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drawings/drawing21.xml" ContentType="application/vnd.openxmlformats-officedocument.drawing+xml"/>
  <Override PartName="/xl/charts/chart13.xml" ContentType="application/vnd.openxmlformats-officedocument.drawingml.chart+xml"/>
  <Override PartName="/xl/drawings/drawing22.xml" ContentType="application/vnd.openxmlformats-officedocument.drawing+xml"/>
  <Override PartName="/xl/charts/chart14.xml" ContentType="application/vnd.openxmlformats-officedocument.drawingml.chart+xml"/>
  <Override PartName="/xl/drawings/drawing23.xml" ContentType="application/vnd.openxmlformats-officedocument.drawing+xml"/>
  <Override PartName="/xl/charts/chart15.xml" ContentType="application/vnd.openxmlformats-officedocument.drawingml.chart+xml"/>
  <Override PartName="/xl/drawings/drawing24.xml" ContentType="application/vnd.openxmlformats-officedocument.drawing+xml"/>
  <Override PartName="/xl/charts/chart16.xml" ContentType="application/vnd.openxmlformats-officedocument.drawingml.chart+xml"/>
  <Override PartName="/xl/theme/themeOverride7.xml" ContentType="application/vnd.openxmlformats-officedocument.themeOverride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theme/themeOverride8.xml" ContentType="application/vnd.openxmlformats-officedocument.themeOverride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8.xml" ContentType="application/vnd.openxmlformats-officedocument.drawingml.chart+xml"/>
  <Override PartName="/xl/theme/themeOverride9.xml" ContentType="application/vnd.openxmlformats-officedocument.themeOverrid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9.xml" ContentType="application/vnd.openxmlformats-officedocument.drawingml.chart+xml"/>
  <Override PartName="/xl/theme/themeOverride10.xml" ContentType="application/vnd.openxmlformats-officedocument.themeOverrid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20.xml" ContentType="application/vnd.openxmlformats-officedocument.drawingml.chart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21.xml" ContentType="application/vnd.openxmlformats-officedocument.drawingml.chart+xml"/>
  <Override PartName="/xl/theme/themeOverride12.xml" ContentType="application/vnd.openxmlformats-officedocument.themeOverride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theme/themeOverride13.xml" ContentType="application/vnd.openxmlformats-officedocument.themeOverrid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23.xml" ContentType="application/vnd.openxmlformats-officedocument.drawingml.chart+xml"/>
  <Override PartName="/xl/theme/themeOverride14.xml" ContentType="application/vnd.openxmlformats-officedocument.themeOverride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4.xml" ContentType="application/vnd.openxmlformats-officedocument.drawingml.chart+xml"/>
  <Override PartName="/xl/theme/themeOverride15.xml" ContentType="application/vnd.openxmlformats-officedocument.themeOverride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5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6.xml" ContentType="application/vnd.openxmlformats-officedocument.drawingml.chart+xml"/>
  <Override PartName="/xl/theme/themeOverride16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27.xml" ContentType="application/vnd.openxmlformats-officedocument.drawingml.chart+xml"/>
  <Override PartName="/xl/theme/themeOverride17.xml" ContentType="application/vnd.openxmlformats-officedocument.themeOverride+xml"/>
  <Override PartName="/xl/drawings/drawing45.xml" ContentType="application/vnd.openxmlformats-officedocument.drawing+xml"/>
  <Override PartName="/xl/charts/chart28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31.xml" ContentType="application/vnd.openxmlformats-officedocument.drawingml.chart+xml"/>
  <Override PartName="/xl/theme/themeOverride18.xml" ContentType="application/vnd.openxmlformats-officedocument.themeOverride+xml"/>
  <Override PartName="/xl/drawings/drawing52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35.xml" ContentType="application/vnd.openxmlformats-officedocument.drawingml.chart+xml"/>
  <Override PartName="/xl/drawings/drawing61.xml" ContentType="application/vnd.openxmlformats-officedocument.drawing+xml"/>
  <Override PartName="/xl/charts/chart36.xml" ContentType="application/vnd.openxmlformats-officedocument.drawingml.chart+xml"/>
  <Override PartName="/xl/drawings/drawing62.xml" ContentType="application/vnd.openxmlformats-officedocument.drawing+xml"/>
  <Override PartName="/xl/charts/chart37.xml" ContentType="application/vnd.openxmlformats-officedocument.drawingml.chart+xml"/>
  <Override PartName="/xl/drawings/drawing63.xml" ContentType="application/vnd.openxmlformats-officedocument.drawing+xml"/>
  <Override PartName="/xl/charts/chart38.xml" ContentType="application/vnd.openxmlformats-officedocument.drawingml.chart+xml"/>
  <Override PartName="/xl/drawings/drawing64.xml" ContentType="application/vnd.openxmlformats-officedocument.drawing+xml"/>
  <Override PartName="/xl/charts/chart39.xml" ContentType="application/vnd.openxmlformats-officedocument.drawingml.chart+xml"/>
  <Override PartName="/xl/theme/themeOverride19.xml" ContentType="application/vnd.openxmlformats-officedocument.themeOverride+xml"/>
  <Override PartName="/xl/drawings/drawing65.xml" ContentType="application/vnd.openxmlformats-officedocument.drawing+xml"/>
  <Override PartName="/xl/charts/chart40.xml" ContentType="application/vnd.openxmlformats-officedocument.drawingml.chart+xml"/>
  <Override PartName="/xl/drawings/drawing66.xml" ContentType="application/vnd.openxmlformats-officedocument.drawing+xml"/>
  <Override PartName="/xl/charts/chart41.xml" ContentType="application/vnd.openxmlformats-officedocument.drawingml.chart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43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44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charts/chart45.xml" ContentType="application/vnd.openxmlformats-officedocument.drawingml.chart+xml"/>
  <Override PartName="/xl/drawings/drawing75.xml" ContentType="application/vnd.openxmlformats-officedocument.drawing+xml"/>
  <Override PartName="/xl/charts/chart46.xml" ContentType="application/vnd.openxmlformats-officedocument.drawingml.chart+xml"/>
  <Override PartName="/xl/drawings/drawing76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77.xml" ContentType="application/vnd.openxmlformats-officedocument.drawing+xml"/>
  <Override PartName="/xl/charts/chart51.xml" ContentType="application/vnd.openxmlformats-officedocument.drawingml.chart+xml"/>
  <Override PartName="/xl/drawings/drawing78.xml" ContentType="application/vnd.openxmlformats-officedocument.drawing+xml"/>
  <Override PartName="/xl/charts/chart52.xml" ContentType="application/vnd.openxmlformats-officedocument.drawingml.chart+xml"/>
  <Override PartName="/xl/drawings/drawing79.xml" ContentType="application/vnd.openxmlformats-officedocument.drawing+xml"/>
  <Override PartName="/xl/charts/chart53.xml" ContentType="application/vnd.openxmlformats-officedocument.drawingml.chart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charts/chart54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omments1.xml" ContentType="application/vnd.openxmlformats-officedocument.spreadsheetml.comments+xml"/>
  <Override PartName="/xl/charts/chart55.xml" ContentType="application/vnd.openxmlformats-officedocument.drawingml.chart+xml"/>
  <Override PartName="/xl/drawings/drawing86.xml" ContentType="application/vnd.openxmlformats-officedocument.drawing+xml"/>
  <Override PartName="/xl/comments2.xml" ContentType="application/vnd.openxmlformats-officedocument.spreadsheetml.comments+xml"/>
  <Override PartName="/xl/charts/chart56.xml" ContentType="application/vnd.openxmlformats-officedocument.drawingml.chart+xml"/>
  <Override PartName="/xl/drawings/drawing87.xml" ContentType="application/vnd.openxmlformats-officedocument.drawing+xml"/>
  <Override PartName="/xl/charts/chart57.xml" ContentType="application/vnd.openxmlformats-officedocument.drawingml.chart+xml"/>
  <Override PartName="/xl/theme/themeOverride20.xml" ContentType="application/vnd.openxmlformats-officedocument.themeOverride+xml"/>
  <Override PartName="/xl/drawings/drawing88.xml" ContentType="application/vnd.openxmlformats-officedocument.drawing+xml"/>
  <Override PartName="/xl/charts/chart58.xml" ContentType="application/vnd.openxmlformats-officedocument.drawingml.chart+xml"/>
  <Override PartName="/xl/drawings/drawing89.xml" ContentType="application/vnd.openxmlformats-officedocument.drawingml.chartshapes+xml"/>
  <Override PartName="/xl/charts/chart59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60.xml" ContentType="application/vnd.openxmlformats-officedocument.drawingml.chart+xml"/>
  <Override PartName="/xl/drawings/drawing92.xml" ContentType="application/vnd.openxmlformats-officedocument.drawingml.chartshapes+xml"/>
  <Override PartName="/xl/charts/chart61.xml" ContentType="application/vnd.openxmlformats-officedocument.drawingml.chart+xml"/>
  <Override PartName="/xl/drawings/drawing93.xml" ContentType="application/vnd.openxmlformats-officedocument.drawingml.chartshapes+xml"/>
  <Override PartName="/xl/drawings/drawing94.xml" ContentType="application/vnd.openxmlformats-officedocument.drawing+xml"/>
  <Override PartName="/xl/charts/chart62.xml" ContentType="application/vnd.openxmlformats-officedocument.drawingml.chart+xml"/>
  <Override PartName="/xl/theme/themeOverride21.xml" ContentType="application/vnd.openxmlformats-officedocument.themeOverride+xml"/>
  <Override PartName="/xl/drawings/drawing95.xml" ContentType="application/vnd.openxmlformats-officedocument.drawing+xml"/>
  <Override PartName="/xl/charts/chart63.xml" ContentType="application/vnd.openxmlformats-officedocument.drawingml.chart+xml"/>
  <Override PartName="/xl/theme/themeOverride22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64.xml" ContentType="application/vnd.openxmlformats-officedocument.drawingml.chart+xml"/>
  <Override PartName="/xl/theme/themeOverride23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65.xml" ContentType="application/vnd.openxmlformats-officedocument.drawingml.chart+xml"/>
  <Override PartName="/xl/theme/themeOverride24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omments3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102.xml" ContentType="application/vnd.openxmlformats-officedocument.drawing+xml"/>
  <Override PartName="/xl/charts/chart68.xml" ContentType="application/vnd.openxmlformats-officedocument.drawingml.chart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05.xml" ContentType="application/vnd.openxmlformats-officedocument.drawing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drawings/drawing106.xml" ContentType="application/vnd.openxmlformats-officedocument.drawing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drawings/drawing107.xml" ContentType="application/vnd.openxmlformats-officedocument.drawing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drawings/drawing108.xml" ContentType="application/vnd.openxmlformats-officedocument.drawing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drawings/drawing109.xml" ContentType="application/vnd.openxmlformats-officedocument.drawing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drawings/drawing110.xml" ContentType="application/vnd.openxmlformats-officedocument.drawing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drawings/drawing111.xml" ContentType="application/vnd.openxmlformats-officedocument.drawing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drawings/drawing112.xml" ContentType="application/vnd.openxmlformats-officedocument.drawing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charts/chart97.xml" ContentType="application/vnd.openxmlformats-officedocument.drawingml.chart+xml"/>
  <Override PartName="/xl/theme/themeOverride25.xml" ContentType="application/vnd.openxmlformats-officedocument.themeOverride+xml"/>
  <Override PartName="/xl/drawings/drawing116.xml" ContentType="application/vnd.openxmlformats-officedocument.drawing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drawings/drawing117.xml" ContentType="application/vnd.openxmlformats-officedocument.drawing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drawings/drawing118.xml" ContentType="application/vnd.openxmlformats-officedocument.drawing+xml"/>
  <Override PartName="/xl/charts/chart106.xml" ContentType="application/vnd.openxmlformats-officedocument.drawingml.chart+xml"/>
  <Override PartName="/xl/theme/themeOverride26.xml" ContentType="application/vnd.openxmlformats-officedocument.themeOverride+xml"/>
  <Override PartName="/xl/drawings/drawing119.xml" ContentType="application/vnd.openxmlformats-officedocument.drawing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drawings/drawing120.xml" ContentType="application/vnd.openxmlformats-officedocument.drawing+xml"/>
  <Override PartName="/xl/charts/chart111.xml" ContentType="application/vnd.openxmlformats-officedocument.drawingml.chart+xml"/>
  <Override PartName="/xl/theme/themeOverride27.xml" ContentType="application/vnd.openxmlformats-officedocument.themeOverride+xml"/>
  <Override PartName="/xl/drawings/drawing121.xml" ContentType="application/vnd.openxmlformats-officedocument.drawing+xml"/>
  <Override PartName="/xl/charts/chart112.xml" ContentType="application/vnd.openxmlformats-officedocument.drawingml.chart+xml"/>
  <Override PartName="/xl/theme/themeOverride28.xml" ContentType="application/vnd.openxmlformats-officedocument.themeOverride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charts/chart113.xml" ContentType="application/vnd.openxmlformats-officedocument.drawingml.chart+xml"/>
  <Override PartName="/xl/drawings/drawing124.xml" ContentType="application/vnd.openxmlformats-officedocument.drawingml.chartshapes+xml"/>
  <Override PartName="/xl/drawings/drawing125.xml" ContentType="application/vnd.openxmlformats-officedocument.drawing+xml"/>
  <Override PartName="/xl/charts/chart114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115.xml" ContentType="application/vnd.openxmlformats-officedocument.drawingml.chart+xml"/>
  <Override PartName="/xl/drawings/drawing128.xml" ContentType="application/vnd.openxmlformats-officedocument.drawing+xml"/>
  <Override PartName="/xl/charts/chart116.xml" ContentType="application/vnd.openxmlformats-officedocument.drawingml.chart+xml"/>
  <Override PartName="/xl/drawings/drawing129.xml" ContentType="application/vnd.openxmlformats-officedocument.drawing+xml"/>
  <Override PartName="/xl/charts/chart117.xml" ContentType="application/vnd.openxmlformats-officedocument.drawingml.chart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18.xml" ContentType="application/vnd.openxmlformats-officedocument.drawingml.chart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119.xml" ContentType="application/vnd.openxmlformats-officedocument.drawingml.chart+xml"/>
  <Override PartName="/xl/drawings/drawing134.xml" ContentType="application/vnd.openxmlformats-officedocument.drawing+xml"/>
  <Override PartName="/xl/charts/chart120.xml" ContentType="application/vnd.openxmlformats-officedocument.drawingml.chart+xml"/>
  <Override PartName="/xl/drawings/drawing135.xml" ContentType="application/vnd.openxmlformats-officedocument.drawing+xml"/>
  <Override PartName="/xl/charts/chart121.xml" ContentType="application/vnd.openxmlformats-officedocument.drawingml.chart+xml"/>
  <Override PartName="/xl/drawings/drawing136.xml" ContentType="application/vnd.openxmlformats-officedocument.drawing+xml"/>
  <Override PartName="/xl/charts/chart122.xml" ContentType="application/vnd.openxmlformats-officedocument.drawingml.chart+xml"/>
  <Override PartName="/xl/drawings/drawing137.xml" ContentType="application/vnd.openxmlformats-officedocument.drawing+xml"/>
  <Override PartName="/xl/charts/chart123.xml" ContentType="application/vnd.openxmlformats-officedocument.drawingml.chart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charts/chart124.xml" ContentType="application/vnd.openxmlformats-officedocument.drawingml.chart+xml"/>
  <Override PartName="/xl/drawings/drawing141.xml" ContentType="application/vnd.openxmlformats-officedocument.drawing+xml"/>
  <Override PartName="/xl/charts/chart125.xml" ContentType="application/vnd.openxmlformats-officedocument.drawingml.chart+xml"/>
  <Override PartName="/xl/drawings/drawing142.xml" ContentType="application/vnd.openxmlformats-officedocument.drawing+xml"/>
  <Override PartName="/xl/charts/chart126.xml" ContentType="application/vnd.openxmlformats-officedocument.drawingml.chart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charts/chart129.xml" ContentType="application/vnd.openxmlformats-officedocument.drawingml.chart+xml"/>
  <Override PartName="/xl/drawings/drawing147.xml" ContentType="application/vnd.openxmlformats-officedocument.drawingml.chartshapes+xml"/>
  <Override PartName="/xl/drawings/drawing148.xml" ContentType="application/vnd.openxmlformats-officedocument.drawing+xml"/>
  <Override PartName="/xl/charts/chart130.xml" ContentType="application/vnd.openxmlformats-officedocument.drawingml.chart+xml"/>
  <Override PartName="/xl/drawings/drawing149.xml" ContentType="application/vnd.openxmlformats-officedocument.drawing+xml"/>
  <Override PartName="/xl/charts/chart131.xml" ContentType="application/vnd.openxmlformats-officedocument.drawingml.chart+xml"/>
  <Override PartName="/xl/theme/themeOverride29.xml" ContentType="application/vnd.openxmlformats-officedocument.themeOverride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charts/chart132.xml" ContentType="application/vnd.openxmlformats-officedocument.drawingml.chart+xml"/>
  <Override PartName="/xl/drawings/drawing152.xml" ContentType="application/vnd.openxmlformats-officedocument.drawing+xml"/>
  <Override PartName="/xl/charts/chart133.xml" ContentType="application/vnd.openxmlformats-officedocument.drawingml.chart+xml"/>
  <Override PartName="/xl/drawings/drawing153.xml" ContentType="application/vnd.openxmlformats-officedocument.drawing+xml"/>
  <Override PartName="/xl/charts/chart134.xml" ContentType="application/vnd.openxmlformats-officedocument.drawingml.chart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charts/chart135.xml" ContentType="application/vnd.openxmlformats-officedocument.drawingml.chart+xml"/>
  <Override PartName="/xl/drawings/drawing156.xml" ContentType="application/vnd.openxmlformats-officedocument.drawing+xml"/>
  <Override PartName="/xl/charts/chart13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180" windowWidth="20730" windowHeight="4905" tabRatio="850"/>
  </bookViews>
  <sheets>
    <sheet name="2017 Contents" sheetId="247" r:id="rId1"/>
    <sheet name="CP1" sheetId="406" r:id="rId2"/>
    <sheet name="CP2" sheetId="405" r:id="rId3"/>
    <sheet name="CP3" sheetId="522" r:id="rId4"/>
    <sheet name="CP4" sheetId="523" r:id="rId5"/>
    <sheet name="CP5" sheetId="525" r:id="rId6"/>
    <sheet name="3. DEMAND" sheetId="86" r:id="rId7"/>
    <sheet name="Energy Demand" sheetId="3" r:id="rId8"/>
    <sheet name="3.1 Two Degrees" sheetId="474" r:id="rId9"/>
    <sheet name="3.1 Slow Progression" sheetId="475" r:id="rId10"/>
    <sheet name="3.1 Steady State" sheetId="477" r:id="rId11"/>
    <sheet name="3.1 Consumer Power" sheetId="476" r:id="rId12"/>
    <sheet name="Figure 3.2" sheetId="598" r:id="rId13"/>
    <sheet name="GD1" sheetId="589" r:id="rId14"/>
    <sheet name="GD2" sheetId="590" r:id="rId15"/>
    <sheet name="GD3" sheetId="591" r:id="rId16"/>
    <sheet name="GD4" sheetId="592" r:id="rId17"/>
    <sheet name="GD5" sheetId="593" r:id="rId18"/>
    <sheet name="GD6" sheetId="594" r:id="rId19"/>
    <sheet name="GD7" sheetId="595" r:id="rId20"/>
    <sheet name="GD8" sheetId="596" r:id="rId21"/>
    <sheet name="Ind &amp; Com demand" sheetId="248" r:id="rId22"/>
    <sheet name="Figure 3.4" sheetId="615" r:id="rId23"/>
    <sheet name="Figure 3.6" sheetId="616" r:id="rId24"/>
    <sheet name="Figure 3.7" sheetId="617" r:id="rId25"/>
    <sheet name="PD1" sheetId="618" r:id="rId26"/>
    <sheet name="GD9" sheetId="532" r:id="rId27"/>
    <sheet name="GD10" sheetId="531" r:id="rId28"/>
    <sheet name="GD11" sheetId="528" r:id="rId29"/>
    <sheet name="Residential demand" sheetId="8" r:id="rId30"/>
    <sheet name="Figure 3.8" sheetId="641" r:id="rId31"/>
    <sheet name="Figure 3.10" sheetId="619" r:id="rId32"/>
    <sheet name="Figure 3.11" sheetId="620" r:id="rId33"/>
    <sheet name="Figure 3.12" sheetId="621" r:id="rId34"/>
    <sheet name="PD2" sheetId="622" r:id="rId35"/>
    <sheet name="PD3" sheetId="623" r:id="rId36"/>
    <sheet name="PD4" sheetId="624" r:id="rId37"/>
    <sheet name="PD5" sheetId="625" r:id="rId38"/>
    <sheet name="PD6" sheetId="626" r:id="rId39"/>
    <sheet name="PD7" sheetId="627" r:id="rId40"/>
    <sheet name="PD8" sheetId="628" r:id="rId41"/>
    <sheet name="PD9" sheetId="629" r:id="rId42"/>
    <sheet name="PD10" sheetId="630" r:id="rId43"/>
    <sheet name="PD11" sheetId="631" r:id="rId44"/>
    <sheet name="PD12" sheetId="632" r:id="rId45"/>
    <sheet name="PD13" sheetId="633" r:id="rId46"/>
    <sheet name="PD14" sheetId="634" r:id="rId47"/>
    <sheet name="HT1" sheetId="509" r:id="rId48"/>
    <sheet name="HT2" sheetId="510" r:id="rId49"/>
    <sheet name="HT3" sheetId="511" r:id="rId50"/>
    <sheet name="HT4" sheetId="512" r:id="rId51"/>
    <sheet name="HT5" sheetId="520" r:id="rId52"/>
    <sheet name="HT6" sheetId="530" r:id="rId53"/>
    <sheet name="HT7" sheetId="529" r:id="rId54"/>
    <sheet name="Transport Demand" sheetId="262" r:id="rId55"/>
    <sheet name="Figure 3.13" sheetId="635" r:id="rId56"/>
    <sheet name="Figure 3.14 " sheetId="636" r:id="rId57"/>
    <sheet name="Figure 3.15" sheetId="637" r:id="rId58"/>
    <sheet name="Figure 3.16" sheetId="597" r:id="rId59"/>
    <sheet name="TD1" sheetId="638" r:id="rId60"/>
    <sheet name="TD2" sheetId="639" r:id="rId61"/>
    <sheet name="TD3" sheetId="506" r:id="rId62"/>
    <sheet name="TD4" sheetId="507" r:id="rId63"/>
    <sheet name="TD5" sheetId="659" r:id="rId64"/>
    <sheet name="4. SUPPLY" sheetId="4" r:id="rId65"/>
    <sheet name="Energy Supply" sheetId="392" r:id="rId66"/>
    <sheet name="4.1 Electricity Supply" sheetId="249" r:id="rId67"/>
    <sheet name="Figure 4.2" sheetId="489" r:id="rId68"/>
    <sheet name="Figure 4.3" sheetId="588" r:id="rId69"/>
    <sheet name="Figure 4.4" sheetId="503" r:id="rId70"/>
    <sheet name="Figure 4.5" sheetId="490" r:id="rId71"/>
    <sheet name="Figure 4.6 2016" sheetId="642" r:id="rId72"/>
    <sheet name="Figure 4.6 2024" sheetId="643" r:id="rId73"/>
    <sheet name="Figure 4.7" sheetId="580" r:id="rId74"/>
    <sheet name="Figure 4.8 " sheetId="644" r:id="rId75"/>
    <sheet name="Figure 4.10" sheetId="645" r:id="rId76"/>
    <sheet name="Figure 4.11" sheetId="654" r:id="rId77"/>
    <sheet name="ES1" sheetId="587" r:id="rId78"/>
    <sheet name="ES2" sheetId="548" r:id="rId79"/>
    <sheet name="ES3" sheetId="502" r:id="rId80"/>
    <sheet name="ES4" sheetId="535" r:id="rId81"/>
    <sheet name="ES5" sheetId="550" r:id="rId82"/>
    <sheet name="ES6" sheetId="536" r:id="rId83"/>
    <sheet name="ES7" sheetId="551" r:id="rId84"/>
    <sheet name="ES8" sheetId="537" r:id="rId85"/>
    <sheet name="ES9" sheetId="552" r:id="rId86"/>
    <sheet name="ES10" sheetId="538" r:id="rId87"/>
    <sheet name="ES11" sheetId="553" r:id="rId88"/>
    <sheet name="ES12" sheetId="585" r:id="rId89"/>
    <sheet name="ES13" sheetId="539" r:id="rId90"/>
    <sheet name="ES14" sheetId="540" r:id="rId91"/>
    <sheet name="ES15" sheetId="546" r:id="rId92"/>
    <sheet name="ES16" sheetId="655" r:id="rId93"/>
    <sheet name="ES17" sheetId="646" r:id="rId94"/>
    <sheet name="ES18" sheetId="656" r:id="rId95"/>
    <sheet name="ES19" sheetId="657" r:id="rId96"/>
    <sheet name="ES20" sheetId="658" r:id="rId97"/>
    <sheet name="Gas Supply" sheetId="2" r:id="rId98"/>
    <sheet name="Figure 4.15" sheetId="425" r:id="rId99"/>
    <sheet name="Figure 4.16" sheetId="404" r:id="rId100"/>
    <sheet name="Figure 4.18" sheetId="408" r:id="rId101"/>
    <sheet name="Figure 4.19" sheetId="433" r:id="rId102"/>
    <sheet name="GS1" sheetId="496" r:id="rId103"/>
    <sheet name="GS2" sheetId="497" r:id="rId104"/>
    <sheet name="GS3" sheetId="409" r:id="rId105"/>
    <sheet name="GS4" sheetId="410" r:id="rId106"/>
    <sheet name="GS5" sheetId="411" r:id="rId107"/>
    <sheet name="GS6" sheetId="412" r:id="rId108"/>
    <sheet name="GS7" sheetId="498" r:id="rId109"/>
    <sheet name="5. Sensitivities" sheetId="98" r:id="rId110"/>
    <sheet name="5.1 Sensitivities Intro" sheetId="448" r:id="rId111"/>
    <sheet name="Figure 5.2" sheetId="444" r:id="rId112"/>
    <sheet name="Figure 5.3" sheetId="446" r:id="rId113"/>
    <sheet name="Figure 5.4" sheetId="447" r:id="rId114"/>
    <sheet name="5.2 Decarbonised gas" sheetId="652" r:id="rId115"/>
    <sheet name="Figure 5.6" sheetId="649" r:id="rId116"/>
    <sheet name="5.3 High EV" sheetId="653" r:id="rId117"/>
    <sheet name="Figure 5.7" sheetId="440" r:id="rId118"/>
    <sheet name="Figure 5.8" sheetId="441" r:id="rId119"/>
    <sheet name="Figure 5.9" sheetId="442" r:id="rId120"/>
    <sheet name="5.4 Consumer Renewables" sheetId="451" r:id="rId121"/>
    <sheet name="Figure 5.10" sheetId="499" r:id="rId122"/>
    <sheet name="CR1" sheetId="647" r:id="rId123"/>
    <sheet name="CR2" sheetId="648" r:id="rId124"/>
    <sheet name="5.5  High Electrification" sheetId="450" r:id="rId125"/>
    <sheet name="Figure 5.11" sheetId="650" r:id="rId126"/>
    <sheet name="Figure 5.12" sheetId="651" r:id="rId127"/>
  </sheets>
  <externalReferences>
    <externalReference r:id="rId128"/>
    <externalReference r:id="rId129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Header1" localSheetId="114" hidden="1">IF(COUNTA(#REF!)=0,0,INDEX(#REF!,MATCH(ROW(#REF!),#REF!,TRUE)))+1</definedName>
    <definedName name="Header1" localSheetId="116" hidden="1">IF(COUNTA(#REF!)=0,0,INDEX(#REF!,MATCH(ROW(#REF!),#REF!,TRUE)))+1</definedName>
    <definedName name="Header1" localSheetId="3" hidden="1">IF(COUNTA(#REF!)=0,0,INDEX(#REF!,MATCH(ROW(#REF!),#REF!,TRUE)))+1</definedName>
    <definedName name="Header1" localSheetId="4" hidden="1">IF(COUNTA(#REF!)=0,0,INDEX(#REF!,MATCH(ROW(#REF!),#REF!,TRUE)))+1</definedName>
    <definedName name="Header1" localSheetId="5" hidden="1">IF(COUNTA(#REF!)=0,0,INDEX(#REF!,MATCH(ROW(#REF!),#REF!,TRUE)))+1</definedName>
    <definedName name="Header1" localSheetId="122" hidden="1">IF(COUNTA(#REF!)=0,0,INDEX(#REF!,MATCH(ROW(#REF!),#REF!,TRUE)))+1</definedName>
    <definedName name="Header1" localSheetId="77" hidden="1">IF(COUNTA(#REF!)=0,0,INDEX(#REF!,MATCH(ROW(#REF!),#REF!,TRUE)))+1</definedName>
    <definedName name="Header1" localSheetId="88" hidden="1">IF(COUNTA(#REF!)=0,0,INDEX(#REF!,MATCH(ROW(#REF!),#REF!,TRUE)))+1</definedName>
    <definedName name="Header1" localSheetId="58" hidden="1">IF(COUNTA(#REF!)=0,0,INDEX(#REF!,MATCH(ROW(#REF!),#REF!,TRUE)))+1</definedName>
    <definedName name="Header1" localSheetId="24" hidden="1">IF(COUNTA(#REF!)=0,0,INDEX(#REF!,MATCH(ROW(#REF!),#REF!,TRUE)))+1</definedName>
    <definedName name="Header1" localSheetId="68" hidden="1">IF(COUNTA(#REF!)=0,0,INDEX(#REF!,MATCH(ROW(#REF!),#REF!,TRUE)))+1</definedName>
    <definedName name="Header1" localSheetId="73" hidden="1">IF(COUNTA(#REF!)=0,0,INDEX(#REF!,MATCH(ROW(#REF!),#REF!,TRUE)))+1</definedName>
    <definedName name="Header1" localSheetId="115" hidden="1">IF(COUNTA(#REF!)=0,0,INDEX(#REF!,MATCH(ROW(#REF!),#REF!,TRUE)))+1</definedName>
    <definedName name="Header1" localSheetId="14" hidden="1">IF(COUNTA(#REF!)=0,0,INDEX(#REF!,MATCH(ROW(#REF!),#REF!,TRUE)))+1</definedName>
    <definedName name="Header1" localSheetId="15" hidden="1">IF(COUNTA(#REF!)=0,0,INDEX(#REF!,MATCH(ROW(#REF!),#REF!,TRUE)))+1</definedName>
    <definedName name="Header1" localSheetId="16" hidden="1">IF(COUNTA(#REF!)=0,0,INDEX(#REF!,MATCH(ROW(#REF!),#REF!,TRUE)))+1</definedName>
    <definedName name="Header1" localSheetId="17" hidden="1">IF(COUNTA(#REF!)=0,0,INDEX(#REF!,MATCH(ROW(#REF!),#REF!,TRUE)))+1</definedName>
    <definedName name="Header1" localSheetId="18" hidden="1">IF(COUNTA(#REF!)=0,0,INDEX(#REF!,MATCH(ROW(#REF!),#REF!,TRUE)))+1</definedName>
    <definedName name="Header1" localSheetId="52" hidden="1">IF(COUNTA(#REF!)=0,0,INDEX(#REF!,MATCH(ROW(#REF!),#REF!,TRUE)))+1</definedName>
    <definedName name="Header1" localSheetId="53" hidden="1">IF(COUNTA(#REF!)=0,0,INDEX(#REF!,MATCH(ROW(#REF!),#REF!,TRUE)))+1</definedName>
    <definedName name="Header1" localSheetId="44" hidden="1">IF(COUNTA(#REF!)=0,0,INDEX(#REF!,MATCH(ROW(#REF!),#REF!,TRUE)))+1</definedName>
    <definedName name="Header1" localSheetId="34" hidden="1">IF(COUNTA(#REF!)=0,0,INDEX(#REF!,MATCH(ROW(#REF!),#REF!,TRUE)))+1</definedName>
    <definedName name="Header1" localSheetId="37" hidden="1">IF(COUNTA(#REF!)=0,0,INDEX(#REF!,MATCH(ROW(#REF!),#REF!,TRUE)))+1</definedName>
    <definedName name="Header1" localSheetId="38" hidden="1">IF(COUNTA(#REF!)=0,0,INDEX(#REF!,MATCH(ROW(#REF!),#REF!,TRUE)))+1</definedName>
    <definedName name="Header1" localSheetId="39" hidden="1">IF(COUNTA(#REF!)=0,0,INDEX(#REF!,MATCH(ROW(#REF!),#REF!,TRUE)))+1</definedName>
    <definedName name="Header2" localSheetId="114" hidden="1">[1]!Header1-1 &amp; "." &amp; MAX(1,COUNTA(INDEX(#REF!,MATCH([1]!Header1-1,#REF!,FALSE)):#REF!))</definedName>
    <definedName name="Header2" localSheetId="116" hidden="1">[1]!Header1-1 &amp; "." &amp; MAX(1,COUNTA(INDEX(#REF!,MATCH([1]!Header1-1,#REF!,FALSE)):#REF!))</definedName>
    <definedName name="Header2" localSheetId="3" hidden="1">[1]!Header1-1 &amp; "." &amp; MAX(1,COUNTA(INDEX(#REF!,MATCH([1]!Header1-1,#REF!,FALSE)):#REF!))</definedName>
    <definedName name="Header2" localSheetId="4" hidden="1">[1]!Header1-1 &amp; "." &amp; MAX(1,COUNTA(INDEX(#REF!,MATCH([1]!Header1-1,#REF!,FALSE)):#REF!))</definedName>
    <definedName name="Header2" localSheetId="5" hidden="1">[1]!Header1-1 &amp; "." &amp; MAX(1,COUNTA(INDEX(#REF!,MATCH([1]!Header1-1,#REF!,FALSE)):#REF!))</definedName>
    <definedName name="Header2" localSheetId="122" hidden="1">[1]!Header1-1 &amp; "." &amp; MAX(1,COUNTA(INDEX(#REF!,MATCH([1]!Header1-1,#REF!,FALSE)):#REF!))</definedName>
    <definedName name="Header2" localSheetId="77" hidden="1">[1]!Header1-1 &amp; "." &amp; MAX(1,COUNTA(INDEX(#REF!,MATCH([1]!Header1-1,#REF!,FALSE)):#REF!))</definedName>
    <definedName name="Header2" localSheetId="88" hidden="1">[1]!Header1-1 &amp; "." &amp; MAX(1,COUNTA(INDEX(#REF!,MATCH([1]!Header1-1,#REF!,FALSE)):#REF!))</definedName>
    <definedName name="Header2" localSheetId="58" hidden="1">[1]!Header1-1 &amp; "." &amp; MAX(1,COUNTA(INDEX(#REF!,MATCH([1]!Header1-1,#REF!,FALSE)):#REF!))</definedName>
    <definedName name="Header2" localSheetId="24" hidden="1">[1]!Header1-1 &amp; "." &amp; MAX(1,COUNTA(INDEX(#REF!,MATCH([1]!Header1-1,#REF!,FALSE)):#REF!))</definedName>
    <definedName name="Header2" localSheetId="68" hidden="1">[1]!Header1-1 &amp; "." &amp; MAX(1,COUNTA(INDEX(#REF!,MATCH([1]!Header1-1,#REF!,FALSE)):#REF!))</definedName>
    <definedName name="Header2" localSheetId="73" hidden="1">[1]!Header1-1 &amp; "." &amp; MAX(1,COUNTA(INDEX(#REF!,MATCH([1]!Header1-1,#REF!,FALSE)):#REF!))</definedName>
    <definedName name="Header2" localSheetId="115" hidden="1">[1]!Header1-1 &amp; "." &amp; MAX(1,COUNTA(INDEX(#REF!,MATCH([1]!Header1-1,#REF!,FALSE)):#REF!))</definedName>
    <definedName name="Header2" localSheetId="14" hidden="1">[1]!Header1-1 &amp; "." &amp; MAX(1,COUNTA(INDEX(#REF!,MATCH([1]!Header1-1,#REF!,FALSE)):#REF!))</definedName>
    <definedName name="Header2" localSheetId="15" hidden="1">[1]!Header1-1 &amp; "." &amp; MAX(1,COUNTA(INDEX(#REF!,MATCH([1]!Header1-1,#REF!,FALSE)):#REF!))</definedName>
    <definedName name="Header2" localSheetId="16" hidden="1">[1]!Header1-1 &amp; "." &amp; MAX(1,COUNTA(INDEX(#REF!,MATCH([1]!Header1-1,#REF!,FALSE)):#REF!))</definedName>
    <definedName name="Header2" localSheetId="17" hidden="1">[1]!Header1-1 &amp; "." &amp; MAX(1,COUNTA(INDEX(#REF!,MATCH([1]!Header1-1,#REF!,FALSE)):#REF!))</definedName>
    <definedName name="Header2" localSheetId="18" hidden="1">[1]!Header1-1 &amp; "." &amp; MAX(1,COUNTA(INDEX(#REF!,MATCH([1]!Header1-1,#REF!,FALSE)):#REF!))</definedName>
    <definedName name="Header2" localSheetId="52" hidden="1">[1]!Header1-1 &amp; "." &amp; MAX(1,COUNTA(INDEX(#REF!,MATCH([1]!Header1-1,#REF!,FALSE)):#REF!))</definedName>
    <definedName name="Header2" localSheetId="53" hidden="1">[1]!Header1-1 &amp; "." &amp; MAX(1,COUNTA(INDEX(#REF!,MATCH([1]!Header1-1,#REF!,FALSE)):#REF!))</definedName>
    <definedName name="Header2" localSheetId="44" hidden="1">[1]!Header1-1 &amp; "." &amp; MAX(1,COUNTA(INDEX(#REF!,MATCH([1]!Header1-1,#REF!,FALSE)):#REF!))</definedName>
    <definedName name="Header2" localSheetId="34" hidden="1">[1]!Header1-1 &amp; "." &amp; MAX(1,COUNTA(INDEX(#REF!,MATCH([1]!Header1-1,#REF!,FALSE)):#REF!))</definedName>
    <definedName name="Header2" localSheetId="37" hidden="1">[1]!Header1-1 &amp; "." &amp; MAX(1,COUNTA(INDEX(#REF!,MATCH([1]!Header1-1,#REF!,FALSE)):#REF!))</definedName>
    <definedName name="Header2" localSheetId="38" hidden="1">[1]!Header1-1 &amp; "." &amp; MAX(1,COUNTA(INDEX(#REF!,MATCH([1]!Header1-1,#REF!,FALSE)):#REF!))</definedName>
    <definedName name="Header2" localSheetId="39" hidden="1">[1]!Header1-1 &amp; "." &amp; MAX(1,COUNTA(INDEX(#REF!,MATCH([1]!Header1-1,#REF!,FALSE)):#REF!))</definedName>
    <definedName name="KAO_01" localSheetId="1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1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12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9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9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9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9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9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3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7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7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1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6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6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0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0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0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il" localSheetId="114" hidden="1">[1]!Header1-1 &amp; "." &amp; MAX(1,COUNTA(INDEX(#REF!,MATCH([1]!Header1-1,#REF!,FALSE)):#REF!))</definedName>
    <definedName name="Oil" localSheetId="116" hidden="1">[1]!Header1-1 &amp; "." &amp; MAX(1,COUNTA(INDEX(#REF!,MATCH([1]!Header1-1,#REF!,FALSE)):#REF!))</definedName>
    <definedName name="Oil" localSheetId="3" hidden="1">[1]!Header1-1 &amp; "." &amp; MAX(1,COUNTA(INDEX(#REF!,MATCH([1]!Header1-1,#REF!,FALSE)):#REF!))</definedName>
    <definedName name="Oil" localSheetId="4" hidden="1">[1]!Header1-1 &amp; "." &amp; MAX(1,COUNTA(INDEX(#REF!,MATCH([1]!Header1-1,#REF!,FALSE)):#REF!))</definedName>
    <definedName name="Oil" localSheetId="5" hidden="1">[1]!Header1-1 &amp; "." &amp; MAX(1,COUNTA(INDEX(#REF!,MATCH([1]!Header1-1,#REF!,FALSE)):#REF!))</definedName>
    <definedName name="Oil" localSheetId="122" hidden="1">[1]!Header1-1 &amp; "." &amp; MAX(1,COUNTA(INDEX(#REF!,MATCH([1]!Header1-1,#REF!,FALSE)):#REF!))</definedName>
    <definedName name="Oil" localSheetId="77" hidden="1">[1]!Header1-1 &amp; "." &amp; MAX(1,COUNTA(INDEX(#REF!,MATCH([1]!Header1-1,#REF!,FALSE)):#REF!))</definedName>
    <definedName name="Oil" localSheetId="88" hidden="1">[1]!Header1-1 &amp; "." &amp; MAX(1,COUNTA(INDEX(#REF!,MATCH([1]!Header1-1,#REF!,FALSE)):#REF!))</definedName>
    <definedName name="Oil" localSheetId="58" hidden="1">[1]!Header1-1 &amp; "." &amp; MAX(1,COUNTA(INDEX(#REF!,MATCH([1]!Header1-1,#REF!,FALSE)):#REF!))</definedName>
    <definedName name="Oil" localSheetId="24" hidden="1">[1]!Header1-1 &amp; "." &amp; MAX(1,COUNTA(INDEX(#REF!,MATCH([1]!Header1-1,#REF!,FALSE)):#REF!))</definedName>
    <definedName name="Oil" localSheetId="68" hidden="1">[1]!Header1-1 &amp; "." &amp; MAX(1,COUNTA(INDEX(#REF!,MATCH([1]!Header1-1,#REF!,FALSE)):#REF!))</definedName>
    <definedName name="Oil" localSheetId="73" hidden="1">[1]!Header1-1 &amp; "." &amp; MAX(1,COUNTA(INDEX(#REF!,MATCH([1]!Header1-1,#REF!,FALSE)):#REF!))</definedName>
    <definedName name="Oil" localSheetId="115" hidden="1">[1]!Header1-1 &amp; "." &amp; MAX(1,COUNTA(INDEX(#REF!,MATCH([1]!Header1-1,#REF!,FALSE)):#REF!))</definedName>
    <definedName name="Oil" localSheetId="14" hidden="1">[1]!Header1-1 &amp; "." &amp; MAX(1,COUNTA(INDEX(#REF!,MATCH([1]!Header1-1,#REF!,FALSE)):#REF!))</definedName>
    <definedName name="Oil" localSheetId="15" hidden="1">[1]!Header1-1 &amp; "." &amp; MAX(1,COUNTA(INDEX(#REF!,MATCH([1]!Header1-1,#REF!,FALSE)):#REF!))</definedName>
    <definedName name="Oil" localSheetId="16" hidden="1">[1]!Header1-1 &amp; "." &amp; MAX(1,COUNTA(INDEX(#REF!,MATCH([1]!Header1-1,#REF!,FALSE)):#REF!))</definedName>
    <definedName name="Oil" localSheetId="17" hidden="1">[1]!Header1-1 &amp; "." &amp; MAX(1,COUNTA(INDEX(#REF!,MATCH([1]!Header1-1,#REF!,FALSE)):#REF!))</definedName>
    <definedName name="Oil" localSheetId="18" hidden="1">[1]!Header1-1 &amp; "." &amp; MAX(1,COUNTA(INDEX(#REF!,MATCH([1]!Header1-1,#REF!,FALSE)):#REF!))</definedName>
    <definedName name="Oil" localSheetId="52" hidden="1">[1]!Header1-1 &amp; "." &amp; MAX(1,COUNTA(INDEX(#REF!,MATCH([1]!Header1-1,#REF!,FALSE)):#REF!))</definedName>
    <definedName name="Oil" localSheetId="53" hidden="1">[1]!Header1-1 &amp; "." &amp; MAX(1,COUNTA(INDEX(#REF!,MATCH([1]!Header1-1,#REF!,FALSE)):#REF!))</definedName>
    <definedName name="Oil" localSheetId="44" hidden="1">[1]!Header1-1 &amp; "." &amp; MAX(1,COUNTA(INDEX(#REF!,MATCH([1]!Header1-1,#REF!,FALSE)):#REF!))</definedName>
    <definedName name="Oil" localSheetId="34" hidden="1">[1]!Header1-1 &amp; "." &amp; MAX(1,COUNTA(INDEX(#REF!,MATCH([1]!Header1-1,#REF!,FALSE)):#REF!))</definedName>
    <definedName name="Oil" localSheetId="37" hidden="1">[1]!Header1-1 &amp; "." &amp; MAX(1,COUNTA(INDEX(#REF!,MATCH([1]!Header1-1,#REF!,FALSE)):#REF!))</definedName>
    <definedName name="Oil" localSheetId="38" hidden="1">[1]!Header1-1 &amp; "." &amp; MAX(1,COUNTA(INDEX(#REF!,MATCH([1]!Header1-1,#REF!,FALSE)):#REF!))</definedName>
    <definedName name="Oil" localSheetId="39" hidden="1">[1]!Header1-1 &amp; "." &amp; MAX(1,COUNTA(INDEX(#REF!,MATCH([1]!Header1-1,#REF!,FALSE)):#REF!))</definedName>
    <definedName name="RiskAfterRecalcMacro" hidden="1">"BetweenIterationsMacro"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1</definedName>
    <definedName name="RiskFixedSeed" hidden="1">2009000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</definedName>
    <definedName name="RiskNumSimulations" hidden="1">1</definedName>
    <definedName name="RiskPauseOnError" hidden="1">FALSE</definedName>
    <definedName name="RiskRunAfterRecalcMacro" hidden="1">TRUE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tacked1" localSheetId="114" hidden="1">IF(COUNTA(#REF!)=0,0,INDEX(#REF!,MATCH(ROW(#REF!),#REF!,TRUE)))+1</definedName>
    <definedName name="Stacked1" localSheetId="116" hidden="1">IF(COUNTA(#REF!)=0,0,INDEX(#REF!,MATCH(ROW(#REF!),#REF!,TRUE)))+1</definedName>
    <definedName name="Stacked1" localSheetId="3" hidden="1">IF(COUNTA(#REF!)=0,0,INDEX(#REF!,MATCH(ROW(#REF!),#REF!,TRUE)))+1</definedName>
    <definedName name="Stacked1" localSheetId="4" hidden="1">IF(COUNTA(#REF!)=0,0,INDEX(#REF!,MATCH(ROW(#REF!),#REF!,TRUE)))+1</definedName>
    <definedName name="Stacked1" localSheetId="5" hidden="1">IF(COUNTA(#REF!)=0,0,INDEX(#REF!,MATCH(ROW(#REF!),#REF!,TRUE)))+1</definedName>
    <definedName name="Stacked1" localSheetId="122" hidden="1">IF(COUNTA(#REF!)=0,0,INDEX(#REF!,MATCH(ROW(#REF!),#REF!,TRUE)))+1</definedName>
    <definedName name="Stacked1" localSheetId="77" hidden="1">IF(COUNTA(#REF!)=0,0,INDEX(#REF!,MATCH(ROW(#REF!),#REF!,TRUE)))+1</definedName>
    <definedName name="Stacked1" localSheetId="88" hidden="1">IF(COUNTA(#REF!)=0,0,INDEX(#REF!,MATCH(ROW(#REF!),#REF!,TRUE)))+1</definedName>
    <definedName name="Stacked1" localSheetId="58" hidden="1">IF(COUNTA(#REF!)=0,0,INDEX(#REF!,MATCH(ROW(#REF!),#REF!,TRUE)))+1</definedName>
    <definedName name="Stacked1" localSheetId="24" hidden="1">IF(COUNTA(#REF!)=0,0,INDEX(#REF!,MATCH(ROW(#REF!),#REF!,TRUE)))+1</definedName>
    <definedName name="Stacked1" localSheetId="68" hidden="1">IF(COUNTA(#REF!)=0,0,INDEX(#REF!,MATCH(ROW(#REF!),#REF!,TRUE)))+1</definedName>
    <definedName name="Stacked1" localSheetId="73" hidden="1">IF(COUNTA(#REF!)=0,0,INDEX(#REF!,MATCH(ROW(#REF!),#REF!,TRUE)))+1</definedName>
    <definedName name="Stacked1" localSheetId="115" hidden="1">IF(COUNTA(#REF!)=0,0,INDEX(#REF!,MATCH(ROW(#REF!),#REF!,TRUE)))+1</definedName>
    <definedName name="Stacked1" localSheetId="14" hidden="1">IF(COUNTA(#REF!)=0,0,INDEX(#REF!,MATCH(ROW(#REF!),#REF!,TRUE)))+1</definedName>
    <definedName name="Stacked1" localSheetId="15" hidden="1">IF(COUNTA(#REF!)=0,0,INDEX(#REF!,MATCH(ROW(#REF!),#REF!,TRUE)))+1</definedName>
    <definedName name="Stacked1" localSheetId="16" hidden="1">IF(COUNTA(#REF!)=0,0,INDEX(#REF!,MATCH(ROW(#REF!),#REF!,TRUE)))+1</definedName>
    <definedName name="Stacked1" localSheetId="17" hidden="1">IF(COUNTA(#REF!)=0,0,INDEX(#REF!,MATCH(ROW(#REF!),#REF!,TRUE)))+1</definedName>
    <definedName name="Stacked1" localSheetId="18" hidden="1">IF(COUNTA(#REF!)=0,0,INDEX(#REF!,MATCH(ROW(#REF!),#REF!,TRUE)))+1</definedName>
    <definedName name="Stacked1" localSheetId="52" hidden="1">IF(COUNTA(#REF!)=0,0,INDEX(#REF!,MATCH(ROW(#REF!),#REF!,TRUE)))+1</definedName>
    <definedName name="Stacked1" localSheetId="53" hidden="1">IF(COUNTA(#REF!)=0,0,INDEX(#REF!,MATCH(ROW(#REF!),#REF!,TRUE)))+1</definedName>
    <definedName name="Stacked1" localSheetId="44" hidden="1">IF(COUNTA(#REF!)=0,0,INDEX(#REF!,MATCH(ROW(#REF!),#REF!,TRUE)))+1</definedName>
    <definedName name="Stacked1" localSheetId="34" hidden="1">IF(COUNTA(#REF!)=0,0,INDEX(#REF!,MATCH(ROW(#REF!),#REF!,TRUE)))+1</definedName>
    <definedName name="Stacked1" localSheetId="37" hidden="1">IF(COUNTA(#REF!)=0,0,INDEX(#REF!,MATCH(ROW(#REF!),#REF!,TRUE)))+1</definedName>
    <definedName name="Stacked1" localSheetId="38" hidden="1">IF(COUNTA(#REF!)=0,0,INDEX(#REF!,MATCH(ROW(#REF!),#REF!,TRUE)))+1</definedName>
    <definedName name="Stacked1" localSheetId="39" hidden="1">IF(COUNTA(#REF!)=0,0,INDEX(#REF!,MATCH(ROW(#REF!),#REF!,TRUE)))+1</definedName>
    <definedName name="Stacked2" localSheetId="114" hidden="1">[1]!Header1-1 &amp; "." &amp; MAX(1,COUNTA(INDEX(#REF!,MATCH([1]!Header1-1,#REF!,FALSE)):#REF!))</definedName>
    <definedName name="Stacked2" localSheetId="116" hidden="1">[1]!Header1-1 &amp; "." &amp; MAX(1,COUNTA(INDEX(#REF!,MATCH([1]!Header1-1,#REF!,FALSE)):#REF!))</definedName>
    <definedName name="Stacked2" localSheetId="3" hidden="1">[1]!Header1-1 &amp; "." &amp; MAX(1,COUNTA(INDEX(#REF!,MATCH([1]!Header1-1,#REF!,FALSE)):#REF!))</definedName>
    <definedName name="Stacked2" localSheetId="4" hidden="1">[1]!Header1-1 &amp; "." &amp; MAX(1,COUNTA(INDEX(#REF!,MATCH([1]!Header1-1,#REF!,FALSE)):#REF!))</definedName>
    <definedName name="Stacked2" localSheetId="5" hidden="1">[1]!Header1-1 &amp; "." &amp; MAX(1,COUNTA(INDEX(#REF!,MATCH([1]!Header1-1,#REF!,FALSE)):#REF!))</definedName>
    <definedName name="Stacked2" localSheetId="122" hidden="1">[1]!Header1-1 &amp; "." &amp; MAX(1,COUNTA(INDEX(#REF!,MATCH([1]!Header1-1,#REF!,FALSE)):#REF!))</definedName>
    <definedName name="Stacked2" localSheetId="77" hidden="1">[1]!Header1-1 &amp; "." &amp; MAX(1,COUNTA(INDEX(#REF!,MATCH([1]!Header1-1,#REF!,FALSE)):#REF!))</definedName>
    <definedName name="Stacked2" localSheetId="88" hidden="1">[1]!Header1-1 &amp; "." &amp; MAX(1,COUNTA(INDEX(#REF!,MATCH([1]!Header1-1,#REF!,FALSE)):#REF!))</definedName>
    <definedName name="Stacked2" localSheetId="58" hidden="1">[1]!Header1-1 &amp; "." &amp; MAX(1,COUNTA(INDEX(#REF!,MATCH([1]!Header1-1,#REF!,FALSE)):#REF!))</definedName>
    <definedName name="Stacked2" localSheetId="24" hidden="1">[1]!Header1-1 &amp; "." &amp; MAX(1,COUNTA(INDEX(#REF!,MATCH([1]!Header1-1,#REF!,FALSE)):#REF!))</definedName>
    <definedName name="Stacked2" localSheetId="68" hidden="1">[1]!Header1-1 &amp; "." &amp; MAX(1,COUNTA(INDEX(#REF!,MATCH([1]!Header1-1,#REF!,FALSE)):#REF!))</definedName>
    <definedName name="Stacked2" localSheetId="73" hidden="1">[1]!Header1-1 &amp; "." &amp; MAX(1,COUNTA(INDEX(#REF!,MATCH([1]!Header1-1,#REF!,FALSE)):#REF!))</definedName>
    <definedName name="Stacked2" localSheetId="115" hidden="1">[1]!Header1-1 &amp; "." &amp; MAX(1,COUNTA(INDEX(#REF!,MATCH([1]!Header1-1,#REF!,FALSE)):#REF!))</definedName>
    <definedName name="Stacked2" localSheetId="14" hidden="1">[1]!Header1-1 &amp; "." &amp; MAX(1,COUNTA(INDEX(#REF!,MATCH([1]!Header1-1,#REF!,FALSE)):#REF!))</definedName>
    <definedName name="Stacked2" localSheetId="15" hidden="1">[1]!Header1-1 &amp; "." &amp; MAX(1,COUNTA(INDEX(#REF!,MATCH([1]!Header1-1,#REF!,FALSE)):#REF!))</definedName>
    <definedName name="Stacked2" localSheetId="16" hidden="1">[1]!Header1-1 &amp; "." &amp; MAX(1,COUNTA(INDEX(#REF!,MATCH([1]!Header1-1,#REF!,FALSE)):#REF!))</definedName>
    <definedName name="Stacked2" localSheetId="17" hidden="1">[1]!Header1-1 &amp; "." &amp; MAX(1,COUNTA(INDEX(#REF!,MATCH([1]!Header1-1,#REF!,FALSE)):#REF!))</definedName>
    <definedName name="Stacked2" localSheetId="18" hidden="1">[1]!Header1-1 &amp; "." &amp; MAX(1,COUNTA(INDEX(#REF!,MATCH([1]!Header1-1,#REF!,FALSE)):#REF!))</definedName>
    <definedName name="Stacked2" localSheetId="52" hidden="1">[1]!Header1-1 &amp; "." &amp; MAX(1,COUNTA(INDEX(#REF!,MATCH([1]!Header1-1,#REF!,FALSE)):#REF!))</definedName>
    <definedName name="Stacked2" localSheetId="53" hidden="1">[1]!Header1-1 &amp; "." &amp; MAX(1,COUNTA(INDEX(#REF!,MATCH([1]!Header1-1,#REF!,FALSE)):#REF!))</definedName>
    <definedName name="Stacked2" localSheetId="44" hidden="1">[1]!Header1-1 &amp; "." &amp; MAX(1,COUNTA(INDEX(#REF!,MATCH([1]!Header1-1,#REF!,FALSE)):#REF!))</definedName>
    <definedName name="Stacked2" localSheetId="34" hidden="1">[1]!Header1-1 &amp; "." &amp; MAX(1,COUNTA(INDEX(#REF!,MATCH([1]!Header1-1,#REF!,FALSE)):#REF!))</definedName>
    <definedName name="Stacked2" localSheetId="37" hidden="1">[1]!Header1-1 &amp; "." &amp; MAX(1,COUNTA(INDEX(#REF!,MATCH([1]!Header1-1,#REF!,FALSE)):#REF!))</definedName>
    <definedName name="Stacked2" localSheetId="38" hidden="1">[1]!Header1-1 &amp; "." &amp; MAX(1,COUNTA(INDEX(#REF!,MATCH([1]!Header1-1,#REF!,FALSE)):#REF!))</definedName>
    <definedName name="Stacked2" localSheetId="39" hidden="1">[1]!Header1-1 &amp; "." &amp; MAX(1,COUNTA(INDEX(#REF!,MATCH([1]!Header1-1,#REF!,FALSE)):#REF!))</definedName>
  </definedNames>
  <calcPr calcId="145621"/>
</workbook>
</file>

<file path=xl/calcChain.xml><?xml version="1.0" encoding="utf-8"?>
<calcChain xmlns="http://schemas.openxmlformats.org/spreadsheetml/2006/main">
  <c r="AM185" i="585" l="1"/>
  <c r="AL185" i="585"/>
  <c r="AK185" i="585"/>
  <c r="AJ185" i="585"/>
  <c r="AI185" i="585"/>
  <c r="AH185" i="585"/>
  <c r="AG185" i="585"/>
  <c r="AF185" i="585"/>
  <c r="AE185" i="585"/>
  <c r="AD185" i="585"/>
  <c r="AC185" i="585"/>
  <c r="AB185" i="585"/>
  <c r="AA185" i="585"/>
  <c r="Z185" i="585"/>
  <c r="Y185" i="585"/>
  <c r="X185" i="585"/>
  <c r="W185" i="585"/>
  <c r="V185" i="585"/>
  <c r="U185" i="585"/>
  <c r="T185" i="585"/>
  <c r="S185" i="585"/>
  <c r="R185" i="585"/>
  <c r="Q185" i="585"/>
  <c r="P185" i="585"/>
  <c r="O185" i="585"/>
  <c r="N185" i="585"/>
  <c r="M185" i="585"/>
  <c r="L185" i="585"/>
  <c r="K185" i="585"/>
  <c r="J185" i="585"/>
  <c r="I185" i="585"/>
  <c r="H185" i="585"/>
  <c r="G185" i="585"/>
  <c r="F185" i="585"/>
  <c r="E185" i="585"/>
  <c r="AM139" i="585"/>
  <c r="AL139" i="585"/>
  <c r="AK139" i="585"/>
  <c r="AJ139" i="585"/>
  <c r="AI139" i="585"/>
  <c r="AH139" i="585"/>
  <c r="AG139" i="585"/>
  <c r="AF139" i="585"/>
  <c r="AE139" i="585"/>
  <c r="AD139" i="585"/>
  <c r="AC139" i="585"/>
  <c r="AB139" i="585"/>
  <c r="AA139" i="585"/>
  <c r="Z139" i="585"/>
  <c r="Y139" i="585"/>
  <c r="X139" i="585"/>
  <c r="W139" i="585"/>
  <c r="V139" i="585"/>
  <c r="U139" i="585"/>
  <c r="T139" i="585"/>
  <c r="S139" i="585"/>
  <c r="R139" i="585"/>
  <c r="Q139" i="585"/>
  <c r="P139" i="585"/>
  <c r="O139" i="585"/>
  <c r="N139" i="585"/>
  <c r="M139" i="585"/>
  <c r="L139" i="585"/>
  <c r="K139" i="585"/>
  <c r="J139" i="585"/>
  <c r="I139" i="585"/>
  <c r="H139" i="585"/>
  <c r="G139" i="585"/>
  <c r="F139" i="585"/>
  <c r="E139" i="585"/>
  <c r="AM93" i="585"/>
  <c r="AL93" i="585"/>
  <c r="AK93" i="585"/>
  <c r="AJ93" i="585"/>
  <c r="AI93" i="585"/>
  <c r="AH93" i="585"/>
  <c r="AG93" i="585"/>
  <c r="AF93" i="585"/>
  <c r="AE93" i="585"/>
  <c r="AD93" i="585"/>
  <c r="AC93" i="585"/>
  <c r="AB93" i="585"/>
  <c r="AA93" i="585"/>
  <c r="Z93" i="585"/>
  <c r="Y93" i="585"/>
  <c r="X93" i="585"/>
  <c r="W93" i="585"/>
  <c r="V93" i="585"/>
  <c r="U93" i="585"/>
  <c r="T93" i="585"/>
  <c r="S93" i="585"/>
  <c r="R93" i="585"/>
  <c r="Q93" i="585"/>
  <c r="P93" i="585"/>
  <c r="O93" i="585"/>
  <c r="N93" i="585"/>
  <c r="M93" i="585"/>
  <c r="L93" i="585"/>
  <c r="K93" i="585"/>
  <c r="J93" i="585"/>
  <c r="I93" i="585"/>
  <c r="H93" i="585"/>
  <c r="G93" i="585"/>
  <c r="F93" i="585"/>
  <c r="E93" i="585"/>
  <c r="AM47" i="585"/>
  <c r="AL47" i="585"/>
  <c r="AK47" i="585"/>
  <c r="AJ47" i="585"/>
  <c r="AI47" i="585"/>
  <c r="AH47" i="585"/>
  <c r="AG47" i="585"/>
  <c r="AF47" i="585"/>
  <c r="AE47" i="585"/>
  <c r="AD47" i="585"/>
  <c r="AC47" i="585"/>
  <c r="AB47" i="585"/>
  <c r="AA47" i="585"/>
  <c r="Z47" i="585"/>
  <c r="Y47" i="585"/>
  <c r="X47" i="585"/>
  <c r="W47" i="585"/>
  <c r="V47" i="585"/>
  <c r="U47" i="585"/>
  <c r="T47" i="585"/>
  <c r="S47" i="585"/>
  <c r="R47" i="585"/>
  <c r="Q47" i="585"/>
  <c r="P47" i="585"/>
  <c r="O47" i="585"/>
  <c r="N47" i="585"/>
  <c r="M47" i="585"/>
  <c r="L47" i="585"/>
  <c r="K47" i="585"/>
  <c r="J47" i="585"/>
  <c r="I47" i="585"/>
  <c r="H47" i="585"/>
  <c r="G47" i="585"/>
  <c r="F47" i="585"/>
  <c r="E47" i="585"/>
  <c r="BA5" i="490" l="1"/>
  <c r="AX7" i="490"/>
  <c r="AX5" i="490"/>
  <c r="AY5" i="490" s="1"/>
  <c r="AY7" i="490"/>
  <c r="AC9" i="503" l="1"/>
  <c r="AD9" i="503"/>
  <c r="AE9" i="503"/>
  <c r="AF9" i="503"/>
  <c r="AG9" i="503"/>
  <c r="AH9" i="503"/>
  <c r="AI9" i="503"/>
  <c r="AJ9" i="503"/>
  <c r="AK9" i="503"/>
  <c r="AL9" i="503"/>
  <c r="AC10" i="503"/>
  <c r="AD10" i="503"/>
  <c r="AE10" i="503"/>
  <c r="AF10" i="503"/>
  <c r="AG10" i="503"/>
  <c r="AH10" i="503"/>
  <c r="AI10" i="503"/>
  <c r="AJ10" i="503"/>
  <c r="AK10" i="503"/>
  <c r="AL10" i="503"/>
  <c r="AC11" i="503"/>
  <c r="AD11" i="503"/>
  <c r="AE11" i="503"/>
  <c r="AF11" i="503"/>
  <c r="AG11" i="503"/>
  <c r="AH11" i="503"/>
  <c r="AI11" i="503"/>
  <c r="AJ11" i="503"/>
  <c r="AK11" i="503"/>
  <c r="AL11" i="503"/>
  <c r="AC12" i="503"/>
  <c r="AD12" i="503"/>
  <c r="AE12" i="503"/>
  <c r="AF12" i="503"/>
  <c r="AG12" i="503"/>
  <c r="AH12" i="503"/>
  <c r="AI12" i="503"/>
  <c r="AJ12" i="503"/>
  <c r="AK12" i="503"/>
  <c r="AL12" i="503"/>
  <c r="AC13" i="503"/>
  <c r="AD13" i="503"/>
  <c r="AE13" i="503"/>
  <c r="AF13" i="503"/>
  <c r="AG13" i="503"/>
  <c r="AH13" i="503"/>
  <c r="AI13" i="503"/>
  <c r="AJ13" i="503"/>
  <c r="AK13" i="503"/>
  <c r="AL13" i="503"/>
  <c r="AC14" i="503"/>
  <c r="AC23" i="503" s="1"/>
  <c r="AD14" i="503"/>
  <c r="AD23" i="503" s="1"/>
  <c r="AE14" i="503"/>
  <c r="AF14" i="503"/>
  <c r="AG14" i="503"/>
  <c r="AG23" i="503" s="1"/>
  <c r="AH14" i="503"/>
  <c r="AH23" i="503" s="1"/>
  <c r="AI14" i="503"/>
  <c r="AJ14" i="503"/>
  <c r="AK14" i="503"/>
  <c r="AK23" i="503" s="1"/>
  <c r="AL14" i="503"/>
  <c r="AL23" i="503" s="1"/>
  <c r="AC15" i="503"/>
  <c r="AD15" i="503"/>
  <c r="AE15" i="503"/>
  <c r="AF15" i="503"/>
  <c r="AG15" i="503"/>
  <c r="AH15" i="503"/>
  <c r="AI15" i="503"/>
  <c r="AJ15" i="503"/>
  <c r="AK15" i="503"/>
  <c r="AL15" i="503"/>
  <c r="AC16" i="503"/>
  <c r="AD16" i="503"/>
  <c r="AE16" i="503"/>
  <c r="AF16" i="503"/>
  <c r="AG16" i="503"/>
  <c r="AH16" i="503"/>
  <c r="AI16" i="503"/>
  <c r="AJ16" i="503"/>
  <c r="AK16" i="503"/>
  <c r="AL16" i="503"/>
  <c r="BA7" i="490" s="1"/>
  <c r="AC17" i="503"/>
  <c r="AD17" i="503"/>
  <c r="AE17" i="503"/>
  <c r="AF17" i="503"/>
  <c r="AG17" i="503"/>
  <c r="AH17" i="503"/>
  <c r="AI17" i="503"/>
  <c r="AJ17" i="503"/>
  <c r="AK17" i="503"/>
  <c r="AL17" i="503"/>
  <c r="AC18" i="503"/>
  <c r="AD18" i="503"/>
  <c r="AE18" i="503"/>
  <c r="AF18" i="503"/>
  <c r="AG18" i="503"/>
  <c r="AH18" i="503"/>
  <c r="AI18" i="503"/>
  <c r="AJ18" i="503"/>
  <c r="AK18" i="503"/>
  <c r="AL18" i="503"/>
  <c r="AC19" i="503"/>
  <c r="AD19" i="503"/>
  <c r="AE19" i="503"/>
  <c r="AF19" i="503"/>
  <c r="AG19" i="503"/>
  <c r="AH19" i="503"/>
  <c r="AI19" i="503"/>
  <c r="AJ19" i="503"/>
  <c r="AK19" i="503"/>
  <c r="AL19" i="503"/>
  <c r="AC20" i="503"/>
  <c r="AD20" i="503"/>
  <c r="AE20" i="503"/>
  <c r="AF20" i="503"/>
  <c r="AG20" i="503"/>
  <c r="AH20" i="503"/>
  <c r="AI20" i="503"/>
  <c r="AJ20" i="503"/>
  <c r="AK20" i="503"/>
  <c r="AL20" i="503"/>
  <c r="AC21" i="503"/>
  <c r="AD21" i="503"/>
  <c r="AE21" i="503"/>
  <c r="AF21" i="503"/>
  <c r="AG21" i="503"/>
  <c r="AH21" i="503"/>
  <c r="AI21" i="503"/>
  <c r="AJ21" i="503"/>
  <c r="AK21" i="503"/>
  <c r="AL21" i="503"/>
  <c r="AD8" i="503"/>
  <c r="AE8" i="503"/>
  <c r="AF8" i="503"/>
  <c r="AG8" i="503"/>
  <c r="AH8" i="503"/>
  <c r="AI8" i="503"/>
  <c r="AJ8" i="503"/>
  <c r="AK8" i="503"/>
  <c r="AL8" i="503"/>
  <c r="AC8" i="503"/>
  <c r="AE23" i="503"/>
  <c r="AF23" i="503"/>
  <c r="AI23" i="503"/>
  <c r="AJ23" i="503"/>
  <c r="T60" i="550" l="1"/>
  <c r="BB92" i="538" l="1"/>
  <c r="BA78" i="538"/>
  <c r="AZ78" i="538"/>
  <c r="AY78" i="538"/>
  <c r="AX78" i="538"/>
  <c r="AW78" i="538"/>
  <c r="AV78" i="538"/>
  <c r="AU78" i="538"/>
  <c r="AT78" i="538"/>
  <c r="AS78" i="538"/>
  <c r="AR78" i="538"/>
  <c r="AQ78" i="538"/>
  <c r="AP78" i="538"/>
  <c r="AO78" i="538"/>
  <c r="AN78" i="538"/>
  <c r="AM78" i="538"/>
  <c r="AL78" i="538"/>
  <c r="AK78" i="538"/>
  <c r="AJ78" i="538"/>
  <c r="AI78" i="538"/>
  <c r="AH78" i="538"/>
  <c r="AG78" i="538"/>
  <c r="AF78" i="538"/>
  <c r="AE78" i="538"/>
  <c r="AD78" i="538"/>
  <c r="AC78" i="538"/>
  <c r="AB78" i="538"/>
  <c r="AA78" i="538"/>
  <c r="Z78" i="538"/>
  <c r="Y78" i="538"/>
  <c r="X78" i="538"/>
  <c r="W78" i="538"/>
  <c r="V78" i="538"/>
  <c r="U78" i="538"/>
  <c r="T78" i="538"/>
  <c r="S78" i="538"/>
  <c r="BA48" i="538"/>
  <c r="AZ48" i="538"/>
  <c r="AY48" i="538"/>
  <c r="AX48" i="538"/>
  <c r="AW48" i="538"/>
  <c r="AV48" i="538"/>
  <c r="AU48" i="538"/>
  <c r="AT48" i="538"/>
  <c r="AS48" i="538"/>
  <c r="AR48" i="538"/>
  <c r="AQ48" i="538"/>
  <c r="AP48" i="538"/>
  <c r="AO48" i="538"/>
  <c r="AN48" i="538"/>
  <c r="AM48" i="538"/>
  <c r="AL48" i="538"/>
  <c r="AK48" i="538"/>
  <c r="AJ48" i="538"/>
  <c r="AI48" i="538"/>
  <c r="AH48" i="538"/>
  <c r="AG48" i="538"/>
  <c r="AF48" i="538"/>
  <c r="AE48" i="538"/>
  <c r="AD48" i="538"/>
  <c r="AC48" i="538"/>
  <c r="AB48" i="538"/>
  <c r="AA48" i="538"/>
  <c r="Z48" i="538"/>
  <c r="Y48" i="538"/>
  <c r="X48" i="538"/>
  <c r="W48" i="538"/>
  <c r="V48" i="538"/>
  <c r="U48" i="538"/>
  <c r="T48" i="538"/>
  <c r="S48" i="538"/>
  <c r="BA21" i="538"/>
  <c r="AZ21" i="538"/>
  <c r="AY21" i="538"/>
  <c r="AX21" i="538"/>
  <c r="AW21" i="538"/>
  <c r="AV21" i="538"/>
  <c r="AU21" i="538"/>
  <c r="AT21" i="538"/>
  <c r="AS21" i="538"/>
  <c r="AR21" i="538"/>
  <c r="AQ21" i="538"/>
  <c r="AP21" i="538"/>
  <c r="AO21" i="538"/>
  <c r="AN21" i="538"/>
  <c r="AM21" i="538"/>
  <c r="AL21" i="538"/>
  <c r="AK21" i="538"/>
  <c r="AJ21" i="538"/>
  <c r="AI21" i="538"/>
  <c r="AH21" i="538"/>
  <c r="AG21" i="538"/>
  <c r="AF21" i="538"/>
  <c r="AE21" i="538"/>
  <c r="AD21" i="538"/>
  <c r="AC21" i="538"/>
  <c r="AB21" i="538"/>
  <c r="AA21" i="538"/>
  <c r="Z21" i="538"/>
  <c r="Y21" i="538"/>
  <c r="X21" i="538"/>
  <c r="W21" i="538"/>
  <c r="V21" i="538"/>
  <c r="U21" i="538"/>
  <c r="T21" i="538"/>
  <c r="S21" i="538"/>
  <c r="BA20" i="538"/>
  <c r="AZ20" i="538"/>
  <c r="AY20" i="538"/>
  <c r="AX20" i="538"/>
  <c r="AW20" i="538"/>
  <c r="AV20" i="538"/>
  <c r="AU20" i="538"/>
  <c r="AT20" i="538"/>
  <c r="AS20" i="538"/>
  <c r="AR20" i="538"/>
  <c r="AQ20" i="538"/>
  <c r="AP20" i="538"/>
  <c r="AO20" i="538"/>
  <c r="AN20" i="538"/>
  <c r="AM20" i="538"/>
  <c r="AL20" i="538"/>
  <c r="AK20" i="538"/>
  <c r="AJ20" i="538"/>
  <c r="AI20" i="538"/>
  <c r="AH20" i="538"/>
  <c r="AG20" i="538"/>
  <c r="AF20" i="538"/>
  <c r="AE20" i="538"/>
  <c r="AD20" i="538"/>
  <c r="AC20" i="538"/>
  <c r="AB20" i="538"/>
  <c r="AA20" i="538"/>
  <c r="Z20" i="538"/>
  <c r="Y20" i="538"/>
  <c r="X20" i="538"/>
  <c r="W20" i="538"/>
  <c r="V20" i="538"/>
  <c r="U20" i="538"/>
  <c r="T20" i="538"/>
  <c r="S20" i="538"/>
  <c r="BA19" i="538"/>
  <c r="AZ19" i="538"/>
  <c r="AY19" i="538"/>
  <c r="AX19" i="538"/>
  <c r="AW19" i="538"/>
  <c r="AV19" i="538"/>
  <c r="AU19" i="538"/>
  <c r="AT19" i="538"/>
  <c r="AS19" i="538"/>
  <c r="AR19" i="538"/>
  <c r="AQ19" i="538"/>
  <c r="AP19" i="538"/>
  <c r="AO19" i="538"/>
  <c r="AN19" i="538"/>
  <c r="AM19" i="538"/>
  <c r="AL19" i="538"/>
  <c r="AK19" i="538"/>
  <c r="AJ19" i="538"/>
  <c r="AI19" i="538"/>
  <c r="AH19" i="538"/>
  <c r="AG19" i="538"/>
  <c r="AF19" i="538"/>
  <c r="AE19" i="538"/>
  <c r="AD19" i="538"/>
  <c r="AC19" i="538"/>
  <c r="AB19" i="538"/>
  <c r="AA19" i="538"/>
  <c r="Z19" i="538"/>
  <c r="Y19" i="538"/>
  <c r="X19" i="538"/>
  <c r="W19" i="538"/>
  <c r="V19" i="538"/>
  <c r="U19" i="538"/>
  <c r="T19" i="538"/>
  <c r="S19" i="538"/>
  <c r="BA18" i="538"/>
  <c r="AZ18" i="538"/>
  <c r="AY18" i="538"/>
  <c r="AX18" i="538"/>
  <c r="AW18" i="538"/>
  <c r="AV18" i="538"/>
  <c r="AU18" i="538"/>
  <c r="AT18" i="538"/>
  <c r="AS18" i="538"/>
  <c r="AR18" i="538"/>
  <c r="AQ18" i="538"/>
  <c r="AP18" i="538"/>
  <c r="AO18" i="538"/>
  <c r="AN18" i="538"/>
  <c r="AM18" i="538"/>
  <c r="AL18" i="538"/>
  <c r="AK18" i="538"/>
  <c r="AJ18" i="538"/>
  <c r="AI18" i="538"/>
  <c r="AH18" i="538"/>
  <c r="AG18" i="538"/>
  <c r="AF18" i="538"/>
  <c r="AE18" i="538"/>
  <c r="AD18" i="538"/>
  <c r="AC18" i="538"/>
  <c r="AB18" i="538"/>
  <c r="AA18" i="538"/>
  <c r="Z18" i="538"/>
  <c r="Y18" i="538"/>
  <c r="X18" i="538"/>
  <c r="W18" i="538"/>
  <c r="V18" i="538"/>
  <c r="U18" i="538"/>
  <c r="T18" i="538"/>
  <c r="S18" i="538"/>
  <c r="BA17" i="538"/>
  <c r="AZ17" i="538"/>
  <c r="AY17" i="538"/>
  <c r="AX17" i="538"/>
  <c r="AW17" i="538"/>
  <c r="AV17" i="538"/>
  <c r="AU17" i="538"/>
  <c r="AT17" i="538"/>
  <c r="AS17" i="538"/>
  <c r="AR17" i="538"/>
  <c r="AQ17" i="538"/>
  <c r="AP17" i="538"/>
  <c r="AO17" i="538"/>
  <c r="AN17" i="538"/>
  <c r="AM17" i="538"/>
  <c r="AL17" i="538"/>
  <c r="AK17" i="538"/>
  <c r="AJ17" i="538"/>
  <c r="AI17" i="538"/>
  <c r="AH17" i="538"/>
  <c r="AG17" i="538"/>
  <c r="AF17" i="538"/>
  <c r="AE17" i="538"/>
  <c r="AD17" i="538"/>
  <c r="AC17" i="538"/>
  <c r="AB17" i="538"/>
  <c r="AA17" i="538"/>
  <c r="Z17" i="538"/>
  <c r="Y17" i="538"/>
  <c r="X17" i="538"/>
  <c r="W17" i="538"/>
  <c r="V17" i="538"/>
  <c r="U17" i="538"/>
  <c r="T17" i="538"/>
  <c r="S17" i="538"/>
  <c r="BA16" i="538"/>
  <c r="AZ16" i="538"/>
  <c r="AY16" i="538"/>
  <c r="AX16" i="538"/>
  <c r="AW16" i="538"/>
  <c r="AV16" i="538"/>
  <c r="AU16" i="538"/>
  <c r="AT16" i="538"/>
  <c r="AS16" i="538"/>
  <c r="AR16" i="538"/>
  <c r="AQ16" i="538"/>
  <c r="AP16" i="538"/>
  <c r="AO16" i="538"/>
  <c r="AN16" i="538"/>
  <c r="AM16" i="538"/>
  <c r="AL16" i="538"/>
  <c r="AK16" i="538"/>
  <c r="AJ16" i="538"/>
  <c r="AI16" i="538"/>
  <c r="AH16" i="538"/>
  <c r="AG16" i="538"/>
  <c r="AF16" i="538"/>
  <c r="AE16" i="538"/>
  <c r="AD16" i="538"/>
  <c r="AC16" i="538"/>
  <c r="AB16" i="538"/>
  <c r="AA16" i="538"/>
  <c r="Z16" i="538"/>
  <c r="Y16" i="538"/>
  <c r="X16" i="538"/>
  <c r="W16" i="538"/>
  <c r="V16" i="538"/>
  <c r="U16" i="538"/>
  <c r="T16" i="538"/>
  <c r="S16" i="538"/>
  <c r="BA15" i="538"/>
  <c r="AZ15" i="538"/>
  <c r="AY15" i="538"/>
  <c r="AX15" i="538"/>
  <c r="AW15" i="538"/>
  <c r="AV15" i="538"/>
  <c r="AU15" i="538"/>
  <c r="AT15" i="538"/>
  <c r="AS15" i="538"/>
  <c r="AR15" i="538"/>
  <c r="AQ15" i="538"/>
  <c r="AP15" i="538"/>
  <c r="AO15" i="538"/>
  <c r="AN15" i="538"/>
  <c r="AM15" i="538"/>
  <c r="AL15" i="538"/>
  <c r="AK15" i="538"/>
  <c r="AJ15" i="538"/>
  <c r="AI15" i="538"/>
  <c r="AH15" i="538"/>
  <c r="AG15" i="538"/>
  <c r="AF15" i="538"/>
  <c r="AE15" i="538"/>
  <c r="AD15" i="538"/>
  <c r="AC15" i="538"/>
  <c r="AB15" i="538"/>
  <c r="AA15" i="538"/>
  <c r="Z15" i="538"/>
  <c r="Y15" i="538"/>
  <c r="X15" i="538"/>
  <c r="W15" i="538"/>
  <c r="V15" i="538"/>
  <c r="U15" i="538"/>
  <c r="T15" i="538"/>
  <c r="S15" i="538"/>
  <c r="BA14" i="538"/>
  <c r="AZ14" i="538"/>
  <c r="AY14" i="538"/>
  <c r="AX14" i="538"/>
  <c r="AW14" i="538"/>
  <c r="AV14" i="538"/>
  <c r="AU14" i="538"/>
  <c r="AT14" i="538"/>
  <c r="AS14" i="538"/>
  <c r="AR14" i="538"/>
  <c r="AQ14" i="538"/>
  <c r="AP14" i="538"/>
  <c r="AO14" i="538"/>
  <c r="AN14" i="538"/>
  <c r="AM14" i="538"/>
  <c r="AL14" i="538"/>
  <c r="AK14" i="538"/>
  <c r="AJ14" i="538"/>
  <c r="AI14" i="538"/>
  <c r="AH14" i="538"/>
  <c r="AG14" i="538"/>
  <c r="AF14" i="538"/>
  <c r="AE14" i="538"/>
  <c r="AD14" i="538"/>
  <c r="AC14" i="538"/>
  <c r="AB14" i="538"/>
  <c r="AA14" i="538"/>
  <c r="Z14" i="538"/>
  <c r="Y14" i="538"/>
  <c r="X14" i="538"/>
  <c r="W14" i="538"/>
  <c r="V14" i="538"/>
  <c r="U14" i="538"/>
  <c r="T14" i="538"/>
  <c r="S14" i="538"/>
  <c r="BA13" i="538"/>
  <c r="AZ13" i="538"/>
  <c r="AY13" i="538"/>
  <c r="AX13" i="538"/>
  <c r="AW13" i="538"/>
  <c r="AV13" i="538"/>
  <c r="AU13" i="538"/>
  <c r="AT13" i="538"/>
  <c r="AS13" i="538"/>
  <c r="AR13" i="538"/>
  <c r="AQ13" i="538"/>
  <c r="AP13" i="538"/>
  <c r="AO13" i="538"/>
  <c r="AN13" i="538"/>
  <c r="AM13" i="538"/>
  <c r="AL13" i="538"/>
  <c r="AK13" i="538"/>
  <c r="AJ13" i="538"/>
  <c r="AI13" i="538"/>
  <c r="AH13" i="538"/>
  <c r="AG13" i="538"/>
  <c r="AF13" i="538"/>
  <c r="AE13" i="538"/>
  <c r="AD13" i="538"/>
  <c r="AC13" i="538"/>
  <c r="AB13" i="538"/>
  <c r="AA13" i="538"/>
  <c r="Z13" i="538"/>
  <c r="Y13" i="538"/>
  <c r="X13" i="538"/>
  <c r="W13" i="538"/>
  <c r="V13" i="538"/>
  <c r="U13" i="538"/>
  <c r="T13" i="538"/>
  <c r="S13" i="538"/>
  <c r="BA12" i="538"/>
  <c r="AZ12" i="538"/>
  <c r="AY12" i="538"/>
  <c r="AX12" i="538"/>
  <c r="AW12" i="538"/>
  <c r="AV12" i="538"/>
  <c r="AU12" i="538"/>
  <c r="AT12" i="538"/>
  <c r="AS12" i="538"/>
  <c r="AR12" i="538"/>
  <c r="AQ12" i="538"/>
  <c r="AP12" i="538"/>
  <c r="AO12" i="538"/>
  <c r="AN12" i="538"/>
  <c r="AM12" i="538"/>
  <c r="AL12" i="538"/>
  <c r="AK12" i="538"/>
  <c r="AJ12" i="538"/>
  <c r="AI12" i="538"/>
  <c r="AH12" i="538"/>
  <c r="AG12" i="538"/>
  <c r="AF12" i="538"/>
  <c r="AE12" i="538"/>
  <c r="AD12" i="538"/>
  <c r="AC12" i="538"/>
  <c r="AB12" i="538"/>
  <c r="AA12" i="538"/>
  <c r="Z12" i="538"/>
  <c r="Y12" i="538"/>
  <c r="X12" i="538"/>
  <c r="W12" i="538"/>
  <c r="V12" i="538"/>
  <c r="U12" i="538"/>
  <c r="T12" i="538"/>
  <c r="S12" i="538"/>
  <c r="BA11" i="538"/>
  <c r="AZ11" i="538"/>
  <c r="AY11" i="538"/>
  <c r="AX11" i="538"/>
  <c r="AW11" i="538"/>
  <c r="AV11" i="538"/>
  <c r="AU11" i="538"/>
  <c r="AT11" i="538"/>
  <c r="AS11" i="538"/>
  <c r="AR11" i="538"/>
  <c r="AQ11" i="538"/>
  <c r="AP11" i="538"/>
  <c r="AO11" i="538"/>
  <c r="AN11" i="538"/>
  <c r="AM11" i="538"/>
  <c r="AL11" i="538"/>
  <c r="AK11" i="538"/>
  <c r="AJ11" i="538"/>
  <c r="AI11" i="538"/>
  <c r="AH11" i="538"/>
  <c r="AG11" i="538"/>
  <c r="AF11" i="538"/>
  <c r="AE11" i="538"/>
  <c r="AD11" i="538"/>
  <c r="AC11" i="538"/>
  <c r="AB11" i="538"/>
  <c r="AA11" i="538"/>
  <c r="Z11" i="538"/>
  <c r="Y11" i="538"/>
  <c r="X11" i="538"/>
  <c r="W11" i="538"/>
  <c r="V11" i="538"/>
  <c r="U11" i="538"/>
  <c r="T11" i="538"/>
  <c r="S11" i="538"/>
  <c r="BA10" i="538"/>
  <c r="BA22" i="538" s="1"/>
  <c r="AZ10" i="538"/>
  <c r="AY10" i="538"/>
  <c r="AX10" i="538"/>
  <c r="AW10" i="538"/>
  <c r="AW22" i="538" s="1"/>
  <c r="AV10" i="538"/>
  <c r="AU10" i="538"/>
  <c r="AT10" i="538"/>
  <c r="AS10" i="538"/>
  <c r="AS22" i="538" s="1"/>
  <c r="AR10" i="538"/>
  <c r="AQ10" i="538"/>
  <c r="AP10" i="538"/>
  <c r="AO10" i="538"/>
  <c r="AO22" i="538" s="1"/>
  <c r="AN10" i="538"/>
  <c r="AM10" i="538"/>
  <c r="AL10" i="538"/>
  <c r="AK10" i="538"/>
  <c r="AK22" i="538" s="1"/>
  <c r="AJ10" i="538"/>
  <c r="AI10" i="538"/>
  <c r="AH10" i="538"/>
  <c r="AG10" i="538"/>
  <c r="AG22" i="538" s="1"/>
  <c r="AF10" i="538"/>
  <c r="AE10" i="538"/>
  <c r="AD10" i="538"/>
  <c r="AC10" i="538"/>
  <c r="AC22" i="538" s="1"/>
  <c r="AB10" i="538"/>
  <c r="AA10" i="538"/>
  <c r="Z10" i="538"/>
  <c r="Y10" i="538"/>
  <c r="Y22" i="538" s="1"/>
  <c r="X10" i="538"/>
  <c r="W10" i="538"/>
  <c r="V10" i="538"/>
  <c r="U10" i="538"/>
  <c r="U22" i="538" s="1"/>
  <c r="T10" i="538"/>
  <c r="S10" i="538"/>
  <c r="BA9" i="538"/>
  <c r="AZ9" i="538"/>
  <c r="AY9" i="538"/>
  <c r="AX9" i="538"/>
  <c r="AW9" i="538"/>
  <c r="AV9" i="538"/>
  <c r="AU9" i="538"/>
  <c r="AT9" i="538"/>
  <c r="AS9" i="538"/>
  <c r="AR9" i="538"/>
  <c r="AQ9" i="538"/>
  <c r="AP9" i="538"/>
  <c r="AO9" i="538"/>
  <c r="AN9" i="538"/>
  <c r="AM9" i="538"/>
  <c r="AL9" i="538"/>
  <c r="AK9" i="538"/>
  <c r="AJ9" i="538"/>
  <c r="AI9" i="538"/>
  <c r="AH9" i="538"/>
  <c r="AG9" i="538"/>
  <c r="AF9" i="538"/>
  <c r="AE9" i="538"/>
  <c r="AD9" i="538"/>
  <c r="AC9" i="538"/>
  <c r="AB9" i="538"/>
  <c r="AA9" i="538"/>
  <c r="Z9" i="538"/>
  <c r="Y9" i="538"/>
  <c r="X9" i="538"/>
  <c r="W9" i="538"/>
  <c r="V9" i="538"/>
  <c r="U9" i="538"/>
  <c r="T9" i="538"/>
  <c r="S9" i="538"/>
  <c r="BA8" i="538"/>
  <c r="AZ8" i="538"/>
  <c r="AY8" i="538"/>
  <c r="AX8" i="538"/>
  <c r="AW8" i="538"/>
  <c r="AV8" i="538"/>
  <c r="AU8" i="538"/>
  <c r="AT8" i="538"/>
  <c r="AS8" i="538"/>
  <c r="AR8" i="538"/>
  <c r="AQ8" i="538"/>
  <c r="AP8" i="538"/>
  <c r="AO8" i="538"/>
  <c r="AN8" i="538"/>
  <c r="AM8" i="538"/>
  <c r="AL8" i="538"/>
  <c r="AK8" i="538"/>
  <c r="AJ8" i="538"/>
  <c r="AI8" i="538"/>
  <c r="AH8" i="538"/>
  <c r="AG8" i="538"/>
  <c r="AF8" i="538"/>
  <c r="AE8" i="538"/>
  <c r="AD8" i="538"/>
  <c r="AC8" i="538"/>
  <c r="AB8" i="538"/>
  <c r="AA8" i="538"/>
  <c r="Z8" i="538"/>
  <c r="Y8" i="538"/>
  <c r="X8" i="538"/>
  <c r="W8" i="538"/>
  <c r="V8" i="538"/>
  <c r="U8" i="538"/>
  <c r="T8" i="538"/>
  <c r="S8" i="538"/>
  <c r="BA7" i="538"/>
  <c r="AZ7" i="538"/>
  <c r="AZ22" i="538" s="1"/>
  <c r="AY7" i="538"/>
  <c r="AY22" i="538" s="1"/>
  <c r="AX7" i="538"/>
  <c r="AX22" i="538" s="1"/>
  <c r="AW7" i="538"/>
  <c r="AV7" i="538"/>
  <c r="AV22" i="538" s="1"/>
  <c r="AU7" i="538"/>
  <c r="AU22" i="538" s="1"/>
  <c r="AT7" i="538"/>
  <c r="AT22" i="538" s="1"/>
  <c r="AS7" i="538"/>
  <c r="AR7" i="538"/>
  <c r="AR22" i="538" s="1"/>
  <c r="AQ7" i="538"/>
  <c r="AQ22" i="538" s="1"/>
  <c r="AP7" i="538"/>
  <c r="AP22" i="538" s="1"/>
  <c r="AO7" i="538"/>
  <c r="AN7" i="538"/>
  <c r="AN22" i="538" s="1"/>
  <c r="AM7" i="538"/>
  <c r="AM22" i="538" s="1"/>
  <c r="AL7" i="538"/>
  <c r="AL22" i="538" s="1"/>
  <c r="AK7" i="538"/>
  <c r="AJ7" i="538"/>
  <c r="AJ22" i="538" s="1"/>
  <c r="AI7" i="538"/>
  <c r="AI22" i="538" s="1"/>
  <c r="AH7" i="538"/>
  <c r="AH22" i="538" s="1"/>
  <c r="AG7" i="538"/>
  <c r="AF7" i="538"/>
  <c r="AF22" i="538" s="1"/>
  <c r="AE7" i="538"/>
  <c r="AE22" i="538" s="1"/>
  <c r="AD7" i="538"/>
  <c r="AD22" i="538" s="1"/>
  <c r="AC7" i="538"/>
  <c r="AB7" i="538"/>
  <c r="AB22" i="538" s="1"/>
  <c r="AA7" i="538"/>
  <c r="AA22" i="538" s="1"/>
  <c r="Z7" i="538"/>
  <c r="Z22" i="538" s="1"/>
  <c r="Y7" i="538"/>
  <c r="X7" i="538"/>
  <c r="X22" i="538" s="1"/>
  <c r="W7" i="538"/>
  <c r="W22" i="538" s="1"/>
  <c r="V7" i="538"/>
  <c r="V22" i="538" s="1"/>
  <c r="U7" i="538"/>
  <c r="T7" i="538"/>
  <c r="T22" i="538" s="1"/>
  <c r="S7" i="538"/>
  <c r="S22" i="538" s="1"/>
  <c r="BB92" i="537"/>
  <c r="BA78" i="537"/>
  <c r="AZ78" i="537"/>
  <c r="AY78" i="537"/>
  <c r="AX78" i="537"/>
  <c r="AW78" i="537"/>
  <c r="AV78" i="537"/>
  <c r="AU78" i="537"/>
  <c r="AT78" i="537"/>
  <c r="AS78" i="537"/>
  <c r="AR78" i="537"/>
  <c r="AQ78" i="537"/>
  <c r="AP78" i="537"/>
  <c r="AO78" i="537"/>
  <c r="AN78" i="537"/>
  <c r="AM78" i="537"/>
  <c r="AL78" i="537"/>
  <c r="AK78" i="537"/>
  <c r="AJ78" i="537"/>
  <c r="AI78" i="537"/>
  <c r="AH78" i="537"/>
  <c r="AG78" i="537"/>
  <c r="AF78" i="537"/>
  <c r="AE78" i="537"/>
  <c r="AD78" i="537"/>
  <c r="AC78" i="537"/>
  <c r="AB78" i="537"/>
  <c r="AA78" i="537"/>
  <c r="Z78" i="537"/>
  <c r="Y78" i="537"/>
  <c r="X78" i="537"/>
  <c r="W78" i="537"/>
  <c r="V78" i="537"/>
  <c r="U78" i="537"/>
  <c r="T78" i="537"/>
  <c r="S78" i="537"/>
  <c r="BA48" i="537"/>
  <c r="AZ48" i="537"/>
  <c r="AY48" i="537"/>
  <c r="AX48" i="537"/>
  <c r="AW48" i="537"/>
  <c r="AV48" i="537"/>
  <c r="AU48" i="537"/>
  <c r="AT48" i="537"/>
  <c r="AS48" i="537"/>
  <c r="AR48" i="537"/>
  <c r="AQ48" i="537"/>
  <c r="AP48" i="537"/>
  <c r="AO48" i="537"/>
  <c r="AN48" i="537"/>
  <c r="AM48" i="537"/>
  <c r="AL48" i="537"/>
  <c r="AK48" i="537"/>
  <c r="AJ48" i="537"/>
  <c r="AI48" i="537"/>
  <c r="AH48" i="537"/>
  <c r="AG48" i="537"/>
  <c r="AF48" i="537"/>
  <c r="AE48" i="537"/>
  <c r="AD48" i="537"/>
  <c r="AC48" i="537"/>
  <c r="AB48" i="537"/>
  <c r="AA48" i="537"/>
  <c r="Z48" i="537"/>
  <c r="Y48" i="537"/>
  <c r="X48" i="537"/>
  <c r="W48" i="537"/>
  <c r="V48" i="537"/>
  <c r="U48" i="537"/>
  <c r="T48" i="537"/>
  <c r="S48" i="537"/>
  <c r="BA21" i="537"/>
  <c r="AZ21" i="537"/>
  <c r="AY21" i="537"/>
  <c r="AX21" i="537"/>
  <c r="AW21" i="537"/>
  <c r="AV21" i="537"/>
  <c r="AU21" i="537"/>
  <c r="AT21" i="537"/>
  <c r="AS21" i="537"/>
  <c r="AR21" i="537"/>
  <c r="AQ21" i="537"/>
  <c r="AP21" i="537"/>
  <c r="AO21" i="537"/>
  <c r="AN21" i="537"/>
  <c r="AM21" i="537"/>
  <c r="AL21" i="537"/>
  <c r="AK21" i="537"/>
  <c r="AJ21" i="537"/>
  <c r="AI21" i="537"/>
  <c r="AH21" i="537"/>
  <c r="AG21" i="537"/>
  <c r="AF21" i="537"/>
  <c r="AE21" i="537"/>
  <c r="AD21" i="537"/>
  <c r="AC21" i="537"/>
  <c r="AB21" i="537"/>
  <c r="AA21" i="537"/>
  <c r="Z21" i="537"/>
  <c r="Y21" i="537"/>
  <c r="X21" i="537"/>
  <c r="W21" i="537"/>
  <c r="V21" i="537"/>
  <c r="U21" i="537"/>
  <c r="T21" i="537"/>
  <c r="S21" i="537"/>
  <c r="BA20" i="537"/>
  <c r="AZ20" i="537"/>
  <c r="AY20" i="537"/>
  <c r="AX20" i="537"/>
  <c r="AW20" i="537"/>
  <c r="AV20" i="537"/>
  <c r="AU20" i="537"/>
  <c r="AT20" i="537"/>
  <c r="AS20" i="537"/>
  <c r="AR20" i="537"/>
  <c r="AQ20" i="537"/>
  <c r="AP20" i="537"/>
  <c r="AO20" i="537"/>
  <c r="AN20" i="537"/>
  <c r="AM20" i="537"/>
  <c r="AL20" i="537"/>
  <c r="AK20" i="537"/>
  <c r="AJ20" i="537"/>
  <c r="AI20" i="537"/>
  <c r="AH20" i="537"/>
  <c r="AG20" i="537"/>
  <c r="AF20" i="537"/>
  <c r="AE20" i="537"/>
  <c r="AD20" i="537"/>
  <c r="AC20" i="537"/>
  <c r="AB20" i="537"/>
  <c r="AA20" i="537"/>
  <c r="Z20" i="537"/>
  <c r="Y20" i="537"/>
  <c r="X20" i="537"/>
  <c r="W20" i="537"/>
  <c r="V20" i="537"/>
  <c r="U20" i="537"/>
  <c r="T20" i="537"/>
  <c r="S20" i="537"/>
  <c r="BA19" i="537"/>
  <c r="AZ19" i="537"/>
  <c r="AY19" i="537"/>
  <c r="AX19" i="537"/>
  <c r="AW19" i="537"/>
  <c r="AV19" i="537"/>
  <c r="AU19" i="537"/>
  <c r="AT19" i="537"/>
  <c r="AS19" i="537"/>
  <c r="AR19" i="537"/>
  <c r="AQ19" i="537"/>
  <c r="AP19" i="537"/>
  <c r="AO19" i="537"/>
  <c r="AN19" i="537"/>
  <c r="AM19" i="537"/>
  <c r="AL19" i="537"/>
  <c r="AK19" i="537"/>
  <c r="AJ19" i="537"/>
  <c r="AI19" i="537"/>
  <c r="AH19" i="537"/>
  <c r="AG19" i="537"/>
  <c r="AF19" i="537"/>
  <c r="AE19" i="537"/>
  <c r="AD19" i="537"/>
  <c r="AC19" i="537"/>
  <c r="AB19" i="537"/>
  <c r="AA19" i="537"/>
  <c r="Z19" i="537"/>
  <c r="Y19" i="537"/>
  <c r="X19" i="537"/>
  <c r="W19" i="537"/>
  <c r="V19" i="537"/>
  <c r="U19" i="537"/>
  <c r="T19" i="537"/>
  <c r="S19" i="537"/>
  <c r="BA18" i="537"/>
  <c r="AZ18" i="537"/>
  <c r="AY18" i="537"/>
  <c r="AX18" i="537"/>
  <c r="AW18" i="537"/>
  <c r="AV18" i="537"/>
  <c r="AU18" i="537"/>
  <c r="AT18" i="537"/>
  <c r="AS18" i="537"/>
  <c r="AR18" i="537"/>
  <c r="AQ18" i="537"/>
  <c r="AP18" i="537"/>
  <c r="AO18" i="537"/>
  <c r="AN18" i="537"/>
  <c r="AM18" i="537"/>
  <c r="AL18" i="537"/>
  <c r="AK18" i="537"/>
  <c r="AJ18" i="537"/>
  <c r="AI18" i="537"/>
  <c r="AH18" i="537"/>
  <c r="AG18" i="537"/>
  <c r="AF18" i="537"/>
  <c r="AE18" i="537"/>
  <c r="AD18" i="537"/>
  <c r="AC18" i="537"/>
  <c r="AB18" i="537"/>
  <c r="AA18" i="537"/>
  <c r="Z18" i="537"/>
  <c r="Y18" i="537"/>
  <c r="X18" i="537"/>
  <c r="W18" i="537"/>
  <c r="V18" i="537"/>
  <c r="U18" i="537"/>
  <c r="T18" i="537"/>
  <c r="S18" i="537"/>
  <c r="BA17" i="537"/>
  <c r="AZ17" i="537"/>
  <c r="AY17" i="537"/>
  <c r="AX17" i="537"/>
  <c r="AW17" i="537"/>
  <c r="AV17" i="537"/>
  <c r="AU17" i="537"/>
  <c r="AT17" i="537"/>
  <c r="AS17" i="537"/>
  <c r="AR17" i="537"/>
  <c r="AQ17" i="537"/>
  <c r="AP17" i="537"/>
  <c r="AO17" i="537"/>
  <c r="AN17" i="537"/>
  <c r="AM17" i="537"/>
  <c r="AL17" i="537"/>
  <c r="AK17" i="537"/>
  <c r="AJ17" i="537"/>
  <c r="AI17" i="537"/>
  <c r="AH17" i="537"/>
  <c r="AG17" i="537"/>
  <c r="AF17" i="537"/>
  <c r="AE17" i="537"/>
  <c r="AD17" i="537"/>
  <c r="AC17" i="537"/>
  <c r="AB17" i="537"/>
  <c r="AA17" i="537"/>
  <c r="Z17" i="537"/>
  <c r="Y17" i="537"/>
  <c r="X17" i="537"/>
  <c r="W17" i="537"/>
  <c r="V17" i="537"/>
  <c r="U17" i="537"/>
  <c r="T17" i="537"/>
  <c r="S17" i="537"/>
  <c r="BA16" i="537"/>
  <c r="AZ16" i="537"/>
  <c r="AY16" i="537"/>
  <c r="AX16" i="537"/>
  <c r="AW16" i="537"/>
  <c r="AV16" i="537"/>
  <c r="AU16" i="537"/>
  <c r="AT16" i="537"/>
  <c r="AS16" i="537"/>
  <c r="AR16" i="537"/>
  <c r="AQ16" i="537"/>
  <c r="AP16" i="537"/>
  <c r="AO16" i="537"/>
  <c r="AN16" i="537"/>
  <c r="AM16" i="537"/>
  <c r="AL16" i="537"/>
  <c r="AK16" i="537"/>
  <c r="AJ16" i="537"/>
  <c r="AI16" i="537"/>
  <c r="AH16" i="537"/>
  <c r="AG16" i="537"/>
  <c r="AF16" i="537"/>
  <c r="AE16" i="537"/>
  <c r="AD16" i="537"/>
  <c r="AC16" i="537"/>
  <c r="AB16" i="537"/>
  <c r="AA16" i="537"/>
  <c r="Z16" i="537"/>
  <c r="Y16" i="537"/>
  <c r="X16" i="537"/>
  <c r="W16" i="537"/>
  <c r="V16" i="537"/>
  <c r="U16" i="537"/>
  <c r="T16" i="537"/>
  <c r="S16" i="537"/>
  <c r="BA15" i="537"/>
  <c r="AZ15" i="537"/>
  <c r="AY15" i="537"/>
  <c r="AX15" i="537"/>
  <c r="AW15" i="537"/>
  <c r="AV15" i="537"/>
  <c r="AU15" i="537"/>
  <c r="AT15" i="537"/>
  <c r="AS15" i="537"/>
  <c r="AR15" i="537"/>
  <c r="AQ15" i="537"/>
  <c r="AP15" i="537"/>
  <c r="AO15" i="537"/>
  <c r="AN15" i="537"/>
  <c r="AM15" i="537"/>
  <c r="AL15" i="537"/>
  <c r="AK15" i="537"/>
  <c r="AJ15" i="537"/>
  <c r="AI15" i="537"/>
  <c r="AH15" i="537"/>
  <c r="AG15" i="537"/>
  <c r="AF15" i="537"/>
  <c r="AE15" i="537"/>
  <c r="AD15" i="537"/>
  <c r="AC15" i="537"/>
  <c r="AB15" i="537"/>
  <c r="AA15" i="537"/>
  <c r="Z15" i="537"/>
  <c r="Y15" i="537"/>
  <c r="X15" i="537"/>
  <c r="W15" i="537"/>
  <c r="V15" i="537"/>
  <c r="U15" i="537"/>
  <c r="T15" i="537"/>
  <c r="S15" i="537"/>
  <c r="BA14" i="537"/>
  <c r="AZ14" i="537"/>
  <c r="AY14" i="537"/>
  <c r="AX14" i="537"/>
  <c r="AW14" i="537"/>
  <c r="AV14" i="537"/>
  <c r="AU14" i="537"/>
  <c r="AT14" i="537"/>
  <c r="AS14" i="537"/>
  <c r="AR14" i="537"/>
  <c r="AQ14" i="537"/>
  <c r="AP14" i="537"/>
  <c r="AO14" i="537"/>
  <c r="AN14" i="537"/>
  <c r="AM14" i="537"/>
  <c r="AL14" i="537"/>
  <c r="AK14" i="537"/>
  <c r="AJ14" i="537"/>
  <c r="AI14" i="537"/>
  <c r="AH14" i="537"/>
  <c r="AG14" i="537"/>
  <c r="AF14" i="537"/>
  <c r="AE14" i="537"/>
  <c r="AD14" i="537"/>
  <c r="AC14" i="537"/>
  <c r="AB14" i="537"/>
  <c r="AA14" i="537"/>
  <c r="Z14" i="537"/>
  <c r="Y14" i="537"/>
  <c r="X14" i="537"/>
  <c r="W14" i="537"/>
  <c r="V14" i="537"/>
  <c r="U14" i="537"/>
  <c r="T14" i="537"/>
  <c r="S14" i="537"/>
  <c r="BA13" i="537"/>
  <c r="AZ13" i="537"/>
  <c r="AY13" i="537"/>
  <c r="AX13" i="537"/>
  <c r="AW13" i="537"/>
  <c r="AV13" i="537"/>
  <c r="AU13" i="537"/>
  <c r="AT13" i="537"/>
  <c r="AS13" i="537"/>
  <c r="AR13" i="537"/>
  <c r="AQ13" i="537"/>
  <c r="AP13" i="537"/>
  <c r="AO13" i="537"/>
  <c r="AN13" i="537"/>
  <c r="AM13" i="537"/>
  <c r="AL13" i="537"/>
  <c r="AK13" i="537"/>
  <c r="AJ13" i="537"/>
  <c r="AI13" i="537"/>
  <c r="AH13" i="537"/>
  <c r="AG13" i="537"/>
  <c r="AF13" i="537"/>
  <c r="AE13" i="537"/>
  <c r="AD13" i="537"/>
  <c r="AC13" i="537"/>
  <c r="AB13" i="537"/>
  <c r="AA13" i="537"/>
  <c r="Z13" i="537"/>
  <c r="Y13" i="537"/>
  <c r="X13" i="537"/>
  <c r="W13" i="537"/>
  <c r="V13" i="537"/>
  <c r="U13" i="537"/>
  <c r="T13" i="537"/>
  <c r="S13" i="537"/>
  <c r="BA12" i="537"/>
  <c r="AZ12" i="537"/>
  <c r="AY12" i="537"/>
  <c r="AX12" i="537"/>
  <c r="AW12" i="537"/>
  <c r="AV12" i="537"/>
  <c r="AU12" i="537"/>
  <c r="AT12" i="537"/>
  <c r="AS12" i="537"/>
  <c r="AR12" i="537"/>
  <c r="AQ12" i="537"/>
  <c r="AP12" i="537"/>
  <c r="AO12" i="537"/>
  <c r="AN12" i="537"/>
  <c r="AM12" i="537"/>
  <c r="AL12" i="537"/>
  <c r="AK12" i="537"/>
  <c r="AJ12" i="537"/>
  <c r="AI12" i="537"/>
  <c r="AH12" i="537"/>
  <c r="AG12" i="537"/>
  <c r="AF12" i="537"/>
  <c r="AE12" i="537"/>
  <c r="AD12" i="537"/>
  <c r="AC12" i="537"/>
  <c r="AB12" i="537"/>
  <c r="AA12" i="537"/>
  <c r="Z12" i="537"/>
  <c r="Y12" i="537"/>
  <c r="X12" i="537"/>
  <c r="W12" i="537"/>
  <c r="V12" i="537"/>
  <c r="U12" i="537"/>
  <c r="T12" i="537"/>
  <c r="S12" i="537"/>
  <c r="BA11" i="537"/>
  <c r="AZ11" i="537"/>
  <c r="AY11" i="537"/>
  <c r="AX11" i="537"/>
  <c r="AW11" i="537"/>
  <c r="AV11" i="537"/>
  <c r="AU11" i="537"/>
  <c r="AT11" i="537"/>
  <c r="AS11" i="537"/>
  <c r="AR11" i="537"/>
  <c r="AQ11" i="537"/>
  <c r="AP11" i="537"/>
  <c r="AO11" i="537"/>
  <c r="AN11" i="537"/>
  <c r="AM11" i="537"/>
  <c r="AL11" i="537"/>
  <c r="AK11" i="537"/>
  <c r="AJ11" i="537"/>
  <c r="AI11" i="537"/>
  <c r="AH11" i="537"/>
  <c r="AG11" i="537"/>
  <c r="AF11" i="537"/>
  <c r="AE11" i="537"/>
  <c r="AD11" i="537"/>
  <c r="AC11" i="537"/>
  <c r="AB11" i="537"/>
  <c r="AA11" i="537"/>
  <c r="Z11" i="537"/>
  <c r="Y11" i="537"/>
  <c r="X11" i="537"/>
  <c r="W11" i="537"/>
  <c r="V11" i="537"/>
  <c r="U11" i="537"/>
  <c r="T11" i="537"/>
  <c r="S11" i="537"/>
  <c r="BA10" i="537"/>
  <c r="BA22" i="537" s="1"/>
  <c r="AZ10" i="537"/>
  <c r="AY10" i="537"/>
  <c r="AX10" i="537"/>
  <c r="AW10" i="537"/>
  <c r="AW22" i="537" s="1"/>
  <c r="AV10" i="537"/>
  <c r="AU10" i="537"/>
  <c r="AT10" i="537"/>
  <c r="AS10" i="537"/>
  <c r="AS22" i="537" s="1"/>
  <c r="AR10" i="537"/>
  <c r="AQ10" i="537"/>
  <c r="AP10" i="537"/>
  <c r="AO10" i="537"/>
  <c r="AO22" i="537" s="1"/>
  <c r="AN10" i="537"/>
  <c r="AM10" i="537"/>
  <c r="AL10" i="537"/>
  <c r="AK10" i="537"/>
  <c r="AK22" i="537" s="1"/>
  <c r="AJ10" i="537"/>
  <c r="AI10" i="537"/>
  <c r="AH10" i="537"/>
  <c r="AG10" i="537"/>
  <c r="AG22" i="537" s="1"/>
  <c r="AF10" i="537"/>
  <c r="AE10" i="537"/>
  <c r="AD10" i="537"/>
  <c r="AC10" i="537"/>
  <c r="AC22" i="537" s="1"/>
  <c r="AB10" i="537"/>
  <c r="AA10" i="537"/>
  <c r="Z10" i="537"/>
  <c r="Y10" i="537"/>
  <c r="Y22" i="537" s="1"/>
  <c r="X10" i="537"/>
  <c r="W10" i="537"/>
  <c r="V10" i="537"/>
  <c r="U10" i="537"/>
  <c r="U22" i="537" s="1"/>
  <c r="T10" i="537"/>
  <c r="S10" i="537"/>
  <c r="BA9" i="537"/>
  <c r="AZ9" i="537"/>
  <c r="AY9" i="537"/>
  <c r="AX9" i="537"/>
  <c r="AW9" i="537"/>
  <c r="AV9" i="537"/>
  <c r="AU9" i="537"/>
  <c r="AT9" i="537"/>
  <c r="AS9" i="537"/>
  <c r="AR9" i="537"/>
  <c r="AQ9" i="537"/>
  <c r="AP9" i="537"/>
  <c r="AO9" i="537"/>
  <c r="AN9" i="537"/>
  <c r="AM9" i="537"/>
  <c r="AL9" i="537"/>
  <c r="AK9" i="537"/>
  <c r="AJ9" i="537"/>
  <c r="AI9" i="537"/>
  <c r="AH9" i="537"/>
  <c r="AG9" i="537"/>
  <c r="AF9" i="537"/>
  <c r="AE9" i="537"/>
  <c r="AD9" i="537"/>
  <c r="AC9" i="537"/>
  <c r="AB9" i="537"/>
  <c r="AA9" i="537"/>
  <c r="Z9" i="537"/>
  <c r="Y9" i="537"/>
  <c r="X9" i="537"/>
  <c r="W9" i="537"/>
  <c r="V9" i="537"/>
  <c r="U9" i="537"/>
  <c r="T9" i="537"/>
  <c r="S9" i="537"/>
  <c r="BA8" i="537"/>
  <c r="AZ8" i="537"/>
  <c r="AY8" i="537"/>
  <c r="AX8" i="537"/>
  <c r="AW8" i="537"/>
  <c r="AV8" i="537"/>
  <c r="AU8" i="537"/>
  <c r="AT8" i="537"/>
  <c r="AS8" i="537"/>
  <c r="AR8" i="537"/>
  <c r="AQ8" i="537"/>
  <c r="AP8" i="537"/>
  <c r="AO8" i="537"/>
  <c r="AN8" i="537"/>
  <c r="AM8" i="537"/>
  <c r="AL8" i="537"/>
  <c r="AK8" i="537"/>
  <c r="AJ8" i="537"/>
  <c r="AI8" i="537"/>
  <c r="AH8" i="537"/>
  <c r="AG8" i="537"/>
  <c r="AF8" i="537"/>
  <c r="AE8" i="537"/>
  <c r="AD8" i="537"/>
  <c r="AC8" i="537"/>
  <c r="AB8" i="537"/>
  <c r="AA8" i="537"/>
  <c r="Z8" i="537"/>
  <c r="Y8" i="537"/>
  <c r="X8" i="537"/>
  <c r="W8" i="537"/>
  <c r="V8" i="537"/>
  <c r="U8" i="537"/>
  <c r="T8" i="537"/>
  <c r="S8" i="537"/>
  <c r="BA7" i="537"/>
  <c r="AZ7" i="537"/>
  <c r="AZ22" i="537" s="1"/>
  <c r="AY7" i="537"/>
  <c r="AY22" i="537" s="1"/>
  <c r="AX7" i="537"/>
  <c r="AX22" i="537" s="1"/>
  <c r="AW7" i="537"/>
  <c r="AV7" i="537"/>
  <c r="AV22" i="537" s="1"/>
  <c r="AU7" i="537"/>
  <c r="AU22" i="537" s="1"/>
  <c r="AT7" i="537"/>
  <c r="AT22" i="537" s="1"/>
  <c r="AS7" i="537"/>
  <c r="AR7" i="537"/>
  <c r="AR22" i="537" s="1"/>
  <c r="AQ7" i="537"/>
  <c r="AQ22" i="537" s="1"/>
  <c r="AP7" i="537"/>
  <c r="AP22" i="537" s="1"/>
  <c r="AO7" i="537"/>
  <c r="AN7" i="537"/>
  <c r="AN22" i="537" s="1"/>
  <c r="AM7" i="537"/>
  <c r="AM22" i="537" s="1"/>
  <c r="AL7" i="537"/>
  <c r="AL22" i="537" s="1"/>
  <c r="AK7" i="537"/>
  <c r="AJ7" i="537"/>
  <c r="AJ22" i="537" s="1"/>
  <c r="AI7" i="537"/>
  <c r="AI22" i="537" s="1"/>
  <c r="AH7" i="537"/>
  <c r="AH22" i="537" s="1"/>
  <c r="AG7" i="537"/>
  <c r="AF7" i="537"/>
  <c r="AF22" i="537" s="1"/>
  <c r="AE7" i="537"/>
  <c r="AE22" i="537" s="1"/>
  <c r="AD7" i="537"/>
  <c r="AD22" i="537" s="1"/>
  <c r="AC7" i="537"/>
  <c r="AB7" i="537"/>
  <c r="AB22" i="537" s="1"/>
  <c r="AA7" i="537"/>
  <c r="AA22" i="537" s="1"/>
  <c r="Z7" i="537"/>
  <c r="Z22" i="537" s="1"/>
  <c r="Y7" i="537"/>
  <c r="X7" i="537"/>
  <c r="X22" i="537" s="1"/>
  <c r="W7" i="537"/>
  <c r="W22" i="537" s="1"/>
  <c r="V7" i="537"/>
  <c r="V22" i="537" s="1"/>
  <c r="U7" i="537"/>
  <c r="T7" i="537"/>
  <c r="T22" i="537" s="1"/>
  <c r="S7" i="537"/>
  <c r="S22" i="537" s="1"/>
  <c r="BB92" i="536"/>
  <c r="BA78" i="536"/>
  <c r="AZ78" i="536"/>
  <c r="AY78" i="536"/>
  <c r="AX78" i="536"/>
  <c r="AW78" i="536"/>
  <c r="AV78" i="536"/>
  <c r="AU78" i="536"/>
  <c r="AT78" i="536"/>
  <c r="AS78" i="536"/>
  <c r="AR78" i="536"/>
  <c r="AQ78" i="536"/>
  <c r="AP78" i="536"/>
  <c r="AO78" i="536"/>
  <c r="AN78" i="536"/>
  <c r="AM78" i="536"/>
  <c r="AL78" i="536"/>
  <c r="AK78" i="536"/>
  <c r="AJ78" i="536"/>
  <c r="AI78" i="536"/>
  <c r="AH78" i="536"/>
  <c r="AG78" i="536"/>
  <c r="AF78" i="536"/>
  <c r="AE78" i="536"/>
  <c r="AD78" i="536"/>
  <c r="AC78" i="536"/>
  <c r="AB78" i="536"/>
  <c r="AA78" i="536"/>
  <c r="Z78" i="536"/>
  <c r="Y78" i="536"/>
  <c r="X78" i="536"/>
  <c r="W78" i="536"/>
  <c r="V78" i="536"/>
  <c r="U78" i="536"/>
  <c r="T78" i="536"/>
  <c r="S78" i="536"/>
  <c r="BA48" i="536"/>
  <c r="AZ48" i="536"/>
  <c r="AY48" i="536"/>
  <c r="AX48" i="536"/>
  <c r="AW48" i="536"/>
  <c r="AV48" i="536"/>
  <c r="AU48" i="536"/>
  <c r="AT48" i="536"/>
  <c r="AS48" i="536"/>
  <c r="AR48" i="536"/>
  <c r="AQ48" i="536"/>
  <c r="AP48" i="536"/>
  <c r="AO48" i="536"/>
  <c r="AN48" i="536"/>
  <c r="AM48" i="536"/>
  <c r="AL48" i="536"/>
  <c r="AK48" i="536"/>
  <c r="AJ48" i="536"/>
  <c r="AI48" i="536"/>
  <c r="AH48" i="536"/>
  <c r="AG48" i="536"/>
  <c r="AF48" i="536"/>
  <c r="AE48" i="536"/>
  <c r="AD48" i="536"/>
  <c r="AC48" i="536"/>
  <c r="AB48" i="536"/>
  <c r="AA48" i="536"/>
  <c r="Z48" i="536"/>
  <c r="Y48" i="536"/>
  <c r="X48" i="536"/>
  <c r="W48" i="536"/>
  <c r="V48" i="536"/>
  <c r="U48" i="536"/>
  <c r="T48" i="536"/>
  <c r="S48" i="536"/>
  <c r="BA21" i="536"/>
  <c r="AZ21" i="536"/>
  <c r="AY21" i="536"/>
  <c r="AX21" i="536"/>
  <c r="AW21" i="536"/>
  <c r="AV21" i="536"/>
  <c r="AU21" i="536"/>
  <c r="AT21" i="536"/>
  <c r="AS21" i="536"/>
  <c r="AR21" i="536"/>
  <c r="AQ21" i="536"/>
  <c r="AP21" i="536"/>
  <c r="AO21" i="536"/>
  <c r="AN21" i="536"/>
  <c r="AM21" i="536"/>
  <c r="AL21" i="536"/>
  <c r="AK21" i="536"/>
  <c r="AJ21" i="536"/>
  <c r="AI21" i="536"/>
  <c r="AH21" i="536"/>
  <c r="AG21" i="536"/>
  <c r="AF21" i="536"/>
  <c r="AE21" i="536"/>
  <c r="AD21" i="536"/>
  <c r="AC21" i="536"/>
  <c r="AB21" i="536"/>
  <c r="AA21" i="536"/>
  <c r="Z21" i="536"/>
  <c r="Y21" i="536"/>
  <c r="X21" i="536"/>
  <c r="W21" i="536"/>
  <c r="V21" i="536"/>
  <c r="U21" i="536"/>
  <c r="T21" i="536"/>
  <c r="S21" i="536"/>
  <c r="BA20" i="536"/>
  <c r="AZ20" i="536"/>
  <c r="AY20" i="536"/>
  <c r="AX20" i="536"/>
  <c r="AW20" i="536"/>
  <c r="AV20" i="536"/>
  <c r="AU20" i="536"/>
  <c r="AT20" i="536"/>
  <c r="AS20" i="536"/>
  <c r="AR20" i="536"/>
  <c r="AQ20" i="536"/>
  <c r="AP20" i="536"/>
  <c r="AO20" i="536"/>
  <c r="AN20" i="536"/>
  <c r="AM20" i="536"/>
  <c r="AL20" i="536"/>
  <c r="AK20" i="536"/>
  <c r="AJ20" i="536"/>
  <c r="AI20" i="536"/>
  <c r="AH20" i="536"/>
  <c r="AG20" i="536"/>
  <c r="AF20" i="536"/>
  <c r="AE20" i="536"/>
  <c r="AD20" i="536"/>
  <c r="AC20" i="536"/>
  <c r="AB20" i="536"/>
  <c r="AA20" i="536"/>
  <c r="Z20" i="536"/>
  <c r="Y20" i="536"/>
  <c r="X20" i="536"/>
  <c r="W20" i="536"/>
  <c r="V20" i="536"/>
  <c r="U20" i="536"/>
  <c r="T20" i="536"/>
  <c r="S20" i="536"/>
  <c r="BA19" i="536"/>
  <c r="AZ19" i="536"/>
  <c r="AY19" i="536"/>
  <c r="AX19" i="536"/>
  <c r="AW19" i="536"/>
  <c r="AV19" i="536"/>
  <c r="AU19" i="536"/>
  <c r="AT19" i="536"/>
  <c r="AS19" i="536"/>
  <c r="AR19" i="536"/>
  <c r="AQ19" i="536"/>
  <c r="AP19" i="536"/>
  <c r="AO19" i="536"/>
  <c r="AN19" i="536"/>
  <c r="AM19" i="536"/>
  <c r="AL19" i="536"/>
  <c r="AK19" i="536"/>
  <c r="AJ19" i="536"/>
  <c r="AI19" i="536"/>
  <c r="AH19" i="536"/>
  <c r="AG19" i="536"/>
  <c r="AF19" i="536"/>
  <c r="AE19" i="536"/>
  <c r="AD19" i="536"/>
  <c r="AC19" i="536"/>
  <c r="AB19" i="536"/>
  <c r="AA19" i="536"/>
  <c r="Z19" i="536"/>
  <c r="Y19" i="536"/>
  <c r="X19" i="536"/>
  <c r="W19" i="536"/>
  <c r="V19" i="536"/>
  <c r="U19" i="536"/>
  <c r="T19" i="536"/>
  <c r="S19" i="536"/>
  <c r="BA18" i="536"/>
  <c r="AZ18" i="536"/>
  <c r="AY18" i="536"/>
  <c r="AX18" i="536"/>
  <c r="AW18" i="536"/>
  <c r="AV18" i="536"/>
  <c r="AU18" i="536"/>
  <c r="AT18" i="536"/>
  <c r="AS18" i="536"/>
  <c r="AR18" i="536"/>
  <c r="AQ18" i="536"/>
  <c r="AP18" i="536"/>
  <c r="AO18" i="536"/>
  <c r="AN18" i="536"/>
  <c r="AM18" i="536"/>
  <c r="AL18" i="536"/>
  <c r="AK18" i="536"/>
  <c r="AJ18" i="536"/>
  <c r="AI18" i="536"/>
  <c r="AH18" i="536"/>
  <c r="AG18" i="536"/>
  <c r="AF18" i="536"/>
  <c r="AE18" i="536"/>
  <c r="AD18" i="536"/>
  <c r="AC18" i="536"/>
  <c r="AB18" i="536"/>
  <c r="AA18" i="536"/>
  <c r="Z18" i="536"/>
  <c r="Y18" i="536"/>
  <c r="X18" i="536"/>
  <c r="W18" i="536"/>
  <c r="V18" i="536"/>
  <c r="U18" i="536"/>
  <c r="T18" i="536"/>
  <c r="S18" i="536"/>
  <c r="BA17" i="536"/>
  <c r="AZ17" i="536"/>
  <c r="AY17" i="536"/>
  <c r="AX17" i="536"/>
  <c r="AW17" i="536"/>
  <c r="AV17" i="536"/>
  <c r="AU17" i="536"/>
  <c r="AT17" i="536"/>
  <c r="AS17" i="536"/>
  <c r="AR17" i="536"/>
  <c r="AQ17" i="536"/>
  <c r="AP17" i="536"/>
  <c r="AO17" i="536"/>
  <c r="AN17" i="536"/>
  <c r="AM17" i="536"/>
  <c r="AL17" i="536"/>
  <c r="AK17" i="536"/>
  <c r="AJ17" i="536"/>
  <c r="AI17" i="536"/>
  <c r="AH17" i="536"/>
  <c r="AG17" i="536"/>
  <c r="AF17" i="536"/>
  <c r="AE17" i="536"/>
  <c r="AD17" i="536"/>
  <c r="AC17" i="536"/>
  <c r="AB17" i="536"/>
  <c r="AA17" i="536"/>
  <c r="Z17" i="536"/>
  <c r="Y17" i="536"/>
  <c r="X17" i="536"/>
  <c r="W17" i="536"/>
  <c r="V17" i="536"/>
  <c r="U17" i="536"/>
  <c r="T17" i="536"/>
  <c r="S17" i="536"/>
  <c r="BA16" i="536"/>
  <c r="AZ16" i="536"/>
  <c r="AY16" i="536"/>
  <c r="AX16" i="536"/>
  <c r="AW16" i="536"/>
  <c r="AV16" i="536"/>
  <c r="AU16" i="536"/>
  <c r="AT16" i="536"/>
  <c r="AS16" i="536"/>
  <c r="AR16" i="536"/>
  <c r="AQ16" i="536"/>
  <c r="AP16" i="536"/>
  <c r="AO16" i="536"/>
  <c r="AN16" i="536"/>
  <c r="AM16" i="536"/>
  <c r="AL16" i="536"/>
  <c r="AK16" i="536"/>
  <c r="AJ16" i="536"/>
  <c r="AI16" i="536"/>
  <c r="AH16" i="536"/>
  <c r="AG16" i="536"/>
  <c r="AF16" i="536"/>
  <c r="AE16" i="536"/>
  <c r="AD16" i="536"/>
  <c r="AC16" i="536"/>
  <c r="AB16" i="536"/>
  <c r="AA16" i="536"/>
  <c r="Z16" i="536"/>
  <c r="Y16" i="536"/>
  <c r="X16" i="536"/>
  <c r="W16" i="536"/>
  <c r="V16" i="536"/>
  <c r="U16" i="536"/>
  <c r="T16" i="536"/>
  <c r="S16" i="536"/>
  <c r="BA15" i="536"/>
  <c r="AZ15" i="536"/>
  <c r="AY15" i="536"/>
  <c r="AX15" i="536"/>
  <c r="AW15" i="536"/>
  <c r="AV15" i="536"/>
  <c r="AU15" i="536"/>
  <c r="AT15" i="536"/>
  <c r="AS15" i="536"/>
  <c r="AR15" i="536"/>
  <c r="AQ15" i="536"/>
  <c r="AP15" i="536"/>
  <c r="AO15" i="536"/>
  <c r="AN15" i="536"/>
  <c r="AM15" i="536"/>
  <c r="AL15" i="536"/>
  <c r="AK15" i="536"/>
  <c r="AJ15" i="536"/>
  <c r="AI15" i="536"/>
  <c r="AH15" i="536"/>
  <c r="AG15" i="536"/>
  <c r="AF15" i="536"/>
  <c r="AE15" i="536"/>
  <c r="AD15" i="536"/>
  <c r="AC15" i="536"/>
  <c r="AB15" i="536"/>
  <c r="AA15" i="536"/>
  <c r="Z15" i="536"/>
  <c r="Y15" i="536"/>
  <c r="X15" i="536"/>
  <c r="W15" i="536"/>
  <c r="V15" i="536"/>
  <c r="U15" i="536"/>
  <c r="T15" i="536"/>
  <c r="S15" i="536"/>
  <c r="BA14" i="536"/>
  <c r="AZ14" i="536"/>
  <c r="AY14" i="536"/>
  <c r="AX14" i="536"/>
  <c r="AW14" i="536"/>
  <c r="AV14" i="536"/>
  <c r="AU14" i="536"/>
  <c r="AT14" i="536"/>
  <c r="AS14" i="536"/>
  <c r="AR14" i="536"/>
  <c r="AQ14" i="536"/>
  <c r="AP14" i="536"/>
  <c r="AO14" i="536"/>
  <c r="AN14" i="536"/>
  <c r="AM14" i="536"/>
  <c r="AL14" i="536"/>
  <c r="AK14" i="536"/>
  <c r="AJ14" i="536"/>
  <c r="AI14" i="536"/>
  <c r="AH14" i="536"/>
  <c r="AG14" i="536"/>
  <c r="AF14" i="536"/>
  <c r="AE14" i="536"/>
  <c r="AD14" i="536"/>
  <c r="AC14" i="536"/>
  <c r="AB14" i="536"/>
  <c r="AA14" i="536"/>
  <c r="Z14" i="536"/>
  <c r="Y14" i="536"/>
  <c r="X14" i="536"/>
  <c r="W14" i="536"/>
  <c r="V14" i="536"/>
  <c r="U14" i="536"/>
  <c r="T14" i="536"/>
  <c r="S14" i="536"/>
  <c r="BA13" i="536"/>
  <c r="AZ13" i="536"/>
  <c r="AY13" i="536"/>
  <c r="AX13" i="536"/>
  <c r="AW13" i="536"/>
  <c r="AV13" i="536"/>
  <c r="AU13" i="536"/>
  <c r="AT13" i="536"/>
  <c r="AS13" i="536"/>
  <c r="AR13" i="536"/>
  <c r="AQ13" i="536"/>
  <c r="AP13" i="536"/>
  <c r="AO13" i="536"/>
  <c r="AN13" i="536"/>
  <c r="AM13" i="536"/>
  <c r="AL13" i="536"/>
  <c r="AK13" i="536"/>
  <c r="AJ13" i="536"/>
  <c r="AI13" i="536"/>
  <c r="AH13" i="536"/>
  <c r="AG13" i="536"/>
  <c r="AF13" i="536"/>
  <c r="AE13" i="536"/>
  <c r="AD13" i="536"/>
  <c r="AC13" i="536"/>
  <c r="AB13" i="536"/>
  <c r="AA13" i="536"/>
  <c r="Z13" i="536"/>
  <c r="Y13" i="536"/>
  <c r="X13" i="536"/>
  <c r="W13" i="536"/>
  <c r="V13" i="536"/>
  <c r="U13" i="536"/>
  <c r="T13" i="536"/>
  <c r="S13" i="536"/>
  <c r="BA12" i="536"/>
  <c r="AZ12" i="536"/>
  <c r="AY12" i="536"/>
  <c r="AX12" i="536"/>
  <c r="AW12" i="536"/>
  <c r="AV12" i="536"/>
  <c r="AU12" i="536"/>
  <c r="AT12" i="536"/>
  <c r="AS12" i="536"/>
  <c r="AR12" i="536"/>
  <c r="AQ12" i="536"/>
  <c r="AP12" i="536"/>
  <c r="AO12" i="536"/>
  <c r="AN12" i="536"/>
  <c r="AM12" i="536"/>
  <c r="AL12" i="536"/>
  <c r="AK12" i="536"/>
  <c r="AJ12" i="536"/>
  <c r="AI12" i="536"/>
  <c r="AH12" i="536"/>
  <c r="AG12" i="536"/>
  <c r="AF12" i="536"/>
  <c r="AE12" i="536"/>
  <c r="AD12" i="536"/>
  <c r="AC12" i="536"/>
  <c r="AB12" i="536"/>
  <c r="AA12" i="536"/>
  <c r="Z12" i="536"/>
  <c r="Y12" i="536"/>
  <c r="X12" i="536"/>
  <c r="W12" i="536"/>
  <c r="V12" i="536"/>
  <c r="U12" i="536"/>
  <c r="T12" i="536"/>
  <c r="S12" i="536"/>
  <c r="BA11" i="536"/>
  <c r="AZ11" i="536"/>
  <c r="AY11" i="536"/>
  <c r="AX11" i="536"/>
  <c r="AW11" i="536"/>
  <c r="AV11" i="536"/>
  <c r="AU11" i="536"/>
  <c r="AT11" i="536"/>
  <c r="AS11" i="536"/>
  <c r="AR11" i="536"/>
  <c r="AQ11" i="536"/>
  <c r="AP11" i="536"/>
  <c r="AO11" i="536"/>
  <c r="AN11" i="536"/>
  <c r="AM11" i="536"/>
  <c r="AL11" i="536"/>
  <c r="AK11" i="536"/>
  <c r="AJ11" i="536"/>
  <c r="AI11" i="536"/>
  <c r="AH11" i="536"/>
  <c r="AG11" i="536"/>
  <c r="AF11" i="536"/>
  <c r="AE11" i="536"/>
  <c r="AD11" i="536"/>
  <c r="AC11" i="536"/>
  <c r="AB11" i="536"/>
  <c r="AA11" i="536"/>
  <c r="Z11" i="536"/>
  <c r="Y11" i="536"/>
  <c r="X11" i="536"/>
  <c r="W11" i="536"/>
  <c r="V11" i="536"/>
  <c r="U11" i="536"/>
  <c r="T11" i="536"/>
  <c r="S11" i="536"/>
  <c r="BA10" i="536"/>
  <c r="BA22" i="536" s="1"/>
  <c r="AZ10" i="536"/>
  <c r="AY10" i="536"/>
  <c r="AX10" i="536"/>
  <c r="AW10" i="536"/>
  <c r="AW22" i="536" s="1"/>
  <c r="AV10" i="536"/>
  <c r="AU10" i="536"/>
  <c r="AT10" i="536"/>
  <c r="AS10" i="536"/>
  <c r="AS22" i="536" s="1"/>
  <c r="AR10" i="536"/>
  <c r="AQ10" i="536"/>
  <c r="AP10" i="536"/>
  <c r="AO10" i="536"/>
  <c r="AO22" i="536" s="1"/>
  <c r="AN10" i="536"/>
  <c r="AM10" i="536"/>
  <c r="AL10" i="536"/>
  <c r="AK10" i="536"/>
  <c r="AK22" i="536" s="1"/>
  <c r="AJ10" i="536"/>
  <c r="AI10" i="536"/>
  <c r="AH10" i="536"/>
  <c r="AG10" i="536"/>
  <c r="AG22" i="536" s="1"/>
  <c r="AF10" i="536"/>
  <c r="AE10" i="536"/>
  <c r="AD10" i="536"/>
  <c r="AC10" i="536"/>
  <c r="AC22" i="536" s="1"/>
  <c r="AB10" i="536"/>
  <c r="AA10" i="536"/>
  <c r="Z10" i="536"/>
  <c r="Y10" i="536"/>
  <c r="Y22" i="536" s="1"/>
  <c r="X10" i="536"/>
  <c r="W10" i="536"/>
  <c r="V10" i="536"/>
  <c r="U10" i="536"/>
  <c r="U22" i="536" s="1"/>
  <c r="T10" i="536"/>
  <c r="S10" i="536"/>
  <c r="BA9" i="536"/>
  <c r="AZ9" i="536"/>
  <c r="AY9" i="536"/>
  <c r="AX9" i="536"/>
  <c r="AW9" i="536"/>
  <c r="AV9" i="536"/>
  <c r="AU9" i="536"/>
  <c r="AT9" i="536"/>
  <c r="AS9" i="536"/>
  <c r="AR9" i="536"/>
  <c r="AQ9" i="536"/>
  <c r="AP9" i="536"/>
  <c r="AO9" i="536"/>
  <c r="AN9" i="536"/>
  <c r="AM9" i="536"/>
  <c r="AL9" i="536"/>
  <c r="AK9" i="536"/>
  <c r="AJ9" i="536"/>
  <c r="AI9" i="536"/>
  <c r="AH9" i="536"/>
  <c r="AG9" i="536"/>
  <c r="AF9" i="536"/>
  <c r="AE9" i="536"/>
  <c r="AD9" i="536"/>
  <c r="AC9" i="536"/>
  <c r="AB9" i="536"/>
  <c r="AA9" i="536"/>
  <c r="Z9" i="536"/>
  <c r="Y9" i="536"/>
  <c r="X9" i="536"/>
  <c r="W9" i="536"/>
  <c r="V9" i="536"/>
  <c r="U9" i="536"/>
  <c r="T9" i="536"/>
  <c r="S9" i="536"/>
  <c r="BA8" i="536"/>
  <c r="AZ8" i="536"/>
  <c r="AY8" i="536"/>
  <c r="AX8" i="536"/>
  <c r="AW8" i="536"/>
  <c r="AV8" i="536"/>
  <c r="AU8" i="536"/>
  <c r="AT8" i="536"/>
  <c r="AS8" i="536"/>
  <c r="AR8" i="536"/>
  <c r="AQ8" i="536"/>
  <c r="AP8" i="536"/>
  <c r="AO8" i="536"/>
  <c r="AN8" i="536"/>
  <c r="AM8" i="536"/>
  <c r="AL8" i="536"/>
  <c r="AK8" i="536"/>
  <c r="AJ8" i="536"/>
  <c r="AI8" i="536"/>
  <c r="AH8" i="536"/>
  <c r="AG8" i="536"/>
  <c r="AF8" i="536"/>
  <c r="AE8" i="536"/>
  <c r="AD8" i="536"/>
  <c r="AC8" i="536"/>
  <c r="AB8" i="536"/>
  <c r="AA8" i="536"/>
  <c r="Z8" i="536"/>
  <c r="Y8" i="536"/>
  <c r="X8" i="536"/>
  <c r="W8" i="536"/>
  <c r="V8" i="536"/>
  <c r="U8" i="536"/>
  <c r="T8" i="536"/>
  <c r="S8" i="536"/>
  <c r="BA7" i="536"/>
  <c r="AZ7" i="536"/>
  <c r="AZ22" i="536" s="1"/>
  <c r="AY7" i="536"/>
  <c r="AY22" i="536" s="1"/>
  <c r="AX7" i="536"/>
  <c r="AX22" i="536" s="1"/>
  <c r="AW7" i="536"/>
  <c r="AV7" i="536"/>
  <c r="AV22" i="536" s="1"/>
  <c r="AU7" i="536"/>
  <c r="AU22" i="536" s="1"/>
  <c r="AT7" i="536"/>
  <c r="AT22" i="536" s="1"/>
  <c r="AS7" i="536"/>
  <c r="AR7" i="536"/>
  <c r="AR22" i="536" s="1"/>
  <c r="AQ7" i="536"/>
  <c r="AQ22" i="536" s="1"/>
  <c r="AP7" i="536"/>
  <c r="AP22" i="536" s="1"/>
  <c r="AO7" i="536"/>
  <c r="AN7" i="536"/>
  <c r="AN22" i="536" s="1"/>
  <c r="AM7" i="536"/>
  <c r="AM22" i="536" s="1"/>
  <c r="AL7" i="536"/>
  <c r="AL22" i="536" s="1"/>
  <c r="AK7" i="536"/>
  <c r="AJ7" i="536"/>
  <c r="AJ22" i="536" s="1"/>
  <c r="AI7" i="536"/>
  <c r="AI22" i="536" s="1"/>
  <c r="AH7" i="536"/>
  <c r="AH22" i="536" s="1"/>
  <c r="AG7" i="536"/>
  <c r="AF7" i="536"/>
  <c r="AF22" i="536" s="1"/>
  <c r="AE7" i="536"/>
  <c r="AE22" i="536" s="1"/>
  <c r="AD7" i="536"/>
  <c r="AD22" i="536" s="1"/>
  <c r="AC7" i="536"/>
  <c r="AB7" i="536"/>
  <c r="AB22" i="536" s="1"/>
  <c r="AA7" i="536"/>
  <c r="AA22" i="536" s="1"/>
  <c r="Z7" i="536"/>
  <c r="Z22" i="536" s="1"/>
  <c r="Y7" i="536"/>
  <c r="X7" i="536"/>
  <c r="X22" i="536" s="1"/>
  <c r="W7" i="536"/>
  <c r="W22" i="536" s="1"/>
  <c r="V7" i="536"/>
  <c r="V22" i="536" s="1"/>
  <c r="U7" i="536"/>
  <c r="T7" i="536"/>
  <c r="T22" i="536" s="1"/>
  <c r="S7" i="536"/>
  <c r="S22" i="536" s="1"/>
  <c r="BB92" i="535"/>
  <c r="BA78" i="535"/>
  <c r="AZ78" i="535"/>
  <c r="AY78" i="535"/>
  <c r="AX78" i="535"/>
  <c r="AW78" i="535"/>
  <c r="AV78" i="535"/>
  <c r="AU78" i="535"/>
  <c r="AT78" i="535"/>
  <c r="AS78" i="535"/>
  <c r="AR78" i="535"/>
  <c r="AQ78" i="535"/>
  <c r="AP78" i="535"/>
  <c r="AO78" i="535"/>
  <c r="AN78" i="535"/>
  <c r="AM78" i="535"/>
  <c r="AL78" i="535"/>
  <c r="AK78" i="535"/>
  <c r="AJ78" i="535"/>
  <c r="AI78" i="535"/>
  <c r="AH78" i="535"/>
  <c r="AG78" i="535"/>
  <c r="AF78" i="535"/>
  <c r="AE78" i="535"/>
  <c r="AD78" i="535"/>
  <c r="AC78" i="535"/>
  <c r="AB78" i="535"/>
  <c r="AA78" i="535"/>
  <c r="Z78" i="535"/>
  <c r="Y78" i="535"/>
  <c r="X78" i="535"/>
  <c r="W78" i="535"/>
  <c r="V78" i="535"/>
  <c r="U78" i="535"/>
  <c r="T78" i="535"/>
  <c r="S78" i="535"/>
  <c r="BA48" i="535"/>
  <c r="AZ48" i="535"/>
  <c r="AY48" i="535"/>
  <c r="AX48" i="535"/>
  <c r="AW48" i="535"/>
  <c r="AV48" i="535"/>
  <c r="AU48" i="535"/>
  <c r="AT48" i="535"/>
  <c r="AS48" i="535"/>
  <c r="AR48" i="535"/>
  <c r="AQ48" i="535"/>
  <c r="AP48" i="535"/>
  <c r="AO48" i="535"/>
  <c r="AN48" i="535"/>
  <c r="AM48" i="535"/>
  <c r="AL48" i="535"/>
  <c r="AK48" i="535"/>
  <c r="AJ48" i="535"/>
  <c r="AI48" i="535"/>
  <c r="AH48" i="535"/>
  <c r="AG48" i="535"/>
  <c r="AF48" i="535"/>
  <c r="AE48" i="535"/>
  <c r="AD48" i="535"/>
  <c r="AC48" i="535"/>
  <c r="AB48" i="535"/>
  <c r="AA48" i="535"/>
  <c r="Z48" i="535"/>
  <c r="Y48" i="535"/>
  <c r="X48" i="535"/>
  <c r="W48" i="535"/>
  <c r="V48" i="535"/>
  <c r="U48" i="535"/>
  <c r="T48" i="535"/>
  <c r="S48" i="535"/>
  <c r="BA21" i="535"/>
  <c r="AZ21" i="535"/>
  <c r="AY21" i="535"/>
  <c r="AX21" i="535"/>
  <c r="AW21" i="535"/>
  <c r="AV21" i="535"/>
  <c r="AU21" i="535"/>
  <c r="AT21" i="535"/>
  <c r="AS21" i="535"/>
  <c r="AR21" i="535"/>
  <c r="AQ21" i="535"/>
  <c r="AP21" i="535"/>
  <c r="AO21" i="535"/>
  <c r="AN21" i="535"/>
  <c r="AM21" i="535"/>
  <c r="AL21" i="535"/>
  <c r="AK21" i="535"/>
  <c r="AJ21" i="535"/>
  <c r="AI21" i="535"/>
  <c r="AH21" i="535"/>
  <c r="AG21" i="535"/>
  <c r="AF21" i="535"/>
  <c r="AE21" i="535"/>
  <c r="AD21" i="535"/>
  <c r="AC21" i="535"/>
  <c r="AB21" i="535"/>
  <c r="AA21" i="535"/>
  <c r="Z21" i="535"/>
  <c r="Y21" i="535"/>
  <c r="X21" i="535"/>
  <c r="W21" i="535"/>
  <c r="V21" i="535"/>
  <c r="U21" i="535"/>
  <c r="T21" i="535"/>
  <c r="S21" i="535"/>
  <c r="BA20" i="535"/>
  <c r="AZ20" i="535"/>
  <c r="AY20" i="535"/>
  <c r="AX20" i="535"/>
  <c r="AW20" i="535"/>
  <c r="AV20" i="535"/>
  <c r="AU20" i="535"/>
  <c r="AT20" i="535"/>
  <c r="AS20" i="535"/>
  <c r="AR20" i="535"/>
  <c r="AQ20" i="535"/>
  <c r="AP20" i="535"/>
  <c r="AO20" i="535"/>
  <c r="AN20" i="535"/>
  <c r="AM20" i="535"/>
  <c r="AL20" i="535"/>
  <c r="AK20" i="535"/>
  <c r="AJ20" i="535"/>
  <c r="AI20" i="535"/>
  <c r="AH20" i="535"/>
  <c r="AG20" i="535"/>
  <c r="AF20" i="535"/>
  <c r="AE20" i="535"/>
  <c r="AD20" i="535"/>
  <c r="AC20" i="535"/>
  <c r="AB20" i="535"/>
  <c r="AA20" i="535"/>
  <c r="Z20" i="535"/>
  <c r="Y20" i="535"/>
  <c r="X20" i="535"/>
  <c r="W20" i="535"/>
  <c r="V20" i="535"/>
  <c r="U20" i="535"/>
  <c r="T20" i="535"/>
  <c r="S20" i="535"/>
  <c r="BA19" i="535"/>
  <c r="AZ19" i="535"/>
  <c r="AY19" i="535"/>
  <c r="AX19" i="535"/>
  <c r="AW19" i="535"/>
  <c r="AV19" i="535"/>
  <c r="AU19" i="535"/>
  <c r="AT19" i="535"/>
  <c r="AS19" i="535"/>
  <c r="AR19" i="535"/>
  <c r="AQ19" i="535"/>
  <c r="AP19" i="535"/>
  <c r="AO19" i="535"/>
  <c r="AN19" i="535"/>
  <c r="AM19" i="535"/>
  <c r="AL19" i="535"/>
  <c r="AK19" i="535"/>
  <c r="AJ19" i="535"/>
  <c r="AI19" i="535"/>
  <c r="AH19" i="535"/>
  <c r="AG19" i="535"/>
  <c r="AF19" i="535"/>
  <c r="AE19" i="535"/>
  <c r="AD19" i="535"/>
  <c r="AC19" i="535"/>
  <c r="AB19" i="535"/>
  <c r="AA19" i="535"/>
  <c r="Z19" i="535"/>
  <c r="Y19" i="535"/>
  <c r="X19" i="535"/>
  <c r="W19" i="535"/>
  <c r="V19" i="535"/>
  <c r="U19" i="535"/>
  <c r="T19" i="535"/>
  <c r="S19" i="535"/>
  <c r="BA18" i="535"/>
  <c r="AZ18" i="535"/>
  <c r="AY18" i="535"/>
  <c r="AX18" i="535"/>
  <c r="AW18" i="535"/>
  <c r="AV18" i="535"/>
  <c r="AU18" i="535"/>
  <c r="AT18" i="535"/>
  <c r="AS18" i="535"/>
  <c r="AR18" i="535"/>
  <c r="AQ18" i="535"/>
  <c r="AP18" i="535"/>
  <c r="AO18" i="535"/>
  <c r="AN18" i="535"/>
  <c r="AM18" i="535"/>
  <c r="AL18" i="535"/>
  <c r="AK18" i="535"/>
  <c r="AJ18" i="535"/>
  <c r="AI18" i="535"/>
  <c r="AH18" i="535"/>
  <c r="AG18" i="535"/>
  <c r="AF18" i="535"/>
  <c r="AE18" i="535"/>
  <c r="AD18" i="535"/>
  <c r="AC18" i="535"/>
  <c r="AB18" i="535"/>
  <c r="AA18" i="535"/>
  <c r="Z18" i="535"/>
  <c r="Y18" i="535"/>
  <c r="X18" i="535"/>
  <c r="W18" i="535"/>
  <c r="V18" i="535"/>
  <c r="U18" i="535"/>
  <c r="T18" i="535"/>
  <c r="S18" i="535"/>
  <c r="BA17" i="535"/>
  <c r="AZ17" i="535"/>
  <c r="AY17" i="535"/>
  <c r="AX17" i="535"/>
  <c r="AW17" i="535"/>
  <c r="AV17" i="535"/>
  <c r="AU17" i="535"/>
  <c r="AT17" i="535"/>
  <c r="AS17" i="535"/>
  <c r="AR17" i="535"/>
  <c r="AQ17" i="535"/>
  <c r="AP17" i="535"/>
  <c r="AO17" i="535"/>
  <c r="AN17" i="535"/>
  <c r="AM17" i="535"/>
  <c r="AL17" i="535"/>
  <c r="AK17" i="535"/>
  <c r="AJ17" i="535"/>
  <c r="AI17" i="535"/>
  <c r="AH17" i="535"/>
  <c r="AG17" i="535"/>
  <c r="AF17" i="535"/>
  <c r="AE17" i="535"/>
  <c r="AD17" i="535"/>
  <c r="AC17" i="535"/>
  <c r="AB17" i="535"/>
  <c r="AA17" i="535"/>
  <c r="Z17" i="535"/>
  <c r="Y17" i="535"/>
  <c r="X17" i="535"/>
  <c r="W17" i="535"/>
  <c r="V17" i="535"/>
  <c r="U17" i="535"/>
  <c r="T17" i="535"/>
  <c r="S17" i="535"/>
  <c r="BA16" i="535"/>
  <c r="AZ16" i="535"/>
  <c r="AY16" i="535"/>
  <c r="AX16" i="535"/>
  <c r="AW16" i="535"/>
  <c r="AV16" i="535"/>
  <c r="AU16" i="535"/>
  <c r="AT16" i="535"/>
  <c r="AS16" i="535"/>
  <c r="AR16" i="535"/>
  <c r="AQ16" i="535"/>
  <c r="AP16" i="535"/>
  <c r="AO16" i="535"/>
  <c r="AN16" i="535"/>
  <c r="AM16" i="535"/>
  <c r="AL16" i="535"/>
  <c r="AK16" i="535"/>
  <c r="AJ16" i="535"/>
  <c r="AI16" i="535"/>
  <c r="AH16" i="535"/>
  <c r="AG16" i="535"/>
  <c r="AF16" i="535"/>
  <c r="AE16" i="535"/>
  <c r="AD16" i="535"/>
  <c r="AC16" i="535"/>
  <c r="AB16" i="535"/>
  <c r="AA16" i="535"/>
  <c r="Z16" i="535"/>
  <c r="Y16" i="535"/>
  <c r="X16" i="535"/>
  <c r="W16" i="535"/>
  <c r="V16" i="535"/>
  <c r="U16" i="535"/>
  <c r="T16" i="535"/>
  <c r="S16" i="535"/>
  <c r="BA15" i="535"/>
  <c r="AZ15" i="535"/>
  <c r="AY15" i="535"/>
  <c r="AX15" i="535"/>
  <c r="AW15" i="535"/>
  <c r="AV15" i="535"/>
  <c r="AU15" i="535"/>
  <c r="AT15" i="535"/>
  <c r="AS15" i="535"/>
  <c r="AR15" i="535"/>
  <c r="AQ15" i="535"/>
  <c r="AP15" i="535"/>
  <c r="AO15" i="535"/>
  <c r="AN15" i="535"/>
  <c r="AM15" i="535"/>
  <c r="AL15" i="535"/>
  <c r="AK15" i="535"/>
  <c r="AJ15" i="535"/>
  <c r="AI15" i="535"/>
  <c r="AH15" i="535"/>
  <c r="AG15" i="535"/>
  <c r="AF15" i="535"/>
  <c r="AE15" i="535"/>
  <c r="AD15" i="535"/>
  <c r="AC15" i="535"/>
  <c r="AB15" i="535"/>
  <c r="AA15" i="535"/>
  <c r="Z15" i="535"/>
  <c r="Y15" i="535"/>
  <c r="X15" i="535"/>
  <c r="W15" i="535"/>
  <c r="V15" i="535"/>
  <c r="U15" i="535"/>
  <c r="T15" i="535"/>
  <c r="S15" i="535"/>
  <c r="BA14" i="535"/>
  <c r="AZ14" i="535"/>
  <c r="AY14" i="535"/>
  <c r="AX14" i="535"/>
  <c r="AW14" i="535"/>
  <c r="AV14" i="535"/>
  <c r="AU14" i="535"/>
  <c r="AT14" i="535"/>
  <c r="AS14" i="535"/>
  <c r="AR14" i="535"/>
  <c r="AQ14" i="535"/>
  <c r="AP14" i="535"/>
  <c r="AO14" i="535"/>
  <c r="AN14" i="535"/>
  <c r="AM14" i="535"/>
  <c r="AL14" i="535"/>
  <c r="AK14" i="535"/>
  <c r="AJ14" i="535"/>
  <c r="AI14" i="535"/>
  <c r="AH14" i="535"/>
  <c r="AG14" i="535"/>
  <c r="AF14" i="535"/>
  <c r="AE14" i="535"/>
  <c r="AD14" i="535"/>
  <c r="AC14" i="535"/>
  <c r="AB14" i="535"/>
  <c r="AA14" i="535"/>
  <c r="Z14" i="535"/>
  <c r="Y14" i="535"/>
  <c r="X14" i="535"/>
  <c r="W14" i="535"/>
  <c r="V14" i="535"/>
  <c r="U14" i="535"/>
  <c r="T14" i="535"/>
  <c r="S14" i="535"/>
  <c r="BA13" i="535"/>
  <c r="AZ13" i="535"/>
  <c r="AY13" i="535"/>
  <c r="AX13" i="535"/>
  <c r="AW13" i="535"/>
  <c r="AV13" i="535"/>
  <c r="AU13" i="535"/>
  <c r="AT13" i="535"/>
  <c r="AS13" i="535"/>
  <c r="AR13" i="535"/>
  <c r="AQ13" i="535"/>
  <c r="AP13" i="535"/>
  <c r="AO13" i="535"/>
  <c r="AN13" i="535"/>
  <c r="AM13" i="535"/>
  <c r="AL13" i="535"/>
  <c r="AK13" i="535"/>
  <c r="AJ13" i="535"/>
  <c r="AI13" i="535"/>
  <c r="AH13" i="535"/>
  <c r="AG13" i="535"/>
  <c r="AF13" i="535"/>
  <c r="AE13" i="535"/>
  <c r="AD13" i="535"/>
  <c r="AC13" i="535"/>
  <c r="AB13" i="535"/>
  <c r="AA13" i="535"/>
  <c r="Z13" i="535"/>
  <c r="Y13" i="535"/>
  <c r="X13" i="535"/>
  <c r="W13" i="535"/>
  <c r="V13" i="535"/>
  <c r="U13" i="535"/>
  <c r="T13" i="535"/>
  <c r="S13" i="535"/>
  <c r="BA12" i="535"/>
  <c r="AZ12" i="535"/>
  <c r="AY12" i="535"/>
  <c r="AX12" i="535"/>
  <c r="AW12" i="535"/>
  <c r="AV12" i="535"/>
  <c r="AU12" i="535"/>
  <c r="AT12" i="535"/>
  <c r="AS12" i="535"/>
  <c r="AR12" i="535"/>
  <c r="AQ12" i="535"/>
  <c r="AP12" i="535"/>
  <c r="AO12" i="535"/>
  <c r="AN12" i="535"/>
  <c r="AM12" i="535"/>
  <c r="AL12" i="535"/>
  <c r="AK12" i="535"/>
  <c r="AJ12" i="535"/>
  <c r="AI12" i="535"/>
  <c r="AH12" i="535"/>
  <c r="AG12" i="535"/>
  <c r="AF12" i="535"/>
  <c r="AE12" i="535"/>
  <c r="AD12" i="535"/>
  <c r="AC12" i="535"/>
  <c r="AB12" i="535"/>
  <c r="AA12" i="535"/>
  <c r="Z12" i="535"/>
  <c r="Y12" i="535"/>
  <c r="X12" i="535"/>
  <c r="W12" i="535"/>
  <c r="V12" i="535"/>
  <c r="U12" i="535"/>
  <c r="T12" i="535"/>
  <c r="S12" i="535"/>
  <c r="BA11" i="535"/>
  <c r="AZ11" i="535"/>
  <c r="AY11" i="535"/>
  <c r="AX11" i="535"/>
  <c r="AW11" i="535"/>
  <c r="AV11" i="535"/>
  <c r="AU11" i="535"/>
  <c r="AT11" i="535"/>
  <c r="AS11" i="535"/>
  <c r="AR11" i="535"/>
  <c r="AQ11" i="535"/>
  <c r="AP11" i="535"/>
  <c r="AO11" i="535"/>
  <c r="AN11" i="535"/>
  <c r="AM11" i="535"/>
  <c r="AL11" i="535"/>
  <c r="AK11" i="535"/>
  <c r="AJ11" i="535"/>
  <c r="AI11" i="535"/>
  <c r="AH11" i="535"/>
  <c r="AG11" i="535"/>
  <c r="AF11" i="535"/>
  <c r="AE11" i="535"/>
  <c r="AD11" i="535"/>
  <c r="AC11" i="535"/>
  <c r="AB11" i="535"/>
  <c r="AA11" i="535"/>
  <c r="Z11" i="535"/>
  <c r="Y11" i="535"/>
  <c r="X11" i="535"/>
  <c r="W11" i="535"/>
  <c r="V11" i="535"/>
  <c r="U11" i="535"/>
  <c r="T11" i="535"/>
  <c r="S11" i="535"/>
  <c r="BA10" i="535"/>
  <c r="AZ10" i="535"/>
  <c r="AY10" i="535"/>
  <c r="AX10" i="535"/>
  <c r="AX22" i="535" s="1"/>
  <c r="AW10" i="535"/>
  <c r="AV10" i="535"/>
  <c r="AU10" i="535"/>
  <c r="AT10" i="535"/>
  <c r="AT22" i="535" s="1"/>
  <c r="AS10" i="535"/>
  <c r="AR10" i="535"/>
  <c r="AQ10" i="535"/>
  <c r="AP10" i="535"/>
  <c r="AP22" i="535" s="1"/>
  <c r="AO10" i="535"/>
  <c r="AN10" i="535"/>
  <c r="AM10" i="535"/>
  <c r="AL10" i="535"/>
  <c r="AL22" i="535" s="1"/>
  <c r="AK10" i="535"/>
  <c r="AJ10" i="535"/>
  <c r="AI10" i="535"/>
  <c r="AH10" i="535"/>
  <c r="AH22" i="535" s="1"/>
  <c r="AG10" i="535"/>
  <c r="AF10" i="535"/>
  <c r="AE10" i="535"/>
  <c r="AD10" i="535"/>
  <c r="AD22" i="535" s="1"/>
  <c r="AC10" i="535"/>
  <c r="AB10" i="535"/>
  <c r="AA10" i="535"/>
  <c r="Z10" i="535"/>
  <c r="Z22" i="535" s="1"/>
  <c r="Y10" i="535"/>
  <c r="X10" i="535"/>
  <c r="W10" i="535"/>
  <c r="V10" i="535"/>
  <c r="V22" i="535" s="1"/>
  <c r="U10" i="535"/>
  <c r="T10" i="535"/>
  <c r="S10" i="535"/>
  <c r="BA9" i="535"/>
  <c r="AZ9" i="535"/>
  <c r="AY9" i="535"/>
  <c r="AX9" i="535"/>
  <c r="AW9" i="535"/>
  <c r="AV9" i="535"/>
  <c r="AU9" i="535"/>
  <c r="AT9" i="535"/>
  <c r="AS9" i="535"/>
  <c r="AR9" i="535"/>
  <c r="AQ9" i="535"/>
  <c r="AP9" i="535"/>
  <c r="AO9" i="535"/>
  <c r="AN9" i="535"/>
  <c r="AM9" i="535"/>
  <c r="AL9" i="535"/>
  <c r="AK9" i="535"/>
  <c r="AJ9" i="535"/>
  <c r="AI9" i="535"/>
  <c r="AH9" i="535"/>
  <c r="AG9" i="535"/>
  <c r="AF9" i="535"/>
  <c r="AE9" i="535"/>
  <c r="AD9" i="535"/>
  <c r="AC9" i="535"/>
  <c r="AB9" i="535"/>
  <c r="AA9" i="535"/>
  <c r="Z9" i="535"/>
  <c r="Y9" i="535"/>
  <c r="X9" i="535"/>
  <c r="W9" i="535"/>
  <c r="V9" i="535"/>
  <c r="U9" i="535"/>
  <c r="T9" i="535"/>
  <c r="S9" i="535"/>
  <c r="BA8" i="535"/>
  <c r="AZ8" i="535"/>
  <c r="AY8" i="535"/>
  <c r="AX8" i="535"/>
  <c r="AW8" i="535"/>
  <c r="AV8" i="535"/>
  <c r="AU8" i="535"/>
  <c r="AT8" i="535"/>
  <c r="AS8" i="535"/>
  <c r="AR8" i="535"/>
  <c r="AQ8" i="535"/>
  <c r="AP8" i="535"/>
  <c r="AO8" i="535"/>
  <c r="AN8" i="535"/>
  <c r="AM8" i="535"/>
  <c r="AL8" i="535"/>
  <c r="AK8" i="535"/>
  <c r="AJ8" i="535"/>
  <c r="AI8" i="535"/>
  <c r="AH8" i="535"/>
  <c r="AG8" i="535"/>
  <c r="AF8" i="535"/>
  <c r="AE8" i="535"/>
  <c r="AD8" i="535"/>
  <c r="AC8" i="535"/>
  <c r="AB8" i="535"/>
  <c r="AA8" i="535"/>
  <c r="Z8" i="535"/>
  <c r="Y8" i="535"/>
  <c r="X8" i="535"/>
  <c r="W8" i="535"/>
  <c r="V8" i="535"/>
  <c r="U8" i="535"/>
  <c r="T8" i="535"/>
  <c r="S8" i="535"/>
  <c r="BA7" i="535"/>
  <c r="BA22" i="535" s="1"/>
  <c r="AZ7" i="535"/>
  <c r="AZ22" i="535" s="1"/>
  <c r="AY7" i="535"/>
  <c r="AY22" i="535" s="1"/>
  <c r="AX7" i="535"/>
  <c r="AW7" i="535"/>
  <c r="AW22" i="535" s="1"/>
  <c r="AV7" i="535"/>
  <c r="AV22" i="535" s="1"/>
  <c r="AU7" i="535"/>
  <c r="AU22" i="535" s="1"/>
  <c r="AT7" i="535"/>
  <c r="AS7" i="535"/>
  <c r="AS22" i="535" s="1"/>
  <c r="AR7" i="535"/>
  <c r="AR22" i="535" s="1"/>
  <c r="AQ7" i="535"/>
  <c r="AQ22" i="535" s="1"/>
  <c r="AP7" i="535"/>
  <c r="AO7" i="535"/>
  <c r="AO22" i="535" s="1"/>
  <c r="AN7" i="535"/>
  <c r="AN22" i="535" s="1"/>
  <c r="AM7" i="535"/>
  <c r="AM22" i="535" s="1"/>
  <c r="AL7" i="535"/>
  <c r="AK7" i="535"/>
  <c r="AK22" i="535" s="1"/>
  <c r="AJ7" i="535"/>
  <c r="AJ22" i="535" s="1"/>
  <c r="AI7" i="535"/>
  <c r="AI22" i="535" s="1"/>
  <c r="AH7" i="535"/>
  <c r="AG7" i="535"/>
  <c r="AG22" i="535" s="1"/>
  <c r="AF7" i="535"/>
  <c r="AF22" i="535" s="1"/>
  <c r="AE7" i="535"/>
  <c r="AE22" i="535" s="1"/>
  <c r="AD7" i="535"/>
  <c r="AC7" i="535"/>
  <c r="AC22" i="535" s="1"/>
  <c r="AB7" i="535"/>
  <c r="AB22" i="535" s="1"/>
  <c r="AA7" i="535"/>
  <c r="AA22" i="535" s="1"/>
  <c r="Z7" i="535"/>
  <c r="Y7" i="535"/>
  <c r="Y22" i="535" s="1"/>
  <c r="X7" i="535"/>
  <c r="X22" i="535" s="1"/>
  <c r="W7" i="535"/>
  <c r="W22" i="535" s="1"/>
  <c r="V7" i="535"/>
  <c r="U7" i="535"/>
  <c r="U22" i="535" s="1"/>
  <c r="T7" i="535"/>
  <c r="T22" i="535" s="1"/>
  <c r="S7" i="535"/>
  <c r="S22" i="535" s="1"/>
  <c r="AA28" i="639" l="1"/>
  <c r="Z28" i="639"/>
  <c r="Y28" i="639"/>
  <c r="X28" i="639"/>
  <c r="W28" i="639"/>
  <c r="V28" i="639"/>
  <c r="U28" i="639"/>
  <c r="AA27" i="639"/>
  <c r="Z27" i="639"/>
  <c r="Y27" i="639"/>
  <c r="X27" i="639"/>
  <c r="W27" i="639"/>
  <c r="V27" i="639"/>
  <c r="U27" i="639"/>
  <c r="AA26" i="639"/>
  <c r="Z26" i="639"/>
  <c r="Y26" i="639"/>
  <c r="X26" i="639"/>
  <c r="W26" i="639"/>
  <c r="V26" i="639"/>
  <c r="U26" i="639"/>
  <c r="AA25" i="639"/>
  <c r="Z25" i="639"/>
  <c r="Y25" i="639"/>
  <c r="X25" i="639"/>
  <c r="W25" i="639"/>
  <c r="V25" i="639"/>
  <c r="U25" i="639"/>
  <c r="AA24" i="639"/>
  <c r="Z24" i="639"/>
  <c r="Y24" i="639"/>
  <c r="X24" i="639"/>
  <c r="W24" i="639"/>
  <c r="V24" i="639"/>
  <c r="U24" i="639"/>
  <c r="AA23" i="639"/>
  <c r="Z23" i="639"/>
  <c r="Y23" i="639"/>
  <c r="X23" i="639"/>
  <c r="W23" i="639"/>
  <c r="V23" i="639"/>
  <c r="U23" i="639"/>
  <c r="AA22" i="639"/>
  <c r="Z22" i="639"/>
  <c r="Y22" i="639"/>
  <c r="X22" i="639"/>
  <c r="W22" i="639"/>
  <c r="V22" i="639"/>
  <c r="U22" i="639"/>
  <c r="AA21" i="639"/>
  <c r="Z21" i="639"/>
  <c r="Y21" i="639"/>
  <c r="X21" i="639"/>
  <c r="W21" i="639"/>
  <c r="V21" i="639"/>
  <c r="U21" i="639"/>
  <c r="N24" i="625"/>
  <c r="AU17" i="625"/>
  <c r="AI17" i="625"/>
  <c r="AE17" i="625"/>
  <c r="S17" i="625"/>
  <c r="N10" i="625"/>
  <c r="M10" i="625"/>
  <c r="L10" i="625"/>
  <c r="K10" i="625"/>
  <c r="J10" i="625"/>
  <c r="I10" i="625"/>
  <c r="H10" i="625"/>
  <c r="G10" i="625"/>
  <c r="F10" i="625"/>
  <c r="E10" i="625"/>
  <c r="D10" i="625"/>
  <c r="C10" i="625"/>
  <c r="AV116" i="624"/>
  <c r="AV127" i="624" s="1"/>
  <c r="AU116" i="624"/>
  <c r="AU127" i="624" s="1"/>
  <c r="AT116" i="624"/>
  <c r="AT127" i="624" s="1"/>
  <c r="AS116" i="624"/>
  <c r="AS127" i="624" s="1"/>
  <c r="AR116" i="624"/>
  <c r="AR127" i="624" s="1"/>
  <c r="AQ116" i="624"/>
  <c r="AQ127" i="624" s="1"/>
  <c r="AP116" i="624"/>
  <c r="AP127" i="624" s="1"/>
  <c r="AO116" i="624"/>
  <c r="AO127" i="624" s="1"/>
  <c r="AN116" i="624"/>
  <c r="AN127" i="624" s="1"/>
  <c r="AL116" i="624"/>
  <c r="AL127" i="624" s="1"/>
  <c r="AK116" i="624"/>
  <c r="AK127" i="624" s="1"/>
  <c r="AJ116" i="624"/>
  <c r="AJ127" i="624" s="1"/>
  <c r="AI116" i="624"/>
  <c r="AI127" i="624" s="1"/>
  <c r="AH116" i="624"/>
  <c r="AH127" i="624" s="1"/>
  <c r="AG116" i="624"/>
  <c r="AG127" i="624" s="1"/>
  <c r="AF116" i="624"/>
  <c r="AF127" i="624" s="1"/>
  <c r="AE116" i="624"/>
  <c r="AE127" i="624" s="1"/>
  <c r="AD116" i="624"/>
  <c r="AD127" i="624" s="1"/>
  <c r="AC116" i="624"/>
  <c r="AC127" i="624" s="1"/>
  <c r="AB116" i="624"/>
  <c r="AB127" i="624" s="1"/>
  <c r="AA116" i="624"/>
  <c r="AA127" i="624" s="1"/>
  <c r="Z116" i="624"/>
  <c r="Z127" i="624" s="1"/>
  <c r="Y116" i="624"/>
  <c r="Y127" i="624" s="1"/>
  <c r="X116" i="624"/>
  <c r="X127" i="624" s="1"/>
  <c r="W116" i="624"/>
  <c r="W127" i="624" s="1"/>
  <c r="V116" i="624"/>
  <c r="V127" i="624" s="1"/>
  <c r="U116" i="624"/>
  <c r="U127" i="624" s="1"/>
  <c r="T116" i="624"/>
  <c r="T127" i="624" s="1"/>
  <c r="S116" i="624"/>
  <c r="S127" i="624" s="1"/>
  <c r="R116" i="624"/>
  <c r="R127" i="624" s="1"/>
  <c r="Q116" i="624"/>
  <c r="Q127" i="624" s="1"/>
  <c r="P116" i="624"/>
  <c r="P127" i="624" s="1"/>
  <c r="O116" i="624"/>
  <c r="O127" i="624" s="1"/>
  <c r="N116" i="624"/>
  <c r="N127" i="624" s="1"/>
  <c r="M116" i="624"/>
  <c r="M127" i="624" s="1"/>
  <c r="AV91" i="624"/>
  <c r="AV102" i="624" s="1"/>
  <c r="AU91" i="624"/>
  <c r="AU102" i="624" s="1"/>
  <c r="AT91" i="624"/>
  <c r="AT102" i="624" s="1"/>
  <c r="AS91" i="624"/>
  <c r="AS102" i="624" s="1"/>
  <c r="AR91" i="624"/>
  <c r="AR102" i="624" s="1"/>
  <c r="AQ91" i="624"/>
  <c r="AQ102" i="624" s="1"/>
  <c r="AP91" i="624"/>
  <c r="AP102" i="624" s="1"/>
  <c r="AO91" i="624"/>
  <c r="AO102" i="624" s="1"/>
  <c r="AN91" i="624"/>
  <c r="AN102" i="624" s="1"/>
  <c r="AM91" i="624"/>
  <c r="AM102" i="624" s="1"/>
  <c r="AL91" i="624"/>
  <c r="AL102" i="624" s="1"/>
  <c r="AK91" i="624"/>
  <c r="AK102" i="624" s="1"/>
  <c r="AJ91" i="624"/>
  <c r="AJ102" i="624" s="1"/>
  <c r="AI91" i="624"/>
  <c r="AI102" i="624" s="1"/>
  <c r="AH91" i="624"/>
  <c r="AH102" i="624" s="1"/>
  <c r="AG91" i="624"/>
  <c r="AG102" i="624" s="1"/>
  <c r="AF91" i="624"/>
  <c r="AF102" i="624" s="1"/>
  <c r="AE91" i="624"/>
  <c r="AE102" i="624" s="1"/>
  <c r="AD91" i="624"/>
  <c r="AD102" i="624" s="1"/>
  <c r="AC91" i="624"/>
  <c r="AC102" i="624" s="1"/>
  <c r="AB91" i="624"/>
  <c r="AB102" i="624" s="1"/>
  <c r="AA91" i="624"/>
  <c r="AA102" i="624" s="1"/>
  <c r="Z91" i="624"/>
  <c r="Z102" i="624" s="1"/>
  <c r="Y91" i="624"/>
  <c r="Y102" i="624" s="1"/>
  <c r="X91" i="624"/>
  <c r="X102" i="624" s="1"/>
  <c r="W91" i="624"/>
  <c r="W102" i="624" s="1"/>
  <c r="V91" i="624"/>
  <c r="V102" i="624" s="1"/>
  <c r="U91" i="624"/>
  <c r="U102" i="624" s="1"/>
  <c r="T91" i="624"/>
  <c r="T102" i="624" s="1"/>
  <c r="S91" i="624"/>
  <c r="S102" i="624" s="1"/>
  <c r="R91" i="624"/>
  <c r="R102" i="624" s="1"/>
  <c r="Q91" i="624"/>
  <c r="Q102" i="624" s="1"/>
  <c r="P91" i="624"/>
  <c r="P102" i="624" s="1"/>
  <c r="O91" i="624"/>
  <c r="O102" i="624" s="1"/>
  <c r="N91" i="624"/>
  <c r="N102" i="624" s="1"/>
  <c r="M91" i="624"/>
  <c r="M102" i="624" s="1"/>
  <c r="AV66" i="624"/>
  <c r="AU66" i="624"/>
  <c r="AT66" i="624"/>
  <c r="AS66" i="624"/>
  <c r="AR66" i="624"/>
  <c r="AQ66" i="624"/>
  <c r="AP66" i="624"/>
  <c r="AO66" i="624"/>
  <c r="AN66" i="624"/>
  <c r="AM66" i="624"/>
  <c r="AL66" i="624"/>
  <c r="AK66" i="624"/>
  <c r="AJ66" i="624"/>
  <c r="AI66" i="624"/>
  <c r="AH66" i="624"/>
  <c r="AG66" i="624"/>
  <c r="AF66" i="624"/>
  <c r="AE66" i="624"/>
  <c r="AD66" i="624"/>
  <c r="AC66" i="624"/>
  <c r="AB66" i="624"/>
  <c r="AA66" i="624"/>
  <c r="Z66" i="624"/>
  <c r="Y66" i="624"/>
  <c r="X66" i="624"/>
  <c r="W66" i="624"/>
  <c r="V66" i="624"/>
  <c r="U66" i="624"/>
  <c r="T66" i="624"/>
  <c r="S66" i="624"/>
  <c r="R66" i="624"/>
  <c r="Q66" i="624"/>
  <c r="P66" i="624"/>
  <c r="O66" i="624"/>
  <c r="N66" i="624"/>
  <c r="M66" i="624"/>
  <c r="AV41" i="624"/>
  <c r="AV52" i="624" s="1"/>
  <c r="AU41" i="624"/>
  <c r="AU52" i="624" s="1"/>
  <c r="AT41" i="624"/>
  <c r="AT52" i="624" s="1"/>
  <c r="AR41" i="624"/>
  <c r="AR52" i="624" s="1"/>
  <c r="AQ41" i="624"/>
  <c r="AQ52" i="624" s="1"/>
  <c r="AP41" i="624"/>
  <c r="AP52" i="624" s="1"/>
  <c r="AO41" i="624"/>
  <c r="AO52" i="624" s="1"/>
  <c r="AN41" i="624"/>
  <c r="AN52" i="624" s="1"/>
  <c r="AM41" i="624"/>
  <c r="AM52" i="624" s="1"/>
  <c r="AL41" i="624"/>
  <c r="AL52" i="624" s="1"/>
  <c r="AK41" i="624"/>
  <c r="AK52" i="624" s="1"/>
  <c r="AJ41" i="624"/>
  <c r="AJ52" i="624" s="1"/>
  <c r="AI41" i="624"/>
  <c r="AI52" i="624" s="1"/>
  <c r="AH41" i="624"/>
  <c r="AH52" i="624" s="1"/>
  <c r="AG41" i="624"/>
  <c r="AG52" i="624" s="1"/>
  <c r="AF41" i="624"/>
  <c r="AF52" i="624" s="1"/>
  <c r="AE41" i="624"/>
  <c r="AE52" i="624" s="1"/>
  <c r="AD41" i="624"/>
  <c r="AD52" i="624" s="1"/>
  <c r="AC41" i="624"/>
  <c r="AC52" i="624" s="1"/>
  <c r="AB41" i="624"/>
  <c r="AB52" i="624" s="1"/>
  <c r="AA41" i="624"/>
  <c r="AA52" i="624" s="1"/>
  <c r="Z41" i="624"/>
  <c r="Z52" i="624" s="1"/>
  <c r="Y41" i="624"/>
  <c r="Y52" i="624" s="1"/>
  <c r="X41" i="624"/>
  <c r="X52" i="624" s="1"/>
  <c r="W41" i="624"/>
  <c r="W52" i="624" s="1"/>
  <c r="V41" i="624"/>
  <c r="V52" i="624" s="1"/>
  <c r="U41" i="624"/>
  <c r="U52" i="624" s="1"/>
  <c r="T41" i="624"/>
  <c r="T52" i="624" s="1"/>
  <c r="S41" i="624"/>
  <c r="S52" i="624" s="1"/>
  <c r="R41" i="624"/>
  <c r="R52" i="624" s="1"/>
  <c r="Q41" i="624"/>
  <c r="Q52" i="624" s="1"/>
  <c r="P41" i="624"/>
  <c r="P52" i="624" s="1"/>
  <c r="O41" i="624"/>
  <c r="O52" i="624" s="1"/>
  <c r="N41" i="624"/>
  <c r="N52" i="624" s="1"/>
  <c r="AV48" i="623"/>
  <c r="AU48" i="623"/>
  <c r="AT48" i="623"/>
  <c r="AS48" i="623"/>
  <c r="AR48" i="623"/>
  <c r="AQ48" i="623"/>
  <c r="AP48" i="623"/>
  <c r="AO48" i="623"/>
  <c r="AN48" i="623"/>
  <c r="AM48" i="623"/>
  <c r="AL48" i="623"/>
  <c r="AK48" i="623"/>
  <c r="AJ48" i="623"/>
  <c r="AI48" i="623"/>
  <c r="AH48" i="623"/>
  <c r="AG48" i="623"/>
  <c r="AF48" i="623"/>
  <c r="AE48" i="623"/>
  <c r="AD48" i="623"/>
  <c r="AC48" i="623"/>
  <c r="AB48" i="623"/>
  <c r="AA48" i="623"/>
  <c r="Z48" i="623"/>
  <c r="Y48" i="623"/>
  <c r="X48" i="623"/>
  <c r="W48" i="623"/>
  <c r="V48" i="623"/>
  <c r="U48" i="623"/>
  <c r="T48" i="623"/>
  <c r="S48" i="623"/>
  <c r="R48" i="623"/>
  <c r="Q48" i="623"/>
  <c r="P48" i="623"/>
  <c r="O48" i="623"/>
  <c r="N48" i="623"/>
  <c r="M48" i="623"/>
  <c r="AV39" i="623"/>
  <c r="AU39" i="623"/>
  <c r="AT39" i="623"/>
  <c r="AS39" i="623"/>
  <c r="AR39" i="623"/>
  <c r="AQ39" i="623"/>
  <c r="AP39" i="623"/>
  <c r="AO39" i="623"/>
  <c r="AN39" i="623"/>
  <c r="AM39" i="623"/>
  <c r="AL39" i="623"/>
  <c r="AK39" i="623"/>
  <c r="AJ39" i="623"/>
  <c r="AI39" i="623"/>
  <c r="AH39" i="623"/>
  <c r="AG39" i="623"/>
  <c r="AF39" i="623"/>
  <c r="AE39" i="623"/>
  <c r="AD39" i="623"/>
  <c r="AC39" i="623"/>
  <c r="AB39" i="623"/>
  <c r="AA39" i="623"/>
  <c r="Z39" i="623"/>
  <c r="Y39" i="623"/>
  <c r="X39" i="623"/>
  <c r="W39" i="623"/>
  <c r="V39" i="623"/>
  <c r="U39" i="623"/>
  <c r="T39" i="623"/>
  <c r="S39" i="623"/>
  <c r="R39" i="623"/>
  <c r="Q39" i="623"/>
  <c r="P39" i="623"/>
  <c r="O39" i="623"/>
  <c r="N39" i="623"/>
  <c r="M39" i="623"/>
  <c r="AV30" i="623"/>
  <c r="AU30" i="623"/>
  <c r="AT30" i="623"/>
  <c r="AS30" i="623"/>
  <c r="AR30" i="623"/>
  <c r="AQ30" i="623"/>
  <c r="AP30" i="623"/>
  <c r="AO30" i="623"/>
  <c r="AN30" i="623"/>
  <c r="AM30" i="623"/>
  <c r="AL30" i="623"/>
  <c r="AK30" i="623"/>
  <c r="AJ30" i="623"/>
  <c r="AI30" i="623"/>
  <c r="AH30" i="623"/>
  <c r="AG30" i="623"/>
  <c r="AF30" i="623"/>
  <c r="AE30" i="623"/>
  <c r="AD30" i="623"/>
  <c r="AC30" i="623"/>
  <c r="AB30" i="623"/>
  <c r="AA30" i="623"/>
  <c r="Z30" i="623"/>
  <c r="Y30" i="623"/>
  <c r="X30" i="623"/>
  <c r="W30" i="623"/>
  <c r="V30" i="623"/>
  <c r="U30" i="623"/>
  <c r="T30" i="623"/>
  <c r="S30" i="623"/>
  <c r="R30" i="623"/>
  <c r="Q30" i="623"/>
  <c r="P30" i="623"/>
  <c r="O30" i="623"/>
  <c r="N30" i="623"/>
  <c r="M30" i="623"/>
  <c r="AV21" i="623"/>
  <c r="AU21" i="623"/>
  <c r="AT21" i="623"/>
  <c r="AS21" i="623"/>
  <c r="AR21" i="623"/>
  <c r="AQ21" i="623"/>
  <c r="AP21" i="623"/>
  <c r="AO21" i="623"/>
  <c r="AN21" i="623"/>
  <c r="AM21" i="623"/>
  <c r="AL21" i="623"/>
  <c r="AK21" i="623"/>
  <c r="AJ21" i="623"/>
  <c r="AI21" i="623"/>
  <c r="AH21" i="623"/>
  <c r="AG21" i="623"/>
  <c r="AF21" i="623"/>
  <c r="AE21" i="623"/>
  <c r="AD21" i="623"/>
  <c r="AC21" i="623"/>
  <c r="AB21" i="623"/>
  <c r="AA21" i="623"/>
  <c r="Z21" i="623"/>
  <c r="Y21" i="623"/>
  <c r="X21" i="623"/>
  <c r="W21" i="623"/>
  <c r="V21" i="623"/>
  <c r="U21" i="623"/>
  <c r="T21" i="623"/>
  <c r="S21" i="623"/>
  <c r="R21" i="623"/>
  <c r="Q21" i="623"/>
  <c r="P21" i="623"/>
  <c r="O21" i="623"/>
  <c r="N21" i="623"/>
  <c r="M21" i="623"/>
  <c r="W6" i="619"/>
  <c r="W7" i="619" s="1"/>
  <c r="W8" i="619" s="1"/>
  <c r="W9" i="619" s="1"/>
  <c r="AP24" i="625" l="1"/>
  <c r="AT24" i="625"/>
  <c r="M77" i="624"/>
  <c r="Q77" i="624"/>
  <c r="U77" i="624"/>
  <c r="Y77" i="624"/>
  <c r="AC77" i="624"/>
  <c r="AG77" i="624"/>
  <c r="AK77" i="624"/>
  <c r="AO77" i="624"/>
  <c r="AS77" i="624"/>
  <c r="N31" i="625"/>
  <c r="V31" i="625"/>
  <c r="AL31" i="625"/>
  <c r="AF38" i="625"/>
  <c r="AV38" i="625"/>
  <c r="F12" i="623"/>
  <c r="J12" i="623"/>
  <c r="G12" i="623"/>
  <c r="L12" i="623"/>
  <c r="O77" i="624"/>
  <c r="S77" i="624"/>
  <c r="W77" i="624"/>
  <c r="AA77" i="624"/>
  <c r="AE77" i="624"/>
  <c r="AI77" i="624"/>
  <c r="AM77" i="624"/>
  <c r="AQ77" i="624"/>
  <c r="AU77" i="624"/>
  <c r="AD31" i="625"/>
  <c r="P38" i="625"/>
  <c r="AN38" i="625"/>
  <c r="P24" i="625"/>
  <c r="T24" i="625"/>
  <c r="X24" i="625"/>
  <c r="AB24" i="625"/>
  <c r="AF24" i="625"/>
  <c r="AJ24" i="625"/>
  <c r="AN24" i="625"/>
  <c r="AR24" i="625"/>
  <c r="AV24" i="625"/>
  <c r="P77" i="624"/>
  <c r="T77" i="624"/>
  <c r="X77" i="624"/>
  <c r="AB77" i="624"/>
  <c r="AF77" i="624"/>
  <c r="AJ77" i="624"/>
  <c r="AN77" i="624"/>
  <c r="AR77" i="624"/>
  <c r="AV77" i="624"/>
  <c r="K12" i="623"/>
  <c r="O17" i="625"/>
  <c r="Z24" i="625"/>
  <c r="AH24" i="625"/>
  <c r="AT77" i="624"/>
  <c r="N77" i="624"/>
  <c r="R77" i="624"/>
  <c r="V77" i="624"/>
  <c r="Z77" i="624"/>
  <c r="AD77" i="624"/>
  <c r="AH77" i="624"/>
  <c r="AL77" i="624"/>
  <c r="AP77" i="624"/>
  <c r="M41" i="624"/>
  <c r="M52" i="624" s="1"/>
  <c r="AS41" i="624"/>
  <c r="AS52" i="624" s="1"/>
  <c r="M16" i="624"/>
  <c r="M27" i="624" s="1"/>
  <c r="D16" i="624"/>
  <c r="D27" i="624" s="1"/>
  <c r="H16" i="624"/>
  <c r="H27" i="624" s="1"/>
  <c r="AM116" i="624"/>
  <c r="AM127" i="624" s="1"/>
  <c r="E16" i="624"/>
  <c r="E27" i="624" s="1"/>
  <c r="I16" i="624"/>
  <c r="I27" i="624" s="1"/>
  <c r="L16" i="624"/>
  <c r="L27" i="624" s="1"/>
  <c r="R17" i="625"/>
  <c r="Z17" i="625"/>
  <c r="AH17" i="625"/>
  <c r="AP17" i="625"/>
  <c r="O31" i="625"/>
  <c r="S31" i="625"/>
  <c r="W31" i="625"/>
  <c r="AA31" i="625"/>
  <c r="AE31" i="625"/>
  <c r="AI31" i="625"/>
  <c r="AM31" i="625"/>
  <c r="AQ31" i="625"/>
  <c r="AU31" i="625"/>
  <c r="Q38" i="625"/>
  <c r="U38" i="625"/>
  <c r="Y38" i="625"/>
  <c r="AC38" i="625"/>
  <c r="AG38" i="625"/>
  <c r="AK38" i="625"/>
  <c r="AO38" i="625"/>
  <c r="AS38" i="625"/>
  <c r="W17" i="625"/>
  <c r="AA17" i="625"/>
  <c r="AM17" i="625"/>
  <c r="AQ17" i="625"/>
  <c r="R24" i="625"/>
  <c r="V24" i="625"/>
  <c r="AD24" i="625"/>
  <c r="AL24" i="625"/>
  <c r="P17" i="625"/>
  <c r="T17" i="625"/>
  <c r="X17" i="625"/>
  <c r="AB17" i="625"/>
  <c r="AF17" i="625"/>
  <c r="AJ17" i="625"/>
  <c r="AN17" i="625"/>
  <c r="AR17" i="625"/>
  <c r="AV17" i="625"/>
  <c r="S24" i="625"/>
  <c r="AQ24" i="625"/>
  <c r="AS31" i="625"/>
  <c r="R31" i="625"/>
  <c r="Z31" i="625"/>
  <c r="AH31" i="625"/>
  <c r="AP31" i="625"/>
  <c r="AT31" i="625"/>
  <c r="O38" i="625"/>
  <c r="S38" i="625"/>
  <c r="W38" i="625"/>
  <c r="AA38" i="625"/>
  <c r="AE38" i="625"/>
  <c r="AI38" i="625"/>
  <c r="AM38" i="625"/>
  <c r="AQ38" i="625"/>
  <c r="AU38" i="625"/>
  <c r="T38" i="625"/>
  <c r="X38" i="625"/>
  <c r="AB38" i="625"/>
  <c r="AJ38" i="625"/>
  <c r="AR38" i="625"/>
  <c r="O24" i="625"/>
  <c r="W24" i="625"/>
  <c r="AA24" i="625"/>
  <c r="AE24" i="625"/>
  <c r="AI24" i="625"/>
  <c r="AM24" i="625"/>
  <c r="AU24" i="625"/>
  <c r="Q31" i="625"/>
  <c r="U31" i="625"/>
  <c r="Y31" i="625"/>
  <c r="AC31" i="625"/>
  <c r="AG31" i="625"/>
  <c r="AK31" i="625"/>
  <c r="AO31" i="625"/>
  <c r="Q17" i="625"/>
  <c r="U17" i="625"/>
  <c r="Y17" i="625"/>
  <c r="AC17" i="625"/>
  <c r="AG17" i="625"/>
  <c r="AK17" i="625"/>
  <c r="AO17" i="625"/>
  <c r="AS17" i="625"/>
  <c r="N17" i="625"/>
  <c r="V17" i="625"/>
  <c r="AD17" i="625"/>
  <c r="AL17" i="625"/>
  <c r="AT17" i="625"/>
  <c r="N38" i="625"/>
  <c r="R38" i="625"/>
  <c r="V38" i="625"/>
  <c r="Z38" i="625"/>
  <c r="AD38" i="625"/>
  <c r="AH38" i="625"/>
  <c r="AL38" i="625"/>
  <c r="AP38" i="625"/>
  <c r="AT38" i="625"/>
  <c r="C12" i="623"/>
  <c r="D12" i="623"/>
  <c r="H12" i="623"/>
  <c r="E12" i="623"/>
  <c r="I12" i="623"/>
  <c r="M12" i="623"/>
  <c r="F16" i="624"/>
  <c r="F27" i="624" s="1"/>
  <c r="J16" i="624"/>
  <c r="J27" i="624" s="1"/>
  <c r="P31" i="625"/>
  <c r="T31" i="625"/>
  <c r="X31" i="625"/>
  <c r="AB31" i="625"/>
  <c r="AF31" i="625"/>
  <c r="AJ31" i="625"/>
  <c r="AN31" i="625"/>
  <c r="AR31" i="625"/>
  <c r="AV31" i="625"/>
  <c r="C16" i="624"/>
  <c r="C27" i="624" s="1"/>
  <c r="G16" i="624"/>
  <c r="G27" i="624" s="1"/>
  <c r="K16" i="624"/>
  <c r="K27" i="624" s="1"/>
  <c r="Q24" i="625"/>
  <c r="U24" i="625"/>
  <c r="Y24" i="625"/>
  <c r="AC24" i="625"/>
  <c r="AG24" i="625"/>
  <c r="AK24" i="625"/>
  <c r="AO24" i="625"/>
  <c r="AS24" i="625"/>
  <c r="AL23" i="588"/>
  <c r="AK23" i="588"/>
  <c r="AJ23" i="588"/>
  <c r="AI23" i="588"/>
  <c r="AH23" i="588"/>
  <c r="AG23" i="588"/>
  <c r="AF23" i="588"/>
  <c r="AE23" i="588"/>
  <c r="AD23" i="588"/>
  <c r="AC23" i="588"/>
  <c r="AB23" i="588"/>
  <c r="AA23" i="588"/>
  <c r="Z23" i="588"/>
  <c r="Y23" i="588"/>
  <c r="X23" i="588"/>
  <c r="W23" i="588"/>
  <c r="V23" i="588"/>
  <c r="U23" i="588"/>
  <c r="T23" i="588"/>
  <c r="S23" i="588"/>
  <c r="R23" i="588"/>
  <c r="Q23" i="588"/>
  <c r="P23" i="588"/>
  <c r="O23" i="588"/>
  <c r="N23" i="588"/>
  <c r="M23" i="588"/>
  <c r="L23" i="588"/>
  <c r="K23" i="588"/>
  <c r="J23" i="588"/>
  <c r="I23" i="588"/>
  <c r="H23" i="588"/>
  <c r="G23" i="588"/>
  <c r="F23" i="588"/>
  <c r="E23" i="588"/>
  <c r="D23" i="588"/>
  <c r="AL43" i="587"/>
  <c r="AK43" i="587"/>
  <c r="AJ43" i="587"/>
  <c r="AI43" i="587"/>
  <c r="AH43" i="587"/>
  <c r="AG43" i="587"/>
  <c r="AF43" i="587"/>
  <c r="AE43" i="587"/>
  <c r="AD43" i="587"/>
  <c r="AC43" i="587"/>
  <c r="AB43" i="587"/>
  <c r="AA43" i="587"/>
  <c r="Z43" i="587"/>
  <c r="Y43" i="587"/>
  <c r="X43" i="587"/>
  <c r="W43" i="587"/>
  <c r="V43" i="587"/>
  <c r="U43" i="587"/>
  <c r="T43" i="587"/>
  <c r="S43" i="587"/>
  <c r="R43" i="587"/>
  <c r="Q43" i="587"/>
  <c r="P43" i="587"/>
  <c r="O43" i="587"/>
  <c r="N43" i="587"/>
  <c r="M43" i="587"/>
  <c r="L43" i="587"/>
  <c r="K43" i="587"/>
  <c r="J43" i="587"/>
  <c r="I43" i="587"/>
  <c r="H43" i="587"/>
  <c r="G43" i="587"/>
  <c r="F43" i="587"/>
  <c r="E43" i="587"/>
  <c r="D43" i="587"/>
  <c r="AL22" i="587"/>
  <c r="AK22" i="587"/>
  <c r="AJ22" i="587"/>
  <c r="AI22" i="587"/>
  <c r="AH22" i="587"/>
  <c r="AG22" i="587"/>
  <c r="AF22" i="587"/>
  <c r="AE22" i="587"/>
  <c r="AD22" i="587"/>
  <c r="AC22" i="587"/>
  <c r="AB22" i="587"/>
  <c r="AA22" i="587"/>
  <c r="Z22" i="587"/>
  <c r="Y22" i="587"/>
  <c r="X22" i="587"/>
  <c r="W22" i="587"/>
  <c r="V22" i="587"/>
  <c r="U22" i="587"/>
  <c r="T22" i="587"/>
  <c r="S22" i="587"/>
  <c r="R22" i="587"/>
  <c r="Q22" i="587"/>
  <c r="P22" i="587"/>
  <c r="O22" i="587"/>
  <c r="N22" i="587"/>
  <c r="M22" i="587"/>
  <c r="L22" i="587"/>
  <c r="K22" i="587"/>
  <c r="J22" i="587"/>
  <c r="I22" i="587"/>
  <c r="H22" i="587"/>
  <c r="G22" i="587"/>
  <c r="F22" i="587"/>
  <c r="E22" i="587"/>
  <c r="D22" i="587"/>
  <c r="BA68" i="553" l="1"/>
  <c r="AZ68" i="553"/>
  <c r="AY68" i="553"/>
  <c r="AX68" i="553"/>
  <c r="AW68" i="553"/>
  <c r="AV68" i="553"/>
  <c r="AU68" i="553"/>
  <c r="AT68" i="553"/>
  <c r="AS68" i="553"/>
  <c r="AR68" i="553"/>
  <c r="AQ68" i="553"/>
  <c r="AP68" i="553"/>
  <c r="AO68" i="553"/>
  <c r="AN68" i="553"/>
  <c r="AM68" i="553"/>
  <c r="AL68" i="553"/>
  <c r="AK68" i="553"/>
  <c r="AJ68" i="553"/>
  <c r="AI68" i="553"/>
  <c r="AH68" i="553"/>
  <c r="AG68" i="553"/>
  <c r="AF68" i="553"/>
  <c r="AE68" i="553"/>
  <c r="AD68" i="553"/>
  <c r="AC68" i="553"/>
  <c r="AB68" i="553"/>
  <c r="AA68" i="553"/>
  <c r="Z68" i="553"/>
  <c r="Y68" i="553"/>
  <c r="X68" i="553"/>
  <c r="W68" i="553"/>
  <c r="V68" i="553"/>
  <c r="U68" i="553"/>
  <c r="T68" i="553"/>
  <c r="S68" i="553"/>
  <c r="BA67" i="553"/>
  <c r="AZ67" i="553"/>
  <c r="AY67" i="553"/>
  <c r="AX67" i="553"/>
  <c r="AW67" i="553"/>
  <c r="AV67" i="553"/>
  <c r="AU67" i="553"/>
  <c r="AT67" i="553"/>
  <c r="AS67" i="553"/>
  <c r="AR67" i="553"/>
  <c r="AQ67" i="553"/>
  <c r="AP67" i="553"/>
  <c r="AO67" i="553"/>
  <c r="AN67" i="553"/>
  <c r="AM67" i="553"/>
  <c r="AL67" i="553"/>
  <c r="AK67" i="553"/>
  <c r="AJ67" i="553"/>
  <c r="AI67" i="553"/>
  <c r="AH67" i="553"/>
  <c r="AG67" i="553"/>
  <c r="AF67" i="553"/>
  <c r="AE67" i="553"/>
  <c r="AD67" i="553"/>
  <c r="AC67" i="553"/>
  <c r="AB67" i="553"/>
  <c r="AA67" i="553"/>
  <c r="Z67" i="553"/>
  <c r="Y67" i="553"/>
  <c r="X67" i="553"/>
  <c r="W67" i="553"/>
  <c r="V67" i="553"/>
  <c r="U67" i="553"/>
  <c r="T67" i="553"/>
  <c r="S67" i="553"/>
  <c r="BA66" i="553"/>
  <c r="AZ66" i="553"/>
  <c r="AY66" i="553"/>
  <c r="AX66" i="553"/>
  <c r="AW66" i="553"/>
  <c r="AV66" i="553"/>
  <c r="AU66" i="553"/>
  <c r="AT66" i="553"/>
  <c r="AS66" i="553"/>
  <c r="AR66" i="553"/>
  <c r="AQ66" i="553"/>
  <c r="AP66" i="553"/>
  <c r="AO66" i="553"/>
  <c r="AN66" i="553"/>
  <c r="AM66" i="553"/>
  <c r="AL66" i="553"/>
  <c r="AK66" i="553"/>
  <c r="AJ66" i="553"/>
  <c r="AI66" i="553"/>
  <c r="AH66" i="553"/>
  <c r="AG66" i="553"/>
  <c r="AF66" i="553"/>
  <c r="AE66" i="553"/>
  <c r="AD66" i="553"/>
  <c r="AC66" i="553"/>
  <c r="AB66" i="553"/>
  <c r="AA66" i="553"/>
  <c r="Z66" i="553"/>
  <c r="Y66" i="553"/>
  <c r="X66" i="553"/>
  <c r="W66" i="553"/>
  <c r="V66" i="553"/>
  <c r="U66" i="553"/>
  <c r="T66" i="553"/>
  <c r="S66" i="553"/>
  <c r="BA65" i="553"/>
  <c r="AZ65" i="553"/>
  <c r="AY65" i="553"/>
  <c r="AX65" i="553"/>
  <c r="AW65" i="553"/>
  <c r="AV65" i="553"/>
  <c r="AU65" i="553"/>
  <c r="AT65" i="553"/>
  <c r="AS65" i="553"/>
  <c r="AR65" i="553"/>
  <c r="AQ65" i="553"/>
  <c r="AP65" i="553"/>
  <c r="AO65" i="553"/>
  <c r="AN65" i="553"/>
  <c r="AM65" i="553"/>
  <c r="AL65" i="553"/>
  <c r="AK65" i="553"/>
  <c r="AJ65" i="553"/>
  <c r="AI65" i="553"/>
  <c r="AH65" i="553"/>
  <c r="AG65" i="553"/>
  <c r="AF65" i="553"/>
  <c r="AE65" i="553"/>
  <c r="AD65" i="553"/>
  <c r="AC65" i="553"/>
  <c r="AB65" i="553"/>
  <c r="AA65" i="553"/>
  <c r="Z65" i="553"/>
  <c r="Y65" i="553"/>
  <c r="X65" i="553"/>
  <c r="W65" i="553"/>
  <c r="V65" i="553"/>
  <c r="U65" i="553"/>
  <c r="T65" i="553"/>
  <c r="S65" i="553"/>
  <c r="BA64" i="553"/>
  <c r="AZ64" i="553"/>
  <c r="AY64" i="553"/>
  <c r="AX64" i="553"/>
  <c r="AW64" i="553"/>
  <c r="AV64" i="553"/>
  <c r="AU64" i="553"/>
  <c r="AT64" i="553"/>
  <c r="AS64" i="553"/>
  <c r="AR64" i="553"/>
  <c r="AQ64" i="553"/>
  <c r="AP64" i="553"/>
  <c r="AO64" i="553"/>
  <c r="AN64" i="553"/>
  <c r="AM64" i="553"/>
  <c r="AL64" i="553"/>
  <c r="AK64" i="553"/>
  <c r="AJ64" i="553"/>
  <c r="AI64" i="553"/>
  <c r="AH64" i="553"/>
  <c r="AG64" i="553"/>
  <c r="AF64" i="553"/>
  <c r="AE64" i="553"/>
  <c r="AD64" i="553"/>
  <c r="AC64" i="553"/>
  <c r="AB64" i="553"/>
  <c r="AA64" i="553"/>
  <c r="Z64" i="553"/>
  <c r="Y64" i="553"/>
  <c r="X64" i="553"/>
  <c r="W64" i="553"/>
  <c r="V64" i="553"/>
  <c r="U64" i="553"/>
  <c r="T64" i="553"/>
  <c r="S64" i="553"/>
  <c r="BA63" i="553"/>
  <c r="AZ63" i="553"/>
  <c r="AY63" i="553"/>
  <c r="AX63" i="553"/>
  <c r="AW63" i="553"/>
  <c r="AV63" i="553"/>
  <c r="AU63" i="553"/>
  <c r="AT63" i="553"/>
  <c r="AS63" i="553"/>
  <c r="AR63" i="553"/>
  <c r="AQ63" i="553"/>
  <c r="AP63" i="553"/>
  <c r="AO63" i="553"/>
  <c r="AN63" i="553"/>
  <c r="AM63" i="553"/>
  <c r="AL63" i="553"/>
  <c r="AK63" i="553"/>
  <c r="AJ63" i="553"/>
  <c r="AI63" i="553"/>
  <c r="AH63" i="553"/>
  <c r="AG63" i="553"/>
  <c r="AF63" i="553"/>
  <c r="AE63" i="553"/>
  <c r="AD63" i="553"/>
  <c r="AC63" i="553"/>
  <c r="AB63" i="553"/>
  <c r="AA63" i="553"/>
  <c r="Z63" i="553"/>
  <c r="Y63" i="553"/>
  <c r="X63" i="553"/>
  <c r="W63" i="553"/>
  <c r="V63" i="553"/>
  <c r="U63" i="553"/>
  <c r="T63" i="553"/>
  <c r="S63" i="553"/>
  <c r="BA62" i="553"/>
  <c r="AZ62" i="553"/>
  <c r="AY62" i="553"/>
  <c r="AX62" i="553"/>
  <c r="AW62" i="553"/>
  <c r="AV62" i="553"/>
  <c r="AU62" i="553"/>
  <c r="AT62" i="553"/>
  <c r="AS62" i="553"/>
  <c r="AR62" i="553"/>
  <c r="AQ62" i="553"/>
  <c r="AP62" i="553"/>
  <c r="AO62" i="553"/>
  <c r="AN62" i="553"/>
  <c r="AM62" i="553"/>
  <c r="AL62" i="553"/>
  <c r="AK62" i="553"/>
  <c r="AJ62" i="553"/>
  <c r="AI62" i="553"/>
  <c r="AH62" i="553"/>
  <c r="AG62" i="553"/>
  <c r="AF62" i="553"/>
  <c r="AE62" i="553"/>
  <c r="AD62" i="553"/>
  <c r="AC62" i="553"/>
  <c r="AB62" i="553"/>
  <c r="AA62" i="553"/>
  <c r="Z62" i="553"/>
  <c r="Y62" i="553"/>
  <c r="X62" i="553"/>
  <c r="W62" i="553"/>
  <c r="V62" i="553"/>
  <c r="U62" i="553"/>
  <c r="T62" i="553"/>
  <c r="S62" i="553"/>
  <c r="BA61" i="553"/>
  <c r="AZ61" i="553"/>
  <c r="AY61" i="553"/>
  <c r="AX61" i="553"/>
  <c r="AW61" i="553"/>
  <c r="AV61" i="553"/>
  <c r="AU61" i="553"/>
  <c r="AT61" i="553"/>
  <c r="AS61" i="553"/>
  <c r="AR61" i="553"/>
  <c r="AQ61" i="553"/>
  <c r="AP61" i="553"/>
  <c r="AO61" i="553"/>
  <c r="AN61" i="553"/>
  <c r="AM61" i="553"/>
  <c r="AL61" i="553"/>
  <c r="AK61" i="553"/>
  <c r="AJ61" i="553"/>
  <c r="AI61" i="553"/>
  <c r="AH61" i="553"/>
  <c r="AG61" i="553"/>
  <c r="AF61" i="553"/>
  <c r="AE61" i="553"/>
  <c r="AD61" i="553"/>
  <c r="AC61" i="553"/>
  <c r="AB61" i="553"/>
  <c r="AA61" i="553"/>
  <c r="Z61" i="553"/>
  <c r="Y61" i="553"/>
  <c r="X61" i="553"/>
  <c r="W61" i="553"/>
  <c r="V61" i="553"/>
  <c r="U61" i="553"/>
  <c r="T61" i="553"/>
  <c r="S61" i="553"/>
  <c r="BA60" i="553"/>
  <c r="AZ60" i="553"/>
  <c r="AY60" i="553"/>
  <c r="AX60" i="553"/>
  <c r="AW60" i="553"/>
  <c r="AV60" i="553"/>
  <c r="AU60" i="553"/>
  <c r="AT60" i="553"/>
  <c r="AS60" i="553"/>
  <c r="AR60" i="553"/>
  <c r="AQ60" i="553"/>
  <c r="AP60" i="553"/>
  <c r="AO60" i="553"/>
  <c r="AN60" i="553"/>
  <c r="AM60" i="553"/>
  <c r="AL60" i="553"/>
  <c r="AK60" i="553"/>
  <c r="AJ60" i="553"/>
  <c r="AI60" i="553"/>
  <c r="AH60" i="553"/>
  <c r="AG60" i="553"/>
  <c r="AF60" i="553"/>
  <c r="AE60" i="553"/>
  <c r="AD60" i="553"/>
  <c r="AC60" i="553"/>
  <c r="AB60" i="553"/>
  <c r="AA60" i="553"/>
  <c r="Z60" i="553"/>
  <c r="Y60" i="553"/>
  <c r="X60" i="553"/>
  <c r="W60" i="553"/>
  <c r="V60" i="553"/>
  <c r="U60" i="553"/>
  <c r="T60" i="553"/>
  <c r="S60" i="553"/>
  <c r="BA59" i="553"/>
  <c r="AZ59" i="553"/>
  <c r="AY59" i="553"/>
  <c r="AX59" i="553"/>
  <c r="AW59" i="553"/>
  <c r="AV59" i="553"/>
  <c r="AU59" i="553"/>
  <c r="AT59" i="553"/>
  <c r="AS59" i="553"/>
  <c r="AR59" i="553"/>
  <c r="AQ59" i="553"/>
  <c r="AP59" i="553"/>
  <c r="AO59" i="553"/>
  <c r="AN59" i="553"/>
  <c r="AM59" i="553"/>
  <c r="AL59" i="553"/>
  <c r="AK59" i="553"/>
  <c r="AJ59" i="553"/>
  <c r="AI59" i="553"/>
  <c r="AH59" i="553"/>
  <c r="AG59" i="553"/>
  <c r="AF59" i="553"/>
  <c r="AE59" i="553"/>
  <c r="AD59" i="553"/>
  <c r="AC59" i="553"/>
  <c r="AB59" i="553"/>
  <c r="AA59" i="553"/>
  <c r="Z59" i="553"/>
  <c r="Y59" i="553"/>
  <c r="X59" i="553"/>
  <c r="W59" i="553"/>
  <c r="V59" i="553"/>
  <c r="U59" i="553"/>
  <c r="T59" i="553"/>
  <c r="S59" i="553"/>
  <c r="BA58" i="553"/>
  <c r="AZ58" i="553"/>
  <c r="AY58" i="553"/>
  <c r="AX58" i="553"/>
  <c r="AW58" i="553"/>
  <c r="AV58" i="553"/>
  <c r="AU58" i="553"/>
  <c r="AT58" i="553"/>
  <c r="AS58" i="553"/>
  <c r="AR58" i="553"/>
  <c r="AQ58" i="553"/>
  <c r="AP58" i="553"/>
  <c r="AO58" i="553"/>
  <c r="AN58" i="553"/>
  <c r="AM58" i="553"/>
  <c r="AL58" i="553"/>
  <c r="AK58" i="553"/>
  <c r="AJ58" i="553"/>
  <c r="AI58" i="553"/>
  <c r="AH58" i="553"/>
  <c r="AG58" i="553"/>
  <c r="AF58" i="553"/>
  <c r="AE58" i="553"/>
  <c r="AD58" i="553"/>
  <c r="AC58" i="553"/>
  <c r="AB58" i="553"/>
  <c r="AA58" i="553"/>
  <c r="Z58" i="553"/>
  <c r="Y58" i="553"/>
  <c r="X58" i="553"/>
  <c r="W58" i="553"/>
  <c r="V58" i="553"/>
  <c r="U58" i="553"/>
  <c r="T58" i="553"/>
  <c r="S58" i="553"/>
  <c r="BA57" i="553"/>
  <c r="AZ57" i="553"/>
  <c r="AY57" i="553"/>
  <c r="AX57" i="553"/>
  <c r="AW57" i="553"/>
  <c r="AV57" i="553"/>
  <c r="AU57" i="553"/>
  <c r="AT57" i="553"/>
  <c r="AS57" i="553"/>
  <c r="AR57" i="553"/>
  <c r="AQ57" i="553"/>
  <c r="AP57" i="553"/>
  <c r="AO57" i="553"/>
  <c r="AN57" i="553"/>
  <c r="AM57" i="553"/>
  <c r="AL57" i="553"/>
  <c r="AK57" i="553"/>
  <c r="AJ57" i="553"/>
  <c r="AI57" i="553"/>
  <c r="AH57" i="553"/>
  <c r="AG57" i="553"/>
  <c r="AF57" i="553"/>
  <c r="AE57" i="553"/>
  <c r="AD57" i="553"/>
  <c r="AC57" i="553"/>
  <c r="AB57" i="553"/>
  <c r="AA57" i="553"/>
  <c r="Z57" i="553"/>
  <c r="Y57" i="553"/>
  <c r="X57" i="553"/>
  <c r="W57" i="553"/>
  <c r="V57" i="553"/>
  <c r="U57" i="553"/>
  <c r="T57" i="553"/>
  <c r="S57" i="553"/>
  <c r="BA56" i="553"/>
  <c r="AZ56" i="553"/>
  <c r="AY56" i="553"/>
  <c r="AX56" i="553"/>
  <c r="AW56" i="553"/>
  <c r="AV56" i="553"/>
  <c r="AU56" i="553"/>
  <c r="AT56" i="553"/>
  <c r="AS56" i="553"/>
  <c r="AR56" i="553"/>
  <c r="AQ56" i="553"/>
  <c r="AP56" i="553"/>
  <c r="AO56" i="553"/>
  <c r="AN56" i="553"/>
  <c r="AM56" i="553"/>
  <c r="AL56" i="553"/>
  <c r="AK56" i="553"/>
  <c r="AJ56" i="553"/>
  <c r="AI56" i="553"/>
  <c r="AH56" i="553"/>
  <c r="AG56" i="553"/>
  <c r="AF56" i="553"/>
  <c r="AE56" i="553"/>
  <c r="AD56" i="553"/>
  <c r="AC56" i="553"/>
  <c r="AB56" i="553"/>
  <c r="AA56" i="553"/>
  <c r="Z56" i="553"/>
  <c r="Y56" i="553"/>
  <c r="X56" i="553"/>
  <c r="W56" i="553"/>
  <c r="V56" i="553"/>
  <c r="U56" i="553"/>
  <c r="T56" i="553"/>
  <c r="S56" i="553"/>
  <c r="BA55" i="553"/>
  <c r="AZ55" i="553"/>
  <c r="AY55" i="553"/>
  <c r="AX55" i="553"/>
  <c r="AW55" i="553"/>
  <c r="AV55" i="553"/>
  <c r="AU55" i="553"/>
  <c r="AT55" i="553"/>
  <c r="AS55" i="553"/>
  <c r="AR55" i="553"/>
  <c r="AQ55" i="553"/>
  <c r="AP55" i="553"/>
  <c r="AO55" i="553"/>
  <c r="AN55" i="553"/>
  <c r="AM55" i="553"/>
  <c r="AL55" i="553"/>
  <c r="AK55" i="553"/>
  <c r="AJ55" i="553"/>
  <c r="AI55" i="553"/>
  <c r="AH55" i="553"/>
  <c r="AG55" i="553"/>
  <c r="AF55" i="553"/>
  <c r="AE55" i="553"/>
  <c r="AD55" i="553"/>
  <c r="AC55" i="553"/>
  <c r="AB55" i="553"/>
  <c r="AA55" i="553"/>
  <c r="Z55" i="553"/>
  <c r="Y55" i="553"/>
  <c r="X55" i="553"/>
  <c r="W55" i="553"/>
  <c r="V55" i="553"/>
  <c r="U55" i="553"/>
  <c r="T55" i="553"/>
  <c r="S55" i="553"/>
  <c r="BA46" i="553"/>
  <c r="AZ46" i="553"/>
  <c r="AY46" i="553"/>
  <c r="AX46" i="553"/>
  <c r="AW46" i="553"/>
  <c r="AV46" i="553"/>
  <c r="AU46" i="553"/>
  <c r="AT46" i="553"/>
  <c r="AS46" i="553"/>
  <c r="AR46" i="553"/>
  <c r="AQ46" i="553"/>
  <c r="AP46" i="553"/>
  <c r="AO46" i="553"/>
  <c r="AN46" i="553"/>
  <c r="AM46" i="553"/>
  <c r="AL46" i="553"/>
  <c r="AK46" i="553"/>
  <c r="AJ46" i="553"/>
  <c r="AI46" i="553"/>
  <c r="AH46" i="553"/>
  <c r="AG46" i="553"/>
  <c r="AF46" i="553"/>
  <c r="AE46" i="553"/>
  <c r="AD46" i="553"/>
  <c r="AC46" i="553"/>
  <c r="AB46" i="553"/>
  <c r="AA46" i="553"/>
  <c r="Z46" i="553"/>
  <c r="Y46" i="553"/>
  <c r="X46" i="553"/>
  <c r="W46" i="553"/>
  <c r="V46" i="553"/>
  <c r="U46" i="553"/>
  <c r="T46" i="553"/>
  <c r="S46" i="553"/>
  <c r="BA21" i="553"/>
  <c r="AZ21" i="553"/>
  <c r="AY21" i="553"/>
  <c r="AX21" i="553"/>
  <c r="AW21" i="553"/>
  <c r="AV21" i="553"/>
  <c r="AU21" i="553"/>
  <c r="AT21" i="553"/>
  <c r="AS21" i="553"/>
  <c r="AR21" i="553"/>
  <c r="AQ21" i="553"/>
  <c r="AP21" i="553"/>
  <c r="AO21" i="553"/>
  <c r="AN21" i="553"/>
  <c r="AM21" i="553"/>
  <c r="AL21" i="553"/>
  <c r="AK21" i="553"/>
  <c r="AJ21" i="553"/>
  <c r="AI21" i="553"/>
  <c r="AH21" i="553"/>
  <c r="AG21" i="553"/>
  <c r="AF21" i="553"/>
  <c r="AE21" i="553"/>
  <c r="AD21" i="553"/>
  <c r="AC21" i="553"/>
  <c r="AB21" i="553"/>
  <c r="AA21" i="553"/>
  <c r="Z21" i="553"/>
  <c r="Y21" i="553"/>
  <c r="X21" i="553"/>
  <c r="W21" i="553"/>
  <c r="V21" i="553"/>
  <c r="U21" i="553"/>
  <c r="T21" i="553"/>
  <c r="S21" i="553"/>
  <c r="BA68" i="552"/>
  <c r="AZ68" i="552"/>
  <c r="AY68" i="552"/>
  <c r="AX68" i="552"/>
  <c r="AW68" i="552"/>
  <c r="AV68" i="552"/>
  <c r="AU68" i="552"/>
  <c r="AT68" i="552"/>
  <c r="AS68" i="552"/>
  <c r="AR68" i="552"/>
  <c r="AQ68" i="552"/>
  <c r="AP68" i="552"/>
  <c r="AO68" i="552"/>
  <c r="AN68" i="552"/>
  <c r="AM68" i="552"/>
  <c r="AL68" i="552"/>
  <c r="AK68" i="552"/>
  <c r="AJ68" i="552"/>
  <c r="AI68" i="552"/>
  <c r="AH68" i="552"/>
  <c r="AG68" i="552"/>
  <c r="AF68" i="552"/>
  <c r="AE68" i="552"/>
  <c r="AD68" i="552"/>
  <c r="AC68" i="552"/>
  <c r="AB68" i="552"/>
  <c r="AA68" i="552"/>
  <c r="Z68" i="552"/>
  <c r="Y68" i="552"/>
  <c r="X68" i="552"/>
  <c r="W68" i="552"/>
  <c r="V68" i="552"/>
  <c r="U68" i="552"/>
  <c r="T68" i="552"/>
  <c r="S68" i="552"/>
  <c r="BA67" i="552"/>
  <c r="AZ67" i="552"/>
  <c r="AY67" i="552"/>
  <c r="AX67" i="552"/>
  <c r="AW67" i="552"/>
  <c r="AV67" i="552"/>
  <c r="AU67" i="552"/>
  <c r="AT67" i="552"/>
  <c r="AS67" i="552"/>
  <c r="AR67" i="552"/>
  <c r="AQ67" i="552"/>
  <c r="AP67" i="552"/>
  <c r="AO67" i="552"/>
  <c r="AN67" i="552"/>
  <c r="AM67" i="552"/>
  <c r="AL67" i="552"/>
  <c r="AK67" i="552"/>
  <c r="AJ67" i="552"/>
  <c r="AI67" i="552"/>
  <c r="AH67" i="552"/>
  <c r="AG67" i="552"/>
  <c r="AF67" i="552"/>
  <c r="AE67" i="552"/>
  <c r="AD67" i="552"/>
  <c r="AC67" i="552"/>
  <c r="AB67" i="552"/>
  <c r="AA67" i="552"/>
  <c r="Z67" i="552"/>
  <c r="Y67" i="552"/>
  <c r="X67" i="552"/>
  <c r="W67" i="552"/>
  <c r="V67" i="552"/>
  <c r="U67" i="552"/>
  <c r="T67" i="552"/>
  <c r="S67" i="552"/>
  <c r="BA66" i="552"/>
  <c r="AZ66" i="552"/>
  <c r="AY66" i="552"/>
  <c r="AX66" i="552"/>
  <c r="AW66" i="552"/>
  <c r="AV66" i="552"/>
  <c r="AU66" i="552"/>
  <c r="AT66" i="552"/>
  <c r="AS66" i="552"/>
  <c r="AR66" i="552"/>
  <c r="AQ66" i="552"/>
  <c r="AP66" i="552"/>
  <c r="AO66" i="552"/>
  <c r="AN66" i="552"/>
  <c r="AM66" i="552"/>
  <c r="AL66" i="552"/>
  <c r="AK66" i="552"/>
  <c r="AJ66" i="552"/>
  <c r="AI66" i="552"/>
  <c r="AH66" i="552"/>
  <c r="AG66" i="552"/>
  <c r="AF66" i="552"/>
  <c r="AE66" i="552"/>
  <c r="AD66" i="552"/>
  <c r="AC66" i="552"/>
  <c r="AB66" i="552"/>
  <c r="AA66" i="552"/>
  <c r="Z66" i="552"/>
  <c r="Y66" i="552"/>
  <c r="X66" i="552"/>
  <c r="W66" i="552"/>
  <c r="V66" i="552"/>
  <c r="U66" i="552"/>
  <c r="T66" i="552"/>
  <c r="S66" i="552"/>
  <c r="BA65" i="552"/>
  <c r="AZ65" i="552"/>
  <c r="AY65" i="552"/>
  <c r="AX65" i="552"/>
  <c r="AW65" i="552"/>
  <c r="AV65" i="552"/>
  <c r="AU65" i="552"/>
  <c r="AT65" i="552"/>
  <c r="AS65" i="552"/>
  <c r="AR65" i="552"/>
  <c r="AQ65" i="552"/>
  <c r="AP65" i="552"/>
  <c r="AO65" i="552"/>
  <c r="AN65" i="552"/>
  <c r="AM65" i="552"/>
  <c r="AL65" i="552"/>
  <c r="AK65" i="552"/>
  <c r="AJ65" i="552"/>
  <c r="AI65" i="552"/>
  <c r="AH65" i="552"/>
  <c r="AG65" i="552"/>
  <c r="AF65" i="552"/>
  <c r="AE65" i="552"/>
  <c r="AD65" i="552"/>
  <c r="AC65" i="552"/>
  <c r="AB65" i="552"/>
  <c r="AA65" i="552"/>
  <c r="Z65" i="552"/>
  <c r="Y65" i="552"/>
  <c r="X65" i="552"/>
  <c r="W65" i="552"/>
  <c r="V65" i="552"/>
  <c r="U65" i="552"/>
  <c r="T65" i="552"/>
  <c r="S65" i="552"/>
  <c r="BA64" i="552"/>
  <c r="AZ64" i="552"/>
  <c r="AY64" i="552"/>
  <c r="AX64" i="552"/>
  <c r="AW64" i="552"/>
  <c r="AV64" i="552"/>
  <c r="AU64" i="552"/>
  <c r="AT64" i="552"/>
  <c r="AS64" i="552"/>
  <c r="AR64" i="552"/>
  <c r="AQ64" i="552"/>
  <c r="AP64" i="552"/>
  <c r="AO64" i="552"/>
  <c r="AN64" i="552"/>
  <c r="AM64" i="552"/>
  <c r="AL64" i="552"/>
  <c r="AK64" i="552"/>
  <c r="AJ64" i="552"/>
  <c r="AI64" i="552"/>
  <c r="AH64" i="552"/>
  <c r="AG64" i="552"/>
  <c r="AF64" i="552"/>
  <c r="AE64" i="552"/>
  <c r="AD64" i="552"/>
  <c r="AC64" i="552"/>
  <c r="AB64" i="552"/>
  <c r="AA64" i="552"/>
  <c r="Z64" i="552"/>
  <c r="Y64" i="552"/>
  <c r="X64" i="552"/>
  <c r="W64" i="552"/>
  <c r="V64" i="552"/>
  <c r="U64" i="552"/>
  <c r="T64" i="552"/>
  <c r="S64" i="552"/>
  <c r="BA63" i="552"/>
  <c r="AZ63" i="552"/>
  <c r="AY63" i="552"/>
  <c r="AX63" i="552"/>
  <c r="AW63" i="552"/>
  <c r="AV63" i="552"/>
  <c r="AU63" i="552"/>
  <c r="AT63" i="552"/>
  <c r="AS63" i="552"/>
  <c r="AR63" i="552"/>
  <c r="AQ63" i="552"/>
  <c r="AP63" i="552"/>
  <c r="AO63" i="552"/>
  <c r="AN63" i="552"/>
  <c r="AM63" i="552"/>
  <c r="AL63" i="552"/>
  <c r="AK63" i="552"/>
  <c r="AJ63" i="552"/>
  <c r="AI63" i="552"/>
  <c r="AH63" i="552"/>
  <c r="AG63" i="552"/>
  <c r="AF63" i="552"/>
  <c r="AE63" i="552"/>
  <c r="AD63" i="552"/>
  <c r="AC63" i="552"/>
  <c r="AB63" i="552"/>
  <c r="AA63" i="552"/>
  <c r="Z63" i="552"/>
  <c r="Y63" i="552"/>
  <c r="X63" i="552"/>
  <c r="W63" i="552"/>
  <c r="V63" i="552"/>
  <c r="U63" i="552"/>
  <c r="T63" i="552"/>
  <c r="S63" i="552"/>
  <c r="BA62" i="552"/>
  <c r="AZ62" i="552"/>
  <c r="AY62" i="552"/>
  <c r="AX62" i="552"/>
  <c r="AW62" i="552"/>
  <c r="AV62" i="552"/>
  <c r="AU62" i="552"/>
  <c r="AT62" i="552"/>
  <c r="AS62" i="552"/>
  <c r="AR62" i="552"/>
  <c r="AQ62" i="552"/>
  <c r="AP62" i="552"/>
  <c r="AO62" i="552"/>
  <c r="AN62" i="552"/>
  <c r="AM62" i="552"/>
  <c r="AL62" i="552"/>
  <c r="AK62" i="552"/>
  <c r="AJ62" i="552"/>
  <c r="AI62" i="552"/>
  <c r="AH62" i="552"/>
  <c r="AG62" i="552"/>
  <c r="AF62" i="552"/>
  <c r="AE62" i="552"/>
  <c r="AD62" i="552"/>
  <c r="AC62" i="552"/>
  <c r="AB62" i="552"/>
  <c r="AA62" i="552"/>
  <c r="Z62" i="552"/>
  <c r="Y62" i="552"/>
  <c r="X62" i="552"/>
  <c r="W62" i="552"/>
  <c r="V62" i="552"/>
  <c r="U62" i="552"/>
  <c r="T62" i="552"/>
  <c r="S62" i="552"/>
  <c r="BA61" i="552"/>
  <c r="AZ61" i="552"/>
  <c r="AY61" i="552"/>
  <c r="AX61" i="552"/>
  <c r="AW61" i="552"/>
  <c r="AV61" i="552"/>
  <c r="AU61" i="552"/>
  <c r="AT61" i="552"/>
  <c r="AS61" i="552"/>
  <c r="AR61" i="552"/>
  <c r="AQ61" i="552"/>
  <c r="AP61" i="552"/>
  <c r="AO61" i="552"/>
  <c r="AN61" i="552"/>
  <c r="AM61" i="552"/>
  <c r="AL61" i="552"/>
  <c r="AK61" i="552"/>
  <c r="AJ61" i="552"/>
  <c r="AI61" i="552"/>
  <c r="AH61" i="552"/>
  <c r="AG61" i="552"/>
  <c r="AF61" i="552"/>
  <c r="AE61" i="552"/>
  <c r="AD61" i="552"/>
  <c r="AC61" i="552"/>
  <c r="AB61" i="552"/>
  <c r="AA61" i="552"/>
  <c r="Z61" i="552"/>
  <c r="Y61" i="552"/>
  <c r="X61" i="552"/>
  <c r="W61" i="552"/>
  <c r="V61" i="552"/>
  <c r="U61" i="552"/>
  <c r="T61" i="552"/>
  <c r="S61" i="552"/>
  <c r="BA60" i="552"/>
  <c r="AZ60" i="552"/>
  <c r="AY60" i="552"/>
  <c r="AX60" i="552"/>
  <c r="AW60" i="552"/>
  <c r="AV60" i="552"/>
  <c r="AU60" i="552"/>
  <c r="AT60" i="552"/>
  <c r="AS60" i="552"/>
  <c r="AR60" i="552"/>
  <c r="AQ60" i="552"/>
  <c r="AP60" i="552"/>
  <c r="AO60" i="552"/>
  <c r="AN60" i="552"/>
  <c r="AM60" i="552"/>
  <c r="AL60" i="552"/>
  <c r="AK60" i="552"/>
  <c r="AJ60" i="552"/>
  <c r="AI60" i="552"/>
  <c r="AH60" i="552"/>
  <c r="AG60" i="552"/>
  <c r="AF60" i="552"/>
  <c r="AE60" i="552"/>
  <c r="AD60" i="552"/>
  <c r="AC60" i="552"/>
  <c r="AB60" i="552"/>
  <c r="AA60" i="552"/>
  <c r="Z60" i="552"/>
  <c r="Y60" i="552"/>
  <c r="X60" i="552"/>
  <c r="W60" i="552"/>
  <c r="V60" i="552"/>
  <c r="U60" i="552"/>
  <c r="T60" i="552"/>
  <c r="S60" i="552"/>
  <c r="BA59" i="552"/>
  <c r="AZ59" i="552"/>
  <c r="AY59" i="552"/>
  <c r="AX59" i="552"/>
  <c r="AW59" i="552"/>
  <c r="AV59" i="552"/>
  <c r="AU59" i="552"/>
  <c r="AT59" i="552"/>
  <c r="AS59" i="552"/>
  <c r="AR59" i="552"/>
  <c r="AQ59" i="552"/>
  <c r="AP59" i="552"/>
  <c r="AO59" i="552"/>
  <c r="AN59" i="552"/>
  <c r="AM59" i="552"/>
  <c r="AL59" i="552"/>
  <c r="AK59" i="552"/>
  <c r="AJ59" i="552"/>
  <c r="AI59" i="552"/>
  <c r="AH59" i="552"/>
  <c r="AG59" i="552"/>
  <c r="AF59" i="552"/>
  <c r="AE59" i="552"/>
  <c r="AD59" i="552"/>
  <c r="AC59" i="552"/>
  <c r="AB59" i="552"/>
  <c r="AA59" i="552"/>
  <c r="Z59" i="552"/>
  <c r="Y59" i="552"/>
  <c r="X59" i="552"/>
  <c r="W59" i="552"/>
  <c r="V59" i="552"/>
  <c r="U59" i="552"/>
  <c r="T59" i="552"/>
  <c r="S59" i="552"/>
  <c r="BA58" i="552"/>
  <c r="AZ58" i="552"/>
  <c r="AY58" i="552"/>
  <c r="AX58" i="552"/>
  <c r="AW58" i="552"/>
  <c r="AV58" i="552"/>
  <c r="AU58" i="552"/>
  <c r="AT58" i="552"/>
  <c r="AS58" i="552"/>
  <c r="AR58" i="552"/>
  <c r="AQ58" i="552"/>
  <c r="AP58" i="552"/>
  <c r="AO58" i="552"/>
  <c r="AN58" i="552"/>
  <c r="AM58" i="552"/>
  <c r="AL58" i="552"/>
  <c r="AK58" i="552"/>
  <c r="AJ58" i="552"/>
  <c r="AI58" i="552"/>
  <c r="AH58" i="552"/>
  <c r="AG58" i="552"/>
  <c r="AF58" i="552"/>
  <c r="AE58" i="552"/>
  <c r="AD58" i="552"/>
  <c r="AC58" i="552"/>
  <c r="AB58" i="552"/>
  <c r="AA58" i="552"/>
  <c r="Z58" i="552"/>
  <c r="Y58" i="552"/>
  <c r="X58" i="552"/>
  <c r="W58" i="552"/>
  <c r="V58" i="552"/>
  <c r="U58" i="552"/>
  <c r="T58" i="552"/>
  <c r="S58" i="552"/>
  <c r="BA57" i="552"/>
  <c r="AZ57" i="552"/>
  <c r="AY57" i="552"/>
  <c r="AX57" i="552"/>
  <c r="AW57" i="552"/>
  <c r="AV57" i="552"/>
  <c r="AU57" i="552"/>
  <c r="AT57" i="552"/>
  <c r="AS57" i="552"/>
  <c r="AR57" i="552"/>
  <c r="AQ57" i="552"/>
  <c r="AP57" i="552"/>
  <c r="AO57" i="552"/>
  <c r="AN57" i="552"/>
  <c r="AM57" i="552"/>
  <c r="AL57" i="552"/>
  <c r="AK57" i="552"/>
  <c r="AJ57" i="552"/>
  <c r="AI57" i="552"/>
  <c r="AH57" i="552"/>
  <c r="AG57" i="552"/>
  <c r="AF57" i="552"/>
  <c r="AE57" i="552"/>
  <c r="AD57" i="552"/>
  <c r="AC57" i="552"/>
  <c r="AB57" i="552"/>
  <c r="AA57" i="552"/>
  <c r="Z57" i="552"/>
  <c r="Y57" i="552"/>
  <c r="X57" i="552"/>
  <c r="W57" i="552"/>
  <c r="V57" i="552"/>
  <c r="U57" i="552"/>
  <c r="T57" i="552"/>
  <c r="S57" i="552"/>
  <c r="BA56" i="552"/>
  <c r="AZ56" i="552"/>
  <c r="AY56" i="552"/>
  <c r="AX56" i="552"/>
  <c r="AW56" i="552"/>
  <c r="AV56" i="552"/>
  <c r="AU56" i="552"/>
  <c r="AT56" i="552"/>
  <c r="AS56" i="552"/>
  <c r="AR56" i="552"/>
  <c r="AQ56" i="552"/>
  <c r="AP56" i="552"/>
  <c r="AO56" i="552"/>
  <c r="AN56" i="552"/>
  <c r="AM56" i="552"/>
  <c r="AL56" i="552"/>
  <c r="AK56" i="552"/>
  <c r="AJ56" i="552"/>
  <c r="AI56" i="552"/>
  <c r="AH56" i="552"/>
  <c r="AG56" i="552"/>
  <c r="AF56" i="552"/>
  <c r="AE56" i="552"/>
  <c r="AD56" i="552"/>
  <c r="AC56" i="552"/>
  <c r="AB56" i="552"/>
  <c r="AA56" i="552"/>
  <c r="Z56" i="552"/>
  <c r="Y56" i="552"/>
  <c r="X56" i="552"/>
  <c r="W56" i="552"/>
  <c r="V56" i="552"/>
  <c r="U56" i="552"/>
  <c r="T56" i="552"/>
  <c r="S56" i="552"/>
  <c r="BA55" i="552"/>
  <c r="AZ55" i="552"/>
  <c r="AY55" i="552"/>
  <c r="AX55" i="552"/>
  <c r="AW55" i="552"/>
  <c r="AV55" i="552"/>
  <c r="AU55" i="552"/>
  <c r="AT55" i="552"/>
  <c r="AS55" i="552"/>
  <c r="AR55" i="552"/>
  <c r="AQ55" i="552"/>
  <c r="AP55" i="552"/>
  <c r="AO55" i="552"/>
  <c r="AN55" i="552"/>
  <c r="AM55" i="552"/>
  <c r="AL55" i="552"/>
  <c r="AK55" i="552"/>
  <c r="AJ55" i="552"/>
  <c r="AI55" i="552"/>
  <c r="AH55" i="552"/>
  <c r="AG55" i="552"/>
  <c r="AF55" i="552"/>
  <c r="AE55" i="552"/>
  <c r="AD55" i="552"/>
  <c r="AC55" i="552"/>
  <c r="AB55" i="552"/>
  <c r="AA55" i="552"/>
  <c r="Z55" i="552"/>
  <c r="Y55" i="552"/>
  <c r="X55" i="552"/>
  <c r="W55" i="552"/>
  <c r="V55" i="552"/>
  <c r="U55" i="552"/>
  <c r="T55" i="552"/>
  <c r="S55" i="552"/>
  <c r="BA46" i="552"/>
  <c r="AZ46" i="552"/>
  <c r="AY46" i="552"/>
  <c r="AX46" i="552"/>
  <c r="AW46" i="552"/>
  <c r="AV46" i="552"/>
  <c r="AU46" i="552"/>
  <c r="AT46" i="552"/>
  <c r="AS46" i="552"/>
  <c r="AR46" i="552"/>
  <c r="AQ46" i="552"/>
  <c r="AP46" i="552"/>
  <c r="AO46" i="552"/>
  <c r="AN46" i="552"/>
  <c r="AM46" i="552"/>
  <c r="AL46" i="552"/>
  <c r="AK46" i="552"/>
  <c r="AJ46" i="552"/>
  <c r="AI46" i="552"/>
  <c r="AH46" i="552"/>
  <c r="AG46" i="552"/>
  <c r="AF46" i="552"/>
  <c r="AE46" i="552"/>
  <c r="AD46" i="552"/>
  <c r="AC46" i="552"/>
  <c r="AB46" i="552"/>
  <c r="AA46" i="552"/>
  <c r="Z46" i="552"/>
  <c r="Y46" i="552"/>
  <c r="X46" i="552"/>
  <c r="W46" i="552"/>
  <c r="V46" i="552"/>
  <c r="U46" i="552"/>
  <c r="T46" i="552"/>
  <c r="S46" i="552"/>
  <c r="BA21" i="552"/>
  <c r="AZ21" i="552"/>
  <c r="AY21" i="552"/>
  <c r="AX21" i="552"/>
  <c r="AW21" i="552"/>
  <c r="AV21" i="552"/>
  <c r="AU21" i="552"/>
  <c r="AT21" i="552"/>
  <c r="AS21" i="552"/>
  <c r="AR21" i="552"/>
  <c r="AQ21" i="552"/>
  <c r="AP21" i="552"/>
  <c r="AO21" i="552"/>
  <c r="AN21" i="552"/>
  <c r="AM21" i="552"/>
  <c r="AL21" i="552"/>
  <c r="AK21" i="552"/>
  <c r="AJ21" i="552"/>
  <c r="AI21" i="552"/>
  <c r="AH21" i="552"/>
  <c r="AG21" i="552"/>
  <c r="AF21" i="552"/>
  <c r="AE21" i="552"/>
  <c r="AD21" i="552"/>
  <c r="AC21" i="552"/>
  <c r="AB21" i="552"/>
  <c r="AA21" i="552"/>
  <c r="Z21" i="552"/>
  <c r="Y21" i="552"/>
  <c r="X21" i="552"/>
  <c r="W21" i="552"/>
  <c r="V21" i="552"/>
  <c r="U21" i="552"/>
  <c r="T21" i="552"/>
  <c r="S21" i="552"/>
  <c r="BA68" i="551"/>
  <c r="AZ68" i="551"/>
  <c r="AY68" i="551"/>
  <c r="AX68" i="551"/>
  <c r="AW68" i="551"/>
  <c r="AV68" i="551"/>
  <c r="AU68" i="551"/>
  <c r="AT68" i="551"/>
  <c r="AS68" i="551"/>
  <c r="AR68" i="551"/>
  <c r="AQ68" i="551"/>
  <c r="AP68" i="551"/>
  <c r="AO68" i="551"/>
  <c r="AN68" i="551"/>
  <c r="AM68" i="551"/>
  <c r="AL68" i="551"/>
  <c r="AK68" i="551"/>
  <c r="AJ68" i="551"/>
  <c r="AI68" i="551"/>
  <c r="AH68" i="551"/>
  <c r="AG68" i="551"/>
  <c r="AF68" i="551"/>
  <c r="AE68" i="551"/>
  <c r="AD68" i="551"/>
  <c r="AC68" i="551"/>
  <c r="AB68" i="551"/>
  <c r="AA68" i="551"/>
  <c r="Z68" i="551"/>
  <c r="Y68" i="551"/>
  <c r="X68" i="551"/>
  <c r="W68" i="551"/>
  <c r="V68" i="551"/>
  <c r="U68" i="551"/>
  <c r="T68" i="551"/>
  <c r="S68" i="551"/>
  <c r="BA67" i="551"/>
  <c r="AZ67" i="551"/>
  <c r="AY67" i="551"/>
  <c r="AX67" i="551"/>
  <c r="AW67" i="551"/>
  <c r="AV67" i="551"/>
  <c r="AU67" i="551"/>
  <c r="AT67" i="551"/>
  <c r="AS67" i="551"/>
  <c r="AR67" i="551"/>
  <c r="AQ67" i="551"/>
  <c r="AP67" i="551"/>
  <c r="AO67" i="551"/>
  <c r="AN67" i="551"/>
  <c r="AM67" i="551"/>
  <c r="AL67" i="551"/>
  <c r="AK67" i="551"/>
  <c r="AJ67" i="551"/>
  <c r="AI67" i="551"/>
  <c r="AH67" i="551"/>
  <c r="AG67" i="551"/>
  <c r="AF67" i="551"/>
  <c r="AE67" i="551"/>
  <c r="AD67" i="551"/>
  <c r="AC67" i="551"/>
  <c r="AB67" i="551"/>
  <c r="AA67" i="551"/>
  <c r="Z67" i="551"/>
  <c r="Y67" i="551"/>
  <c r="X67" i="551"/>
  <c r="W67" i="551"/>
  <c r="V67" i="551"/>
  <c r="U67" i="551"/>
  <c r="T67" i="551"/>
  <c r="S67" i="551"/>
  <c r="BA66" i="551"/>
  <c r="AZ66" i="551"/>
  <c r="AY66" i="551"/>
  <c r="AX66" i="551"/>
  <c r="AW66" i="551"/>
  <c r="AV66" i="551"/>
  <c r="AU66" i="551"/>
  <c r="AT66" i="551"/>
  <c r="AS66" i="551"/>
  <c r="AR66" i="551"/>
  <c r="AQ66" i="551"/>
  <c r="AP66" i="551"/>
  <c r="AO66" i="551"/>
  <c r="AN66" i="551"/>
  <c r="AM66" i="551"/>
  <c r="AL66" i="551"/>
  <c r="AK66" i="551"/>
  <c r="AJ66" i="551"/>
  <c r="AI66" i="551"/>
  <c r="AH66" i="551"/>
  <c r="AG66" i="551"/>
  <c r="AF66" i="551"/>
  <c r="AE66" i="551"/>
  <c r="AD66" i="551"/>
  <c r="AC66" i="551"/>
  <c r="AB66" i="551"/>
  <c r="AA66" i="551"/>
  <c r="Z66" i="551"/>
  <c r="Y66" i="551"/>
  <c r="X66" i="551"/>
  <c r="W66" i="551"/>
  <c r="V66" i="551"/>
  <c r="U66" i="551"/>
  <c r="T66" i="551"/>
  <c r="S66" i="551"/>
  <c r="BA65" i="551"/>
  <c r="AZ65" i="551"/>
  <c r="AY65" i="551"/>
  <c r="AX65" i="551"/>
  <c r="AW65" i="551"/>
  <c r="AV65" i="551"/>
  <c r="AU65" i="551"/>
  <c r="AT65" i="551"/>
  <c r="AS65" i="551"/>
  <c r="AR65" i="551"/>
  <c r="AQ65" i="551"/>
  <c r="AP65" i="551"/>
  <c r="AO65" i="551"/>
  <c r="AN65" i="551"/>
  <c r="AM65" i="551"/>
  <c r="AL65" i="551"/>
  <c r="AK65" i="551"/>
  <c r="AJ65" i="551"/>
  <c r="AI65" i="551"/>
  <c r="AH65" i="551"/>
  <c r="AG65" i="551"/>
  <c r="AF65" i="551"/>
  <c r="AE65" i="551"/>
  <c r="AD65" i="551"/>
  <c r="AC65" i="551"/>
  <c r="AB65" i="551"/>
  <c r="AA65" i="551"/>
  <c r="Z65" i="551"/>
  <c r="Y65" i="551"/>
  <c r="X65" i="551"/>
  <c r="W65" i="551"/>
  <c r="V65" i="551"/>
  <c r="U65" i="551"/>
  <c r="T65" i="551"/>
  <c r="S65" i="551"/>
  <c r="BA64" i="551"/>
  <c r="AZ64" i="551"/>
  <c r="AY64" i="551"/>
  <c r="AX64" i="551"/>
  <c r="AW64" i="551"/>
  <c r="AV64" i="551"/>
  <c r="AU64" i="551"/>
  <c r="AT64" i="551"/>
  <c r="AS64" i="551"/>
  <c r="AR64" i="551"/>
  <c r="AQ64" i="551"/>
  <c r="AP64" i="551"/>
  <c r="AO64" i="551"/>
  <c r="AN64" i="551"/>
  <c r="AM64" i="551"/>
  <c r="AL64" i="551"/>
  <c r="AK64" i="551"/>
  <c r="AJ64" i="551"/>
  <c r="AI64" i="551"/>
  <c r="AH64" i="551"/>
  <c r="AG64" i="551"/>
  <c r="AF64" i="551"/>
  <c r="AE64" i="551"/>
  <c r="AD64" i="551"/>
  <c r="AC64" i="551"/>
  <c r="AB64" i="551"/>
  <c r="AA64" i="551"/>
  <c r="Z64" i="551"/>
  <c r="Y64" i="551"/>
  <c r="X64" i="551"/>
  <c r="W64" i="551"/>
  <c r="V64" i="551"/>
  <c r="U64" i="551"/>
  <c r="T64" i="551"/>
  <c r="S64" i="551"/>
  <c r="BA63" i="551"/>
  <c r="AZ63" i="551"/>
  <c r="AY63" i="551"/>
  <c r="AX63" i="551"/>
  <c r="AW63" i="551"/>
  <c r="AV63" i="551"/>
  <c r="AU63" i="551"/>
  <c r="AT63" i="551"/>
  <c r="AS63" i="551"/>
  <c r="AR63" i="551"/>
  <c r="AQ63" i="551"/>
  <c r="AP63" i="551"/>
  <c r="AO63" i="551"/>
  <c r="AN63" i="551"/>
  <c r="AM63" i="551"/>
  <c r="AL63" i="551"/>
  <c r="AK63" i="551"/>
  <c r="AJ63" i="551"/>
  <c r="AI63" i="551"/>
  <c r="AH63" i="551"/>
  <c r="AG63" i="551"/>
  <c r="AF63" i="551"/>
  <c r="AE63" i="551"/>
  <c r="AD63" i="551"/>
  <c r="AC63" i="551"/>
  <c r="AB63" i="551"/>
  <c r="AA63" i="551"/>
  <c r="Z63" i="551"/>
  <c r="Y63" i="551"/>
  <c r="X63" i="551"/>
  <c r="W63" i="551"/>
  <c r="V63" i="551"/>
  <c r="U63" i="551"/>
  <c r="T63" i="551"/>
  <c r="S63" i="551"/>
  <c r="BA62" i="551"/>
  <c r="AZ62" i="551"/>
  <c r="AY62" i="551"/>
  <c r="AX62" i="551"/>
  <c r="AW62" i="551"/>
  <c r="AV62" i="551"/>
  <c r="AU62" i="551"/>
  <c r="AT62" i="551"/>
  <c r="AS62" i="551"/>
  <c r="AR62" i="551"/>
  <c r="AQ62" i="551"/>
  <c r="AP62" i="551"/>
  <c r="AO62" i="551"/>
  <c r="AN62" i="551"/>
  <c r="AM62" i="551"/>
  <c r="AL62" i="551"/>
  <c r="AK62" i="551"/>
  <c r="AJ62" i="551"/>
  <c r="AI62" i="551"/>
  <c r="AH62" i="551"/>
  <c r="AG62" i="551"/>
  <c r="AF62" i="551"/>
  <c r="AE62" i="551"/>
  <c r="AD62" i="551"/>
  <c r="AC62" i="551"/>
  <c r="AB62" i="551"/>
  <c r="AA62" i="551"/>
  <c r="Z62" i="551"/>
  <c r="Y62" i="551"/>
  <c r="X62" i="551"/>
  <c r="W62" i="551"/>
  <c r="V62" i="551"/>
  <c r="U62" i="551"/>
  <c r="T62" i="551"/>
  <c r="S62" i="551"/>
  <c r="BA61" i="551"/>
  <c r="AZ61" i="551"/>
  <c r="AY61" i="551"/>
  <c r="AX61" i="551"/>
  <c r="AW61" i="551"/>
  <c r="AV61" i="551"/>
  <c r="AU61" i="551"/>
  <c r="AT61" i="551"/>
  <c r="AS61" i="551"/>
  <c r="AR61" i="551"/>
  <c r="AQ61" i="551"/>
  <c r="AP61" i="551"/>
  <c r="AO61" i="551"/>
  <c r="AN61" i="551"/>
  <c r="AM61" i="551"/>
  <c r="AL61" i="551"/>
  <c r="AK61" i="551"/>
  <c r="AJ61" i="551"/>
  <c r="AI61" i="551"/>
  <c r="AH61" i="551"/>
  <c r="AG61" i="551"/>
  <c r="AF61" i="551"/>
  <c r="AE61" i="551"/>
  <c r="AD61" i="551"/>
  <c r="AC61" i="551"/>
  <c r="AB61" i="551"/>
  <c r="AA61" i="551"/>
  <c r="Z61" i="551"/>
  <c r="Y61" i="551"/>
  <c r="X61" i="551"/>
  <c r="W61" i="551"/>
  <c r="V61" i="551"/>
  <c r="U61" i="551"/>
  <c r="T61" i="551"/>
  <c r="S61" i="551"/>
  <c r="BA60" i="551"/>
  <c r="AZ60" i="551"/>
  <c r="AY60" i="551"/>
  <c r="AX60" i="551"/>
  <c r="AW60" i="551"/>
  <c r="AV60" i="551"/>
  <c r="AU60" i="551"/>
  <c r="AT60" i="551"/>
  <c r="AS60" i="551"/>
  <c r="AR60" i="551"/>
  <c r="AQ60" i="551"/>
  <c r="AP60" i="551"/>
  <c r="AO60" i="551"/>
  <c r="AN60" i="551"/>
  <c r="AM60" i="551"/>
  <c r="AL60" i="551"/>
  <c r="AK60" i="551"/>
  <c r="AJ60" i="551"/>
  <c r="AI60" i="551"/>
  <c r="AH60" i="551"/>
  <c r="AG60" i="551"/>
  <c r="AF60" i="551"/>
  <c r="AE60" i="551"/>
  <c r="AD60" i="551"/>
  <c r="AC60" i="551"/>
  <c r="AB60" i="551"/>
  <c r="AA60" i="551"/>
  <c r="Z60" i="551"/>
  <c r="Y60" i="551"/>
  <c r="X60" i="551"/>
  <c r="W60" i="551"/>
  <c r="V60" i="551"/>
  <c r="U60" i="551"/>
  <c r="T60" i="551"/>
  <c r="S60" i="551"/>
  <c r="BA59" i="551"/>
  <c r="AZ59" i="551"/>
  <c r="AY59" i="551"/>
  <c r="AX59" i="551"/>
  <c r="AW59" i="551"/>
  <c r="AV59" i="551"/>
  <c r="AU59" i="551"/>
  <c r="AT59" i="551"/>
  <c r="AS59" i="551"/>
  <c r="AR59" i="551"/>
  <c r="AQ59" i="551"/>
  <c r="AP59" i="551"/>
  <c r="AO59" i="551"/>
  <c r="AN59" i="551"/>
  <c r="AM59" i="551"/>
  <c r="AL59" i="551"/>
  <c r="AK59" i="551"/>
  <c r="AJ59" i="551"/>
  <c r="AI59" i="551"/>
  <c r="AH59" i="551"/>
  <c r="AG59" i="551"/>
  <c r="AF59" i="551"/>
  <c r="AE59" i="551"/>
  <c r="AD59" i="551"/>
  <c r="AC59" i="551"/>
  <c r="AB59" i="551"/>
  <c r="AA59" i="551"/>
  <c r="Z59" i="551"/>
  <c r="Y59" i="551"/>
  <c r="X59" i="551"/>
  <c r="W59" i="551"/>
  <c r="V59" i="551"/>
  <c r="U59" i="551"/>
  <c r="T59" i="551"/>
  <c r="S59" i="551"/>
  <c r="BA58" i="551"/>
  <c r="AZ58" i="551"/>
  <c r="AY58" i="551"/>
  <c r="AX58" i="551"/>
  <c r="AW58" i="551"/>
  <c r="AV58" i="551"/>
  <c r="AU58" i="551"/>
  <c r="AT58" i="551"/>
  <c r="AS58" i="551"/>
  <c r="AR58" i="551"/>
  <c r="AQ58" i="551"/>
  <c r="AP58" i="551"/>
  <c r="AO58" i="551"/>
  <c r="AN58" i="551"/>
  <c r="AM58" i="551"/>
  <c r="AL58" i="551"/>
  <c r="AK58" i="551"/>
  <c r="AJ58" i="551"/>
  <c r="AI58" i="551"/>
  <c r="AH58" i="551"/>
  <c r="AG58" i="551"/>
  <c r="AF58" i="551"/>
  <c r="AE58" i="551"/>
  <c r="AD58" i="551"/>
  <c r="AC58" i="551"/>
  <c r="AB58" i="551"/>
  <c r="AA58" i="551"/>
  <c r="Z58" i="551"/>
  <c r="Y58" i="551"/>
  <c r="X58" i="551"/>
  <c r="W58" i="551"/>
  <c r="V58" i="551"/>
  <c r="U58" i="551"/>
  <c r="T58" i="551"/>
  <c r="S58" i="551"/>
  <c r="BA57" i="551"/>
  <c r="AZ57" i="551"/>
  <c r="AY57" i="551"/>
  <c r="AX57" i="551"/>
  <c r="AW57" i="551"/>
  <c r="AV57" i="551"/>
  <c r="AU57" i="551"/>
  <c r="AT57" i="551"/>
  <c r="AS57" i="551"/>
  <c r="AR57" i="551"/>
  <c r="AQ57" i="551"/>
  <c r="AP57" i="551"/>
  <c r="AO57" i="551"/>
  <c r="AN57" i="551"/>
  <c r="AM57" i="551"/>
  <c r="AL57" i="551"/>
  <c r="AK57" i="551"/>
  <c r="AJ57" i="551"/>
  <c r="AI57" i="551"/>
  <c r="AH57" i="551"/>
  <c r="AG57" i="551"/>
  <c r="AF57" i="551"/>
  <c r="AE57" i="551"/>
  <c r="AD57" i="551"/>
  <c r="AC57" i="551"/>
  <c r="AB57" i="551"/>
  <c r="AA57" i="551"/>
  <c r="Z57" i="551"/>
  <c r="Y57" i="551"/>
  <c r="X57" i="551"/>
  <c r="W57" i="551"/>
  <c r="V57" i="551"/>
  <c r="U57" i="551"/>
  <c r="T57" i="551"/>
  <c r="S57" i="551"/>
  <c r="BA56" i="551"/>
  <c r="AZ56" i="551"/>
  <c r="AY56" i="551"/>
  <c r="AX56" i="551"/>
  <c r="AW56" i="551"/>
  <c r="AV56" i="551"/>
  <c r="AU56" i="551"/>
  <c r="AT56" i="551"/>
  <c r="AS56" i="551"/>
  <c r="AR56" i="551"/>
  <c r="AQ56" i="551"/>
  <c r="AP56" i="551"/>
  <c r="AO56" i="551"/>
  <c r="AN56" i="551"/>
  <c r="AM56" i="551"/>
  <c r="AL56" i="551"/>
  <c r="AK56" i="551"/>
  <c r="AJ56" i="551"/>
  <c r="AI56" i="551"/>
  <c r="AH56" i="551"/>
  <c r="AG56" i="551"/>
  <c r="AF56" i="551"/>
  <c r="AE56" i="551"/>
  <c r="AD56" i="551"/>
  <c r="AC56" i="551"/>
  <c r="AB56" i="551"/>
  <c r="AA56" i="551"/>
  <c r="Z56" i="551"/>
  <c r="Y56" i="551"/>
  <c r="X56" i="551"/>
  <c r="W56" i="551"/>
  <c r="V56" i="551"/>
  <c r="U56" i="551"/>
  <c r="T56" i="551"/>
  <c r="S56" i="551"/>
  <c r="BA55" i="551"/>
  <c r="AZ55" i="551"/>
  <c r="AY55" i="551"/>
  <c r="AX55" i="551"/>
  <c r="AW55" i="551"/>
  <c r="AV55" i="551"/>
  <c r="AU55" i="551"/>
  <c r="AT55" i="551"/>
  <c r="AS55" i="551"/>
  <c r="AR55" i="551"/>
  <c r="AQ55" i="551"/>
  <c r="AP55" i="551"/>
  <c r="AO55" i="551"/>
  <c r="AN55" i="551"/>
  <c r="AM55" i="551"/>
  <c r="AL55" i="551"/>
  <c r="AK55" i="551"/>
  <c r="AJ55" i="551"/>
  <c r="AI55" i="551"/>
  <c r="AH55" i="551"/>
  <c r="AG55" i="551"/>
  <c r="AF55" i="551"/>
  <c r="AE55" i="551"/>
  <c r="AD55" i="551"/>
  <c r="AC55" i="551"/>
  <c r="AB55" i="551"/>
  <c r="AA55" i="551"/>
  <c r="Z55" i="551"/>
  <c r="Y55" i="551"/>
  <c r="X55" i="551"/>
  <c r="W55" i="551"/>
  <c r="V55" i="551"/>
  <c r="U55" i="551"/>
  <c r="T55" i="551"/>
  <c r="S55" i="551"/>
  <c r="BA46" i="551"/>
  <c r="AZ46" i="551"/>
  <c r="AY46" i="551"/>
  <c r="AX46" i="551"/>
  <c r="AW46" i="551"/>
  <c r="AV46" i="551"/>
  <c r="AU46" i="551"/>
  <c r="AT46" i="551"/>
  <c r="AS46" i="551"/>
  <c r="AR46" i="551"/>
  <c r="AQ46" i="551"/>
  <c r="AP46" i="551"/>
  <c r="AO46" i="551"/>
  <c r="AN46" i="551"/>
  <c r="AM46" i="551"/>
  <c r="AL46" i="551"/>
  <c r="AK46" i="551"/>
  <c r="AJ46" i="551"/>
  <c r="AI46" i="551"/>
  <c r="AH46" i="551"/>
  <c r="AG46" i="551"/>
  <c r="AF46" i="551"/>
  <c r="AE46" i="551"/>
  <c r="AD46" i="551"/>
  <c r="AC46" i="551"/>
  <c r="AB46" i="551"/>
  <c r="AA46" i="551"/>
  <c r="Z46" i="551"/>
  <c r="Y46" i="551"/>
  <c r="X46" i="551"/>
  <c r="W46" i="551"/>
  <c r="V46" i="551"/>
  <c r="U46" i="551"/>
  <c r="T46" i="551"/>
  <c r="S46" i="551"/>
  <c r="BA21" i="551"/>
  <c r="AZ21" i="551"/>
  <c r="AY21" i="551"/>
  <c r="AX21" i="551"/>
  <c r="AW21" i="551"/>
  <c r="AV21" i="551"/>
  <c r="AU21" i="551"/>
  <c r="AT21" i="551"/>
  <c r="AS21" i="551"/>
  <c r="AR21" i="551"/>
  <c r="AQ21" i="551"/>
  <c r="AP21" i="551"/>
  <c r="AO21" i="551"/>
  <c r="AN21" i="551"/>
  <c r="AM21" i="551"/>
  <c r="AL21" i="551"/>
  <c r="AK21" i="551"/>
  <c r="AJ21" i="551"/>
  <c r="AI21" i="551"/>
  <c r="AH21" i="551"/>
  <c r="AG21" i="551"/>
  <c r="AF21" i="551"/>
  <c r="AE21" i="551"/>
  <c r="AD21" i="551"/>
  <c r="AC21" i="551"/>
  <c r="AB21" i="551"/>
  <c r="AA21" i="551"/>
  <c r="Z21" i="551"/>
  <c r="Y21" i="551"/>
  <c r="X21" i="551"/>
  <c r="W21" i="551"/>
  <c r="V21" i="551"/>
  <c r="U21" i="551"/>
  <c r="T21" i="551"/>
  <c r="S21" i="551"/>
  <c r="BA68" i="550"/>
  <c r="AZ68" i="550"/>
  <c r="AY68" i="550"/>
  <c r="AX68" i="550"/>
  <c r="AW68" i="550"/>
  <c r="AV68" i="550"/>
  <c r="AU68" i="550"/>
  <c r="AT68" i="550"/>
  <c r="AS68" i="550"/>
  <c r="AR68" i="550"/>
  <c r="AQ68" i="550"/>
  <c r="AP68" i="550"/>
  <c r="AO68" i="550"/>
  <c r="AN68" i="550"/>
  <c r="AM68" i="550"/>
  <c r="AL68" i="550"/>
  <c r="AK68" i="550"/>
  <c r="AJ68" i="550"/>
  <c r="AI68" i="550"/>
  <c r="AH68" i="550"/>
  <c r="AG68" i="550"/>
  <c r="AF68" i="550"/>
  <c r="AE68" i="550"/>
  <c r="AD68" i="550"/>
  <c r="AC68" i="550"/>
  <c r="AB68" i="550"/>
  <c r="AA68" i="550"/>
  <c r="Z68" i="550"/>
  <c r="Y68" i="550"/>
  <c r="X68" i="550"/>
  <c r="W68" i="550"/>
  <c r="V68" i="550"/>
  <c r="U68" i="550"/>
  <c r="T68" i="550"/>
  <c r="S68" i="550"/>
  <c r="BA67" i="550"/>
  <c r="AZ67" i="550"/>
  <c r="AY67" i="550"/>
  <c r="AX67" i="550"/>
  <c r="AW67" i="550"/>
  <c r="AV67" i="550"/>
  <c r="AU67" i="550"/>
  <c r="AT67" i="550"/>
  <c r="AS67" i="550"/>
  <c r="AR67" i="550"/>
  <c r="AQ67" i="550"/>
  <c r="AP67" i="550"/>
  <c r="AO67" i="550"/>
  <c r="AN67" i="550"/>
  <c r="AM67" i="550"/>
  <c r="AL67" i="550"/>
  <c r="AK67" i="550"/>
  <c r="AJ67" i="550"/>
  <c r="AI67" i="550"/>
  <c r="AH67" i="550"/>
  <c r="AG67" i="550"/>
  <c r="AF67" i="550"/>
  <c r="AE67" i="550"/>
  <c r="AD67" i="550"/>
  <c r="AC67" i="550"/>
  <c r="AB67" i="550"/>
  <c r="AA67" i="550"/>
  <c r="Z67" i="550"/>
  <c r="Y67" i="550"/>
  <c r="X67" i="550"/>
  <c r="W67" i="550"/>
  <c r="V67" i="550"/>
  <c r="U67" i="550"/>
  <c r="T67" i="550"/>
  <c r="S67" i="550"/>
  <c r="BA66" i="550"/>
  <c r="AZ66" i="550"/>
  <c r="AY66" i="550"/>
  <c r="AX66" i="550"/>
  <c r="AW66" i="550"/>
  <c r="AV66" i="550"/>
  <c r="AU66" i="550"/>
  <c r="AT66" i="550"/>
  <c r="AS66" i="550"/>
  <c r="AR66" i="550"/>
  <c r="AQ66" i="550"/>
  <c r="AP66" i="550"/>
  <c r="AO66" i="550"/>
  <c r="AN66" i="550"/>
  <c r="AM66" i="550"/>
  <c r="AL66" i="550"/>
  <c r="AK66" i="550"/>
  <c r="AJ66" i="550"/>
  <c r="AI66" i="550"/>
  <c r="AH66" i="550"/>
  <c r="AG66" i="550"/>
  <c r="AF66" i="550"/>
  <c r="AE66" i="550"/>
  <c r="AD66" i="550"/>
  <c r="AC66" i="550"/>
  <c r="AB66" i="550"/>
  <c r="AA66" i="550"/>
  <c r="Z66" i="550"/>
  <c r="Y66" i="550"/>
  <c r="X66" i="550"/>
  <c r="W66" i="550"/>
  <c r="V66" i="550"/>
  <c r="U66" i="550"/>
  <c r="T66" i="550"/>
  <c r="S66" i="550"/>
  <c r="BA65" i="550"/>
  <c r="AZ65" i="550"/>
  <c r="AY65" i="550"/>
  <c r="AX65" i="550"/>
  <c r="AW65" i="550"/>
  <c r="AV65" i="550"/>
  <c r="AU65" i="550"/>
  <c r="AT65" i="550"/>
  <c r="AS65" i="550"/>
  <c r="AR65" i="550"/>
  <c r="AQ65" i="550"/>
  <c r="AP65" i="550"/>
  <c r="AO65" i="550"/>
  <c r="AN65" i="550"/>
  <c r="AM65" i="550"/>
  <c r="AL65" i="550"/>
  <c r="AK65" i="550"/>
  <c r="AJ65" i="550"/>
  <c r="AI65" i="550"/>
  <c r="AH65" i="550"/>
  <c r="AG65" i="550"/>
  <c r="AF65" i="550"/>
  <c r="AE65" i="550"/>
  <c r="AD65" i="550"/>
  <c r="AC65" i="550"/>
  <c r="AB65" i="550"/>
  <c r="AA65" i="550"/>
  <c r="Z65" i="550"/>
  <c r="Y65" i="550"/>
  <c r="X65" i="550"/>
  <c r="W65" i="550"/>
  <c r="V65" i="550"/>
  <c r="U65" i="550"/>
  <c r="T65" i="550"/>
  <c r="S65" i="550"/>
  <c r="BA64" i="550"/>
  <c r="AZ64" i="550"/>
  <c r="AY64" i="550"/>
  <c r="AX64" i="550"/>
  <c r="AW64" i="550"/>
  <c r="AV64" i="550"/>
  <c r="AU64" i="550"/>
  <c r="AT64" i="550"/>
  <c r="AS64" i="550"/>
  <c r="AR64" i="550"/>
  <c r="AQ64" i="550"/>
  <c r="AP64" i="550"/>
  <c r="AO64" i="550"/>
  <c r="AN64" i="550"/>
  <c r="AM64" i="550"/>
  <c r="AL64" i="550"/>
  <c r="AK64" i="550"/>
  <c r="AJ64" i="550"/>
  <c r="AI64" i="550"/>
  <c r="AH64" i="550"/>
  <c r="AG64" i="550"/>
  <c r="AF64" i="550"/>
  <c r="AE64" i="550"/>
  <c r="AD64" i="550"/>
  <c r="AC64" i="550"/>
  <c r="AB64" i="550"/>
  <c r="AA64" i="550"/>
  <c r="Z64" i="550"/>
  <c r="Y64" i="550"/>
  <c r="X64" i="550"/>
  <c r="W64" i="550"/>
  <c r="V64" i="550"/>
  <c r="U64" i="550"/>
  <c r="T64" i="550"/>
  <c r="S64" i="550"/>
  <c r="BA63" i="550"/>
  <c r="AZ63" i="550"/>
  <c r="AY63" i="550"/>
  <c r="AX63" i="550"/>
  <c r="AW63" i="550"/>
  <c r="AV63" i="550"/>
  <c r="AU63" i="550"/>
  <c r="AT63" i="550"/>
  <c r="AS63" i="550"/>
  <c r="AR63" i="550"/>
  <c r="AQ63" i="550"/>
  <c r="AP63" i="550"/>
  <c r="AO63" i="550"/>
  <c r="AN63" i="550"/>
  <c r="AM63" i="550"/>
  <c r="AL63" i="550"/>
  <c r="AK63" i="550"/>
  <c r="AJ63" i="550"/>
  <c r="AI63" i="550"/>
  <c r="AH63" i="550"/>
  <c r="AG63" i="550"/>
  <c r="AF63" i="550"/>
  <c r="AE63" i="550"/>
  <c r="AD63" i="550"/>
  <c r="AC63" i="550"/>
  <c r="AB63" i="550"/>
  <c r="AA63" i="550"/>
  <c r="Z63" i="550"/>
  <c r="Y63" i="550"/>
  <c r="X63" i="550"/>
  <c r="W63" i="550"/>
  <c r="V63" i="550"/>
  <c r="U63" i="550"/>
  <c r="T63" i="550"/>
  <c r="S63" i="550"/>
  <c r="BA62" i="550"/>
  <c r="AZ62" i="550"/>
  <c r="AY62" i="550"/>
  <c r="AX62" i="550"/>
  <c r="AW62" i="550"/>
  <c r="AV62" i="550"/>
  <c r="AU62" i="550"/>
  <c r="AT62" i="550"/>
  <c r="AS62" i="550"/>
  <c r="AR62" i="550"/>
  <c r="AQ62" i="550"/>
  <c r="AP62" i="550"/>
  <c r="AO62" i="550"/>
  <c r="AN62" i="550"/>
  <c r="AM62" i="550"/>
  <c r="AL62" i="550"/>
  <c r="AK62" i="550"/>
  <c r="AJ62" i="550"/>
  <c r="AI62" i="550"/>
  <c r="AH62" i="550"/>
  <c r="AG62" i="550"/>
  <c r="AF62" i="550"/>
  <c r="AE62" i="550"/>
  <c r="AD62" i="550"/>
  <c r="AC62" i="550"/>
  <c r="AB62" i="550"/>
  <c r="AA62" i="550"/>
  <c r="Z62" i="550"/>
  <c r="Y62" i="550"/>
  <c r="X62" i="550"/>
  <c r="W62" i="550"/>
  <c r="V62" i="550"/>
  <c r="U62" i="550"/>
  <c r="T62" i="550"/>
  <c r="S62" i="550"/>
  <c r="BA61" i="550"/>
  <c r="AZ61" i="550"/>
  <c r="AY61" i="550"/>
  <c r="AX61" i="550"/>
  <c r="AW61" i="550"/>
  <c r="AV61" i="550"/>
  <c r="AU61" i="550"/>
  <c r="AT61" i="550"/>
  <c r="AS61" i="550"/>
  <c r="AR61" i="550"/>
  <c r="AQ61" i="550"/>
  <c r="AP61" i="550"/>
  <c r="AO61" i="550"/>
  <c r="AN61" i="550"/>
  <c r="AM61" i="550"/>
  <c r="AL61" i="550"/>
  <c r="AK61" i="550"/>
  <c r="AJ61" i="550"/>
  <c r="AI61" i="550"/>
  <c r="AH61" i="550"/>
  <c r="AG61" i="550"/>
  <c r="AF61" i="550"/>
  <c r="AE61" i="550"/>
  <c r="AD61" i="550"/>
  <c r="AC61" i="550"/>
  <c r="AB61" i="550"/>
  <c r="AA61" i="550"/>
  <c r="Z61" i="550"/>
  <c r="Y61" i="550"/>
  <c r="X61" i="550"/>
  <c r="W61" i="550"/>
  <c r="V61" i="550"/>
  <c r="U61" i="550"/>
  <c r="T61" i="550"/>
  <c r="S61" i="550"/>
  <c r="BA60" i="550"/>
  <c r="AZ60" i="550"/>
  <c r="AY60" i="550"/>
  <c r="AX60" i="550"/>
  <c r="AW60" i="550"/>
  <c r="AV60" i="550"/>
  <c r="AU60" i="550"/>
  <c r="AT60" i="550"/>
  <c r="AS60" i="550"/>
  <c r="AR60" i="550"/>
  <c r="AQ60" i="550"/>
  <c r="AP60" i="550"/>
  <c r="AO60" i="550"/>
  <c r="AN60" i="550"/>
  <c r="AM60" i="550"/>
  <c r="AL60" i="550"/>
  <c r="AK60" i="550"/>
  <c r="AJ60" i="550"/>
  <c r="AI60" i="550"/>
  <c r="AH60" i="550"/>
  <c r="AG60" i="550"/>
  <c r="AF60" i="550"/>
  <c r="AE60" i="550"/>
  <c r="AD60" i="550"/>
  <c r="AC60" i="550"/>
  <c r="AB60" i="550"/>
  <c r="AA60" i="550"/>
  <c r="Z60" i="550"/>
  <c r="Y60" i="550"/>
  <c r="X60" i="550"/>
  <c r="W60" i="550"/>
  <c r="V60" i="550"/>
  <c r="U60" i="550"/>
  <c r="S60" i="550"/>
  <c r="BA59" i="550"/>
  <c r="AZ59" i="550"/>
  <c r="AY59" i="550"/>
  <c r="AX59" i="550"/>
  <c r="AW59" i="550"/>
  <c r="AV59" i="550"/>
  <c r="AU59" i="550"/>
  <c r="AT59" i="550"/>
  <c r="AS59" i="550"/>
  <c r="AR59" i="550"/>
  <c r="AQ59" i="550"/>
  <c r="AP59" i="550"/>
  <c r="AO59" i="550"/>
  <c r="AN59" i="550"/>
  <c r="AM59" i="550"/>
  <c r="AL59" i="550"/>
  <c r="AK59" i="550"/>
  <c r="AJ59" i="550"/>
  <c r="AI59" i="550"/>
  <c r="AH59" i="550"/>
  <c r="AG59" i="550"/>
  <c r="AF59" i="550"/>
  <c r="AE59" i="550"/>
  <c r="AD59" i="550"/>
  <c r="AC59" i="550"/>
  <c r="AB59" i="550"/>
  <c r="AA59" i="550"/>
  <c r="Z59" i="550"/>
  <c r="Y59" i="550"/>
  <c r="X59" i="550"/>
  <c r="W59" i="550"/>
  <c r="V59" i="550"/>
  <c r="U59" i="550"/>
  <c r="T59" i="550"/>
  <c r="S59" i="550"/>
  <c r="BA58" i="550"/>
  <c r="AZ58" i="550"/>
  <c r="AY58" i="550"/>
  <c r="AX58" i="550"/>
  <c r="AW58" i="550"/>
  <c r="AV58" i="550"/>
  <c r="AU58" i="550"/>
  <c r="AT58" i="550"/>
  <c r="AS58" i="550"/>
  <c r="AR58" i="550"/>
  <c r="AQ58" i="550"/>
  <c r="AP58" i="550"/>
  <c r="AO58" i="550"/>
  <c r="AN58" i="550"/>
  <c r="AM58" i="550"/>
  <c r="AL58" i="550"/>
  <c r="AK58" i="550"/>
  <c r="AJ58" i="550"/>
  <c r="AI58" i="550"/>
  <c r="AH58" i="550"/>
  <c r="AG58" i="550"/>
  <c r="AF58" i="550"/>
  <c r="AE58" i="550"/>
  <c r="AD58" i="550"/>
  <c r="AC58" i="550"/>
  <c r="AB58" i="550"/>
  <c r="AA58" i="550"/>
  <c r="Z58" i="550"/>
  <c r="Y58" i="550"/>
  <c r="X58" i="550"/>
  <c r="W58" i="550"/>
  <c r="V58" i="550"/>
  <c r="U58" i="550"/>
  <c r="T58" i="550"/>
  <c r="S58" i="550"/>
  <c r="BA57" i="550"/>
  <c r="AZ57" i="550"/>
  <c r="AY57" i="550"/>
  <c r="AX57" i="550"/>
  <c r="AW57" i="550"/>
  <c r="AV57" i="550"/>
  <c r="AU57" i="550"/>
  <c r="AT57" i="550"/>
  <c r="AS57" i="550"/>
  <c r="AR57" i="550"/>
  <c r="AQ57" i="550"/>
  <c r="AP57" i="550"/>
  <c r="AO57" i="550"/>
  <c r="AN57" i="550"/>
  <c r="AM57" i="550"/>
  <c r="AL57" i="550"/>
  <c r="AK57" i="550"/>
  <c r="AJ57" i="550"/>
  <c r="AI57" i="550"/>
  <c r="AH57" i="550"/>
  <c r="AG57" i="550"/>
  <c r="AF57" i="550"/>
  <c r="AE57" i="550"/>
  <c r="AD57" i="550"/>
  <c r="AC57" i="550"/>
  <c r="AB57" i="550"/>
  <c r="AA57" i="550"/>
  <c r="Z57" i="550"/>
  <c r="Y57" i="550"/>
  <c r="X57" i="550"/>
  <c r="W57" i="550"/>
  <c r="V57" i="550"/>
  <c r="U57" i="550"/>
  <c r="T57" i="550"/>
  <c r="S57" i="550"/>
  <c r="BA56" i="550"/>
  <c r="AZ56" i="550"/>
  <c r="AY56" i="550"/>
  <c r="AX56" i="550"/>
  <c r="AW56" i="550"/>
  <c r="AV56" i="550"/>
  <c r="AU56" i="550"/>
  <c r="AT56" i="550"/>
  <c r="AS56" i="550"/>
  <c r="AR56" i="550"/>
  <c r="AQ56" i="550"/>
  <c r="AP56" i="550"/>
  <c r="AO56" i="550"/>
  <c r="AN56" i="550"/>
  <c r="AM56" i="550"/>
  <c r="AL56" i="550"/>
  <c r="AK56" i="550"/>
  <c r="AJ56" i="550"/>
  <c r="AI56" i="550"/>
  <c r="AH56" i="550"/>
  <c r="AG56" i="550"/>
  <c r="AF56" i="550"/>
  <c r="AE56" i="550"/>
  <c r="AD56" i="550"/>
  <c r="AC56" i="550"/>
  <c r="AB56" i="550"/>
  <c r="AA56" i="550"/>
  <c r="Z56" i="550"/>
  <c r="Y56" i="550"/>
  <c r="X56" i="550"/>
  <c r="W56" i="550"/>
  <c r="V56" i="550"/>
  <c r="U56" i="550"/>
  <c r="T56" i="550"/>
  <c r="S56" i="550"/>
  <c r="BA55" i="550"/>
  <c r="AZ55" i="550"/>
  <c r="AY55" i="550"/>
  <c r="AX55" i="550"/>
  <c r="AW55" i="550"/>
  <c r="AV55" i="550"/>
  <c r="AU55" i="550"/>
  <c r="AT55" i="550"/>
  <c r="AS55" i="550"/>
  <c r="AR55" i="550"/>
  <c r="AQ55" i="550"/>
  <c r="AP55" i="550"/>
  <c r="AO55" i="550"/>
  <c r="AN55" i="550"/>
  <c r="AM55" i="550"/>
  <c r="AL55" i="550"/>
  <c r="AK55" i="550"/>
  <c r="AJ55" i="550"/>
  <c r="AI55" i="550"/>
  <c r="AH55" i="550"/>
  <c r="AG55" i="550"/>
  <c r="AF55" i="550"/>
  <c r="AE55" i="550"/>
  <c r="AD55" i="550"/>
  <c r="AC55" i="550"/>
  <c r="AB55" i="550"/>
  <c r="AA55" i="550"/>
  <c r="Z55" i="550"/>
  <c r="Y55" i="550"/>
  <c r="X55" i="550"/>
  <c r="W55" i="550"/>
  <c r="V55" i="550"/>
  <c r="U55" i="550"/>
  <c r="T55" i="550"/>
  <c r="S55" i="550"/>
  <c r="BA46" i="550"/>
  <c r="AZ46" i="550"/>
  <c r="AY46" i="550"/>
  <c r="AX46" i="550"/>
  <c r="AW46" i="550"/>
  <c r="AV46" i="550"/>
  <c r="AU46" i="550"/>
  <c r="AT46" i="550"/>
  <c r="AS46" i="550"/>
  <c r="AR46" i="550"/>
  <c r="AQ46" i="550"/>
  <c r="AP46" i="550"/>
  <c r="AO46" i="550"/>
  <c r="AN46" i="550"/>
  <c r="AM46" i="550"/>
  <c r="AL46" i="550"/>
  <c r="AK46" i="550"/>
  <c r="AJ46" i="550"/>
  <c r="AI46" i="550"/>
  <c r="AH46" i="550"/>
  <c r="AG46" i="550"/>
  <c r="AF46" i="550"/>
  <c r="AE46" i="550"/>
  <c r="AD46" i="550"/>
  <c r="AC46" i="550"/>
  <c r="AB46" i="550"/>
  <c r="AA46" i="550"/>
  <c r="Z46" i="550"/>
  <c r="Y46" i="550"/>
  <c r="X46" i="550"/>
  <c r="W46" i="550"/>
  <c r="V46" i="550"/>
  <c r="U46" i="550"/>
  <c r="T46" i="550"/>
  <c r="S46" i="550"/>
  <c r="BA21" i="550"/>
  <c r="AZ21" i="550"/>
  <c r="AY21" i="550"/>
  <c r="AX21" i="550"/>
  <c r="AW21" i="550"/>
  <c r="AV21" i="550"/>
  <c r="AU21" i="550"/>
  <c r="AT21" i="550"/>
  <c r="AS21" i="550"/>
  <c r="AR21" i="550"/>
  <c r="AQ21" i="550"/>
  <c r="AP21" i="550"/>
  <c r="AO21" i="550"/>
  <c r="AN21" i="550"/>
  <c r="AM21" i="550"/>
  <c r="AL21" i="550"/>
  <c r="AK21" i="550"/>
  <c r="AJ21" i="550"/>
  <c r="AI21" i="550"/>
  <c r="AH21" i="550"/>
  <c r="AG21" i="550"/>
  <c r="AF21" i="550"/>
  <c r="AE21" i="550"/>
  <c r="AD21" i="550"/>
  <c r="AC21" i="550"/>
  <c r="AB21" i="550"/>
  <c r="AA21" i="550"/>
  <c r="Z21" i="550"/>
  <c r="Y21" i="550"/>
  <c r="X21" i="550"/>
  <c r="W21" i="550"/>
  <c r="V21" i="550"/>
  <c r="U21" i="550"/>
  <c r="T21" i="550"/>
  <c r="S21" i="550"/>
  <c r="Z60" i="539"/>
  <c r="Y60" i="539"/>
  <c r="X60" i="539"/>
  <c r="W60" i="539"/>
  <c r="V60" i="539"/>
  <c r="U60" i="539"/>
  <c r="T60" i="539"/>
  <c r="S60" i="539"/>
  <c r="R60" i="539"/>
  <c r="Q60" i="539"/>
  <c r="P60" i="539"/>
  <c r="O60" i="539"/>
  <c r="N60" i="539"/>
  <c r="M60" i="539"/>
  <c r="L60" i="539"/>
  <c r="K60" i="539"/>
  <c r="J60" i="539"/>
  <c r="I60" i="539"/>
  <c r="H60" i="539"/>
  <c r="G60" i="539"/>
  <c r="F60" i="539"/>
  <c r="E60" i="539"/>
  <c r="D60" i="539"/>
  <c r="C60" i="539"/>
  <c r="B60" i="539"/>
  <c r="AA59" i="539"/>
  <c r="AA58" i="539"/>
  <c r="Z56" i="539"/>
  <c r="Y56" i="539"/>
  <c r="X56" i="539"/>
  <c r="W56" i="539"/>
  <c r="V56" i="539"/>
  <c r="U56" i="539"/>
  <c r="T56" i="539"/>
  <c r="S56" i="539"/>
  <c r="R56" i="539"/>
  <c r="Q56" i="539"/>
  <c r="P56" i="539"/>
  <c r="O56" i="539"/>
  <c r="N56" i="539"/>
  <c r="M56" i="539"/>
  <c r="L56" i="539"/>
  <c r="K56" i="539"/>
  <c r="J56" i="539"/>
  <c r="I56" i="539"/>
  <c r="H56" i="539"/>
  <c r="G56" i="539"/>
  <c r="F56" i="539"/>
  <c r="E56" i="539"/>
  <c r="D56" i="539"/>
  <c r="C56" i="539"/>
  <c r="B56" i="539"/>
  <c r="AA55" i="539"/>
  <c r="AA54" i="539"/>
  <c r="Z52" i="539"/>
  <c r="Y52" i="539"/>
  <c r="X52" i="539"/>
  <c r="W52" i="539"/>
  <c r="V52" i="539"/>
  <c r="U52" i="539"/>
  <c r="T52" i="539"/>
  <c r="S52" i="539"/>
  <c r="R52" i="539"/>
  <c r="Q52" i="539"/>
  <c r="P52" i="539"/>
  <c r="O52" i="539"/>
  <c r="N52" i="539"/>
  <c r="M52" i="539"/>
  <c r="L52" i="539"/>
  <c r="K52" i="539"/>
  <c r="J52" i="539"/>
  <c r="I52" i="539"/>
  <c r="H52" i="539"/>
  <c r="G52" i="539"/>
  <c r="F52" i="539"/>
  <c r="E52" i="539"/>
  <c r="D52" i="539"/>
  <c r="C52" i="539"/>
  <c r="B52" i="539"/>
  <c r="AA51" i="539"/>
  <c r="AA50" i="539"/>
  <c r="B46" i="539"/>
  <c r="AA45" i="539"/>
  <c r="AA44" i="539"/>
  <c r="Z42" i="539"/>
  <c r="Y42" i="539"/>
  <c r="X42" i="539"/>
  <c r="W42" i="539"/>
  <c r="V42" i="539"/>
  <c r="U42" i="539"/>
  <c r="T42" i="539"/>
  <c r="S42" i="539"/>
  <c r="R42" i="539"/>
  <c r="Q42" i="539"/>
  <c r="P42" i="539"/>
  <c r="O42" i="539"/>
  <c r="N42" i="539"/>
  <c r="M42" i="539"/>
  <c r="L42" i="539"/>
  <c r="K42" i="539"/>
  <c r="J42" i="539"/>
  <c r="I42" i="539"/>
  <c r="H42" i="539"/>
  <c r="G42" i="539"/>
  <c r="F42" i="539"/>
  <c r="E42" i="539"/>
  <c r="D42" i="539"/>
  <c r="C42" i="539"/>
  <c r="B42" i="539"/>
  <c r="AA41" i="539"/>
  <c r="AA40" i="539"/>
  <c r="Z38" i="539"/>
  <c r="Y38" i="539"/>
  <c r="X38" i="539"/>
  <c r="W38" i="539"/>
  <c r="V38" i="539"/>
  <c r="U38" i="539"/>
  <c r="T38" i="539"/>
  <c r="S38" i="539"/>
  <c r="R38" i="539"/>
  <c r="Q38" i="539"/>
  <c r="P38" i="539"/>
  <c r="O38" i="539"/>
  <c r="N38" i="539"/>
  <c r="M38" i="539"/>
  <c r="L38" i="539"/>
  <c r="K38" i="539"/>
  <c r="J38" i="539"/>
  <c r="I38" i="539"/>
  <c r="H38" i="539"/>
  <c r="G38" i="539"/>
  <c r="F38" i="539"/>
  <c r="E38" i="539"/>
  <c r="D38" i="539"/>
  <c r="C38" i="539"/>
  <c r="B38" i="539"/>
  <c r="AA37" i="539"/>
  <c r="AA36" i="539"/>
  <c r="Z32" i="539"/>
  <c r="Y32" i="539"/>
  <c r="X32" i="539"/>
  <c r="W32" i="539"/>
  <c r="V32" i="539"/>
  <c r="U32" i="539"/>
  <c r="T32" i="539"/>
  <c r="S32" i="539"/>
  <c r="R32" i="539"/>
  <c r="Q32" i="539"/>
  <c r="P32" i="539"/>
  <c r="O32" i="539"/>
  <c r="N32" i="539"/>
  <c r="M32" i="539"/>
  <c r="L32" i="539"/>
  <c r="K32" i="539"/>
  <c r="J32" i="539"/>
  <c r="I32" i="539"/>
  <c r="H32" i="539"/>
  <c r="G32" i="539"/>
  <c r="F32" i="539"/>
  <c r="E32" i="539"/>
  <c r="D32" i="539"/>
  <c r="C32" i="539"/>
  <c r="B32" i="539"/>
  <c r="AA31" i="539"/>
  <c r="AA30" i="539"/>
  <c r="Z28" i="539"/>
  <c r="Y28" i="539"/>
  <c r="X28" i="539"/>
  <c r="W28" i="539"/>
  <c r="V28" i="539"/>
  <c r="U28" i="539"/>
  <c r="T28" i="539"/>
  <c r="S28" i="539"/>
  <c r="R28" i="539"/>
  <c r="Q28" i="539"/>
  <c r="P28" i="539"/>
  <c r="O28" i="539"/>
  <c r="N28" i="539"/>
  <c r="M28" i="539"/>
  <c r="L28" i="539"/>
  <c r="K28" i="539"/>
  <c r="J28" i="539"/>
  <c r="I28" i="539"/>
  <c r="H28" i="539"/>
  <c r="G28" i="539"/>
  <c r="F28" i="539"/>
  <c r="E28" i="539"/>
  <c r="D28" i="539"/>
  <c r="C28" i="539"/>
  <c r="B28" i="539"/>
  <c r="AA27" i="539"/>
  <c r="AA26" i="539"/>
  <c r="Z24" i="539"/>
  <c r="Y24" i="539"/>
  <c r="X24" i="539"/>
  <c r="W24" i="539"/>
  <c r="V24" i="539"/>
  <c r="U24" i="539"/>
  <c r="T24" i="539"/>
  <c r="S24" i="539"/>
  <c r="R24" i="539"/>
  <c r="Q24" i="539"/>
  <c r="P24" i="539"/>
  <c r="O24" i="539"/>
  <c r="N24" i="539"/>
  <c r="M24" i="539"/>
  <c r="L24" i="539"/>
  <c r="K24" i="539"/>
  <c r="J24" i="539"/>
  <c r="I24" i="539"/>
  <c r="H24" i="539"/>
  <c r="G24" i="539"/>
  <c r="F24" i="539"/>
  <c r="E24" i="539"/>
  <c r="D24" i="539"/>
  <c r="C24" i="539"/>
  <c r="B24" i="539"/>
  <c r="AA23" i="539"/>
  <c r="AA22" i="539"/>
  <c r="Z18" i="539"/>
  <c r="Y18" i="539"/>
  <c r="X18" i="539"/>
  <c r="W18" i="539"/>
  <c r="V18" i="539"/>
  <c r="U18" i="539"/>
  <c r="T18" i="539"/>
  <c r="S18" i="539"/>
  <c r="R18" i="539"/>
  <c r="Q18" i="539"/>
  <c r="P18" i="539"/>
  <c r="O18" i="539"/>
  <c r="N18" i="539"/>
  <c r="M18" i="539"/>
  <c r="L18" i="539"/>
  <c r="K18" i="539"/>
  <c r="J18" i="539"/>
  <c r="I18" i="539"/>
  <c r="H18" i="539"/>
  <c r="G18" i="539"/>
  <c r="F18" i="539"/>
  <c r="E18" i="539"/>
  <c r="D18" i="539"/>
  <c r="C18" i="539"/>
  <c r="B18" i="539"/>
  <c r="AA17" i="539"/>
  <c r="AA16" i="539"/>
  <c r="Z14" i="539"/>
  <c r="Y14" i="539"/>
  <c r="X14" i="539"/>
  <c r="W14" i="539"/>
  <c r="V14" i="539"/>
  <c r="U14" i="539"/>
  <c r="T14" i="539"/>
  <c r="S14" i="539"/>
  <c r="R14" i="539"/>
  <c r="Q14" i="539"/>
  <c r="P14" i="539"/>
  <c r="O14" i="539"/>
  <c r="N14" i="539"/>
  <c r="M14" i="539"/>
  <c r="L14" i="539"/>
  <c r="K14" i="539"/>
  <c r="J14" i="539"/>
  <c r="I14" i="539"/>
  <c r="H14" i="539"/>
  <c r="G14" i="539"/>
  <c r="F14" i="539"/>
  <c r="E14" i="539"/>
  <c r="D14" i="539"/>
  <c r="C14" i="539"/>
  <c r="B14" i="539"/>
  <c r="AA13" i="539"/>
  <c r="AA12" i="539"/>
  <c r="Z10" i="539"/>
  <c r="Y10" i="539"/>
  <c r="X10" i="539"/>
  <c r="W10" i="539"/>
  <c r="V10" i="539"/>
  <c r="U10" i="539"/>
  <c r="T10" i="539"/>
  <c r="S10" i="539"/>
  <c r="R10" i="539"/>
  <c r="Q10" i="539"/>
  <c r="P10" i="539"/>
  <c r="O10" i="539"/>
  <c r="N10" i="539"/>
  <c r="M10" i="539"/>
  <c r="L10" i="539"/>
  <c r="K10" i="539"/>
  <c r="J10" i="539"/>
  <c r="I10" i="539"/>
  <c r="H10" i="539"/>
  <c r="G10" i="539"/>
  <c r="F10" i="539"/>
  <c r="E10" i="539"/>
  <c r="D10" i="539"/>
  <c r="C10" i="539"/>
  <c r="B10" i="539"/>
  <c r="AA9" i="539"/>
  <c r="AA8" i="539"/>
  <c r="AA18" i="539" l="1"/>
  <c r="AA38" i="539"/>
  <c r="AA56" i="539"/>
  <c r="U69" i="550"/>
  <c r="Y69" i="550"/>
  <c r="AC69" i="550"/>
  <c r="AG69" i="550"/>
  <c r="AK69" i="550"/>
  <c r="AO69" i="550"/>
  <c r="AS69" i="550"/>
  <c r="AW69" i="550"/>
  <c r="BA69" i="550"/>
  <c r="S69" i="550"/>
  <c r="W69" i="550"/>
  <c r="AA69" i="550"/>
  <c r="AE69" i="550"/>
  <c r="AI69" i="550"/>
  <c r="AM69" i="550"/>
  <c r="AQ69" i="550"/>
  <c r="AU69" i="550"/>
  <c r="AY69" i="550"/>
  <c r="U69" i="553"/>
  <c r="Y69" i="553"/>
  <c r="AC69" i="553"/>
  <c r="AG69" i="553"/>
  <c r="AK69" i="553"/>
  <c r="AO69" i="553"/>
  <c r="AS69" i="553"/>
  <c r="AW69" i="553"/>
  <c r="BA69" i="553"/>
  <c r="S69" i="553"/>
  <c r="W69" i="553"/>
  <c r="AA69" i="553"/>
  <c r="AE69" i="553"/>
  <c r="AI69" i="553"/>
  <c r="AM69" i="553"/>
  <c r="AQ69" i="553"/>
  <c r="AU69" i="553"/>
  <c r="AA14" i="539"/>
  <c r="AA52" i="539"/>
  <c r="Z69" i="550"/>
  <c r="AH69" i="550"/>
  <c r="AP69" i="550"/>
  <c r="AX69" i="550"/>
  <c r="X69" i="550"/>
  <c r="AF69" i="550"/>
  <c r="AN69" i="550"/>
  <c r="AV69" i="550"/>
  <c r="Z69" i="551"/>
  <c r="AL69" i="551"/>
  <c r="AT69" i="551"/>
  <c r="T69" i="551"/>
  <c r="X69" i="551"/>
  <c r="AJ69" i="551"/>
  <c r="AR69" i="551"/>
  <c r="AZ69" i="551"/>
  <c r="AY69" i="553"/>
  <c r="AA32" i="539"/>
  <c r="V69" i="550"/>
  <c r="AD69" i="550"/>
  <c r="AL69" i="550"/>
  <c r="AT69" i="550"/>
  <c r="T69" i="550"/>
  <c r="AB69" i="550"/>
  <c r="AJ69" i="550"/>
  <c r="AR69" i="550"/>
  <c r="AZ69" i="550"/>
  <c r="V69" i="551"/>
  <c r="AD69" i="551"/>
  <c r="AH69" i="551"/>
  <c r="AP69" i="551"/>
  <c r="AX69" i="551"/>
  <c r="AB69" i="551"/>
  <c r="AF69" i="551"/>
  <c r="AN69" i="551"/>
  <c r="AV69" i="551"/>
  <c r="AA10" i="539"/>
  <c r="AA28" i="539"/>
  <c r="AA46" i="539"/>
  <c r="S69" i="551"/>
  <c r="W69" i="551"/>
  <c r="AA69" i="551"/>
  <c r="AE69" i="551"/>
  <c r="AI69" i="551"/>
  <c r="AM69" i="551"/>
  <c r="AQ69" i="551"/>
  <c r="AU69" i="551"/>
  <c r="AY69" i="551"/>
  <c r="U69" i="551"/>
  <c r="Y69" i="551"/>
  <c r="AC69" i="551"/>
  <c r="AG69" i="551"/>
  <c r="AK69" i="551"/>
  <c r="AO69" i="551"/>
  <c r="AS69" i="551"/>
  <c r="AW69" i="551"/>
  <c r="BA69" i="551"/>
  <c r="S69" i="552"/>
  <c r="W69" i="552"/>
  <c r="AA69" i="552"/>
  <c r="AE69" i="552"/>
  <c r="AI69" i="552"/>
  <c r="AM69" i="552"/>
  <c r="AQ69" i="552"/>
  <c r="AU69" i="552"/>
  <c r="AY69" i="552"/>
  <c r="U69" i="552"/>
  <c r="Y69" i="552"/>
  <c r="AC69" i="552"/>
  <c r="AG69" i="552"/>
  <c r="AK69" i="552"/>
  <c r="AO69" i="552"/>
  <c r="AS69" i="552"/>
  <c r="AW69" i="552"/>
  <c r="BA69" i="552"/>
  <c r="AA24" i="539"/>
  <c r="AA42" i="539"/>
  <c r="AA60" i="539"/>
  <c r="T69" i="552"/>
  <c r="X69" i="552"/>
  <c r="AB69" i="552"/>
  <c r="AF69" i="552"/>
  <c r="AJ69" i="552"/>
  <c r="AN69" i="552"/>
  <c r="AR69" i="552"/>
  <c r="AV69" i="552"/>
  <c r="AZ69" i="552"/>
  <c r="V69" i="552"/>
  <c r="Z69" i="552"/>
  <c r="AD69" i="552"/>
  <c r="AH69" i="552"/>
  <c r="AL69" i="552"/>
  <c r="AP69" i="552"/>
  <c r="AT69" i="552"/>
  <c r="AX69" i="552"/>
  <c r="T69" i="553"/>
  <c r="X69" i="553"/>
  <c r="AB69" i="553"/>
  <c r="AF69" i="553"/>
  <c r="AJ69" i="553"/>
  <c r="AN69" i="553"/>
  <c r="AR69" i="553"/>
  <c r="AV69" i="553"/>
  <c r="AZ69" i="553"/>
  <c r="V69" i="553"/>
  <c r="Z69" i="553"/>
  <c r="AD69" i="553"/>
  <c r="AH69" i="553"/>
  <c r="AL69" i="553"/>
  <c r="AP69" i="553"/>
  <c r="AT69" i="553"/>
  <c r="AX69" i="553"/>
  <c r="BB5" i="525"/>
  <c r="BB6" i="525"/>
  <c r="BB7" i="525"/>
  <c r="BB7" i="523"/>
  <c r="BB6" i="523"/>
  <c r="BB5" i="523"/>
  <c r="BB7" i="522"/>
  <c r="BB6" i="522"/>
  <c r="BB5" i="522"/>
  <c r="AB23" i="503" l="1"/>
  <c r="AA23" i="503"/>
  <c r="Z23" i="503"/>
  <c r="Y23" i="503"/>
  <c r="X23" i="503"/>
  <c r="W23" i="503"/>
  <c r="V23" i="503"/>
  <c r="U23" i="503"/>
  <c r="T23" i="503"/>
  <c r="S23" i="503"/>
  <c r="R23" i="503"/>
  <c r="Q23" i="503"/>
  <c r="P23" i="503"/>
  <c r="O23" i="503"/>
  <c r="N23" i="503"/>
  <c r="M23" i="503"/>
  <c r="L23" i="503"/>
  <c r="K23" i="503"/>
  <c r="J23" i="503"/>
  <c r="I23" i="503"/>
  <c r="H23" i="503"/>
  <c r="G23" i="503"/>
  <c r="F23" i="503"/>
  <c r="E23" i="503"/>
  <c r="D23" i="503"/>
  <c r="M22" i="489" l="1"/>
  <c r="L22" i="489"/>
  <c r="K22" i="489"/>
  <c r="J22" i="489"/>
  <c r="H22" i="489"/>
  <c r="G22" i="489"/>
  <c r="F22" i="489"/>
  <c r="E22" i="489"/>
  <c r="C22" i="489"/>
  <c r="M21" i="489"/>
  <c r="L21" i="489"/>
  <c r="K21" i="489"/>
  <c r="J21" i="489"/>
  <c r="H21" i="489"/>
  <c r="G21" i="489"/>
  <c r="F21" i="489"/>
  <c r="E21" i="489"/>
  <c r="C21" i="489"/>
  <c r="M18" i="489"/>
  <c r="L18" i="489"/>
  <c r="K18" i="489"/>
  <c r="J18" i="489"/>
  <c r="H18" i="489"/>
  <c r="G18" i="489"/>
  <c r="F18" i="489"/>
  <c r="E18" i="489"/>
  <c r="C18" i="489"/>
  <c r="M17" i="489"/>
  <c r="L17" i="489"/>
  <c r="K17" i="489"/>
  <c r="J17" i="489"/>
  <c r="H17" i="489"/>
  <c r="G17" i="489"/>
  <c r="F17" i="489"/>
  <c r="E17" i="489"/>
  <c r="C17" i="489"/>
  <c r="M16" i="489"/>
  <c r="L16" i="489"/>
  <c r="K16" i="489"/>
  <c r="J16" i="489"/>
  <c r="H16" i="489"/>
  <c r="G16" i="489"/>
  <c r="F16" i="489"/>
  <c r="E16" i="489"/>
  <c r="C16" i="489"/>
  <c r="M15" i="489"/>
  <c r="L15" i="489"/>
  <c r="K15" i="489"/>
  <c r="J15" i="489"/>
  <c r="H15" i="489"/>
  <c r="G15" i="489"/>
  <c r="F15" i="489"/>
  <c r="E15" i="489"/>
  <c r="C15" i="489"/>
  <c r="M14" i="489"/>
  <c r="L14" i="489"/>
  <c r="K14" i="489"/>
  <c r="J14" i="489"/>
  <c r="H14" i="489"/>
  <c r="G14" i="489"/>
  <c r="F14" i="489"/>
  <c r="E14" i="489"/>
  <c r="C14" i="489"/>
  <c r="M13" i="489"/>
  <c r="L13" i="489"/>
  <c r="K13" i="489"/>
  <c r="J13" i="489"/>
  <c r="H13" i="489"/>
  <c r="G13" i="489"/>
  <c r="F13" i="489"/>
  <c r="E13" i="489"/>
  <c r="C13" i="489"/>
  <c r="M12" i="489"/>
  <c r="L12" i="489"/>
  <c r="K12" i="489"/>
  <c r="J12" i="489"/>
  <c r="H12" i="489"/>
  <c r="G12" i="489"/>
  <c r="F12" i="489"/>
  <c r="E12" i="489"/>
  <c r="C12" i="489"/>
  <c r="M11" i="489"/>
  <c r="L11" i="489"/>
  <c r="K11" i="489"/>
  <c r="J11" i="489"/>
  <c r="H11" i="489"/>
  <c r="G11" i="489"/>
  <c r="F11" i="489"/>
  <c r="E11" i="489"/>
  <c r="C11" i="489"/>
  <c r="M10" i="489"/>
  <c r="L10" i="489"/>
  <c r="K10" i="489"/>
  <c r="J10" i="489"/>
  <c r="H10" i="489"/>
  <c r="G10" i="489"/>
  <c r="F10" i="489"/>
  <c r="E10" i="489"/>
  <c r="C10" i="489"/>
  <c r="M9" i="489"/>
  <c r="L9" i="489"/>
  <c r="K9" i="489"/>
  <c r="J9" i="489"/>
  <c r="H9" i="489"/>
  <c r="G9" i="489"/>
  <c r="F9" i="489"/>
  <c r="E9" i="489"/>
  <c r="C9" i="489"/>
  <c r="M8" i="489"/>
  <c r="L8" i="489"/>
  <c r="K8" i="489"/>
  <c r="J8" i="489"/>
  <c r="H8" i="489"/>
  <c r="G8" i="489"/>
  <c r="F8" i="489"/>
  <c r="E8" i="489"/>
  <c r="C8" i="489"/>
  <c r="M7" i="489"/>
  <c r="L7" i="489"/>
  <c r="K7" i="489"/>
  <c r="J7" i="489"/>
  <c r="H7" i="489"/>
  <c r="G7" i="489"/>
  <c r="F7" i="489"/>
  <c r="E7" i="489"/>
  <c r="C7" i="489"/>
  <c r="M6" i="489"/>
  <c r="L6" i="489"/>
  <c r="K6" i="489"/>
  <c r="J6" i="489"/>
  <c r="H6" i="489"/>
  <c r="G6" i="489"/>
  <c r="F6" i="489"/>
  <c r="E6" i="489"/>
  <c r="C6" i="489"/>
  <c r="M5" i="489"/>
  <c r="L5" i="489"/>
  <c r="K5" i="489"/>
  <c r="J5" i="489"/>
  <c r="H5" i="489"/>
  <c r="G5" i="489"/>
  <c r="F5" i="489"/>
  <c r="E5" i="489"/>
  <c r="C5" i="489"/>
  <c r="M4" i="489"/>
  <c r="L4" i="489"/>
  <c r="K4" i="489"/>
  <c r="J4" i="489"/>
  <c r="H4" i="489"/>
  <c r="G4" i="489"/>
  <c r="F4" i="489"/>
  <c r="E4" i="489"/>
  <c r="C4" i="489"/>
  <c r="C19" i="489" l="1"/>
  <c r="AJ27" i="499"/>
  <c r="AI27" i="499"/>
  <c r="AH27" i="499"/>
  <c r="AG27" i="499"/>
  <c r="AF27" i="499"/>
  <c r="AE27" i="499"/>
  <c r="AD27" i="499"/>
  <c r="AC27" i="499"/>
  <c r="AB27" i="499"/>
  <c r="AA27" i="499"/>
  <c r="Z27" i="499"/>
  <c r="Y27" i="499"/>
  <c r="X27" i="499"/>
  <c r="W27" i="499"/>
  <c r="V27" i="499"/>
  <c r="U27" i="499"/>
  <c r="T27" i="499"/>
  <c r="S27" i="499"/>
  <c r="R27" i="499"/>
  <c r="Q27" i="499"/>
  <c r="P27" i="499"/>
  <c r="O27" i="499"/>
  <c r="N27" i="499"/>
  <c r="M27" i="499"/>
  <c r="L27" i="499"/>
  <c r="K27" i="499"/>
  <c r="J27" i="499"/>
  <c r="I27" i="499"/>
  <c r="H27" i="499"/>
  <c r="G27" i="499"/>
  <c r="F27" i="499"/>
  <c r="E27" i="499"/>
  <c r="D27" i="499"/>
  <c r="C27" i="499"/>
  <c r="AJ24" i="499"/>
  <c r="AI24" i="499"/>
  <c r="AH24" i="499"/>
  <c r="AG24" i="499"/>
  <c r="AF24" i="499"/>
  <c r="AE24" i="499"/>
  <c r="AD24" i="499"/>
  <c r="AC24" i="499"/>
  <c r="AB24" i="499"/>
  <c r="AA24" i="499"/>
  <c r="Z24" i="499"/>
  <c r="Y24" i="499"/>
  <c r="X24" i="499"/>
  <c r="W24" i="499"/>
  <c r="V24" i="499"/>
  <c r="U24" i="499"/>
  <c r="T24" i="499"/>
  <c r="S24" i="499"/>
  <c r="R24" i="499"/>
  <c r="Q24" i="499"/>
  <c r="P24" i="499"/>
  <c r="O24" i="499"/>
  <c r="N24" i="499"/>
  <c r="M24" i="499"/>
  <c r="L24" i="499"/>
  <c r="K24" i="499"/>
  <c r="J24" i="499"/>
  <c r="I24" i="499"/>
  <c r="H24" i="499"/>
  <c r="G24" i="499"/>
  <c r="F24" i="499"/>
  <c r="E24" i="499"/>
  <c r="D24" i="499"/>
  <c r="C24" i="499"/>
  <c r="H19" i="489" l="1"/>
  <c r="M19" i="489"/>
  <c r="G19" i="489"/>
  <c r="L19" i="489"/>
  <c r="F19" i="489"/>
  <c r="K19" i="489"/>
  <c r="E19" i="489"/>
  <c r="J19" i="489"/>
  <c r="BB5" i="405" l="1"/>
  <c r="BB6" i="405"/>
  <c r="BB7" i="405"/>
</calcChain>
</file>

<file path=xl/comments1.xml><?xml version="1.0" encoding="utf-8"?>
<comments xmlns="http://schemas.openxmlformats.org/spreadsheetml/2006/main">
  <authors>
    <author>Nickerson, Rob</author>
  </authors>
  <commentList>
    <comment ref="B23" authorId="0">
      <text>
        <r>
          <rPr>
            <sz val="9"/>
            <color indexed="81"/>
            <rFont val="Tahoma"/>
            <family val="2"/>
          </rPr>
          <t>For correct display of chart.</t>
        </r>
      </text>
    </comment>
  </commentList>
</comments>
</file>

<file path=xl/comments2.xml><?xml version="1.0" encoding="utf-8"?>
<comments xmlns="http://schemas.openxmlformats.org/spreadsheetml/2006/main">
  <authors>
    <author>Nickerson, Rob</author>
  </authors>
  <commentList>
    <comment ref="B23" authorId="0">
      <text>
        <r>
          <rPr>
            <sz val="9"/>
            <color indexed="81"/>
            <rFont val="Tahoma"/>
            <family val="2"/>
          </rPr>
          <t>For correct display of chart.</t>
        </r>
      </text>
    </comment>
  </commentList>
</comments>
</file>

<file path=xl/comments3.xml><?xml version="1.0" encoding="utf-8"?>
<comments xmlns="http://schemas.openxmlformats.org/spreadsheetml/2006/main">
  <authors>
    <author>Nickerson, Rob</author>
  </authors>
  <commentList>
    <comment ref="B22" authorId="0">
      <text>
        <r>
          <rPr>
            <sz val="9"/>
            <color indexed="81"/>
            <rFont val="Tahoma"/>
            <family val="2"/>
          </rPr>
          <t>For correct display of chart.</t>
        </r>
      </text>
    </comment>
    <comment ref="B43" authorId="0">
      <text>
        <r>
          <rPr>
            <sz val="9"/>
            <color indexed="81"/>
            <rFont val="Tahoma"/>
            <family val="2"/>
          </rPr>
          <t>For correct display of chart.</t>
        </r>
      </text>
    </comment>
  </commentList>
</comments>
</file>

<file path=xl/sharedStrings.xml><?xml version="1.0" encoding="utf-8"?>
<sst xmlns="http://schemas.openxmlformats.org/spreadsheetml/2006/main" count="4044" uniqueCount="782">
  <si>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</si>
  <si>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</si>
  <si>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</si>
  <si>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</si>
  <si>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</si>
  <si>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</si>
  <si>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</si>
  <si>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</si>
  <si>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</si>
  <si>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</si>
  <si>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</si>
  <si>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</si>
  <si>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</si>
  <si>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</si>
  <si>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</si>
  <si>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</si>
  <si>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</si>
  <si>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</si>
  <si>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</si>
  <si>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</si>
  <si>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</si>
  <si>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</si>
  <si>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</si>
  <si>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</si>
  <si>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</si>
  <si>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</si>
  <si>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</si>
  <si>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</si>
  <si>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</si>
  <si>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2034/35</t>
  </si>
  <si>
    <t>2035/36</t>
  </si>
  <si>
    <t>Slow Progression</t>
  </si>
  <si>
    <t>Consumer Power</t>
  </si>
  <si>
    <t>Total</t>
  </si>
  <si>
    <t>TWh</t>
  </si>
  <si>
    <t>History</t>
  </si>
  <si>
    <t>Year</t>
  </si>
  <si>
    <t>2036/37</t>
  </si>
  <si>
    <t>2037/38</t>
  </si>
  <si>
    <t>2038/39</t>
  </si>
  <si>
    <t>2039/40</t>
  </si>
  <si>
    <t>2040/41</t>
  </si>
  <si>
    <t>Charts Contents</t>
  </si>
  <si>
    <t>Chapter</t>
  </si>
  <si>
    <t>Chapter Section</t>
  </si>
  <si>
    <t>Figure Title</t>
  </si>
  <si>
    <t>Figure Number</t>
  </si>
  <si>
    <t>4.4 Gas Supply</t>
  </si>
  <si>
    <t>3. DEMAND</t>
  </si>
  <si>
    <t>4. SUPPLY</t>
  </si>
  <si>
    <t>4.1 Electricity Supply</t>
  </si>
  <si>
    <t>3.4 Transport Demand</t>
  </si>
  <si>
    <t>Imports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</si>
  <si>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</si>
  <si>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</si>
  <si>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</si>
  <si>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</si>
  <si>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</si>
  <si>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</si>
  <si>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</si>
  <si>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</si>
  <si>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</si>
  <si>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</si>
  <si>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</si>
  <si>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</si>
  <si>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</si>
  <si>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</si>
  <si>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</si>
  <si>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UKCS</t>
  </si>
  <si>
    <t>Shale</t>
  </si>
  <si>
    <t>Green gas</t>
  </si>
  <si>
    <t>Norway</t>
  </si>
  <si>
    <t>Continent</t>
  </si>
  <si>
    <t>LNG</t>
  </si>
  <si>
    <t>Generic imports</t>
  </si>
  <si>
    <t>Demand</t>
  </si>
  <si>
    <t>Import dependency</t>
  </si>
  <si>
    <t>High Case</t>
  </si>
  <si>
    <t>Base Case</t>
  </si>
  <si>
    <t>Low Case</t>
  </si>
  <si>
    <t>Two Degrees</t>
  </si>
  <si>
    <t>Steady State</t>
  </si>
  <si>
    <t xml:space="preserve">Units for  Y Axis = </t>
  </si>
  <si>
    <t>2041/42</t>
  </si>
  <si>
    <t>2042/43</t>
  </si>
  <si>
    <t>2043/44</t>
  </si>
  <si>
    <t>2044/45</t>
  </si>
  <si>
    <t>2045/46</t>
  </si>
  <si>
    <t>2046/47</t>
  </si>
  <si>
    <t>2047/48</t>
  </si>
  <si>
    <t>2048/49</t>
  </si>
  <si>
    <t>2049/50</t>
  </si>
  <si>
    <t>2050/51</t>
  </si>
  <si>
    <t xml:space="preserve">Y Axis Units = </t>
  </si>
  <si>
    <t>Units for Y Axis=</t>
  </si>
  <si>
    <t>5. Sensitivities</t>
  </si>
  <si>
    <t>Number of EVs</t>
  </si>
  <si>
    <t>Historic</t>
  </si>
  <si>
    <t>PEV</t>
  </si>
  <si>
    <t>PHEV</t>
  </si>
  <si>
    <t>Type of EV</t>
  </si>
  <si>
    <t xml:space="preserve"> Energy Demand</t>
  </si>
  <si>
    <t>Residential Demand</t>
  </si>
  <si>
    <t>Electricity Supply</t>
  </si>
  <si>
    <t>Annual supply pattern in Slow Progression</t>
  </si>
  <si>
    <t>Annual supply pattern in Consumer Power</t>
  </si>
  <si>
    <t>Wholesale gas price (NBP)</t>
  </si>
  <si>
    <t>Pence/therm</t>
  </si>
  <si>
    <t>Price Used</t>
  </si>
  <si>
    <t>Gas (NBP)</t>
  </si>
  <si>
    <t>Low</t>
  </si>
  <si>
    <t>Medium</t>
  </si>
  <si>
    <t>Electricity (Baseload)</t>
  </si>
  <si>
    <t>Coal (ARA)</t>
  </si>
  <si>
    <t>Oil (Brent)</t>
  </si>
  <si>
    <t>UK Carbon (EU ETS + CPS)</t>
  </si>
  <si>
    <t>High</t>
  </si>
  <si>
    <t>Steady state</t>
  </si>
  <si>
    <t>CP1</t>
  </si>
  <si>
    <t xml:space="preserve">Price Summary </t>
  </si>
  <si>
    <t>CP2</t>
  </si>
  <si>
    <t>Annual supply pattern in Steady State</t>
  </si>
  <si>
    <t>Annual supply pattern in Two Degrees</t>
  </si>
  <si>
    <t>Green Gas</t>
  </si>
  <si>
    <t>Storage</t>
  </si>
  <si>
    <t>Peak supply in Slow Progression</t>
  </si>
  <si>
    <t>Peak supply in Consumer Power</t>
  </si>
  <si>
    <t>Peak supply in Two Degrees</t>
  </si>
  <si>
    <t>Peak supply in Steady State</t>
  </si>
  <si>
    <t>Biomass</t>
  </si>
  <si>
    <t>CCS</t>
  </si>
  <si>
    <t>CHP</t>
  </si>
  <si>
    <t>Gas</t>
  </si>
  <si>
    <t>Coal</t>
  </si>
  <si>
    <t>Hydro</t>
  </si>
  <si>
    <t>Interconnectors</t>
  </si>
  <si>
    <t>Marine</t>
  </si>
  <si>
    <t>Nuclear</t>
  </si>
  <si>
    <t>Offshore Wind</t>
  </si>
  <si>
    <t>Onshore Wind</t>
  </si>
  <si>
    <t>Solar</t>
  </si>
  <si>
    <t>Other Thermal</t>
  </si>
  <si>
    <t>Other Renewable</t>
  </si>
  <si>
    <t>CP</t>
  </si>
  <si>
    <t>SS</t>
  </si>
  <si>
    <t>SP</t>
  </si>
  <si>
    <t>TD</t>
  </si>
  <si>
    <t>TOTAL</t>
  </si>
  <si>
    <t>Fuel Type</t>
  </si>
  <si>
    <t xml:space="preserve">Distributed+Microgen % of Total </t>
  </si>
  <si>
    <t>Units</t>
  </si>
  <si>
    <t>Transmission % of Total</t>
  </si>
  <si>
    <t>Consumer Renewables</t>
  </si>
  <si>
    <t>Decentralised capacity (% of overall capacity)</t>
  </si>
  <si>
    <t>All capacities shown in GW</t>
  </si>
  <si>
    <t>Nuclear installed capacity</t>
  </si>
  <si>
    <t>Transmission connected gas installed capacity</t>
  </si>
  <si>
    <t>Transmission connected generation, % of overall capacity</t>
  </si>
  <si>
    <t>Distributed + micro generation, % of overall capacity</t>
  </si>
  <si>
    <t>Low Carbon Gas</t>
  </si>
  <si>
    <t>Transport</t>
  </si>
  <si>
    <t>Industrial</t>
  </si>
  <si>
    <t>Commercial</t>
  </si>
  <si>
    <t>Residential</t>
  </si>
  <si>
    <t>H2 Conversion</t>
  </si>
  <si>
    <t>Exports</t>
  </si>
  <si>
    <t>Other</t>
  </si>
  <si>
    <t>Total Demand</t>
  </si>
  <si>
    <t>High Electrification</t>
  </si>
  <si>
    <t>Current</t>
  </si>
  <si>
    <t>Peak demand</t>
  </si>
  <si>
    <t>Total generation capacity (MW)</t>
  </si>
  <si>
    <t>High EVs</t>
  </si>
  <si>
    <t>ICE</t>
  </si>
  <si>
    <t>Total Cars</t>
  </si>
  <si>
    <t>2 Degrees - EVs</t>
  </si>
  <si>
    <t>High EV</t>
  </si>
  <si>
    <t>Wind</t>
  </si>
  <si>
    <t>Bio</t>
  </si>
  <si>
    <t>GW</t>
  </si>
  <si>
    <t>Gas Demand</t>
  </si>
  <si>
    <t>Electricity Demand</t>
  </si>
  <si>
    <t>Today</t>
  </si>
  <si>
    <t>Units and date</t>
  </si>
  <si>
    <t>In TWh in 2050</t>
  </si>
  <si>
    <t>% Decentralised Generation</t>
  </si>
  <si>
    <t>Storage Capacity</t>
  </si>
  <si>
    <t>% in 2050</t>
  </si>
  <si>
    <t>In GW in 2050</t>
  </si>
  <si>
    <t>Number of Evs</t>
  </si>
  <si>
    <t>Peak demand from EVs</t>
  </si>
  <si>
    <t>Millions in 2050</t>
  </si>
  <si>
    <t>Two Degrees: Gas &amp; Electricity annual demand and sector variation for today; excluding losses</t>
  </si>
  <si>
    <t>Elec: Industrial</t>
  </si>
  <si>
    <t>Elec: Commercial</t>
  </si>
  <si>
    <t>Elec: Residential</t>
  </si>
  <si>
    <t>Elec: Transport</t>
  </si>
  <si>
    <t>Gas: Industrial</t>
  </si>
  <si>
    <t>Gas: Commercial</t>
  </si>
  <si>
    <t>Gas: Residential</t>
  </si>
  <si>
    <t>Gas: Power Gen</t>
  </si>
  <si>
    <t>Gas: Transport</t>
  </si>
  <si>
    <t>Slow Progresssion: Gas &amp; Electricity annual demand and sector variation for today; excluding losses</t>
  </si>
  <si>
    <t>Steady State: Gas &amp; Electricity annual demand and sector variation for today; excluding losses</t>
  </si>
  <si>
    <t>Consumer Power: Gas &amp; Electricity annual demand and sector variation for today; excluding losses</t>
  </si>
  <si>
    <t>Electricity Underlying Peak Demand</t>
  </si>
  <si>
    <t>Industrial Sector's Annual Electricity Demand</t>
  </si>
  <si>
    <t>Commercial Sector's Annual Electricity Demand</t>
  </si>
  <si>
    <t>Industrial &amp; Commercial Demand Side Response</t>
  </si>
  <si>
    <t>Smart appliance and TOUT effects on residential peak demand</t>
  </si>
  <si>
    <t>% Demand Reduction</t>
  </si>
  <si>
    <t>EVs on the road</t>
  </si>
  <si>
    <t>Non EVs</t>
  </si>
  <si>
    <t>Total Peak GW</t>
  </si>
  <si>
    <t>CHP (Non-renewable)</t>
  </si>
  <si>
    <t>Other Renewable (inc CHP)</t>
  </si>
  <si>
    <t xml:space="preserve"> </t>
  </si>
  <si>
    <t>time</t>
  </si>
  <si>
    <t>Interconnector Imp</t>
  </si>
  <si>
    <t>Gas Oil</t>
  </si>
  <si>
    <t>Storage Exp</t>
  </si>
  <si>
    <t>Other Balancing</t>
  </si>
  <si>
    <t>Emb. Wind</t>
  </si>
  <si>
    <t>Emb. Solar</t>
  </si>
  <si>
    <t>Emb. Other</t>
  </si>
  <si>
    <t>Interconnector Exp</t>
  </si>
  <si>
    <t>Storage Imp</t>
  </si>
  <si>
    <t>Transmission Demand</t>
  </si>
  <si>
    <t>Total Voltage Regulation</t>
  </si>
  <si>
    <t>Annual Industrial electricity demand (TWh)</t>
  </si>
  <si>
    <t>Annual commercial electricity demand (TWh)</t>
  </si>
  <si>
    <t>Residential annual electricity demand, excl EVs (TWh)</t>
  </si>
  <si>
    <t>Smart meters (millions)</t>
  </si>
  <si>
    <t>Million vehicles</t>
  </si>
  <si>
    <t>TX connected gas capacity (GW)</t>
  </si>
  <si>
    <t>EV peak demand (GW)</t>
  </si>
  <si>
    <t>Carbon Intensity (gCO2/KWh)</t>
  </si>
  <si>
    <t>Interconnectors (net negative)</t>
  </si>
  <si>
    <t>Peak Summary 2040</t>
  </si>
  <si>
    <t>Percentage of HGV's that are powered by natural gas</t>
  </si>
  <si>
    <t>Gas demand from natural gas vehicles in GB</t>
  </si>
  <si>
    <t>TWh per year Gas Demand</t>
  </si>
  <si>
    <t>CNG - Two Degrees</t>
  </si>
  <si>
    <t>CNG - Slow Progression</t>
  </si>
  <si>
    <t>CNG - Steady State</t>
  </si>
  <si>
    <t>CNG - Consumer Power</t>
  </si>
  <si>
    <t>LNG - Two Degrees</t>
  </si>
  <si>
    <t>LNG - Slow Progression</t>
  </si>
  <si>
    <t>LNG - Steady State</t>
  </si>
  <si>
    <t>LNG - Consumer Power</t>
  </si>
  <si>
    <t>Gas Demand Natural Gas Vehicles</t>
  </si>
  <si>
    <t>Installed low carbon heating technologies in Two Degrees</t>
  </si>
  <si>
    <t>Number of Installations</t>
  </si>
  <si>
    <t>Fuel cell</t>
  </si>
  <si>
    <t>Gas heat pump</t>
  </si>
  <si>
    <t>Hybrid heat pump gas boiler</t>
  </si>
  <si>
    <t>Micro-CHP</t>
  </si>
  <si>
    <t>Installed low carbon heating technologies in Slow Progression</t>
  </si>
  <si>
    <t>Installed low carbon heating technologies in Steady State</t>
  </si>
  <si>
    <t>Installed low carbon heating technologies in Consumer Power</t>
  </si>
  <si>
    <t>Two Degrees Number of Low Carbon Heating Installations</t>
  </si>
  <si>
    <t>Slow Progreesion Number of Low Carbon Heating Technologies</t>
  </si>
  <si>
    <t>Steady State Number of Low Carbon Heating Technologies</t>
  </si>
  <si>
    <t>Consumer Power Number of Low Carbon Heating Technologies</t>
  </si>
  <si>
    <t>TWh/year</t>
  </si>
  <si>
    <t>Gas: Two Degrees' demand components</t>
  </si>
  <si>
    <t>Difference from 2016 (TWh/year)</t>
  </si>
  <si>
    <t>2016 baseline</t>
  </si>
  <si>
    <t>Power station demand</t>
  </si>
  <si>
    <t>Gas: Slow Progression's demand components</t>
  </si>
  <si>
    <t>Gas: Steady State's demand components</t>
  </si>
  <si>
    <t>Gas: Consumer Power's demand components</t>
  </si>
  <si>
    <t>Gas: Demand for a 1-in-20 peak day</t>
  </si>
  <si>
    <t>GWh/peak day</t>
  </si>
  <si>
    <t>% Reduction in Residential Annual Gas Demand arising from Energy Efficiency Improvements</t>
  </si>
  <si>
    <t>Gas demand from the National Transmission System to Ireland</t>
  </si>
  <si>
    <t>GWh/year</t>
  </si>
  <si>
    <t>Annual Gas Demand (Including Interconnector Exports)</t>
  </si>
  <si>
    <t>Annual Gas Demand (Excluding Interconnector Exports)</t>
  </si>
  <si>
    <t>Two Degrees Components of Annual Gas Demand</t>
  </si>
  <si>
    <t>Steady State Components of Annual Gas Demand</t>
  </si>
  <si>
    <t>Consumer Power Components of Annual Gas Demand</t>
  </si>
  <si>
    <t>1-in-20 Peak Gas Demand</t>
  </si>
  <si>
    <t>Residential Home Efficiency Improvements</t>
  </si>
  <si>
    <t>NTS Gas Demand Ireland</t>
  </si>
  <si>
    <t>Wholesale Coal Price (ARA)</t>
  </si>
  <si>
    <t>$/Tonne</t>
  </si>
  <si>
    <t>CP3</t>
  </si>
  <si>
    <t>Wholesale BL Electricity Price</t>
  </si>
  <si>
    <t>Wholesale Gas price (NBP)</t>
  </si>
  <si>
    <t>UK Carbon Price (EU ETS + CPS)</t>
  </si>
  <si>
    <t>GB base load electricity prices</t>
  </si>
  <si>
    <t>£/MWh</t>
  </si>
  <si>
    <t>CP4</t>
  </si>
  <si>
    <t>CP5</t>
  </si>
  <si>
    <t>UK Carbon Prices</t>
  </si>
  <si>
    <t>£/tonne CO2</t>
  </si>
  <si>
    <t>Gas: Two Degrees</t>
  </si>
  <si>
    <t>Gas: Slow Progression</t>
  </si>
  <si>
    <t>Gas: Steady State</t>
  </si>
  <si>
    <t>Gas: Consumer Power</t>
  </si>
  <si>
    <t>Gas: Annual Industrial demand</t>
  </si>
  <si>
    <t>Electricity</t>
  </si>
  <si>
    <t>Hybrid</t>
  </si>
  <si>
    <t>Distribution of Residential Heating Technologies</t>
  </si>
  <si>
    <t>District Heating Connections</t>
  </si>
  <si>
    <t>Number of connections</t>
  </si>
  <si>
    <t>Gas &amp; Electricity annual demand and sector variation for today; excluding losses</t>
  </si>
  <si>
    <t>Electricity peak demand</t>
  </si>
  <si>
    <t>Annual Industrial Gas Demand</t>
  </si>
  <si>
    <t>Annual Industrial Electricity Demand</t>
  </si>
  <si>
    <t>Annual Commercial Gas Demand</t>
  </si>
  <si>
    <t>Annual Commercial Electricity Demand</t>
  </si>
  <si>
    <t>Industrial and Commercial DSR</t>
  </si>
  <si>
    <t>GD1</t>
  </si>
  <si>
    <t>GD2</t>
  </si>
  <si>
    <t>GD3</t>
  </si>
  <si>
    <t>GD4</t>
  </si>
  <si>
    <t>GD6</t>
  </si>
  <si>
    <t>GD7</t>
  </si>
  <si>
    <t>GD8</t>
  </si>
  <si>
    <t>GD9</t>
  </si>
  <si>
    <t>Slow Progression Components of Annual Gas Demand</t>
  </si>
  <si>
    <t>Commodity Prices</t>
  </si>
  <si>
    <t>Annual Residential Gas Demand</t>
  </si>
  <si>
    <t>HT1</t>
  </si>
  <si>
    <t>HT2</t>
  </si>
  <si>
    <t>HT3</t>
  </si>
  <si>
    <t>HT4</t>
  </si>
  <si>
    <t>HT5</t>
  </si>
  <si>
    <t>HT6</t>
  </si>
  <si>
    <t>HT7</t>
  </si>
  <si>
    <t xml:space="preserve">3.1 Energy Demand  </t>
  </si>
  <si>
    <t>3.2 Industrial and Commercial Demand</t>
  </si>
  <si>
    <t xml:space="preserve">3.3 Residential Demand </t>
  </si>
  <si>
    <t>Gas: Annual Industrial &amp; Commercial demand</t>
  </si>
  <si>
    <t>GD10</t>
  </si>
  <si>
    <t>GD11</t>
  </si>
  <si>
    <t>Industrial &amp; Commercial Gas Demand</t>
  </si>
  <si>
    <t>FES Annual Demand (exlcuding export)</t>
  </si>
  <si>
    <t>All in GWh, excludes shrinkage and export</t>
  </si>
  <si>
    <t>Two Degrees 2017 - Installed Capacity</t>
  </si>
  <si>
    <t>Total Capacity (MW)</t>
  </si>
  <si>
    <t>GB ACS Peak Demand</t>
  </si>
  <si>
    <t>Transmission Capacity (MW)</t>
  </si>
  <si>
    <t>Distributed &amp; Sub 1MW Capacity (MW)</t>
  </si>
  <si>
    <t>Slow Progression 2017 - Installed Capacity</t>
  </si>
  <si>
    <t>Steady State 2017 - Installed Capacity</t>
  </si>
  <si>
    <t>Consumer Power 2017 - Installed Capacity</t>
  </si>
  <si>
    <t>Net movement by fuel type per year</t>
  </si>
  <si>
    <t>Two Degrees 2017</t>
  </si>
  <si>
    <t>Totals</t>
  </si>
  <si>
    <t>Nuclear Increase</t>
  </si>
  <si>
    <t>Nuclear Decrease</t>
  </si>
  <si>
    <t>Nuclear Net</t>
  </si>
  <si>
    <t>Coal Increase</t>
  </si>
  <si>
    <t>Coal Decrease</t>
  </si>
  <si>
    <t>Coal Net</t>
  </si>
  <si>
    <t>Gas Increase</t>
  </si>
  <si>
    <t>Gas Decrease</t>
  </si>
  <si>
    <t>Gas Net</t>
  </si>
  <si>
    <t>Slow Progression 2017</t>
  </si>
  <si>
    <t>Steady State 2017</t>
  </si>
  <si>
    <t>Consumer Power 2017</t>
  </si>
  <si>
    <t>Solar installed capacity</t>
  </si>
  <si>
    <t>Installed capacity (GW)</t>
  </si>
  <si>
    <t>Steady State Progression</t>
  </si>
  <si>
    <t>New installed storage capacities (excluding pumped storage)</t>
  </si>
  <si>
    <t>Lithium-ion battery prices</t>
  </si>
  <si>
    <t>US$/kWh</t>
  </si>
  <si>
    <t>Historic Average</t>
  </si>
  <si>
    <t>Low Price</t>
  </si>
  <si>
    <t>High Price</t>
  </si>
  <si>
    <t>Net annual interconnector flows</t>
  </si>
  <si>
    <t>Net annual flows = Total annual imports - Total annual exports</t>
  </si>
  <si>
    <t>Net annual interconnector flows (TWh)</t>
  </si>
  <si>
    <t>Total annual imports</t>
  </si>
  <si>
    <t>Total imports (TWh)</t>
  </si>
  <si>
    <t>Total annual exports</t>
  </si>
  <si>
    <t>Total exports (TWh)</t>
  </si>
  <si>
    <t>Storage - New Installed Capacity</t>
  </si>
  <si>
    <t>Wind installed capacity (GW)</t>
  </si>
  <si>
    <t>Storage installed capacity (GW)</t>
  </si>
  <si>
    <t>Wind installed capacity</t>
  </si>
  <si>
    <t>System operability in 2016</t>
  </si>
  <si>
    <t>System operability in 2024</t>
  </si>
  <si>
    <t>Installed Capacity by type (GW)</t>
  </si>
  <si>
    <t>Low carbon</t>
  </si>
  <si>
    <t>Renewables</t>
  </si>
  <si>
    <t>Fossil fuel</t>
  </si>
  <si>
    <t>Gas installed capacity vs. Generation output</t>
  </si>
  <si>
    <t>Primary Y Axis units =</t>
  </si>
  <si>
    <t>Secondary Y Axis units =</t>
  </si>
  <si>
    <t>Output (TWh)</t>
  </si>
  <si>
    <t>Gas Installed capacity (GW)</t>
  </si>
  <si>
    <t>Two Degrees 2017 - Generation output by technology</t>
  </si>
  <si>
    <t>Total Output (TWh)</t>
  </si>
  <si>
    <t>Carbon Intensity (gCO2/kWh)</t>
  </si>
  <si>
    <t>Slow Progression 2017 - Generation output by technology</t>
  </si>
  <si>
    <t>Steady State 2017 - Generation output by technology</t>
  </si>
  <si>
    <t>Consumer Power 2017 - Generation output by technology</t>
  </si>
  <si>
    <t>Interconnector peak flows</t>
  </si>
  <si>
    <t>Storage capacity by scenario</t>
  </si>
  <si>
    <t>TD1</t>
  </si>
  <si>
    <t>TD2</t>
  </si>
  <si>
    <t>Number of Evs on the road</t>
  </si>
  <si>
    <t xml:space="preserve">EV Annual Demand </t>
  </si>
  <si>
    <t>EV Peak Demand</t>
  </si>
  <si>
    <t>Number of HGV's powered by Natural Gas</t>
  </si>
  <si>
    <t>Number of EV's</t>
  </si>
  <si>
    <t>Number of PEV's and PHEVs</t>
  </si>
  <si>
    <t>Electricity Year</t>
  </si>
  <si>
    <t>Electricity Year Beginning</t>
  </si>
  <si>
    <t>Underlying GB ACS Peak Demand. Does not include exports, station demand, pumping demand or storage demand</t>
  </si>
  <si>
    <t>This data totals the demand from residential, industrial, commercial and losses</t>
  </si>
  <si>
    <t>Generation from distributed or &lt;1MW generation is not used to reduce this demand</t>
  </si>
  <si>
    <t>I&amp;C demand side response (GW)</t>
  </si>
  <si>
    <t>This is our assessment of observed demand side response AFTER behind the meter generation and storage is taken into account</t>
  </si>
  <si>
    <t>This chart appears in the FES document and the EMR ECR document</t>
  </si>
  <si>
    <t>Pure Industrial &amp; Commercial Demand Side Response</t>
  </si>
  <si>
    <t>This is our assessment of pure demand side response BEFORE behind the meter generation and storage is taken into account</t>
  </si>
  <si>
    <t>This data appears in the FES workbook and the EMR ECR document</t>
  </si>
  <si>
    <t>Annual Residential Electricity Demand excluding EVs</t>
  </si>
  <si>
    <t>Residential electricity demand excluding EV demand</t>
  </si>
  <si>
    <t>Includes appliances, light, hot water, heat pumps, air conditioning and smart meter demand reductions</t>
  </si>
  <si>
    <t>Historic Data from DBEIS</t>
  </si>
  <si>
    <t>Forecast scenarios by National Grid</t>
  </si>
  <si>
    <t>Assumed Reduction at Peak - GW</t>
  </si>
  <si>
    <t>Electricity: Annual demand breakdown (Non Transmission Generation not deducted)</t>
  </si>
  <si>
    <t>Residential Demand with new technologies</t>
  </si>
  <si>
    <t>Industrial Demand inc directs</t>
  </si>
  <si>
    <t>Commercial Demand inc EVs</t>
  </si>
  <si>
    <t>Transmission &amp; Distribution Losses</t>
  </si>
  <si>
    <t>Shown above is National Grid's view of underlying weather corrected consumer demand, before reduction by on-site and behind the meter generation</t>
  </si>
  <si>
    <t>Demand from generators (station demand), pumping demand (pumped hydro storage sites) and electricity storage (mostly batteries) is not included in the numbers above</t>
  </si>
  <si>
    <t>Residential demand includes appliances, light, resistive heat, hot water, heat pumps, EV, Smart meter reduction, air conditioners</t>
  </si>
  <si>
    <t>Industrial demand includes sites directly connected to the transmission system ~5TWh/year</t>
  </si>
  <si>
    <t>Commercial demand includes commercial EVs</t>
  </si>
  <si>
    <t>Generation output and storage is not deducted from these figures - this is a view of underlying demand</t>
  </si>
  <si>
    <t>Numbers may not match other publications due to data source differences and generation output assumptions</t>
  </si>
  <si>
    <t>Note residential data in other models are calibrated to these numbers, so the totals from other tables will not completely align to the data above.</t>
  </si>
  <si>
    <t>Appliances</t>
  </si>
  <si>
    <t>Resistive Heat</t>
  </si>
  <si>
    <t>Resistive Hot Water</t>
  </si>
  <si>
    <t>Light</t>
  </si>
  <si>
    <t>Smart Metering - Demand Reduction</t>
  </si>
  <si>
    <t>Heat Pumps</t>
  </si>
  <si>
    <t>Electric Vehicles (EVs)</t>
  </si>
  <si>
    <t>Air Conditioning</t>
  </si>
  <si>
    <t>Underlying Residential Demand</t>
  </si>
  <si>
    <t>Industrial Demand</t>
  </si>
  <si>
    <t>Underlying Industrial Demand + Directs</t>
  </si>
  <si>
    <t>Commercial / Other Demand</t>
  </si>
  <si>
    <t>Underlying Commercial Demand</t>
  </si>
  <si>
    <t>Commercial EVs (Subset of above)</t>
  </si>
  <si>
    <t>Transmission and Distribution Losses</t>
  </si>
  <si>
    <t>Total Annual Demand</t>
  </si>
  <si>
    <t>Underlying Industrial Demand</t>
  </si>
  <si>
    <t>Electricity: Peak breakdown (Non transmission generation not deducted)</t>
  </si>
  <si>
    <t>Residential Peak</t>
  </si>
  <si>
    <t>Industrial &amp; Commercial Peak</t>
  </si>
  <si>
    <t>Shown above is National Grid's view of underlying ACS Peak consumer demand, before reduction by on-site and behind the meter generation</t>
  </si>
  <si>
    <t>Residential demand includes appliances, light, resistive heat, hot water, heat pumps, EV, Smart meter reduction. Air conditioners assumed to be off at winter peak</t>
  </si>
  <si>
    <t>EV Peaks and Heat Pump Peaks illustrated in different tables from this one</t>
  </si>
  <si>
    <t>Industrial and Commercial peak demand includes commercial EVs and sites directly connected to the transmission system</t>
  </si>
  <si>
    <t>Large sites directly connected to the transmission system ~1GW at peak</t>
  </si>
  <si>
    <t>Industrial and Commercial Demand side response has not been deducted</t>
  </si>
  <si>
    <t>Residential demand side response has been deducted</t>
  </si>
  <si>
    <t>Heat Pump Peak Demand (GW)</t>
  </si>
  <si>
    <t>Electricity demand from air source and ground source heat pumps at peak</t>
  </si>
  <si>
    <t>Hybrids assumed to be running fully on gas or oil at peak</t>
  </si>
  <si>
    <t>Two Degrees peaks reduced from previous years: we are now assuming: more efficient heat pumps, 25% installations have thermal storage to peak shave, engaged consumers reduce their temperatures slightly 17:00-1800</t>
  </si>
  <si>
    <t>Dip in Two Degrees from 2045: Residential heat pump rollout assumed to be complete in 2045, energy efficiency improvements assumed to continue after this point (home insulation)</t>
  </si>
  <si>
    <t>Residential Air conditioning Units</t>
  </si>
  <si>
    <t>Summer Maximum Demand GW</t>
  </si>
  <si>
    <t>Millions of Aircon units</t>
  </si>
  <si>
    <t>Assumptions:</t>
  </si>
  <si>
    <t>Steady State assumes 33% adoption by 2050 (aircon becomes a common luxury appliance).</t>
  </si>
  <si>
    <t>Consumer Power assumed 60% adoption by 2050 (aircon becomes standard in urban areas)</t>
  </si>
  <si>
    <t>Annual consumption per unit ~500kWh</t>
  </si>
  <si>
    <t>Assumed annual running hours: ~191hrs</t>
  </si>
  <si>
    <t>Assumed nameplate peak electricity demand per unit: ~2.7kW</t>
  </si>
  <si>
    <t>Refrigeration, Freezers</t>
  </si>
  <si>
    <t>Historic Source to 2015: Energy Consumption in the UK</t>
  </si>
  <si>
    <t>Source 2016 Onwards: National Grid Scenarios</t>
  </si>
  <si>
    <t>Data on an annual calendar year basis</t>
  </si>
  <si>
    <t>Millions of Appliances</t>
  </si>
  <si>
    <t>Appliance Demand TWh/yr</t>
  </si>
  <si>
    <t>Breakdown</t>
  </si>
  <si>
    <t>Appliances Millions</t>
  </si>
  <si>
    <t>Chest Freezer</t>
  </si>
  <si>
    <t>Fridge-freezer</t>
  </si>
  <si>
    <t>Refrigerator</t>
  </si>
  <si>
    <t>Upright Freezer</t>
  </si>
  <si>
    <t>Demand TWh/yr</t>
  </si>
  <si>
    <t>Laptops, dekstops, monitors, printers, multi function devices, gaming consoles</t>
  </si>
  <si>
    <t>Desktops</t>
  </si>
  <si>
    <t>Laptops</t>
  </si>
  <si>
    <t>Monitors</t>
  </si>
  <si>
    <t>Printers</t>
  </si>
  <si>
    <t>Multi-Function Devices 3</t>
  </si>
  <si>
    <t>TVs, DVD/VCR players, Set Top boxes</t>
  </si>
  <si>
    <t>TV</t>
  </si>
  <si>
    <t>Set Top Box</t>
  </si>
  <si>
    <t>DVD/VCR</t>
  </si>
  <si>
    <t>Games Consoles</t>
  </si>
  <si>
    <t>Hobs, ovens, microwaves, kettles</t>
  </si>
  <si>
    <t>Electric Oven</t>
  </si>
  <si>
    <t>Electric Hob</t>
  </si>
  <si>
    <t>Microwave</t>
  </si>
  <si>
    <t>Kettle</t>
  </si>
  <si>
    <t>Electricity: Residential Light</t>
  </si>
  <si>
    <t>Incandescents, Halogens, Strip lighting, Compact Fluorescents, LEDs</t>
  </si>
  <si>
    <t>Incandescent</t>
  </si>
  <si>
    <t>Halogen</t>
  </si>
  <si>
    <t>Strip Lighting</t>
  </si>
  <si>
    <t>Compact Fluorescent</t>
  </si>
  <si>
    <t>LED</t>
  </si>
  <si>
    <t>Power Supply Units, mobile phones, wifi routers, tablets</t>
  </si>
  <si>
    <t>Historic Source to 2015: Energy Consumption in the UK, Communications Market Report</t>
  </si>
  <si>
    <t>Data on an annual calendar year basis. Non PSU data based on assumptions</t>
  </si>
  <si>
    <t>Power Supply Units</t>
  </si>
  <si>
    <t>Internet Handsets</t>
  </si>
  <si>
    <t>Voice Only Handsets</t>
  </si>
  <si>
    <t>Residential Tablets</t>
  </si>
  <si>
    <t>Residential Routers</t>
  </si>
  <si>
    <t>Washing machines, tumble driers, dish-washers, washer-driers</t>
  </si>
  <si>
    <t>Washing Machine</t>
  </si>
  <si>
    <t>Washer-dryer</t>
  </si>
  <si>
    <t>Dishwasher</t>
  </si>
  <si>
    <t>Tumble Dryer</t>
  </si>
  <si>
    <t>Electricity: Residential Wet appliances</t>
  </si>
  <si>
    <t>Electricity: Residential Power Supply Units</t>
  </si>
  <si>
    <t>Electricity: Residential Cooking</t>
  </si>
  <si>
    <t>Electricity: Residential Consumer Electronics</t>
  </si>
  <si>
    <t>Electricity: Residential Computing</t>
  </si>
  <si>
    <t>Electricity: Residential Cold Appliances</t>
  </si>
  <si>
    <t>Calendar Year</t>
  </si>
  <si>
    <t>National Grid scenarios on %age population engagement ("Consumer Engagement") with smart technology, time of use tariffs and energy saving</t>
  </si>
  <si>
    <t>Annual Demand From EVs</t>
  </si>
  <si>
    <t>GWh (note chart is in TWh)</t>
  </si>
  <si>
    <t>Peak Demand From EVs</t>
  </si>
  <si>
    <t>Millions of EVs</t>
  </si>
  <si>
    <t>Number of EVs (Plug-Ins, Hybrids)</t>
  </si>
  <si>
    <t>Number of EVs by Type (Plug-Ins, Hybrids)</t>
  </si>
  <si>
    <t>Chart Data</t>
  </si>
  <si>
    <t>Air Source Heat Pump</t>
  </si>
  <si>
    <t>Ground Source Heat Pump</t>
  </si>
  <si>
    <t>GD5</t>
  </si>
  <si>
    <t>Residential GW peak reductions fall in Two Degrees as underlying energy efficiency reduces the amount of DSR which can occur</t>
  </si>
  <si>
    <t>Storage installed capacity</t>
  </si>
  <si>
    <t>Interconnector capacity (GW)</t>
  </si>
  <si>
    <t>Transmission Output (TWh)</t>
  </si>
  <si>
    <t>Distributed Output (TWh)</t>
  </si>
  <si>
    <t>Coal CHP</t>
  </si>
  <si>
    <t>Gas CHP</t>
  </si>
  <si>
    <t>Advanced Conversion Technology (ACT) CHP</t>
  </si>
  <si>
    <t>Anaerobic Digestion CHP</t>
  </si>
  <si>
    <t>Biomass CHP</t>
  </si>
  <si>
    <t>Geothermal CHP</t>
  </si>
  <si>
    <t>Sewage CHP</t>
  </si>
  <si>
    <t>Waste CHP</t>
  </si>
  <si>
    <t>Onsite Generation</t>
  </si>
  <si>
    <t>CCGT</t>
  </si>
  <si>
    <t>OCGT</t>
  </si>
  <si>
    <t>Diesel Reciprocating Engines</t>
  </si>
  <si>
    <t>Gas Reciprocating Engines</t>
  </si>
  <si>
    <t>Fuel Oil</t>
  </si>
  <si>
    <t>Advanced Conversion Technology (ACT)</t>
  </si>
  <si>
    <t>Anaerobic Digestion</t>
  </si>
  <si>
    <t>Biomass - Co Firing</t>
  </si>
  <si>
    <t>Biomass - Dedicated</t>
  </si>
  <si>
    <t>Landfill Gas</t>
  </si>
  <si>
    <t>Sewage</t>
  </si>
  <si>
    <t>Tidal</t>
  </si>
  <si>
    <t>Waste</t>
  </si>
  <si>
    <t>Wave</t>
  </si>
  <si>
    <t>Wind Onshore</t>
  </si>
  <si>
    <t>Wind Offshore</t>
  </si>
  <si>
    <t>Battery</t>
  </si>
  <si>
    <t>Compressed Air</t>
  </si>
  <si>
    <t>Liquid Air</t>
  </si>
  <si>
    <t>Pumped Hydro</t>
  </si>
  <si>
    <t>(micro) Biogas CHP</t>
  </si>
  <si>
    <t>(micro) Biomass CHP</t>
  </si>
  <si>
    <t>(micro) Gas CHP</t>
  </si>
  <si>
    <t>(micro) mCHP</t>
  </si>
  <si>
    <t>(micro) Anaerobic Digestion</t>
  </si>
  <si>
    <t>(micro) Hydro</t>
  </si>
  <si>
    <t>(micro) Solar</t>
  </si>
  <si>
    <t>(micro) Wind</t>
  </si>
  <si>
    <t>(micro) Fuel Cells</t>
  </si>
  <si>
    <t>(micro) Battery</t>
  </si>
  <si>
    <t>Distributed and micro (sub 1MW) capacity</t>
  </si>
  <si>
    <t>Total generation output (TWh per year) and carbon intensity - Two Degrees</t>
  </si>
  <si>
    <t>Total generation output (TWh per year) and carbon intensity - Steady State</t>
  </si>
  <si>
    <t>Total generation output (TWh per year) and carbon intensity - Slow Progression &amp; Consumer Power</t>
  </si>
  <si>
    <t>Data in Electricity years - 2005 in the chart equates to 2005/06</t>
  </si>
  <si>
    <t>Smart appliance and TOUT effects on residential peak demand: GW and % Behaviour</t>
  </si>
  <si>
    <t>Consumer Power above Two Degrees around 2020 due to lower thermal insulation. Post 2020 consumers buy more profitable technologies instead of ASHPs</t>
  </si>
  <si>
    <t>Assumed diversified peak electricity demand per unit: 1kW (takes into account consumer behaviour or liklhood of being at home at time of peak)</t>
  </si>
  <si>
    <t>Does not include sites directly connected to the transmission system (~5TWh per year)</t>
  </si>
  <si>
    <t>Pure I&amp;C demand side response (GW)</t>
  </si>
  <si>
    <t>Data for 2010 would have been applied to Winter 2010/11, 1.3GW is our assessment of pure DSR for Winter 2016/17 etc.</t>
  </si>
  <si>
    <t>Residential Heat Pump Peak Electricity Demand</t>
  </si>
  <si>
    <t>Annual Electricity Demand TWh</t>
  </si>
  <si>
    <t>Electricity: Annual demand Components (differs from other tables due to calibration and rounding)</t>
  </si>
  <si>
    <t>TOUT - Time of Use Tariff</t>
  </si>
  <si>
    <t>National Grid assessment of potential impact of smart appliances, TOUT and consumer behaviour on residential peak demand</t>
  </si>
  <si>
    <t>National Grid assessment of potential impact of smart appliances, TOUTS, and consumer behaviour on residential peak demand</t>
  </si>
  <si>
    <t>Rollout of Electricity Smart Meters - Installations per year</t>
  </si>
  <si>
    <t>%ages shown rounded for presentation purposes</t>
  </si>
  <si>
    <t>PEV - Plug-in Vehicle (mains electricity used only)</t>
  </si>
  <si>
    <t>PHEV - Plug-in Hybrid Vehicle (electricity with on-board petrol/diesel)</t>
  </si>
  <si>
    <t>Data includes demand from Residential AND Commercial EVs</t>
  </si>
  <si>
    <t>This is peak demand from residential EVs</t>
  </si>
  <si>
    <t>Gas Year beginning October, finishing September</t>
  </si>
  <si>
    <t>Transmission Connected</t>
  </si>
  <si>
    <t>Non Transmission Connected</t>
  </si>
  <si>
    <t>Distribution of residential heating technologies</t>
  </si>
  <si>
    <t>Proportion of residential installations by heating technology</t>
  </si>
  <si>
    <t>* 2016 Residential Gas Demand - used as base year to calculate % gas demand reduction</t>
  </si>
  <si>
    <t>% Reduction *</t>
  </si>
  <si>
    <t>Gas: Annual residential gas demand</t>
  </si>
  <si>
    <t>Transmission voltage requirements and generation sources for summer 2016 and 2014</t>
  </si>
  <si>
    <t>Voltage Regulation 2016</t>
  </si>
  <si>
    <t>Voltage Regulation 2024</t>
  </si>
  <si>
    <t>Data only goes out until 2040/41</t>
  </si>
  <si>
    <t>Mcm/day</t>
  </si>
  <si>
    <t>Mcm./day</t>
  </si>
  <si>
    <t>Pure Industrial and Commercial DSR</t>
  </si>
  <si>
    <t>Smart appliance and TOUT effects on residential peak demand: GW and %</t>
  </si>
  <si>
    <t>Smart Meter Rollout</t>
  </si>
  <si>
    <t>Annual Residential Electricity Demand excluding EV</t>
  </si>
  <si>
    <t>Annual Electricity Demand</t>
  </si>
  <si>
    <t>Annual Electricity Demand Components</t>
  </si>
  <si>
    <t>Electricity Peak Components</t>
  </si>
  <si>
    <t>Heat Pump Peak Demands</t>
  </si>
  <si>
    <t>Residential Airconditioning Units</t>
  </si>
  <si>
    <t>Electricity: Residential Wet Appliances</t>
  </si>
  <si>
    <t>Electric Vehicle Uptake</t>
  </si>
  <si>
    <t>High EV Sensitivity electrical generation sources</t>
  </si>
  <si>
    <t>Number of Vehicles</t>
  </si>
  <si>
    <t>ICE - Internal Combustion Engine</t>
  </si>
  <si>
    <t>EV - Electric Vehicle</t>
  </si>
  <si>
    <t>PHEV - Plugin-In Hybrid Electric Vehicle</t>
  </si>
  <si>
    <t>PD1</t>
  </si>
  <si>
    <t>PD2</t>
  </si>
  <si>
    <t>PD3</t>
  </si>
  <si>
    <t>PD4</t>
  </si>
  <si>
    <t>PD5</t>
  </si>
  <si>
    <t>PD6</t>
  </si>
  <si>
    <t>PD7</t>
  </si>
  <si>
    <t>PD8</t>
  </si>
  <si>
    <t>PD9</t>
  </si>
  <si>
    <t>PD10</t>
  </si>
  <si>
    <t>PD11</t>
  </si>
  <si>
    <t>PD12</t>
  </si>
  <si>
    <t>PD13</t>
  </si>
  <si>
    <t>PD14</t>
  </si>
  <si>
    <t>Industrial and Commercial Demand</t>
  </si>
  <si>
    <t>Number and peak demand of EVs</t>
  </si>
  <si>
    <t>Additional peak demand required for EVs</t>
  </si>
  <si>
    <t>Number of buildings on district heating</t>
  </si>
  <si>
    <t>Energy efficiency improvements in homes</t>
  </si>
  <si>
    <t>Peak supply margin under N-1 conditions</t>
  </si>
  <si>
    <t>Peak supply margin under N-1 conditions with storage closures</t>
  </si>
  <si>
    <t>Peak Supply Two Degrees</t>
  </si>
  <si>
    <t>Peak Supply Slow Progression</t>
  </si>
  <si>
    <t>Peak Supply Steady State</t>
  </si>
  <si>
    <t>Peak Supply Consumer Power</t>
  </si>
  <si>
    <t>(Residential) Consumer Engagement with smart technology, time of use tariffs</t>
  </si>
  <si>
    <t>Residential aircon not adopted in Two Degrees or Slow Progression: Assumed climate change is minimised, ventilation is improved</t>
  </si>
  <si>
    <t>SO flexibility</t>
  </si>
  <si>
    <t>Total interconnector capacity</t>
  </si>
  <si>
    <t>Interconnector flows at peak</t>
  </si>
  <si>
    <t>Interconnector peak flow, net (GW)</t>
  </si>
  <si>
    <t>Annual Demand (exlcuding export)</t>
  </si>
  <si>
    <t>Consumer Renewables sensitivity: Annual electricity demand</t>
  </si>
  <si>
    <t>Consumer Renewables sensitivity: Annual gas demand (excluding interconnector exports)</t>
  </si>
  <si>
    <t>Decarbonised Gas</t>
  </si>
  <si>
    <t>Decarbonised Gas: Annual gas demand (excluding interconnector exports)</t>
  </si>
  <si>
    <t>TWh per Year</t>
  </si>
  <si>
    <t>High Electrification: Annual electricity demand</t>
  </si>
  <si>
    <t>High Electrification: Annual gas demand (excluding interconnector exports)</t>
  </si>
  <si>
    <t>Gas: Annual commercial demand</t>
  </si>
  <si>
    <t>Gas: Annual demand (including interconnector exports)</t>
  </si>
  <si>
    <t>Gas: Annual demand (excluding interconnector exports)</t>
  </si>
  <si>
    <t>Scenario</t>
  </si>
  <si>
    <t>Number of HGVs that are natural gas vehicles (NGVs)</t>
  </si>
  <si>
    <t>Number of natural gas vehicles HGVs compared to total HGVs (thousands)</t>
  </si>
  <si>
    <t>Total HGVs</t>
  </si>
  <si>
    <t>Percentage of HGVs that are natural gas vehicles (NGVs)</t>
  </si>
  <si>
    <t>Percentage of HGVs that are natural gas vehicles</t>
  </si>
  <si>
    <t>Generation capacity by type and proportion</t>
  </si>
  <si>
    <t>Generation output - Two Degrees</t>
  </si>
  <si>
    <t>Generation output - Steady State</t>
  </si>
  <si>
    <t>Tx connected gas capacity</t>
  </si>
  <si>
    <t>ES1</t>
  </si>
  <si>
    <t>ES2</t>
  </si>
  <si>
    <t>ES3</t>
  </si>
  <si>
    <t>ES4</t>
  </si>
  <si>
    <t>ES5</t>
  </si>
  <si>
    <t>ES6</t>
  </si>
  <si>
    <t>ES7</t>
  </si>
  <si>
    <t>ES8</t>
  </si>
  <si>
    <t>ES9</t>
  </si>
  <si>
    <t>ES10</t>
  </si>
  <si>
    <t>ES11</t>
  </si>
  <si>
    <t>ES12</t>
  </si>
  <si>
    <t>ES13</t>
  </si>
  <si>
    <t>ES14</t>
  </si>
  <si>
    <t>ES15</t>
  </si>
  <si>
    <t>ES16</t>
  </si>
  <si>
    <t>ES17</t>
  </si>
  <si>
    <t>ES18</t>
  </si>
  <si>
    <t>ES19</t>
  </si>
  <si>
    <t>ES20</t>
  </si>
  <si>
    <t>Generation Output</t>
  </si>
  <si>
    <t>Installed Capacity</t>
  </si>
  <si>
    <t>Total generation capacity</t>
  </si>
  <si>
    <t>Installed Capacity Two Degrees</t>
  </si>
  <si>
    <t>Generation output by technology - Two Degrees</t>
  </si>
  <si>
    <t>Generation output by technology - Slow Progression</t>
  </si>
  <si>
    <t>Generation output by technology - Steady State</t>
  </si>
  <si>
    <t>Installed Capacity - Steady State</t>
  </si>
  <si>
    <t>Generation output by technology - Consumer Power</t>
  </si>
  <si>
    <t>Installed Capacity -Slow Progression</t>
  </si>
  <si>
    <t>Annual Interconnector Flows</t>
  </si>
  <si>
    <t>Storage:</t>
  </si>
  <si>
    <t>Battery Storage</t>
  </si>
  <si>
    <t>CAES Storage</t>
  </si>
  <si>
    <t>Pumped_Storage</t>
  </si>
  <si>
    <t>Gas:</t>
  </si>
  <si>
    <t>* Tables shown only include Nuclear, Coal and Gas (excluding CCS)</t>
  </si>
  <si>
    <t>GS1</t>
  </si>
  <si>
    <t>GS2</t>
  </si>
  <si>
    <t>GS3</t>
  </si>
  <si>
    <t>GS4</t>
  </si>
  <si>
    <t>GS5</t>
  </si>
  <si>
    <t>GS6</t>
  </si>
  <si>
    <t>GS7</t>
  </si>
  <si>
    <t>Comparison chart to show gas demand vs electricity demand</t>
  </si>
  <si>
    <t>Comparison chart to show storage capacity vs decentralised generation</t>
  </si>
  <si>
    <t>5.1 Sensitivties Introduction</t>
  </si>
  <si>
    <t>5.2 Decarbonised Gas</t>
  </si>
  <si>
    <t>Gas demand compared to scenarios</t>
  </si>
  <si>
    <t>5.3 High electric vehicles</t>
  </si>
  <si>
    <t>Electric vehicle update</t>
  </si>
  <si>
    <t>High Evs sensitivity: electricity generation sources</t>
  </si>
  <si>
    <t>Additional peak demans required by Evs</t>
  </si>
  <si>
    <t>5.4 Consumer Renewables</t>
  </si>
  <si>
    <t>5.5 High electrification</t>
  </si>
  <si>
    <t>Generation capacity</t>
  </si>
  <si>
    <t>Electricity demand in sensitivity and scenarios</t>
  </si>
  <si>
    <t>Gas demand in sensitvity and scenarios</t>
  </si>
  <si>
    <t>CR1</t>
  </si>
  <si>
    <t>CR2</t>
  </si>
  <si>
    <t>Consumer Renewables sensitivity: Annual gas demand</t>
  </si>
  <si>
    <t>Installed Capacity - Consumer Power</t>
  </si>
  <si>
    <t>A further breakdown of transmission storage and gas capacity out to 2040 is provided below:</t>
  </si>
  <si>
    <t>A further breakdown of distributed and sub 1MW capacities are provided on ES12</t>
  </si>
  <si>
    <t>TD3</t>
  </si>
  <si>
    <t>TD4</t>
  </si>
  <si>
    <t>Gas demand for hydrogen conversion for use in HGVs</t>
  </si>
  <si>
    <t>TWh per year gas demand</t>
  </si>
  <si>
    <t>Gas demand for hydrogen conversion for HGVs</t>
  </si>
  <si>
    <t>TD5</t>
  </si>
  <si>
    <t>Version Control</t>
  </si>
  <si>
    <t>FES v2</t>
  </si>
  <si>
    <t>Date Uploaded</t>
  </si>
  <si>
    <t>Changes</t>
  </si>
  <si>
    <t>None (original copy)</t>
  </si>
  <si>
    <t>FES v2.1</t>
  </si>
  <si>
    <t>Tab TD 5 added</t>
  </si>
  <si>
    <t>PD7 - X-axis changed form 10yr intervals to 5yr intervals</t>
  </si>
  <si>
    <t>MW</t>
  </si>
  <si>
    <t>ES12 updated unit from TWh to MW</t>
  </si>
  <si>
    <t>FES v2.2</t>
  </si>
  <si>
    <t>Correction to generation output 2041-2050 for ES9 and Figure 4.4</t>
  </si>
  <si>
    <t>Sub Fuel Type</t>
  </si>
  <si>
    <t>Publication of additional categories in ES12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</si>
</sst>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0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  <numFmt numFmtId="167" formatCode="yyyy"/>
    <numFmt numFmtId="168" formatCode="###0"/>
    <numFmt numFmtId="169" formatCode="_-* #,##0.0_-;\-* #,##0.0_-;_-* &quot;-&quot;??_-;_-@_-"/>
    <numFmt numFmtId="170" formatCode="#,##0.000"/>
    <numFmt numFmtId="171" formatCode="0.0%"/>
    <numFmt numFmtId="172" formatCode="0.0000%"/>
    <numFmt numFmtId="173" formatCode="0.00000%"/>
    <numFmt numFmtId="174" formatCode="[$-F800]dddd\,\ mmmm\ dd\,\ yyyy"/>
    <numFmt numFmtId="175" formatCode="#,##0.000_;;\(#,##0.000\)"/>
    <numFmt numFmtId="176" formatCode="0.0000_)"/>
    <numFmt numFmtId="177" formatCode="#,##0_;;\(#,##0\)"/>
    <numFmt numFmtId="178" formatCode="0.00\ "/>
    <numFmt numFmtId="179" formatCode="&quot;$&quot;#,##0"/>
    <numFmt numFmtId="180" formatCode="&quot;$&quot;#,##0.00"/>
    <numFmt numFmtId="181" formatCode="&quot;$&quot;#,##0&quot; B&quot;"/>
    <numFmt numFmtId="182" formatCode="#,##0_);[Red]\(#,##0\);&quot;-&quot;_);[Blue]&quot;Error-&quot;@"/>
    <numFmt numFmtId="183" formatCode="0_);[Red]\(0.0\);_(* &quot;-&quot;_)"/>
    <numFmt numFmtId="184" formatCode="#,##0.0;\-#,##0.0;\ &quot;-&quot;"/>
    <numFmt numFmtId="185" formatCode="_(* #,##0_);_(* \(#,##0\);_(* &quot;-&quot;_);_(@_)"/>
    <numFmt numFmtId="186" formatCode="#,##0;\-#,##0;&quot;-&quot;"/>
    <numFmt numFmtId="187" formatCode="#,##0.0_);[Red]\(#,##0.0\)"/>
    <numFmt numFmtId="188" formatCode="#,##0.00;\(#,##0.00\)"/>
    <numFmt numFmtId="189" formatCode="#,##0.00;\-#,##0.00;&quot;-&quot;"/>
    <numFmt numFmtId="190" formatCode="_(* #,##0.00_);_(* \(#,##0.00\);_(* &quot;-&quot;??_);_(@_)"/>
    <numFmt numFmtId="191" formatCode="#,##0.00;#,##0.00;&quot;&quot;"/>
    <numFmt numFmtId="192" formatCode="#,##0.0;\-#,##0.0;&quot;&quot;"/>
    <numFmt numFmtId="193" formatCode="[$-409]h:mm:ss\ AM/PM"/>
    <numFmt numFmtId="194" formatCode="0.0_)"/>
    <numFmt numFmtId="195" formatCode="&quot;DM&quot;#,##0"/>
    <numFmt numFmtId="196" formatCode="\$#,##0.00_);[Red]\(\$#,##0.00\)"/>
    <numFmt numFmtId="197" formatCode="&quot;$&quot;#,##0.00_);[Red]\(&quot;$&quot;#,##0.00\)"/>
    <numFmt numFmtId="198" formatCode="&quot;$&quot;#,##0_);[Red]\(&quot;$&quot;#,##0\)"/>
    <numFmt numFmtId="199" formatCode="[Red]&quot;Err&quot;;[Red]&quot;Err&quot;;&quot;OK&quot;"/>
    <numFmt numFmtId="200" formatCode="&quot;€ &quot;#,##0"/>
    <numFmt numFmtId="201" formatCode="_-[$€-2]* #,##0.00_-;\-[$€-2]* #,##0.00_-;_-[$€-2]* &quot;-&quot;??_-"/>
    <numFmt numFmtId="202" formatCode="[Magenta]&quot;Err&quot;;[Magenta]&quot;Err&quot;;[Blue]&quot;OK&quot;"/>
    <numFmt numFmtId="203" formatCode="General\ &quot;.&quot;"/>
    <numFmt numFmtId="204" formatCode="#,##0_);[Red]\(#,##0\);\-_)"/>
    <numFmt numFmtId="205" formatCode="0.0_)%;[Red]\(0.0%\);0.0_)%"/>
    <numFmt numFmtId="206" formatCode="[Red][&gt;1]&quot;&gt;100 %&quot;;[Red]\(0.0%\);0.0_)%"/>
    <numFmt numFmtId="207" formatCode="#,##0;\-#,##0;\-"/>
    <numFmt numFmtId="208" formatCode="0&quot; MW&quot;;[Red]&quot;ERR&quot;;&quot;&quot;"/>
    <numFmt numFmtId="209" formatCode="0.00\ ;\-0.00\ ;&quot;- &quot;"/>
    <numFmt numFmtId="210" formatCode="#,##0&quot; ft²&quot;"/>
    <numFmt numFmtId="211" formatCode="#,##0_);\(#,##0\);&quot;–&quot;_;&quot;&quot;"/>
    <numFmt numFmtId="212" formatCode="&quot;£&quot;\ #,##0\ "/>
    <numFmt numFmtId="213" formatCode="0.0_);[Red]\(0.0\);_(* &quot;-&quot;_)"/>
    <numFmt numFmtId="214" formatCode="&quot;$&quot;#,##0_);\(&quot;$&quot;#,##0\)"/>
    <numFmt numFmtId="215" formatCode="#,##0&quot;''&quot;"/>
    <numFmt numFmtId="216" formatCode="#,##0.0&quot;''&quot;"/>
    <numFmt numFmtId="217" formatCode="#,##0&quot;''²&quot;"/>
    <numFmt numFmtId="218" formatCode="#,##0.0&quot;''²&quot;"/>
    <numFmt numFmtId="219" formatCode="General;[Red]\-General"/>
    <numFmt numFmtId="220" formatCode="#,##0&quot; m²&quot;"/>
    <numFmt numFmtId="221" formatCode="#,##0.000&quot; m²&quot;"/>
    <numFmt numFmtId="222" formatCode="#,##0&quot;k m²&quot;"/>
    <numFmt numFmtId="223" formatCode="&quot;$M &quot;#0.0;\(&quot;$M &quot;#0.0\)"/>
    <numFmt numFmtId="224" formatCode="#,##0&quot; m&quot;"/>
    <numFmt numFmtId="225" formatCode="#,##0&quot; mm&quot;"/>
    <numFmt numFmtId="226" formatCode="#,##0\ &quot;Pts&quot;;[Red]\-#,##0\ &quot;Pts&quot;"/>
    <numFmt numFmtId="227" formatCode="mmm\-yyyy"/>
    <numFmt numFmtId="228" formatCode="0.00_)"/>
    <numFmt numFmtId="229" formatCode="#,##0_);\-#,##0_);\-_)"/>
    <numFmt numFmtId="230" formatCode="#,##0.00_);\-#,##0.00_);\-_)"/>
    <numFmt numFmtId="231" formatCode="#,##0.0_);\-#,##0.0_);\-_)"/>
    <numFmt numFmtId="232" formatCode="[$-10409]#,##0.00000000000000;\(#,##0.00000000000000\)"/>
    <numFmt numFmtId="233" formatCode="#,##0.0;\-#,##0.0;&quot;-&quot;"/>
    <numFmt numFmtId="234" formatCode="#,##0;\-#,##0;&quot;-&quot;\ "/>
    <numFmt numFmtId="235" formatCode="0.0%;0.0%;_-* &quot;-&quot;??_-;_-@_-"/>
    <numFmt numFmtId="236" formatCode="0.00%;0.00%;_-* &quot;-&quot;??_-;_-@_-"/>
    <numFmt numFmtId="237" formatCode="#,##0;\(#,##0\);\–;@"/>
    <numFmt numFmtId="238" formatCode="#,##0_);\(#,##0\);\–_);@_)"/>
    <numFmt numFmtId="239" formatCode="0_);\-0_);\-_);@_)"/>
    <numFmt numFmtId="240" formatCode="[Red][&gt;100]0.00;[Magenta][&lt;100]0.00;0.00"/>
    <numFmt numFmtId="241" formatCode="#,##0&quot; k&quot;"/>
    <numFmt numFmtId="242" formatCode="_(&quot;$&quot;* #,##0_);_(&quot;$&quot;* \(#,##0\);_(&quot;$&quot;* &quot;-&quot;_);_(@_)"/>
    <numFmt numFmtId="243" formatCode="_(&quot;$&quot;* #,##0.00_);_(&quot;$&quot;* \(#,##0.00\);_(&quot;$&quot;* &quot;-&quot;??_);_(@_)"/>
    <numFmt numFmtId="244" formatCode="_(&quot;$&quot;* #,##0&quot; B&quot;_);_(&quot;$&quot;* \(#,##0&quot; B&quot;\);_(&quot;$&quot;* &quot;–&quot;_);_(@_)"/>
    <numFmt numFmtId="245" formatCode="0.000"/>
    <numFmt numFmtId="246" formatCode="0_)"/>
    <numFmt numFmtId="247" formatCode="#,##0.0_ ;[Red]\-#,##0.0\ "/>
    <numFmt numFmtId="248" formatCode="#,##0_ ;\-#,##0\ "/>
    <numFmt numFmtId="249" formatCode="_-* #,##0.000_-;\-* #,##0.000_-;_-* &quot;-&quot;??_-;_-@_-"/>
  </numFmts>
  <fonts count="321"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20"/>
      <color theme="1"/>
      <name val="Arial"/>
      <family val="2"/>
      <scheme val="minor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Calibri"/>
      <family val="2"/>
    </font>
    <font>
      <b/>
      <u/>
      <sz val="16"/>
      <name val="Arial"/>
      <family val="2"/>
    </font>
    <font>
      <sz val="11"/>
      <color rgb="FF000000"/>
      <name val="Calibri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0"/>
      <name val="Arial"/>
      <family val="2"/>
    </font>
    <font>
      <b/>
      <sz val="22"/>
      <color theme="0"/>
      <name val="Arial"/>
      <family val="2"/>
    </font>
    <font>
      <sz val="10"/>
      <color theme="0"/>
      <name val="Arial"/>
      <family val="2"/>
    </font>
    <font>
      <b/>
      <u/>
      <sz val="10"/>
      <name val="Arial"/>
      <family val="2"/>
    </font>
    <font>
      <i/>
      <u/>
      <sz val="11"/>
      <color theme="1"/>
      <name val="Arial"/>
      <family val="2"/>
      <scheme val="minor"/>
    </font>
    <font>
      <i/>
      <u/>
      <sz val="11"/>
      <color theme="1"/>
      <name val="Arial"/>
      <family val="2"/>
    </font>
    <font>
      <u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rgb="FFFF0000"/>
      <name val="Arial"/>
      <family val="2"/>
      <scheme val="minor"/>
    </font>
    <font>
      <sz val="8"/>
      <name val="Tahoma"/>
      <family val="2"/>
    </font>
    <font>
      <sz val="11"/>
      <name val="Arial"/>
      <family val="2"/>
      <scheme val="minor"/>
    </font>
    <font>
      <sz val="10"/>
      <color theme="0"/>
      <name val="Arial"/>
      <family val="2"/>
      <scheme val="minor"/>
    </font>
    <font>
      <i/>
      <sz val="10"/>
      <name val="Arial"/>
      <family val="2"/>
    </font>
    <font>
      <sz val="20"/>
      <color theme="1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name val="Arial"/>
      <family val="2"/>
      <scheme val="minor"/>
    </font>
    <font>
      <b/>
      <u/>
      <sz val="12"/>
      <name val="Tahoma"/>
      <family val="2"/>
    </font>
    <font>
      <sz val="12"/>
      <name val="Arial"/>
      <family val="2"/>
      <scheme val="major"/>
    </font>
    <font>
      <sz val="10"/>
      <name val="Gill Sans MT"/>
      <family val="2"/>
    </font>
    <font>
      <sz val="11"/>
      <color indexed="9"/>
      <name val="Calibri"/>
      <family val="2"/>
    </font>
    <font>
      <sz val="10"/>
      <color theme="1"/>
      <name val="Gill Sans MT"/>
      <family val="2"/>
    </font>
    <font>
      <u/>
      <sz val="11"/>
      <color theme="10"/>
      <name val="Arial"/>
      <family val="2"/>
      <scheme val="minor"/>
    </font>
    <font>
      <sz val="10"/>
      <color theme="0"/>
      <name val="Gill Sans MT"/>
      <family val="2"/>
    </font>
    <font>
      <b/>
      <sz val="10"/>
      <name val="Gill Sans MT"/>
      <family val="2"/>
    </font>
    <font>
      <b/>
      <u/>
      <sz val="11"/>
      <color theme="1"/>
      <name val="Arial"/>
      <family val="2"/>
      <scheme val="minor"/>
    </font>
    <font>
      <sz val="12"/>
      <color theme="1"/>
      <name val="Arial"/>
      <family val="2"/>
      <scheme val="major"/>
    </font>
    <font>
      <sz val="9"/>
      <color indexed="81"/>
      <name val="Tahoma"/>
      <family val="2"/>
    </font>
    <font>
      <i/>
      <sz val="11"/>
      <color theme="1"/>
      <name val="Arial"/>
      <family val="2"/>
      <scheme val="minor"/>
    </font>
    <font>
      <b/>
      <sz val="16"/>
      <color theme="1"/>
      <name val="Arial"/>
      <family val="2"/>
    </font>
    <font>
      <b/>
      <sz val="11"/>
      <color rgb="FFFF0000"/>
      <name val="Arial"/>
      <family val="2"/>
      <scheme val="minor"/>
    </font>
    <font>
      <sz val="11"/>
      <color theme="1"/>
      <name val="Arial"/>
      <family val="2"/>
      <charset val="134"/>
      <scheme val="minor"/>
    </font>
    <font>
      <b/>
      <sz val="11"/>
      <color rgb="FF000000"/>
      <name val="Arial"/>
      <family val="2"/>
    </font>
    <font>
      <b/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sz val="11"/>
      <color rgb="FFFA7D0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indexed="8"/>
      <name val="Arial"/>
      <family val="2"/>
      <scheme val="minor"/>
    </font>
    <font>
      <sz val="9.75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sz val="12"/>
      <color indexed="8"/>
      <name val="新細明體"/>
      <family val="1"/>
      <charset val="136"/>
    </font>
    <font>
      <sz val="10"/>
      <name val="MS Sans Serif"/>
      <family val="2"/>
    </font>
    <font>
      <sz val="12"/>
      <color indexed="9"/>
      <name val="Arial"/>
      <family val="2"/>
    </font>
    <font>
      <sz val="9"/>
      <color indexed="9"/>
      <name val="Arial"/>
      <family val="2"/>
    </font>
    <font>
      <sz val="12"/>
      <color indexed="9"/>
      <name val="新細明體"/>
      <family val="1"/>
      <charset val="136"/>
    </font>
    <font>
      <sz val="10"/>
      <color indexed="12"/>
      <name val="Arial"/>
      <family val="2"/>
    </font>
    <font>
      <sz val="10"/>
      <name val="Arial Cyr"/>
    </font>
    <font>
      <sz val="9"/>
      <name val="Times New Roman"/>
      <family val="1"/>
    </font>
    <font>
      <sz val="9"/>
      <name val="Arial"/>
      <family val="2"/>
    </font>
    <font>
      <sz val="11"/>
      <color indexed="20"/>
      <name val="Calibri"/>
      <family val="2"/>
    </font>
    <font>
      <sz val="12"/>
      <color indexed="20"/>
      <name val="Arial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u/>
      <sz val="10"/>
      <color indexed="36"/>
      <name val="Arial"/>
      <family val="2"/>
    </font>
    <font>
      <b/>
      <sz val="8"/>
      <color indexed="12"/>
      <name val="Helv"/>
      <family val="2"/>
    </font>
    <font>
      <sz val="10"/>
      <name val="Tahoma"/>
      <family val="2"/>
    </font>
    <font>
      <sz val="16"/>
      <name val="Arial"/>
      <family val="2"/>
    </font>
    <font>
      <i/>
      <sz val="10"/>
      <name val="Gill Sans MT"/>
      <family val="2"/>
    </font>
    <font>
      <b/>
      <sz val="11"/>
      <color indexed="52"/>
      <name val="Calibri"/>
      <family val="2"/>
    </font>
    <font>
      <b/>
      <sz val="12"/>
      <color indexed="52"/>
      <name val="Arial"/>
      <family val="2"/>
    </font>
    <font>
      <sz val="9"/>
      <name val="Futura Lt BT"/>
      <family val="2"/>
    </font>
    <font>
      <b/>
      <sz val="11"/>
      <color indexed="9"/>
      <name val="Calibri"/>
      <family val="2"/>
    </font>
    <font>
      <b/>
      <sz val="12"/>
      <color indexed="9"/>
      <name val="Arial"/>
      <family val="2"/>
    </font>
    <font>
      <sz val="10"/>
      <color indexed="9"/>
      <name val="Gill Sans MT"/>
      <family val="2"/>
    </font>
    <font>
      <b/>
      <i/>
      <sz val="10"/>
      <color indexed="9"/>
      <name val="Gill Sans MT"/>
      <family val="2"/>
    </font>
    <font>
      <b/>
      <i/>
      <sz val="10"/>
      <name val="Gill Sans MT"/>
      <family val="2"/>
    </font>
    <font>
      <b/>
      <sz val="11"/>
      <name val="Tahoma"/>
      <family val="2"/>
    </font>
    <font>
      <b/>
      <sz val="10"/>
      <color indexed="9"/>
      <name val="Gill Sans MT"/>
      <family val="2"/>
    </font>
    <font>
      <b/>
      <sz val="9"/>
      <color indexed="18"/>
      <name val="Arial"/>
      <family val="2"/>
    </font>
    <font>
      <b/>
      <sz val="8"/>
      <name val="Arial"/>
      <family val="2"/>
    </font>
    <font>
      <sz val="12"/>
      <color indexed="8"/>
      <name val="Times New Roman"/>
      <family val="2"/>
    </font>
    <font>
      <sz val="12"/>
      <color theme="1"/>
      <name val="Times New Roman"/>
      <family val="2"/>
    </font>
    <font>
      <sz val="13"/>
      <name val="Tms Rmn"/>
    </font>
    <font>
      <sz val="11"/>
      <color theme="1"/>
      <name val="Times New Roman"/>
      <family val="2"/>
    </font>
    <font>
      <sz val="10"/>
      <color indexed="8"/>
      <name val="Gill Sans MT"/>
      <family val="2"/>
    </font>
    <font>
      <i/>
      <sz val="9"/>
      <name val="MS Sans Serif"/>
      <family val="2"/>
    </font>
    <font>
      <i/>
      <sz val="10"/>
      <color indexed="10"/>
      <name val="Arial"/>
      <family val="2"/>
    </font>
    <font>
      <sz val="9"/>
      <color indexed="8"/>
      <name val="Times New Roman"/>
      <family val="1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.8"/>
      <name val="Lucida Sans Unicode"/>
      <family val="2"/>
    </font>
    <font>
      <b/>
      <sz val="12"/>
      <color indexed="17"/>
      <name val="Symbol"/>
      <family val="1"/>
      <charset val="2"/>
    </font>
    <font>
      <b/>
      <sz val="10"/>
      <name val="Tahoma"/>
      <family val="2"/>
    </font>
    <font>
      <b/>
      <sz val="14"/>
      <color indexed="17"/>
      <name val="Arial MT"/>
    </font>
    <font>
      <b/>
      <sz val="12"/>
      <name val="Arial"/>
      <family val="2"/>
    </font>
    <font>
      <b/>
      <sz val="12"/>
      <color indexed="12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Gill Sans MT"/>
      <family val="2"/>
    </font>
    <font>
      <i/>
      <sz val="12"/>
      <color indexed="23"/>
      <name val="Arial"/>
      <family val="2"/>
    </font>
    <font>
      <sz val="12"/>
      <name val="Times New Roman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sz val="14"/>
      <color indexed="32"/>
      <name val="Times New Roman"/>
      <family val="1"/>
    </font>
    <font>
      <b/>
      <sz val="9"/>
      <color indexed="17"/>
      <name val="Arial"/>
      <family val="2"/>
    </font>
    <font>
      <b/>
      <sz val="8"/>
      <color indexed="18"/>
      <name val="Arial"/>
      <family val="2"/>
    </font>
    <font>
      <sz val="6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sz val="12"/>
      <color indexed="17"/>
      <name val="Arial"/>
      <family val="2"/>
    </font>
    <font>
      <sz val="14"/>
      <name val="Wingdings"/>
      <charset val="2"/>
    </font>
    <font>
      <sz val="9"/>
      <color indexed="9"/>
      <name val="Futura Hv BT"/>
      <family val="2"/>
    </font>
    <font>
      <sz val="9"/>
      <name val="Tahoma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Arial"/>
      <family val="2"/>
    </font>
    <font>
      <b/>
      <sz val="15"/>
      <color indexed="31"/>
      <name val="Calibri"/>
      <family val="2"/>
    </font>
    <font>
      <sz val="9"/>
      <color indexed="13"/>
      <name val="Arial"/>
      <family val="2"/>
    </font>
    <font>
      <b/>
      <sz val="13"/>
      <color indexed="31"/>
      <name val="Calibri"/>
      <family val="2"/>
    </font>
    <font>
      <b/>
      <sz val="13"/>
      <color indexed="56"/>
      <name val="Calibri"/>
      <family val="2"/>
    </font>
    <font>
      <b/>
      <sz val="10"/>
      <color indexed="9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Arial"/>
      <family val="2"/>
    </font>
    <font>
      <b/>
      <sz val="13"/>
      <color indexed="62"/>
      <name val="arial"/>
      <family val="2"/>
    </font>
    <font>
      <b/>
      <sz val="13"/>
      <color indexed="56"/>
      <name val="Times New Roman"/>
      <family val="2"/>
    </font>
    <font>
      <b/>
      <sz val="13"/>
      <color theme="3"/>
      <name val="Times New Roman"/>
      <family val="2"/>
    </font>
    <font>
      <b/>
      <sz val="11"/>
      <color indexed="56"/>
      <name val="Calibri"/>
      <family val="2"/>
    </font>
    <font>
      <b/>
      <sz val="11"/>
      <color indexed="9"/>
      <name val="Gill Sans MT"/>
      <family val="2"/>
    </font>
    <font>
      <b/>
      <sz val="11"/>
      <color indexed="31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b/>
      <sz val="16"/>
      <name val="Arial"/>
      <family val="2"/>
    </font>
    <font>
      <b/>
      <i/>
      <sz val="12"/>
      <color theme="0"/>
      <name val="Gill Sans MT"/>
      <family val="2"/>
    </font>
    <font>
      <b/>
      <sz val="12"/>
      <name val="Times New Roman"/>
      <family val="1"/>
    </font>
    <font>
      <u/>
      <sz val="11"/>
      <color indexed="12"/>
      <name val="Calibri"/>
      <family val="2"/>
    </font>
    <font>
      <u/>
      <sz val="9"/>
      <color indexed="12"/>
      <name val="Arial"/>
      <family val="2"/>
    </font>
    <font>
      <u/>
      <sz val="9"/>
      <color indexed="12"/>
      <name val="Geneva"/>
    </font>
    <font>
      <u/>
      <sz val="10"/>
      <color theme="10"/>
      <name val="Gill Sans MT"/>
      <family val="2"/>
    </font>
    <font>
      <u/>
      <sz val="8"/>
      <name val="Arial Narrow"/>
      <family val="2"/>
    </font>
    <font>
      <b/>
      <u/>
      <sz val="8"/>
      <color indexed="9"/>
      <name val="Arial Narrow"/>
      <family val="2"/>
    </font>
    <font>
      <sz val="7"/>
      <name val="FruteLight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sz val="11"/>
      <color indexed="62"/>
      <name val="Calibri"/>
      <family val="2"/>
    </font>
    <font>
      <sz val="11"/>
      <color indexed="25"/>
      <name val="Calibri"/>
      <family val="2"/>
    </font>
    <font>
      <sz val="12"/>
      <color indexed="62"/>
      <name val="Arial"/>
      <family val="2"/>
    </font>
    <font>
      <i/>
      <sz val="12"/>
      <color indexed="8"/>
      <name val="Arial"/>
      <family val="2"/>
    </font>
    <font>
      <b/>
      <i/>
      <sz val="10"/>
      <color indexed="12"/>
      <name val="Tahoma"/>
      <family val="2"/>
    </font>
    <font>
      <sz val="9"/>
      <name val="Arial MT"/>
    </font>
    <font>
      <sz val="11"/>
      <color indexed="52"/>
      <name val="Calibri"/>
      <family val="2"/>
    </font>
    <font>
      <sz val="12"/>
      <color indexed="52"/>
      <name val="Arial"/>
      <family val="2"/>
    </font>
    <font>
      <sz val="10"/>
      <color indexed="18"/>
      <name val="Arial"/>
      <family val="2"/>
    </font>
    <font>
      <i/>
      <sz val="10"/>
      <color theme="0"/>
      <name val="Gill Sans MT"/>
      <family val="2"/>
    </font>
    <font>
      <sz val="10"/>
      <name val="Calibri"/>
      <family val="2"/>
    </font>
    <font>
      <i/>
      <sz val="10"/>
      <color indexed="44"/>
      <name val="Arial"/>
      <family val="2"/>
    </font>
    <font>
      <i/>
      <sz val="10"/>
      <color indexed="40"/>
      <name val="Arial"/>
      <family val="2"/>
    </font>
    <font>
      <b/>
      <sz val="14"/>
      <name val="Arial"/>
      <family val="2"/>
    </font>
    <font>
      <sz val="11"/>
      <color indexed="60"/>
      <name val="Calibri"/>
      <family val="2"/>
    </font>
    <font>
      <sz val="12"/>
      <color indexed="60"/>
      <name val="Arial"/>
      <family val="2"/>
    </font>
    <font>
      <b/>
      <i/>
      <sz val="16"/>
      <name val="Helv"/>
      <family val="2"/>
    </font>
    <font>
      <sz val="9"/>
      <color theme="1"/>
      <name val="Verdana"/>
      <family val="2"/>
    </font>
    <font>
      <sz val="11"/>
      <name val="CG Omega"/>
      <family val="2"/>
    </font>
    <font>
      <sz val="11"/>
      <color indexed="8"/>
      <name val="Tahoma"/>
      <family val="2"/>
    </font>
    <font>
      <sz val="11"/>
      <color theme="1"/>
      <name val="Verdana"/>
      <family val="2"/>
    </font>
    <font>
      <sz val="12"/>
      <color theme="1"/>
      <name val="Arial"/>
      <family val="2"/>
    </font>
    <font>
      <b/>
      <sz val="9"/>
      <name val="Times New Roman"/>
      <family val="1"/>
    </font>
    <font>
      <i/>
      <sz val="10"/>
      <name val="Helv"/>
    </font>
    <font>
      <b/>
      <sz val="11"/>
      <color indexed="63"/>
      <name val="Calibri"/>
      <family val="2"/>
    </font>
    <font>
      <b/>
      <sz val="12"/>
      <color indexed="63"/>
      <name val="Arial"/>
      <family val="2"/>
    </font>
    <font>
      <sz val="11"/>
      <color indexed="8"/>
      <name val="Verdana"/>
      <family val="2"/>
    </font>
    <font>
      <sz val="12"/>
      <color theme="1"/>
      <name val="Calibri"/>
      <family val="2"/>
    </font>
    <font>
      <b/>
      <sz val="9"/>
      <color indexed="23"/>
      <name val="Tahoma"/>
      <family val="2"/>
    </font>
    <font>
      <sz val="8"/>
      <color indexed="9"/>
      <name val="Arial"/>
      <family val="2"/>
    </font>
    <font>
      <sz val="8"/>
      <color indexed="32"/>
      <name val="Arial"/>
      <family val="2"/>
    </font>
    <font>
      <b/>
      <sz val="22"/>
      <color indexed="63"/>
      <name val="Tahoma"/>
      <family val="2"/>
    </font>
    <font>
      <sz val="14"/>
      <name val="Arial"/>
      <family val="2"/>
    </font>
    <font>
      <b/>
      <sz val="11"/>
      <color indexed="9"/>
      <name val="Arial"/>
      <family val="2"/>
    </font>
    <font>
      <sz val="11"/>
      <name val="Tahoma"/>
      <family val="2"/>
    </font>
    <font>
      <b/>
      <sz val="8"/>
      <name val="HelveticaNeue Condensed"/>
      <family val="2"/>
    </font>
    <font>
      <b/>
      <sz val="8"/>
      <name val="HelveticaNeue Condensed"/>
    </font>
    <font>
      <sz val="8"/>
      <name val="HelveticaNeue LightCond"/>
      <family val="2"/>
    </font>
    <font>
      <sz val="8"/>
      <color indexed="17"/>
      <name val="HelveticaNeue LightCond"/>
      <family val="2"/>
    </font>
    <font>
      <sz val="10"/>
      <name val="Tms Rmn"/>
    </font>
    <font>
      <b/>
      <sz val="12"/>
      <color indexed="18"/>
      <name val="Arial"/>
      <family val="2"/>
    </font>
    <font>
      <b/>
      <sz val="7"/>
      <name val="Arial"/>
      <family val="2"/>
    </font>
    <font>
      <b/>
      <sz val="10"/>
      <color indexed="32"/>
      <name val="Arial"/>
      <family val="2"/>
    </font>
    <font>
      <sz val="9"/>
      <color indexed="28"/>
      <name val="Arial"/>
      <family val="2"/>
    </font>
    <font>
      <i/>
      <sz val="8.5"/>
      <color indexed="28"/>
      <name val="Arial"/>
      <family val="2"/>
    </font>
    <font>
      <b/>
      <sz val="10"/>
      <color indexed="28"/>
      <name val="Arial"/>
      <family val="2"/>
    </font>
    <font>
      <b/>
      <sz val="9"/>
      <color indexed="28"/>
      <name val="Arial"/>
      <family val="2"/>
    </font>
    <font>
      <sz val="9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9"/>
      <name val="Arial"/>
      <family val="2"/>
    </font>
    <font>
      <i/>
      <sz val="10"/>
      <name val="Tahoma"/>
      <family val="2"/>
    </font>
    <font>
      <b/>
      <sz val="12"/>
      <color indexed="12"/>
      <name val="Univers (W1)"/>
    </font>
    <font>
      <sz val="10"/>
      <color indexed="12"/>
      <name val="Tahoma"/>
      <family val="2"/>
    </font>
    <font>
      <sz val="11"/>
      <color indexed="10"/>
      <name val="Calibri"/>
      <family val="2"/>
    </font>
    <font>
      <sz val="12"/>
      <color indexed="10"/>
      <name val="Arial"/>
      <family val="2"/>
    </font>
    <font>
      <b/>
      <sz val="18"/>
      <name val="Arial"/>
      <family val="2"/>
    </font>
    <font>
      <b/>
      <i/>
      <sz val="14"/>
      <color indexed="48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Arial"/>
      <family val="2"/>
    </font>
    <font>
      <sz val="9"/>
      <color indexed="60"/>
      <name val="Arial"/>
      <family val="2"/>
    </font>
    <font>
      <u/>
      <sz val="10.8"/>
      <color indexed="12"/>
      <name val="Arial"/>
      <family val="2"/>
    </font>
    <font>
      <sz val="9"/>
      <color indexed="52"/>
      <name val="Arial"/>
      <family val="2"/>
    </font>
    <font>
      <sz val="12"/>
      <color indexed="60"/>
      <name val="新細明體"/>
      <family val="1"/>
      <charset val="136"/>
    </font>
    <font>
      <sz val="9"/>
      <color indexed="62"/>
      <name val="Arial"/>
      <family val="2"/>
    </font>
    <font>
      <b/>
      <sz val="9"/>
      <color indexed="63"/>
      <name val="Arial"/>
      <family val="2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color indexed="20"/>
      <name val="Arial"/>
      <family val="2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color indexed="17"/>
      <name val="Arial"/>
      <family val="2"/>
    </font>
    <font>
      <b/>
      <sz val="9"/>
      <color indexed="52"/>
      <name val="Arial"/>
      <family val="2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i/>
      <sz val="9"/>
      <color indexed="23"/>
      <name val="Arial"/>
      <family val="2"/>
    </font>
    <font>
      <sz val="9"/>
      <color indexed="10"/>
      <name val="Arial"/>
      <family val="2"/>
    </font>
    <font>
      <sz val="12"/>
      <color indexed="1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9"/>
      <color indexed="8"/>
      <name val="Arial"/>
      <family val="2"/>
    </font>
    <font>
      <sz val="11"/>
      <color indexed="8"/>
      <name val="Arial"/>
      <family val="2"/>
      <scheme val="minor"/>
    </font>
    <font>
      <b/>
      <sz val="16"/>
      <color rgb="FF00B050"/>
      <name val="Calibri"/>
      <family val="2"/>
    </font>
    <font>
      <b/>
      <sz val="10"/>
      <color theme="1"/>
      <name val="Arial"/>
      <family val="2"/>
      <scheme val="minor"/>
    </font>
    <font>
      <b/>
      <sz val="10"/>
      <color indexed="8"/>
      <name val="Calibri"/>
      <family val="2"/>
    </font>
    <font>
      <sz val="12"/>
      <color theme="1"/>
      <name val="Arial"/>
      <family val="2"/>
      <scheme val="minor"/>
    </font>
    <font>
      <u/>
      <sz val="11"/>
      <color theme="0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16"/>
      <color rgb="FFFF0000"/>
      <name val="Arial"/>
      <family val="2"/>
    </font>
    <font>
      <b/>
      <i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indexed="8"/>
      <name val="Arial"/>
      <family val="2"/>
      <scheme val="minor"/>
    </font>
    <font>
      <b/>
      <sz val="10"/>
      <name val="Arial"/>
      <family val="2"/>
      <scheme val="minor"/>
    </font>
    <font>
      <b/>
      <sz val="11"/>
      <color rgb="FFFF0000"/>
      <name val="Arial"/>
      <family val="2"/>
    </font>
    <font>
      <sz val="8"/>
      <name val="Arial"/>
      <family val="2"/>
      <scheme val="minor"/>
    </font>
    <font>
      <sz val="10"/>
      <color indexed="8"/>
      <name val="Calibri"/>
      <family val="2"/>
    </font>
    <font>
      <b/>
      <u/>
      <sz val="12"/>
      <name val="Arial"/>
      <family val="2"/>
      <scheme val="minor"/>
    </font>
    <font>
      <sz val="12"/>
      <name val="Arial"/>
      <family val="2"/>
      <scheme val="minor"/>
    </font>
    <font>
      <b/>
      <sz val="12"/>
      <color indexed="8"/>
      <name val="Arial"/>
      <family val="2"/>
      <scheme val="minor"/>
    </font>
    <font>
      <b/>
      <sz val="12"/>
      <name val="Arial"/>
      <family val="2"/>
      <scheme val="minor"/>
    </font>
    <font>
      <sz val="12"/>
      <color indexed="8"/>
      <name val="Arial"/>
      <family val="2"/>
      <scheme val="minor"/>
    </font>
    <font>
      <u/>
      <sz val="12"/>
      <color theme="10"/>
      <name val="Arial"/>
      <family val="2"/>
      <scheme val="minor"/>
    </font>
    <font>
      <u/>
      <sz val="11"/>
      <color theme="1"/>
      <name val="Arial"/>
      <family val="2"/>
    </font>
    <font>
      <b/>
      <sz val="12"/>
      <color theme="1"/>
      <name val="Arial"/>
      <family val="2"/>
      <scheme val="minor"/>
    </font>
    <font>
      <b/>
      <sz val="11"/>
      <name val="Arial"/>
      <family val="2"/>
    </font>
    <font>
      <b/>
      <u/>
      <sz val="12"/>
      <color theme="1"/>
      <name val="Arial"/>
      <family val="2"/>
      <scheme val="minor"/>
    </font>
    <font>
      <b/>
      <u/>
      <sz val="12"/>
      <name val="Arial"/>
      <family val="2"/>
    </font>
    <font>
      <b/>
      <sz val="12"/>
      <color theme="1"/>
      <name val="Arial"/>
      <family val="2"/>
      <scheme val="major"/>
    </font>
    <font>
      <b/>
      <sz val="12"/>
      <color theme="0"/>
      <name val="Arial"/>
      <family val="2"/>
    </font>
    <font>
      <b/>
      <i/>
      <u/>
      <sz val="12"/>
      <color theme="1"/>
      <name val="Arial"/>
      <family val="2"/>
      <scheme val="minor"/>
    </font>
    <font>
      <b/>
      <sz val="12"/>
      <color theme="1"/>
      <name val="Arial"/>
      <family val="2"/>
    </font>
  </fonts>
  <fills count="113">
    <fill>
      <patternFill patternType="none"/>
    </fill>
    <fill>
      <patternFill patternType="gray125"/>
    </fill>
    <fill>
      <patternFill patternType="solid">
        <fgColor rgb="FF0079C1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0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C3FC5"/>
        <bgColor indexed="64"/>
      </patternFill>
    </fill>
    <fill>
      <patternFill patternType="solid">
        <fgColor rgb="FF78A22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3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4"/>
      </patternFill>
    </fill>
    <fill>
      <patternFill patternType="solid">
        <fgColor indexed="51"/>
      </patternFill>
    </fill>
    <fill>
      <patternFill patternType="solid">
        <fgColor indexed="48"/>
      </patternFill>
    </fill>
    <fill>
      <patternFill patternType="solid">
        <fgColor indexed="49"/>
      </patternFill>
    </fill>
    <fill>
      <patternFill patternType="solid">
        <fgColor indexed="24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lightUp"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3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99"/>
        <bgColor rgb="FFFFFF99"/>
      </patternFill>
    </fill>
    <fill>
      <patternFill patternType="gray125">
        <fgColor indexed="43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-0.24994659260841701"/>
        <bgColor auto="1"/>
      </patternFill>
    </fill>
    <fill>
      <patternFill patternType="lightGray">
        <fgColor indexed="43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gray125">
        <fgColor indexed="8"/>
        <bgColor indexed="13"/>
      </patternFill>
    </fill>
    <fill>
      <patternFill patternType="solid">
        <fgColor indexed="31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3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A2C91"/>
        <bgColor indexed="64"/>
      </patternFill>
    </fill>
    <fill>
      <patternFill patternType="solid">
        <fgColor rgb="FFF78F1E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double">
        <color theme="0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ck">
        <color indexed="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ck">
        <color indexed="9"/>
      </right>
      <top style="thick">
        <color indexed="9"/>
      </top>
      <bottom style="medium">
        <color indexed="9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mediumDashed">
        <color indexed="12"/>
      </left>
      <right style="mediumDashed">
        <color indexed="12"/>
      </right>
      <top style="mediumDashed">
        <color indexed="12"/>
      </top>
      <bottom style="mediumDashed">
        <color indexed="12"/>
      </bottom>
      <diagonal/>
    </border>
    <border>
      <left style="mediumDashed">
        <color indexed="12"/>
      </left>
      <right/>
      <top style="mediumDashed">
        <color indexed="12"/>
      </top>
      <bottom/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8"/>
      </left>
      <right/>
      <top/>
      <bottom style="thin">
        <color indexed="28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3441">
    <xf numFmtId="0" fontId="0" fillId="0" borderId="0"/>
    <xf numFmtId="0" fontId="35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46" fillId="0" borderId="0" applyNumberFormat="0" applyFill="0" applyBorder="0" applyAlignment="0" applyProtection="0"/>
    <xf numFmtId="0" fontId="33" fillId="0" borderId="0"/>
    <xf numFmtId="9" fontId="32" fillId="0" borderId="0" applyFont="0" applyFill="0" applyBorder="0" applyAlignment="0" applyProtection="0"/>
    <xf numFmtId="0" fontId="31" fillId="0" borderId="0"/>
    <xf numFmtId="0" fontId="30" fillId="0" borderId="0"/>
    <xf numFmtId="0" fontId="29" fillId="0" borderId="0"/>
    <xf numFmtId="43" fontId="47" fillId="0" borderId="0" applyFont="0" applyFill="0" applyBorder="0" applyAlignment="0" applyProtection="0"/>
    <xf numFmtId="0" fontId="58" fillId="0" borderId="0"/>
    <xf numFmtId="9" fontId="28" fillId="0" borderId="0" applyFont="0" applyFill="0" applyBorder="0" applyAlignment="0" applyProtection="0"/>
    <xf numFmtId="0" fontId="70" fillId="10" borderId="19" applyNumberFormat="0" applyBorder="0" applyAlignment="0" applyProtection="0"/>
    <xf numFmtId="0" fontId="47" fillId="0" borderId="0"/>
    <xf numFmtId="0" fontId="74" fillId="11" borderId="0" applyNumberFormat="0" applyBorder="0" applyAlignment="0" applyProtection="0"/>
    <xf numFmtId="0" fontId="28" fillId="0" borderId="0"/>
    <xf numFmtId="0" fontId="58" fillId="0" borderId="0"/>
    <xf numFmtId="0" fontId="77" fillId="12" borderId="23" applyNumberFormat="0" applyAlignment="0" applyProtection="0">
      <alignment horizontal="center" vertical="center"/>
    </xf>
    <xf numFmtId="9" fontId="2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65" fillId="4" borderId="18" applyNumberFormat="0" applyAlignment="0" applyProtection="0"/>
    <xf numFmtId="0" fontId="76" fillId="0" borderId="0" applyNumberFormat="0" applyFill="0" applyBorder="0" applyAlignment="0" applyProtection="0"/>
    <xf numFmtId="0" fontId="26" fillId="0" borderId="0"/>
    <xf numFmtId="0" fontId="25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3" fillId="0" borderId="0"/>
    <xf numFmtId="0" fontId="85" fillId="0" borderId="0">
      <alignment vertical="center"/>
    </xf>
    <xf numFmtId="0" fontId="23" fillId="0" borderId="0"/>
    <xf numFmtId="0" fontId="23" fillId="0" borderId="0"/>
    <xf numFmtId="0" fontId="23" fillId="8" borderId="0" applyNumberFormat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5" fillId="0" borderId="0"/>
    <xf numFmtId="0" fontId="35" fillId="0" borderId="0"/>
    <xf numFmtId="0" fontId="35" fillId="0" borderId="0"/>
    <xf numFmtId="0" fontId="99" fillId="0" borderId="0"/>
    <xf numFmtId="0" fontId="35" fillId="0" borderId="0"/>
    <xf numFmtId="0" fontId="9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3" fillId="0" borderId="0"/>
    <xf numFmtId="0" fontId="35" fillId="0" borderId="0"/>
    <xf numFmtId="0" fontId="7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" fontId="35" fillId="0" borderId="0" applyFill="0" applyBorder="0" applyAlignment="0" applyProtection="0">
      <alignment horizontal="right"/>
      <protection locked="0"/>
    </xf>
    <xf numFmtId="1" fontId="35" fillId="0" borderId="0" applyFill="0" applyBorder="0" applyAlignment="0" applyProtection="0">
      <alignment horizontal="right"/>
      <protection locked="0"/>
    </xf>
    <xf numFmtId="1" fontId="35" fillId="0" borderId="0" applyFill="0" applyBorder="0" applyAlignment="0" applyProtection="0">
      <alignment horizontal="right"/>
      <protection locked="0"/>
    </xf>
    <xf numFmtId="1" fontId="35" fillId="0" borderId="0" applyFill="0" applyBorder="0" applyAlignment="0" applyProtection="0">
      <alignment horizontal="right"/>
      <protection locked="0"/>
    </xf>
    <xf numFmtId="1" fontId="35" fillId="0" borderId="0" applyFill="0" applyBorder="0" applyAlignment="0" applyProtection="0">
      <alignment horizontal="right"/>
      <protection locked="0"/>
    </xf>
    <xf numFmtId="164" fontId="100" fillId="0" borderId="0" applyFill="0" applyBorder="0" applyProtection="0"/>
    <xf numFmtId="164" fontId="100" fillId="0" borderId="0" applyFill="0" applyBorder="0" applyProtection="0"/>
    <xf numFmtId="164" fontId="100" fillId="0" borderId="0" applyFill="0" applyBorder="0" applyProtection="0"/>
    <xf numFmtId="0" fontId="37" fillId="43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37" fillId="43" borderId="0" applyNumberFormat="0" applyBorder="0" applyAlignment="0" applyProtection="0"/>
    <xf numFmtId="0" fontId="37" fillId="44" borderId="0" applyNumberFormat="0" applyBorder="0" applyAlignment="0" applyProtection="0"/>
    <xf numFmtId="0" fontId="22" fillId="2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3" borderId="0" applyNumberFormat="0" applyBorder="0" applyAlignment="0" applyProtection="0"/>
    <xf numFmtId="0" fontId="101" fillId="44" borderId="0" applyNumberFormat="0" applyBorder="0" applyAlignment="0" applyProtection="0"/>
    <xf numFmtId="0" fontId="37" fillId="43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37" fillId="43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37" fillId="43" borderId="0" applyNumberFormat="0" applyBorder="0" applyAlignment="0" applyProtection="0"/>
    <xf numFmtId="0" fontId="37" fillId="45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37" fillId="45" borderId="0" applyNumberFormat="0" applyBorder="0" applyAlignment="0" applyProtection="0"/>
    <xf numFmtId="0" fontId="37" fillId="46" borderId="0" applyNumberFormat="0" applyBorder="0" applyAlignment="0" applyProtection="0"/>
    <xf numFmtId="0" fontId="22" fillId="28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5" borderId="0" applyNumberFormat="0" applyBorder="0" applyAlignment="0" applyProtection="0"/>
    <xf numFmtId="0" fontId="101" fillId="46" borderId="0" applyNumberFormat="0" applyBorder="0" applyAlignment="0" applyProtection="0"/>
    <xf numFmtId="0" fontId="37" fillId="45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37" fillId="45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37" fillId="45" borderId="0" applyNumberFormat="0" applyBorder="0" applyAlignment="0" applyProtection="0"/>
    <xf numFmtId="0" fontId="37" fillId="47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37" fillId="49" borderId="0" applyNumberFormat="0" applyBorder="0" applyAlignment="0" applyProtection="0"/>
    <xf numFmtId="0" fontId="37" fillId="47" borderId="0" applyNumberFormat="0" applyBorder="0" applyAlignment="0" applyProtection="0"/>
    <xf numFmtId="0" fontId="37" fillId="48" borderId="0" applyNumberFormat="0" applyBorder="0" applyAlignment="0" applyProtection="0"/>
    <xf numFmtId="0" fontId="22" fillId="31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7" borderId="0" applyNumberFormat="0" applyBorder="0" applyAlignment="0" applyProtection="0"/>
    <xf numFmtId="0" fontId="101" fillId="48" borderId="0" applyNumberFormat="0" applyBorder="0" applyAlignment="0" applyProtection="0"/>
    <xf numFmtId="0" fontId="37" fillId="47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37" fillId="4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37" fillId="47" borderId="0" applyNumberFormat="0" applyBorder="0" applyAlignment="0" applyProtection="0"/>
    <xf numFmtId="0" fontId="37" fillId="43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37" fillId="51" borderId="0" applyNumberFormat="0" applyBorder="0" applyAlignment="0" applyProtection="0"/>
    <xf numFmtId="0" fontId="37" fillId="43" borderId="0" applyNumberFormat="0" applyBorder="0" applyAlignment="0" applyProtection="0"/>
    <xf numFmtId="0" fontId="37" fillId="50" borderId="0" applyNumberFormat="0" applyBorder="0" applyAlignment="0" applyProtection="0"/>
    <xf numFmtId="0" fontId="22" fillId="8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43" borderId="0" applyNumberFormat="0" applyBorder="0" applyAlignment="0" applyProtection="0"/>
    <xf numFmtId="0" fontId="101" fillId="50" borderId="0" applyNumberFormat="0" applyBorder="0" applyAlignment="0" applyProtection="0"/>
    <xf numFmtId="0" fontId="37" fillId="43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37" fillId="43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37" fillId="43" borderId="0" applyNumberFormat="0" applyBorder="0" applyAlignment="0" applyProtection="0"/>
    <xf numFmtId="0" fontId="37" fillId="52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01" fillId="43" borderId="0" applyNumberFormat="0" applyBorder="0" applyAlignment="0" applyProtection="0"/>
    <xf numFmtId="0" fontId="37" fillId="52" borderId="0" applyNumberFormat="0" applyBorder="0" applyAlignment="0" applyProtection="0"/>
    <xf numFmtId="0" fontId="37" fillId="43" borderId="0" applyNumberFormat="0" applyBorder="0" applyAlignment="0" applyProtection="0"/>
    <xf numFmtId="0" fontId="22" fillId="37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52" borderId="0" applyNumberFormat="0" applyBorder="0" applyAlignment="0" applyProtection="0"/>
    <xf numFmtId="0" fontId="101" fillId="43" borderId="0" applyNumberFormat="0" applyBorder="0" applyAlignment="0" applyProtection="0"/>
    <xf numFmtId="0" fontId="37" fillId="52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37" fillId="52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37" fillId="52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37" fillId="53" borderId="0" applyNumberFormat="0" applyBorder="0" applyAlignment="0" applyProtection="0"/>
    <xf numFmtId="0" fontId="37" fillId="45" borderId="0" applyNumberFormat="0" applyBorder="0" applyAlignment="0" applyProtection="0"/>
    <xf numFmtId="0" fontId="101" fillId="45" borderId="0" applyNumberFormat="0" applyBorder="0" applyAlignment="0" applyProtection="0"/>
    <xf numFmtId="0" fontId="37" fillId="45" borderId="0" applyNumberFormat="0" applyBorder="0" applyAlignment="0" applyProtection="0"/>
    <xf numFmtId="0" fontId="22" fillId="40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101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37" fillId="4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102" fillId="44" borderId="0" applyNumberFormat="0" applyBorder="0" applyAlignment="0" applyProtection="0">
      <alignment vertical="center"/>
    </xf>
    <xf numFmtId="0" fontId="102" fillId="46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50" borderId="0" applyNumberFormat="0" applyBorder="0" applyAlignment="0" applyProtection="0">
      <alignment vertical="center"/>
    </xf>
    <xf numFmtId="0" fontId="102" fillId="43" borderId="0" applyNumberFormat="0" applyBorder="0" applyAlignment="0" applyProtection="0">
      <alignment vertical="center"/>
    </xf>
    <xf numFmtId="0" fontId="102" fillId="45" borderId="0" applyNumberFormat="0" applyBorder="0" applyAlignment="0" applyProtection="0">
      <alignment vertical="center"/>
    </xf>
    <xf numFmtId="0" fontId="103" fillId="44" borderId="0" applyNumberFormat="0" applyBorder="0" applyAlignment="0" applyProtection="0">
      <alignment vertical="center"/>
    </xf>
    <xf numFmtId="0" fontId="103" fillId="46" borderId="0" applyNumberFormat="0" applyBorder="0" applyAlignment="0" applyProtection="0">
      <alignment vertical="center"/>
    </xf>
    <xf numFmtId="0" fontId="103" fillId="48" borderId="0" applyNumberFormat="0" applyBorder="0" applyAlignment="0" applyProtection="0">
      <alignment vertical="center"/>
    </xf>
    <xf numFmtId="0" fontId="103" fillId="50" borderId="0" applyNumberFormat="0" applyBorder="0" applyAlignment="0" applyProtection="0">
      <alignment vertical="center"/>
    </xf>
    <xf numFmtId="0" fontId="103" fillId="43" borderId="0" applyNumberFormat="0" applyBorder="0" applyAlignment="0" applyProtection="0">
      <alignment vertical="center"/>
    </xf>
    <xf numFmtId="0" fontId="103" fillId="45" borderId="0" applyNumberFormat="0" applyBorder="0" applyAlignment="0" applyProtection="0">
      <alignment vertical="center"/>
    </xf>
    <xf numFmtId="2" fontId="35" fillId="0" borderId="0" applyFill="0" applyBorder="0" applyAlignment="0" applyProtection="0">
      <alignment horizontal="right"/>
      <protection locked="0"/>
    </xf>
    <xf numFmtId="2" fontId="35" fillId="0" borderId="0" applyFill="0" applyBorder="0" applyAlignment="0" applyProtection="0">
      <alignment horizontal="right"/>
      <protection locked="0"/>
    </xf>
    <xf numFmtId="2" fontId="35" fillId="0" borderId="0" applyFill="0" applyBorder="0" applyAlignment="0" applyProtection="0">
      <alignment horizontal="right"/>
      <protection locked="0"/>
    </xf>
    <xf numFmtId="2" fontId="35" fillId="0" borderId="0" applyFill="0" applyBorder="0" applyAlignment="0" applyProtection="0">
      <alignment horizontal="right"/>
      <protection locked="0"/>
    </xf>
    <xf numFmtId="2" fontId="35" fillId="0" borderId="0" applyFill="0" applyBorder="0" applyAlignment="0" applyProtection="0">
      <alignment horizontal="right"/>
      <protection locked="0"/>
    </xf>
    <xf numFmtId="174" fontId="35" fillId="0" borderId="0" applyNumberFormat="0" applyFont="0" applyFill="0" applyBorder="0" applyProtection="0">
      <alignment horizontal="left" vertical="center" indent="2"/>
    </xf>
    <xf numFmtId="174" fontId="35" fillId="0" borderId="0" applyNumberFormat="0" applyFont="0" applyFill="0" applyBorder="0" applyProtection="0">
      <alignment horizontal="left" vertical="center" indent="2"/>
    </xf>
    <xf numFmtId="174" fontId="35" fillId="0" borderId="0" applyNumberFormat="0" applyFont="0" applyFill="0" applyBorder="0" applyProtection="0">
      <alignment horizontal="left" vertical="center" indent="2"/>
    </xf>
    <xf numFmtId="174" fontId="35" fillId="0" borderId="0" applyNumberFormat="0" applyFont="0" applyFill="0" applyBorder="0" applyProtection="0">
      <alignment horizontal="left" vertical="center" indent="2"/>
    </xf>
    <xf numFmtId="174" fontId="35" fillId="0" borderId="0" applyNumberFormat="0" applyFont="0" applyFill="0" applyBorder="0" applyProtection="0">
      <alignment horizontal="left" vertical="center" indent="2"/>
    </xf>
    <xf numFmtId="174" fontId="35" fillId="0" borderId="0" applyNumberFormat="0" applyFont="0" applyFill="0" applyBorder="0" applyProtection="0">
      <alignment horizontal="left" vertical="center" indent="2"/>
    </xf>
    <xf numFmtId="0" fontId="35" fillId="0" borderId="0" applyNumberFormat="0" applyFont="0" applyFill="0" applyBorder="0" applyProtection="0">
      <alignment horizontal="left" vertical="center" indent="2"/>
    </xf>
    <xf numFmtId="0" fontId="35" fillId="0" borderId="0" applyNumberFormat="0" applyFont="0" applyFill="0" applyBorder="0" applyProtection="0">
      <alignment horizontal="left" vertical="center" indent="2"/>
    </xf>
    <xf numFmtId="0" fontId="35" fillId="0" borderId="0" applyNumberFormat="0" applyFont="0" applyFill="0" applyBorder="0" applyProtection="0">
      <alignment horizontal="left" vertical="center" indent="2"/>
    </xf>
    <xf numFmtId="0" fontId="35" fillId="0" borderId="0" applyNumberFormat="0" applyFont="0" applyFill="0" applyBorder="0" applyProtection="0">
      <alignment horizontal="left" vertical="center" indent="2"/>
    </xf>
    <xf numFmtId="0" fontId="35" fillId="0" borderId="0" applyNumberFormat="0" applyFont="0" applyFill="0" applyBorder="0" applyProtection="0">
      <alignment horizontal="left" vertical="center" indent="2"/>
    </xf>
    <xf numFmtId="174" fontId="35" fillId="0" borderId="0" applyNumberFormat="0" applyFont="0" applyFill="0" applyBorder="0" applyProtection="0">
      <alignment horizontal="left" vertical="center" indent="2"/>
    </xf>
    <xf numFmtId="174" fontId="35" fillId="0" borderId="0" applyNumberFormat="0" applyFont="0" applyFill="0" applyBorder="0" applyProtection="0">
      <alignment horizontal="left" vertical="center" indent="2"/>
    </xf>
    <xf numFmtId="174" fontId="35" fillId="0" borderId="0" applyNumberFormat="0" applyFont="0" applyFill="0" applyBorder="0" applyProtection="0">
      <alignment horizontal="left" vertical="center" indent="2"/>
    </xf>
    <xf numFmtId="174" fontId="35" fillId="0" borderId="0" applyNumberFormat="0" applyFont="0" applyFill="0" applyBorder="0" applyProtection="0">
      <alignment horizontal="left" vertical="center" indent="2"/>
    </xf>
    <xf numFmtId="175" fontId="35" fillId="0" borderId="0"/>
    <xf numFmtId="175" fontId="35" fillId="0" borderId="0"/>
    <xf numFmtId="175" fontId="35" fillId="0" borderId="0"/>
    <xf numFmtId="175" fontId="35" fillId="0" borderId="0"/>
    <xf numFmtId="175" fontId="35" fillId="0" borderId="0"/>
    <xf numFmtId="0" fontId="37" fillId="43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37" fillId="53" borderId="0" applyNumberFormat="0" applyBorder="0" applyAlignment="0" applyProtection="0"/>
    <xf numFmtId="0" fontId="37" fillId="43" borderId="0" applyNumberFormat="0" applyBorder="0" applyAlignment="0" applyProtection="0"/>
    <xf numFmtId="0" fontId="37" fillId="54" borderId="0" applyNumberFormat="0" applyBorder="0" applyAlignment="0" applyProtection="0"/>
    <xf numFmtId="0" fontId="22" fillId="25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43" borderId="0" applyNumberFormat="0" applyBorder="0" applyAlignment="0" applyProtection="0"/>
    <xf numFmtId="0" fontId="101" fillId="54" borderId="0" applyNumberFormat="0" applyBorder="0" applyAlignment="0" applyProtection="0"/>
    <xf numFmtId="0" fontId="37" fillId="43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37" fillId="43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37" fillId="43" borderId="0" applyNumberFormat="0" applyBorder="0" applyAlignment="0" applyProtection="0"/>
    <xf numFmtId="0" fontId="37" fillId="4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101" fillId="55" borderId="0" applyNumberFormat="0" applyBorder="0" applyAlignment="0" applyProtection="0"/>
    <xf numFmtId="0" fontId="37" fillId="45" borderId="0" applyNumberFormat="0" applyBorder="0" applyAlignment="0" applyProtection="0"/>
    <xf numFmtId="0" fontId="37" fillId="55" borderId="0" applyNumberFormat="0" applyBorder="0" applyAlignment="0" applyProtection="0"/>
    <xf numFmtId="0" fontId="22" fillId="29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45" borderId="0" applyNumberFormat="0" applyBorder="0" applyAlignment="0" applyProtection="0"/>
    <xf numFmtId="0" fontId="101" fillId="55" borderId="0" applyNumberFormat="0" applyBorder="0" applyAlignment="0" applyProtection="0"/>
    <xf numFmtId="0" fontId="37" fillId="4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37" fillId="45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37" fillId="45" borderId="0" applyNumberFormat="0" applyBorder="0" applyAlignment="0" applyProtection="0"/>
    <xf numFmtId="0" fontId="37" fillId="47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37" fillId="47" borderId="0" applyNumberFormat="0" applyBorder="0" applyAlignment="0" applyProtection="0"/>
    <xf numFmtId="0" fontId="37" fillId="56" borderId="0" applyNumberFormat="0" applyBorder="0" applyAlignment="0" applyProtection="0"/>
    <xf numFmtId="0" fontId="22" fillId="32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47" borderId="0" applyNumberFormat="0" applyBorder="0" applyAlignment="0" applyProtection="0"/>
    <xf numFmtId="0" fontId="101" fillId="56" borderId="0" applyNumberFormat="0" applyBorder="0" applyAlignment="0" applyProtection="0"/>
    <xf numFmtId="0" fontId="37" fillId="47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37" fillId="47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37" fillId="47" borderId="0" applyNumberFormat="0" applyBorder="0" applyAlignment="0" applyProtection="0"/>
    <xf numFmtId="0" fontId="37" fillId="43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37" fillId="53" borderId="0" applyNumberFormat="0" applyBorder="0" applyAlignment="0" applyProtection="0"/>
    <xf numFmtId="0" fontId="37" fillId="43" borderId="0" applyNumberFormat="0" applyBorder="0" applyAlignment="0" applyProtection="0"/>
    <xf numFmtId="0" fontId="37" fillId="50" borderId="0" applyNumberFormat="0" applyBorder="0" applyAlignment="0" applyProtection="0"/>
    <xf numFmtId="0" fontId="22" fillId="34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43" borderId="0" applyNumberFormat="0" applyBorder="0" applyAlignment="0" applyProtection="0"/>
    <xf numFmtId="0" fontId="101" fillId="50" borderId="0" applyNumberFormat="0" applyBorder="0" applyAlignment="0" applyProtection="0"/>
    <xf numFmtId="0" fontId="37" fillId="43" borderId="0" applyNumberFormat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37" fillId="4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37" fillId="43" borderId="0" applyNumberFormat="0" applyBorder="0" applyAlignment="0" applyProtection="0"/>
    <xf numFmtId="0" fontId="37" fillId="57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01" fillId="54" borderId="0" applyNumberFormat="0" applyBorder="0" applyAlignment="0" applyProtection="0"/>
    <xf numFmtId="0" fontId="37" fillId="57" borderId="0" applyNumberFormat="0" applyBorder="0" applyAlignment="0" applyProtection="0"/>
    <xf numFmtId="0" fontId="37" fillId="54" borderId="0" applyNumberFormat="0" applyBorder="0" applyAlignment="0" applyProtection="0"/>
    <xf numFmtId="0" fontId="22" fillId="38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7" borderId="0" applyNumberFormat="0" applyBorder="0" applyAlignment="0" applyProtection="0"/>
    <xf numFmtId="0" fontId="101" fillId="54" borderId="0" applyNumberFormat="0" applyBorder="0" applyAlignment="0" applyProtection="0"/>
    <xf numFmtId="0" fontId="37" fillId="57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37" fillId="5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37" fillId="57" borderId="0" applyNumberFormat="0" applyBorder="0" applyAlignment="0" applyProtection="0"/>
    <xf numFmtId="0" fontId="37" fillId="45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37" fillId="45" borderId="0" applyNumberFormat="0" applyBorder="0" applyAlignment="0" applyProtection="0"/>
    <xf numFmtId="0" fontId="37" fillId="58" borderId="0" applyNumberFormat="0" applyBorder="0" applyAlignment="0" applyProtection="0"/>
    <xf numFmtId="0" fontId="22" fillId="41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45" borderId="0" applyNumberFormat="0" applyBorder="0" applyAlignment="0" applyProtection="0"/>
    <xf numFmtId="0" fontId="101" fillId="58" borderId="0" applyNumberFormat="0" applyBorder="0" applyAlignment="0" applyProtection="0"/>
    <xf numFmtId="0" fontId="37" fillId="45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37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37" fillId="45" borderId="0" applyNumberFormat="0" applyBorder="0" applyAlignment="0" applyProtection="0"/>
    <xf numFmtId="0" fontId="102" fillId="59" borderId="0" applyNumberFormat="0" applyBorder="0" applyAlignment="0" applyProtection="0">
      <alignment vertical="center"/>
    </xf>
    <xf numFmtId="0" fontId="102" fillId="55" borderId="0" applyNumberFormat="0" applyBorder="0" applyAlignment="0" applyProtection="0">
      <alignment vertical="center"/>
    </xf>
    <xf numFmtId="0" fontId="102" fillId="56" borderId="0" applyNumberFormat="0" applyBorder="0" applyAlignment="0" applyProtection="0">
      <alignment vertical="center"/>
    </xf>
    <xf numFmtId="0" fontId="102" fillId="50" borderId="0" applyNumberFormat="0" applyBorder="0" applyAlignment="0" applyProtection="0">
      <alignment vertical="center"/>
    </xf>
    <xf numFmtId="0" fontId="102" fillId="45" borderId="0" applyNumberFormat="0" applyBorder="0" applyAlignment="0" applyProtection="0">
      <alignment vertical="center"/>
    </xf>
    <xf numFmtId="0" fontId="102" fillId="58" borderId="0" applyNumberFormat="0" applyBorder="0" applyAlignment="0" applyProtection="0">
      <alignment vertical="center"/>
    </xf>
    <xf numFmtId="0" fontId="103" fillId="54" borderId="0" applyNumberFormat="0" applyBorder="0" applyAlignment="0" applyProtection="0">
      <alignment vertical="center"/>
    </xf>
    <xf numFmtId="0" fontId="103" fillId="55" borderId="0" applyNumberFormat="0" applyBorder="0" applyAlignment="0" applyProtection="0">
      <alignment vertical="center"/>
    </xf>
    <xf numFmtId="0" fontId="103" fillId="56" borderId="0" applyNumberFormat="0" applyBorder="0" applyAlignment="0" applyProtection="0">
      <alignment vertical="center"/>
    </xf>
    <xf numFmtId="0" fontId="103" fillId="50" borderId="0" applyNumberFormat="0" applyBorder="0" applyAlignment="0" applyProtection="0">
      <alignment vertical="center"/>
    </xf>
    <xf numFmtId="0" fontId="103" fillId="54" borderId="0" applyNumberFormat="0" applyBorder="0" applyAlignment="0" applyProtection="0">
      <alignment vertical="center"/>
    </xf>
    <xf numFmtId="0" fontId="103" fillId="58" borderId="0" applyNumberFormat="0" applyBorder="0" applyAlignment="0" applyProtection="0">
      <alignment vertical="center"/>
    </xf>
    <xf numFmtId="176" fontId="104" fillId="0" borderId="0" applyFill="0" applyBorder="0" applyAlignment="0" applyProtection="0">
      <alignment horizontal="left"/>
    </xf>
    <xf numFmtId="176" fontId="104" fillId="0" borderId="0" applyFill="0" applyBorder="0" applyAlignment="0" applyProtection="0">
      <alignment horizontal="left"/>
    </xf>
    <xf numFmtId="176" fontId="104" fillId="0" borderId="0" applyFill="0" applyBorder="0" applyAlignment="0" applyProtection="0">
      <alignment horizontal="left"/>
    </xf>
    <xf numFmtId="174" fontId="35" fillId="0" borderId="0" applyNumberFormat="0" applyFont="0" applyFill="0" applyBorder="0" applyProtection="0">
      <alignment horizontal="left" vertical="center" indent="5"/>
    </xf>
    <xf numFmtId="174" fontId="35" fillId="0" borderId="0" applyNumberFormat="0" applyFont="0" applyFill="0" applyBorder="0" applyProtection="0">
      <alignment horizontal="left" vertical="center" indent="5"/>
    </xf>
    <xf numFmtId="174" fontId="35" fillId="0" borderId="0" applyNumberFormat="0" applyFont="0" applyFill="0" applyBorder="0" applyProtection="0">
      <alignment horizontal="left" vertical="center" indent="5"/>
    </xf>
    <xf numFmtId="174" fontId="35" fillId="0" borderId="0" applyNumberFormat="0" applyFont="0" applyFill="0" applyBorder="0" applyProtection="0">
      <alignment horizontal="left" vertical="center" indent="5"/>
    </xf>
    <xf numFmtId="174" fontId="35" fillId="0" borderId="0" applyNumberFormat="0" applyFont="0" applyFill="0" applyBorder="0" applyProtection="0">
      <alignment horizontal="left" vertical="center" indent="5"/>
    </xf>
    <xf numFmtId="174" fontId="35" fillId="0" borderId="0" applyNumberFormat="0" applyFont="0" applyFill="0" applyBorder="0" applyProtection="0">
      <alignment horizontal="left" vertical="center" indent="5"/>
    </xf>
    <xf numFmtId="0" fontId="35" fillId="0" borderId="0" applyNumberFormat="0" applyFont="0" applyFill="0" applyBorder="0" applyProtection="0">
      <alignment horizontal="left" vertical="center" indent="5"/>
    </xf>
    <xf numFmtId="0" fontId="35" fillId="0" borderId="0" applyNumberFormat="0" applyFont="0" applyFill="0" applyBorder="0" applyProtection="0">
      <alignment horizontal="left" vertical="center" indent="5"/>
    </xf>
    <xf numFmtId="0" fontId="35" fillId="0" borderId="0" applyNumberFormat="0" applyFont="0" applyFill="0" applyBorder="0" applyProtection="0">
      <alignment horizontal="left" vertical="center" indent="5"/>
    </xf>
    <xf numFmtId="0" fontId="35" fillId="0" borderId="0" applyNumberFormat="0" applyFont="0" applyFill="0" applyBorder="0" applyProtection="0">
      <alignment horizontal="left" vertical="center" indent="5"/>
    </xf>
    <xf numFmtId="0" fontId="35" fillId="0" borderId="0" applyNumberFormat="0" applyFont="0" applyFill="0" applyBorder="0" applyProtection="0">
      <alignment horizontal="left" vertical="center" indent="5"/>
    </xf>
    <xf numFmtId="174" fontId="35" fillId="0" borderId="0" applyNumberFormat="0" applyFont="0" applyFill="0" applyBorder="0" applyProtection="0">
      <alignment horizontal="left" vertical="center" indent="5"/>
    </xf>
    <xf numFmtId="174" fontId="35" fillId="0" borderId="0" applyNumberFormat="0" applyFont="0" applyFill="0" applyBorder="0" applyProtection="0">
      <alignment horizontal="left" vertical="center" indent="5"/>
    </xf>
    <xf numFmtId="174" fontId="35" fillId="0" borderId="0" applyNumberFormat="0" applyFont="0" applyFill="0" applyBorder="0" applyProtection="0">
      <alignment horizontal="left" vertical="center" indent="5"/>
    </xf>
    <xf numFmtId="174" fontId="35" fillId="0" borderId="0" applyNumberFormat="0" applyFont="0" applyFill="0" applyBorder="0" applyProtection="0">
      <alignment horizontal="left" vertical="center" indent="5"/>
    </xf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69" fillId="26" borderId="0" applyNumberFormat="0" applyBorder="0" applyAlignment="0" applyProtection="0"/>
    <xf numFmtId="0" fontId="74" fillId="60" borderId="0" applyNumberFormat="0" applyBorder="0" applyAlignment="0" applyProtection="0"/>
    <xf numFmtId="0" fontId="74" fillId="61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61" borderId="0" applyNumberFormat="0" applyBorder="0" applyAlignment="0" applyProtection="0"/>
    <xf numFmtId="0" fontId="105" fillId="11" borderId="0" applyNumberFormat="0" applyBorder="0" applyAlignment="0" applyProtection="0"/>
    <xf numFmtId="0" fontId="74" fillId="61" borderId="0" applyNumberFormat="0" applyBorder="0" applyAlignment="0" applyProtection="0"/>
    <xf numFmtId="0" fontId="74" fillId="1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69" fillId="26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55" borderId="0" applyNumberFormat="0" applyBorder="0" applyAlignment="0" applyProtection="0"/>
    <xf numFmtId="0" fontId="74" fillId="55" borderId="0" applyNumberFormat="0" applyBorder="0" applyAlignment="0" applyProtection="0"/>
    <xf numFmtId="0" fontId="74" fillId="55" borderId="0" applyNumberFormat="0" applyBorder="0" applyAlignment="0" applyProtection="0"/>
    <xf numFmtId="0" fontId="74" fillId="55" borderId="0" applyNumberFormat="0" applyBorder="0" applyAlignment="0" applyProtection="0"/>
    <xf numFmtId="0" fontId="69" fillId="30" borderId="0" applyNumberFormat="0" applyBorder="0" applyAlignment="0" applyProtection="0"/>
    <xf numFmtId="0" fontId="105" fillId="55" borderId="0" applyNumberFormat="0" applyBorder="0" applyAlignment="0" applyProtection="0"/>
    <xf numFmtId="0" fontId="74" fillId="11" borderId="0" applyNumberFormat="0" applyBorder="0" applyAlignment="0" applyProtection="0"/>
    <xf numFmtId="0" fontId="74" fillId="55" borderId="0" applyNumberFormat="0" applyBorder="0" applyAlignment="0" applyProtection="0"/>
    <xf numFmtId="0" fontId="74" fillId="55" borderId="0" applyNumberFormat="0" applyBorder="0" applyAlignment="0" applyProtection="0"/>
    <xf numFmtId="0" fontId="74" fillId="11" borderId="0" applyNumberFormat="0" applyBorder="0" applyAlignment="0" applyProtection="0"/>
    <xf numFmtId="0" fontId="105" fillId="55" borderId="0" applyNumberFormat="0" applyBorder="0" applyAlignment="0" applyProtection="0"/>
    <xf numFmtId="0" fontId="74" fillId="11" borderId="0" applyNumberFormat="0" applyBorder="0" applyAlignment="0" applyProtection="0"/>
    <xf numFmtId="0" fontId="74" fillId="55" borderId="0" applyNumberFormat="0" applyBorder="0" applyAlignment="0" applyProtection="0"/>
    <xf numFmtId="0" fontId="74" fillId="55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69" fillId="30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0" fontId="69" fillId="33" borderId="0" applyNumberFormat="0" applyBorder="0" applyAlignment="0" applyProtection="0"/>
    <xf numFmtId="0" fontId="74" fillId="47" borderId="0" applyNumberFormat="0" applyBorder="0" applyAlignment="0" applyProtection="0"/>
    <xf numFmtId="0" fontId="74" fillId="49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0" fontId="74" fillId="49" borderId="0" applyNumberFormat="0" applyBorder="0" applyAlignment="0" applyProtection="0"/>
    <xf numFmtId="0" fontId="105" fillId="56" borderId="0" applyNumberFormat="0" applyBorder="0" applyAlignment="0" applyProtection="0"/>
    <xf numFmtId="0" fontId="74" fillId="49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69" fillId="33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69" fillId="35" borderId="0" applyNumberFormat="0" applyBorder="0" applyAlignment="0" applyProtection="0"/>
    <xf numFmtId="0" fontId="74" fillId="53" borderId="0" applyNumberFormat="0" applyBorder="0" applyAlignment="0" applyProtection="0"/>
    <xf numFmtId="0" fontId="74" fillId="43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43" borderId="0" applyNumberFormat="0" applyBorder="0" applyAlignment="0" applyProtection="0"/>
    <xf numFmtId="0" fontId="105" fillId="62" borderId="0" applyNumberFormat="0" applyBorder="0" applyAlignment="0" applyProtection="0"/>
    <xf numFmtId="0" fontId="74" fillId="43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69" fillId="35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60" borderId="0" applyNumberFormat="0" applyBorder="0" applyAlignment="0" applyProtection="0"/>
    <xf numFmtId="0" fontId="74" fillId="60" borderId="0" applyNumberFormat="0" applyBorder="0" applyAlignment="0" applyProtection="0"/>
    <xf numFmtId="0" fontId="74" fillId="60" borderId="0" applyNumberFormat="0" applyBorder="0" applyAlignment="0" applyProtection="0"/>
    <xf numFmtId="0" fontId="74" fillId="60" borderId="0" applyNumberFormat="0" applyBorder="0" applyAlignment="0" applyProtection="0"/>
    <xf numFmtId="0" fontId="69" fillId="39" borderId="0" applyNumberFormat="0" applyBorder="0" applyAlignment="0" applyProtection="0"/>
    <xf numFmtId="0" fontId="105" fillId="60" borderId="0" applyNumberFormat="0" applyBorder="0" applyAlignment="0" applyProtection="0"/>
    <xf numFmtId="0" fontId="74" fillId="57" borderId="0" applyNumberFormat="0" applyBorder="0" applyAlignment="0" applyProtection="0"/>
    <xf numFmtId="0" fontId="74" fillId="60" borderId="0" applyNumberFormat="0" applyBorder="0" applyAlignment="0" applyProtection="0"/>
    <xf numFmtId="0" fontId="74" fillId="60" borderId="0" applyNumberFormat="0" applyBorder="0" applyAlignment="0" applyProtection="0"/>
    <xf numFmtId="0" fontId="74" fillId="57" borderId="0" applyNumberFormat="0" applyBorder="0" applyAlignment="0" applyProtection="0"/>
    <xf numFmtId="0" fontId="105" fillId="60" borderId="0" applyNumberFormat="0" applyBorder="0" applyAlignment="0" applyProtection="0"/>
    <xf numFmtId="0" fontId="74" fillId="57" borderId="0" applyNumberFormat="0" applyBorder="0" applyAlignment="0" applyProtection="0"/>
    <xf numFmtId="0" fontId="74" fillId="60" borderId="0" applyNumberFormat="0" applyBorder="0" applyAlignment="0" applyProtection="0"/>
    <xf numFmtId="0" fontId="74" fillId="60" borderId="0" applyNumberFormat="0" applyBorder="0" applyAlignment="0" applyProtection="0"/>
    <xf numFmtId="0" fontId="74" fillId="57" borderId="0" applyNumberFormat="0" applyBorder="0" applyAlignment="0" applyProtection="0"/>
    <xf numFmtId="0" fontId="74" fillId="57" borderId="0" applyNumberFormat="0" applyBorder="0" applyAlignment="0" applyProtection="0"/>
    <xf numFmtId="0" fontId="69" fillId="39" borderId="0" applyNumberFormat="0" applyBorder="0" applyAlignment="0" applyProtection="0"/>
    <xf numFmtId="0" fontId="74" fillId="57" borderId="0" applyNumberFormat="0" applyBorder="0" applyAlignment="0" applyProtection="0"/>
    <xf numFmtId="0" fontId="74" fillId="57" borderId="0" applyNumberFormat="0" applyBorder="0" applyAlignment="0" applyProtection="0"/>
    <xf numFmtId="0" fontId="74" fillId="57" borderId="0" applyNumberFormat="0" applyBorder="0" applyAlignment="0" applyProtection="0"/>
    <xf numFmtId="0" fontId="74" fillId="63" borderId="0" applyNumberFormat="0" applyBorder="0" applyAlignment="0" applyProtection="0"/>
    <xf numFmtId="0" fontId="74" fillId="63" borderId="0" applyNumberFormat="0" applyBorder="0" applyAlignment="0" applyProtection="0"/>
    <xf numFmtId="0" fontId="74" fillId="63" borderId="0" applyNumberFormat="0" applyBorder="0" applyAlignment="0" applyProtection="0"/>
    <xf numFmtId="0" fontId="74" fillId="63" borderId="0" applyNumberFormat="0" applyBorder="0" applyAlignment="0" applyProtection="0"/>
    <xf numFmtId="0" fontId="69" fillId="42" borderId="0" applyNumberFormat="0" applyBorder="0" applyAlignment="0" applyProtection="0"/>
    <xf numFmtId="0" fontId="74" fillId="45" borderId="0" applyNumberFormat="0" applyBorder="0" applyAlignment="0" applyProtection="0"/>
    <xf numFmtId="0" fontId="74" fillId="63" borderId="0" applyNumberFormat="0" applyBorder="0" applyAlignment="0" applyProtection="0"/>
    <xf numFmtId="0" fontId="74" fillId="63" borderId="0" applyNumberFormat="0" applyBorder="0" applyAlignment="0" applyProtection="0"/>
    <xf numFmtId="0" fontId="74" fillId="45" borderId="0" applyNumberFormat="0" applyBorder="0" applyAlignment="0" applyProtection="0"/>
    <xf numFmtId="0" fontId="105" fillId="63" borderId="0" applyNumberFormat="0" applyBorder="0" applyAlignment="0" applyProtection="0"/>
    <xf numFmtId="0" fontId="74" fillId="45" borderId="0" applyNumberFormat="0" applyBorder="0" applyAlignment="0" applyProtection="0"/>
    <xf numFmtId="0" fontId="74" fillId="63" borderId="0" applyNumberFormat="0" applyBorder="0" applyAlignment="0" applyProtection="0"/>
    <xf numFmtId="0" fontId="74" fillId="63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69" fillId="42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106" fillId="11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6" borderId="0" applyNumberFormat="0" applyBorder="0" applyAlignment="0" applyProtection="0">
      <alignment vertical="center"/>
    </xf>
    <xf numFmtId="0" fontId="106" fillId="62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06" fillId="63" borderId="0" applyNumberFormat="0" applyBorder="0" applyAlignment="0" applyProtection="0">
      <alignment vertical="center"/>
    </xf>
    <xf numFmtId="0" fontId="107" fillId="11" borderId="0" applyNumberFormat="0" applyBorder="0" applyAlignment="0" applyProtection="0">
      <alignment vertical="center"/>
    </xf>
    <xf numFmtId="0" fontId="107" fillId="55" borderId="0" applyNumberFormat="0" applyBorder="0" applyAlignment="0" applyProtection="0">
      <alignment vertical="center"/>
    </xf>
    <xf numFmtId="0" fontId="107" fillId="56" borderId="0" applyNumberFormat="0" applyBorder="0" applyAlignment="0" applyProtection="0">
      <alignment vertical="center"/>
    </xf>
    <xf numFmtId="0" fontId="107" fillId="62" borderId="0" applyNumberFormat="0" applyBorder="0" applyAlignment="0" applyProtection="0">
      <alignment vertical="center"/>
    </xf>
    <xf numFmtId="0" fontId="107" fillId="60" borderId="0" applyNumberFormat="0" applyBorder="0" applyAlignment="0" applyProtection="0">
      <alignment vertical="center"/>
    </xf>
    <xf numFmtId="0" fontId="107" fillId="6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74" fillId="64" borderId="0" applyNumberFormat="0" applyBorder="0" applyAlignment="0" applyProtection="0"/>
    <xf numFmtId="0" fontId="74" fillId="64" borderId="0" applyNumberFormat="0" applyBorder="0" applyAlignment="0" applyProtection="0"/>
    <xf numFmtId="0" fontId="74" fillId="64" borderId="0" applyNumberFormat="0" applyBorder="0" applyAlignment="0" applyProtection="0"/>
    <xf numFmtId="0" fontId="74" fillId="64" borderId="0" applyNumberFormat="0" applyBorder="0" applyAlignment="0" applyProtection="0"/>
    <xf numFmtId="0" fontId="69" fillId="5" borderId="0" applyNumberFormat="0" applyBorder="0" applyAlignment="0" applyProtection="0"/>
    <xf numFmtId="0" fontId="74" fillId="60" borderId="0" applyNumberFormat="0" applyBorder="0" applyAlignment="0" applyProtection="0"/>
    <xf numFmtId="0" fontId="74" fillId="65" borderId="0" applyNumberFormat="0" applyBorder="0" applyAlignment="0" applyProtection="0"/>
    <xf numFmtId="0" fontId="74" fillId="64" borderId="0" applyNumberFormat="0" applyBorder="0" applyAlignment="0" applyProtection="0"/>
    <xf numFmtId="0" fontId="74" fillId="64" borderId="0" applyNumberFormat="0" applyBorder="0" applyAlignment="0" applyProtection="0"/>
    <xf numFmtId="0" fontId="74" fillId="65" borderId="0" applyNumberFormat="0" applyBorder="0" applyAlignment="0" applyProtection="0"/>
    <xf numFmtId="0" fontId="105" fillId="64" borderId="0" applyNumberFormat="0" applyBorder="0" applyAlignment="0" applyProtection="0"/>
    <xf numFmtId="0" fontId="74" fillId="65" borderId="0" applyNumberFormat="0" applyBorder="0" applyAlignment="0" applyProtection="0"/>
    <xf numFmtId="0" fontId="74" fillId="64" borderId="0" applyNumberFormat="0" applyBorder="0" applyAlignment="0" applyProtection="0"/>
    <xf numFmtId="0" fontId="74" fillId="64" borderId="0" applyNumberFormat="0" applyBorder="0" applyAlignment="0" applyProtection="0"/>
    <xf numFmtId="0" fontId="74" fillId="65" borderId="0" applyNumberFormat="0" applyBorder="0" applyAlignment="0" applyProtection="0"/>
    <xf numFmtId="0" fontId="74" fillId="65" borderId="0" applyNumberFormat="0" applyBorder="0" applyAlignment="0" applyProtection="0"/>
    <xf numFmtId="0" fontId="69" fillId="5" borderId="0" applyNumberFormat="0" applyBorder="0" applyAlignment="0" applyProtection="0"/>
    <xf numFmtId="0" fontId="74" fillId="65" borderId="0" applyNumberFormat="0" applyBorder="0" applyAlignment="0" applyProtection="0"/>
    <xf numFmtId="0" fontId="74" fillId="65" borderId="0" applyNumberFormat="0" applyBorder="0" applyAlignment="0" applyProtection="0"/>
    <xf numFmtId="0" fontId="74" fillId="65" borderId="0" applyNumberFormat="0" applyBorder="0" applyAlignment="0" applyProtection="0"/>
    <xf numFmtId="0" fontId="74" fillId="66" borderId="0" applyNumberFormat="0" applyBorder="0" applyAlignment="0" applyProtection="0"/>
    <xf numFmtId="0" fontId="74" fillId="66" borderId="0" applyNumberFormat="0" applyBorder="0" applyAlignment="0" applyProtection="0"/>
    <xf numFmtId="0" fontId="74" fillId="66" borderId="0" applyNumberFormat="0" applyBorder="0" applyAlignment="0" applyProtection="0"/>
    <xf numFmtId="0" fontId="74" fillId="66" borderId="0" applyNumberFormat="0" applyBorder="0" applyAlignment="0" applyProtection="0"/>
    <xf numFmtId="0" fontId="69" fillId="27" borderId="0" applyNumberFormat="0" applyBorder="0" applyAlignment="0" applyProtection="0"/>
    <xf numFmtId="0" fontId="105" fillId="66" borderId="0" applyNumberFormat="0" applyBorder="0" applyAlignment="0" applyProtection="0"/>
    <xf numFmtId="0" fontId="74" fillId="11" borderId="0" applyNumberFormat="0" applyBorder="0" applyAlignment="0" applyProtection="0"/>
    <xf numFmtId="0" fontId="74" fillId="66" borderId="0" applyNumberFormat="0" applyBorder="0" applyAlignment="0" applyProtection="0"/>
    <xf numFmtId="0" fontId="74" fillId="66" borderId="0" applyNumberFormat="0" applyBorder="0" applyAlignment="0" applyProtection="0"/>
    <xf numFmtId="0" fontId="74" fillId="11" borderId="0" applyNumberFormat="0" applyBorder="0" applyAlignment="0" applyProtection="0"/>
    <xf numFmtId="0" fontId="105" fillId="66" borderId="0" applyNumberFormat="0" applyBorder="0" applyAlignment="0" applyProtection="0"/>
    <xf numFmtId="0" fontId="74" fillId="11" borderId="0" applyNumberFormat="0" applyBorder="0" applyAlignment="0" applyProtection="0"/>
    <xf numFmtId="0" fontId="74" fillId="66" borderId="0" applyNumberFormat="0" applyBorder="0" applyAlignment="0" applyProtection="0"/>
    <xf numFmtId="0" fontId="74" fillId="66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69" fillId="27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67" borderId="0" applyNumberFormat="0" applyBorder="0" applyAlignment="0" applyProtection="0"/>
    <xf numFmtId="0" fontId="74" fillId="67" borderId="0" applyNumberFormat="0" applyBorder="0" applyAlignment="0" applyProtection="0"/>
    <xf numFmtId="0" fontId="74" fillId="67" borderId="0" applyNumberFormat="0" applyBorder="0" applyAlignment="0" applyProtection="0"/>
    <xf numFmtId="0" fontId="74" fillId="67" borderId="0" applyNumberFormat="0" applyBorder="0" applyAlignment="0" applyProtection="0"/>
    <xf numFmtId="0" fontId="69" fillId="6" borderId="0" applyNumberFormat="0" applyBorder="0" applyAlignment="0" applyProtection="0"/>
    <xf numFmtId="0" fontId="105" fillId="67" borderId="0" applyNumberFormat="0" applyBorder="0" applyAlignment="0" applyProtection="0"/>
    <xf numFmtId="0" fontId="74" fillId="11" borderId="0" applyNumberFormat="0" applyBorder="0" applyAlignment="0" applyProtection="0"/>
    <xf numFmtId="0" fontId="74" fillId="67" borderId="0" applyNumberFormat="0" applyBorder="0" applyAlignment="0" applyProtection="0"/>
    <xf numFmtId="0" fontId="74" fillId="67" borderId="0" applyNumberFormat="0" applyBorder="0" applyAlignment="0" applyProtection="0"/>
    <xf numFmtId="0" fontId="74" fillId="11" borderId="0" applyNumberFormat="0" applyBorder="0" applyAlignment="0" applyProtection="0"/>
    <xf numFmtId="0" fontId="105" fillId="67" borderId="0" applyNumberFormat="0" applyBorder="0" applyAlignment="0" applyProtection="0"/>
    <xf numFmtId="0" fontId="74" fillId="11" borderId="0" applyNumberFormat="0" applyBorder="0" applyAlignment="0" applyProtection="0"/>
    <xf numFmtId="0" fontId="74" fillId="67" borderId="0" applyNumberFormat="0" applyBorder="0" applyAlignment="0" applyProtection="0"/>
    <xf numFmtId="0" fontId="74" fillId="67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69" fillId="6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69" fillId="7" borderId="0" applyNumberFormat="0" applyBorder="0" applyAlignment="0" applyProtection="0"/>
    <xf numFmtId="0" fontId="74" fillId="68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8" borderId="0" applyNumberFormat="0" applyBorder="0" applyAlignment="0" applyProtection="0"/>
    <xf numFmtId="0" fontId="105" fillId="62" borderId="0" applyNumberFormat="0" applyBorder="0" applyAlignment="0" applyProtection="0"/>
    <xf numFmtId="0" fontId="74" fillId="68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8" borderId="0" applyNumberFormat="0" applyBorder="0" applyAlignment="0" applyProtection="0"/>
    <xf numFmtId="0" fontId="74" fillId="68" borderId="0" applyNumberFormat="0" applyBorder="0" applyAlignment="0" applyProtection="0"/>
    <xf numFmtId="0" fontId="69" fillId="7" borderId="0" applyNumberFormat="0" applyBorder="0" applyAlignment="0" applyProtection="0"/>
    <xf numFmtId="0" fontId="74" fillId="68" borderId="0" applyNumberFormat="0" applyBorder="0" applyAlignment="0" applyProtection="0"/>
    <xf numFmtId="0" fontId="74" fillId="68" borderId="0" applyNumberFormat="0" applyBorder="0" applyAlignment="0" applyProtection="0"/>
    <xf numFmtId="0" fontId="74" fillId="68" borderId="0" applyNumberFormat="0" applyBorder="0" applyAlignment="0" applyProtection="0"/>
    <xf numFmtId="0" fontId="74" fillId="60" borderId="0" applyNumberFormat="0" applyBorder="0" applyAlignment="0" applyProtection="0"/>
    <xf numFmtId="0" fontId="74" fillId="60" borderId="0" applyNumberFormat="0" applyBorder="0" applyAlignment="0" applyProtection="0"/>
    <xf numFmtId="0" fontId="74" fillId="60" borderId="0" applyNumberFormat="0" applyBorder="0" applyAlignment="0" applyProtection="0"/>
    <xf numFmtId="0" fontId="69" fillId="36" borderId="0" applyNumberFormat="0" applyBorder="0" applyAlignment="0" applyProtection="0"/>
    <xf numFmtId="0" fontId="105" fillId="60" borderId="0" applyNumberFormat="0" applyBorder="0" applyAlignment="0" applyProtection="0"/>
    <xf numFmtId="0" fontId="74" fillId="60" borderId="0" applyNumberFormat="0" applyBorder="0" applyAlignment="0" applyProtection="0"/>
    <xf numFmtId="0" fontId="105" fillId="60" borderId="0" applyNumberFormat="0" applyBorder="0" applyAlignment="0" applyProtection="0"/>
    <xf numFmtId="0" fontId="74" fillId="60" borderId="0" applyNumberFormat="0" applyBorder="0" applyAlignment="0" applyProtection="0"/>
    <xf numFmtId="0" fontId="74" fillId="60" borderId="0" applyNumberFormat="0" applyBorder="0" applyAlignment="0" applyProtection="0"/>
    <xf numFmtId="0" fontId="69" fillId="36" borderId="0" applyNumberFormat="0" applyBorder="0" applyAlignment="0" applyProtection="0"/>
    <xf numFmtId="0" fontId="74" fillId="60" borderId="0" applyNumberFormat="0" applyBorder="0" applyAlignment="0" applyProtection="0"/>
    <xf numFmtId="0" fontId="74" fillId="60" borderId="0" applyNumberFormat="0" applyBorder="0" applyAlignment="0" applyProtection="0"/>
    <xf numFmtId="0" fontId="74" fillId="60" borderId="0" applyNumberFormat="0" applyBorder="0" applyAlignment="0" applyProtection="0"/>
    <xf numFmtId="0" fontId="74" fillId="60" borderId="0" applyNumberFormat="0" applyBorder="0" applyAlignment="0" applyProtection="0"/>
    <xf numFmtId="0" fontId="74" fillId="69" borderId="0" applyNumberFormat="0" applyBorder="0" applyAlignment="0" applyProtection="0"/>
    <xf numFmtId="0" fontId="74" fillId="69" borderId="0" applyNumberFormat="0" applyBorder="0" applyAlignment="0" applyProtection="0"/>
    <xf numFmtId="0" fontId="74" fillId="69" borderId="0" applyNumberFormat="0" applyBorder="0" applyAlignment="0" applyProtection="0"/>
    <xf numFmtId="0" fontId="69" fillId="9" borderId="0" applyNumberFormat="0" applyBorder="0" applyAlignment="0" applyProtection="0"/>
    <xf numFmtId="0" fontId="105" fillId="69" borderId="0" applyNumberFormat="0" applyBorder="0" applyAlignment="0" applyProtection="0"/>
    <xf numFmtId="0" fontId="74" fillId="69" borderId="0" applyNumberFormat="0" applyBorder="0" applyAlignment="0" applyProtection="0"/>
    <xf numFmtId="0" fontId="105" fillId="69" borderId="0" applyNumberFormat="0" applyBorder="0" applyAlignment="0" applyProtection="0"/>
    <xf numFmtId="0" fontId="74" fillId="69" borderId="0" applyNumberFormat="0" applyBorder="0" applyAlignment="0" applyProtection="0"/>
    <xf numFmtId="0" fontId="74" fillId="69" borderId="0" applyNumberFormat="0" applyBorder="0" applyAlignment="0" applyProtection="0"/>
    <xf numFmtId="0" fontId="69" fillId="9" borderId="0" applyNumberFormat="0" applyBorder="0" applyAlignment="0" applyProtection="0"/>
    <xf numFmtId="0" fontId="74" fillId="69" borderId="0" applyNumberFormat="0" applyBorder="0" applyAlignment="0" applyProtection="0"/>
    <xf numFmtId="0" fontId="74" fillId="69" borderId="0" applyNumberFormat="0" applyBorder="0" applyAlignment="0" applyProtection="0"/>
    <xf numFmtId="0" fontId="74" fillId="69" borderId="0" applyNumberFormat="0" applyBorder="0" applyAlignment="0" applyProtection="0"/>
    <xf numFmtId="0" fontId="74" fillId="69" borderId="0" applyNumberFormat="0" applyBorder="0" applyAlignment="0" applyProtection="0"/>
    <xf numFmtId="177" fontId="108" fillId="0" borderId="0" applyNumberFormat="0" applyFill="0" applyBorder="0" applyAlignment="0">
      <alignment vertical="center"/>
      <protection locked="0"/>
    </xf>
    <xf numFmtId="177" fontId="108" fillId="0" borderId="0" applyNumberFormat="0" applyFill="0" applyBorder="0" applyAlignment="0">
      <alignment vertical="center"/>
      <protection locked="0"/>
    </xf>
    <xf numFmtId="0" fontId="35" fillId="0" borderId="0" applyNumberFormat="0" applyFont="0" applyFill="0" applyBorder="0" applyAlignment="0">
      <protection locked="0"/>
    </xf>
    <xf numFmtId="0" fontId="35" fillId="0" borderId="0" applyNumberFormat="0" applyFont="0" applyFill="0" applyBorder="0" applyAlignment="0">
      <protection locked="0"/>
    </xf>
    <xf numFmtId="0" fontId="35" fillId="0" borderId="0" applyNumberFormat="0" applyFont="0" applyFill="0" applyBorder="0" applyAlignment="0">
      <protection locked="0"/>
    </xf>
    <xf numFmtId="0" fontId="35" fillId="0" borderId="0" applyNumberFormat="0" applyFont="0" applyFill="0" applyBorder="0" applyAlignment="0">
      <protection locked="0"/>
    </xf>
    <xf numFmtId="0" fontId="35" fillId="0" borderId="0" applyNumberFormat="0" applyFont="0" applyFill="0" applyBorder="0" applyAlignment="0">
      <protection locked="0"/>
    </xf>
    <xf numFmtId="0" fontId="35" fillId="0" borderId="0" applyNumberFormat="0" applyFont="0" applyFill="0" applyBorder="0" applyAlignment="0">
      <protection locked="0"/>
    </xf>
    <xf numFmtId="0" fontId="35" fillId="0" borderId="0" applyNumberFormat="0" applyFont="0" applyFill="0" applyBorder="0" applyAlignment="0">
      <protection locked="0"/>
    </xf>
    <xf numFmtId="0" fontId="35" fillId="0" borderId="0" applyNumberFormat="0" applyFont="0" applyFill="0" applyBorder="0" applyAlignment="0">
      <protection locked="0"/>
    </xf>
    <xf numFmtId="0" fontId="35" fillId="0" borderId="0" applyNumberFormat="0" applyFont="0" applyFill="0" applyBorder="0" applyAlignment="0">
      <protection locked="0"/>
    </xf>
    <xf numFmtId="0" fontId="35" fillId="0" borderId="0" applyNumberFormat="0" applyFont="0" applyFill="0" applyBorder="0" applyAlignment="0">
      <protection locked="0"/>
    </xf>
    <xf numFmtId="0" fontId="35" fillId="0" borderId="0" applyNumberFormat="0" applyFont="0" applyFill="0" applyBorder="0" applyAlignment="0">
      <protection locked="0"/>
    </xf>
    <xf numFmtId="0" fontId="35" fillId="0" borderId="0" applyNumberFormat="0" applyFont="0" applyFill="0" applyBorder="0" applyAlignment="0">
      <protection locked="0"/>
    </xf>
    <xf numFmtId="0" fontId="35" fillId="0" borderId="0" applyNumberFormat="0" applyFont="0" applyFill="0" applyBorder="0" applyAlignment="0">
      <protection locked="0"/>
    </xf>
    <xf numFmtId="0" fontId="35" fillId="0" borderId="0" applyNumberFormat="0" applyFont="0" applyFill="0" applyBorder="0" applyAlignment="0">
      <protection locked="0"/>
    </xf>
    <xf numFmtId="0" fontId="35" fillId="0" borderId="0" applyNumberFormat="0" applyFont="0" applyFill="0" applyBorder="0" applyAlignment="0">
      <protection locked="0"/>
    </xf>
    <xf numFmtId="177" fontId="108" fillId="0" borderId="0" applyNumberFormat="0" applyFill="0" applyBorder="0" applyAlignment="0">
      <alignment vertical="center"/>
      <protection locked="0"/>
    </xf>
    <xf numFmtId="0" fontId="109" fillId="0" borderId="0"/>
    <xf numFmtId="4" fontId="110" fillId="70" borderId="1">
      <alignment horizontal="right" vertical="center"/>
    </xf>
    <xf numFmtId="4" fontId="110" fillId="71" borderId="0" applyBorder="0">
      <alignment horizontal="right" vertical="center"/>
    </xf>
    <xf numFmtId="4" fontId="110" fillId="71" borderId="0" applyBorder="0">
      <alignment horizontal="right" vertical="center"/>
    </xf>
    <xf numFmtId="0" fontId="111" fillId="0" borderId="0"/>
    <xf numFmtId="0" fontId="112" fillId="46" borderId="0" applyNumberFormat="0" applyBorder="0" applyAlignment="0" applyProtection="0"/>
    <xf numFmtId="0" fontId="112" fillId="46" borderId="0" applyNumberFormat="0" applyBorder="0" applyAlignment="0" applyProtection="0"/>
    <xf numFmtId="0" fontId="112" fillId="46" borderId="0" applyNumberFormat="0" applyBorder="0" applyAlignment="0" applyProtection="0"/>
    <xf numFmtId="0" fontId="92" fillId="19" borderId="0" applyNumberFormat="0" applyBorder="0" applyAlignment="0" applyProtection="0"/>
    <xf numFmtId="0" fontId="113" fillId="46" borderId="0" applyNumberFormat="0" applyBorder="0" applyAlignment="0" applyProtection="0"/>
    <xf numFmtId="0" fontId="112" fillId="46" borderId="0" applyNumberFormat="0" applyBorder="0" applyAlignment="0" applyProtection="0"/>
    <xf numFmtId="0" fontId="113" fillId="46" borderId="0" applyNumberFormat="0" applyBorder="0" applyAlignment="0" applyProtection="0"/>
    <xf numFmtId="0" fontId="112" fillId="46" borderId="0" applyNumberFormat="0" applyBorder="0" applyAlignment="0" applyProtection="0"/>
    <xf numFmtId="0" fontId="112" fillId="46" borderId="0" applyNumberFormat="0" applyBorder="0" applyAlignment="0" applyProtection="0"/>
    <xf numFmtId="0" fontId="92" fillId="19" borderId="0" applyNumberFormat="0" applyBorder="0" applyAlignment="0" applyProtection="0"/>
    <xf numFmtId="0" fontId="112" fillId="46" borderId="0" applyNumberFormat="0" applyBorder="0" applyAlignment="0" applyProtection="0"/>
    <xf numFmtId="0" fontId="112" fillId="46" borderId="0" applyNumberFormat="0" applyBorder="0" applyAlignment="0" applyProtection="0"/>
    <xf numFmtId="0" fontId="112" fillId="46" borderId="0" applyNumberFormat="0" applyBorder="0" applyAlignment="0" applyProtection="0"/>
    <xf numFmtId="0" fontId="112" fillId="46" borderId="0" applyNumberFormat="0" applyBorder="0" applyAlignment="0" applyProtection="0"/>
    <xf numFmtId="178" fontId="114" fillId="72" borderId="2" applyNumberFormat="0" applyBorder="0" applyAlignment="0">
      <alignment horizontal="centerContinuous" vertical="center"/>
      <protection hidden="1"/>
    </xf>
    <xf numFmtId="1" fontId="115" fillId="73" borderId="34" applyNumberFormat="0" applyBorder="0" applyAlignment="0">
      <alignment horizontal="center" vertical="top" wrapText="1"/>
      <protection hidden="1"/>
    </xf>
    <xf numFmtId="0" fontId="35" fillId="54" borderId="0" applyNumberFormat="0" applyBorder="0" applyAlignment="0">
      <protection locked="0"/>
    </xf>
    <xf numFmtId="0" fontId="35" fillId="54" borderId="0" applyNumberFormat="0" applyBorder="0" applyAlignment="0">
      <protection locked="0"/>
    </xf>
    <xf numFmtId="0" fontId="35" fillId="54" borderId="0" applyNumberFormat="0" applyBorder="0" applyAlignment="0">
      <protection locked="0"/>
    </xf>
    <xf numFmtId="0" fontId="35" fillId="54" borderId="0" applyNumberFormat="0" applyBorder="0" applyAlignment="0">
      <protection locked="0"/>
    </xf>
    <xf numFmtId="0" fontId="35" fillId="54" borderId="0" applyNumberFormat="0" applyBorder="0" applyAlignment="0"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37" fontId="117" fillId="0" borderId="0" applyFill="0" applyBorder="0" applyAlignment="0" applyProtection="0">
      <alignment horizontal="right"/>
      <protection locked="0"/>
    </xf>
    <xf numFmtId="0" fontId="40" fillId="0" borderId="0">
      <alignment horizontal="right"/>
    </xf>
    <xf numFmtId="0" fontId="40" fillId="0" borderId="0">
      <alignment horizontal="right"/>
    </xf>
    <xf numFmtId="0" fontId="40" fillId="0" borderId="0">
      <alignment horizontal="right"/>
    </xf>
    <xf numFmtId="179" fontId="118" fillId="0" borderId="0">
      <alignment vertical="center"/>
    </xf>
    <xf numFmtId="180" fontId="118" fillId="0" borderId="0">
      <alignment vertical="center"/>
    </xf>
    <xf numFmtId="181" fontId="118" fillId="0" borderId="0">
      <alignment vertical="center"/>
    </xf>
    <xf numFmtId="0" fontId="119" fillId="0" borderId="0"/>
    <xf numFmtId="182" fontId="111" fillId="0" borderId="0"/>
    <xf numFmtId="0" fontId="100" fillId="0" borderId="0" applyFill="0" applyBorder="0" applyAlignment="0"/>
    <xf numFmtId="0" fontId="100" fillId="0" borderId="0" applyFill="0" applyBorder="0" applyAlignment="0"/>
    <xf numFmtId="0" fontId="100" fillId="0" borderId="0" applyFill="0" applyBorder="0" applyAlignment="0"/>
    <xf numFmtId="0" fontId="35" fillId="0" borderId="0" applyFill="0" applyBorder="0" applyAlignment="0"/>
    <xf numFmtId="0" fontId="100" fillId="0" borderId="0" applyFill="0" applyBorder="0" applyAlignment="0"/>
    <xf numFmtId="0" fontId="100" fillId="0" borderId="0" applyFill="0" applyBorder="0" applyAlignment="0"/>
    <xf numFmtId="0" fontId="100" fillId="0" borderId="0" applyFill="0" applyBorder="0" applyAlignment="0"/>
    <xf numFmtId="0" fontId="100" fillId="0" borderId="0" applyFill="0" applyBorder="0" applyAlignment="0"/>
    <xf numFmtId="0" fontId="120" fillId="74" borderId="0"/>
    <xf numFmtId="0" fontId="121" fillId="51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70" fillId="75" borderId="17" applyNumberFormat="0" applyBorder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73" fillId="76" borderId="0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73" fillId="76" borderId="0" applyNumberFormat="0" applyAlignment="0" applyProtection="0"/>
    <xf numFmtId="0" fontId="73" fillId="76" borderId="0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66" fillId="4" borderId="17" applyNumberFormat="0" applyAlignment="0" applyProtection="0"/>
    <xf numFmtId="0" fontId="66" fillId="4" borderId="17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1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1" borderId="35" applyNumberFormat="0" applyAlignment="0" applyProtection="0"/>
    <xf numFmtId="0" fontId="121" fillId="51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1" fillId="51" borderId="35" applyNumberFormat="0" applyAlignment="0" applyProtection="0"/>
    <xf numFmtId="0" fontId="121" fillId="51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1" fillId="51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1" fillId="51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1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3" borderId="35" applyNumberFormat="0" applyAlignment="0" applyProtection="0"/>
    <xf numFmtId="0" fontId="121" fillId="51" borderId="35" applyNumberFormat="0" applyAlignment="0" applyProtection="0"/>
    <xf numFmtId="0" fontId="121" fillId="51" borderId="35" applyNumberFormat="0" applyAlignment="0" applyProtection="0"/>
    <xf numFmtId="0" fontId="66" fillId="4" borderId="17" applyNumberFormat="0" applyAlignment="0" applyProtection="0"/>
    <xf numFmtId="0" fontId="66" fillId="4" borderId="17" applyNumberFormat="0" applyAlignment="0" applyProtection="0"/>
    <xf numFmtId="0" fontId="121" fillId="51" borderId="35" applyNumberFormat="0" applyAlignment="0" applyProtection="0"/>
    <xf numFmtId="0" fontId="121" fillId="51" borderId="35" applyNumberFormat="0" applyAlignment="0" applyProtection="0"/>
    <xf numFmtId="0" fontId="123" fillId="77" borderId="0" applyNumberFormat="0" applyBorder="0" applyAlignment="0" applyProtection="0"/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3" fontId="40" fillId="78" borderId="1">
      <alignment horizontal="right"/>
    </xf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5" fillId="79" borderId="36" applyNumberFormat="0" applyAlignment="0" applyProtection="0"/>
    <xf numFmtId="0" fontId="124" fillId="55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67" fillId="22" borderId="31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4" fillId="55" borderId="36" applyNumberFormat="0" applyAlignment="0" applyProtection="0"/>
    <xf numFmtId="0" fontId="125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4" fillId="55" borderId="36" applyNumberFormat="0" applyAlignment="0" applyProtection="0"/>
    <xf numFmtId="0" fontId="124" fillId="55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4" fillId="55" borderId="36" applyNumberFormat="0" applyAlignment="0" applyProtection="0"/>
    <xf numFmtId="0" fontId="124" fillId="55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79" borderId="36" applyNumberFormat="0" applyAlignment="0" applyProtection="0"/>
    <xf numFmtId="0" fontId="124" fillId="55" borderId="36" applyNumberFormat="0" applyAlignment="0" applyProtection="0"/>
    <xf numFmtId="0" fontId="124" fillId="55" borderId="36" applyNumberFormat="0" applyAlignment="0" applyProtection="0"/>
    <xf numFmtId="0" fontId="67" fillId="22" borderId="31" applyNumberFormat="0" applyAlignment="0" applyProtection="0"/>
    <xf numFmtId="0" fontId="124" fillId="55" borderId="36" applyNumberFormat="0" applyAlignment="0" applyProtection="0"/>
    <xf numFmtId="0" fontId="124" fillId="55" borderId="36" applyNumberFormat="0" applyAlignment="0" applyProtection="0"/>
    <xf numFmtId="0" fontId="124" fillId="55" borderId="36" applyNumberFormat="0" applyAlignment="0" applyProtection="0"/>
    <xf numFmtId="0" fontId="126" fillId="80" borderId="37" applyNumberFormat="0" applyAlignment="0" applyProtection="0"/>
    <xf numFmtId="0" fontId="127" fillId="80" borderId="37" applyNumberFormat="0" applyAlignment="0" applyProtection="0"/>
    <xf numFmtId="0" fontId="128" fillId="81" borderId="37" applyAlignment="0" applyProtection="0"/>
    <xf numFmtId="183" fontId="129" fillId="0" borderId="0"/>
    <xf numFmtId="0" fontId="130" fillId="82" borderId="38" applyProtection="0">
      <alignment horizontal="center" vertical="center"/>
    </xf>
    <xf numFmtId="1" fontId="131" fillId="0" borderId="39">
      <alignment vertical="top"/>
    </xf>
    <xf numFmtId="164" fontId="132" fillId="0" borderId="0" applyBorder="0">
      <alignment horizontal="right"/>
    </xf>
    <xf numFmtId="164" fontId="132" fillId="0" borderId="20" applyAlignment="0">
      <alignment horizontal="right"/>
    </xf>
    <xf numFmtId="169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39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185" fontId="39" fillId="0" borderId="0" applyFont="0" applyFill="0" applyBorder="0" applyAlignment="0" applyProtection="0"/>
    <xf numFmtId="185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185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186" fontId="35" fillId="0" borderId="0" applyFont="0" applyFill="0" applyBorder="0" applyAlignment="0" applyProtection="0"/>
    <xf numFmtId="186" fontId="35" fillId="0" borderId="0" applyFont="0" applyFill="0" applyBorder="0" applyAlignment="0" applyProtection="0"/>
    <xf numFmtId="186" fontId="35" fillId="0" borderId="0" applyFont="0" applyFill="0" applyBorder="0" applyAlignment="0" applyProtection="0"/>
    <xf numFmtId="186" fontId="35" fillId="0" borderId="0" applyFont="0" applyFill="0" applyBorder="0" applyAlignment="0" applyProtection="0"/>
    <xf numFmtId="186" fontId="35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0" fontId="100" fillId="0" borderId="0" applyFont="0" applyFill="0" applyBorder="0" applyAlignment="0" applyProtection="0"/>
    <xf numFmtId="187" fontId="35" fillId="0" borderId="0" applyBorder="0">
      <alignment horizontal="right"/>
    </xf>
    <xf numFmtId="187" fontId="35" fillId="0" borderId="0" applyBorder="0">
      <alignment horizontal="right"/>
    </xf>
    <xf numFmtId="187" fontId="35" fillId="0" borderId="0" applyBorder="0">
      <alignment horizontal="right"/>
    </xf>
    <xf numFmtId="187" fontId="35" fillId="0" borderId="0" applyBorder="0">
      <alignment horizontal="right"/>
    </xf>
    <xf numFmtId="187" fontId="35" fillId="0" borderId="0" applyBorder="0">
      <alignment horizontal="right"/>
    </xf>
    <xf numFmtId="188" fontId="135" fillId="0" borderId="0" applyFont="0" applyFill="0" applyBorder="0" applyAlignment="0" applyProtection="0"/>
    <xf numFmtId="43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9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0" fontId="104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9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190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91" fontId="35" fillId="0" borderId="0" applyFill="0" applyBorder="0" applyAlignment="0" applyProtection="0"/>
    <xf numFmtId="191" fontId="35" fillId="0" borderId="0" applyFill="0" applyBorder="0" applyAlignment="0" applyProtection="0"/>
    <xf numFmtId="191" fontId="35" fillId="0" borderId="0" applyFill="0" applyBorder="0" applyAlignment="0" applyProtection="0"/>
    <xf numFmtId="191" fontId="35" fillId="0" borderId="0" applyFill="0" applyBorder="0" applyAlignment="0" applyProtection="0"/>
    <xf numFmtId="191" fontId="35" fillId="0" borderId="0" applyFill="0" applyBorder="0" applyAlignment="0" applyProtection="0"/>
    <xf numFmtId="191" fontId="35" fillId="0" borderId="0" applyFill="0" applyBorder="0" applyAlignment="0" applyProtection="0"/>
    <xf numFmtId="191" fontId="35" fillId="0" borderId="0" applyFill="0" applyBorder="0" applyAlignment="0" applyProtection="0"/>
    <xf numFmtId="191" fontId="35" fillId="0" borderId="0" applyFill="0" applyBorder="0" applyAlignment="0" applyProtection="0"/>
    <xf numFmtId="191" fontId="35" fillId="0" borderId="0" applyFill="0" applyBorder="0" applyAlignment="0" applyProtection="0"/>
    <xf numFmtId="191" fontId="35" fillId="0" borderId="0" applyFill="0" applyBorder="0" applyAlignment="0" applyProtection="0"/>
    <xf numFmtId="192" fontId="35" fillId="0" borderId="0" applyFont="0" applyFill="0" applyBorder="0" applyAlignment="0" applyProtection="0"/>
    <xf numFmtId="192" fontId="35" fillId="0" borderId="0" applyFont="0" applyFill="0" applyBorder="0" applyAlignment="0" applyProtection="0"/>
    <xf numFmtId="192" fontId="35" fillId="0" borderId="0" applyFont="0" applyFill="0" applyBorder="0" applyAlignment="0" applyProtection="0"/>
    <xf numFmtId="192" fontId="35" fillId="0" borderId="0" applyFont="0" applyFill="0" applyBorder="0" applyAlignment="0" applyProtection="0"/>
    <xf numFmtId="192" fontId="35" fillId="0" borderId="0" applyFont="0" applyFill="0" applyBorder="0" applyAlignment="0" applyProtection="0"/>
    <xf numFmtId="192" fontId="35" fillId="0" borderId="0" applyFont="0" applyFill="0" applyBorder="0" applyAlignment="0" applyProtection="0"/>
    <xf numFmtId="192" fontId="35" fillId="0" borderId="0" applyFont="0" applyFill="0" applyBorder="0" applyAlignment="0" applyProtection="0"/>
    <xf numFmtId="192" fontId="35" fillId="0" borderId="0" applyFont="0" applyFill="0" applyBorder="0" applyAlignment="0" applyProtection="0"/>
    <xf numFmtId="192" fontId="35" fillId="0" borderId="0" applyFont="0" applyFill="0" applyBorder="0" applyAlignment="0" applyProtection="0"/>
    <xf numFmtId="192" fontId="35" fillId="0" borderId="0" applyFont="0" applyFill="0" applyBorder="0" applyAlignment="0" applyProtection="0"/>
    <xf numFmtId="0" fontId="138" fillId="0" borderId="0"/>
    <xf numFmtId="174" fontId="139" fillId="0" borderId="0" applyNumberFormat="0" applyFill="0" applyBorder="0" applyAlignment="0" applyProtection="0"/>
    <xf numFmtId="174" fontId="139" fillId="0" borderId="0" applyNumberFormat="0" applyFill="0" applyBorder="0" applyAlignment="0" applyProtection="0"/>
    <xf numFmtId="174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193" fontId="139" fillId="0" borderId="0" applyNumberFormat="0" applyFill="0" applyBorder="0" applyAlignment="0" applyProtection="0"/>
    <xf numFmtId="174" fontId="139" fillId="0" borderId="0" applyNumberFormat="0" applyFill="0" applyBorder="0" applyAlignment="0" applyProtection="0"/>
    <xf numFmtId="193" fontId="139" fillId="0" borderId="0" applyNumberFormat="0" applyFill="0" applyBorder="0" applyAlignment="0" applyProtection="0"/>
    <xf numFmtId="174" fontId="139" fillId="0" borderId="0" applyNumberFormat="0" applyFill="0" applyBorder="0" applyAlignment="0" applyProtection="0"/>
    <xf numFmtId="193" fontId="139" fillId="0" borderId="0" applyNumberFormat="0" applyFill="0" applyBorder="0" applyAlignment="0" applyProtection="0"/>
    <xf numFmtId="174" fontId="139" fillId="0" borderId="0" applyNumberFormat="0" applyFill="0" applyBorder="0" applyAlignment="0" applyProtection="0"/>
    <xf numFmtId="174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73" fillId="83" borderId="37" applyNumberFormat="0" applyAlignment="0" applyProtection="0"/>
    <xf numFmtId="0" fontId="128" fillId="83" borderId="37" applyNumberFormat="0" applyAlignment="0" applyProtection="0"/>
    <xf numFmtId="174" fontId="140" fillId="0" borderId="0" applyNumberFormat="0">
      <alignment horizontal="right"/>
    </xf>
    <xf numFmtId="174" fontId="140" fillId="0" borderId="0" applyNumberFormat="0">
      <alignment horizontal="right"/>
    </xf>
    <xf numFmtId="0" fontId="140" fillId="0" borderId="0" applyNumberFormat="0">
      <alignment horizontal="right"/>
    </xf>
    <xf numFmtId="174" fontId="141" fillId="0" borderId="0" applyNumberFormat="0" applyFill="0" applyBorder="0" applyProtection="0">
      <alignment horizontal="left"/>
    </xf>
    <xf numFmtId="174" fontId="141" fillId="0" borderId="0" applyNumberFormat="0" applyFill="0" applyBorder="0" applyProtection="0">
      <alignment horizontal="left"/>
    </xf>
    <xf numFmtId="0" fontId="141" fillId="0" borderId="0" applyNumberFormat="0" applyFill="0" applyBorder="0" applyProtection="0">
      <alignment horizontal="left"/>
    </xf>
    <xf numFmtId="174" fontId="142" fillId="0" borderId="0" applyNumberFormat="0" applyFill="0" applyBorder="0" applyProtection="0">
      <alignment horizontal="left"/>
    </xf>
    <xf numFmtId="174" fontId="142" fillId="0" borderId="0" applyNumberFormat="0" applyFill="0" applyBorder="0" applyProtection="0">
      <alignment horizontal="left"/>
    </xf>
    <xf numFmtId="0" fontId="142" fillId="0" borderId="0" applyNumberFormat="0" applyFill="0" applyBorder="0" applyProtection="0">
      <alignment horizontal="left"/>
    </xf>
    <xf numFmtId="194" fontId="143" fillId="0" borderId="0"/>
    <xf numFmtId="165" fontId="144" fillId="0" borderId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0" fontId="10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174" fontId="110" fillId="71" borderId="3">
      <alignment horizontal="left" vertical="center"/>
    </xf>
    <xf numFmtId="174" fontId="110" fillId="71" borderId="3">
      <alignment horizontal="left" vertical="center"/>
    </xf>
    <xf numFmtId="0" fontId="110" fillId="71" borderId="3">
      <alignment horizontal="left" vertical="center"/>
    </xf>
    <xf numFmtId="0" fontId="145" fillId="0" borderId="0" applyFill="0" applyBorder="0" applyAlignment="0" applyProtection="0"/>
    <xf numFmtId="3" fontId="118" fillId="0" borderId="0">
      <alignment vertical="center"/>
    </xf>
    <xf numFmtId="165" fontId="118" fillId="0" borderId="0">
      <alignment vertical="center"/>
    </xf>
    <xf numFmtId="4" fontId="118" fillId="0" borderId="0">
      <alignment vertical="center"/>
    </xf>
    <xf numFmtId="170" fontId="118" fillId="0" borderId="0">
      <alignment vertical="center"/>
    </xf>
    <xf numFmtId="15" fontId="118" fillId="0" borderId="0">
      <alignment horizontal="center" vertical="center"/>
    </xf>
    <xf numFmtId="14" fontId="39" fillId="0" borderId="0" applyFill="0" applyBorder="0" applyAlignment="0"/>
    <xf numFmtId="38" fontId="104" fillId="0" borderId="40">
      <alignment vertical="center"/>
    </xf>
    <xf numFmtId="0" fontId="146" fillId="0" borderId="0" applyNumberFormat="0" applyBorder="0" applyProtection="0">
      <alignment horizontal="left" vertical="center" indent="1"/>
    </xf>
    <xf numFmtId="0" fontId="147" fillId="0" borderId="0" applyFill="0" applyBorder="0" applyAlignment="0">
      <alignment horizontal="left"/>
    </xf>
    <xf numFmtId="195" fontId="101" fillId="0" borderId="0" applyFill="0" applyBorder="0" applyAlignment="0" applyProtection="0">
      <alignment horizontal="right"/>
    </xf>
    <xf numFmtId="196" fontId="35" fillId="84" borderId="21" applyFill="0" applyBorder="0" applyAlignment="0" applyProtection="0"/>
    <xf numFmtId="196" fontId="35" fillId="84" borderId="21" applyFill="0" applyBorder="0" applyAlignment="0" applyProtection="0"/>
    <xf numFmtId="196" fontId="35" fillId="84" borderId="21" applyFill="0" applyBorder="0" applyAlignment="0" applyProtection="0"/>
    <xf numFmtId="196" fontId="35" fillId="84" borderId="21" applyFill="0" applyBorder="0" applyAlignment="0" applyProtection="0"/>
    <xf numFmtId="196" fontId="35" fillId="84" borderId="21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7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8" fontId="35" fillId="0" borderId="0" applyFill="0" applyBorder="0" applyAlignment="0" applyProtection="0"/>
    <xf numFmtId="197" fontId="35" fillId="0" borderId="0" applyFill="0" applyBorder="0" applyAlignment="0" applyProtection="0"/>
    <xf numFmtId="0" fontId="148" fillId="0" borderId="0" applyNumberFormat="0" applyFill="0" applyBorder="0" applyAlignment="0" applyProtection="0">
      <alignment vertical="center"/>
    </xf>
    <xf numFmtId="174" fontId="35" fillId="0" borderId="20"/>
    <xf numFmtId="0" fontId="35" fillId="85" borderId="0">
      <alignment horizontal="center"/>
    </xf>
    <xf numFmtId="0" fontId="35" fillId="85" borderId="0">
      <alignment horizontal="center"/>
    </xf>
    <xf numFmtId="0" fontId="35" fillId="85" borderId="0">
      <alignment horizontal="center"/>
    </xf>
    <xf numFmtId="0" fontId="35" fillId="85" borderId="0">
      <alignment horizontal="center"/>
    </xf>
    <xf numFmtId="0" fontId="35" fillId="85" borderId="0">
      <alignment horizontal="center"/>
    </xf>
    <xf numFmtId="0" fontId="149" fillId="0" borderId="0" applyFill="0" applyBorder="0">
      <alignment horizontal="left" vertical="center"/>
    </xf>
    <xf numFmtId="0" fontId="100" fillId="0" borderId="0" applyFill="0" applyBorder="0" applyAlignment="0"/>
    <xf numFmtId="0" fontId="100" fillId="0" borderId="0" applyFill="0" applyBorder="0" applyAlignment="0"/>
    <xf numFmtId="0" fontId="100" fillId="0" borderId="0" applyFill="0" applyBorder="0" applyAlignment="0"/>
    <xf numFmtId="0" fontId="100" fillId="0" borderId="0" applyFill="0" applyBorder="0" applyAlignment="0"/>
    <xf numFmtId="0" fontId="100" fillId="0" borderId="0" applyFill="0" applyBorder="0" applyAlignment="0"/>
    <xf numFmtId="0" fontId="150" fillId="86" borderId="15" applyAlignment="0"/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199" fontId="35" fillId="0" borderId="0">
      <alignment horizontal="center"/>
    </xf>
    <xf numFmtId="200" fontId="151" fillId="71" borderId="0" applyFill="0" applyBorder="0" applyAlignment="0" applyProtection="0">
      <alignment horizontal="right"/>
      <protection locked="0"/>
    </xf>
    <xf numFmtId="201" fontId="73" fillId="0" borderId="0" applyFont="0" applyFill="0" applyBorder="0" applyAlignment="0" applyProtection="0"/>
    <xf numFmtId="201" fontId="35" fillId="0" borderId="0" applyFont="0" applyFill="0" applyBorder="0" applyAlignment="0" applyProtection="0"/>
    <xf numFmtId="201" fontId="100" fillId="0" borderId="0" applyFont="0" applyFill="0" applyBorder="0" applyAlignment="0" applyProtection="0"/>
    <xf numFmtId="201" fontId="73" fillId="0" borderId="0" applyFont="0" applyFill="0" applyBorder="0" applyAlignment="0" applyProtection="0"/>
    <xf numFmtId="201" fontId="73" fillId="0" borderId="0" applyFont="0" applyFill="0" applyBorder="0" applyAlignment="0" applyProtection="0"/>
    <xf numFmtId="200" fontId="151" fillId="71" borderId="0" applyFill="0" applyBorder="0" applyAlignment="0" applyProtection="0">
      <alignment horizontal="right"/>
      <protection locked="0"/>
    </xf>
    <xf numFmtId="201" fontId="73" fillId="0" borderId="0" applyFon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174" fontId="155" fillId="79" borderId="0" applyNumberFormat="0" applyFont="0" applyBorder="0" applyAlignment="0" applyProtection="0"/>
    <xf numFmtId="174" fontId="155" fillId="79" borderId="0" applyNumberFormat="0" applyFont="0" applyBorder="0" applyAlignment="0" applyProtection="0"/>
    <xf numFmtId="0" fontId="155" fillId="79" borderId="0" applyNumberFormat="0" applyFont="0" applyBorder="0" applyAlignment="0" applyProtection="0"/>
    <xf numFmtId="174" fontId="156" fillId="0" borderId="0" applyNumberFormat="0" applyFill="0" applyBorder="0" applyAlignment="0" applyProtection="0"/>
    <xf numFmtId="174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202" fontId="157" fillId="0" borderId="0" applyFill="0" applyBorder="0"/>
    <xf numFmtId="15" fontId="39" fillId="0" borderId="0" applyFill="0" applyBorder="0" applyProtection="0">
      <alignment horizontal="center"/>
    </xf>
    <xf numFmtId="174" fontId="155" fillId="46" borderId="0" applyNumberFormat="0" applyFont="0" applyBorder="0" applyAlignment="0" applyProtection="0"/>
    <xf numFmtId="174" fontId="155" fillId="46" borderId="0" applyNumberFormat="0" applyFont="0" applyBorder="0" applyAlignment="0" applyProtection="0"/>
    <xf numFmtId="0" fontId="155" fillId="46" borderId="0" applyNumberFormat="0" applyFont="0" applyBorder="0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3" fontId="158" fillId="53" borderId="15" applyAlignment="0" applyProtection="0"/>
    <xf numFmtId="204" fontId="159" fillId="0" borderId="0" applyNumberFormat="0" applyFill="0" applyBorder="0" applyAlignment="0" applyProtection="0"/>
    <xf numFmtId="204" fontId="160" fillId="0" borderId="0" applyNumberFormat="0" applyFill="0" applyBorder="0" applyAlignment="0" applyProtection="0"/>
    <xf numFmtId="15" fontId="108" fillId="47" borderId="41">
      <alignment horizontal="center"/>
      <protection locked="0"/>
    </xf>
    <xf numFmtId="205" fontId="108" fillId="47" borderId="41" applyAlignment="0">
      <protection locked="0"/>
    </xf>
    <xf numFmtId="204" fontId="108" fillId="47" borderId="41" applyAlignment="0">
      <protection locked="0"/>
    </xf>
    <xf numFmtId="204" fontId="39" fillId="0" borderId="0" applyFill="0" applyBorder="0" applyAlignment="0" applyProtection="0"/>
    <xf numFmtId="205" fontId="39" fillId="0" borderId="0" applyFill="0" applyBorder="0" applyAlignment="0" applyProtection="0"/>
    <xf numFmtId="206" fontId="39" fillId="0" borderId="0" applyFill="0" applyBorder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0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0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0" fontId="155" fillId="0" borderId="42" applyNumberFormat="0" applyFont="0" applyAlignment="0" applyProtection="0"/>
    <xf numFmtId="193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93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174" fontId="155" fillId="0" borderId="42" applyNumberFormat="0" applyFont="0" applyAlignment="0" applyProtection="0"/>
    <xf numFmtId="0" fontId="155" fillId="0" borderId="42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0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0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0" fontId="155" fillId="0" borderId="43" applyNumberFormat="0" applyFont="0" applyAlignment="0" applyProtection="0"/>
    <xf numFmtId="193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193" fontId="155" fillId="0" borderId="43" applyNumberFormat="0" applyFont="0" applyAlignment="0" applyProtection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0" fontId="35" fillId="0" borderId="0"/>
    <xf numFmtId="0" fontId="35" fillId="0" borderId="0"/>
    <xf numFmtId="174" fontId="155" fillId="0" borderId="43" applyNumberFormat="0" applyFont="0" applyAlignment="0" applyProtection="0"/>
    <xf numFmtId="0" fontId="35" fillId="0" borderId="0"/>
    <xf numFmtId="0" fontId="35" fillId="0" borderId="0"/>
    <xf numFmtId="174" fontId="155" fillId="0" borderId="43" applyNumberFormat="0" applyFont="0" applyAlignment="0" applyProtection="0"/>
    <xf numFmtId="0" fontId="35" fillId="0" borderId="0"/>
    <xf numFmtId="0" fontId="35" fillId="0" borderId="0"/>
    <xf numFmtId="174" fontId="155" fillId="0" borderId="43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74" fontId="155" fillId="0" borderId="43" applyNumberFormat="0" applyFont="0" applyAlignment="0" applyProtection="0"/>
    <xf numFmtId="174" fontId="155" fillId="0" borderId="43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74" fontId="155" fillId="0" borderId="43" applyNumberFormat="0" applyFont="0" applyAlignment="0" applyProtection="0"/>
    <xf numFmtId="0" fontId="35" fillId="0" borderId="0"/>
    <xf numFmtId="0" fontId="35" fillId="0" borderId="0"/>
    <xf numFmtId="174" fontId="155" fillId="0" borderId="43" applyNumberFormat="0" applyFont="0" applyAlignment="0" applyProtection="0"/>
    <xf numFmtId="0" fontId="35" fillId="0" borderId="0"/>
    <xf numFmtId="0" fontId="35" fillId="0" borderId="0"/>
    <xf numFmtId="174" fontId="155" fillId="0" borderId="43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155" fillId="0" borderId="43" applyNumberFormat="0" applyFont="0" applyAlignment="0" applyProtection="0"/>
    <xf numFmtId="174" fontId="155" fillId="56" borderId="0" applyNumberFormat="0" applyFont="0" applyBorder="0" applyAlignment="0" applyProtection="0"/>
    <xf numFmtId="174" fontId="155" fillId="56" borderId="0" applyNumberFormat="0" applyFont="0" applyBorder="0" applyAlignment="0" applyProtection="0"/>
    <xf numFmtId="0" fontId="35" fillId="0" borderId="0"/>
    <xf numFmtId="0" fontId="35" fillId="0" borderId="0"/>
    <xf numFmtId="0" fontId="155" fillId="56" borderId="0" applyNumberFormat="0" applyFon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" fontId="161" fillId="87" borderId="44" applyNumberFormat="0" applyBorder="0" applyAlignment="0">
      <alignment horizontal="centerContinuous" vertical="center"/>
      <protection locked="0"/>
    </xf>
    <xf numFmtId="0" fontId="35" fillId="0" borderId="0"/>
    <xf numFmtId="0" fontId="35" fillId="0" borderId="0"/>
    <xf numFmtId="20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08" fontId="162" fillId="0" borderId="0" applyFill="0" applyBorder="0" applyAlignment="0">
      <alignment horizontal="center" vertical="center"/>
    </xf>
    <xf numFmtId="0" fontId="35" fillId="0" borderId="0"/>
    <xf numFmtId="0" fontId="35" fillId="0" borderId="0"/>
    <xf numFmtId="174" fontId="35" fillId="88" borderId="0" applyNumberFormat="0" applyFont="0" applyAlignment="0"/>
    <xf numFmtId="0" fontId="35" fillId="88" borderId="0" applyNumberFormat="0" applyFont="0" applyAlignment="0"/>
    <xf numFmtId="174" fontId="35" fillId="88" borderId="0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88" borderId="0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88" borderId="0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4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37" fillId="76" borderId="37" applyAlignment="0" applyProtection="0"/>
    <xf numFmtId="0" fontId="128" fillId="76" borderId="37" applyNumberFormat="0" applyAlignment="0" applyProtection="0"/>
    <xf numFmtId="209" fontId="163" fillId="89" borderId="0" applyBorder="0">
      <protection locked="0"/>
    </xf>
    <xf numFmtId="210" fontId="118" fillId="0" borderId="0">
      <alignment vertical="center"/>
    </xf>
    <xf numFmtId="211" fontId="143" fillId="0" borderId="0" applyFill="0" applyBorder="0">
      <alignment horizontal="right"/>
    </xf>
    <xf numFmtId="211" fontId="143" fillId="0" borderId="0" applyFill="0" applyBorder="0">
      <alignment horizontal="righ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11" fontId="143" fillId="0" borderId="0" applyFill="0" applyBorder="0">
      <alignment horizontal="right"/>
    </xf>
    <xf numFmtId="49" fontId="143" fillId="0" borderId="0" applyFill="0" applyBorder="0"/>
    <xf numFmtId="49" fontId="143" fillId="0" borderId="0" applyFill="0" applyBorder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9" fontId="143" fillId="0" borderId="0" applyFill="0" applyBorder="0"/>
    <xf numFmtId="49" fontId="164" fillId="0" borderId="0" applyFill="0" applyBorder="0">
      <alignment horizontal="right" vertical="center"/>
    </xf>
    <xf numFmtId="0" fontId="35" fillId="0" borderId="0"/>
    <xf numFmtId="0" fontId="35" fillId="0" borderId="0"/>
    <xf numFmtId="212" fontId="35" fillId="0" borderId="0"/>
    <xf numFmtId="212" fontId="35" fillId="0" borderId="0"/>
    <xf numFmtId="212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65" fillId="48" borderId="0" applyNumberFormat="0" applyBorder="0" applyAlignment="0" applyProtection="0"/>
    <xf numFmtId="0" fontId="165" fillId="48" borderId="0" applyNumberFormat="0" applyBorder="0" applyAlignment="0" applyProtection="0"/>
    <xf numFmtId="0" fontId="165" fillId="48" borderId="0" applyNumberFormat="0" applyBorder="0" applyAlignment="0" applyProtection="0"/>
    <xf numFmtId="0" fontId="35" fillId="0" borderId="0"/>
    <xf numFmtId="0" fontId="35" fillId="0" borderId="0"/>
    <xf numFmtId="0" fontId="91" fillId="18" borderId="0" applyNumberFormat="0" applyBorder="0" applyAlignment="0" applyProtection="0"/>
    <xf numFmtId="0" fontId="35" fillId="0" borderId="0"/>
    <xf numFmtId="0" fontId="35" fillId="0" borderId="0"/>
    <xf numFmtId="0" fontId="166" fillId="48" borderId="0" applyNumberFormat="0" applyBorder="0" applyAlignment="0" applyProtection="0"/>
    <xf numFmtId="0" fontId="35" fillId="0" borderId="0"/>
    <xf numFmtId="0" fontId="35" fillId="0" borderId="0"/>
    <xf numFmtId="0" fontId="165" fillId="48" borderId="0" applyNumberFormat="0" applyBorder="0" applyAlignment="0" applyProtection="0"/>
    <xf numFmtId="0" fontId="167" fillId="48" borderId="0" applyNumberFormat="0" applyBorder="0" applyAlignment="0" applyProtection="0"/>
    <xf numFmtId="0" fontId="35" fillId="0" borderId="0"/>
    <xf numFmtId="0" fontId="35" fillId="0" borderId="0"/>
    <xf numFmtId="0" fontId="165" fillId="48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18" fillId="0" borderId="45" applyNumberFormat="0" applyFont="0" applyFill="0" applyAlignment="0" applyProtection="0">
      <alignment vertical="center"/>
    </xf>
    <xf numFmtId="0" fontId="168" fillId="0" borderId="0" applyNumberFormat="0" applyFill="0" applyBorder="0" applyProtection="0">
      <alignment horizontal="center" vertical="center"/>
    </xf>
    <xf numFmtId="0" fontId="35" fillId="0" borderId="0"/>
    <xf numFmtId="0" fontId="35" fillId="0" borderId="0"/>
    <xf numFmtId="0" fontId="169" fillId="90" borderId="0" applyNumberFormat="0" applyBorder="0" applyProtection="0">
      <alignment horizontal="left" vertical="center" indent="1"/>
    </xf>
    <xf numFmtId="0" fontId="35" fillId="0" borderId="0"/>
    <xf numFmtId="0" fontId="35" fillId="0" borderId="0"/>
    <xf numFmtId="213" fontId="170" fillId="0" borderId="0">
      <alignment horizontal="center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0" fillId="0" borderId="0"/>
    <xf numFmtId="0" fontId="15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0" fillId="0" borderId="0"/>
    <xf numFmtId="174" fontId="40" fillId="0" borderId="4" applyNumberFormat="0">
      <alignment horizontal="center" wrapText="1"/>
    </xf>
    <xf numFmtId="0" fontId="35" fillId="0" borderId="0"/>
    <xf numFmtId="0" fontId="35" fillId="0" borderId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2" fillId="0" borderId="47" applyNumberFormat="0" applyFill="0" applyAlignment="0" applyProtection="0"/>
    <xf numFmtId="0" fontId="35" fillId="0" borderId="0"/>
    <xf numFmtId="0" fontId="171" fillId="0" borderId="46" applyNumberFormat="0" applyFill="0" applyAlignment="0" applyProtection="0"/>
    <xf numFmtId="0" fontId="35" fillId="0" borderId="0"/>
    <xf numFmtId="0" fontId="35" fillId="0" borderId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88" fillId="0" borderId="27" applyNumberFormat="0" applyFill="0" applyAlignment="0" applyProtection="0"/>
    <xf numFmtId="0" fontId="35" fillId="0" borderId="0"/>
    <xf numFmtId="0" fontId="35" fillId="0" borderId="0"/>
    <xf numFmtId="0" fontId="171" fillId="0" borderId="46" applyNumberFormat="0" applyFill="0" applyAlignment="0" applyProtection="0"/>
    <xf numFmtId="0" fontId="35" fillId="0" borderId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3" fillId="0" borderId="46" applyNumberFormat="0" applyFill="0" applyAlignment="0" applyProtection="0"/>
    <xf numFmtId="0" fontId="173" fillId="0" borderId="46" applyNumberFormat="0" applyFill="0" applyAlignment="0" applyProtection="0"/>
    <xf numFmtId="0" fontId="173" fillId="0" borderId="46" applyNumberFormat="0" applyFill="0" applyAlignment="0" applyProtection="0"/>
    <xf numFmtId="0" fontId="173" fillId="0" borderId="46" applyNumberFormat="0" applyFill="0" applyAlignment="0" applyProtection="0"/>
    <xf numFmtId="0" fontId="173" fillId="0" borderId="46" applyNumberFormat="0" applyFill="0" applyAlignment="0" applyProtection="0"/>
    <xf numFmtId="0" fontId="173" fillId="0" borderId="46" applyNumberFormat="0" applyFill="0" applyAlignment="0" applyProtection="0"/>
    <xf numFmtId="0" fontId="173" fillId="0" borderId="46" applyNumberFormat="0" applyFill="0" applyAlignment="0" applyProtection="0"/>
    <xf numFmtId="0" fontId="173" fillId="0" borderId="46" applyNumberFormat="0" applyFill="0" applyAlignment="0" applyProtection="0"/>
    <xf numFmtId="0" fontId="173" fillId="0" borderId="46" applyNumberFormat="0" applyFill="0" applyAlignment="0" applyProtection="0"/>
    <xf numFmtId="0" fontId="35" fillId="0" borderId="0"/>
    <xf numFmtId="0" fontId="171" fillId="0" borderId="46" applyNumberFormat="0" applyFill="0" applyAlignment="0" applyProtection="0"/>
    <xf numFmtId="0" fontId="35" fillId="0" borderId="0"/>
    <xf numFmtId="0" fontId="35" fillId="0" borderId="0"/>
    <xf numFmtId="0" fontId="173" fillId="0" borderId="46" applyNumberFormat="0" applyFill="0" applyAlignment="0" applyProtection="0"/>
    <xf numFmtId="0" fontId="173" fillId="0" borderId="46" applyNumberFormat="0" applyFill="0" applyAlignment="0" applyProtection="0"/>
    <xf numFmtId="0" fontId="173" fillId="0" borderId="46" applyNumberFormat="0" applyFill="0" applyAlignment="0" applyProtection="0"/>
    <xf numFmtId="0" fontId="173" fillId="0" borderId="46" applyNumberFormat="0" applyFill="0" applyAlignment="0" applyProtection="0"/>
    <xf numFmtId="0" fontId="174" fillId="0" borderId="48" applyNumberFormat="0" applyFill="0" applyAlignment="0" applyProtection="0"/>
    <xf numFmtId="0" fontId="35" fillId="0" borderId="0"/>
    <xf numFmtId="0" fontId="35" fillId="0" borderId="0"/>
    <xf numFmtId="0" fontId="173" fillId="0" borderId="46" applyNumberFormat="0" applyFill="0" applyAlignment="0" applyProtection="0"/>
    <xf numFmtId="0" fontId="35" fillId="0" borderId="0"/>
    <xf numFmtId="0" fontId="173" fillId="0" borderId="46" applyNumberFormat="0" applyFill="0" applyAlignment="0" applyProtection="0"/>
    <xf numFmtId="0" fontId="173" fillId="0" borderId="46" applyNumberFormat="0" applyFill="0" applyAlignment="0" applyProtection="0"/>
    <xf numFmtId="0" fontId="173" fillId="0" borderId="46" applyNumberFormat="0" applyFill="0" applyAlignment="0" applyProtection="0"/>
    <xf numFmtId="0" fontId="173" fillId="0" borderId="46" applyNumberFormat="0" applyFill="0" applyAlignment="0" applyProtection="0"/>
    <xf numFmtId="0" fontId="173" fillId="0" borderId="46" applyNumberFormat="0" applyFill="0" applyAlignment="0" applyProtection="0"/>
    <xf numFmtId="0" fontId="174" fillId="0" borderId="48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35" fillId="0" borderId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35" fillId="0" borderId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171" fillId="0" borderId="46" applyNumberFormat="0" applyFill="0" applyAlignment="0" applyProtection="0"/>
    <xf numFmtId="0" fontId="35" fillId="0" borderId="0"/>
    <xf numFmtId="0" fontId="35" fillId="0" borderId="0"/>
    <xf numFmtId="0" fontId="174" fillId="0" borderId="48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40" fillId="0" borderId="4" applyNumberFormat="0">
      <alignment horizontal="center" wrapText="1"/>
    </xf>
    <xf numFmtId="174" fontId="40" fillId="0" borderId="4" applyNumberFormat="0">
      <alignment horizontal="center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174" fontId="40" fillId="0" borderId="4" applyNumberFormat="0">
      <alignment horizontal="center" wrapText="1"/>
    </xf>
    <xf numFmtId="0" fontId="35" fillId="0" borderId="0"/>
    <xf numFmtId="0" fontId="35" fillId="0" borderId="0"/>
    <xf numFmtId="174" fontId="40" fillId="0" borderId="4" applyNumberFormat="0">
      <alignment horizontal="center" wrapText="1"/>
    </xf>
    <xf numFmtId="0" fontId="35" fillId="0" borderId="0"/>
    <xf numFmtId="0" fontId="35" fillId="0" borderId="0"/>
    <xf numFmtId="174" fontId="40" fillId="0" borderId="4" applyNumberFormat="0">
      <alignment horizontal="center" wrapText="1"/>
    </xf>
    <xf numFmtId="0" fontId="35" fillId="0" borderId="0"/>
    <xf numFmtId="0" fontId="35" fillId="0" borderId="0"/>
    <xf numFmtId="174" fontId="40" fillId="0" borderId="4" applyNumberFormat="0">
      <alignment horizontal="center" wrapText="1"/>
    </xf>
    <xf numFmtId="0" fontId="35" fillId="0" borderId="0"/>
    <xf numFmtId="0" fontId="35" fillId="0" borderId="0"/>
    <xf numFmtId="0" fontId="175" fillId="73" borderId="0" applyNumberFormat="0" applyBorder="0" applyAlignment="0">
      <protection hidden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76" fillId="0" borderId="49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174" fontId="178" fillId="74" borderId="0">
      <alignment horizontal="left"/>
    </xf>
    <xf numFmtId="0" fontId="177" fillId="0" borderId="50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177" fillId="0" borderId="50" applyNumberFormat="0" applyFill="0" applyAlignment="0" applyProtection="0"/>
    <xf numFmtId="0" fontId="179" fillId="0" borderId="50" applyNumberFormat="0" applyFill="0" applyAlignment="0" applyProtection="0"/>
    <xf numFmtId="0" fontId="35" fillId="0" borderId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89" fillId="0" borderId="28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176" fillId="0" borderId="49" applyNumberFormat="0" applyFill="0" applyAlignment="0" applyProtection="0"/>
    <xf numFmtId="0" fontId="35" fillId="0" borderId="0"/>
    <xf numFmtId="0" fontId="35" fillId="0" borderId="0"/>
    <xf numFmtId="0" fontId="178" fillId="74" borderId="0">
      <alignment horizontal="left"/>
    </xf>
    <xf numFmtId="0" fontId="35" fillId="0" borderId="0"/>
    <xf numFmtId="0" fontId="35" fillId="0" borderId="0"/>
    <xf numFmtId="0" fontId="177" fillId="0" borderId="50" applyNumberFormat="0" applyFill="0" applyAlignment="0" applyProtection="0"/>
    <xf numFmtId="0" fontId="35" fillId="0" borderId="0"/>
    <xf numFmtId="0" fontId="35" fillId="0" borderId="0"/>
    <xf numFmtId="0" fontId="177" fillId="0" borderId="50" applyNumberFormat="0" applyFill="0" applyAlignment="0" applyProtection="0"/>
    <xf numFmtId="0" fontId="35" fillId="0" borderId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174" fontId="178" fillId="74" borderId="0">
      <alignment horizontal="left"/>
    </xf>
    <xf numFmtId="0" fontId="177" fillId="0" borderId="50" applyNumberFormat="0" applyFill="0" applyAlignment="0" applyProtection="0"/>
    <xf numFmtId="0" fontId="180" fillId="0" borderId="50" applyNumberFormat="0" applyFill="0" applyAlignment="0" applyProtection="0"/>
    <xf numFmtId="0" fontId="180" fillId="0" borderId="50" applyNumberFormat="0" applyFill="0" applyAlignment="0" applyProtection="0"/>
    <xf numFmtId="0" fontId="180" fillId="0" borderId="50" applyNumberFormat="0" applyFill="0" applyAlignment="0" applyProtection="0"/>
    <xf numFmtId="0" fontId="180" fillId="0" borderId="50" applyNumberFormat="0" applyFill="0" applyAlignment="0" applyProtection="0"/>
    <xf numFmtId="0" fontId="180" fillId="0" borderId="50" applyNumberFormat="0" applyFill="0" applyAlignment="0" applyProtection="0"/>
    <xf numFmtId="0" fontId="180" fillId="0" borderId="50" applyNumberFormat="0" applyFill="0" applyAlignment="0" applyProtection="0"/>
    <xf numFmtId="0" fontId="180" fillId="0" borderId="50" applyNumberFormat="0" applyFill="0" applyAlignment="0" applyProtection="0"/>
    <xf numFmtId="0" fontId="180" fillId="0" borderId="50" applyNumberFormat="0" applyFill="0" applyAlignment="0" applyProtection="0"/>
    <xf numFmtId="0" fontId="180" fillId="0" borderId="50" applyNumberFormat="0" applyFill="0" applyAlignment="0" applyProtection="0"/>
    <xf numFmtId="0" fontId="180" fillId="0" borderId="50" applyNumberFormat="0" applyFill="0" applyAlignment="0" applyProtection="0"/>
    <xf numFmtId="174" fontId="178" fillId="74" borderId="0">
      <alignment horizontal="left"/>
    </xf>
    <xf numFmtId="0" fontId="35" fillId="0" borderId="0"/>
    <xf numFmtId="0" fontId="35" fillId="0" borderId="0"/>
    <xf numFmtId="0" fontId="180" fillId="0" borderId="50" applyNumberFormat="0" applyFill="0" applyAlignment="0" applyProtection="0"/>
    <xf numFmtId="0" fontId="180" fillId="0" borderId="50" applyNumberFormat="0" applyFill="0" applyAlignment="0" applyProtection="0"/>
    <xf numFmtId="0" fontId="35" fillId="0" borderId="0"/>
    <xf numFmtId="0" fontId="180" fillId="0" borderId="50" applyNumberFormat="0" applyFill="0" applyAlignment="0" applyProtection="0"/>
    <xf numFmtId="0" fontId="180" fillId="0" borderId="50" applyNumberFormat="0" applyFill="0" applyAlignment="0" applyProtection="0"/>
    <xf numFmtId="0" fontId="180" fillId="0" borderId="50" applyNumberFormat="0" applyFill="0" applyAlignment="0" applyProtection="0"/>
    <xf numFmtId="0" fontId="180" fillId="0" borderId="50" applyNumberFormat="0" applyFill="0" applyAlignment="0" applyProtection="0"/>
    <xf numFmtId="0" fontId="177" fillId="0" borderId="50" applyNumberFormat="0" applyFill="0" applyAlignment="0" applyProtection="0"/>
    <xf numFmtId="0" fontId="35" fillId="0" borderId="0"/>
    <xf numFmtId="0" fontId="35" fillId="0" borderId="0"/>
    <xf numFmtId="0" fontId="176" fillId="0" borderId="49" applyNumberFormat="0" applyFill="0" applyAlignment="0" applyProtection="0"/>
    <xf numFmtId="0" fontId="35" fillId="0" borderId="0"/>
    <xf numFmtId="0" fontId="35" fillId="0" borderId="0"/>
    <xf numFmtId="0" fontId="178" fillId="74" borderId="0">
      <alignment horizontal="left"/>
    </xf>
    <xf numFmtId="0" fontId="35" fillId="0" borderId="0"/>
    <xf numFmtId="0" fontId="35" fillId="0" borderId="0"/>
    <xf numFmtId="0" fontId="177" fillId="0" borderId="50" applyNumberFormat="0" applyFill="0" applyAlignment="0" applyProtection="0"/>
    <xf numFmtId="0" fontId="35" fillId="0" borderId="0"/>
    <xf numFmtId="0" fontId="35" fillId="0" borderId="0"/>
    <xf numFmtId="0" fontId="180" fillId="0" borderId="50" applyNumberFormat="0" applyFill="0" applyAlignment="0" applyProtection="0"/>
    <xf numFmtId="0" fontId="35" fillId="0" borderId="0"/>
    <xf numFmtId="0" fontId="180" fillId="0" borderId="50" applyNumberFormat="0" applyFill="0" applyAlignment="0" applyProtection="0"/>
    <xf numFmtId="0" fontId="180" fillId="0" borderId="50" applyNumberFormat="0" applyFill="0" applyAlignment="0" applyProtection="0"/>
    <xf numFmtId="174" fontId="178" fillId="74" borderId="0">
      <alignment horizontal="left"/>
    </xf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193" fontId="178" fillId="74" borderId="0">
      <alignment horizontal="left"/>
    </xf>
    <xf numFmtId="174" fontId="178" fillId="74" borderId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77" fillId="0" borderId="50" applyNumberFormat="0" applyFill="0" applyAlignment="0" applyProtection="0"/>
    <xf numFmtId="0" fontId="35" fillId="0" borderId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174" fontId="181" fillId="0" borderId="50" applyNumberFormat="0" applyFill="0" applyAlignment="0" applyProtection="0"/>
    <xf numFmtId="0" fontId="35" fillId="0" borderId="0"/>
    <xf numFmtId="0" fontId="35" fillId="0" borderId="0"/>
    <xf numFmtId="0" fontId="177" fillId="0" borderId="50" applyNumberFormat="0" applyFill="0" applyAlignment="0" applyProtection="0"/>
    <xf numFmtId="0" fontId="35" fillId="0" borderId="0"/>
    <xf numFmtId="0" fontId="35" fillId="0" borderId="0"/>
    <xf numFmtId="0" fontId="176" fillId="0" borderId="49" applyNumberFormat="0" applyFill="0" applyAlignment="0" applyProtection="0"/>
    <xf numFmtId="0" fontId="35" fillId="0" borderId="0"/>
    <xf numFmtId="0" fontId="35" fillId="0" borderId="0"/>
    <xf numFmtId="0" fontId="181" fillId="0" borderId="50" applyNumberFormat="0" applyFill="0" applyAlignment="0" applyProtection="0"/>
    <xf numFmtId="0" fontId="35" fillId="0" borderId="0"/>
    <xf numFmtId="0" fontId="35" fillId="0" borderId="0"/>
    <xf numFmtId="0" fontId="177" fillId="0" borderId="50" applyNumberFormat="0" applyFill="0" applyAlignment="0" applyProtection="0"/>
    <xf numFmtId="0" fontId="35" fillId="0" borderId="0"/>
    <xf numFmtId="0" fontId="177" fillId="0" borderId="50" applyNumberFormat="0" applyFill="0" applyAlignment="0" applyProtection="0"/>
    <xf numFmtId="0" fontId="177" fillId="0" borderId="50" applyNumberFormat="0" applyFill="0" applyAlignment="0" applyProtection="0"/>
    <xf numFmtId="193" fontId="181" fillId="0" borderId="50" applyNumberFormat="0" applyFill="0" applyAlignment="0" applyProtection="0"/>
    <xf numFmtId="193" fontId="178" fillId="74" borderId="0">
      <alignment horizontal="left"/>
    </xf>
    <xf numFmtId="174" fontId="178" fillId="74" borderId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193" fontId="178" fillId="74" borderId="0">
      <alignment horizontal="left"/>
    </xf>
    <xf numFmtId="174" fontId="178" fillId="74" borderId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174" fontId="178" fillId="74" borderId="0">
      <alignment horizontal="left"/>
    </xf>
    <xf numFmtId="0" fontId="35" fillId="0" borderId="0"/>
    <xf numFmtId="0" fontId="35" fillId="0" borderId="0"/>
    <xf numFmtId="0" fontId="182" fillId="0" borderId="50" applyNumberFormat="0" applyFill="0" applyAlignment="0" applyProtection="0"/>
    <xf numFmtId="0" fontId="183" fillId="0" borderId="28" applyNumberFormat="0" applyFill="0" applyAlignment="0" applyProtection="0"/>
    <xf numFmtId="0" fontId="35" fillId="0" borderId="0"/>
    <xf numFmtId="0" fontId="35" fillId="0" borderId="0"/>
    <xf numFmtId="0" fontId="182" fillId="0" borderId="50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177" fillId="0" borderId="50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84" fillId="0" borderId="51" applyNumberFormat="0" applyFill="0" applyAlignment="0" applyProtection="0"/>
    <xf numFmtId="0" fontId="184" fillId="0" borderId="51" applyNumberFormat="0" applyFill="0" applyAlignment="0" applyProtection="0"/>
    <xf numFmtId="0" fontId="35" fillId="0" borderId="0"/>
    <xf numFmtId="0" fontId="185" fillId="82" borderId="52" applyNumberFormat="0" applyAlignment="0" applyProtection="0"/>
    <xf numFmtId="0" fontId="184" fillId="0" borderId="51" applyNumberFormat="0" applyFill="0" applyAlignment="0" applyProtection="0"/>
    <xf numFmtId="0" fontId="35" fillId="0" borderId="0"/>
    <xf numFmtId="0" fontId="35" fillId="0" borderId="0"/>
    <xf numFmtId="0" fontId="185" fillId="82" borderId="52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90" fillId="0" borderId="29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186" fillId="0" borderId="53" applyNumberFormat="0" applyFill="0" applyAlignment="0" applyProtection="0"/>
    <xf numFmtId="0" fontId="35" fillId="0" borderId="0"/>
    <xf numFmtId="0" fontId="35" fillId="0" borderId="0"/>
    <xf numFmtId="0" fontId="184" fillId="0" borderId="51" applyNumberFormat="0" applyFill="0" applyAlignment="0" applyProtection="0"/>
    <xf numFmtId="0" fontId="35" fillId="0" borderId="0"/>
    <xf numFmtId="0" fontId="184" fillId="0" borderId="51" applyNumberFormat="0" applyFill="0" applyAlignment="0" applyProtection="0"/>
    <xf numFmtId="0" fontId="184" fillId="0" borderId="51" applyNumberFormat="0" applyFill="0" applyAlignment="0" applyProtection="0"/>
    <xf numFmtId="0" fontId="184" fillId="0" borderId="51" applyNumberFormat="0" applyFill="0" applyAlignment="0" applyProtection="0"/>
    <xf numFmtId="0" fontId="187" fillId="0" borderId="54" applyNumberFormat="0" applyFill="0" applyAlignment="0" applyProtection="0"/>
    <xf numFmtId="0" fontId="184" fillId="0" borderId="51" applyNumberFormat="0" applyFill="0" applyAlignment="0" applyProtection="0"/>
    <xf numFmtId="0" fontId="184" fillId="0" borderId="51" applyNumberFormat="0" applyFill="0" applyAlignment="0" applyProtection="0"/>
    <xf numFmtId="0" fontId="184" fillId="0" borderId="51" applyNumberFormat="0" applyFill="0" applyAlignment="0" applyProtection="0"/>
    <xf numFmtId="0" fontId="35" fillId="0" borderId="0"/>
    <xf numFmtId="0" fontId="35" fillId="0" borderId="0"/>
    <xf numFmtId="0" fontId="186" fillId="0" borderId="53" applyNumberFormat="0" applyFill="0" applyAlignment="0" applyProtection="0"/>
    <xf numFmtId="0" fontId="35" fillId="0" borderId="0"/>
    <xf numFmtId="0" fontId="35" fillId="0" borderId="0"/>
    <xf numFmtId="0" fontId="188" fillId="0" borderId="51" applyNumberFormat="0" applyFill="0" applyAlignment="0" applyProtection="0"/>
    <xf numFmtId="0" fontId="35" fillId="0" borderId="0"/>
    <xf numFmtId="0" fontId="188" fillId="0" borderId="51" applyNumberFormat="0" applyFill="0" applyAlignment="0" applyProtection="0"/>
    <xf numFmtId="0" fontId="188" fillId="0" borderId="51" applyNumberFormat="0" applyFill="0" applyAlignment="0" applyProtection="0"/>
    <xf numFmtId="0" fontId="188" fillId="0" borderId="51" applyNumberFormat="0" applyFill="0" applyAlignment="0" applyProtection="0"/>
    <xf numFmtId="0" fontId="188" fillId="0" borderId="51" applyNumberFormat="0" applyFill="0" applyAlignment="0" applyProtection="0"/>
    <xf numFmtId="0" fontId="35" fillId="0" borderId="0"/>
    <xf numFmtId="0" fontId="186" fillId="0" borderId="53" applyNumberFormat="0" applyFill="0" applyAlignment="0" applyProtection="0"/>
    <xf numFmtId="0" fontId="184" fillId="0" borderId="51" applyNumberFormat="0" applyFill="0" applyAlignment="0" applyProtection="0"/>
    <xf numFmtId="0" fontId="35" fillId="0" borderId="0"/>
    <xf numFmtId="0" fontId="184" fillId="0" borderId="51" applyNumberFormat="0" applyFill="0" applyAlignment="0" applyProtection="0"/>
    <xf numFmtId="0" fontId="184" fillId="0" borderId="51" applyNumberFormat="0" applyFill="0" applyAlignment="0" applyProtection="0"/>
    <xf numFmtId="0" fontId="184" fillId="0" borderId="51" applyNumberFormat="0" applyFill="0" applyAlignment="0" applyProtection="0"/>
    <xf numFmtId="0" fontId="184" fillId="0" borderId="51" applyNumberFormat="0" applyFill="0" applyAlignment="0" applyProtection="0"/>
    <xf numFmtId="0" fontId="35" fillId="0" borderId="0"/>
    <xf numFmtId="0" fontId="184" fillId="0" borderId="51" applyNumberFormat="0" applyFill="0" applyAlignment="0" applyProtection="0"/>
    <xf numFmtId="0" fontId="35" fillId="0" borderId="0"/>
    <xf numFmtId="0" fontId="35" fillId="0" borderId="0"/>
    <xf numFmtId="0" fontId="186" fillId="0" borderId="53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5" fillId="82" borderId="55" applyNumberFormat="0" applyAlignment="0" applyProtection="0"/>
    <xf numFmtId="0" fontId="184" fillId="0" borderId="0" applyNumberFormat="0" applyFill="0" applyBorder="0" applyAlignment="0" applyProtection="0"/>
    <xf numFmtId="0" fontId="35" fillId="0" borderId="0"/>
    <xf numFmtId="0" fontId="35" fillId="0" borderId="0"/>
    <xf numFmtId="0" fontId="185" fillId="82" borderId="5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90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186" fillId="0" borderId="0" applyNumberFormat="0" applyFill="0" applyBorder="0" applyAlignment="0" applyProtection="0"/>
    <xf numFmtId="0" fontId="35" fillId="0" borderId="0"/>
    <xf numFmtId="0" fontId="35" fillId="0" borderId="0"/>
    <xf numFmtId="0" fontId="187" fillId="0" borderId="0" applyNumberFormat="0" applyFill="0" applyBorder="0" applyAlignment="0" applyProtection="0"/>
    <xf numFmtId="0" fontId="35" fillId="0" borderId="0"/>
    <xf numFmtId="0" fontId="35" fillId="0" borderId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35" fillId="0" borderId="0"/>
    <xf numFmtId="0" fontId="35" fillId="0" borderId="0"/>
    <xf numFmtId="0" fontId="186" fillId="0" borderId="0" applyNumberFormat="0" applyFill="0" applyBorder="0" applyAlignment="0" applyProtection="0"/>
    <xf numFmtId="0" fontId="35" fillId="0" borderId="0"/>
    <xf numFmtId="0" fontId="35" fillId="0" borderId="0"/>
    <xf numFmtId="0" fontId="188" fillId="0" borderId="0" applyNumberFormat="0" applyFill="0" applyBorder="0" applyAlignment="0" applyProtection="0"/>
    <xf numFmtId="0" fontId="35" fillId="0" borderId="0"/>
    <xf numFmtId="0" fontId="35" fillId="0" borderId="0"/>
    <xf numFmtId="0" fontId="186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35" fillId="0" borderId="0"/>
    <xf numFmtId="0" fontId="35" fillId="0" borderId="0"/>
    <xf numFmtId="0" fontId="184" fillId="0" borderId="0" applyNumberFormat="0" applyFill="0" applyBorder="0" applyAlignment="0" applyProtection="0"/>
    <xf numFmtId="0" fontId="35" fillId="0" borderId="0"/>
    <xf numFmtId="0" fontId="35" fillId="0" borderId="0"/>
    <xf numFmtId="0" fontId="186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40" fillId="0" borderId="4" applyNumberFormat="0">
      <alignment horizontal="center" wrapText="1"/>
    </xf>
    <xf numFmtId="174" fontId="40" fillId="0" borderId="4" applyNumberFormat="0">
      <alignment horizontal="center" wrapText="1"/>
    </xf>
    <xf numFmtId="0" fontId="35" fillId="0" borderId="0"/>
    <xf numFmtId="0" fontId="35" fillId="0" borderId="0"/>
    <xf numFmtId="0" fontId="40" fillId="0" borderId="4" applyNumberFormat="0">
      <alignment horizontal="center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193" fontId="40" fillId="0" borderId="4" applyNumberFormat="0">
      <alignment horizontal="center" wrapText="1"/>
    </xf>
    <xf numFmtId="174" fontId="40" fillId="0" borderId="4" applyNumberFormat="0">
      <alignment horizontal="center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193" fontId="40" fillId="0" borderId="4" applyNumberFormat="0">
      <alignment horizontal="center" wrapText="1"/>
    </xf>
    <xf numFmtId="174" fontId="40" fillId="0" borderId="4" applyNumberFormat="0">
      <alignment horizontal="center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40" fillId="0" borderId="4" applyNumberFormat="0">
      <alignment horizontal="center" wrapText="1"/>
    </xf>
    <xf numFmtId="174" fontId="40" fillId="0" borderId="4" applyNumberFormat="0">
      <alignment horizontal="center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193" fontId="40" fillId="0" borderId="4" applyNumberFormat="0">
      <alignment horizontal="center" wrapText="1"/>
    </xf>
    <xf numFmtId="174" fontId="40" fillId="0" borderId="4" applyNumberFormat="0">
      <alignment horizontal="center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89" fillId="86" borderId="56">
      <alignment horizontal="left" vertical="center"/>
    </xf>
    <xf numFmtId="0" fontId="35" fillId="0" borderId="0"/>
    <xf numFmtId="0" fontId="35" fillId="0" borderId="0"/>
    <xf numFmtId="0" fontId="190" fillId="12" borderId="0" applyNumberFormat="0" applyProtection="0">
      <alignment horizontal="center" vertical="center"/>
    </xf>
    <xf numFmtId="0" fontId="40" fillId="0" borderId="0"/>
    <xf numFmtId="0" fontId="35" fillId="0" borderId="0"/>
    <xf numFmtId="0" fontId="35" fillId="0" borderId="0"/>
    <xf numFmtId="0" fontId="61" fillId="0" borderId="0"/>
    <xf numFmtId="0" fontId="35" fillId="0" borderId="0"/>
    <xf numFmtId="0" fontId="35" fillId="0" borderId="0"/>
    <xf numFmtId="174" fontId="191" fillId="0" borderId="0" applyNumberFormat="0" applyFill="0" applyBorder="0" applyAlignment="0" applyProtection="0"/>
    <xf numFmtId="174" fontId="191" fillId="0" borderId="0" applyNumberFormat="0" applyFill="0" applyBorder="0" applyAlignment="0" applyProtection="0"/>
    <xf numFmtId="0" fontId="35" fillId="0" borderId="0"/>
    <xf numFmtId="0" fontId="35" fillId="0" borderId="0"/>
    <xf numFmtId="0" fontId="191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76" borderId="0"/>
    <xf numFmtId="166" fontId="35" fillId="76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76" borderId="0"/>
    <xf numFmtId="166" fontId="35" fillId="76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76" borderId="0"/>
    <xf numFmtId="166" fontId="35" fillId="76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76" borderId="0"/>
    <xf numFmtId="166" fontId="35" fillId="76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76" borderId="0"/>
    <xf numFmtId="0" fontId="19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42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142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192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193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94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194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195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194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142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6" fillId="0" borderId="0" applyNumberFormat="0" applyFill="0" applyBorder="0" applyAlignment="0" applyProtection="0"/>
    <xf numFmtId="174" fontId="196" fillId="71" borderId="0" applyNumberFormat="0" applyFill="0" applyBorder="0" applyAlignment="0" applyProtection="0">
      <alignment horizontal="left" vertical="center"/>
    </xf>
    <xf numFmtId="174" fontId="196" fillId="71" borderId="0" applyNumberFormat="0" applyFill="0" applyBorder="0" applyAlignment="0" applyProtection="0">
      <alignment horizontal="left" vertical="center"/>
    </xf>
    <xf numFmtId="0" fontId="35" fillId="0" borderId="0"/>
    <xf numFmtId="0" fontId="35" fillId="0" borderId="0"/>
    <xf numFmtId="0" fontId="196" fillId="71" borderId="0" applyNumberFormat="0" applyFill="0" applyBorder="0" applyAlignment="0" applyProtection="0">
      <alignment horizontal="left"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174" fontId="197" fillId="91" borderId="0" applyNumberFormat="0" applyFill="0" applyBorder="0" applyAlignment="0" applyProtection="0">
      <alignment vertical="top"/>
    </xf>
    <xf numFmtId="174" fontId="197" fillId="91" borderId="0" applyNumberFormat="0" applyFill="0" applyBorder="0" applyAlignment="0" applyProtection="0">
      <alignment vertical="top"/>
    </xf>
    <xf numFmtId="0" fontId="35" fillId="0" borderId="0"/>
    <xf numFmtId="0" fontId="35" fillId="0" borderId="0"/>
    <xf numFmtId="0" fontId="197" fillId="91" borderId="0" applyNumberFormat="0" applyFill="0" applyBorder="0" applyAlignment="0" applyProtection="0">
      <alignment vertical="top"/>
    </xf>
    <xf numFmtId="0" fontId="35" fillId="0" borderId="0"/>
    <xf numFmtId="0" fontId="35" fillId="0" borderId="0"/>
    <xf numFmtId="0" fontId="35" fillId="0" borderId="0"/>
    <xf numFmtId="0" fontId="35" fillId="0" borderId="0"/>
    <xf numFmtId="214" fontId="198" fillId="86" borderId="57" applyNumberFormat="0" applyFont="0" applyBorder="0" applyAlignment="0" applyProtection="0">
      <alignment horizontal="right"/>
    </xf>
    <xf numFmtId="0" fontId="35" fillId="0" borderId="0"/>
    <xf numFmtId="0" fontId="35" fillId="0" borderId="0"/>
    <xf numFmtId="215" fontId="118" fillId="0" borderId="0">
      <alignment vertical="center"/>
    </xf>
    <xf numFmtId="216" fontId="118" fillId="0" borderId="0">
      <alignment vertical="center"/>
    </xf>
    <xf numFmtId="217" fontId="118" fillId="0" borderId="0">
      <alignment vertical="center"/>
    </xf>
    <xf numFmtId="218" fontId="118" fillId="0" borderId="0">
      <alignment vertical="center"/>
    </xf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174" fontId="199" fillId="47" borderId="58" applyNumberFormat="0" applyAlignment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201" fillId="45" borderId="35" applyNumberFormat="0" applyAlignment="0" applyProtection="0"/>
    <xf numFmtId="174" fontId="199" fillId="47" borderId="58" applyNumberFormat="0" applyAlignment="0"/>
    <xf numFmtId="0" fontId="35" fillId="0" borderId="0"/>
    <xf numFmtId="0" fontId="35" fillId="0" borderId="0"/>
    <xf numFmtId="0" fontId="94" fillId="21" borderId="17" applyNumberFormat="0" applyAlignment="0" applyProtection="0"/>
    <xf numFmtId="0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2" fillId="45" borderId="35" applyNumberFormat="0" applyAlignment="0" applyProtection="0"/>
    <xf numFmtId="0" fontId="35" fillId="0" borderId="0"/>
    <xf numFmtId="0" fontId="35" fillId="0" borderId="0"/>
    <xf numFmtId="0" fontId="199" fillId="47" borderId="58" applyNumberFormat="0" applyAlignment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199" fillId="47" borderId="58" applyNumberFormat="0" applyAlignment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201" fillId="45" borderId="35" applyNumberFormat="0" applyAlignment="0" applyProtection="0"/>
    <xf numFmtId="0" fontId="201" fillId="45" borderId="35" applyNumberFormat="0" applyAlignment="0" applyProtection="0"/>
    <xf numFmtId="174" fontId="199" fillId="47" borderId="58" applyNumberFormat="0" applyAlignment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174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35" fillId="0" borderId="0"/>
    <xf numFmtId="193" fontId="199" fillId="47" borderId="58" applyNumberFormat="0" applyAlignment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193" fontId="199" fillId="47" borderId="58" applyNumberFormat="0" applyAlignment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94" fillId="21" borderId="17" applyNumberFormat="0" applyAlignment="0" applyProtection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4" fillId="21" borderId="17" applyNumberFormat="0" applyAlignment="0" applyProtection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9" fillId="47" borderId="58" applyNumberFormat="0" applyAlignment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2" fillId="45" borderId="35" applyNumberFormat="0" applyAlignment="0" applyProtection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3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03" fillId="45" borderId="35" applyNumberFormat="0" applyAlignment="0" applyProtection="0"/>
    <xf numFmtId="0" fontId="35" fillId="0" borderId="0"/>
    <xf numFmtId="0" fontId="203" fillId="45" borderId="35" applyNumberFormat="0" applyAlignment="0" applyProtection="0"/>
    <xf numFmtId="0" fontId="203" fillId="45" borderId="35" applyNumberFormat="0" applyAlignment="0" applyProtection="0"/>
    <xf numFmtId="193" fontId="35" fillId="47" borderId="58" applyNumberFormat="0" applyFont="0" applyAlignment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193" fontId="199" fillId="47" borderId="58" applyNumberFormat="0" applyAlignment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0" fontId="203" fillId="45" borderId="35" applyNumberFormat="0" applyAlignment="0" applyProtection="0"/>
    <xf numFmtId="174" fontId="199" fillId="47" borderId="58" applyNumberFormat="0" applyAlignment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2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2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2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35" fillId="0" borderId="0"/>
    <xf numFmtId="0" fontId="201" fillId="45" borderId="35" applyNumberFormat="0" applyAlignment="0" applyProtection="0"/>
    <xf numFmtId="0" fontId="201" fillId="45" borderId="35" applyNumberFormat="0" applyAlignment="0" applyProtection="0"/>
    <xf numFmtId="193" fontId="35" fillId="47" borderId="58" applyNumberFormat="0" applyFont="0" applyAlignment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193" fontId="199" fillId="47" borderId="58" applyNumberFormat="0" applyAlignment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0" fontId="201" fillId="45" borderId="35" applyNumberFormat="0" applyAlignment="0" applyProtection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" fontId="141" fillId="0" borderId="0" applyFill="0" applyBorder="0" applyAlignment="0" applyProtection="0">
      <alignment horizontal="righ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93" fontId="35" fillId="47" borderId="58" applyNumberFormat="0" applyFont="0" applyAlignment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93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47" borderId="58" applyNumberFormat="0" applyFon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1" fillId="45" borderId="35" applyNumberFormat="0" applyAlignment="0" applyProtection="0"/>
    <xf numFmtId="0" fontId="60" fillId="3" borderId="17" applyNumberFormat="0" applyBorder="0" applyAlignment="0" applyProtection="0"/>
    <xf numFmtId="0" fontId="201" fillId="45" borderId="35" applyNumberFormat="0" applyAlignment="0" applyProtection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201" fillId="45" borderId="35" applyNumberFormat="0" applyAlignment="0" applyProtection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0" fontId="201" fillId="45" borderId="35" applyNumberFormat="0" applyAlignment="0" applyProtection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99" fillId="47" borderId="58" applyNumberFormat="0" applyAlignment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0" fillId="47" borderId="58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99" fillId="47" borderId="58" applyNumberFormat="0" applyAlignment="0"/>
    <xf numFmtId="4" fontId="110" fillId="0" borderId="0" applyBorder="0">
      <alignment horizontal="right"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19" fontId="35" fillId="92" borderId="41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0" fontId="35" fillId="92" borderId="41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92" borderId="41"/>
    <xf numFmtId="0" fontId="35" fillId="92" borderId="41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92" borderId="41"/>
    <xf numFmtId="0" fontId="35" fillId="92" borderId="41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92" borderId="41"/>
    <xf numFmtId="0" fontId="35" fillId="92" borderId="41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92" borderId="41"/>
    <xf numFmtId="0" fontId="35" fillId="92" borderId="41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92" borderId="41"/>
    <xf numFmtId="204" fontId="108" fillId="47" borderId="41" applyAlignment="0">
      <protection locked="0"/>
    </xf>
    <xf numFmtId="204" fontId="108" fillId="47" borderId="41" applyNumberFormat="0" applyAlignment="0"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04" fontId="108" fillId="47" borderId="41" applyAlignment="0">
      <protection locked="0"/>
    </xf>
    <xf numFmtId="0" fontId="75" fillId="93" borderId="0" applyNumberFormat="0" applyAlignment="0" applyProtection="0"/>
    <xf numFmtId="0" fontId="204" fillId="0" borderId="0">
      <alignment horizontal="left"/>
    </xf>
    <xf numFmtId="0" fontId="204" fillId="0" borderId="0">
      <alignment horizontal="left"/>
    </xf>
    <xf numFmtId="0" fontId="204" fillId="0" borderId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5" fillId="0" borderId="0">
      <alignment horizontal="center" vertical="center"/>
    </xf>
    <xf numFmtId="0" fontId="206" fillId="0" borderId="0">
      <alignment horizontal="left" inden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3" fillId="94" borderId="0" applyNumberFormat="0" applyAlignment="0" applyProtection="0"/>
    <xf numFmtId="0" fontId="100" fillId="0" borderId="0" applyFill="0" applyBorder="0" applyAlignment="0"/>
    <xf numFmtId="0" fontId="100" fillId="0" borderId="0" applyFill="0" applyBorder="0" applyAlignment="0"/>
    <xf numFmtId="0" fontId="100" fillId="0" borderId="0" applyFill="0" applyBorder="0" applyAlignment="0"/>
    <xf numFmtId="0" fontId="100" fillId="0" borderId="0" applyFill="0" applyBorder="0" applyAlignment="0"/>
    <xf numFmtId="0" fontId="100" fillId="0" borderId="0" applyFill="0" applyBorder="0" applyAlignment="0"/>
    <xf numFmtId="0" fontId="35" fillId="0" borderId="0"/>
    <xf numFmtId="0" fontId="207" fillId="0" borderId="59" applyNumberFormat="0" applyFill="0" applyAlignment="0" applyProtection="0"/>
    <xf numFmtId="0" fontId="207" fillId="0" borderId="59" applyNumberFormat="0" applyFill="0" applyAlignment="0" applyProtection="0"/>
    <xf numFmtId="0" fontId="207" fillId="0" borderId="59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5" fillId="0" borderId="30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8" fillId="0" borderId="59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7" fillId="0" borderId="59" applyNumberFormat="0" applyFill="0" applyAlignment="0" applyProtection="0"/>
    <xf numFmtId="0" fontId="208" fillId="0" borderId="59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7" fillId="0" borderId="59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09" fillId="95" borderId="60" applyNumberFormat="0" applyBorder="0" applyAlignment="0">
      <alignment horizontal="center" wrapText="1"/>
    </xf>
    <xf numFmtId="174" fontId="209" fillId="95" borderId="61" applyNumberFormat="0" applyBorder="0" applyAlignment="0">
      <alignment horizontal="center" vertical="top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9" fillId="95" borderId="61" applyNumberFormat="0" applyBorder="0" applyAlignment="0">
      <alignment horizontal="center" vertical="top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96" borderId="0" applyNumberFormat="0" applyAlignment="0" applyProtection="0"/>
    <xf numFmtId="0" fontId="210" fillId="97" borderId="0" applyNumberFormat="0" applyAlignment="0" applyProtection="0"/>
    <xf numFmtId="1" fontId="209" fillId="98" borderId="62" applyNumberFormat="0" applyAlignment="0">
      <alignment horizontal="center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1" fillId="99" borderId="19" applyNumberFormat="0" applyBorder="0" applyAlignment="0" applyProtection="0"/>
    <xf numFmtId="220" fontId="118" fillId="0" borderId="0">
      <alignment vertical="center"/>
    </xf>
    <xf numFmtId="221" fontId="118" fillId="0" borderId="0">
      <alignment vertical="center"/>
    </xf>
    <xf numFmtId="222" fontId="118" fillId="0" borderId="0">
      <alignment vertical="center"/>
    </xf>
    <xf numFmtId="223" fontId="35" fillId="0" borderId="0" applyFont="0" applyFill="0" applyBorder="0" applyAlignment="0" applyProtection="0"/>
    <xf numFmtId="223" fontId="35" fillId="0" borderId="0" applyFont="0" applyFill="0" applyBorder="0" applyAlignment="0" applyProtection="0"/>
    <xf numFmtId="223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12" fillId="0" borderId="0" applyNumberFormat="0" applyBorder="0" applyAlignment="0" applyProtection="0"/>
    <xf numFmtId="0" fontId="35" fillId="0" borderId="0"/>
    <xf numFmtId="0" fontId="213" fillId="0" borderId="0" applyNumberFormat="0" applyBorder="0" applyAlignment="0" applyProtection="0"/>
    <xf numFmtId="193" fontId="212" fillId="0" borderId="0" applyNumberFormat="0" applyBorder="0" applyAlignment="0" applyProtection="0"/>
    <xf numFmtId="174" fontId="212" fillId="0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13" fillId="0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212" fillId="0" borderId="0" applyNumberFormat="0" applyBorder="0" applyAlignment="0" applyProtection="0"/>
    <xf numFmtId="174" fontId="212" fillId="0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212" fillId="0" borderId="0" applyNumberFormat="0" applyBorder="0" applyAlignment="0" applyProtection="0"/>
    <xf numFmtId="174" fontId="212" fillId="0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13" fillId="0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213" fillId="0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2" fillId="0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3" fillId="0" borderId="0" applyNumberFormat="0" applyBorder="0" applyAlignment="0" applyProtection="0"/>
    <xf numFmtId="224" fontId="118" fillId="0" borderId="0">
      <alignment vertical="center"/>
    </xf>
    <xf numFmtId="38" fontId="104" fillId="0" borderId="0" applyFont="0" applyFill="0" applyBorder="0" applyAlignment="0" applyProtection="0"/>
    <xf numFmtId="40" fontId="104" fillId="0" borderId="0" applyFont="0" applyFill="0" applyBorder="0" applyAlignment="0" applyProtection="0"/>
    <xf numFmtId="225" fontId="118" fillId="0" borderId="0">
      <alignment vertical="center"/>
    </xf>
    <xf numFmtId="226" fontId="104" fillId="0" borderId="0" applyFont="0" applyFill="0" applyBorder="0" applyAlignment="0" applyProtection="0"/>
    <xf numFmtId="226" fontId="104" fillId="0" borderId="0" applyFont="0" applyFill="0" applyBorder="0" applyAlignment="0" applyProtection="0"/>
    <xf numFmtId="227" fontId="143" fillId="84" borderId="0">
      <alignment horizont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8" fillId="0" borderId="0">
      <alignment vertical="center"/>
    </xf>
    <xf numFmtId="174" fontId="214" fillId="78" borderId="20" applyNumberFormat="0" applyFill="0" applyBorder="0" applyAlignment="0" applyProtection="0">
      <alignment horizontal="left"/>
    </xf>
    <xf numFmtId="0" fontId="35" fillId="0" borderId="0"/>
    <xf numFmtId="0" fontId="215" fillId="47" borderId="0" applyNumberFormat="0" applyBorder="0" applyAlignment="0" applyProtection="0"/>
    <xf numFmtId="0" fontId="215" fillId="47" borderId="0" applyNumberFormat="0" applyBorder="0" applyAlignment="0" applyProtection="0"/>
    <xf numFmtId="0" fontId="215" fillId="47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3" fillId="20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6" fillId="47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5" fillId="47" borderId="0" applyNumberFormat="0" applyBorder="0" applyAlignment="0" applyProtection="0"/>
    <xf numFmtId="0" fontId="216" fillId="47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5" fillId="47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0" borderId="0" applyNumberFormat="0" applyFont="0" applyBorder="0" applyAlignment="0" applyProtection="0"/>
    <xf numFmtId="174" fontId="35" fillId="0" borderId="0" applyNumberFormat="0" applyFon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NumberFormat="0" applyFon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28" fontId="21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29" fontId="14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0" fontId="14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14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0" borderId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218" fillId="0" borderId="0"/>
    <xf numFmtId="0" fontId="22" fillId="0" borderId="0"/>
    <xf numFmtId="0" fontId="22" fillId="0" borderId="0"/>
    <xf numFmtId="0" fontId="22" fillId="0" borderId="0"/>
    <xf numFmtId="0" fontId="10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43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4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2" fontId="39" fillId="0" borderId="0"/>
    <xf numFmtId="0" fontId="35" fillId="0" borderId="0"/>
    <xf numFmtId="231" fontId="14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14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22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221" fillId="0" borderId="0"/>
    <xf numFmtId="232" fontId="3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14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37" fillId="0" borderId="0"/>
    <xf numFmtId="0" fontId="104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104" fillId="0" borderId="0"/>
    <xf numFmtId="231" fontId="14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2" fontId="39" fillId="0" borderId="0"/>
    <xf numFmtId="0" fontId="35" fillId="0" borderId="0"/>
    <xf numFmtId="0" fontId="35" fillId="0" borderId="0"/>
    <xf numFmtId="0" fontId="35" fillId="0" borderId="0"/>
    <xf numFmtId="232" fontId="3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14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35" fillId="0" borderId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14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" fontId="110" fillId="0" borderId="1" applyFill="0" applyBorder="0" applyProtection="0">
      <alignment horizontal="right" vertical="center"/>
    </xf>
    <xf numFmtId="4" fontId="110" fillId="0" borderId="1" applyFill="0" applyBorder="0" applyProtection="0">
      <alignment horizontal="right"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23" fillId="0" borderId="0" applyNumberFormat="0" applyFill="0" applyBorder="0" applyProtection="0">
      <alignment horizontal="left" vertical="center"/>
    </xf>
    <xf numFmtId="174" fontId="223" fillId="0" borderId="0" applyNumberFormat="0" applyFill="0" applyBorder="0" applyProtection="0">
      <alignment horizontal="left"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3" fillId="0" borderId="0" applyNumberFormat="0" applyFill="0" applyBorder="0" applyProtection="0">
      <alignment horizontal="left"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10" fillId="0" borderId="1" applyNumberFormat="0" applyFill="0" applyAlignment="0" applyProtection="0"/>
    <xf numFmtId="174" fontId="110" fillId="0" borderId="1" applyNumberFormat="0" applyFill="0" applyAlignment="0" applyProtection="0"/>
    <xf numFmtId="174" fontId="110" fillId="0" borderId="1" applyNumberFormat="0" applyFill="0" applyAlignment="0" applyProtection="0"/>
    <xf numFmtId="174" fontId="110" fillId="0" borderId="1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10" fillId="0" borderId="1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10" fillId="0" borderId="1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10" fillId="0" borderId="1" applyNumberFormat="0" applyFill="0" applyAlignment="0" applyProtection="0"/>
    <xf numFmtId="174" fontId="110" fillId="0" borderId="1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10" fillId="0" borderId="1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10" fillId="0" borderId="1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10" fillId="0" borderId="1" applyNumberFormat="0" applyFill="0" applyAlignment="0" applyProtection="0"/>
    <xf numFmtId="174" fontId="35" fillId="100" borderId="0" applyNumberFormat="0" applyFont="0" applyBorder="0" applyAlignment="0" applyProtection="0"/>
    <xf numFmtId="174" fontId="35" fillId="100" borderId="0" applyNumberFormat="0" applyFon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0" borderId="0" applyNumberFormat="0" applyFon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49" borderId="37" applyNumberFormat="0" applyFont="0" applyAlignment="0" applyProtection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49" borderId="37" applyNumberFormat="0" applyFont="0" applyAlignment="0" applyProtection="0"/>
    <xf numFmtId="0" fontId="100" fillId="49" borderId="3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49" borderId="3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49" borderId="37" applyNumberFormat="0" applyFont="0" applyAlignment="0" applyProtection="0"/>
    <xf numFmtId="0" fontId="35" fillId="0" borderId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35" fillId="49" borderId="3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49" borderId="3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35" fillId="49" borderId="37" applyNumberFormat="0" applyFont="0" applyAlignment="0" applyProtection="0"/>
    <xf numFmtId="0" fontId="143" fillId="47" borderId="63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35" fillId="49" borderId="37" applyNumberFormat="0" applyFont="0" applyAlignment="0" applyProtection="0"/>
    <xf numFmtId="0" fontId="35" fillId="0" borderId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0" fontId="100" fillId="49" borderId="37" applyNumberFormat="0" applyFont="0" applyAlignment="0" applyProtection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49" borderId="3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49" borderId="3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49" borderId="37" applyNumberFormat="0" applyFont="0" applyAlignment="0" applyProtection="0"/>
    <xf numFmtId="0" fontId="35" fillId="0" borderId="0"/>
    <xf numFmtId="0" fontId="35" fillId="0" borderId="0"/>
    <xf numFmtId="0" fontId="100" fillId="49" borderId="3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35" fillId="0" borderId="0"/>
    <xf numFmtId="0" fontId="143" fillId="47" borderId="63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35" fillId="0" borderId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35" fillId="49" borderId="3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1" fillId="49" borderId="3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1" fillId="49" borderId="37" applyNumberFormat="0" applyFont="0" applyAlignment="0" applyProtection="0"/>
    <xf numFmtId="0" fontId="35" fillId="0" borderId="0"/>
    <xf numFmtId="0" fontId="35" fillId="0" borderId="0"/>
    <xf numFmtId="0" fontId="101" fillId="49" borderId="3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101" fillId="49" borderId="37" applyNumberFormat="0" applyFont="0" applyAlignment="0" applyProtection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22" fillId="23" borderId="19" applyNumberFormat="0" applyFont="0" applyAlignment="0" applyProtection="0"/>
    <xf numFmtId="0" fontId="143" fillId="47" borderId="63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7" fillId="49" borderId="3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5" fillId="0" borderId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0" fontId="35" fillId="0" borderId="0"/>
    <xf numFmtId="0" fontId="35" fillId="0" borderId="0"/>
    <xf numFmtId="0" fontId="39" fillId="49" borderId="3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49" borderId="37" applyNumberFormat="0" applyFont="0" applyAlignment="0" applyProtection="0"/>
    <xf numFmtId="0" fontId="35" fillId="0" borderId="0"/>
    <xf numFmtId="0" fontId="39" fillId="49" borderId="37" applyNumberFormat="0" applyFont="0" applyAlignment="0" applyProtection="0"/>
    <xf numFmtId="0" fontId="39" fillId="49" borderId="37" applyNumberFormat="0" applyFont="0" applyAlignment="0" applyProtection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49" borderId="3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43" fillId="47" borderId="63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35" fillId="23" borderId="1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4" fillId="0" borderId="57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3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8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4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65" fillId="4" borderId="18" applyNumberFormat="0" applyAlignment="0" applyProtection="0"/>
    <xf numFmtId="0" fontId="225" fillId="51" borderId="64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1" borderId="64" applyNumberFormat="0" applyAlignment="0" applyProtection="0"/>
    <xf numFmtId="0" fontId="35" fillId="0" borderId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5" fillId="53" borderId="64" applyNumberFormat="0" applyAlignment="0" applyProtection="0"/>
    <xf numFmtId="0" fontId="35" fillId="0" borderId="0"/>
    <xf numFmtId="0" fontId="35" fillId="0" borderId="0"/>
    <xf numFmtId="0" fontId="225" fillId="53" borderId="64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25" fillId="53" borderId="64" applyNumberFormat="0" applyAlignment="0" applyProtection="0"/>
    <xf numFmtId="0" fontId="35" fillId="0" borderId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35" fillId="0" borderId="0"/>
    <xf numFmtId="0" fontId="225" fillId="51" borderId="64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35" fillId="0" borderId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6" fillId="53" borderId="64" applyNumberFormat="0" applyAlignment="0" applyProtection="0"/>
    <xf numFmtId="0" fontId="35" fillId="0" borderId="0"/>
    <xf numFmtId="0" fontId="35" fillId="0" borderId="0"/>
    <xf numFmtId="0" fontId="226" fillId="53" borderId="64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26" fillId="53" borderId="64" applyNumberFormat="0" applyAlignment="0" applyProtection="0"/>
    <xf numFmtId="0" fontId="35" fillId="0" borderId="0"/>
    <xf numFmtId="0" fontId="226" fillId="53" borderId="64" applyNumberFormat="0" applyAlignment="0" applyProtection="0"/>
    <xf numFmtId="0" fontId="35" fillId="0" borderId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35" fillId="0" borderId="0"/>
    <xf numFmtId="0" fontId="225" fillId="51" borderId="64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35" fillId="0" borderId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35" fillId="0" borderId="0"/>
    <xf numFmtId="0" fontId="35" fillId="0" borderId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25" fillId="53" borderId="64" applyNumberFormat="0" applyAlignment="0" applyProtection="0"/>
    <xf numFmtId="0" fontId="35" fillId="0" borderId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225" fillId="53" borderId="64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5" fillId="51" borderId="64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93" borderId="22" applyNumberFormat="0" applyAlignment="0" applyProtection="0"/>
    <xf numFmtId="235" fontId="35" fillId="0" borderId="0" applyFont="0" applyFill="0" applyBorder="0" applyAlignment="0" applyProtection="0"/>
    <xf numFmtId="235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6" fontId="35" fillId="0" borderId="0" applyFont="0" applyFill="0" applyBorder="0" applyAlignment="0" applyProtection="0"/>
    <xf numFmtId="236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7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227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7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0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7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7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55" fillId="0" borderId="0" applyFont="0" applyFill="0" applyBorder="0" applyAlignment="0" applyProtection="0"/>
    <xf numFmtId="0" fontId="35" fillId="0" borderId="0"/>
    <xf numFmtId="9" fontId="104" fillId="0" borderId="0" applyFont="0" applyFill="0" applyBorder="0" applyAlignment="0" applyProtection="0"/>
    <xf numFmtId="9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3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228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22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0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0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0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0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0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0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9" fillId="0" borderId="0">
      <alignment horizontal="center" vertical="center"/>
    </xf>
    <xf numFmtId="0" fontId="100" fillId="0" borderId="0" applyFill="0" applyBorder="0" applyAlignment="0"/>
    <xf numFmtId="0" fontId="100" fillId="0" borderId="0" applyFill="0" applyBorder="0" applyAlignment="0"/>
    <xf numFmtId="0" fontId="100" fillId="0" borderId="0" applyFill="0" applyBorder="0" applyAlignment="0"/>
    <xf numFmtId="0" fontId="100" fillId="0" borderId="0" applyFill="0" applyBorder="0" applyAlignment="0"/>
    <xf numFmtId="0" fontId="100" fillId="0" borderId="0" applyFill="0" applyBorder="0" applyAlignment="0"/>
    <xf numFmtId="0" fontId="35" fillId="0" borderId="0"/>
    <xf numFmtId="0" fontId="35" fillId="0" borderId="0"/>
    <xf numFmtId="0" fontId="125" fillId="73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" fontId="230" fillId="73" borderId="0">
      <alignment horizont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" fontId="143" fillId="101" borderId="0"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" fontId="143" fillId="86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102" borderId="0" applyNumberFormat="0" applyAlignment="0" applyProtection="0"/>
    <xf numFmtId="0" fontId="35" fillId="0" borderId="0"/>
    <xf numFmtId="0" fontId="35" fillId="0" borderId="0"/>
    <xf numFmtId="178" fontId="231" fillId="86" borderId="0" applyBorder="0" applyAlignment="0">
      <protection hidden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" fontId="231" fillId="86" borderId="0">
      <alignment horizont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118" fillId="0" borderId="0">
      <alignment horizontal="right" vertical="center"/>
    </xf>
    <xf numFmtId="171" fontId="118" fillId="0" borderId="0">
      <alignment horizontal="right"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32" fillId="0" borderId="0">
      <alignment vertical="center"/>
    </xf>
    <xf numFmtId="0" fontId="35" fillId="0" borderId="0"/>
    <xf numFmtId="0" fontId="35" fillId="0" borderId="0"/>
    <xf numFmtId="231" fontId="16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33" fillId="0" borderId="0" applyNumberFormat="0" applyFont="0" applyFill="0" applyBorder="0" applyAlignment="0">
      <alignment vertical="center"/>
      <protection hidden="1"/>
    </xf>
    <xf numFmtId="0" fontId="35" fillId="0" borderId="0"/>
    <xf numFmtId="174" fontId="233" fillId="0" borderId="0" applyNumberFormat="0" applyFill="0" applyBorder="0" applyProtection="0">
      <alignment horizontal="left"/>
    </xf>
    <xf numFmtId="0" fontId="35" fillId="0" borderId="0"/>
    <xf numFmtId="174" fontId="233" fillId="0" borderId="0" applyNumberFormat="0" applyFill="0" applyBorder="0" applyProtection="0">
      <alignment horizontal="left"/>
    </xf>
    <xf numFmtId="174" fontId="233" fillId="0" borderId="0" applyNumberFormat="0" applyFill="0" applyBorder="0" applyProtection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33" fillId="0" borderId="0" applyNumberFormat="0" applyFill="0" applyBorder="0" applyProtection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233" fillId="0" borderId="0" applyNumberFormat="0" applyFill="0" applyBorder="0" applyProtection="0">
      <alignment horizontal="left"/>
    </xf>
    <xf numFmtId="174" fontId="233" fillId="0" borderId="0" applyNumberFormat="0" applyFill="0" applyBorder="0" applyProtection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233" fillId="0" borderId="0" applyNumberFormat="0" applyFill="0" applyBorder="0" applyProtection="0">
      <alignment horizontal="left"/>
    </xf>
    <xf numFmtId="174" fontId="233" fillId="0" borderId="0" applyNumberFormat="0" applyFill="0" applyBorder="0" applyProtection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233" fillId="0" borderId="0" applyNumberFormat="0" applyFill="0" applyBorder="0" applyProtection="0">
      <alignment horizontal="left"/>
    </xf>
    <xf numFmtId="174" fontId="233" fillId="0" borderId="0" applyNumberFormat="0" applyFill="0" applyBorder="0" applyProtection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233" fillId="0" borderId="0" applyNumberFormat="0" applyFill="0" applyBorder="0" applyProtection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33" fillId="0" borderId="0" applyNumberFormat="0" applyFill="0" applyBorder="0" applyProtection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33" fillId="0" borderId="0" applyNumberFormat="0" applyFill="0" applyBorder="0" applyProtection="0">
      <alignment horizontal="left"/>
    </xf>
    <xf numFmtId="0" fontId="35" fillId="0" borderId="0"/>
    <xf numFmtId="0" fontId="35" fillId="0" borderId="0"/>
    <xf numFmtId="0" fontId="35" fillId="0" borderId="0"/>
    <xf numFmtId="228" fontId="234" fillId="86" borderId="0"/>
    <xf numFmtId="174" fontId="150" fillId="0" borderId="0" applyNumberFormat="0" applyFill="0" applyBorder="0" applyProtection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0" fillId="0" borderId="0" applyNumberFormat="0" applyFill="0" applyBorder="0" applyProtection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50" fillId="0" borderId="0" applyNumberFormat="0" applyFill="0" applyBorder="0" applyProtection="0">
      <alignment horizontal="left"/>
    </xf>
    <xf numFmtId="174" fontId="150" fillId="0" borderId="0" applyNumberFormat="0" applyFill="0" applyBorder="0" applyProtection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50" fillId="0" borderId="0" applyNumberFormat="0" applyFill="0" applyBorder="0" applyProtection="0">
      <alignment horizontal="left"/>
    </xf>
    <xf numFmtId="174" fontId="150" fillId="0" borderId="0" applyNumberFormat="0" applyFill="0" applyBorder="0" applyProtection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3" fontId="150" fillId="0" borderId="0" applyNumberFormat="0" applyFill="0" applyBorder="0" applyProtection="0">
      <alignment horizontal="left"/>
    </xf>
    <xf numFmtId="174" fontId="150" fillId="0" borderId="0" applyNumberFormat="0" applyFill="0" applyBorder="0" applyProtection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50" fillId="0" borderId="0" applyNumberFormat="0" applyFill="0" applyBorder="0" applyProtection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0" fillId="0" borderId="0" applyNumberFormat="0" applyFill="0" applyBorder="0" applyProtection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0" fillId="0" borderId="0" applyNumberFormat="0" applyFill="0" applyBorder="0" applyProtection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10" fillId="100" borderId="5"/>
    <xf numFmtId="49" fontId="235" fillId="0" borderId="0">
      <alignment vertical="center"/>
    </xf>
    <xf numFmtId="0" fontId="35" fillId="0" borderId="0"/>
    <xf numFmtId="0" fontId="35" fillId="0" borderId="0"/>
    <xf numFmtId="1" fontId="198" fillId="0" borderId="0" applyNumberFormat="0" applyFont="0" applyBorder="0" applyAlignment="0" applyProtection="0">
      <alignment horizontal="righ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NumberFormat="0" applyFill="0" applyBorder="0" applyProtection="0">
      <alignment horizontal="right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NumberFormat="0" applyFill="0" applyBorder="0" applyProtection="0">
      <alignment horizontal="right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NumberFormat="0" applyFill="0" applyBorder="0" applyProtection="0">
      <alignment horizontal="right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NumberFormat="0" applyFill="0" applyBorder="0" applyProtection="0">
      <alignment horizontal="right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NumberFormat="0" applyFill="0" applyBorder="0" applyProtection="0">
      <alignment horizontal="right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NumberFormat="0" applyFill="0" applyBorder="0" applyProtection="0">
      <alignment horizontal="right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9" fontId="35" fillId="0" borderId="1" applyFill="0" applyProtection="0">
      <alignment horizontal="right"/>
    </xf>
    <xf numFmtId="49" fontId="35" fillId="0" borderId="1" applyFill="0" applyProtection="0">
      <alignment horizontal="righ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36" fillId="0" borderId="0" applyNumberFormat="0" applyFill="0" applyBorder="0" applyAlignment="0" applyProtection="0"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7" fontId="237" fillId="0" borderId="0" applyNumberFormat="0" applyFill="0" applyBorder="0" applyAlignment="0" applyProtection="0">
      <alignment horizontal="right" vertical="center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38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8" fontId="239" fillId="0" borderId="0" applyNumberFormat="0" applyFill="0" applyBorder="0" applyAlignment="0" applyProtection="0">
      <alignment horizontal="right"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0" fillId="103" borderId="42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24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28" fontId="132" fillId="104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5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9" fontId="242" fillId="86" borderId="15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40" fontId="24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244" fillId="105" borderId="0" applyFont="0" applyBorder="0" applyAlignment="0">
      <alignment vertical="top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245" fillId="105" borderId="0" applyFont="0" applyAlignment="0">
      <alignment horizontal="justify" vertical="top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246" fillId="105" borderId="0">
      <alignment vertical="top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8" fillId="84" borderId="4">
      <alignment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247" fillId="105" borderId="65" applyBorder="0">
      <alignment horizontal="right" vertical="top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6" borderId="64" applyNumberFormat="0" applyFont="0" applyBorder="0" applyAlignment="0" applyProtection="0">
      <alignment horizontal="center" vertical="center" wrapText="1"/>
      <protection hidden="1"/>
    </xf>
    <xf numFmtId="0" fontId="35" fillId="0" borderId="0"/>
    <xf numFmtId="0" fontId="35" fillId="0" borderId="0"/>
    <xf numFmtId="0" fontId="35" fillId="0" borderId="0"/>
    <xf numFmtId="0" fontId="35" fillId="0" borderId="66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66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66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66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66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66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9" fontId="15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9" fontId="39" fillId="0" borderId="0" applyFill="0" applyBorder="0" applyAlignment="0"/>
    <xf numFmtId="0" fontId="100" fillId="0" borderId="0" applyFill="0" applyBorder="0" applyAlignment="0"/>
    <xf numFmtId="0" fontId="100" fillId="0" borderId="0" applyFill="0" applyBorder="0" applyAlignment="0"/>
    <xf numFmtId="49" fontId="118" fillId="0" borderId="0">
      <alignment horizontal="center" vertical="center"/>
    </xf>
    <xf numFmtId="0" fontId="70" fillId="107" borderId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48" fillId="0" borderId="0"/>
    <xf numFmtId="0" fontId="249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8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0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8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8" fillId="0" borderId="0"/>
    <xf numFmtId="0" fontId="35" fillId="0" borderId="0"/>
    <xf numFmtId="165" fontId="18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8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4" fontId="25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68" fillId="0" borderId="32" applyNumberFormat="0" applyFill="0" applyAlignment="0" applyProtection="0"/>
    <xf numFmtId="0" fontId="43" fillId="0" borderId="68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9" applyNumberFormat="0" applyFill="0" applyAlignment="0" applyProtection="0"/>
    <xf numFmtId="0" fontId="35" fillId="0" borderId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3" fillId="0" borderId="67" applyNumberFormat="0" applyFill="0" applyAlignment="0" applyProtection="0"/>
    <xf numFmtId="0" fontId="35" fillId="0" borderId="0"/>
    <xf numFmtId="0" fontId="35" fillId="0" borderId="0"/>
    <xf numFmtId="0" fontId="43" fillId="0" borderId="67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43" fillId="0" borderId="67" applyNumberFormat="0" applyFill="0" applyAlignment="0" applyProtection="0"/>
    <xf numFmtId="0" fontId="35" fillId="0" borderId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35" fillId="0" borderId="0"/>
    <xf numFmtId="0" fontId="43" fillId="0" borderId="68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35" fillId="0" borderId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158" fillId="0" borderId="67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8" fillId="0" borderId="67" applyNumberFormat="0" applyFill="0" applyAlignment="0" applyProtection="0"/>
    <xf numFmtId="0" fontId="35" fillId="0" borderId="0"/>
    <xf numFmtId="0" fontId="35" fillId="0" borderId="0"/>
    <xf numFmtId="0" fontId="158" fillId="0" borderId="67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158" fillId="0" borderId="67" applyNumberFormat="0" applyFill="0" applyAlignment="0" applyProtection="0"/>
    <xf numFmtId="0" fontId="35" fillId="0" borderId="0"/>
    <xf numFmtId="0" fontId="158" fillId="0" borderId="67" applyNumberFormat="0" applyFill="0" applyAlignment="0" applyProtection="0"/>
    <xf numFmtId="0" fontId="35" fillId="0" borderId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35" fillId="0" borderId="0"/>
    <xf numFmtId="0" fontId="43" fillId="0" borderId="68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35" fillId="0" borderId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35" fillId="0" borderId="0"/>
    <xf numFmtId="0" fontId="35" fillId="0" borderId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43" fillId="0" borderId="67" applyNumberFormat="0" applyFill="0" applyAlignment="0" applyProtection="0"/>
    <xf numFmtId="0" fontId="35" fillId="0" borderId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43" fillId="0" borderId="67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3" fillId="0" borderId="68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13" fontId="235" fillId="0" borderId="15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29" fontId="131" fillId="0" borderId="7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0" fontId="131" fillId="0" borderId="7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131" fillId="0" borderId="70" applyAlignment="0">
      <alignment horizontal="righ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131" fillId="0" borderId="70" applyAlignment="0">
      <alignment horizontal="righ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131" fillId="0" borderId="70" applyAlignment="0">
      <alignment horizontal="righ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131" fillId="0" borderId="70" applyAlignment="0">
      <alignment horizontal="righ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131" fillId="0" borderId="70" applyAlignment="0">
      <alignment horizontal="righ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131" fillId="0" borderId="70" applyAlignment="0">
      <alignment horizontal="righ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131" fillId="0" borderId="70" applyAlignment="0">
      <alignment horizontal="righ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131" fillId="0" borderId="70" applyAlignment="0">
      <alignment horizontal="righ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131" fillId="0" borderId="70" applyAlignment="0">
      <alignment horizontal="righ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131" fillId="0" borderId="70" applyAlignment="0">
      <alignment horizontal="righ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31" fontId="131" fillId="0" borderId="70" applyAlignment="0">
      <alignment horizontal="righ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41" fontId="118" fillId="0" borderId="0">
      <alignment vertical="center"/>
    </xf>
    <xf numFmtId="0" fontId="252" fillId="0" borderId="0" applyNumberFormat="0" applyFont="0" applyFill="0" applyBorder="0" applyAlignment="0">
      <alignment vertical="center"/>
      <protection locked="0"/>
    </xf>
    <xf numFmtId="1" fontId="253" fillId="0" borderId="0">
      <alignment horizontal="right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8" fontId="231" fillId="86" borderId="34" applyBorder="0">
      <alignment horizontal="right" vertical="center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42" fontId="118" fillId="0" borderId="0">
      <alignment vertical="center"/>
    </xf>
    <xf numFmtId="243" fontId="118" fillId="0" borderId="0">
      <alignment vertical="center"/>
    </xf>
    <xf numFmtId="244" fontId="118" fillId="0" borderId="0">
      <alignment vertical="center"/>
    </xf>
    <xf numFmtId="0" fontId="35" fillId="0" borderId="0"/>
    <xf numFmtId="1" fontId="254" fillId="0" borderId="0">
      <alignment vertical="center"/>
    </xf>
    <xf numFmtId="164" fontId="254" fillId="0" borderId="0">
      <alignment vertical="center"/>
    </xf>
    <xf numFmtId="2" fontId="254" fillId="0" borderId="0">
      <alignment vertical="center"/>
    </xf>
    <xf numFmtId="245" fontId="25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7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6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5" fillId="0" borderId="0" applyNumberFormat="0" applyFill="0" applyBorder="0" applyAlignment="0" applyProtection="0"/>
    <xf numFmtId="0" fontId="35" fillId="0" borderId="0"/>
    <xf numFmtId="0" fontId="25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6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46" fontId="132" fillId="78" borderId="39" applyNumberFormat="0">
      <alignment horizontal="center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78" borderId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78" borderId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78" borderId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78" borderId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78" borderId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78" borderId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78" borderId="0">
      <alignment horizontal="righ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7" fillId="0" borderId="0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8" fillId="78" borderId="0" applyNumberFormat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9" fontId="40" fillId="78" borderId="0">
      <alignment horizontal="righ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46" fontId="132" fillId="78" borderId="39">
      <alignment horizontal="right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1" fillId="0" borderId="7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4" fontId="242" fillId="86" borderId="2" applyNumberFormat="0" applyBorder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46" fontId="40" fillId="84" borderId="15" applyAlignment="0">
      <alignment horizontal="righ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46" fontId="40" fillId="104" borderId="15" applyAlignment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4" fontId="110" fillId="0" borderId="0"/>
    <xf numFmtId="0" fontId="106" fillId="64" borderId="0" applyNumberFormat="0" applyBorder="0" applyAlignment="0" applyProtection="0">
      <alignment vertical="center"/>
    </xf>
    <xf numFmtId="0" fontId="106" fillId="66" borderId="0" applyNumberFormat="0" applyBorder="0" applyAlignment="0" applyProtection="0">
      <alignment vertical="center"/>
    </xf>
    <xf numFmtId="0" fontId="106" fillId="67" borderId="0" applyNumberFormat="0" applyBorder="0" applyAlignment="0" applyProtection="0">
      <alignment vertical="center"/>
    </xf>
    <xf numFmtId="0" fontId="106" fillId="62" borderId="0" applyNumberFormat="0" applyBorder="0" applyAlignment="0" applyProtection="0">
      <alignment vertical="center"/>
    </xf>
    <xf numFmtId="0" fontId="106" fillId="108" borderId="0" applyNumberFormat="0" applyBorder="0" applyAlignment="0" applyProtection="0">
      <alignment vertical="center"/>
    </xf>
    <xf numFmtId="0" fontId="106" fillId="69" borderId="0" applyNumberFormat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60" fillId="79" borderId="36" applyNumberFormat="0" applyAlignment="0" applyProtection="0">
      <alignment vertical="center"/>
    </xf>
    <xf numFmtId="0" fontId="261" fillId="47" borderId="0" applyNumberFormat="0" applyBorder="0" applyAlignment="0" applyProtection="0">
      <alignment vertical="center"/>
    </xf>
    <xf numFmtId="0" fontId="262" fillId="0" borderId="0" applyNumberFormat="0" applyFill="0" applyBorder="0" applyAlignment="0" applyProtection="0">
      <alignment vertical="top"/>
      <protection locked="0"/>
    </xf>
    <xf numFmtId="0" fontId="102" fillId="49" borderId="37" applyNumberFormat="0" applyFont="0" applyAlignment="0" applyProtection="0">
      <alignment vertical="center"/>
    </xf>
    <xf numFmtId="0" fontId="263" fillId="0" borderId="59" applyNumberFormat="0" applyFill="0" applyAlignment="0" applyProtection="0">
      <alignment vertical="center"/>
    </xf>
    <xf numFmtId="0" fontId="111" fillId="0" borderId="0"/>
    <xf numFmtId="0" fontId="111" fillId="0" borderId="0"/>
    <xf numFmtId="0" fontId="264" fillId="47" borderId="0" applyNumberFormat="0" applyBorder="0" applyAlignment="0" applyProtection="0">
      <alignment vertical="center"/>
    </xf>
    <xf numFmtId="0" fontId="118" fillId="49" borderId="37" applyNumberFormat="0" applyFont="0" applyAlignment="0" applyProtection="0">
      <alignment vertical="center"/>
    </xf>
    <xf numFmtId="0" fontId="265" fillId="45" borderId="35" applyNumberFormat="0" applyAlignment="0" applyProtection="0">
      <alignment vertical="center"/>
    </xf>
    <xf numFmtId="0" fontId="266" fillId="53" borderId="64" applyNumberFormat="0" applyAlignment="0" applyProtection="0">
      <alignment vertical="center"/>
    </xf>
    <xf numFmtId="0" fontId="267" fillId="0" borderId="67" applyNumberFormat="0" applyFill="0" applyAlignment="0" applyProtection="0">
      <alignment vertical="center"/>
    </xf>
    <xf numFmtId="0" fontId="268" fillId="46" borderId="0" applyNumberFormat="0" applyBorder="0" applyAlignment="0" applyProtection="0">
      <alignment vertical="center"/>
    </xf>
    <xf numFmtId="0" fontId="269" fillId="48" borderId="0" applyNumberFormat="0" applyBorder="0" applyAlignment="0" applyProtection="0">
      <alignment vertical="center"/>
    </xf>
    <xf numFmtId="0" fontId="35" fillId="0" borderId="0"/>
    <xf numFmtId="0" fontId="270" fillId="46" borderId="0" applyNumberFormat="0" applyBorder="0" applyAlignment="0" applyProtection="0">
      <alignment vertical="center"/>
    </xf>
    <xf numFmtId="0" fontId="111" fillId="0" borderId="0">
      <alignment vertical="center"/>
    </xf>
    <xf numFmtId="0" fontId="111" fillId="0" borderId="0"/>
    <xf numFmtId="0" fontId="35" fillId="0" borderId="0"/>
    <xf numFmtId="0" fontId="271" fillId="0" borderId="0" applyNumberFormat="0" applyFill="0" applyBorder="0" applyAlignment="0" applyProtection="0">
      <alignment vertical="center"/>
    </xf>
    <xf numFmtId="0" fontId="272" fillId="0" borderId="46" applyNumberFormat="0" applyFill="0" applyAlignment="0" applyProtection="0">
      <alignment vertical="center"/>
    </xf>
    <xf numFmtId="0" fontId="273" fillId="0" borderId="50" applyNumberFormat="0" applyFill="0" applyAlignment="0" applyProtection="0">
      <alignment vertical="center"/>
    </xf>
    <xf numFmtId="0" fontId="274" fillId="0" borderId="51" applyNumberFormat="0" applyFill="0" applyAlignment="0" applyProtection="0">
      <alignment vertical="center"/>
    </xf>
    <xf numFmtId="0" fontId="274" fillId="0" borderId="0" applyNumberFormat="0" applyFill="0" applyBorder="0" applyAlignment="0" applyProtection="0">
      <alignment vertical="center"/>
    </xf>
    <xf numFmtId="0" fontId="275" fillId="79" borderId="36" applyNumberFormat="0" applyAlignment="0" applyProtection="0">
      <alignment vertical="center"/>
    </xf>
    <xf numFmtId="0" fontId="276" fillId="48" borderId="0" applyNumberFormat="0" applyBorder="0" applyAlignment="0" applyProtection="0">
      <alignment vertical="center"/>
    </xf>
    <xf numFmtId="0" fontId="173" fillId="0" borderId="46" applyNumberFormat="0" applyFill="0" applyAlignment="0" applyProtection="0">
      <alignment vertical="center"/>
    </xf>
    <xf numFmtId="0" fontId="180" fillId="0" borderId="50" applyNumberFormat="0" applyFill="0" applyAlignment="0" applyProtection="0">
      <alignment vertical="center"/>
    </xf>
    <xf numFmtId="0" fontId="188" fillId="0" borderId="51" applyNumberFormat="0" applyFill="0" applyAlignment="0" applyProtection="0">
      <alignment vertical="center"/>
    </xf>
    <xf numFmtId="0" fontId="188" fillId="0" borderId="0" applyNumberFormat="0" applyFill="0" applyBorder="0" applyAlignment="0" applyProtection="0">
      <alignment vertical="center"/>
    </xf>
    <xf numFmtId="0" fontId="277" fillId="53" borderId="35" applyNumberFormat="0" applyAlignment="0" applyProtection="0">
      <alignment vertical="center"/>
    </xf>
    <xf numFmtId="0" fontId="278" fillId="53" borderId="35" applyNumberFormat="0" applyAlignment="0" applyProtection="0">
      <alignment vertical="center"/>
    </xf>
    <xf numFmtId="0" fontId="279" fillId="0" borderId="0" applyNumberFormat="0" applyFill="0" applyBorder="0" applyAlignment="0" applyProtection="0">
      <alignment vertical="center"/>
    </xf>
    <xf numFmtId="0" fontId="280" fillId="0" borderId="0" applyNumberFormat="0" applyFill="0" applyBorder="0" applyAlignment="0" applyProtection="0">
      <alignment vertical="center"/>
    </xf>
    <xf numFmtId="0" fontId="281" fillId="0" borderId="0" applyNumberFormat="0" applyFill="0" applyBorder="0" applyAlignment="0" applyProtection="0">
      <alignment vertical="center"/>
    </xf>
    <xf numFmtId="0" fontId="282" fillId="0" borderId="0" applyNumberFormat="0" applyFill="0" applyBorder="0" applyAlignment="0" applyProtection="0">
      <alignment vertical="center"/>
    </xf>
    <xf numFmtId="0" fontId="107" fillId="64" borderId="0" applyNumberFormat="0" applyBorder="0" applyAlignment="0" applyProtection="0">
      <alignment vertical="center"/>
    </xf>
    <xf numFmtId="0" fontId="107" fillId="66" borderId="0" applyNumberFormat="0" applyBorder="0" applyAlignment="0" applyProtection="0">
      <alignment vertical="center"/>
    </xf>
    <xf numFmtId="0" fontId="107" fillId="67" borderId="0" applyNumberFormat="0" applyBorder="0" applyAlignment="0" applyProtection="0">
      <alignment vertical="center"/>
    </xf>
    <xf numFmtId="0" fontId="107" fillId="62" borderId="0" applyNumberFormat="0" applyBorder="0" applyAlignment="0" applyProtection="0">
      <alignment vertical="center"/>
    </xf>
    <xf numFmtId="0" fontId="107" fillId="60" borderId="0" applyNumberFormat="0" applyBorder="0" applyAlignment="0" applyProtection="0">
      <alignment vertical="center"/>
    </xf>
    <xf numFmtId="0" fontId="107" fillId="69" borderId="0" applyNumberFormat="0" applyBorder="0" applyAlignment="0" applyProtection="0">
      <alignment vertical="center"/>
    </xf>
    <xf numFmtId="0" fontId="283" fillId="45" borderId="35" applyNumberFormat="0" applyAlignment="0" applyProtection="0">
      <alignment vertical="center"/>
    </xf>
    <xf numFmtId="0" fontId="284" fillId="53" borderId="64" applyNumberFormat="0" applyAlignment="0" applyProtection="0">
      <alignment vertical="center"/>
    </xf>
    <xf numFmtId="0" fontId="285" fillId="0" borderId="59" applyNumberFormat="0" applyFill="0" applyAlignment="0" applyProtection="0">
      <alignment vertical="center"/>
    </xf>
    <xf numFmtId="0" fontId="286" fillId="0" borderId="67" applyNumberFormat="0" applyFill="0" applyAlignment="0" applyProtection="0">
      <alignment vertical="center"/>
    </xf>
    <xf numFmtId="0" fontId="21" fillId="0" borderId="0"/>
    <xf numFmtId="0" fontId="21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0" borderId="0"/>
    <xf numFmtId="0" fontId="14" fillId="0" borderId="0"/>
    <xf numFmtId="0" fontId="14" fillId="0" borderId="0"/>
    <xf numFmtId="43" fontId="47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</cellStyleXfs>
  <cellXfs count="721">
    <xf numFmtId="0" fontId="0" fillId="0" borderId="0" xfId="0"/>
    <xf numFmtId="0" fontId="38" fillId="0" borderId="0" xfId="3" applyFont="1" applyFill="1"/>
    <xf numFmtId="0" fontId="39" fillId="0" borderId="0" xfId="3" applyFont="1" applyFill="1"/>
    <xf numFmtId="164" fontId="39" fillId="0" borderId="0" xfId="3" applyNumberFormat="1" applyFont="1" applyFill="1"/>
    <xf numFmtId="0" fontId="38" fillId="0" borderId="1" xfId="3" applyFont="1" applyFill="1" applyBorder="1"/>
    <xf numFmtId="0" fontId="37" fillId="0" borderId="0" xfId="3" applyFont="1" applyFill="1"/>
    <xf numFmtId="0" fontId="43" fillId="0" borderId="0" xfId="3" applyFont="1" applyFill="1"/>
    <xf numFmtId="0" fontId="37" fillId="0" borderId="0" xfId="3" applyFont="1" applyFill="1" applyBorder="1"/>
    <xf numFmtId="0" fontId="39" fillId="0" borderId="1" xfId="3" applyFont="1" applyFill="1" applyBorder="1"/>
    <xf numFmtId="0" fontId="44" fillId="0" borderId="0" xfId="1" applyFont="1" applyFill="1" applyBorder="1"/>
    <xf numFmtId="164" fontId="39" fillId="0" borderId="1" xfId="3" applyNumberFormat="1" applyFont="1" applyFill="1" applyBorder="1"/>
    <xf numFmtId="0" fontId="45" fillId="0" borderId="0" xfId="3" applyFont="1" applyFill="1" applyBorder="1"/>
    <xf numFmtId="164" fontId="35" fillId="0" borderId="1" xfId="0" applyNumberFormat="1" applyFont="1" applyFill="1" applyBorder="1"/>
    <xf numFmtId="164" fontId="39" fillId="0" borderId="0" xfId="3" applyNumberFormat="1" applyFont="1" applyFill="1" applyBorder="1"/>
    <xf numFmtId="0" fontId="34" fillId="0" borderId="0" xfId="0" applyFont="1"/>
    <xf numFmtId="0" fontId="39" fillId="0" borderId="0" xfId="3" applyFont="1" applyFill="1" applyBorder="1"/>
    <xf numFmtId="0" fontId="38" fillId="0" borderId="1" xfId="3" applyFont="1" applyFill="1" applyBorder="1" applyAlignment="1">
      <alignment horizontal="left"/>
    </xf>
    <xf numFmtId="0" fontId="38" fillId="0" borderId="2" xfId="3" applyFont="1" applyFill="1" applyBorder="1"/>
    <xf numFmtId="166" fontId="35" fillId="0" borderId="1" xfId="0" applyNumberFormat="1" applyFont="1" applyFill="1" applyBorder="1"/>
    <xf numFmtId="0" fontId="50" fillId="2" borderId="0" xfId="0" applyFont="1" applyFill="1" applyAlignment="1">
      <alignment horizontal="left"/>
    </xf>
    <xf numFmtId="0" fontId="49" fillId="2" borderId="0" xfId="0" applyFont="1" applyFill="1" applyAlignment="1">
      <alignment horizontal="center"/>
    </xf>
    <xf numFmtId="0" fontId="39" fillId="0" borderId="8" xfId="3" applyFont="1" applyFill="1" applyBorder="1"/>
    <xf numFmtId="0" fontId="39" fillId="0" borderId="9" xfId="3" applyFont="1" applyFill="1" applyBorder="1"/>
    <xf numFmtId="0" fontId="39" fillId="0" borderId="10" xfId="3" applyFont="1" applyFill="1" applyBorder="1"/>
    <xf numFmtId="0" fontId="52" fillId="0" borderId="0" xfId="1" applyFont="1" applyFill="1" applyBorder="1"/>
    <xf numFmtId="0" fontId="40" fillId="0" borderId="0" xfId="0" applyFont="1" applyFill="1" applyBorder="1"/>
    <xf numFmtId="0" fontId="40" fillId="0" borderId="7" xfId="0" applyFont="1" applyFill="1" applyBorder="1"/>
    <xf numFmtId="0" fontId="40" fillId="0" borderId="11" xfId="0" applyFont="1" applyFill="1" applyBorder="1"/>
    <xf numFmtId="0" fontId="35" fillId="0" borderId="0" xfId="0" applyFont="1" applyBorder="1" applyAlignment="1">
      <alignment horizontal="center"/>
    </xf>
    <xf numFmtId="0" fontId="38" fillId="0" borderId="3" xfId="3" applyFont="1" applyFill="1" applyBorder="1"/>
    <xf numFmtId="165" fontId="40" fillId="0" borderId="3" xfId="0" applyNumberFormat="1" applyFont="1" applyFill="1" applyBorder="1" applyAlignment="1">
      <alignment horizontal="left"/>
    </xf>
    <xf numFmtId="0" fontId="40" fillId="0" borderId="3" xfId="0" applyFont="1" applyFill="1" applyBorder="1"/>
    <xf numFmtId="0" fontId="40" fillId="0" borderId="1" xfId="0" applyFont="1" applyBorder="1" applyAlignment="1">
      <alignment horizontal="left"/>
    </xf>
    <xf numFmtId="0" fontId="40" fillId="0" borderId="1" xfId="0" applyFont="1" applyFill="1" applyBorder="1" applyAlignment="1">
      <alignment horizontal="left"/>
    </xf>
    <xf numFmtId="0" fontId="40" fillId="0" borderId="1" xfId="0" quotePrefix="1" applyFont="1" applyBorder="1" applyAlignment="1">
      <alignment horizontal="left"/>
    </xf>
    <xf numFmtId="0" fontId="41" fillId="0" borderId="0" xfId="0" applyFont="1" applyAlignment="1">
      <alignment horizontal="center"/>
    </xf>
    <xf numFmtId="0" fontId="40" fillId="0" borderId="5" xfId="0" quotePrefix="1" applyFont="1" applyBorder="1" applyAlignment="1">
      <alignment horizontal="left"/>
    </xf>
    <xf numFmtId="3" fontId="41" fillId="0" borderId="1" xfId="0" applyNumberFormat="1" applyFont="1" applyFill="1" applyBorder="1" applyAlignment="1">
      <alignment horizontal="right"/>
    </xf>
    <xf numFmtId="3" fontId="41" fillId="0" borderId="5" xfId="0" applyNumberFormat="1" applyFont="1" applyFill="1" applyBorder="1" applyAlignment="1">
      <alignment horizontal="right"/>
    </xf>
    <xf numFmtId="3" fontId="48" fillId="0" borderId="12" xfId="0" applyNumberFormat="1" applyFont="1" applyFill="1" applyBorder="1" applyAlignment="1">
      <alignment horizontal="right"/>
    </xf>
    <xf numFmtId="0" fontId="39" fillId="0" borderId="4" xfId="3" applyFont="1" applyFill="1" applyBorder="1"/>
    <xf numFmtId="0" fontId="50" fillId="2" borderId="0" xfId="0" applyFont="1" applyFill="1" applyAlignment="1">
      <alignment horizontal="left"/>
    </xf>
    <xf numFmtId="0" fontId="49" fillId="2" borderId="0" xfId="0" applyFont="1" applyFill="1" applyAlignment="1">
      <alignment horizontal="left"/>
    </xf>
    <xf numFmtId="0" fontId="51" fillId="2" borderId="0" xfId="0" applyFont="1" applyFill="1" applyAlignment="1">
      <alignment horizontal="left" vertical="center" wrapText="1"/>
    </xf>
    <xf numFmtId="0" fontId="49" fillId="2" borderId="0" xfId="0" applyFont="1" applyFill="1" applyAlignment="1">
      <alignment horizontal="left" vertical="center"/>
    </xf>
    <xf numFmtId="0" fontId="49" fillId="2" borderId="0" xfId="0" applyFont="1" applyFill="1" applyAlignment="1">
      <alignment horizontal="center"/>
    </xf>
    <xf numFmtId="0" fontId="33" fillId="0" borderId="0" xfId="0" applyFont="1"/>
    <xf numFmtId="0" fontId="53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54" fillId="0" borderId="0" xfId="0" applyFont="1" applyAlignment="1">
      <alignment horizontal="center" vertical="center" wrapText="1"/>
    </xf>
    <xf numFmtId="168" fontId="40" fillId="0" borderId="1" xfId="6" applyNumberFormat="1" applyFont="1" applyBorder="1" applyAlignment="1">
      <alignment horizontal="left"/>
    </xf>
    <xf numFmtId="168" fontId="40" fillId="0" borderId="1" xfId="6" quotePrefix="1" applyNumberFormat="1" applyFont="1" applyBorder="1" applyAlignment="1">
      <alignment horizontal="left"/>
    </xf>
    <xf numFmtId="164" fontId="35" fillId="0" borderId="1" xfId="5" applyNumberFormat="1" applyFont="1" applyFill="1" applyBorder="1"/>
    <xf numFmtId="167" fontId="40" fillId="0" borderId="1" xfId="0" applyNumberFormat="1" applyFont="1" applyBorder="1" applyAlignment="1">
      <alignment horizontal="left"/>
    </xf>
    <xf numFmtId="0" fontId="33" fillId="0" borderId="0" xfId="0" applyFont="1" applyBorder="1"/>
    <xf numFmtId="0" fontId="59" fillId="0" borderId="1" xfId="0" applyFont="1" applyFill="1" applyBorder="1"/>
    <xf numFmtId="0" fontId="40" fillId="0" borderId="1" xfId="5" applyFont="1" applyBorder="1" applyAlignment="1">
      <alignment horizontal="center"/>
    </xf>
    <xf numFmtId="0" fontId="41" fillId="0" borderId="0" xfId="0" applyFont="1"/>
    <xf numFmtId="0" fontId="62" fillId="0" borderId="0" xfId="0" applyFont="1" applyAlignment="1">
      <alignment horizontal="center"/>
    </xf>
    <xf numFmtId="0" fontId="38" fillId="0" borderId="1" xfId="0" applyFont="1" applyFill="1" applyBorder="1"/>
    <xf numFmtId="0" fontId="43" fillId="0" borderId="0" xfId="0" applyFont="1" applyFill="1"/>
    <xf numFmtId="0" fontId="36" fillId="0" borderId="0" xfId="0" applyFont="1" applyAlignment="1">
      <alignment horizontal="center"/>
    </xf>
    <xf numFmtId="3" fontId="35" fillId="0" borderId="1" xfId="0" quotePrefix="1" applyNumberFormat="1" applyFont="1" applyBorder="1" applyAlignment="1">
      <alignment horizontal="right"/>
    </xf>
    <xf numFmtId="3" fontId="35" fillId="0" borderId="1" xfId="0" applyNumberFormat="1" applyFont="1" applyBorder="1" applyAlignment="1">
      <alignment horizontal="right"/>
    </xf>
    <xf numFmtId="168" fontId="38" fillId="0" borderId="1" xfId="0" applyNumberFormat="1" applyFont="1" applyFill="1" applyBorder="1" applyAlignment="1">
      <alignment horizontal="left"/>
    </xf>
    <xf numFmtId="0" fontId="38" fillId="0" borderId="1" xfId="0" applyFont="1" applyFill="1" applyBorder="1" applyAlignment="1">
      <alignment horizontal="left"/>
    </xf>
    <xf numFmtId="0" fontId="38" fillId="0" borderId="0" xfId="3" applyFont="1" applyFill="1" applyAlignment="1">
      <alignment horizontal="right"/>
    </xf>
    <xf numFmtId="166" fontId="61" fillId="0" borderId="1" xfId="0" applyNumberFormat="1" applyFont="1" applyFill="1" applyBorder="1"/>
    <xf numFmtId="0" fontId="39" fillId="0" borderId="16" xfId="3" applyFont="1" applyFill="1" applyBorder="1"/>
    <xf numFmtId="0" fontId="40" fillId="0" borderId="2" xfId="0" quotePrefix="1" applyFont="1" applyBorder="1" applyAlignment="1">
      <alignment horizontal="left"/>
    </xf>
    <xf numFmtId="0" fontId="64" fillId="0" borderId="0" xfId="0" applyFont="1"/>
    <xf numFmtId="0" fontId="71" fillId="0" borderId="0" xfId="17" applyFont="1" applyFill="1"/>
    <xf numFmtId="0" fontId="72" fillId="0" borderId="0" xfId="1" applyFont="1" applyFill="1" applyBorder="1" applyAlignment="1">
      <alignment vertical="center"/>
    </xf>
    <xf numFmtId="0" fontId="42" fillId="0" borderId="0" xfId="2" applyFont="1" applyFill="1"/>
    <xf numFmtId="0" fontId="39" fillId="0" borderId="0" xfId="2" applyFont="1" applyFill="1"/>
    <xf numFmtId="0" fontId="39" fillId="0" borderId="1" xfId="2" applyFont="1" applyFill="1" applyBorder="1"/>
    <xf numFmtId="164" fontId="35" fillId="0" borderId="1" xfId="4" applyNumberFormat="1" applyFont="1" applyFill="1" applyBorder="1" applyAlignment="1">
      <alignment horizontal="right"/>
    </xf>
    <xf numFmtId="0" fontId="38" fillId="0" borderId="1" xfId="2" applyFont="1" applyFill="1" applyBorder="1"/>
    <xf numFmtId="164" fontId="38" fillId="0" borderId="0" xfId="2" applyNumberFormat="1" applyFont="1" applyFill="1"/>
    <xf numFmtId="2" fontId="39" fillId="0" borderId="1" xfId="2" applyNumberFormat="1" applyFont="1" applyFill="1" applyBorder="1"/>
    <xf numFmtId="2" fontId="35" fillId="0" borderId="1" xfId="4" applyNumberFormat="1" applyFont="1" applyFill="1" applyBorder="1" applyAlignment="1">
      <alignment horizontal="right"/>
    </xf>
    <xf numFmtId="0" fontId="63" fillId="0" borderId="0" xfId="2" applyFont="1" applyFill="1"/>
    <xf numFmtId="0" fontId="38" fillId="0" borderId="1" xfId="2" applyFont="1" applyFill="1" applyBorder="1" applyAlignment="1">
      <alignment horizontal="center"/>
    </xf>
    <xf numFmtId="0" fontId="47" fillId="0" borderId="0" xfId="22" applyNumberFormat="1" applyFont="1"/>
    <xf numFmtId="0" fontId="41" fillId="0" borderId="0" xfId="21" applyNumberFormat="1" applyFont="1" applyBorder="1"/>
    <xf numFmtId="0" fontId="62" fillId="0" borderId="0" xfId="16" applyFont="1" applyAlignment="1">
      <alignment horizontal="center"/>
    </xf>
    <xf numFmtId="0" fontId="28" fillId="0" borderId="0" xfId="0" applyFont="1"/>
    <xf numFmtId="0" fontId="79" fillId="13" borderId="7" xfId="0" applyFont="1" applyFill="1" applyBorder="1"/>
    <xf numFmtId="0" fontId="79" fillId="13" borderId="9" xfId="0" applyFont="1" applyFill="1" applyBorder="1"/>
    <xf numFmtId="0" fontId="79" fillId="14" borderId="7" xfId="0" applyFont="1" applyFill="1" applyBorder="1"/>
    <xf numFmtId="0" fontId="79" fillId="14" borderId="9" xfId="0" applyFont="1" applyFill="1" applyBorder="1"/>
    <xf numFmtId="0" fontId="28" fillId="13" borderId="10" xfId="0" applyFont="1" applyFill="1" applyBorder="1"/>
    <xf numFmtId="0" fontId="28" fillId="13" borderId="21" xfId="0" applyFont="1" applyFill="1" applyBorder="1"/>
    <xf numFmtId="0" fontId="28" fillId="14" borderId="10" xfId="0" applyFont="1" applyFill="1" applyBorder="1"/>
    <xf numFmtId="0" fontId="28" fillId="14" borderId="21" xfId="0" applyFont="1" applyFill="1" applyBorder="1"/>
    <xf numFmtId="0" fontId="28" fillId="13" borderId="24" xfId="0" applyFont="1" applyFill="1" applyBorder="1"/>
    <xf numFmtId="0" fontId="28" fillId="13" borderId="25" xfId="0" applyFont="1" applyFill="1" applyBorder="1"/>
    <xf numFmtId="0" fontId="28" fillId="14" borderId="24" xfId="0" applyFont="1" applyFill="1" applyBorder="1"/>
    <xf numFmtId="0" fontId="28" fillId="14" borderId="25" xfId="0" applyFont="1" applyFill="1" applyBorder="1"/>
    <xf numFmtId="0" fontId="79" fillId="15" borderId="7" xfId="0" applyFont="1" applyFill="1" applyBorder="1"/>
    <xf numFmtId="0" fontId="79" fillId="15" borderId="9" xfId="0" applyFont="1" applyFill="1" applyBorder="1"/>
    <xf numFmtId="0" fontId="79" fillId="16" borderId="7" xfId="0" applyFont="1" applyFill="1" applyBorder="1"/>
    <xf numFmtId="0" fontId="79" fillId="16" borderId="9" xfId="0" applyFont="1" applyFill="1" applyBorder="1"/>
    <xf numFmtId="0" fontId="28" fillId="15" borderId="10" xfId="0" applyFont="1" applyFill="1" applyBorder="1"/>
    <xf numFmtId="0" fontId="28" fillId="15" borderId="21" xfId="0" applyFont="1" applyFill="1" applyBorder="1"/>
    <xf numFmtId="0" fontId="28" fillId="16" borderId="10" xfId="0" applyFont="1" applyFill="1" applyBorder="1"/>
    <xf numFmtId="0" fontId="28" fillId="16" borderId="21" xfId="0" applyFont="1" applyFill="1" applyBorder="1"/>
    <xf numFmtId="43" fontId="41" fillId="0" borderId="1" xfId="16" applyNumberFormat="1" applyFont="1" applyFill="1" applyBorder="1" applyAlignment="1">
      <alignment horizontal="right"/>
    </xf>
    <xf numFmtId="43" fontId="41" fillId="0" borderId="5" xfId="16" applyNumberFormat="1" applyFont="1" applyFill="1" applyBorder="1" applyAlignment="1">
      <alignment horizontal="right"/>
    </xf>
    <xf numFmtId="43" fontId="41" fillId="0" borderId="12" xfId="16" applyNumberFormat="1" applyFont="1" applyFill="1" applyBorder="1" applyAlignment="1">
      <alignment horizontal="right"/>
    </xf>
    <xf numFmtId="0" fontId="40" fillId="0" borderId="8" xfId="0" applyFont="1" applyFill="1" applyBorder="1"/>
    <xf numFmtId="0" fontId="38" fillId="0" borderId="6" xfId="3" applyFont="1" applyFill="1" applyBorder="1"/>
    <xf numFmtId="166" fontId="41" fillId="0" borderId="1" xfId="16" applyNumberFormat="1" applyFont="1" applyFill="1" applyBorder="1" applyAlignment="1">
      <alignment horizontal="right"/>
    </xf>
    <xf numFmtId="166" fontId="41" fillId="0" borderId="5" xfId="16" applyNumberFormat="1" applyFont="1" applyFill="1" applyBorder="1" applyAlignment="1">
      <alignment horizontal="right"/>
    </xf>
    <xf numFmtId="3" fontId="41" fillId="0" borderId="1" xfId="16" applyNumberFormat="1" applyFont="1" applyFill="1" applyBorder="1" applyAlignment="1">
      <alignment horizontal="right"/>
    </xf>
    <xf numFmtId="3" fontId="41" fillId="0" borderId="5" xfId="12" applyNumberFormat="1" applyFont="1" applyFill="1" applyBorder="1" applyAlignment="1">
      <alignment horizontal="right"/>
    </xf>
    <xf numFmtId="3" fontId="35" fillId="0" borderId="6" xfId="0" applyNumberFormat="1" applyFont="1" applyFill="1" applyBorder="1" applyAlignment="1">
      <alignment horizontal="right"/>
    </xf>
    <xf numFmtId="166" fontId="40" fillId="0" borderId="8" xfId="0" applyNumberFormat="1" applyFont="1" applyFill="1" applyBorder="1"/>
    <xf numFmtId="166" fontId="39" fillId="0" borderId="0" xfId="3" applyNumberFormat="1" applyFont="1" applyFill="1" applyBorder="1"/>
    <xf numFmtId="3" fontId="40" fillId="0" borderId="8" xfId="0" applyNumberFormat="1" applyFont="1" applyFill="1" applyBorder="1"/>
    <xf numFmtId="9" fontId="41" fillId="0" borderId="12" xfId="0" applyNumberFormat="1" applyFont="1" applyFill="1" applyBorder="1" applyAlignment="1">
      <alignment horizontal="right"/>
    </xf>
    <xf numFmtId="9" fontId="41" fillId="0" borderId="13" xfId="0" applyNumberFormat="1" applyFont="1" applyFill="1" applyBorder="1" applyAlignment="1">
      <alignment horizontal="right"/>
    </xf>
    <xf numFmtId="9" fontId="41" fillId="0" borderId="1" xfId="0" applyNumberFormat="1" applyFont="1" applyFill="1" applyBorder="1" applyAlignment="1">
      <alignment horizontal="right"/>
    </xf>
    <xf numFmtId="0" fontId="59" fillId="0" borderId="1" xfId="0" applyFont="1" applyBorder="1" applyAlignment="1"/>
    <xf numFmtId="43" fontId="39" fillId="0" borderId="0" xfId="3" applyNumberFormat="1" applyFont="1" applyFill="1"/>
    <xf numFmtId="0" fontId="26" fillId="0" borderId="0" xfId="0" applyFont="1"/>
    <xf numFmtId="0" fontId="84" fillId="0" borderId="0" xfId="0" applyFont="1"/>
    <xf numFmtId="0" fontId="68" fillId="0" borderId="0" xfId="0" applyFont="1"/>
    <xf numFmtId="0" fontId="26" fillId="0" borderId="26" xfId="0" applyFont="1" applyBorder="1"/>
    <xf numFmtId="3" fontId="26" fillId="0" borderId="26" xfId="0" applyNumberFormat="1" applyFont="1" applyBorder="1"/>
    <xf numFmtId="43" fontId="26" fillId="0" borderId="26" xfId="0" applyNumberFormat="1" applyFont="1" applyBorder="1"/>
    <xf numFmtId="169" fontId="35" fillId="0" borderId="1" xfId="0" applyNumberFormat="1" applyFont="1" applyFill="1" applyBorder="1"/>
    <xf numFmtId="169" fontId="61" fillId="0" borderId="1" xfId="0" applyNumberFormat="1" applyFont="1" applyFill="1" applyBorder="1"/>
    <xf numFmtId="167" fontId="38" fillId="0" borderId="1" xfId="0" applyNumberFormat="1" applyFont="1" applyFill="1" applyBorder="1" applyAlignment="1">
      <alignment horizontal="left"/>
    </xf>
    <xf numFmtId="0" fontId="37" fillId="0" borderId="1" xfId="3" applyFont="1" applyFill="1" applyBorder="1"/>
    <xf numFmtId="171" fontId="37" fillId="0" borderId="1" xfId="3" applyNumberFormat="1" applyFont="1" applyFill="1" applyBorder="1"/>
    <xf numFmtId="164" fontId="37" fillId="0" borderId="0" xfId="3" applyNumberFormat="1" applyFont="1" applyFill="1"/>
    <xf numFmtId="0" fontId="68" fillId="0" borderId="0" xfId="0" applyFont="1" applyFill="1"/>
    <xf numFmtId="43" fontId="37" fillId="0" borderId="0" xfId="3" applyNumberFormat="1" applyFont="1" applyFill="1"/>
    <xf numFmtId="0" fontId="23" fillId="0" borderId="0" xfId="0" applyFont="1" applyFill="1"/>
    <xf numFmtId="0" fontId="23" fillId="0" borderId="0" xfId="0" applyFont="1"/>
    <xf numFmtId="0" fontId="23" fillId="0" borderId="0" xfId="32" applyAlignment="1">
      <alignment horizontal="right"/>
    </xf>
    <xf numFmtId="3" fontId="23" fillId="0" borderId="1" xfId="0" applyNumberFormat="1" applyFont="1" applyFill="1" applyBorder="1"/>
    <xf numFmtId="0" fontId="23" fillId="0" borderId="0" xfId="0" applyFont="1" applyFill="1" applyBorder="1"/>
    <xf numFmtId="0" fontId="23" fillId="0" borderId="0" xfId="33" applyAlignment="1">
      <alignment horizontal="right"/>
    </xf>
    <xf numFmtId="0" fontId="0" fillId="0" borderId="0" xfId="0" applyFont="1" applyFill="1" applyBorder="1"/>
    <xf numFmtId="0" fontId="82" fillId="0" borderId="0" xfId="0" applyFont="1"/>
    <xf numFmtId="0" fontId="68" fillId="0" borderId="1" xfId="0" applyFont="1" applyBorder="1" applyAlignment="1">
      <alignment horizontal="center"/>
    </xf>
    <xf numFmtId="0" fontId="68" fillId="0" borderId="1" xfId="0" applyFont="1" applyBorder="1"/>
    <xf numFmtId="0" fontId="23" fillId="0" borderId="0" xfId="0" applyFont="1"/>
    <xf numFmtId="0" fontId="23" fillId="0" borderId="1" xfId="0" applyFont="1" applyBorder="1"/>
    <xf numFmtId="2" fontId="23" fillId="0" borderId="1" xfId="0" applyNumberFormat="1" applyFont="1" applyBorder="1"/>
    <xf numFmtId="2" fontId="68" fillId="0" borderId="1" xfId="0" applyNumberFormat="1" applyFont="1" applyBorder="1"/>
    <xf numFmtId="9" fontId="0" fillId="0" borderId="1" xfId="0" applyNumberFormat="1" applyFont="1" applyBorder="1"/>
    <xf numFmtId="0" fontId="23" fillId="0" borderId="1" xfId="0" applyFont="1" applyBorder="1" applyAlignment="1"/>
    <xf numFmtId="0" fontId="23" fillId="0" borderId="1" xfId="0" applyFont="1" applyBorder="1" applyAlignment="1">
      <alignment horizontal="left"/>
    </xf>
    <xf numFmtId="0" fontId="23" fillId="0" borderId="1" xfId="0" applyFont="1" applyBorder="1"/>
    <xf numFmtId="0" fontId="68" fillId="0" borderId="1" xfId="36" applyFont="1" applyFill="1" applyBorder="1"/>
    <xf numFmtId="43" fontId="41" fillId="0" borderId="13" xfId="16" applyNumberFormat="1" applyFont="1" applyFill="1" applyBorder="1" applyAlignment="1">
      <alignment horizontal="right"/>
    </xf>
    <xf numFmtId="43" fontId="35" fillId="0" borderId="12" xfId="12" applyFont="1" applyFill="1" applyBorder="1" applyAlignment="1">
      <alignment horizontal="right"/>
    </xf>
    <xf numFmtId="43" fontId="35" fillId="0" borderId="0" xfId="12" applyFont="1" applyFill="1" applyBorder="1" applyAlignment="1">
      <alignment horizontal="right"/>
    </xf>
    <xf numFmtId="0" fontId="35" fillId="0" borderId="0" xfId="0" applyFont="1" applyFill="1" applyBorder="1"/>
    <xf numFmtId="2" fontId="37" fillId="0" borderId="0" xfId="3" applyNumberFormat="1" applyFont="1" applyFill="1"/>
    <xf numFmtId="0" fontId="22" fillId="0" borderId="0" xfId="0" applyFont="1" applyFill="1"/>
    <xf numFmtId="0" fontId="22" fillId="0" borderId="0" xfId="0" applyFont="1" applyFill="1" applyAlignment="1">
      <alignment horizontal="center"/>
    </xf>
    <xf numFmtId="0" fontId="22" fillId="0" borderId="0" xfId="0" applyFont="1" applyFill="1" applyBorder="1"/>
    <xf numFmtId="0" fontId="22" fillId="0" borderId="0" xfId="0" applyFont="1"/>
    <xf numFmtId="0" fontId="39" fillId="0" borderId="0" xfId="0" applyFont="1" applyFill="1"/>
    <xf numFmtId="0" fontId="39" fillId="0" borderId="0" xfId="0" applyFont="1" applyFill="1" applyAlignment="1">
      <alignment horizontal="center"/>
    </xf>
    <xf numFmtId="0" fontId="39" fillId="0" borderId="0" xfId="0" applyFont="1" applyFill="1" applyBorder="1"/>
    <xf numFmtId="0" fontId="48" fillId="0" borderId="33" xfId="0" applyFont="1" applyBorder="1" applyAlignment="1">
      <alignment horizontal="center"/>
    </xf>
    <xf numFmtId="168" fontId="38" fillId="0" borderId="33" xfId="0" applyNumberFormat="1" applyFont="1" applyFill="1" applyBorder="1" applyAlignment="1">
      <alignment horizontal="center"/>
    </xf>
    <xf numFmtId="171" fontId="97" fillId="0" borderId="33" xfId="0" applyNumberFormat="1" applyFont="1" applyBorder="1" applyAlignment="1">
      <alignment horizontal="center"/>
    </xf>
    <xf numFmtId="0" fontId="41" fillId="0" borderId="0" xfId="0" applyFont="1" applyFill="1" applyBorder="1"/>
    <xf numFmtId="0" fontId="0" fillId="0" borderId="0" xfId="0" applyFont="1"/>
    <xf numFmtId="1" fontId="38" fillId="0" borderId="33" xfId="0" applyNumberFormat="1" applyFont="1" applyFill="1" applyBorder="1" applyAlignment="1">
      <alignment horizontal="center"/>
    </xf>
    <xf numFmtId="4" fontId="97" fillId="0" borderId="33" xfId="0" applyNumberFormat="1" applyFont="1" applyBorder="1" applyAlignment="1">
      <alignment horizontal="center"/>
    </xf>
    <xf numFmtId="4" fontId="98" fillId="0" borderId="33" xfId="0" applyNumberFormat="1" applyFont="1" applyFill="1" applyBorder="1" applyAlignment="1">
      <alignment horizontal="center"/>
    </xf>
    <xf numFmtId="0" fontId="38" fillId="0" borderId="0" xfId="0" applyFont="1" applyFill="1" applyBorder="1"/>
    <xf numFmtId="0" fontId="38" fillId="0" borderId="33" xfId="0" applyFont="1" applyFill="1" applyBorder="1" applyAlignment="1">
      <alignment horizontal="center"/>
    </xf>
    <xf numFmtId="3" fontId="70" fillId="0" borderId="33" xfId="0" applyNumberFormat="1" applyFont="1" applyBorder="1" applyAlignment="1">
      <alignment horizontal="center"/>
    </xf>
    <xf numFmtId="3" fontId="70" fillId="0" borderId="33" xfId="0" quotePrefix="1" applyNumberFormat="1" applyFont="1" applyBorder="1" applyAlignment="1">
      <alignment horizontal="center"/>
    </xf>
    <xf numFmtId="3" fontId="97" fillId="0" borderId="33" xfId="0" applyNumberFormat="1" applyFont="1" applyFill="1" applyBorder="1" applyAlignment="1">
      <alignment horizontal="center"/>
    </xf>
    <xf numFmtId="3" fontId="98" fillId="0" borderId="33" xfId="0" applyNumberFormat="1" applyFont="1" applyFill="1" applyBorder="1" applyAlignment="1">
      <alignment horizontal="center"/>
    </xf>
    <xf numFmtId="3" fontId="97" fillId="0" borderId="33" xfId="0" applyNumberFormat="1" applyFont="1" applyBorder="1" applyAlignment="1">
      <alignment horizontal="center"/>
    </xf>
    <xf numFmtId="0" fontId="37" fillId="0" borderId="0" xfId="2" applyFill="1"/>
    <xf numFmtId="0" fontId="288" fillId="0" borderId="0" xfId="2" applyFont="1" applyFill="1"/>
    <xf numFmtId="164" fontId="39" fillId="0" borderId="0" xfId="2" applyNumberFormat="1" applyFont="1" applyFill="1"/>
    <xf numFmtId="167" fontId="40" fillId="0" borderId="0" xfId="0" applyNumberFormat="1" applyFont="1" applyBorder="1" applyAlignment="1">
      <alignment horizontal="left"/>
    </xf>
    <xf numFmtId="164" fontId="35" fillId="0" borderId="0" xfId="0" applyNumberFormat="1" applyFont="1" applyFill="1" applyBorder="1"/>
    <xf numFmtId="0" fontId="43" fillId="0" borderId="0" xfId="2" applyFont="1" applyFill="1"/>
    <xf numFmtId="167" fontId="40" fillId="0" borderId="33" xfId="0" applyNumberFormat="1" applyFont="1" applyBorder="1" applyAlignment="1">
      <alignment horizontal="center"/>
    </xf>
    <xf numFmtId="3" fontId="35" fillId="0" borderId="33" xfId="12" applyNumberFormat="1" applyFont="1" applyFill="1" applyBorder="1" applyAlignment="1">
      <alignment horizontal="center"/>
    </xf>
    <xf numFmtId="3" fontId="35" fillId="0" borderId="33" xfId="0" applyNumberFormat="1" applyFont="1" applyFill="1" applyBorder="1" applyAlignment="1">
      <alignment horizontal="center"/>
    </xf>
    <xf numFmtId="0" fontId="37" fillId="0" borderId="0" xfId="2" applyFill="1" applyBorder="1"/>
    <xf numFmtId="0" fontId="40" fillId="0" borderId="33" xfId="0" applyFont="1" applyBorder="1" applyAlignment="1">
      <alignment horizontal="center"/>
    </xf>
    <xf numFmtId="164" fontId="42" fillId="0" borderId="0" xfId="0" applyNumberFormat="1" applyFont="1" applyFill="1"/>
    <xf numFmtId="164" fontId="39" fillId="0" borderId="0" xfId="0" applyNumberFormat="1" applyFont="1" applyFill="1"/>
    <xf numFmtId="0" fontId="42" fillId="0" borderId="0" xfId="2" applyFont="1" applyFill="1" applyBorder="1" applyAlignment="1">
      <alignment horizontal="left"/>
    </xf>
    <xf numFmtId="168" fontId="40" fillId="0" borderId="33" xfId="0" applyNumberFormat="1" applyFont="1" applyBorder="1" applyAlignment="1">
      <alignment horizontal="center"/>
    </xf>
    <xf numFmtId="168" fontId="40" fillId="0" borderId="33" xfId="0" quotePrefix="1" applyNumberFormat="1" applyFont="1" applyBorder="1" applyAlignment="1">
      <alignment horizontal="center"/>
    </xf>
    <xf numFmtId="0" fontId="42" fillId="0" borderId="0" xfId="0" applyFont="1" applyFill="1"/>
    <xf numFmtId="248" fontId="35" fillId="0" borderId="33" xfId="12" applyNumberFormat="1" applyFont="1" applyFill="1" applyBorder="1" applyAlignment="1">
      <alignment horizontal="center"/>
    </xf>
    <xf numFmtId="248" fontId="97" fillId="0" borderId="33" xfId="12" applyNumberFormat="1" applyFont="1" applyFill="1" applyBorder="1" applyAlignment="1">
      <alignment horizontal="center"/>
    </xf>
    <xf numFmtId="0" fontId="36" fillId="0" borderId="0" xfId="43409" applyFont="1" applyAlignment="1">
      <alignment horizontal="center"/>
    </xf>
    <xf numFmtId="0" fontId="21" fillId="0" borderId="0" xfId="43409"/>
    <xf numFmtId="164" fontId="35" fillId="0" borderId="33" xfId="0" applyNumberFormat="1" applyFont="1" applyFill="1" applyBorder="1" applyAlignment="1">
      <alignment horizontal="center"/>
    </xf>
    <xf numFmtId="0" fontId="21" fillId="0" borderId="0" xfId="0" applyFont="1"/>
    <xf numFmtId="0" fontId="39" fillId="0" borderId="0" xfId="2" applyFont="1" applyFill="1" applyBorder="1"/>
    <xf numFmtId="164" fontId="21" fillId="0" borderId="0" xfId="43410" applyNumberFormat="1" applyFont="1" applyFill="1" applyBorder="1" applyAlignment="1">
      <alignment horizontal="center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0" xfId="0" applyFont="1"/>
    <xf numFmtId="0" fontId="20" fillId="0" borderId="0" xfId="0" applyFont="1" applyFill="1" applyBorder="1"/>
    <xf numFmtId="3" fontId="39" fillId="0" borderId="33" xfId="0" applyNumberFormat="1" applyFont="1" applyFill="1" applyBorder="1" applyAlignment="1">
      <alignment horizontal="center"/>
    </xf>
    <xf numFmtId="166" fontId="97" fillId="0" borderId="33" xfId="12" applyNumberFormat="1" applyFont="1" applyFill="1" applyBorder="1" applyAlignment="1">
      <alignment horizontal="center"/>
    </xf>
    <xf numFmtId="0" fontId="291" fillId="0" borderId="0" xfId="0" applyFont="1"/>
    <xf numFmtId="0" fontId="53" fillId="0" borderId="0" xfId="0" applyFont="1" applyAlignment="1">
      <alignment vertical="center"/>
    </xf>
    <xf numFmtId="0" fontId="80" fillId="0" borderId="0" xfId="0" applyFont="1" applyBorder="1" applyAlignment="1">
      <alignment vertical="center" wrapText="1"/>
    </xf>
    <xf numFmtId="0" fontId="222" fillId="0" borderId="1" xfId="0" applyFont="1" applyBorder="1" applyAlignment="1">
      <alignment vertical="center" wrapText="1"/>
    </xf>
    <xf numFmtId="0" fontId="222" fillId="0" borderId="73" xfId="0" applyFont="1" applyBorder="1" applyAlignment="1">
      <alignment vertical="center" wrapText="1"/>
    </xf>
    <xf numFmtId="0" fontId="51" fillId="0" borderId="0" xfId="3" applyFont="1" applyFill="1"/>
    <xf numFmtId="0" fontId="79" fillId="0" borderId="0" xfId="0" applyFont="1"/>
    <xf numFmtId="0" fontId="19" fillId="0" borderId="0" xfId="0" applyFont="1"/>
    <xf numFmtId="0" fontId="19" fillId="0" borderId="1" xfId="0" applyFont="1" applyBorder="1" applyAlignment="1"/>
    <xf numFmtId="166" fontId="19" fillId="0" borderId="1" xfId="0" applyNumberFormat="1" applyFont="1" applyBorder="1"/>
    <xf numFmtId="0" fontId="19" fillId="0" borderId="1" xfId="0" applyFont="1" applyBorder="1" applyAlignment="1">
      <alignment horizontal="left"/>
    </xf>
    <xf numFmtId="0" fontId="19" fillId="0" borderId="1" xfId="0" applyFont="1" applyBorder="1"/>
    <xf numFmtId="0" fontId="68" fillId="0" borderId="1" xfId="0" applyFont="1" applyFill="1" applyBorder="1"/>
    <xf numFmtId="166" fontId="68" fillId="0" borderId="1" xfId="0" applyNumberFormat="1" applyFont="1" applyBorder="1"/>
    <xf numFmtId="166" fontId="68" fillId="0" borderId="1" xfId="0" applyNumberFormat="1" applyFont="1" applyFill="1" applyBorder="1"/>
    <xf numFmtId="166" fontId="19" fillId="0" borderId="0" xfId="0" applyNumberFormat="1" applyFont="1"/>
    <xf numFmtId="0" fontId="68" fillId="0" borderId="1" xfId="0" applyFont="1" applyFill="1" applyBorder="1" applyAlignment="1">
      <alignment horizontal="center"/>
    </xf>
    <xf numFmtId="0" fontId="19" fillId="0" borderId="1" xfId="0" applyFont="1" applyFill="1" applyBorder="1"/>
    <xf numFmtId="166" fontId="0" fillId="0" borderId="1" xfId="0" applyNumberFormat="1" applyFont="1" applyFill="1" applyBorder="1" applyAlignment="1">
      <alignment horizontal="center"/>
    </xf>
    <xf numFmtId="166" fontId="0" fillId="0" borderId="1" xfId="0" applyNumberFormat="1" applyFont="1" applyBorder="1" applyAlignment="1">
      <alignment horizontal="center"/>
    </xf>
    <xf numFmtId="166" fontId="68" fillId="0" borderId="2" xfId="43411" applyNumberFormat="1" applyFont="1" applyFill="1" applyBorder="1" applyAlignment="1"/>
    <xf numFmtId="166" fontId="68" fillId="0" borderId="1" xfId="43411" applyNumberFormat="1" applyFont="1" applyFill="1" applyBorder="1" applyAlignment="1"/>
    <xf numFmtId="166" fontId="68" fillId="0" borderId="1" xfId="0" applyNumberFormat="1" applyFont="1" applyBorder="1" applyAlignment="1">
      <alignment horizontal="center"/>
    </xf>
    <xf numFmtId="166" fontId="19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293" fillId="0" borderId="1" xfId="0" applyFont="1" applyFill="1" applyBorder="1"/>
    <xf numFmtId="0" fontId="42" fillId="0" borderId="1" xfId="0" applyFont="1" applyFill="1" applyBorder="1"/>
    <xf numFmtId="0" fontId="293" fillId="0" borderId="1" xfId="0" applyFont="1" applyBorder="1"/>
    <xf numFmtId="0" fontId="68" fillId="0" borderId="2" xfId="0" applyFont="1" applyBorder="1" applyAlignment="1"/>
    <xf numFmtId="0" fontId="68" fillId="0" borderId="1" xfId="0" applyFont="1" applyBorder="1" applyAlignment="1"/>
    <xf numFmtId="3" fontId="19" fillId="0" borderId="0" xfId="0" applyNumberFormat="1" applyFont="1"/>
    <xf numFmtId="0" fontId="296" fillId="0" borderId="0" xfId="0" applyFont="1"/>
    <xf numFmtId="0" fontId="68" fillId="0" borderId="7" xfId="0" applyFont="1" applyBorder="1"/>
    <xf numFmtId="3" fontId="68" fillId="0" borderId="8" xfId="0" applyNumberFormat="1" applyFont="1" applyBorder="1" applyAlignment="1">
      <alignment horizontal="left"/>
    </xf>
    <xf numFmtId="3" fontId="68" fillId="0" borderId="8" xfId="0" quotePrefix="1" applyNumberFormat="1" applyFont="1" applyBorder="1" applyAlignment="1">
      <alignment horizontal="left"/>
    </xf>
    <xf numFmtId="3" fontId="68" fillId="0" borderId="78" xfId="0" applyNumberFormat="1" applyFont="1" applyBorder="1" applyAlignment="1">
      <alignment horizontal="left"/>
    </xf>
    <xf numFmtId="0" fontId="68" fillId="0" borderId="10" xfId="0" applyFont="1" applyBorder="1"/>
    <xf numFmtId="3" fontId="19" fillId="0" borderId="0" xfId="0" applyNumberFormat="1" applyFont="1" applyBorder="1"/>
    <xf numFmtId="3" fontId="19" fillId="0" borderId="79" xfId="0" applyNumberFormat="1" applyFont="1" applyBorder="1"/>
    <xf numFmtId="0" fontId="68" fillId="0" borderId="24" xfId="0" applyFont="1" applyBorder="1"/>
    <xf numFmtId="3" fontId="19" fillId="0" borderId="20" xfId="0" applyNumberFormat="1" applyFont="1" applyBorder="1"/>
    <xf numFmtId="3" fontId="19" fillId="0" borderId="80" xfId="0" applyNumberFormat="1" applyFont="1" applyBorder="1"/>
    <xf numFmtId="166" fontId="0" fillId="0" borderId="1" xfId="0" applyNumberFormat="1" applyFont="1" applyBorder="1"/>
    <xf numFmtId="0" fontId="38" fillId="0" borderId="0" xfId="2" applyFont="1" applyFill="1"/>
    <xf numFmtId="1" fontId="35" fillId="0" borderId="1" xfId="0" applyNumberFormat="1" applyFont="1" applyFill="1" applyBorder="1"/>
    <xf numFmtId="166" fontId="35" fillId="0" borderId="1" xfId="12" applyNumberFormat="1" applyFont="1" applyFill="1" applyBorder="1"/>
    <xf numFmtId="164" fontId="37" fillId="0" borderId="0" xfId="2" applyNumberFormat="1" applyFill="1" applyBorder="1"/>
    <xf numFmtId="1" fontId="37" fillId="0" borderId="0" xfId="2" applyNumberFormat="1" applyFill="1" applyBorder="1"/>
    <xf numFmtId="1" fontId="111" fillId="0" borderId="0" xfId="0" applyNumberFormat="1" applyFont="1"/>
    <xf numFmtId="0" fontId="40" fillId="0" borderId="0" xfId="0" applyFont="1" applyFill="1"/>
    <xf numFmtId="0" fontId="19" fillId="0" borderId="0" xfId="0" applyFont="1" applyFill="1"/>
    <xf numFmtId="0" fontId="19" fillId="0" borderId="0" xfId="43424" applyAlignment="1">
      <alignment horizontal="right"/>
    </xf>
    <xf numFmtId="0" fontId="19" fillId="0" borderId="0" xfId="0" applyFont="1" applyFill="1" applyBorder="1"/>
    <xf numFmtId="0" fontId="39" fillId="0" borderId="0" xfId="3" applyFont="1" applyFill="1" applyAlignment="1">
      <alignment horizontal="right"/>
    </xf>
    <xf numFmtId="164" fontId="45" fillId="0" borderId="1" xfId="3" applyNumberFormat="1" applyFont="1" applyFill="1" applyBorder="1"/>
    <xf numFmtId="169" fontId="68" fillId="0" borderId="1" xfId="0" applyNumberFormat="1" applyFont="1" applyBorder="1"/>
    <xf numFmtId="169" fontId="297" fillId="0" borderId="1" xfId="0" applyNumberFormat="1" applyFont="1" applyBorder="1"/>
    <xf numFmtId="169" fontId="19" fillId="0" borderId="0" xfId="0" applyNumberFormat="1" applyFont="1"/>
    <xf numFmtId="9" fontId="0" fillId="0" borderId="0" xfId="22" applyFont="1"/>
    <xf numFmtId="169" fontId="0" fillId="0" borderId="0" xfId="22" applyNumberFormat="1" applyFont="1"/>
    <xf numFmtId="9" fontId="0" fillId="0" borderId="0" xfId="0" applyNumberFormat="1" applyFont="1"/>
    <xf numFmtId="43" fontId="0" fillId="0" borderId="1" xfId="0" applyNumberFormat="1" applyFont="1" applyBorder="1" applyAlignment="1">
      <alignment horizontal="center"/>
    </xf>
    <xf numFmtId="166" fontId="68" fillId="0" borderId="1" xfId="43411" applyNumberFormat="1" applyFont="1" applyFill="1" applyBorder="1" applyAlignment="1">
      <alignment horizontal="center"/>
    </xf>
    <xf numFmtId="169" fontId="68" fillId="0" borderId="1" xfId="0" applyNumberFormat="1" applyFont="1" applyBorder="1" applyAlignment="1">
      <alignment horizontal="center"/>
    </xf>
    <xf numFmtId="166" fontId="68" fillId="0" borderId="0" xfId="0" applyNumberFormat="1" applyFont="1" applyBorder="1" applyAlignment="1">
      <alignment horizontal="center"/>
    </xf>
    <xf numFmtId="43" fontId="19" fillId="0" borderId="1" xfId="0" applyNumberFormat="1" applyFont="1" applyBorder="1" applyAlignment="1">
      <alignment horizontal="center"/>
    </xf>
    <xf numFmtId="166" fontId="19" fillId="0" borderId="0" xfId="0" applyNumberFormat="1" applyFont="1" applyBorder="1" applyAlignment="1">
      <alignment horizontal="center"/>
    </xf>
    <xf numFmtId="166" fontId="68" fillId="0" borderId="0" xfId="0" applyNumberFormat="1" applyFont="1" applyBorder="1"/>
    <xf numFmtId="0" fontId="19" fillId="0" borderId="0" xfId="0" applyFont="1" applyBorder="1"/>
    <xf numFmtId="169" fontId="67" fillId="0" borderId="1" xfId="0" applyNumberFormat="1" applyFont="1" applyBorder="1"/>
    <xf numFmtId="249" fontId="61" fillId="0" borderId="1" xfId="0" applyNumberFormat="1" applyFont="1" applyFill="1" applyBorder="1"/>
    <xf numFmtId="0" fontId="39" fillId="0" borderId="8" xfId="2" applyFont="1" applyFill="1" applyBorder="1"/>
    <xf numFmtId="0" fontId="39" fillId="0" borderId="9" xfId="2" applyFont="1" applyFill="1" applyBorder="1"/>
    <xf numFmtId="0" fontId="39" fillId="0" borderId="10" xfId="2" applyFont="1" applyFill="1" applyBorder="1"/>
    <xf numFmtId="0" fontId="39" fillId="0" borderId="21" xfId="2" applyFont="1" applyFill="1" applyBorder="1"/>
    <xf numFmtId="0" fontId="38" fillId="0" borderId="3" xfId="2" applyFont="1" applyFill="1" applyBorder="1"/>
    <xf numFmtId="3" fontId="41" fillId="0" borderId="0" xfId="0" applyNumberFormat="1" applyFont="1" applyAlignment="1">
      <alignment horizontal="center"/>
    </xf>
    <xf numFmtId="3" fontId="39" fillId="0" borderId="0" xfId="2" applyNumberFormat="1" applyFont="1" applyFill="1"/>
    <xf numFmtId="0" fontId="38" fillId="0" borderId="71" xfId="2" applyFont="1" applyFill="1" applyBorder="1"/>
    <xf numFmtId="3" fontId="39" fillId="0" borderId="1" xfId="2" applyNumberFormat="1" applyFont="1" applyFill="1" applyBorder="1"/>
    <xf numFmtId="0" fontId="39" fillId="0" borderId="5" xfId="2" applyFont="1" applyFill="1" applyBorder="1"/>
    <xf numFmtId="0" fontId="39" fillId="0" borderId="3" xfId="2" applyFont="1" applyFill="1" applyBorder="1"/>
    <xf numFmtId="3" fontId="39" fillId="0" borderId="5" xfId="2" applyNumberFormat="1" applyFont="1" applyFill="1" applyBorder="1"/>
    <xf numFmtId="3" fontId="38" fillId="0" borderId="1" xfId="2" applyNumberFormat="1" applyFont="1" applyFill="1" applyBorder="1"/>
    <xf numFmtId="3" fontId="38" fillId="0" borderId="5" xfId="2" applyNumberFormat="1" applyFont="1" applyFill="1" applyBorder="1"/>
    <xf numFmtId="0" fontId="38" fillId="0" borderId="10" xfId="2" applyFont="1" applyFill="1" applyBorder="1"/>
    <xf numFmtId="170" fontId="39" fillId="0" borderId="0" xfId="2" applyNumberFormat="1" applyFont="1" applyFill="1" applyBorder="1"/>
    <xf numFmtId="3" fontId="39" fillId="0" borderId="0" xfId="2" applyNumberFormat="1" applyFont="1" applyFill="1" applyBorder="1"/>
    <xf numFmtId="3" fontId="39" fillId="0" borderId="21" xfId="2" applyNumberFormat="1" applyFont="1" applyFill="1" applyBorder="1"/>
    <xf numFmtId="165" fontId="39" fillId="0" borderId="1" xfId="2" applyNumberFormat="1" applyFont="1" applyFill="1" applyBorder="1"/>
    <xf numFmtId="165" fontId="39" fillId="0" borderId="5" xfId="2" applyNumberFormat="1" applyFont="1" applyFill="1" applyBorder="1"/>
    <xf numFmtId="0" fontId="38" fillId="0" borderId="11" xfId="2" applyFont="1" applyFill="1" applyBorder="1"/>
    <xf numFmtId="3" fontId="38" fillId="0" borderId="12" xfId="2" applyNumberFormat="1" applyFont="1" applyFill="1" applyBorder="1"/>
    <xf numFmtId="3" fontId="38" fillId="0" borderId="13" xfId="2" applyNumberFormat="1" applyFont="1" applyFill="1" applyBorder="1"/>
    <xf numFmtId="3" fontId="39" fillId="0" borderId="0" xfId="2" applyNumberFormat="1" applyFont="1" applyFill="1" applyAlignment="1">
      <alignment horizontal="center"/>
    </xf>
    <xf numFmtId="3" fontId="298" fillId="0" borderId="1" xfId="2" applyNumberFormat="1" applyFont="1" applyFill="1" applyBorder="1"/>
    <xf numFmtId="0" fontId="38" fillId="0" borderId="0" xfId="2" applyFont="1" applyFill="1" applyBorder="1"/>
    <xf numFmtId="1" fontId="39" fillId="0" borderId="1" xfId="2" applyNumberFormat="1" applyFont="1" applyFill="1" applyBorder="1"/>
    <xf numFmtId="0" fontId="38" fillId="0" borderId="8" xfId="2" applyFont="1" applyFill="1" applyBorder="1"/>
    <xf numFmtId="3" fontId="39" fillId="0" borderId="8" xfId="2" applyNumberFormat="1" applyFont="1" applyFill="1" applyBorder="1"/>
    <xf numFmtId="2" fontId="39" fillId="0" borderId="8" xfId="2" applyNumberFormat="1" applyFont="1" applyFill="1" applyBorder="1"/>
    <xf numFmtId="165" fontId="41" fillId="0" borderId="1" xfId="0" applyNumberFormat="1" applyFont="1" applyFill="1" applyBorder="1" applyAlignment="1">
      <alignment horizontal="right"/>
    </xf>
    <xf numFmtId="165" fontId="48" fillId="0" borderId="12" xfId="0" applyNumberFormat="1" applyFont="1" applyFill="1" applyBorder="1" applyAlignment="1">
      <alignment horizontal="right"/>
    </xf>
    <xf numFmtId="0" fontId="48" fillId="0" borderId="0" xfId="0" applyFont="1"/>
    <xf numFmtId="0" fontId="38" fillId="0" borderId="1" xfId="2" applyFont="1" applyFill="1" applyBorder="1" applyAlignment="1">
      <alignment horizontal="left"/>
    </xf>
    <xf numFmtId="0" fontId="48" fillId="0" borderId="1" xfId="0" applyFont="1" applyBorder="1"/>
    <xf numFmtId="164" fontId="41" fillId="0" borderId="1" xfId="0" applyNumberFormat="1" applyFont="1" applyFill="1" applyBorder="1"/>
    <xf numFmtId="164" fontId="35" fillId="0" borderId="0" xfId="0" applyNumberFormat="1" applyFont="1" applyFill="1" applyBorder="1" applyAlignment="1">
      <alignment horizontal="right"/>
    </xf>
    <xf numFmtId="167" fontId="41" fillId="0" borderId="0" xfId="0" applyNumberFormat="1" applyFont="1"/>
    <xf numFmtId="174" fontId="41" fillId="0" borderId="0" xfId="0" applyNumberFormat="1" applyFont="1"/>
    <xf numFmtId="0" fontId="39" fillId="0" borderId="7" xfId="2" applyFont="1" applyFill="1" applyBorder="1"/>
    <xf numFmtId="0" fontId="48" fillId="0" borderId="8" xfId="0" applyFont="1" applyBorder="1"/>
    <xf numFmtId="0" fontId="39" fillId="0" borderId="39" xfId="2" applyFont="1" applyFill="1" applyBorder="1"/>
    <xf numFmtId="0" fontId="299" fillId="0" borderId="39" xfId="2" applyFont="1" applyFill="1" applyBorder="1"/>
    <xf numFmtId="0" fontId="299" fillId="0" borderId="0" xfId="2" applyFont="1" applyFill="1" applyBorder="1"/>
    <xf numFmtId="0" fontId="38" fillId="0" borderId="3" xfId="2" applyFont="1" applyFill="1" applyBorder="1" applyAlignment="1">
      <alignment horizontal="left"/>
    </xf>
    <xf numFmtId="0" fontId="48" fillId="0" borderId="3" xfId="0" applyFont="1" applyBorder="1"/>
    <xf numFmtId="164" fontId="39" fillId="0" borderId="1" xfId="2" applyNumberFormat="1" applyFont="1" applyFill="1" applyBorder="1"/>
    <xf numFmtId="167" fontId="41" fillId="0" borderId="0" xfId="0" applyNumberFormat="1" applyFont="1" applyBorder="1"/>
    <xf numFmtId="174" fontId="41" fillId="0" borderId="0" xfId="0" applyNumberFormat="1" applyFont="1" applyBorder="1"/>
    <xf numFmtId="0" fontId="299" fillId="0" borderId="81" xfId="2" applyFont="1" applyFill="1" applyBorder="1"/>
    <xf numFmtId="0" fontId="48" fillId="0" borderId="0" xfId="0" applyFont="1" applyBorder="1"/>
    <xf numFmtId="0" fontId="39" fillId="0" borderId="4" xfId="2" applyFont="1" applyFill="1" applyBorder="1"/>
    <xf numFmtId="0" fontId="48" fillId="0" borderId="11" xfId="0" applyFont="1" applyBorder="1"/>
    <xf numFmtId="164" fontId="39" fillId="0" borderId="12" xfId="2" applyNumberFormat="1" applyFont="1" applyFill="1" applyBorder="1"/>
    <xf numFmtId="164" fontId="39" fillId="0" borderId="2" xfId="2" applyNumberFormat="1" applyFont="1" applyFill="1" applyBorder="1"/>
    <xf numFmtId="164" fontId="39" fillId="0" borderId="14" xfId="2" applyNumberFormat="1" applyFont="1" applyFill="1" applyBorder="1"/>
    <xf numFmtId="0" fontId="300" fillId="0" borderId="0" xfId="2" applyFont="1" applyFill="1" applyBorder="1"/>
    <xf numFmtId="0" fontId="299" fillId="0" borderId="7" xfId="2" applyFont="1" applyFill="1" applyBorder="1"/>
    <xf numFmtId="0" fontId="300" fillId="0" borderId="8" xfId="2" applyFont="1" applyFill="1" applyBorder="1"/>
    <xf numFmtId="0" fontId="299" fillId="0" borderId="8" xfId="2" applyFont="1" applyFill="1" applyBorder="1"/>
    <xf numFmtId="0" fontId="300" fillId="0" borderId="10" xfId="2" applyFont="1" applyFill="1" applyBorder="1"/>
    <xf numFmtId="0" fontId="299" fillId="0" borderId="4" xfId="2" applyFont="1" applyFill="1" applyBorder="1"/>
    <xf numFmtId="0" fontId="69" fillId="0" borderId="1" xfId="0" applyFont="1" applyFill="1" applyBorder="1"/>
    <xf numFmtId="0" fontId="37" fillId="110" borderId="0" xfId="3" applyFont="1" applyFill="1"/>
    <xf numFmtId="0" fontId="43" fillId="0" borderId="1" xfId="3" applyFont="1" applyFill="1" applyBorder="1"/>
    <xf numFmtId="0" fontId="68" fillId="110" borderId="1" xfId="0" applyFont="1" applyFill="1" applyBorder="1"/>
    <xf numFmtId="0" fontId="68" fillId="110" borderId="0" xfId="0" applyFont="1" applyFill="1" applyBorder="1"/>
    <xf numFmtId="167" fontId="67" fillId="110" borderId="0" xfId="0" applyNumberFormat="1" applyFont="1" applyFill="1" applyBorder="1"/>
    <xf numFmtId="167" fontId="68" fillId="110" borderId="1" xfId="0" applyNumberFormat="1" applyFont="1" applyFill="1" applyBorder="1"/>
    <xf numFmtId="0" fontId="0" fillId="110" borderId="0" xfId="0" applyFill="1"/>
    <xf numFmtId="0" fontId="64" fillId="110" borderId="0" xfId="0" applyFont="1" applyFill="1"/>
    <xf numFmtId="0" fontId="64" fillId="110" borderId="1" xfId="0" applyFont="1" applyFill="1" applyBorder="1"/>
    <xf numFmtId="0" fontId="0" fillId="110" borderId="1" xfId="0" applyFill="1" applyBorder="1"/>
    <xf numFmtId="166" fontId="0" fillId="110" borderId="1" xfId="16" applyNumberFormat="1" applyFont="1" applyFill="1" applyBorder="1"/>
    <xf numFmtId="3" fontId="0" fillId="110" borderId="1" xfId="0" applyNumberFormat="1" applyFill="1" applyBorder="1"/>
    <xf numFmtId="166" fontId="0" fillId="110" borderId="1" xfId="0" applyNumberFormat="1" applyFill="1" applyBorder="1"/>
    <xf numFmtId="245" fontId="35" fillId="0" borderId="1" xfId="5" applyNumberFormat="1" applyFont="1" applyFill="1" applyBorder="1"/>
    <xf numFmtId="245" fontId="0" fillId="0" borderId="0" xfId="0" applyNumberFormat="1"/>
    <xf numFmtId="245" fontId="39" fillId="0" borderId="0" xfId="3" applyNumberFormat="1" applyFont="1" applyFill="1" applyBorder="1"/>
    <xf numFmtId="245" fontId="37" fillId="0" borderId="1" xfId="3" applyNumberFormat="1" applyFont="1" applyFill="1" applyBorder="1"/>
    <xf numFmtId="0" fontId="38" fillId="0" borderId="33" xfId="2" applyFont="1" applyFill="1" applyBorder="1" applyAlignment="1">
      <alignment horizontal="center"/>
    </xf>
    <xf numFmtId="0" fontId="40" fillId="0" borderId="86" xfId="5" applyFont="1" applyBorder="1" applyAlignment="1">
      <alignment horizontal="center"/>
    </xf>
    <xf numFmtId="168" fontId="40" fillId="0" borderId="86" xfId="6" applyNumberFormat="1" applyFont="1" applyBorder="1" applyAlignment="1">
      <alignment horizontal="center"/>
    </xf>
    <xf numFmtId="168" fontId="40" fillId="0" borderId="86" xfId="6" quotePrefix="1" applyNumberFormat="1" applyFont="1" applyBorder="1" applyAlignment="1">
      <alignment horizontal="center"/>
    </xf>
    <xf numFmtId="247" fontId="35" fillId="0" borderId="86" xfId="4" applyNumberFormat="1" applyFont="1" applyFill="1" applyBorder="1" applyAlignment="1">
      <alignment horizontal="center"/>
    </xf>
    <xf numFmtId="164" fontId="35" fillId="0" borderId="86" xfId="5" applyNumberFormat="1" applyFont="1" applyFill="1" applyBorder="1" applyAlignment="1">
      <alignment horizontal="center"/>
    </xf>
    <xf numFmtId="164" fontId="39" fillId="0" borderId="86" xfId="3" applyNumberFormat="1" applyFont="1" applyFill="1" applyBorder="1" applyAlignment="1">
      <alignment horizontal="center"/>
    </xf>
    <xf numFmtId="247" fontId="39" fillId="0" borderId="86" xfId="2" applyNumberFormat="1" applyFont="1" applyFill="1" applyBorder="1" applyAlignment="1">
      <alignment horizontal="center"/>
    </xf>
    <xf numFmtId="0" fontId="38" fillId="0" borderId="86" xfId="3" applyFont="1" applyFill="1" applyBorder="1" applyAlignment="1">
      <alignment horizontal="center"/>
    </xf>
    <xf numFmtId="0" fontId="40" fillId="0" borderId="33" xfId="0" quotePrefix="1" applyFont="1" applyBorder="1" applyAlignment="1">
      <alignment horizontal="center"/>
    </xf>
    <xf numFmtId="0" fontId="35" fillId="0" borderId="33" xfId="0" applyFont="1" applyBorder="1" applyAlignment="1">
      <alignment horizontal="center"/>
    </xf>
    <xf numFmtId="0" fontId="18" fillId="0" borderId="0" xfId="0" applyFont="1"/>
    <xf numFmtId="0" fontId="289" fillId="0" borderId="6" xfId="0" applyFont="1" applyBorder="1" applyAlignment="1">
      <alignment horizontal="center"/>
    </xf>
    <xf numFmtId="0" fontId="289" fillId="0" borderId="1" xfId="0" applyFont="1" applyBorder="1" applyAlignment="1">
      <alignment horizontal="center"/>
    </xf>
    <xf numFmtId="9" fontId="97" fillId="0" borderId="6" xfId="22" applyFont="1" applyFill="1" applyBorder="1" applyAlignment="1">
      <alignment horizontal="center"/>
    </xf>
    <xf numFmtId="9" fontId="97" fillId="0" borderId="1" xfId="22" applyFont="1" applyFill="1" applyBorder="1" applyAlignment="1">
      <alignment horizontal="center"/>
    </xf>
    <xf numFmtId="3" fontId="61" fillId="0" borderId="33" xfId="0" applyNumberFormat="1" applyFont="1" applyFill="1" applyBorder="1" applyAlignment="1">
      <alignment horizontal="center"/>
    </xf>
    <xf numFmtId="0" fontId="287" fillId="0" borderId="0" xfId="2" applyFont="1" applyFill="1"/>
    <xf numFmtId="0" fontId="38" fillId="0" borderId="33" xfId="2" applyFont="1" applyFill="1" applyBorder="1" applyAlignment="1">
      <alignment horizontal="center"/>
    </xf>
    <xf numFmtId="0" fontId="69" fillId="111" borderId="1" xfId="0" applyFont="1" applyFill="1" applyBorder="1"/>
    <xf numFmtId="2" fontId="69" fillId="111" borderId="1" xfId="0" applyNumberFormat="1" applyFont="1" applyFill="1" applyBorder="1"/>
    <xf numFmtId="2" fontId="67" fillId="111" borderId="1" xfId="0" applyNumberFormat="1" applyFont="1" applyFill="1" applyBorder="1"/>
    <xf numFmtId="9" fontId="49" fillId="111" borderId="1" xfId="0" applyNumberFormat="1" applyFont="1" applyFill="1" applyBorder="1"/>
    <xf numFmtId="9" fontId="49" fillId="111" borderId="1" xfId="40" applyNumberFormat="1" applyFont="1" applyFill="1" applyBorder="1"/>
    <xf numFmtId="0" fontId="59" fillId="17" borderId="1" xfId="0" applyFont="1" applyFill="1" applyBorder="1"/>
    <xf numFmtId="2" fontId="59" fillId="17" borderId="1" xfId="0" applyNumberFormat="1" applyFont="1" applyFill="1" applyBorder="1"/>
    <xf numFmtId="2" fontId="297" fillId="17" borderId="1" xfId="0" applyNumberFormat="1" applyFont="1" applyFill="1" applyBorder="1"/>
    <xf numFmtId="9" fontId="293" fillId="17" borderId="1" xfId="0" applyNumberFormat="1" applyFont="1" applyFill="1" applyBorder="1"/>
    <xf numFmtId="0" fontId="59" fillId="112" borderId="1" xfId="0" applyFont="1" applyFill="1" applyBorder="1"/>
    <xf numFmtId="2" fontId="59" fillId="112" borderId="1" xfId="0" applyNumberFormat="1" applyFont="1" applyFill="1" applyBorder="1"/>
    <xf numFmtId="2" fontId="297" fillId="112" borderId="1" xfId="0" applyNumberFormat="1" applyFont="1" applyFill="1" applyBorder="1"/>
    <xf numFmtId="9" fontId="293" fillId="112" borderId="1" xfId="0" applyNumberFormat="1" applyFont="1" applyFill="1" applyBorder="1"/>
    <xf numFmtId="0" fontId="59" fillId="2" borderId="1" xfId="0" applyFont="1" applyFill="1" applyBorder="1"/>
    <xf numFmtId="2" fontId="59" fillId="2" borderId="1" xfId="0" applyNumberFormat="1" applyFont="1" applyFill="1" applyBorder="1"/>
    <xf numFmtId="2" fontId="297" fillId="2" borderId="1" xfId="0" applyNumberFormat="1" applyFont="1" applyFill="1" applyBorder="1"/>
    <xf numFmtId="9" fontId="293" fillId="2" borderId="1" xfId="0" applyNumberFormat="1" applyFont="1" applyFill="1" applyBorder="1"/>
    <xf numFmtId="165" fontId="40" fillId="0" borderId="6" xfId="0" applyNumberFormat="1" applyFont="1" applyFill="1" applyBorder="1" applyAlignment="1">
      <alignment horizontal="left"/>
    </xf>
    <xf numFmtId="0" fontId="40" fillId="0" borderId="87" xfId="0" applyFont="1" applyFill="1" applyBorder="1"/>
    <xf numFmtId="0" fontId="40" fillId="0" borderId="5" xfId="0" applyFont="1" applyBorder="1" applyAlignment="1">
      <alignment horizontal="left"/>
    </xf>
    <xf numFmtId="3" fontId="48" fillId="0" borderId="13" xfId="0" applyNumberFormat="1" applyFont="1" applyFill="1" applyBorder="1" applyAlignment="1">
      <alignment horizontal="right"/>
    </xf>
    <xf numFmtId="0" fontId="17" fillId="0" borderId="0" xfId="0" applyFont="1"/>
    <xf numFmtId="0" fontId="17" fillId="0" borderId="0" xfId="43434"/>
    <xf numFmtId="0" fontId="17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165" fontId="41" fillId="0" borderId="33" xfId="38829" applyNumberFormat="1" applyFont="1" applyBorder="1" applyAlignment="1">
      <alignment horizontal="center"/>
    </xf>
    <xf numFmtId="0" fontId="63" fillId="0" borderId="0" xfId="0" applyFont="1" applyFill="1"/>
    <xf numFmtId="0" fontId="16" fillId="0" borderId="0" xfId="0" applyFont="1"/>
    <xf numFmtId="0" fontId="16" fillId="0" borderId="0" xfId="0" applyFont="1" applyFill="1"/>
    <xf numFmtId="4" fontId="39" fillId="0" borderId="1" xfId="2" applyNumberFormat="1" applyFont="1" applyFill="1" applyBorder="1"/>
    <xf numFmtId="4" fontId="39" fillId="0" borderId="5" xfId="2" applyNumberFormat="1" applyFont="1" applyFill="1" applyBorder="1"/>
    <xf numFmtId="167" fontId="40" fillId="0" borderId="73" xfId="0" applyNumberFormat="1" applyFont="1" applyBorder="1" applyAlignment="1">
      <alignment horizontal="left"/>
    </xf>
    <xf numFmtId="167" fontId="40" fillId="0" borderId="72" xfId="0" applyNumberFormat="1" applyFont="1" applyBorder="1" applyAlignment="1">
      <alignment horizontal="left"/>
    </xf>
    <xf numFmtId="3" fontId="16" fillId="0" borderId="0" xfId="0" applyNumberFormat="1" applyFont="1"/>
    <xf numFmtId="0" fontId="16" fillId="0" borderId="26" xfId="0" applyFont="1" applyBorder="1"/>
    <xf numFmtId="3" fontId="16" fillId="0" borderId="26" xfId="0" applyNumberFormat="1" applyFont="1" applyBorder="1"/>
    <xf numFmtId="3" fontId="16" fillId="0" borderId="85" xfId="0" applyNumberFormat="1" applyFont="1" applyBorder="1"/>
    <xf numFmtId="0" fontId="16" fillId="0" borderId="85" xfId="0" applyFont="1" applyBorder="1"/>
    <xf numFmtId="3" fontId="16" fillId="0" borderId="83" xfId="0" applyNumberFormat="1" applyFont="1" applyBorder="1"/>
    <xf numFmtId="3" fontId="16" fillId="110" borderId="0" xfId="0" applyNumberFormat="1" applyFont="1" applyFill="1" applyBorder="1"/>
    <xf numFmtId="0" fontId="16" fillId="110" borderId="0" xfId="0" applyFont="1" applyFill="1" applyBorder="1"/>
    <xf numFmtId="0" fontId="16" fillId="0" borderId="84" xfId="0" applyFont="1" applyBorder="1"/>
    <xf numFmtId="0" fontId="16" fillId="0" borderId="83" xfId="0" applyFont="1" applyBorder="1"/>
    <xf numFmtId="0" fontId="16" fillId="0" borderId="1" xfId="0" applyFont="1" applyBorder="1"/>
    <xf numFmtId="166" fontId="16" fillId="0" borderId="1" xfId="0" applyNumberFormat="1" applyFont="1" applyBorder="1"/>
    <xf numFmtId="0" fontId="16" fillId="0" borderId="1" xfId="0" applyFont="1" applyFill="1" applyBorder="1"/>
    <xf numFmtId="166" fontId="16" fillId="0" borderId="1" xfId="0" applyNumberFormat="1" applyFont="1" applyFill="1" applyBorder="1"/>
    <xf numFmtId="0" fontId="16" fillId="0" borderId="82" xfId="0" applyFont="1" applyBorder="1"/>
    <xf numFmtId="0" fontId="16" fillId="110" borderId="0" xfId="0" applyFont="1" applyFill="1"/>
    <xf numFmtId="0" fontId="16" fillId="110" borderId="1" xfId="0" applyFont="1" applyFill="1" applyBorder="1"/>
    <xf numFmtId="0" fontId="16" fillId="110" borderId="26" xfId="0" applyFont="1" applyFill="1" applyBorder="1"/>
    <xf numFmtId="167" fontId="64" fillId="110" borderId="1" xfId="0" applyNumberFormat="1" applyFont="1" applyFill="1" applyBorder="1"/>
    <xf numFmtId="0" fontId="98" fillId="0" borderId="0" xfId="3" applyFont="1" applyFill="1"/>
    <xf numFmtId="0" fontId="301" fillId="0" borderId="0" xfId="3" applyFont="1" applyFill="1" applyAlignment="1">
      <alignment horizontal="right"/>
    </xf>
    <xf numFmtId="164" fontId="98" fillId="0" borderId="0" xfId="3" applyNumberFormat="1" applyFont="1" applyFill="1"/>
    <xf numFmtId="0" fontId="287" fillId="0" borderId="0" xfId="3" applyFont="1" applyFill="1"/>
    <xf numFmtId="0" fontId="301" fillId="0" borderId="0" xfId="3" applyFont="1" applyFill="1"/>
    <xf numFmtId="10" fontId="287" fillId="0" borderId="0" xfId="3" applyNumberFormat="1" applyFont="1" applyFill="1"/>
    <xf numFmtId="172" fontId="287" fillId="0" borderId="0" xfId="3" applyNumberFormat="1" applyFont="1" applyFill="1"/>
    <xf numFmtId="173" fontId="287" fillId="0" borderId="0" xfId="3" applyNumberFormat="1" applyFont="1" applyFill="1"/>
    <xf numFmtId="0" fontId="301" fillId="0" borderId="1" xfId="3" applyFont="1" applyFill="1" applyBorder="1"/>
    <xf numFmtId="167" fontId="302" fillId="0" borderId="1" xfId="0" applyNumberFormat="1" applyFont="1" applyBorder="1" applyAlignment="1">
      <alignment horizontal="left"/>
    </xf>
    <xf numFmtId="0" fontId="287" fillId="0" borderId="1" xfId="3" applyFont="1" applyFill="1" applyBorder="1"/>
    <xf numFmtId="164" fontId="287" fillId="0" borderId="1" xfId="3" applyNumberFormat="1" applyFont="1" applyFill="1" applyBorder="1"/>
    <xf numFmtId="9" fontId="287" fillId="0" borderId="1" xfId="22" applyFont="1" applyFill="1" applyBorder="1"/>
    <xf numFmtId="164" fontId="41" fillId="0" borderId="1" xfId="23" applyNumberFormat="1" applyFont="1" applyFill="1" applyBorder="1"/>
    <xf numFmtId="10" fontId="39" fillId="0" borderId="0" xfId="3" applyNumberFormat="1" applyFont="1" applyFill="1"/>
    <xf numFmtId="172" fontId="39" fillId="0" borderId="0" xfId="3" applyNumberFormat="1" applyFont="1" applyFill="1"/>
    <xf numFmtId="173" fontId="39" fillId="0" borderId="0" xfId="3" applyNumberFormat="1" applyFont="1" applyFill="1"/>
    <xf numFmtId="245" fontId="16" fillId="0" borderId="26" xfId="0" applyNumberFormat="1" applyFont="1" applyBorder="1"/>
    <xf numFmtId="245" fontId="16" fillId="110" borderId="0" xfId="0" applyNumberFormat="1" applyFont="1" applyFill="1"/>
    <xf numFmtId="164" fontId="16" fillId="110" borderId="1" xfId="0" applyNumberFormat="1" applyFont="1" applyFill="1" applyBorder="1"/>
    <xf numFmtId="0" fontId="47" fillId="0" borderId="0" xfId="0" applyFont="1"/>
    <xf numFmtId="0" fontId="48" fillId="0" borderId="1" xfId="0" applyFont="1" applyBorder="1" applyAlignment="1">
      <alignment horizontal="center"/>
    </xf>
    <xf numFmtId="0" fontId="15" fillId="0" borderId="0" xfId="0" applyFont="1"/>
    <xf numFmtId="0" fontId="303" fillId="0" borderId="0" xfId="0" applyFont="1"/>
    <xf numFmtId="165" fontId="41" fillId="0" borderId="1" xfId="0" applyNumberFormat="1" applyFont="1" applyBorder="1" applyAlignment="1">
      <alignment horizontal="center"/>
    </xf>
    <xf numFmtId="0" fontId="44" fillId="0" borderId="0" xfId="1" applyFont="1" applyFill="1" applyBorder="1" applyAlignment="1"/>
    <xf numFmtId="0" fontId="14" fillId="110" borderId="0" xfId="43435" applyFill="1"/>
    <xf numFmtId="0" fontId="68" fillId="110" borderId="0" xfId="43435" applyFont="1" applyFill="1"/>
    <xf numFmtId="0" fontId="14" fillId="110" borderId="0" xfId="43435" applyFont="1" applyFill="1"/>
    <xf numFmtId="0" fontId="68" fillId="110" borderId="1" xfId="43435" applyFont="1" applyFill="1" applyBorder="1"/>
    <xf numFmtId="20" fontId="14" fillId="110" borderId="1" xfId="43436" applyNumberFormat="1" applyFill="1" applyBorder="1"/>
    <xf numFmtId="1" fontId="14" fillId="110" borderId="1" xfId="43435" applyNumberFormat="1" applyFill="1" applyBorder="1"/>
    <xf numFmtId="1" fontId="85" fillId="110" borderId="1" xfId="31" applyNumberFormat="1" applyFill="1" applyBorder="1">
      <alignment vertical="center"/>
    </xf>
    <xf numFmtId="0" fontId="38" fillId="0" borderId="1" xfId="0" applyFont="1" applyFill="1" applyBorder="1" applyAlignment="1">
      <alignment horizontal="center"/>
    </xf>
    <xf numFmtId="167" fontId="38" fillId="0" borderId="1" xfId="0" applyNumberFormat="1" applyFont="1" applyFill="1" applyBorder="1" applyAlignment="1">
      <alignment horizontal="center"/>
    </xf>
    <xf numFmtId="3" fontId="35" fillId="0" borderId="1" xfId="0" applyNumberFormat="1" applyFont="1" applyBorder="1" applyAlignment="1">
      <alignment horizontal="center"/>
    </xf>
    <xf numFmtId="3" fontId="35" fillId="0" borderId="1" xfId="0" quotePrefix="1" applyNumberFormat="1" applyFont="1" applyBorder="1" applyAlignment="1">
      <alignment horizontal="center"/>
    </xf>
    <xf numFmtId="3" fontId="23" fillId="0" borderId="1" xfId="0" applyNumberFormat="1" applyFont="1" applyFill="1" applyBorder="1" applyAlignment="1">
      <alignment horizontal="center"/>
    </xf>
    <xf numFmtId="3" fontId="97" fillId="0" borderId="1" xfId="0" applyNumberFormat="1" applyFont="1" applyFill="1" applyBorder="1" applyAlignment="1">
      <alignment horizontal="center"/>
    </xf>
    <xf numFmtId="0" fontId="13" fillId="0" borderId="0" xfId="0" applyFont="1" applyFill="1"/>
    <xf numFmtId="0" fontId="304" fillId="110" borderId="0" xfId="17" applyFont="1" applyFill="1"/>
    <xf numFmtId="1" fontId="304" fillId="110" borderId="0" xfId="17" applyNumberFormat="1" applyFont="1" applyFill="1"/>
    <xf numFmtId="1" fontId="35" fillId="0" borderId="1" xfId="5" applyNumberFormat="1" applyFont="1" applyFill="1" applyBorder="1"/>
    <xf numFmtId="0" fontId="37" fillId="0" borderId="26" xfId="3" applyFont="1" applyFill="1" applyBorder="1"/>
    <xf numFmtId="0" fontId="36" fillId="0" borderId="26" xfId="0" applyFont="1" applyBorder="1" applyAlignment="1">
      <alignment horizontal="center"/>
    </xf>
    <xf numFmtId="0" fontId="39" fillId="0" borderId="26" xfId="3" applyFont="1" applyFill="1" applyBorder="1"/>
    <xf numFmtId="0" fontId="26" fillId="0" borderId="83" xfId="0" applyFont="1" applyBorder="1"/>
    <xf numFmtId="0" fontId="37" fillId="0" borderId="83" xfId="3" applyFont="1" applyFill="1" applyBorder="1"/>
    <xf numFmtId="0" fontId="43" fillId="0" borderId="83" xfId="3" applyFont="1" applyFill="1" applyBorder="1"/>
    <xf numFmtId="0" fontId="39" fillId="0" borderId="84" xfId="3" applyFont="1" applyFill="1" applyBorder="1"/>
    <xf numFmtId="0" fontId="37" fillId="0" borderId="84" xfId="3" applyFont="1" applyFill="1" applyBorder="1"/>
    <xf numFmtId="0" fontId="37" fillId="0" borderId="85" xfId="3" applyFont="1" applyFill="1" applyBorder="1"/>
    <xf numFmtId="0" fontId="37" fillId="0" borderId="82" xfId="3" applyFont="1" applyFill="1" applyBorder="1"/>
    <xf numFmtId="0" fontId="38" fillId="0" borderId="1" xfId="3" applyFont="1" applyFill="1" applyBorder="1" applyAlignment="1">
      <alignment horizontal="right"/>
    </xf>
    <xf numFmtId="0" fontId="26" fillId="0" borderId="84" xfId="0" applyFont="1" applyBorder="1"/>
    <xf numFmtId="3" fontId="12" fillId="0" borderId="26" xfId="0" applyNumberFormat="1" applyFont="1" applyBorder="1"/>
    <xf numFmtId="0" fontId="12" fillId="0" borderId="26" xfId="0" applyFont="1" applyBorder="1"/>
    <xf numFmtId="0" fontId="25" fillId="0" borderId="26" xfId="0" applyFont="1" applyBorder="1"/>
    <xf numFmtId="0" fontId="25" fillId="0" borderId="83" xfId="0" applyFont="1" applyBorder="1"/>
    <xf numFmtId="0" fontId="25" fillId="0" borderId="84" xfId="0" applyFont="1" applyBorder="1"/>
    <xf numFmtId="0" fontId="25" fillId="0" borderId="85" xfId="0" applyFont="1" applyBorder="1"/>
    <xf numFmtId="0" fontId="25" fillId="0" borderId="82" xfId="0" applyFont="1" applyBorder="1"/>
    <xf numFmtId="0" fontId="25" fillId="0" borderId="1" xfId="0" applyFont="1" applyBorder="1"/>
    <xf numFmtId="3" fontId="25" fillId="0" borderId="1" xfId="0" applyNumberFormat="1" applyFont="1" applyBorder="1" applyAlignment="1">
      <alignment horizontal="center"/>
    </xf>
    <xf numFmtId="169" fontId="0" fillId="0" borderId="26" xfId="27" applyNumberFormat="1" applyFont="1" applyBorder="1"/>
    <xf numFmtId="166" fontId="25" fillId="0" borderId="26" xfId="12" applyNumberFormat="1" applyFont="1" applyBorder="1"/>
    <xf numFmtId="166" fontId="0" fillId="0" borderId="26" xfId="12" applyNumberFormat="1" applyFont="1" applyBorder="1"/>
    <xf numFmtId="0" fontId="11" fillId="0" borderId="1" xfId="0" applyFont="1" applyBorder="1"/>
    <xf numFmtId="3" fontId="305" fillId="0" borderId="1" xfId="3" applyNumberFormat="1" applyFont="1" applyFill="1" applyBorder="1"/>
    <xf numFmtId="166" fontId="37" fillId="0" borderId="1" xfId="12" applyNumberFormat="1" applyFont="1" applyFill="1" applyBorder="1"/>
    <xf numFmtId="164" fontId="35" fillId="0" borderId="0" xfId="5" applyNumberFormat="1" applyFont="1" applyFill="1" applyBorder="1"/>
    <xf numFmtId="0" fontId="40" fillId="0" borderId="0" xfId="5" applyFont="1" applyBorder="1" applyAlignment="1">
      <alignment horizontal="center"/>
    </xf>
    <xf numFmtId="166" fontId="19" fillId="0" borderId="1" xfId="12" applyNumberFormat="1" applyFont="1" applyBorder="1"/>
    <xf numFmtId="0" fontId="306" fillId="110" borderId="0" xfId="17" applyFont="1" applyFill="1"/>
    <xf numFmtId="0" fontId="301" fillId="110" borderId="1" xfId="3" applyFont="1" applyFill="1" applyBorder="1" applyAlignment="1">
      <alignment horizontal="left"/>
    </xf>
    <xf numFmtId="168" fontId="302" fillId="110" borderId="1" xfId="6" applyNumberFormat="1" applyFont="1" applyFill="1" applyBorder="1" applyAlignment="1">
      <alignment horizontal="left"/>
    </xf>
    <xf numFmtId="168" fontId="302" fillId="110" borderId="1" xfId="6" quotePrefix="1" applyNumberFormat="1" applyFont="1" applyFill="1" applyBorder="1" applyAlignment="1">
      <alignment horizontal="left"/>
    </xf>
    <xf numFmtId="0" fontId="301" fillId="110" borderId="1" xfId="3" applyFont="1" applyFill="1" applyBorder="1"/>
    <xf numFmtId="1" fontId="70" fillId="110" borderId="1" xfId="5" applyNumberFormat="1" applyFont="1" applyFill="1" applyBorder="1"/>
    <xf numFmtId="1" fontId="98" fillId="110" borderId="1" xfId="3" applyNumberFormat="1" applyFont="1" applyFill="1" applyBorder="1"/>
    <xf numFmtId="0" fontId="307" fillId="110" borderId="0" xfId="17" applyFont="1" applyFill="1"/>
    <xf numFmtId="0" fontId="308" fillId="110" borderId="1" xfId="3" applyFont="1" applyFill="1" applyBorder="1" applyAlignment="1">
      <alignment horizontal="left"/>
    </xf>
    <xf numFmtId="168" fontId="309" fillId="110" borderId="1" xfId="6" applyNumberFormat="1" applyFont="1" applyFill="1" applyBorder="1" applyAlignment="1">
      <alignment horizontal="left"/>
    </xf>
    <xf numFmtId="168" fontId="309" fillId="110" borderId="1" xfId="6" quotePrefix="1" applyNumberFormat="1" applyFont="1" applyFill="1" applyBorder="1" applyAlignment="1">
      <alignment horizontal="left"/>
    </xf>
    <xf numFmtId="0" fontId="308" fillId="110" borderId="1" xfId="3" applyFont="1" applyFill="1" applyBorder="1"/>
    <xf numFmtId="1" fontId="307" fillId="110" borderId="1" xfId="5" applyNumberFormat="1" applyFont="1" applyFill="1" applyBorder="1"/>
    <xf numFmtId="1" fontId="310" fillId="110" borderId="1" xfId="3" applyNumberFormat="1" applyFont="1" applyFill="1" applyBorder="1"/>
    <xf numFmtId="1" fontId="307" fillId="110" borderId="0" xfId="17" applyNumberFormat="1" applyFont="1" applyFill="1"/>
    <xf numFmtId="0" fontId="306" fillId="0" borderId="0" xfId="17" applyFont="1" applyFill="1"/>
    <xf numFmtId="0" fontId="307" fillId="0" borderId="0" xfId="0" applyFont="1"/>
    <xf numFmtId="0" fontId="308" fillId="0" borderId="1" xfId="3" applyFont="1" applyFill="1" applyBorder="1" applyAlignment="1">
      <alignment horizontal="center"/>
    </xf>
    <xf numFmtId="1" fontId="307" fillId="0" borderId="0" xfId="0" applyNumberFormat="1" applyFont="1"/>
    <xf numFmtId="164" fontId="307" fillId="0" borderId="1" xfId="5" applyNumberFormat="1" applyFont="1" applyFill="1" applyBorder="1" applyAlignment="1">
      <alignment horizontal="center"/>
    </xf>
    <xf numFmtId="0" fontId="308" fillId="110" borderId="1" xfId="3" applyFont="1" applyFill="1" applyBorder="1" applyAlignment="1">
      <alignment horizontal="center"/>
    </xf>
    <xf numFmtId="167" fontId="308" fillId="110" borderId="1" xfId="3" applyNumberFormat="1" applyFont="1" applyFill="1" applyBorder="1" applyAlignment="1">
      <alignment horizontal="center"/>
    </xf>
    <xf numFmtId="1" fontId="307" fillId="110" borderId="1" xfId="5" applyNumberFormat="1" applyFont="1" applyFill="1" applyBorder="1" applyAlignment="1">
      <alignment horizontal="center"/>
    </xf>
    <xf numFmtId="0" fontId="307" fillId="110" borderId="0" xfId="0" applyFont="1" applyFill="1"/>
    <xf numFmtId="164" fontId="307" fillId="110" borderId="1" xfId="5" applyNumberFormat="1" applyFont="1" applyFill="1" applyBorder="1"/>
    <xf numFmtId="1" fontId="307" fillId="110" borderId="0" xfId="0" applyNumberFormat="1" applyFont="1" applyFill="1"/>
    <xf numFmtId="0" fontId="311" fillId="110" borderId="0" xfId="6" quotePrefix="1" applyFont="1" applyFill="1"/>
    <xf numFmtId="9" fontId="310" fillId="110" borderId="1" xfId="22" applyFont="1" applyFill="1" applyBorder="1"/>
    <xf numFmtId="9" fontId="98" fillId="110" borderId="1" xfId="22" applyFont="1" applyFill="1" applyBorder="1"/>
    <xf numFmtId="171" fontId="0" fillId="0" borderId="1" xfId="23" applyNumberFormat="1" applyFont="1" applyFill="1" applyBorder="1"/>
    <xf numFmtId="0" fontId="10" fillId="0" borderId="0" xfId="0" applyFont="1"/>
    <xf numFmtId="0" fontId="38" fillId="0" borderId="1" xfId="2" applyFont="1" applyFill="1" applyBorder="1" applyAlignment="1">
      <alignment horizontal="center"/>
    </xf>
    <xf numFmtId="0" fontId="49" fillId="110" borderId="0" xfId="0" applyFont="1" applyFill="1"/>
    <xf numFmtId="0" fontId="292" fillId="110" borderId="0" xfId="6" applyFont="1" applyFill="1"/>
    <xf numFmtId="0" fontId="0" fillId="110" borderId="0" xfId="0" applyFont="1" applyFill="1"/>
    <xf numFmtId="1" fontId="0" fillId="110" borderId="1" xfId="0" applyNumberFormat="1" applyFont="1" applyFill="1" applyBorder="1"/>
    <xf numFmtId="0" fontId="0" fillId="110" borderId="1" xfId="0" applyFont="1" applyFill="1" applyBorder="1"/>
    <xf numFmtId="0" fontId="56" fillId="110" borderId="0" xfId="0" applyFont="1" applyFill="1"/>
    <xf numFmtId="0" fontId="83" fillId="110" borderId="0" xfId="0" applyFont="1" applyFill="1"/>
    <xf numFmtId="0" fontId="295" fillId="110" borderId="0" xfId="0" applyFont="1" applyFill="1"/>
    <xf numFmtId="3" fontId="56" fillId="110" borderId="0" xfId="0" applyNumberFormat="1" applyFont="1" applyFill="1"/>
    <xf numFmtId="0" fontId="55" fillId="110" borderId="0" xfId="6" applyFont="1" applyFill="1"/>
    <xf numFmtId="3" fontId="0" fillId="110" borderId="0" xfId="0" applyNumberFormat="1" applyFont="1" applyFill="1"/>
    <xf numFmtId="3" fontId="0" fillId="110" borderId="1" xfId="0" applyNumberFormat="1" applyFont="1" applyFill="1" applyBorder="1"/>
    <xf numFmtId="0" fontId="46" fillId="110" borderId="0" xfId="6" applyFill="1"/>
    <xf numFmtId="0" fontId="294" fillId="110" borderId="0" xfId="0" applyFont="1" applyFill="1" applyBorder="1"/>
    <xf numFmtId="3" fontId="0" fillId="110" borderId="0" xfId="0" applyNumberFormat="1" applyFont="1" applyFill="1" applyBorder="1"/>
    <xf numFmtId="0" fontId="86" fillId="110" borderId="0" xfId="0" applyFont="1" applyFill="1" applyBorder="1"/>
    <xf numFmtId="3" fontId="293" fillId="110" borderId="1" xfId="0" applyNumberFormat="1" applyFont="1" applyFill="1" applyBorder="1"/>
    <xf numFmtId="0" fontId="86" fillId="110" borderId="1" xfId="0" applyFont="1" applyFill="1" applyBorder="1"/>
    <xf numFmtId="0" fontId="38" fillId="0" borderId="86" xfId="2" applyFont="1" applyFill="1" applyBorder="1" applyAlignment="1">
      <alignment horizontal="center"/>
    </xf>
    <xf numFmtId="0" fontId="289" fillId="0" borderId="86" xfId="0" applyFont="1" applyBorder="1" applyAlignment="1">
      <alignment horizontal="center"/>
    </xf>
    <xf numFmtId="10" fontId="97" fillId="0" borderId="86" xfId="22" applyNumberFormat="1" applyFont="1" applyFill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0" xfId="43438"/>
    <xf numFmtId="0" fontId="8" fillId="0" borderId="0" xfId="0" applyFont="1" applyFill="1"/>
    <xf numFmtId="0" fontId="8" fillId="0" borderId="0" xfId="43439" applyAlignment="1">
      <alignment horizontal="right"/>
    </xf>
    <xf numFmtId="0" fontId="8" fillId="0" borderId="1" xfId="0" applyFont="1" applyBorder="1"/>
    <xf numFmtId="166" fontId="8" fillId="0" borderId="1" xfId="43440" applyNumberFormat="1" applyFont="1" applyBorder="1"/>
    <xf numFmtId="0" fontId="8" fillId="0" borderId="0" xfId="0" applyFont="1" applyFill="1" applyBorder="1"/>
    <xf numFmtId="166" fontId="35" fillId="0" borderId="1" xfId="43437" applyNumberFormat="1" applyFont="1" applyFill="1" applyBorder="1"/>
    <xf numFmtId="0" fontId="57" fillId="0" borderId="0" xfId="0" applyFont="1" applyBorder="1" applyAlignment="1">
      <alignment horizontal="left" vertical="top"/>
    </xf>
    <xf numFmtId="0" fontId="57" fillId="0" borderId="0" xfId="0" applyFont="1" applyBorder="1" applyAlignment="1">
      <alignment horizontal="left" vertical="center"/>
    </xf>
    <xf numFmtId="2" fontId="57" fillId="0" borderId="0" xfId="0" applyNumberFormat="1" applyFont="1" applyBorder="1" applyAlignment="1">
      <alignment horizontal="left" vertical="center"/>
    </xf>
    <xf numFmtId="0" fontId="7" fillId="0" borderId="0" xfId="0" applyFont="1"/>
    <xf numFmtId="0" fontId="7" fillId="0" borderId="1" xfId="0" applyFont="1" applyFill="1" applyBorder="1" applyAlignment="1"/>
    <xf numFmtId="166" fontId="7" fillId="0" borderId="1" xfId="0" applyNumberFormat="1" applyFont="1" applyFill="1" applyBorder="1"/>
    <xf numFmtId="0" fontId="7" fillId="0" borderId="1" xfId="0" applyFont="1" applyBorder="1" applyAlignment="1"/>
    <xf numFmtId="166" fontId="7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/>
    <xf numFmtId="166" fontId="7" fillId="0" borderId="0" xfId="0" applyNumberFormat="1" applyFont="1"/>
    <xf numFmtId="0" fontId="7" fillId="0" borderId="1" xfId="0" applyFont="1" applyFill="1" applyBorder="1"/>
    <xf numFmtId="0" fontId="7" fillId="109" borderId="0" xfId="0" applyFont="1" applyFill="1"/>
    <xf numFmtId="166" fontId="68" fillId="0" borderId="0" xfId="43411" applyNumberFormat="1" applyFont="1" applyFill="1" applyBorder="1" applyAlignment="1"/>
    <xf numFmtId="166" fontId="7" fillId="0" borderId="1" xfId="0" applyNumberFormat="1" applyFont="1" applyBorder="1" applyAlignment="1">
      <alignment horizontal="center"/>
    </xf>
    <xf numFmtId="166" fontId="7" fillId="0" borderId="1" xfId="0" applyNumberFormat="1" applyFont="1" applyFill="1" applyBorder="1" applyAlignment="1">
      <alignment horizontal="center"/>
    </xf>
    <xf numFmtId="249" fontId="7" fillId="0" borderId="0" xfId="0" applyNumberFormat="1" applyFont="1"/>
    <xf numFmtId="0" fontId="80" fillId="0" borderId="1" xfId="0" applyFont="1" applyBorder="1" applyAlignment="1">
      <alignment vertical="center" wrapText="1"/>
    </xf>
    <xf numFmtId="0" fontId="80" fillId="0" borderId="12" xfId="0" applyFont="1" applyBorder="1" applyAlignment="1">
      <alignment vertical="center" wrapText="1"/>
    </xf>
    <xf numFmtId="3" fontId="68" fillId="0" borderId="9" xfId="0" quotePrefix="1" applyNumberFormat="1" applyFont="1" applyBorder="1" applyAlignment="1">
      <alignment horizontal="left"/>
    </xf>
    <xf numFmtId="3" fontId="19" fillId="0" borderId="21" xfId="0" applyNumberFormat="1" applyFont="1" applyBorder="1"/>
    <xf numFmtId="0" fontId="0" fillId="0" borderId="0" xfId="0" applyBorder="1"/>
    <xf numFmtId="0" fontId="0" fillId="0" borderId="21" xfId="0" applyBorder="1"/>
    <xf numFmtId="0" fontId="0" fillId="0" borderId="20" xfId="0" applyBorder="1"/>
    <xf numFmtId="0" fontId="0" fillId="0" borderId="25" xfId="0" applyBorder="1"/>
    <xf numFmtId="0" fontId="6" fillId="0" borderId="12" xfId="0" applyFont="1" applyBorder="1" applyAlignment="1">
      <alignment horizontal="left" vertical="center" wrapText="1"/>
    </xf>
    <xf numFmtId="0" fontId="80" fillId="0" borderId="73" xfId="1" applyFont="1" applyFill="1" applyBorder="1" applyAlignment="1">
      <alignment vertical="center"/>
    </xf>
    <xf numFmtId="0" fontId="312" fillId="0" borderId="72" xfId="6" applyFont="1" applyBorder="1" applyAlignment="1">
      <alignment horizontal="left" vertical="center"/>
    </xf>
    <xf numFmtId="0" fontId="80" fillId="0" borderId="1" xfId="1" applyFont="1" applyFill="1" applyBorder="1" applyAlignment="1">
      <alignment vertical="center"/>
    </xf>
    <xf numFmtId="0" fontId="312" fillId="0" borderId="5" xfId="6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312" fillId="0" borderId="13" xfId="6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12" fillId="0" borderId="0" xfId="6" applyFont="1" applyAlignment="1">
      <alignment horizontal="left" vertical="center"/>
    </xf>
    <xf numFmtId="0" fontId="222" fillId="0" borderId="1" xfId="1" applyFont="1" applyFill="1" applyBorder="1" applyAlignment="1">
      <alignment vertical="center" wrapText="1"/>
    </xf>
    <xf numFmtId="0" fontId="80" fillId="0" borderId="12" xfId="1" applyFont="1" applyFill="1" applyBorder="1" applyAlignment="1">
      <alignment vertical="center"/>
    </xf>
    <xf numFmtId="0" fontId="222" fillId="0" borderId="0" xfId="1" applyFont="1" applyFill="1" applyBorder="1" applyAlignment="1">
      <alignment vertical="center" wrapText="1"/>
    </xf>
    <xf numFmtId="0" fontId="0" fillId="0" borderId="0" xfId="6" applyNumberFormat="1" applyFont="1" applyAlignment="1">
      <alignment horizontal="left" vertical="center"/>
    </xf>
    <xf numFmtId="0" fontId="80" fillId="0" borderId="0" xfId="1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80" fillId="0" borderId="77" xfId="1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312" fillId="0" borderId="0" xfId="8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80" fillId="0" borderId="89" xfId="1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312" fillId="0" borderId="5" xfId="6" applyNumberFormat="1" applyFont="1" applyBorder="1" applyAlignment="1">
      <alignment horizontal="left" vertical="center"/>
    </xf>
    <xf numFmtId="0" fontId="312" fillId="0" borderId="13" xfId="6" applyNumberFormat="1" applyFont="1" applyBorder="1" applyAlignment="1">
      <alignment horizontal="left" vertical="center"/>
    </xf>
    <xf numFmtId="0" fontId="313" fillId="0" borderId="0" xfId="0" applyFont="1" applyAlignment="1">
      <alignment horizontal="center" vertical="center"/>
    </xf>
    <xf numFmtId="0" fontId="64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0" fontId="68" fillId="0" borderId="0" xfId="0" applyFont="1" applyBorder="1" applyAlignment="1">
      <alignment vertical="center"/>
    </xf>
    <xf numFmtId="0" fontId="64" fillId="0" borderId="0" xfId="0" applyFont="1" applyBorder="1" applyAlignment="1">
      <alignment horizontal="center"/>
    </xf>
    <xf numFmtId="0" fontId="64" fillId="0" borderId="88" xfId="0" applyFont="1" applyBorder="1" applyAlignment="1">
      <alignment horizontal="center" vertical="top"/>
    </xf>
    <xf numFmtId="0" fontId="68" fillId="0" borderId="0" xfId="0" applyFont="1" applyAlignment="1">
      <alignment horizontal="center"/>
    </xf>
    <xf numFmtId="0" fontId="312" fillId="0" borderId="72" xfId="6" applyNumberFormat="1" applyFont="1" applyBorder="1" applyAlignment="1">
      <alignment horizontal="left" vertical="center"/>
    </xf>
    <xf numFmtId="2" fontId="312" fillId="0" borderId="5" xfId="6" applyNumberFormat="1" applyFont="1" applyBorder="1" applyAlignment="1">
      <alignment horizontal="left" vertical="center"/>
    </xf>
    <xf numFmtId="0" fontId="314" fillId="0" borderId="0" xfId="0" applyFont="1" applyFill="1" applyBorder="1"/>
    <xf numFmtId="0" fontId="315" fillId="0" borderId="0" xfId="0" applyFont="1"/>
    <xf numFmtId="0" fontId="316" fillId="0" borderId="0" xfId="1" applyFont="1" applyFill="1" applyBorder="1"/>
    <xf numFmtId="0" fontId="316" fillId="0" borderId="0" xfId="0" applyFont="1" applyFill="1" applyBorder="1"/>
    <xf numFmtId="0" fontId="316" fillId="0" borderId="0" xfId="1" applyFont="1" applyFill="1" applyBorder="1" applyAlignment="1"/>
    <xf numFmtId="0" fontId="316" fillId="110" borderId="0" xfId="1" applyFont="1" applyFill="1" applyBorder="1" applyAlignment="1"/>
    <xf numFmtId="0" fontId="312" fillId="0" borderId="72" xfId="6" applyFont="1" applyBorder="1" applyAlignment="1">
      <alignment horizontal="left" vertical="top"/>
    </xf>
    <xf numFmtId="0" fontId="312" fillId="0" borderId="5" xfId="6" applyFont="1" applyBorder="1" applyAlignment="1">
      <alignment horizontal="left" vertical="top"/>
    </xf>
    <xf numFmtId="0" fontId="312" fillId="0" borderId="5" xfId="6" applyFont="1" applyBorder="1" applyAlignment="1">
      <alignment vertical="center"/>
    </xf>
    <xf numFmtId="0" fontId="312" fillId="0" borderId="13" xfId="6" applyFont="1" applyBorder="1" applyAlignment="1">
      <alignment vertical="center"/>
    </xf>
    <xf numFmtId="0" fontId="312" fillId="0" borderId="72" xfId="6" applyFont="1" applyFill="1" applyBorder="1" applyAlignment="1">
      <alignment horizontal="left" vertical="center"/>
    </xf>
    <xf numFmtId="0" fontId="312" fillId="0" borderId="5" xfId="6" applyFont="1" applyFill="1" applyBorder="1" applyAlignment="1">
      <alignment horizontal="left" vertical="center"/>
    </xf>
    <xf numFmtId="0" fontId="296" fillId="0" borderId="0" xfId="0" applyFont="1" applyAlignment="1">
      <alignment vertical="center"/>
    </xf>
    <xf numFmtId="0" fontId="316" fillId="110" borderId="0" xfId="1" applyFont="1" applyFill="1" applyBorder="1"/>
    <xf numFmtId="0" fontId="316" fillId="0" borderId="26" xfId="1" applyFont="1" applyFill="1" applyBorder="1"/>
    <xf numFmtId="0" fontId="317" fillId="0" borderId="1" xfId="1" applyFont="1" applyFill="1" applyBorder="1" applyAlignment="1">
      <alignment vertical="center"/>
    </xf>
    <xf numFmtId="0" fontId="291" fillId="0" borderId="0" xfId="0" applyFont="1" applyFill="1"/>
    <xf numFmtId="0" fontId="312" fillId="0" borderId="13" xfId="6" applyFont="1" applyFill="1" applyBorder="1" applyAlignment="1">
      <alignment horizontal="left" vertical="center"/>
    </xf>
    <xf numFmtId="0" fontId="47" fillId="0" borderId="0" xfId="6" applyFont="1" applyFill="1" applyBorder="1" applyAlignment="1">
      <alignment horizontal="left" vertical="center"/>
    </xf>
    <xf numFmtId="0" fontId="312" fillId="0" borderId="90" xfId="6" applyFont="1" applyFill="1" applyBorder="1" applyAlignment="1">
      <alignment horizontal="left" vertical="center"/>
    </xf>
    <xf numFmtId="0" fontId="47" fillId="0" borderId="0" xfId="6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2" fontId="312" fillId="0" borderId="72" xfId="6" applyNumberFormat="1" applyFont="1" applyFill="1" applyBorder="1" applyAlignment="1">
      <alignment horizontal="left" vertical="center"/>
    </xf>
    <xf numFmtId="2" fontId="312" fillId="0" borderId="5" xfId="6" applyNumberFormat="1" applyFont="1" applyFill="1" applyBorder="1" applyAlignment="1">
      <alignment horizontal="left" vertical="center"/>
    </xf>
    <xf numFmtId="2" fontId="312" fillId="0" borderId="13" xfId="6" applyNumberFormat="1" applyFont="1" applyFill="1" applyBorder="1" applyAlignment="1">
      <alignment horizontal="left" vertical="center"/>
    </xf>
    <xf numFmtId="0" fontId="318" fillId="2" borderId="0" xfId="0" applyFont="1" applyFill="1" applyAlignment="1">
      <alignment horizontal="center" vertical="center"/>
    </xf>
    <xf numFmtId="0" fontId="319" fillId="0" borderId="0" xfId="0" applyFont="1" applyAlignment="1">
      <alignment horizontal="center" vertical="center"/>
    </xf>
    <xf numFmtId="0" fontId="320" fillId="0" borderId="0" xfId="0" applyFont="1" applyAlignment="1">
      <alignment horizontal="center" vertic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4" fontId="33" fillId="0" borderId="1" xfId="0" applyNumberFormat="1" applyFont="1" applyBorder="1" applyAlignment="1">
      <alignment horizontal="left"/>
    </xf>
    <xf numFmtId="0" fontId="33" fillId="0" borderId="1" xfId="0" applyFont="1" applyBorder="1"/>
    <xf numFmtId="0" fontId="4" fillId="0" borderId="1" xfId="0" applyFont="1" applyBorder="1" applyAlignment="1">
      <alignment wrapText="1"/>
    </xf>
    <xf numFmtId="0" fontId="312" fillId="0" borderId="1" xfId="6" applyFont="1" applyBorder="1" applyAlignment="1">
      <alignment horizontal="left"/>
    </xf>
    <xf numFmtId="0" fontId="312" fillId="0" borderId="1" xfId="6" applyNumberFormat="1" applyFont="1" applyBorder="1" applyAlignment="1">
      <alignment horizontal="left" vertical="center"/>
    </xf>
    <xf numFmtId="0" fontId="3" fillId="0" borderId="1" xfId="0" applyFont="1" applyBorder="1"/>
    <xf numFmtId="9" fontId="19" fillId="0" borderId="0" xfId="22" applyFont="1"/>
    <xf numFmtId="43" fontId="19" fillId="0" borderId="1" xfId="0" applyNumberFormat="1" applyFont="1" applyFill="1" applyBorder="1" applyAlignment="1">
      <alignment horizontal="center"/>
    </xf>
    <xf numFmtId="43" fontId="0" fillId="0" borderId="1" xfId="0" applyNumberFormat="1" applyFont="1" applyFill="1" applyBorder="1" applyAlignment="1">
      <alignment horizontal="center"/>
    </xf>
    <xf numFmtId="165" fontId="39" fillId="0" borderId="0" xfId="3" applyNumberFormat="1" applyFont="1" applyFill="1"/>
    <xf numFmtId="9" fontId="39" fillId="0" borderId="0" xfId="3" applyNumberFormat="1" applyFont="1" applyFill="1"/>
    <xf numFmtId="166" fontId="39" fillId="0" borderId="0" xfId="3" applyNumberFormat="1" applyFont="1" applyFill="1"/>
    <xf numFmtId="0" fontId="2" fillId="0" borderId="1" xfId="0" applyFont="1" applyBorder="1" applyAlignment="1">
      <alignment wrapText="1"/>
    </xf>
    <xf numFmtId="169" fontId="297" fillId="110" borderId="1" xfId="0" applyNumberFormat="1" applyFont="1" applyFill="1" applyBorder="1"/>
    <xf numFmtId="165" fontId="35" fillId="0" borderId="3" xfId="0" applyNumberFormat="1" applyFont="1" applyFill="1" applyBorder="1" applyAlignment="1">
      <alignment horizontal="left"/>
    </xf>
    <xf numFmtId="0" fontId="40" fillId="0" borderId="6" xfId="0" applyFont="1" applyBorder="1" applyAlignment="1">
      <alignment horizontal="left"/>
    </xf>
    <xf numFmtId="3" fontId="41" fillId="0" borderId="6" xfId="0" applyNumberFormat="1" applyFont="1" applyFill="1" applyBorder="1" applyAlignment="1">
      <alignment horizontal="right"/>
    </xf>
    <xf numFmtId="3" fontId="48" fillId="0" borderId="87" xfId="0" applyNumberFormat="1" applyFont="1" applyFill="1" applyBorder="1" applyAlignment="1">
      <alignment horizontal="right"/>
    </xf>
    <xf numFmtId="0" fontId="38" fillId="0" borderId="5" xfId="3" applyFont="1" applyFill="1" applyBorder="1"/>
    <xf numFmtId="165" fontId="35" fillId="0" borderId="5" xfId="0" applyNumberFormat="1" applyFont="1" applyFill="1" applyBorder="1" applyAlignment="1">
      <alignment horizontal="left"/>
    </xf>
    <xf numFmtId="0" fontId="40" fillId="0" borderId="13" xfId="0" applyFont="1" applyFill="1" applyBorder="1"/>
    <xf numFmtId="0" fontId="40" fillId="0" borderId="9" xfId="0" applyFont="1" applyFill="1" applyBorder="1"/>
    <xf numFmtId="0" fontId="39" fillId="0" borderId="91" xfId="3" applyFont="1" applyFill="1" applyBorder="1"/>
    <xf numFmtId="43" fontId="19" fillId="0" borderId="0" xfId="12" applyFont="1"/>
    <xf numFmtId="0" fontId="1" fillId="0" borderId="1" xfId="0" applyFont="1" applyBorder="1" applyAlignment="1">
      <alignment wrapText="1"/>
    </xf>
    <xf numFmtId="0" fontId="64" fillId="0" borderId="74" xfId="0" applyFont="1" applyBorder="1" applyAlignment="1">
      <alignment horizontal="center" vertical="center"/>
    </xf>
    <xf numFmtId="0" fontId="64" fillId="0" borderId="75" xfId="0" applyFont="1" applyBorder="1" applyAlignment="1">
      <alignment horizontal="center" vertical="center"/>
    </xf>
    <xf numFmtId="0" fontId="64" fillId="0" borderId="76" xfId="0" applyFont="1" applyBorder="1" applyAlignment="1">
      <alignment horizontal="center" vertical="center"/>
    </xf>
    <xf numFmtId="0" fontId="68" fillId="0" borderId="71" xfId="0" applyFont="1" applyBorder="1" applyAlignment="1">
      <alignment horizontal="center" vertical="center"/>
    </xf>
    <xf numFmtId="0" fontId="296" fillId="0" borderId="3" xfId="0" applyFont="1" applyBorder="1" applyAlignment="1">
      <alignment horizontal="center" vertical="center"/>
    </xf>
    <xf numFmtId="0" fontId="296" fillId="0" borderId="11" xfId="0" applyFont="1" applyBorder="1" applyAlignment="1">
      <alignment horizontal="center" vertical="center"/>
    </xf>
    <xf numFmtId="0" fontId="313" fillId="0" borderId="71" xfId="0" applyFont="1" applyBorder="1" applyAlignment="1">
      <alignment horizontal="center" vertical="center"/>
    </xf>
    <xf numFmtId="0" fontId="313" fillId="0" borderId="3" xfId="0" applyFont="1" applyBorder="1" applyAlignment="1">
      <alignment horizontal="center" vertical="center"/>
    </xf>
    <xf numFmtId="0" fontId="313" fillId="0" borderId="11" xfId="0" applyFont="1" applyBorder="1" applyAlignment="1">
      <alignment horizontal="center" vertical="center"/>
    </xf>
    <xf numFmtId="0" fontId="313" fillId="0" borderId="74" xfId="0" applyFont="1" applyBorder="1" applyAlignment="1">
      <alignment horizontal="center" vertical="center"/>
    </xf>
    <xf numFmtId="0" fontId="313" fillId="0" borderId="75" xfId="0" applyFont="1" applyBorder="1" applyAlignment="1">
      <alignment horizontal="center" vertical="center"/>
    </xf>
    <xf numFmtId="0" fontId="313" fillId="0" borderId="76" xfId="0" applyFont="1" applyBorder="1" applyAlignment="1">
      <alignment horizontal="center" vertical="center"/>
    </xf>
    <xf numFmtId="0" fontId="313" fillId="0" borderId="1" xfId="0" applyFont="1" applyBorder="1" applyAlignment="1">
      <alignment horizontal="center" vertical="center" wrapText="1"/>
    </xf>
    <xf numFmtId="0" fontId="68" fillId="0" borderId="74" xfId="0" applyFont="1" applyBorder="1" applyAlignment="1">
      <alignment horizontal="center" vertical="center"/>
    </xf>
    <xf numFmtId="0" fontId="68" fillId="0" borderId="75" xfId="0" applyFont="1" applyBorder="1" applyAlignment="1">
      <alignment horizontal="center" vertical="center"/>
    </xf>
    <xf numFmtId="0" fontId="68" fillId="0" borderId="76" xfId="0" applyFont="1" applyBorder="1" applyAlignment="1">
      <alignment horizontal="center" vertical="center"/>
    </xf>
    <xf numFmtId="0" fontId="64" fillId="0" borderId="71" xfId="6" applyFont="1" applyFill="1" applyBorder="1" applyAlignment="1">
      <alignment horizontal="center" vertical="center" wrapText="1"/>
    </xf>
    <xf numFmtId="0" fontId="64" fillId="0" borderId="3" xfId="6" applyFont="1" applyFill="1" applyBorder="1" applyAlignment="1">
      <alignment horizontal="center" vertical="center" wrapText="1"/>
    </xf>
    <xf numFmtId="0" fontId="64" fillId="0" borderId="11" xfId="6" applyFont="1" applyFill="1" applyBorder="1" applyAlignment="1">
      <alignment horizontal="center" vertical="center" wrapText="1"/>
    </xf>
    <xf numFmtId="0" fontId="64" fillId="0" borderId="7" xfId="0" applyFont="1" applyBorder="1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0" fontId="64" fillId="0" borderId="24" xfId="0" applyFont="1" applyBorder="1" applyAlignment="1">
      <alignment horizontal="center" vertical="center"/>
    </xf>
    <xf numFmtId="0" fontId="290" fillId="0" borderId="86" xfId="2" applyFont="1" applyFill="1" applyBorder="1" applyAlignment="1">
      <alignment horizontal="center" vertical="center"/>
    </xf>
    <xf numFmtId="0" fontId="290" fillId="0" borderId="1" xfId="2" applyFont="1" applyFill="1" applyBorder="1" applyAlignment="1">
      <alignment horizontal="center" vertical="center"/>
    </xf>
    <xf numFmtId="0" fontId="38" fillId="0" borderId="1" xfId="2" applyFont="1" applyFill="1" applyBorder="1" applyAlignment="1">
      <alignment horizontal="center"/>
    </xf>
    <xf numFmtId="0" fontId="38" fillId="0" borderId="2" xfId="3" applyFont="1" applyFill="1" applyBorder="1" applyAlignment="1">
      <alignment horizontal="center"/>
    </xf>
    <xf numFmtId="0" fontId="38" fillId="0" borderId="15" xfId="3" applyFont="1" applyFill="1" applyBorder="1" applyAlignment="1">
      <alignment horizontal="center"/>
    </xf>
    <xf numFmtId="0" fontId="38" fillId="0" borderId="6" xfId="2" applyFont="1" applyFill="1" applyBorder="1" applyAlignment="1">
      <alignment horizontal="center"/>
    </xf>
    <xf numFmtId="0" fontId="68" fillId="0" borderId="1" xfId="37" applyFont="1" applyBorder="1" applyAlignment="1">
      <alignment horizontal="center"/>
    </xf>
    <xf numFmtId="0" fontId="38" fillId="0" borderId="1" xfId="3" applyFont="1" applyFill="1" applyBorder="1" applyAlignment="1">
      <alignment horizontal="center"/>
    </xf>
  </cellXfs>
  <cellStyles count="43441">
    <cellStyle name=" " xfId="41"/>
    <cellStyle name="  2" xfId="42"/>
    <cellStyle name="  2 2" xfId="43"/>
    <cellStyle name="  3" xfId="44"/>
    <cellStyle name="  4" xfId="45"/>
    <cellStyle name="_x0013_ 10" xfId="46"/>
    <cellStyle name="_x0013_ 10 2" xfId="47"/>
    <cellStyle name="_x0013_ 11" xfId="48"/>
    <cellStyle name="_x0013_ 12" xfId="49"/>
    <cellStyle name="_x0013_ 13" xfId="50"/>
    <cellStyle name="_x0013_ 2" xfId="51"/>
    <cellStyle name="_x0013_ 2 2" xfId="52"/>
    <cellStyle name="_x0013_ 3" xfId="53"/>
    <cellStyle name="_x0013_ 3 2" xfId="54"/>
    <cellStyle name="_x0013_ 4 2" xfId="55"/>
    <cellStyle name="_x0013_ 5" xfId="56"/>
    <cellStyle name="_x0013_ 5 2" xfId="57"/>
    <cellStyle name="_x0013_ 6" xfId="58"/>
    <cellStyle name="_x0013_ 6 2" xfId="59"/>
    <cellStyle name="_x0013_ 7" xfId="60"/>
    <cellStyle name="_x0013_ 7 2" xfId="61"/>
    <cellStyle name="_x0013_ 8" xfId="62"/>
    <cellStyle name="_x0013_ 8 2" xfId="63"/>
    <cellStyle name="_x0013_ 9" xfId="64"/>
    <cellStyle name="_x0013_ 9 2" xfId="65"/>
    <cellStyle name=" _x0007_LÓ_x0018_Äþ" xfId="66"/>
    <cellStyle name=" _x0007_LÓ_x0018_Äþ 2" xfId="67"/>
    <cellStyle name=" _x0007_LÓ_x0018_Äþ 2 2" xfId="68"/>
    <cellStyle name=" _x0007_LÓ_x0018_Äþ 3" xfId="69"/>
    <cellStyle name=" _x0007_LÓ_x0018_Äþ 4" xfId="70"/>
    <cellStyle name=" _x0007_LÓ_x0018_ÄþÍ" xfId="71"/>
    <cellStyle name=" _x0007_LÓ_x0018_ÄþÍ 2" xfId="72"/>
    <cellStyle name=" _x0007_LÓ_x0018_ÄþÍ 2 2" xfId="73"/>
    <cellStyle name=" _x0007_LÓ_x0018_ÄþÍ 3" xfId="74"/>
    <cellStyle name=" _x0007_LÓ_x0018_ÄþÍ 4" xfId="75"/>
    <cellStyle name=" _x0007_LÓ_x0018_ÄþÍN^NuN" xfId="76"/>
    <cellStyle name=" _x0007_LÓ_x0018_ÄþÍN^NuN 2" xfId="77"/>
    <cellStyle name=" _x0007_LÓ_x0018_ÄþÍN^NuN 2 2" xfId="78"/>
    <cellStyle name=" _x0007_LÓ_x0018_ÄþÍN^NuN 3" xfId="79"/>
    <cellStyle name=" _x0007_LÓ_x0018_ÄþÍN^NuN 4" xfId="80"/>
    <cellStyle name=" _x0007_LÓ_x0018_ÄþÍN^NuNVþˆH" xfId="81"/>
    <cellStyle name=" _x0007_LÓ_x0018_ÄþÍN^NuNVþˆH 2" xfId="82"/>
    <cellStyle name=" _x0007_LÓ_x0018_ÄþÍN^NuNVþˆH 2 2" xfId="83"/>
    <cellStyle name=" _x0007_LÓ_x0018_ÄþÍN^NuNVþˆH 3" xfId="84"/>
    <cellStyle name=" _x0007_LÓ_x0018_ÄþÍN^NuNVþˆH 4" xfId="85"/>
    <cellStyle name=" _x0007_LÓ_x0018_ÄþÍN^NuNVþˆHÁ_x0001_" xfId="86"/>
    <cellStyle name=" _x0007_LÓ_x0018_ÄþÍN^NuNVþˆHÁ_x0001_ 2" xfId="87"/>
    <cellStyle name=" _x0007_LÓ_x0018_ÄþÍN^NuNVþˆHÁ_x0001_ 2 2" xfId="88"/>
    <cellStyle name=" _x0007_LÓ_x0018_ÄþÍN^NuNVþˆHÁ_x0001_ 3" xfId="89"/>
    <cellStyle name=" _x0007_LÓ_x0018_ÄþÍN^NuNVþˆHÁ_x0001_ 4" xfId="90"/>
    <cellStyle name=" _x0007_LÓ_x0018_ÄþÍN^NuNVþˆHÁ_x0001__x0018_(n" xfId="91"/>
    <cellStyle name=" _x0007_LÓ_x0018_ÄþÍN^NuNVþˆHÁ_x0001__x0018_(n 2" xfId="92"/>
    <cellStyle name=" _x0007_LÓ_x0018_ÄþÍN^NuNVþˆHÁ_x0001__x0018_(n 2 2" xfId="93"/>
    <cellStyle name=" _x0007_LÓ_x0018_ÄþÍN^NuNVþˆHÁ_x0001__x0018_(n 3" xfId="94"/>
    <cellStyle name=" _x0007_LÓ_x0018_ÄþÍN^NuNVþˆHÁ_x0001__x0018_(n 4" xfId="95"/>
    <cellStyle name="%" xfId="96"/>
    <cellStyle name="% 2" xfId="97"/>
    <cellStyle name="% 2 2" xfId="98"/>
    <cellStyle name="% 3" xfId="99"/>
    <cellStyle name="_China_CMS_Thermal_Coal_Demand" xfId="100"/>
    <cellStyle name="_China_CMS_Thermal_Coal_Demand 2" xfId="101"/>
    <cellStyle name="_China_CMS_Thermal_Coal_Demand 2 2" xfId="102"/>
    <cellStyle name="_China_CMS_Thermal_Coal_Demand 2 3" xfId="103"/>
    <cellStyle name="_China_CMS_Thermal_Coal_Demand 2 4" xfId="104"/>
    <cellStyle name="_China_CMS_Thermal_Coal_Demand 3" xfId="105"/>
    <cellStyle name="_China_CMS_Thermal_Coal_Demand 3 2" xfId="106"/>
    <cellStyle name="_China_CMS_Thermal_Coal_Demand 3 2 2" xfId="107"/>
    <cellStyle name="_China_CMS_Thermal_Coal_Demand 3 2 2 2" xfId="108"/>
    <cellStyle name="_China_CMS_Thermal_Coal_Demand 3 2 3" xfId="109"/>
    <cellStyle name="_China_CMS_Thermal_Coal_Demand 3 2 4" xfId="110"/>
    <cellStyle name="_China_CMS_Thermal_Coal_Demand 3 3" xfId="111"/>
    <cellStyle name="_China_CMS_Thermal_Coal_Demand 3 3 2" xfId="112"/>
    <cellStyle name="_China_CMS_Thermal_Coal_Demand 3 3 2 2" xfId="113"/>
    <cellStyle name="_China_CMS_Thermal_Coal_Demand 3 3 2 2 2" xfId="114"/>
    <cellStyle name="_China_CMS_Thermal_Coal_Demand 3 3 2 3" xfId="115"/>
    <cellStyle name="_China_CMS_Thermal_Coal_Demand 3 3 2 4" xfId="116"/>
    <cellStyle name="_China_CMS_Thermal_Coal_Demand 3 3 3" xfId="117"/>
    <cellStyle name="_China_CMS_Thermal_Coal_Demand 3 3 3 2" xfId="118"/>
    <cellStyle name="_China_CMS_Thermal_Coal_Demand 3 3 3 2 2" xfId="119"/>
    <cellStyle name="_China_CMS_Thermal_Coal_Demand 3 3 3 3" xfId="120"/>
    <cellStyle name="_China_CMS_Thermal_Coal_Demand 3 3 4" xfId="121"/>
    <cellStyle name="_China_CMS_Thermal_Coal_Demand 3 3 4 2" xfId="122"/>
    <cellStyle name="_China_CMS_Thermal_Coal_Demand 3 3 5" xfId="123"/>
    <cellStyle name="_China_CMS_Thermal_Coal_Demand 3 3 6" xfId="124"/>
    <cellStyle name="_China_CMS_Thermal_Coal_Demand 3 4" xfId="125"/>
    <cellStyle name="_China_CMS_Thermal_Coal_Demand 3 5" xfId="126"/>
    <cellStyle name="_China_CMS_Thermal_Coal_Demand 4" xfId="127"/>
    <cellStyle name="_China_CMS_Thermal_Coal_Demand 4 2" xfId="128"/>
    <cellStyle name="_China_CMS_Thermal_Coal_Demand 4 2 2" xfId="129"/>
    <cellStyle name="_China_CMS_Thermal_Coal_Demand 4 2 2 2" xfId="130"/>
    <cellStyle name="_China_CMS_Thermal_Coal_Demand 4 2 3" xfId="131"/>
    <cellStyle name="_China_CMS_Thermal_Coal_Demand 4 2 4" xfId="132"/>
    <cellStyle name="_China_CMS_Thermal_Coal_Demand 4 3" xfId="133"/>
    <cellStyle name="_China_CMS_Thermal_Coal_Demand 4 3 2" xfId="134"/>
    <cellStyle name="_China_CMS_Thermal_Coal_Demand 4 3 2 2" xfId="135"/>
    <cellStyle name="_China_CMS_Thermal_Coal_Demand 4 3 3" xfId="136"/>
    <cellStyle name="_China_CMS_Thermal_Coal_Demand 4 4" xfId="137"/>
    <cellStyle name="_China_CMS_Thermal_Coal_Demand 4 4 2" xfId="138"/>
    <cellStyle name="_China_CMS_Thermal_Coal_Demand 4 5" xfId="139"/>
    <cellStyle name="_China_CMS_Thermal_Coal_Demand 4 6" xfId="140"/>
    <cellStyle name="_China_CMS_Thermal_Coal_Demand 5" xfId="141"/>
    <cellStyle name="_China_CMS_Thermal_Coal_Demand 6" xfId="142"/>
    <cellStyle name="_CMS_China_Metallurgical_Coal_Demand" xfId="143"/>
    <cellStyle name="_CMS_China_Metallurgical_Coal_Demand 2" xfId="144"/>
    <cellStyle name="_CMS_China_Metallurgical_Coal_Demand 2 2" xfId="145"/>
    <cellStyle name="_CMS_China_Metallurgical_Coal_Demand 2 2 2" xfId="146"/>
    <cellStyle name="_CMS_China_Metallurgical_Coal_Demand 2 3" xfId="147"/>
    <cellStyle name="_CMS_China_Metallurgical_Coal_Demand 2 4" xfId="148"/>
    <cellStyle name="_CMS_China_Metallurgical_Coal_Demand 3" xfId="149"/>
    <cellStyle name="_CMS_China_Metallurgical_Coal_Demand 3 2" xfId="150"/>
    <cellStyle name="_CMS_China_Metallurgical_Coal_Demand 3 2 2" xfId="151"/>
    <cellStyle name="_CMS_China_Metallurgical_Coal_Demand 3 2 2 2" xfId="152"/>
    <cellStyle name="_CMS_China_Metallurgical_Coal_Demand 3 2 3" xfId="153"/>
    <cellStyle name="_CMS_China_Metallurgical_Coal_Demand 3 2 4" xfId="154"/>
    <cellStyle name="_CMS_China_Metallurgical_Coal_Demand 3 3" xfId="155"/>
    <cellStyle name="_CMS_China_Metallurgical_Coal_Demand 3 3 2" xfId="156"/>
    <cellStyle name="_CMS_China_Metallurgical_Coal_Demand 3 3 2 2" xfId="157"/>
    <cellStyle name="_CMS_China_Metallurgical_Coal_Demand 3 3 2 2 2" xfId="158"/>
    <cellStyle name="_CMS_China_Metallurgical_Coal_Demand 3 3 2 3" xfId="159"/>
    <cellStyle name="_CMS_China_Metallurgical_Coal_Demand 3 3 2 4" xfId="160"/>
    <cellStyle name="_CMS_China_Metallurgical_Coal_Demand 3 3 3" xfId="161"/>
    <cellStyle name="_CMS_China_Metallurgical_Coal_Demand 3 3 3 2" xfId="162"/>
    <cellStyle name="_CMS_China_Metallurgical_Coal_Demand 3 3 3 2 2" xfId="163"/>
    <cellStyle name="_CMS_China_Metallurgical_Coal_Demand 3 3 3 3" xfId="164"/>
    <cellStyle name="_CMS_China_Metallurgical_Coal_Demand 3 3 4" xfId="165"/>
    <cellStyle name="_CMS_China_Metallurgical_Coal_Demand 3 3 4 2" xfId="166"/>
    <cellStyle name="_CMS_China_Metallurgical_Coal_Demand 3 3 5" xfId="167"/>
    <cellStyle name="_CMS_China_Metallurgical_Coal_Demand 3 3 6" xfId="168"/>
    <cellStyle name="_CMS_China_Metallurgical_Coal_Demand 3 4" xfId="169"/>
    <cellStyle name="_CMS_China_Metallurgical_Coal_Demand 3 5" xfId="170"/>
    <cellStyle name="_CMS_China_Metallurgical_Coal_Demand 4" xfId="171"/>
    <cellStyle name="_CMS_China_Metallurgical_Coal_Demand 4 2" xfId="172"/>
    <cellStyle name="_CMS_China_Metallurgical_Coal_Demand 4 2 2" xfId="173"/>
    <cellStyle name="_CMS_China_Metallurgical_Coal_Demand 4 2 2 2" xfId="174"/>
    <cellStyle name="_CMS_China_Metallurgical_Coal_Demand 4 2 3" xfId="175"/>
    <cellStyle name="_CMS_China_Metallurgical_Coal_Demand 4 2 4" xfId="176"/>
    <cellStyle name="_CMS_China_Metallurgical_Coal_Demand 4 3" xfId="177"/>
    <cellStyle name="_CMS_China_Metallurgical_Coal_Demand 4 3 2" xfId="178"/>
    <cellStyle name="_CMS_China_Metallurgical_Coal_Demand 4 3 2 2" xfId="179"/>
    <cellStyle name="_CMS_China_Metallurgical_Coal_Demand 4 3 3" xfId="180"/>
    <cellStyle name="_CMS_China_Metallurgical_Coal_Demand 4 4" xfId="181"/>
    <cellStyle name="_CMS_China_Metallurgical_Coal_Demand 4 4 2" xfId="182"/>
    <cellStyle name="_CMS_China_Metallurgical_Coal_Demand 4 5" xfId="183"/>
    <cellStyle name="_CMS_China_Metallurgical_Coal_Demand 4 6" xfId="184"/>
    <cellStyle name="_CMS_China_Metallurgical_Coal_Demand 5" xfId="185"/>
    <cellStyle name="_CMS_China_Metallurgical_Coal_Demand 6" xfId="186"/>
    <cellStyle name="_CMS_China_Metallurgical_Coal_Demanddraft1" xfId="187"/>
    <cellStyle name="_CMS_China_Metallurgical_Coal_Demanddraft1 2" xfId="188"/>
    <cellStyle name="_CMS_China_Metallurgical_Coal_Demanddraft1 2 2" xfId="189"/>
    <cellStyle name="_CMS_China_Metallurgical_Coal_Demanddraft1 2 2 2" xfId="190"/>
    <cellStyle name="_CMS_China_Metallurgical_Coal_Demanddraft1 2 3" xfId="191"/>
    <cellStyle name="_CMS_China_Metallurgical_Coal_Demanddraft1 2 4" xfId="192"/>
    <cellStyle name="_CMS_China_Metallurgical_Coal_Demanddraft1 3" xfId="193"/>
    <cellStyle name="_CMS_China_Metallurgical_Coal_Demanddraft1 3 2" xfId="194"/>
    <cellStyle name="_CMS_China_Metallurgical_Coal_Demanddraft1 3 2 2" xfId="195"/>
    <cellStyle name="_CMS_China_Metallurgical_Coal_Demanddraft1 3 2 2 2" xfId="196"/>
    <cellStyle name="_CMS_China_Metallurgical_Coal_Demanddraft1 3 2 3" xfId="197"/>
    <cellStyle name="_CMS_China_Metallurgical_Coal_Demanddraft1 3 2 4" xfId="198"/>
    <cellStyle name="_CMS_China_Metallurgical_Coal_Demanddraft1 3 3" xfId="199"/>
    <cellStyle name="_CMS_China_Metallurgical_Coal_Demanddraft1 3 3 2" xfId="200"/>
    <cellStyle name="_CMS_China_Metallurgical_Coal_Demanddraft1 3 3 2 2" xfId="201"/>
    <cellStyle name="_CMS_China_Metallurgical_Coal_Demanddraft1 3 3 2 2 2" xfId="202"/>
    <cellStyle name="_CMS_China_Metallurgical_Coal_Demanddraft1 3 3 2 3" xfId="203"/>
    <cellStyle name="_CMS_China_Metallurgical_Coal_Demanddraft1 3 3 2 4" xfId="204"/>
    <cellStyle name="_CMS_China_Metallurgical_Coal_Demanddraft1 3 3 3" xfId="205"/>
    <cellStyle name="_CMS_China_Metallurgical_Coal_Demanddraft1 3 3 3 2" xfId="206"/>
    <cellStyle name="_CMS_China_Metallurgical_Coal_Demanddraft1 3 3 3 2 2" xfId="207"/>
    <cellStyle name="_CMS_China_Metallurgical_Coal_Demanddraft1 3 3 3 3" xfId="208"/>
    <cellStyle name="_CMS_China_Metallurgical_Coal_Demanddraft1 3 3 4" xfId="209"/>
    <cellStyle name="_CMS_China_Metallurgical_Coal_Demanddraft1 3 3 4 2" xfId="210"/>
    <cellStyle name="_CMS_China_Metallurgical_Coal_Demanddraft1 3 3 5" xfId="211"/>
    <cellStyle name="_CMS_China_Metallurgical_Coal_Demanddraft1 3 3 6" xfId="212"/>
    <cellStyle name="_CMS_China_Metallurgical_Coal_Demanddraft1 3 4" xfId="213"/>
    <cellStyle name="_CMS_China_Metallurgical_Coal_Demanddraft1 3 5" xfId="214"/>
    <cellStyle name="_CMS_China_Metallurgical_Coal_Demanddraft1 4" xfId="215"/>
    <cellStyle name="_CMS_China_Metallurgical_Coal_Demanddraft1 4 2" xfId="216"/>
    <cellStyle name="_CMS_China_Metallurgical_Coal_Demanddraft1 4 2 2" xfId="217"/>
    <cellStyle name="_CMS_China_Metallurgical_Coal_Demanddraft1 4 2 2 2" xfId="218"/>
    <cellStyle name="_CMS_China_Metallurgical_Coal_Demanddraft1 4 2 3" xfId="219"/>
    <cellStyle name="_CMS_China_Metallurgical_Coal_Demanddraft1 4 2 4" xfId="220"/>
    <cellStyle name="_CMS_China_Metallurgical_Coal_Demanddraft1 4 3" xfId="221"/>
    <cellStyle name="_CMS_China_Metallurgical_Coal_Demanddraft1 4 3 2" xfId="222"/>
    <cellStyle name="_CMS_China_Metallurgical_Coal_Demanddraft1 4 3 2 2" xfId="223"/>
    <cellStyle name="_CMS_China_Metallurgical_Coal_Demanddraft1 4 3 3" xfId="224"/>
    <cellStyle name="_CMS_China_Metallurgical_Coal_Demanddraft1 4 4" xfId="225"/>
    <cellStyle name="_CMS_China_Metallurgical_Coal_Demanddraft1 4 4 2" xfId="226"/>
    <cellStyle name="_CMS_China_Metallurgical_Coal_Demanddraft1 4 5" xfId="227"/>
    <cellStyle name="_CMS_China_Metallurgical_Coal_Demanddraft1 4 6" xfId="228"/>
    <cellStyle name="_CMS_China_Metallurgical_Coal_Demanddraft1 5" xfId="229"/>
    <cellStyle name="_CMS_China_Metallurgical_Coal_Demanddraft1 6" xfId="230"/>
    <cellStyle name="_CMS_China_Metallurgical_Coal_Demanddraft7" xfId="231"/>
    <cellStyle name="_CMS_China_Metallurgical_Coal_Demanddraft7 2" xfId="232"/>
    <cellStyle name="_CMS_China_Metallurgical_Coal_Demanddraft7_DDATA" xfId="233"/>
    <cellStyle name="_CMS_China_Metallurgical_Coal_Demanddraft7_DDATA 2" xfId="234"/>
    <cellStyle name="_CMS_China_Metallurgical_Coal_Demanddraft7_DDATA_1" xfId="235"/>
    <cellStyle name="_CMS_China_Metallurgical_Coal_Demanddraft7_DDATA_1 2" xfId="236"/>
    <cellStyle name="_CMS_China_Metallurgical_Coal_Demanddraft7_DDATA_1_Gas Flow Dynamics" xfId="237"/>
    <cellStyle name="_CMS_China_Metallurgical_Coal_Demanddraft7_DDATA_1_Pan_Europe_Datafile_2012_H2" xfId="238"/>
    <cellStyle name="_CMS_China_Metallurgical_Coal_Demanddraft7_DDATA_1_Thermal Coal Prices May 2010" xfId="239"/>
    <cellStyle name="_CMS_China_Metallurgical_Coal_Demanddraft7_DDATA_1_Thermal Coal Prices May 2010 2" xfId="240"/>
    <cellStyle name="_CMS_China_Metallurgical_Coal_Demanddraft7_DDATA_1_Thermal Coal Prices May 2010_Gas Flow Dynamics" xfId="241"/>
    <cellStyle name="_CMS_China_Metallurgical_Coal_Demanddraft7_DDATA_1_Thermal Coal Prices May 2010_Pan_Europe_Datafile_2012_H2" xfId="242"/>
    <cellStyle name="_CMS_China_Metallurgical_Coal_Demanddraft7_DDATA_Gas Flow Dynamics" xfId="243"/>
    <cellStyle name="_CMS_China_Metallurgical_Coal_Demanddraft7_DDATA_Pan_Europe_Datafile_2012_H2" xfId="244"/>
    <cellStyle name="_CMS_China_Metallurgical_Coal_Demanddraft7_dFLOWTHR" xfId="245"/>
    <cellStyle name="_CMS_China_Metallurgical_Coal_Demanddraft7_dFLOWTHR 2" xfId="246"/>
    <cellStyle name="_CMS_China_Metallurgical_Coal_Demanddraft7_dFLOWTHR_Gas Flow Dynamics" xfId="247"/>
    <cellStyle name="_CMS_China_Metallurgical_Coal_Demanddraft7_dFLOWTHR_Pan_Europe_Datafile_2012_H2" xfId="248"/>
    <cellStyle name="_CMS_China_Metallurgical_Coal_Demanddraft7_Gas Flow Dynamics" xfId="249"/>
    <cellStyle name="_CMS_China_Metallurgical_Coal_Demanddraft7_Pan_Europe_Datafile_2012_H2" xfId="250"/>
    <cellStyle name="_CMS_China_Metallurgical_Coal_Demanddraft7_Sheet1" xfId="251"/>
    <cellStyle name="_CMS_China_Metallurgical_Coal_Demanddraft7_Sheet1 2" xfId="252"/>
    <cellStyle name="_CMS_China_Metallurgical_Coal_Demanddraft7_Sheet1_Gas Flow Dynamics" xfId="253"/>
    <cellStyle name="_CMS_China_Metallurgical_Coal_Demanddraft7_Sheet1_Pan_Europe_Datafile_2012_H2" xfId="254"/>
    <cellStyle name="_CMS_China_Metallurgical_Coal_Demanddraft7_Sheet3" xfId="255"/>
    <cellStyle name="_CMS_China_Metallurgical_Coal_Demanddraft7_Sheet3 2" xfId="256"/>
    <cellStyle name="_CMS_China_Metallurgical_Coal_Demanddraft7_Sheet3_Gas Flow Dynamics" xfId="257"/>
    <cellStyle name="_CMS_China_Metallurgical_Coal_Demanddraft7_Sheet3_Pan_Europe_Datafile_2012_H2" xfId="258"/>
    <cellStyle name="_Copy of CMS_China_Metallurgical_Coal_Demanddraft2" xfId="259"/>
    <cellStyle name="_Copy of CMS_China_Metallurgical_Coal_Demanddraft2 2" xfId="260"/>
    <cellStyle name="_Copy of CMS_China_Metallurgical_Coal_Demanddraft2 2 2" xfId="261"/>
    <cellStyle name="_Copy of CMS_China_Metallurgical_Coal_Demanddraft2 2 2 2" xfId="262"/>
    <cellStyle name="_Copy of CMS_China_Metallurgical_Coal_Demanddraft2 2 3" xfId="263"/>
    <cellStyle name="_Copy of CMS_China_Metallurgical_Coal_Demanddraft2 2 4" xfId="264"/>
    <cellStyle name="_Copy of CMS_China_Metallurgical_Coal_Demanddraft2 3" xfId="265"/>
    <cellStyle name="_Copy of CMS_China_Metallurgical_Coal_Demanddraft2 3 2" xfId="266"/>
    <cellStyle name="_Copy of CMS_China_Metallurgical_Coal_Demanddraft2 3 2 2" xfId="267"/>
    <cellStyle name="_Copy of CMS_China_Metallurgical_Coal_Demanddraft2 3 2 2 2" xfId="268"/>
    <cellStyle name="_Copy of CMS_China_Metallurgical_Coal_Demanddraft2 3 2 3" xfId="269"/>
    <cellStyle name="_Copy of CMS_China_Metallurgical_Coal_Demanddraft2 3 2 4" xfId="270"/>
    <cellStyle name="_Copy of CMS_China_Metallurgical_Coal_Demanddraft2 3 3" xfId="271"/>
    <cellStyle name="_Copy of CMS_China_Metallurgical_Coal_Demanddraft2 3 3 2" xfId="272"/>
    <cellStyle name="_Copy of CMS_China_Metallurgical_Coal_Demanddraft2 3 3 2 2" xfId="273"/>
    <cellStyle name="_Copy of CMS_China_Metallurgical_Coal_Demanddraft2 3 3 2 2 2" xfId="274"/>
    <cellStyle name="_Copy of CMS_China_Metallurgical_Coal_Demanddraft2 3 3 2 3" xfId="275"/>
    <cellStyle name="_Copy of CMS_China_Metallurgical_Coal_Demanddraft2 3 3 2 4" xfId="276"/>
    <cellStyle name="_Copy of CMS_China_Metallurgical_Coal_Demanddraft2 3 3 3" xfId="277"/>
    <cellStyle name="_Copy of CMS_China_Metallurgical_Coal_Demanddraft2 3 3 3 2" xfId="278"/>
    <cellStyle name="_Copy of CMS_China_Metallurgical_Coal_Demanddraft2 3 3 3 2 2" xfId="279"/>
    <cellStyle name="_Copy of CMS_China_Metallurgical_Coal_Demanddraft2 3 3 3 3" xfId="280"/>
    <cellStyle name="_Copy of CMS_China_Metallurgical_Coal_Demanddraft2 3 3 4" xfId="281"/>
    <cellStyle name="_Copy of CMS_China_Metallurgical_Coal_Demanddraft2 3 3 4 2" xfId="282"/>
    <cellStyle name="_Copy of CMS_China_Metallurgical_Coal_Demanddraft2 3 3 5" xfId="283"/>
    <cellStyle name="_Copy of CMS_China_Metallurgical_Coal_Demanddraft2 3 3 6" xfId="284"/>
    <cellStyle name="_Copy of CMS_China_Metallurgical_Coal_Demanddraft2 3 4" xfId="285"/>
    <cellStyle name="_Copy of CMS_China_Metallurgical_Coal_Demanddraft2 3 5" xfId="286"/>
    <cellStyle name="_Copy of CMS_China_Metallurgical_Coal_Demanddraft2 4" xfId="287"/>
    <cellStyle name="_Copy of CMS_China_Metallurgical_Coal_Demanddraft2 4 2" xfId="288"/>
    <cellStyle name="_Copy of CMS_China_Metallurgical_Coal_Demanddraft2 4 2 2" xfId="289"/>
    <cellStyle name="_Copy of CMS_China_Metallurgical_Coal_Demanddraft2 4 2 2 2" xfId="290"/>
    <cellStyle name="_Copy of CMS_China_Metallurgical_Coal_Demanddraft2 4 2 3" xfId="291"/>
    <cellStyle name="_Copy of CMS_China_Metallurgical_Coal_Demanddraft2 4 2 4" xfId="292"/>
    <cellStyle name="_Copy of CMS_China_Metallurgical_Coal_Demanddraft2 4 3" xfId="293"/>
    <cellStyle name="_Copy of CMS_China_Metallurgical_Coal_Demanddraft2 4 3 2" xfId="294"/>
    <cellStyle name="_Copy of CMS_China_Metallurgical_Coal_Demanddraft2 4 3 2 2" xfId="295"/>
    <cellStyle name="_Copy of CMS_China_Metallurgical_Coal_Demanddraft2 4 3 3" xfId="296"/>
    <cellStyle name="_Copy of CMS_China_Metallurgical_Coal_Demanddraft2 4 4" xfId="297"/>
    <cellStyle name="_Copy of CMS_China_Metallurgical_Coal_Demanddraft2 4 4 2" xfId="298"/>
    <cellStyle name="_Copy of CMS_China_Metallurgical_Coal_Demanddraft2 4 5" xfId="299"/>
    <cellStyle name="_Copy of CMS_China_Metallurgical_Coal_Demanddraft2 4 6" xfId="300"/>
    <cellStyle name="_Copy of CMS_China_Metallurgical_Coal_Demanddraft2 5" xfId="301"/>
    <cellStyle name="_Copy of CMS_China_Metallurgical_Coal_Demanddraft2 6" xfId="302"/>
    <cellStyle name="_Country Summary" xfId="303"/>
    <cellStyle name="_Country Summary 2" xfId="304"/>
    <cellStyle name="_Country Summary_DDATA" xfId="305"/>
    <cellStyle name="_Country Summary_DDATA 2" xfId="306"/>
    <cellStyle name="_Country Summary_DDATA_1" xfId="307"/>
    <cellStyle name="_Country Summary_DDATA_1 2" xfId="308"/>
    <cellStyle name="_Country Summary_DDATA_1_Gas Flow Dynamics" xfId="309"/>
    <cellStyle name="_Country Summary_DDATA_1_Pan_Europe_Datafile_2012_H2" xfId="310"/>
    <cellStyle name="_Country Summary_DDATA_1_Thermal Coal Prices May 2010" xfId="311"/>
    <cellStyle name="_Country Summary_DDATA_1_Thermal Coal Prices May 2010 2" xfId="312"/>
    <cellStyle name="_Country Summary_DDATA_1_Thermal Coal Prices May 2010_Gas Flow Dynamics" xfId="313"/>
    <cellStyle name="_Country Summary_DDATA_1_Thermal Coal Prices May 2010_Pan_Europe_Datafile_2012_H2" xfId="314"/>
    <cellStyle name="_Country Summary_DDATA_Gas Flow Dynamics" xfId="315"/>
    <cellStyle name="_Country Summary_DDATA_Pan_Europe_Datafile_2012_H2" xfId="316"/>
    <cellStyle name="_Country Summary_dFLOWTHR" xfId="317"/>
    <cellStyle name="_Country Summary_dFLOWTHR 2" xfId="318"/>
    <cellStyle name="_Country Summary_dFLOWTHR_Gas Flow Dynamics" xfId="319"/>
    <cellStyle name="_Country Summary_dFLOWTHR_Pan_Europe_Datafile_2012_H2" xfId="320"/>
    <cellStyle name="_Country Summary_Gas Flow Dynamics" xfId="321"/>
    <cellStyle name="_Country Summary_Pan_Europe_Datafile_2012_H2" xfId="322"/>
    <cellStyle name="_Country Summary_Sheet1" xfId="323"/>
    <cellStyle name="_Country Summary_Sheet1 2" xfId="324"/>
    <cellStyle name="_Country Summary_Sheet1_Gas Flow Dynamics" xfId="325"/>
    <cellStyle name="_Country Summary_Sheet1_Pan_Europe_Datafile_2012_H2" xfId="326"/>
    <cellStyle name="_Country Summary_Sheet3" xfId="327"/>
    <cellStyle name="_Country Summary_Sheet3 2" xfId="328"/>
    <cellStyle name="_Country Summary_Sheet3_Gas Flow Dynamics" xfId="329"/>
    <cellStyle name="_Country Summary_Sheet3_Pan_Europe_Datafile_2012_H2" xfId="330"/>
    <cellStyle name="_Key forecast data for CMS China 2009" xfId="331"/>
    <cellStyle name="_Key forecast data for CMS China 2009 2" xfId="332"/>
    <cellStyle name="_Key forecast data for CMS China 2009 2 2" xfId="333"/>
    <cellStyle name="_Key forecast data for CMS China 2009 2 2 2" xfId="334"/>
    <cellStyle name="_Key forecast data for CMS China 2009 2 3" xfId="335"/>
    <cellStyle name="_Key forecast data for CMS China 2009 2 4" xfId="336"/>
    <cellStyle name="_Key forecast data for CMS China 2009 3" xfId="337"/>
    <cellStyle name="_Key forecast data for CMS China 2009 3 2" xfId="338"/>
    <cellStyle name="_Key forecast data for CMS China 2009 3 2 2" xfId="339"/>
    <cellStyle name="_Key forecast data for CMS China 2009 3 2 2 2" xfId="340"/>
    <cellStyle name="_Key forecast data for CMS China 2009 3 2 3" xfId="341"/>
    <cellStyle name="_Key forecast data for CMS China 2009 3 2 4" xfId="342"/>
    <cellStyle name="_Key forecast data for CMS China 2009 3 3" xfId="343"/>
    <cellStyle name="_Key forecast data for CMS China 2009 3 3 2" xfId="344"/>
    <cellStyle name="_Key forecast data for CMS China 2009 3 3 2 2" xfId="345"/>
    <cellStyle name="_Key forecast data for CMS China 2009 3 3 2 2 2" xfId="346"/>
    <cellStyle name="_Key forecast data for CMS China 2009 3 3 2 3" xfId="347"/>
    <cellStyle name="_Key forecast data for CMS China 2009 3 3 2 4" xfId="348"/>
    <cellStyle name="_Key forecast data for CMS China 2009 3 3 3" xfId="349"/>
    <cellStyle name="_Key forecast data for CMS China 2009 3 3 3 2" xfId="350"/>
    <cellStyle name="_Key forecast data for CMS China 2009 3 3 3 2 2" xfId="351"/>
    <cellStyle name="_Key forecast data for CMS China 2009 3 3 3 3" xfId="352"/>
    <cellStyle name="_Key forecast data for CMS China 2009 3 3 4" xfId="353"/>
    <cellStyle name="_Key forecast data for CMS China 2009 3 3 4 2" xfId="354"/>
    <cellStyle name="_Key forecast data for CMS China 2009 3 3 5" xfId="355"/>
    <cellStyle name="_Key forecast data for CMS China 2009 3 3 6" xfId="356"/>
    <cellStyle name="_Key forecast data for CMS China 2009 3 4" xfId="357"/>
    <cellStyle name="_Key forecast data for CMS China 2009 3 5" xfId="358"/>
    <cellStyle name="_Key forecast data for CMS China 2009 4" xfId="359"/>
    <cellStyle name="_Key forecast data for CMS China 2009 4 2" xfId="360"/>
    <cellStyle name="_Key forecast data for CMS China 2009 4 2 2" xfId="361"/>
    <cellStyle name="_Key forecast data for CMS China 2009 4 2 2 2" xfId="362"/>
    <cellStyle name="_Key forecast data for CMS China 2009 4 2 3" xfId="363"/>
    <cellStyle name="_Key forecast data for CMS China 2009 4 2 4" xfId="364"/>
    <cellStyle name="_Key forecast data for CMS China 2009 4 3" xfId="365"/>
    <cellStyle name="_Key forecast data for CMS China 2009 4 3 2" xfId="366"/>
    <cellStyle name="_Key forecast data for CMS China 2009 4 3 2 2" xfId="367"/>
    <cellStyle name="_Key forecast data for CMS China 2009 4 3 3" xfId="368"/>
    <cellStyle name="_Key forecast data for CMS China 2009 4 4" xfId="369"/>
    <cellStyle name="_Key forecast data for CMS China 2009 4 4 2" xfId="370"/>
    <cellStyle name="_Key forecast data for CMS China 2009 4 5" xfId="371"/>
    <cellStyle name="_Key forecast data for CMS China 2009 4 6" xfId="372"/>
    <cellStyle name="_Key forecast data for CMS China 2009 5" xfId="373"/>
    <cellStyle name="_Key forecast data for CMS China 2009 6" xfId="374"/>
    <cellStyle name="_Summary" xfId="375"/>
    <cellStyle name="_Summary 2" xfId="376"/>
    <cellStyle name="_Summary 2 2" xfId="377"/>
    <cellStyle name="_Summary 2 2 2" xfId="378"/>
    <cellStyle name="_Summary 2 3" xfId="379"/>
    <cellStyle name="_Summary 2 4" xfId="380"/>
    <cellStyle name="_Summary 3" xfId="381"/>
    <cellStyle name="_Summary 3 2" xfId="382"/>
    <cellStyle name="_Summary 3 2 2" xfId="383"/>
    <cellStyle name="_Summary 3 2 2 2" xfId="384"/>
    <cellStyle name="_Summary 3 2 3" xfId="385"/>
    <cellStyle name="_Summary 3 2 4" xfId="386"/>
    <cellStyle name="_Summary 3 3" xfId="387"/>
    <cellStyle name="_Summary 3 3 2" xfId="388"/>
    <cellStyle name="_Summary 3 3 2 2" xfId="389"/>
    <cellStyle name="_Summary 3 3 2 2 2" xfId="390"/>
    <cellStyle name="_Summary 3 3 2 3" xfId="391"/>
    <cellStyle name="_Summary 3 3 2 4" xfId="392"/>
    <cellStyle name="_Summary 3 3 3" xfId="393"/>
    <cellStyle name="_Summary 3 3 3 2" xfId="394"/>
    <cellStyle name="_Summary 3 3 3 2 2" xfId="395"/>
    <cellStyle name="_Summary 3 3 3 3" xfId="396"/>
    <cellStyle name="_Summary 3 3 4" xfId="397"/>
    <cellStyle name="_Summary 3 3 4 2" xfId="398"/>
    <cellStyle name="_Summary 3 3 5" xfId="399"/>
    <cellStyle name="_Summary 3 3 6" xfId="400"/>
    <cellStyle name="_Summary 3 4" xfId="401"/>
    <cellStyle name="_Summary 3 5" xfId="402"/>
    <cellStyle name="_Summary 4" xfId="403"/>
    <cellStyle name="_Summary 4 2" xfId="404"/>
    <cellStyle name="_Summary 4 2 2" xfId="405"/>
    <cellStyle name="_Summary 4 2 2 2" xfId="406"/>
    <cellStyle name="_Summary 4 2 3" xfId="407"/>
    <cellStyle name="_Summary 4 2 4" xfId="408"/>
    <cellStyle name="_Summary 4 3" xfId="409"/>
    <cellStyle name="_Summary 4 3 2" xfId="410"/>
    <cellStyle name="_Summary 4 3 2 2" xfId="411"/>
    <cellStyle name="_Summary 4 3 3" xfId="412"/>
    <cellStyle name="_Summary 4 4" xfId="413"/>
    <cellStyle name="_Summary 4 4 2" xfId="414"/>
    <cellStyle name="_Summary 4 5" xfId="415"/>
    <cellStyle name="_Summary 4 6" xfId="416"/>
    <cellStyle name="_Summary 5" xfId="417"/>
    <cellStyle name="_Summary 6" xfId="418"/>
    <cellStyle name="_Thermal Summary" xfId="419"/>
    <cellStyle name="_Thermal Summary 2" xfId="420"/>
    <cellStyle name="_Thermal Summary_DDATA" xfId="421"/>
    <cellStyle name="_Thermal Summary_DDATA 2" xfId="422"/>
    <cellStyle name="_Thermal Summary_DDATA_1" xfId="423"/>
    <cellStyle name="_Thermal Summary_DDATA_1 2" xfId="424"/>
    <cellStyle name="_Thermal Summary_DDATA_1_Gas Flow Dynamics" xfId="425"/>
    <cellStyle name="_Thermal Summary_DDATA_1_Pan_Europe_Datafile_2012_H2" xfId="426"/>
    <cellStyle name="_Thermal Summary_DDATA_1_Thermal Coal Prices May 2010" xfId="427"/>
    <cellStyle name="_Thermal Summary_DDATA_1_Thermal Coal Prices May 2010 2" xfId="428"/>
    <cellStyle name="_Thermal Summary_DDATA_1_Thermal Coal Prices May 2010_Gas Flow Dynamics" xfId="429"/>
    <cellStyle name="_Thermal Summary_DDATA_1_Thermal Coal Prices May 2010_Pan_Europe_Datafile_2012_H2" xfId="430"/>
    <cellStyle name="_Thermal Summary_DDATA_Gas Flow Dynamics" xfId="431"/>
    <cellStyle name="_Thermal Summary_DDATA_Pan_Europe_Datafile_2012_H2" xfId="432"/>
    <cellStyle name="_Thermal Summary_dFLOWTHR" xfId="433"/>
    <cellStyle name="_Thermal Summary_dFLOWTHR 2" xfId="434"/>
    <cellStyle name="_Thermal Summary_dFLOWTHR_Gas Flow Dynamics" xfId="435"/>
    <cellStyle name="_Thermal Summary_dFLOWTHR_Pan_Europe_Datafile_2012_H2" xfId="436"/>
    <cellStyle name="_Thermal Summary_Gas Flow Dynamics" xfId="437"/>
    <cellStyle name="_Thermal Summary_Pan_Europe_Datafile_2012_H2" xfId="438"/>
    <cellStyle name="_Thermal Summary_Sheet1" xfId="439"/>
    <cellStyle name="_Thermal Summary_Sheet1 2" xfId="440"/>
    <cellStyle name="_Thermal Summary_Sheet1_Gas Flow Dynamics" xfId="441"/>
    <cellStyle name="_Thermal Summary_Sheet1_Pan_Europe_Datafile_2012_H2" xfId="442"/>
    <cellStyle name="_Thermal Summary_Sheet3" xfId="443"/>
    <cellStyle name="_Thermal Summary_Sheet3 2" xfId="444"/>
    <cellStyle name="_Thermal Summary_Sheet3_Gas Flow Dynamics" xfId="445"/>
    <cellStyle name="_Thermal Summary_Sheet3_Pan_Europe_Datafile_2012_H2" xfId="446"/>
    <cellStyle name="=C:\WINNT35\SYSTEM32\COMMAND.COM" xfId="447"/>
    <cellStyle name="=C:\WINNT35\SYSTEM32\COMMAND.COM 10" xfId="448"/>
    <cellStyle name="=C:\WINNT35\SYSTEM32\COMMAND.COM 2" xfId="449"/>
    <cellStyle name="=C:\WINNT35\SYSTEM32\COMMAND.COM 2 2" xfId="450"/>
    <cellStyle name="=C:\WINNT35\SYSTEM32\COMMAND.COM 2 2 2" xfId="451"/>
    <cellStyle name="=C:\WINNT35\SYSTEM32\COMMAND.COM 2 2 3" xfId="452"/>
    <cellStyle name="=C:\WINNT35\SYSTEM32\COMMAND.COM 2 3" xfId="453"/>
    <cellStyle name="=C:\WINNT35\SYSTEM32\COMMAND.COM 2 3 2" xfId="454"/>
    <cellStyle name="=C:\WINNT35\SYSTEM32\COMMAND.COM 2 4" xfId="455"/>
    <cellStyle name="=C:\WINNT35\SYSTEM32\COMMAND.COM 2 5" xfId="456"/>
    <cellStyle name="=C:\WINNT35\SYSTEM32\COMMAND.COM 3" xfId="457"/>
    <cellStyle name="=C:\WINNT35\SYSTEM32\COMMAND.COM 3 2" xfId="458"/>
    <cellStyle name="=C:\WINNT35\SYSTEM32\COMMAND.COM 3 3" xfId="459"/>
    <cellStyle name="=C:\WINNT35\SYSTEM32\COMMAND.COM 3 3 2" xfId="460"/>
    <cellStyle name="=C:\WINNT35\SYSTEM32\COMMAND.COM 3 4" xfId="461"/>
    <cellStyle name="=C:\WINNT35\SYSTEM32\COMMAND.COM 3 5" xfId="462"/>
    <cellStyle name="=C:\WINNT35\SYSTEM32\COMMAND.COM 4" xfId="463"/>
    <cellStyle name="=C:\WINNT35\SYSTEM32\COMMAND.COM 5" xfId="464"/>
    <cellStyle name="=C:\WINNT35\SYSTEM32\COMMAND.COM 5 2" xfId="465"/>
    <cellStyle name="=C:\WINNT35\SYSTEM32\COMMAND.COM 5 3" xfId="466"/>
    <cellStyle name="=C:\WINNT35\SYSTEM32\COMMAND.COM 5 3 2" xfId="467"/>
    <cellStyle name="=C:\WINNT35\SYSTEM32\COMMAND.COM 5 4" xfId="468"/>
    <cellStyle name="=C:\WINNT35\SYSTEM32\COMMAND.COM 5 5" xfId="469"/>
    <cellStyle name="=C:\WINNT35\SYSTEM32\COMMAND.COM 6" xfId="470"/>
    <cellStyle name="=C:\WINNT35\SYSTEM32\COMMAND.COM 7" xfId="471"/>
    <cellStyle name="=C:\WINNT35\SYSTEM32\COMMAND.COM 7 2" xfId="472"/>
    <cellStyle name="=C:\WINNT35\SYSTEM32\COMMAND.COM 7 2 2" xfId="473"/>
    <cellStyle name="=C:\WINNT35\SYSTEM32\COMMAND.COM 7 3" xfId="474"/>
    <cellStyle name="=C:\WINNT35\SYSTEM32\COMMAND.COM 7 4" xfId="475"/>
    <cellStyle name="=C:\WINNT35\SYSTEM32\COMMAND.COM 8" xfId="476"/>
    <cellStyle name="=C:\WINNT35\SYSTEM32\COMMAND.COM 8 2" xfId="477"/>
    <cellStyle name="=C:\WINNT35\SYSTEM32\COMMAND.COM 9" xfId="478"/>
    <cellStyle name="=C:\WINNT35\SYSTEM32\COMMAND.COM_Existing Plant" xfId="479"/>
    <cellStyle name="0dp" xfId="480"/>
    <cellStyle name="0dp 2" xfId="481"/>
    <cellStyle name="0dp 2 2" xfId="482"/>
    <cellStyle name="0dp 3" xfId="483"/>
    <cellStyle name="0dp 4" xfId="484"/>
    <cellStyle name="1dp" xfId="485"/>
    <cellStyle name="1dp 2" xfId="486"/>
    <cellStyle name="1dp 2 2" xfId="487"/>
    <cellStyle name="20% - Accent1 10" xfId="488"/>
    <cellStyle name="20% - Accent1 11" xfId="489"/>
    <cellStyle name="20% - Accent1 12" xfId="490"/>
    <cellStyle name="20% - Accent1 13" xfId="491"/>
    <cellStyle name="20% - Accent1 14" xfId="492"/>
    <cellStyle name="20% - Accent1 15" xfId="493"/>
    <cellStyle name="20% - Accent1 16" xfId="494"/>
    <cellStyle name="20% - Accent1 17" xfId="495"/>
    <cellStyle name="20% - Accent1 18" xfId="496"/>
    <cellStyle name="20% - Accent1 19" xfId="497"/>
    <cellStyle name="20% - Accent1 2" xfId="498"/>
    <cellStyle name="20% - Accent1 2 2" xfId="499"/>
    <cellStyle name="20% - Accent1 2 3" xfId="500"/>
    <cellStyle name="20% - Accent1 2 3 2" xfId="501"/>
    <cellStyle name="20% - Accent1 2 3 2 2" xfId="502"/>
    <cellStyle name="20% - Accent1 2 3 2 2 2" xfId="503"/>
    <cellStyle name="20% - Accent1 2 3 2 3" xfId="504"/>
    <cellStyle name="20% - Accent1 2 3 3" xfId="505"/>
    <cellStyle name="20% - Accent1 2 3 3 2" xfId="506"/>
    <cellStyle name="20% - Accent1 2 3 3 2 2" xfId="507"/>
    <cellStyle name="20% - Accent1 2 3 3 3" xfId="508"/>
    <cellStyle name="20% - Accent1 2 3 4" xfId="509"/>
    <cellStyle name="20% - Accent1 2 3 4 2" xfId="510"/>
    <cellStyle name="20% - Accent1 2 3 5" xfId="511"/>
    <cellStyle name="20% - Accent1 2 4" xfId="512"/>
    <cellStyle name="20% - Accent1 20" xfId="513"/>
    <cellStyle name="20% - Accent1 21" xfId="514"/>
    <cellStyle name="20% - Accent1 22" xfId="515"/>
    <cellStyle name="20% - Accent1 3" xfId="516"/>
    <cellStyle name="20% - Accent1 3 2" xfId="517"/>
    <cellStyle name="20% - Accent1 3 3" xfId="518"/>
    <cellStyle name="20% - Accent1 3 4" xfId="519"/>
    <cellStyle name="20% - Accent1 4" xfId="520"/>
    <cellStyle name="20% - Accent1 4 2" xfId="521"/>
    <cellStyle name="20% - Accent1 5" xfId="522"/>
    <cellStyle name="20% - Accent1 6" xfId="523"/>
    <cellStyle name="20% - Accent1 6 2" xfId="524"/>
    <cellStyle name="20% - Accent1 6 3" xfId="525"/>
    <cellStyle name="20% - Accent1 6 3 2" xfId="526"/>
    <cellStyle name="20% - Accent1 6 3 2 2" xfId="527"/>
    <cellStyle name="20% - Accent1 6 3 3" xfId="528"/>
    <cellStyle name="20% - Accent1 6 4" xfId="529"/>
    <cellStyle name="20% - Accent1 6 4 2" xfId="530"/>
    <cellStyle name="20% - Accent1 6 4 2 2" xfId="531"/>
    <cellStyle name="20% - Accent1 6 4 3" xfId="532"/>
    <cellStyle name="20% - Accent1 6 5" xfId="533"/>
    <cellStyle name="20% - Accent1 6 5 2" xfId="534"/>
    <cellStyle name="20% - Accent1 6 6" xfId="535"/>
    <cellStyle name="20% - Accent1 6 7" xfId="536"/>
    <cellStyle name="20% - Accent1 7" xfId="537"/>
    <cellStyle name="20% - Accent1 8" xfId="538"/>
    <cellStyle name="20% - Accent1 8 2" xfId="539"/>
    <cellStyle name="20% - Accent1 8 2 2" xfId="540"/>
    <cellStyle name="20% - Accent1 8 3" xfId="541"/>
    <cellStyle name="20% - Accent1 9" xfId="542"/>
    <cellStyle name="20% - Accent2 10" xfId="543"/>
    <cellStyle name="20% - Accent2 11" xfId="544"/>
    <cellStyle name="20% - Accent2 12" xfId="545"/>
    <cellStyle name="20% - Accent2 13" xfId="546"/>
    <cellStyle name="20% - Accent2 14" xfId="547"/>
    <cellStyle name="20% - Accent2 15" xfId="548"/>
    <cellStyle name="20% - Accent2 16" xfId="549"/>
    <cellStyle name="20% - Accent2 17" xfId="550"/>
    <cellStyle name="20% - Accent2 18" xfId="551"/>
    <cellStyle name="20% - Accent2 19" xfId="552"/>
    <cellStyle name="20% - Accent2 2" xfId="553"/>
    <cellStyle name="20% - Accent2 2 2" xfId="554"/>
    <cellStyle name="20% - Accent2 2 3" xfId="555"/>
    <cellStyle name="20% - Accent2 2 3 2" xfId="556"/>
    <cellStyle name="20% - Accent2 2 3 2 2" xfId="557"/>
    <cellStyle name="20% - Accent2 2 3 2 2 2" xfId="558"/>
    <cellStyle name="20% - Accent2 2 3 2 3" xfId="559"/>
    <cellStyle name="20% - Accent2 2 3 3" xfId="560"/>
    <cellStyle name="20% - Accent2 2 3 3 2" xfId="561"/>
    <cellStyle name="20% - Accent2 2 3 3 2 2" xfId="562"/>
    <cellStyle name="20% - Accent2 2 3 3 3" xfId="563"/>
    <cellStyle name="20% - Accent2 2 3 4" xfId="564"/>
    <cellStyle name="20% - Accent2 2 3 4 2" xfId="565"/>
    <cellStyle name="20% - Accent2 2 3 5" xfId="566"/>
    <cellStyle name="20% - Accent2 2 4" xfId="567"/>
    <cellStyle name="20% - Accent2 20" xfId="568"/>
    <cellStyle name="20% - Accent2 21" xfId="569"/>
    <cellStyle name="20% - Accent2 22" xfId="570"/>
    <cellStyle name="20% - Accent2 3" xfId="571"/>
    <cellStyle name="20% - Accent2 3 2" xfId="572"/>
    <cellStyle name="20% - Accent2 3 3" xfId="573"/>
    <cellStyle name="20% - Accent2 3 4" xfId="574"/>
    <cellStyle name="20% - Accent2 4" xfId="575"/>
    <cellStyle name="20% - Accent2 4 2" xfId="576"/>
    <cellStyle name="20% - Accent2 5" xfId="577"/>
    <cellStyle name="20% - Accent2 6" xfId="578"/>
    <cellStyle name="20% - Accent2 6 2" xfId="579"/>
    <cellStyle name="20% - Accent2 6 3" xfId="580"/>
    <cellStyle name="20% - Accent2 6 3 2" xfId="581"/>
    <cellStyle name="20% - Accent2 6 3 2 2" xfId="582"/>
    <cellStyle name="20% - Accent2 6 3 3" xfId="583"/>
    <cellStyle name="20% - Accent2 6 4" xfId="584"/>
    <cellStyle name="20% - Accent2 6 4 2" xfId="585"/>
    <cellStyle name="20% - Accent2 6 4 2 2" xfId="586"/>
    <cellStyle name="20% - Accent2 6 4 3" xfId="587"/>
    <cellStyle name="20% - Accent2 6 5" xfId="588"/>
    <cellStyle name="20% - Accent2 6 5 2" xfId="589"/>
    <cellStyle name="20% - Accent2 6 6" xfId="590"/>
    <cellStyle name="20% - Accent2 6 7" xfId="591"/>
    <cellStyle name="20% - Accent2 7" xfId="592"/>
    <cellStyle name="20% - Accent2 8" xfId="593"/>
    <cellStyle name="20% - Accent2 8 2" xfId="594"/>
    <cellStyle name="20% - Accent2 8 2 2" xfId="595"/>
    <cellStyle name="20% - Accent2 8 3" xfId="596"/>
    <cellStyle name="20% - Accent2 9" xfId="597"/>
    <cellStyle name="20% - Accent3 10" xfId="598"/>
    <cellStyle name="20% - Accent3 11" xfId="599"/>
    <cellStyle name="20% - Accent3 12" xfId="600"/>
    <cellStyle name="20% - Accent3 13" xfId="601"/>
    <cellStyle name="20% - Accent3 14" xfId="602"/>
    <cellStyle name="20% - Accent3 15" xfId="603"/>
    <cellStyle name="20% - Accent3 16" xfId="604"/>
    <cellStyle name="20% - Accent3 17" xfId="605"/>
    <cellStyle name="20% - Accent3 18" xfId="606"/>
    <cellStyle name="20% - Accent3 19" xfId="607"/>
    <cellStyle name="20% - Accent3 2" xfId="608"/>
    <cellStyle name="20% - Accent3 2 2" xfId="609"/>
    <cellStyle name="20% - Accent3 2 3" xfId="610"/>
    <cellStyle name="20% - Accent3 2 3 2" xfId="611"/>
    <cellStyle name="20% - Accent3 2 3 2 2" xfId="612"/>
    <cellStyle name="20% - Accent3 2 3 2 2 2" xfId="613"/>
    <cellStyle name="20% - Accent3 2 3 2 3" xfId="614"/>
    <cellStyle name="20% - Accent3 2 3 3" xfId="615"/>
    <cellStyle name="20% - Accent3 2 3 3 2" xfId="616"/>
    <cellStyle name="20% - Accent3 2 3 3 2 2" xfId="617"/>
    <cellStyle name="20% - Accent3 2 3 3 3" xfId="618"/>
    <cellStyle name="20% - Accent3 2 3 4" xfId="619"/>
    <cellStyle name="20% - Accent3 2 3 4 2" xfId="620"/>
    <cellStyle name="20% - Accent3 2 3 5" xfId="621"/>
    <cellStyle name="20% - Accent3 2 4" xfId="622"/>
    <cellStyle name="20% - Accent3 2 5" xfId="623"/>
    <cellStyle name="20% - Accent3 20" xfId="624"/>
    <cellStyle name="20% - Accent3 21" xfId="625"/>
    <cellStyle name="20% - Accent3 22" xfId="626"/>
    <cellStyle name="20% - Accent3 3" xfId="627"/>
    <cellStyle name="20% - Accent3 3 2" xfId="628"/>
    <cellStyle name="20% - Accent3 3 3" xfId="629"/>
    <cellStyle name="20% - Accent3 3 4" xfId="630"/>
    <cellStyle name="20% - Accent3 4" xfId="631"/>
    <cellStyle name="20% - Accent3 4 2" xfId="632"/>
    <cellStyle name="20% - Accent3 5" xfId="633"/>
    <cellStyle name="20% - Accent3 6" xfId="634"/>
    <cellStyle name="20% - Accent3 6 2" xfId="635"/>
    <cellStyle name="20% - Accent3 6 3" xfId="636"/>
    <cellStyle name="20% - Accent3 6 3 2" xfId="637"/>
    <cellStyle name="20% - Accent3 6 3 2 2" xfId="638"/>
    <cellStyle name="20% - Accent3 6 3 3" xfId="639"/>
    <cellStyle name="20% - Accent3 6 4" xfId="640"/>
    <cellStyle name="20% - Accent3 6 4 2" xfId="641"/>
    <cellStyle name="20% - Accent3 6 4 2 2" xfId="642"/>
    <cellStyle name="20% - Accent3 6 4 3" xfId="643"/>
    <cellStyle name="20% - Accent3 6 5" xfId="644"/>
    <cellStyle name="20% - Accent3 6 5 2" xfId="645"/>
    <cellStyle name="20% - Accent3 6 6" xfId="646"/>
    <cellStyle name="20% - Accent3 6 7" xfId="647"/>
    <cellStyle name="20% - Accent3 7" xfId="648"/>
    <cellStyle name="20% - Accent3 8" xfId="649"/>
    <cellStyle name="20% - Accent3 8 2" xfId="650"/>
    <cellStyle name="20% - Accent3 8 2 2" xfId="651"/>
    <cellStyle name="20% - Accent3 8 3" xfId="652"/>
    <cellStyle name="20% - Accent3 9" xfId="653"/>
    <cellStyle name="20% - Accent4 10" xfId="654"/>
    <cellStyle name="20% - Accent4 11" xfId="655"/>
    <cellStyle name="20% - Accent4 12" xfId="656"/>
    <cellStyle name="20% - Accent4 13" xfId="657"/>
    <cellStyle name="20% - Accent4 14" xfId="658"/>
    <cellStyle name="20% - Accent4 15" xfId="659"/>
    <cellStyle name="20% - Accent4 16" xfId="660"/>
    <cellStyle name="20% - Accent4 17" xfId="34"/>
    <cellStyle name="20% - Accent4 18" xfId="661"/>
    <cellStyle name="20% - Accent4 19" xfId="662"/>
    <cellStyle name="20% - Accent4 2" xfId="663"/>
    <cellStyle name="20% - Accent4 2 2" xfId="664"/>
    <cellStyle name="20% - Accent4 2 3" xfId="665"/>
    <cellStyle name="20% - Accent4 2 3 2" xfId="666"/>
    <cellStyle name="20% - Accent4 2 3 2 2" xfId="667"/>
    <cellStyle name="20% - Accent4 2 3 2 2 2" xfId="668"/>
    <cellStyle name="20% - Accent4 2 3 2 3" xfId="669"/>
    <cellStyle name="20% - Accent4 2 3 3" xfId="670"/>
    <cellStyle name="20% - Accent4 2 3 3 2" xfId="671"/>
    <cellStyle name="20% - Accent4 2 3 3 2 2" xfId="672"/>
    <cellStyle name="20% - Accent4 2 3 3 3" xfId="673"/>
    <cellStyle name="20% - Accent4 2 3 4" xfId="674"/>
    <cellStyle name="20% - Accent4 2 3 4 2" xfId="675"/>
    <cellStyle name="20% - Accent4 2 3 5" xfId="676"/>
    <cellStyle name="20% - Accent4 2 4" xfId="677"/>
    <cellStyle name="20% - Accent4 2 5" xfId="678"/>
    <cellStyle name="20% - Accent4 20" xfId="679"/>
    <cellStyle name="20% - Accent4 21" xfId="680"/>
    <cellStyle name="20% - Accent4 22" xfId="681"/>
    <cellStyle name="20% - Accent4 3" xfId="682"/>
    <cellStyle name="20% - Accent4 3 2" xfId="683"/>
    <cellStyle name="20% - Accent4 3 3" xfId="684"/>
    <cellStyle name="20% - Accent4 3 4" xfId="685"/>
    <cellStyle name="20% - Accent4 4" xfId="686"/>
    <cellStyle name="20% - Accent4 4 2" xfId="687"/>
    <cellStyle name="20% - Accent4 5" xfId="688"/>
    <cellStyle name="20% - Accent4 6" xfId="689"/>
    <cellStyle name="20% - Accent4 6 2" xfId="690"/>
    <cellStyle name="20% - Accent4 6 3" xfId="691"/>
    <cellStyle name="20% - Accent4 6 3 2" xfId="692"/>
    <cellStyle name="20% - Accent4 6 3 2 2" xfId="693"/>
    <cellStyle name="20% - Accent4 6 3 3" xfId="694"/>
    <cellStyle name="20% - Accent4 6 4" xfId="695"/>
    <cellStyle name="20% - Accent4 6 4 2" xfId="696"/>
    <cellStyle name="20% - Accent4 6 4 2 2" xfId="697"/>
    <cellStyle name="20% - Accent4 6 4 3" xfId="698"/>
    <cellStyle name="20% - Accent4 6 5" xfId="699"/>
    <cellStyle name="20% - Accent4 6 5 2" xfId="700"/>
    <cellStyle name="20% - Accent4 6 6" xfId="701"/>
    <cellStyle name="20% - Accent4 6 7" xfId="702"/>
    <cellStyle name="20% - Accent4 7" xfId="703"/>
    <cellStyle name="20% - Accent4 8" xfId="704"/>
    <cellStyle name="20% - Accent4 8 2" xfId="705"/>
    <cellStyle name="20% - Accent4 8 2 2" xfId="706"/>
    <cellStyle name="20% - Accent4 8 3" xfId="707"/>
    <cellStyle name="20% - Accent4 9" xfId="708"/>
    <cellStyle name="20% - Accent5 10" xfId="709"/>
    <cellStyle name="20% - Accent5 11" xfId="710"/>
    <cellStyle name="20% - Accent5 12" xfId="711"/>
    <cellStyle name="20% - Accent5 13" xfId="712"/>
    <cellStyle name="20% - Accent5 14" xfId="713"/>
    <cellStyle name="20% - Accent5 15" xfId="714"/>
    <cellStyle name="20% - Accent5 16" xfId="715"/>
    <cellStyle name="20% - Accent5 17" xfId="716"/>
    <cellStyle name="20% - Accent5 18" xfId="717"/>
    <cellStyle name="20% - Accent5 19" xfId="718"/>
    <cellStyle name="20% - Accent5 2" xfId="719"/>
    <cellStyle name="20% - Accent5 2 2" xfId="720"/>
    <cellStyle name="20% - Accent5 2 3" xfId="721"/>
    <cellStyle name="20% - Accent5 2 3 2" xfId="722"/>
    <cellStyle name="20% - Accent5 2 3 2 2" xfId="723"/>
    <cellStyle name="20% - Accent5 2 3 2 2 2" xfId="724"/>
    <cellStyle name="20% - Accent5 2 3 2 3" xfId="725"/>
    <cellStyle name="20% - Accent5 2 3 3" xfId="726"/>
    <cellStyle name="20% - Accent5 2 3 3 2" xfId="727"/>
    <cellStyle name="20% - Accent5 2 3 3 2 2" xfId="728"/>
    <cellStyle name="20% - Accent5 2 3 3 3" xfId="729"/>
    <cellStyle name="20% - Accent5 2 3 4" xfId="730"/>
    <cellStyle name="20% - Accent5 2 3 4 2" xfId="731"/>
    <cellStyle name="20% - Accent5 2 3 5" xfId="732"/>
    <cellStyle name="20% - Accent5 2 4" xfId="733"/>
    <cellStyle name="20% - Accent5 2 5" xfId="734"/>
    <cellStyle name="20% - Accent5 20" xfId="735"/>
    <cellStyle name="20% - Accent5 21" xfId="736"/>
    <cellStyle name="20% - Accent5 22" xfId="737"/>
    <cellStyle name="20% - Accent5 3" xfId="738"/>
    <cellStyle name="20% - Accent5 3 2" xfId="739"/>
    <cellStyle name="20% - Accent5 3 3" xfId="740"/>
    <cellStyle name="20% - Accent5 3 4" xfId="741"/>
    <cellStyle name="20% - Accent5 4" xfId="742"/>
    <cellStyle name="20% - Accent5 4 2" xfId="743"/>
    <cellStyle name="20% - Accent5 5" xfId="744"/>
    <cellStyle name="20% - Accent5 6" xfId="745"/>
    <cellStyle name="20% - Accent5 6 2" xfId="746"/>
    <cellStyle name="20% - Accent5 6 3" xfId="747"/>
    <cellStyle name="20% - Accent5 6 3 2" xfId="748"/>
    <cellStyle name="20% - Accent5 6 3 2 2" xfId="749"/>
    <cellStyle name="20% - Accent5 6 3 3" xfId="750"/>
    <cellStyle name="20% - Accent5 6 4" xfId="751"/>
    <cellStyle name="20% - Accent5 6 4 2" xfId="752"/>
    <cellStyle name="20% - Accent5 6 4 2 2" xfId="753"/>
    <cellStyle name="20% - Accent5 6 4 3" xfId="754"/>
    <cellStyle name="20% - Accent5 6 5" xfId="755"/>
    <cellStyle name="20% - Accent5 6 5 2" xfId="756"/>
    <cellStyle name="20% - Accent5 6 6" xfId="757"/>
    <cellStyle name="20% - Accent5 6 7" xfId="758"/>
    <cellStyle name="20% - Accent5 7" xfId="759"/>
    <cellStyle name="20% - Accent5 8" xfId="760"/>
    <cellStyle name="20% - Accent5 8 2" xfId="761"/>
    <cellStyle name="20% - Accent5 8 2 2" xfId="762"/>
    <cellStyle name="20% - Accent5 8 3" xfId="763"/>
    <cellStyle name="20% - Accent5 9" xfId="764"/>
    <cellStyle name="20% - Accent6 10" xfId="765"/>
    <cellStyle name="20% - Accent6 11" xfId="766"/>
    <cellStyle name="20% - Accent6 12" xfId="767"/>
    <cellStyle name="20% - Accent6 13" xfId="768"/>
    <cellStyle name="20% - Accent6 14" xfId="769"/>
    <cellStyle name="20% - Accent6 15" xfId="770"/>
    <cellStyle name="20% - Accent6 16" xfId="771"/>
    <cellStyle name="20% - Accent6 17" xfId="772"/>
    <cellStyle name="20% - Accent6 18" xfId="773"/>
    <cellStyle name="20% - Accent6 19" xfId="774"/>
    <cellStyle name="20% - Accent6 2" xfId="775"/>
    <cellStyle name="20% - Accent6 2 2" xfId="776"/>
    <cellStyle name="20% - Accent6 2 3" xfId="777"/>
    <cellStyle name="20% - Accent6 2 3 2" xfId="778"/>
    <cellStyle name="20% - Accent6 2 3 2 2" xfId="779"/>
    <cellStyle name="20% - Accent6 2 3 2 2 2" xfId="780"/>
    <cellStyle name="20% - Accent6 2 3 2 3" xfId="781"/>
    <cellStyle name="20% - Accent6 2 3 3" xfId="782"/>
    <cellStyle name="20% - Accent6 2 3 3 2" xfId="783"/>
    <cellStyle name="20% - Accent6 2 3 3 2 2" xfId="784"/>
    <cellStyle name="20% - Accent6 2 3 3 3" xfId="785"/>
    <cellStyle name="20% - Accent6 2 3 4" xfId="786"/>
    <cellStyle name="20% - Accent6 2 3 4 2" xfId="787"/>
    <cellStyle name="20% - Accent6 2 3 5" xfId="788"/>
    <cellStyle name="20% - Accent6 2 4" xfId="789"/>
    <cellStyle name="20% - Accent6 2 5" xfId="790"/>
    <cellStyle name="20% - Accent6 2 6" xfId="791"/>
    <cellStyle name="20% - Accent6 20" xfId="792"/>
    <cellStyle name="20% - Accent6 21" xfId="793"/>
    <cellStyle name="20% - Accent6 22" xfId="794"/>
    <cellStyle name="20% - Accent6 3" xfId="795"/>
    <cellStyle name="20% - Accent6 3 2" xfId="796"/>
    <cellStyle name="20% - Accent6 4" xfId="797"/>
    <cellStyle name="20% - Accent6 5" xfId="798"/>
    <cellStyle name="20% - Accent6 5 2" xfId="799"/>
    <cellStyle name="20% - Accent6 5 3" xfId="800"/>
    <cellStyle name="20% - Accent6 5 3 2" xfId="801"/>
    <cellStyle name="20% - Accent6 5 3 2 2" xfId="802"/>
    <cellStyle name="20% - Accent6 5 3 3" xfId="803"/>
    <cellStyle name="20% - Accent6 5 4" xfId="804"/>
    <cellStyle name="20% - Accent6 5 4 2" xfId="805"/>
    <cellStyle name="20% - Accent6 5 4 2 2" xfId="806"/>
    <cellStyle name="20% - Accent6 5 4 3" xfId="807"/>
    <cellStyle name="20% - Accent6 5 5" xfId="808"/>
    <cellStyle name="20% - Accent6 5 5 2" xfId="809"/>
    <cellStyle name="20% - Accent6 5 6" xfId="810"/>
    <cellStyle name="20% - Accent6 5 7" xfId="811"/>
    <cellStyle name="20% - Accent6 6" xfId="812"/>
    <cellStyle name="20% - Accent6 7" xfId="813"/>
    <cellStyle name="20% - Accent6 7 2" xfId="814"/>
    <cellStyle name="20% - Accent6 7 2 2" xfId="815"/>
    <cellStyle name="20% - Accent6 7 3" xfId="816"/>
    <cellStyle name="20% - Accent6 8" xfId="817"/>
    <cellStyle name="20% - Accent6 9" xfId="818"/>
    <cellStyle name="20% - アクセント 1" xfId="819"/>
    <cellStyle name="20% - アクセント 2" xfId="820"/>
    <cellStyle name="20% - アクセント 3" xfId="821"/>
    <cellStyle name="20% - アクセント 4" xfId="822"/>
    <cellStyle name="20% - アクセント 5" xfId="823"/>
    <cellStyle name="20% - アクセント 6" xfId="824"/>
    <cellStyle name="20% - 輔色1" xfId="825"/>
    <cellStyle name="20% - 輔色2" xfId="826"/>
    <cellStyle name="20% - 輔色3" xfId="827"/>
    <cellStyle name="20% - 輔色4" xfId="828"/>
    <cellStyle name="20% - 輔色5" xfId="829"/>
    <cellStyle name="20% - 輔色6" xfId="830"/>
    <cellStyle name="2dp" xfId="831"/>
    <cellStyle name="2dp 2" xfId="832"/>
    <cellStyle name="2dp 2 2" xfId="833"/>
    <cellStyle name="2dp 3" xfId="834"/>
    <cellStyle name="2dp 4" xfId="835"/>
    <cellStyle name="2x indented GHG Textfiels" xfId="836"/>
    <cellStyle name="2x indented GHG Textfiels 2" xfId="837"/>
    <cellStyle name="2x indented GHG Textfiels 2 2" xfId="838"/>
    <cellStyle name="2x indented GHG Textfiels 2 2 2" xfId="839"/>
    <cellStyle name="2x indented GHG Textfiels 2 3" xfId="840"/>
    <cellStyle name="2x indented GHG Textfiels 2 4" xfId="841"/>
    <cellStyle name="2x indented GHG Textfiels 3" xfId="842"/>
    <cellStyle name="2x indented GHG Textfiels 3 2" xfId="843"/>
    <cellStyle name="2x indented GHG Textfiels 3 2 2" xfId="844"/>
    <cellStyle name="2x indented GHG Textfiels 3 3" xfId="845"/>
    <cellStyle name="2x indented GHG Textfiels 3 4" xfId="846"/>
    <cellStyle name="2x indented GHG Textfiels 4" xfId="847"/>
    <cellStyle name="2x indented GHG Textfiels 4 2" xfId="848"/>
    <cellStyle name="2x indented GHG Textfiels 5" xfId="849"/>
    <cellStyle name="2x indented GHG Textfiels 6" xfId="850"/>
    <cellStyle name="3dp" xfId="851"/>
    <cellStyle name="3dp 2" xfId="852"/>
    <cellStyle name="3dp 2 2" xfId="853"/>
    <cellStyle name="3dp 3" xfId="854"/>
    <cellStyle name="3dp 4" xfId="855"/>
    <cellStyle name="40% - Accent1 10" xfId="856"/>
    <cellStyle name="40% - Accent1 11" xfId="857"/>
    <cellStyle name="40% - Accent1 12" xfId="858"/>
    <cellStyle name="40% - Accent1 13" xfId="859"/>
    <cellStyle name="40% - Accent1 14" xfId="860"/>
    <cellStyle name="40% - Accent1 15" xfId="861"/>
    <cellStyle name="40% - Accent1 16" xfId="862"/>
    <cellStyle name="40% - Accent1 17" xfId="863"/>
    <cellStyle name="40% - Accent1 18" xfId="864"/>
    <cellStyle name="40% - Accent1 19" xfId="865"/>
    <cellStyle name="40% - Accent1 2" xfId="866"/>
    <cellStyle name="40% - Accent1 2 2" xfId="867"/>
    <cellStyle name="40% - Accent1 2 3" xfId="868"/>
    <cellStyle name="40% - Accent1 2 3 2" xfId="869"/>
    <cellStyle name="40% - Accent1 2 3 2 2" xfId="870"/>
    <cellStyle name="40% - Accent1 2 3 2 2 2" xfId="871"/>
    <cellStyle name="40% - Accent1 2 3 2 3" xfId="872"/>
    <cellStyle name="40% - Accent1 2 3 3" xfId="873"/>
    <cellStyle name="40% - Accent1 2 3 3 2" xfId="874"/>
    <cellStyle name="40% - Accent1 2 3 3 2 2" xfId="875"/>
    <cellStyle name="40% - Accent1 2 3 3 3" xfId="876"/>
    <cellStyle name="40% - Accent1 2 3 4" xfId="877"/>
    <cellStyle name="40% - Accent1 2 3 4 2" xfId="878"/>
    <cellStyle name="40% - Accent1 2 3 5" xfId="879"/>
    <cellStyle name="40% - Accent1 2 4" xfId="880"/>
    <cellStyle name="40% - Accent1 2 5" xfId="881"/>
    <cellStyle name="40% - Accent1 20" xfId="882"/>
    <cellStyle name="40% - Accent1 21" xfId="883"/>
    <cellStyle name="40% - Accent1 22" xfId="884"/>
    <cellStyle name="40% - Accent1 3" xfId="885"/>
    <cellStyle name="40% - Accent1 3 2" xfId="886"/>
    <cellStyle name="40% - Accent1 3 3" xfId="887"/>
    <cellStyle name="40% - Accent1 3 4" xfId="888"/>
    <cellStyle name="40% - Accent1 4" xfId="889"/>
    <cellStyle name="40% - Accent1 4 2" xfId="890"/>
    <cellStyle name="40% - Accent1 5" xfId="891"/>
    <cellStyle name="40% - Accent1 6" xfId="892"/>
    <cellStyle name="40% - Accent1 6 2" xfId="893"/>
    <cellStyle name="40% - Accent1 6 3" xfId="894"/>
    <cellStyle name="40% - Accent1 6 3 2" xfId="895"/>
    <cellStyle name="40% - Accent1 6 3 2 2" xfId="896"/>
    <cellStyle name="40% - Accent1 6 3 3" xfId="897"/>
    <cellStyle name="40% - Accent1 6 4" xfId="898"/>
    <cellStyle name="40% - Accent1 6 4 2" xfId="899"/>
    <cellStyle name="40% - Accent1 6 4 2 2" xfId="900"/>
    <cellStyle name="40% - Accent1 6 4 3" xfId="901"/>
    <cellStyle name="40% - Accent1 6 5" xfId="902"/>
    <cellStyle name="40% - Accent1 6 5 2" xfId="903"/>
    <cellStyle name="40% - Accent1 6 6" xfId="904"/>
    <cellStyle name="40% - Accent1 6 7" xfId="905"/>
    <cellStyle name="40% - Accent1 7" xfId="906"/>
    <cellStyle name="40% - Accent1 8" xfId="907"/>
    <cellStyle name="40% - Accent1 8 2" xfId="908"/>
    <cellStyle name="40% - Accent1 8 2 2" xfId="909"/>
    <cellStyle name="40% - Accent1 8 3" xfId="910"/>
    <cellStyle name="40% - Accent1 9" xfId="911"/>
    <cellStyle name="40% - Accent2 10" xfId="912"/>
    <cellStyle name="40% - Accent2 11" xfId="913"/>
    <cellStyle name="40% - Accent2 12" xfId="914"/>
    <cellStyle name="40% - Accent2 13" xfId="915"/>
    <cellStyle name="40% - Accent2 14" xfId="916"/>
    <cellStyle name="40% - Accent2 15" xfId="917"/>
    <cellStyle name="40% - Accent2 16" xfId="918"/>
    <cellStyle name="40% - Accent2 17" xfId="919"/>
    <cellStyle name="40% - Accent2 18" xfId="920"/>
    <cellStyle name="40% - Accent2 19" xfId="921"/>
    <cellStyle name="40% - Accent2 2" xfId="922"/>
    <cellStyle name="40% - Accent2 2 2" xfId="923"/>
    <cellStyle name="40% - Accent2 2 3" xfId="924"/>
    <cellStyle name="40% - Accent2 2 3 2" xfId="925"/>
    <cellStyle name="40% - Accent2 2 3 2 2" xfId="926"/>
    <cellStyle name="40% - Accent2 2 3 2 2 2" xfId="927"/>
    <cellStyle name="40% - Accent2 2 3 2 3" xfId="928"/>
    <cellStyle name="40% - Accent2 2 3 3" xfId="929"/>
    <cellStyle name="40% - Accent2 2 3 3 2" xfId="930"/>
    <cellStyle name="40% - Accent2 2 3 3 2 2" xfId="931"/>
    <cellStyle name="40% - Accent2 2 3 3 3" xfId="932"/>
    <cellStyle name="40% - Accent2 2 3 4" xfId="933"/>
    <cellStyle name="40% - Accent2 2 3 4 2" xfId="934"/>
    <cellStyle name="40% - Accent2 2 3 5" xfId="935"/>
    <cellStyle name="40% - Accent2 2 4" xfId="936"/>
    <cellStyle name="40% - Accent2 2 5" xfId="937"/>
    <cellStyle name="40% - Accent2 20" xfId="938"/>
    <cellStyle name="40% - Accent2 21" xfId="939"/>
    <cellStyle name="40% - Accent2 22" xfId="940"/>
    <cellStyle name="40% - Accent2 3" xfId="941"/>
    <cellStyle name="40% - Accent2 3 2" xfId="942"/>
    <cellStyle name="40% - Accent2 3 3" xfId="943"/>
    <cellStyle name="40% - Accent2 3 4" xfId="944"/>
    <cellStyle name="40% - Accent2 4" xfId="945"/>
    <cellStyle name="40% - Accent2 4 2" xfId="946"/>
    <cellStyle name="40% - Accent2 5" xfId="947"/>
    <cellStyle name="40% - Accent2 6" xfId="948"/>
    <cellStyle name="40% - Accent2 6 2" xfId="949"/>
    <cellStyle name="40% - Accent2 6 3" xfId="950"/>
    <cellStyle name="40% - Accent2 6 3 2" xfId="951"/>
    <cellStyle name="40% - Accent2 6 3 2 2" xfId="952"/>
    <cellStyle name="40% - Accent2 6 3 3" xfId="953"/>
    <cellStyle name="40% - Accent2 6 4" xfId="954"/>
    <cellStyle name="40% - Accent2 6 4 2" xfId="955"/>
    <cellStyle name="40% - Accent2 6 4 2 2" xfId="956"/>
    <cellStyle name="40% - Accent2 6 5" xfId="957"/>
    <cellStyle name="40% - Accent2 6 5 2" xfId="958"/>
    <cellStyle name="40% - Accent2 6 6" xfId="959"/>
    <cellStyle name="40% - Accent2 6 7" xfId="960"/>
    <cellStyle name="40% - Accent2 7" xfId="961"/>
    <cellStyle name="40% - Accent2 8" xfId="962"/>
    <cellStyle name="40% - Accent2 8 2" xfId="963"/>
    <cellStyle name="40% - Accent2 8 2 2" xfId="964"/>
    <cellStyle name="40% - Accent2 8 3" xfId="965"/>
    <cellStyle name="40% - Accent2 9" xfId="966"/>
    <cellStyle name="40% - Accent3 10" xfId="967"/>
    <cellStyle name="40% - Accent3 11" xfId="968"/>
    <cellStyle name="40% - Accent3 12" xfId="969"/>
    <cellStyle name="40% - Accent3 13" xfId="970"/>
    <cellStyle name="40% - Accent3 14" xfId="971"/>
    <cellStyle name="40% - Accent3 15" xfId="972"/>
    <cellStyle name="40% - Accent3 16" xfId="973"/>
    <cellStyle name="40% - Accent3 17" xfId="974"/>
    <cellStyle name="40% - Accent3 18" xfId="975"/>
    <cellStyle name="40% - Accent3 19" xfId="976"/>
    <cellStyle name="40% - Accent3 2" xfId="977"/>
    <cellStyle name="40% - Accent3 2 2" xfId="978"/>
    <cellStyle name="40% - Accent3 2 3" xfId="979"/>
    <cellStyle name="40% - Accent3 2 3 2" xfId="980"/>
    <cellStyle name="40% - Accent3 2 3 2 2" xfId="981"/>
    <cellStyle name="40% - Accent3 2 3 2 2 2" xfId="982"/>
    <cellStyle name="40% - Accent3 2 3 2 3" xfId="983"/>
    <cellStyle name="40% - Accent3 2 3 3" xfId="984"/>
    <cellStyle name="40% - Accent3 2 3 3 2" xfId="985"/>
    <cellStyle name="40% - Accent3 2 3 3 2 2" xfId="986"/>
    <cellStyle name="40% - Accent3 2 3 3 3" xfId="987"/>
    <cellStyle name="40% - Accent3 2 3 4" xfId="988"/>
    <cellStyle name="40% - Accent3 2 3 4 2" xfId="989"/>
    <cellStyle name="40% - Accent3 2 3 5" xfId="990"/>
    <cellStyle name="40% - Accent3 2 4" xfId="991"/>
    <cellStyle name="40% - Accent3 20" xfId="992"/>
    <cellStyle name="40% - Accent3 21" xfId="993"/>
    <cellStyle name="40% - Accent3 22" xfId="994"/>
    <cellStyle name="40% - Accent3 3" xfId="995"/>
    <cellStyle name="40% - Accent3 3 2" xfId="996"/>
    <cellStyle name="40% - Accent3 3 3" xfId="997"/>
    <cellStyle name="40% - Accent3 3 4" xfId="998"/>
    <cellStyle name="40% - Accent3 4" xfId="999"/>
    <cellStyle name="40% - Accent3 4 2" xfId="1000"/>
    <cellStyle name="40% - Accent3 5" xfId="1001"/>
    <cellStyle name="40% - Accent3 6" xfId="1002"/>
    <cellStyle name="40% - Accent3 6 2" xfId="1003"/>
    <cellStyle name="40% - Accent3 6 3" xfId="1004"/>
    <cellStyle name="40% - Accent3 6 3 2" xfId="1005"/>
    <cellStyle name="40% - Accent3 6 3 2 2" xfId="1006"/>
    <cellStyle name="40% - Accent3 6 3 3" xfId="1007"/>
    <cellStyle name="40% - Accent3 6 4" xfId="1008"/>
    <cellStyle name="40% - Accent3 6 4 2" xfId="1009"/>
    <cellStyle name="40% - Accent3 6 4 2 2" xfId="1010"/>
    <cellStyle name="40% - Accent3 6 4 3" xfId="1011"/>
    <cellStyle name="40% - Accent3 6 5" xfId="1012"/>
    <cellStyle name="40% - Accent3 6 5 2" xfId="1013"/>
    <cellStyle name="40% - Accent3 6 6" xfId="1014"/>
    <cellStyle name="40% - Accent3 6 7" xfId="1015"/>
    <cellStyle name="40% - Accent3 7" xfId="1016"/>
    <cellStyle name="40% - Accent3 8" xfId="1017"/>
    <cellStyle name="40% - Accent3 8 2" xfId="1018"/>
    <cellStyle name="40% - Accent3 8 2 2" xfId="1019"/>
    <cellStyle name="40% - Accent3 8 3" xfId="1020"/>
    <cellStyle name="40% - Accent3 9" xfId="1021"/>
    <cellStyle name="40% - Accent4 10" xfId="1022"/>
    <cellStyle name="40% - Accent4 12" xfId="1023"/>
    <cellStyle name="40% - Accent4 13" xfId="1024"/>
    <cellStyle name="40% - Accent4 14" xfId="1025"/>
    <cellStyle name="40% - Accent4 15" xfId="1026"/>
    <cellStyle name="40% - Accent4 16" xfId="1027"/>
    <cellStyle name="40% - Accent4 17" xfId="1028"/>
    <cellStyle name="40% - Accent4 18" xfId="1029"/>
    <cellStyle name="40% - Accent4 19" xfId="1030"/>
    <cellStyle name="40% - Accent4 2" xfId="1031"/>
    <cellStyle name="40% - Accent4 2 2" xfId="1032"/>
    <cellStyle name="40% - Accent4 2 3" xfId="1033"/>
    <cellStyle name="40% - Accent4 2 3 2" xfId="1034"/>
    <cellStyle name="40% - Accent4 2 3 2 2" xfId="1035"/>
    <cellStyle name="40% - Accent4 2 3 2 2 2" xfId="1036"/>
    <cellStyle name="40% - Accent4 2 3 2 3" xfId="1037"/>
    <cellStyle name="40% - Accent4 2 3 3" xfId="1038"/>
    <cellStyle name="40% - Accent4 2 3 3 2" xfId="1039"/>
    <cellStyle name="40% - Accent4 2 3 3 2 2" xfId="1040"/>
    <cellStyle name="40% - Accent4 2 3 3 3" xfId="1041"/>
    <cellStyle name="40% - Accent4 2 3 4" xfId="1042"/>
    <cellStyle name="40% - Accent4 2 3 4 2" xfId="1043"/>
    <cellStyle name="40% - Accent4 2 3 5" xfId="1044"/>
    <cellStyle name="40% - Accent4 2 4" xfId="1045"/>
    <cellStyle name="40% - Accent4 2 5" xfId="1046"/>
    <cellStyle name="40% - Accent4 20" xfId="1047"/>
    <cellStyle name="40% - Accent4 21" xfId="1048"/>
    <cellStyle name="40% - Accent4 22" xfId="1049"/>
    <cellStyle name="40% - Accent4 3" xfId="1050"/>
    <cellStyle name="40% - Accent4 3 2" xfId="1051"/>
    <cellStyle name="40% - Accent4 3 3" xfId="1052"/>
    <cellStyle name="40% - Accent4 3 4" xfId="1053"/>
    <cellStyle name="40% - Accent4 4" xfId="1054"/>
    <cellStyle name="40% - Accent4 4 2" xfId="1055"/>
    <cellStyle name="40% - Accent4 5" xfId="1056"/>
    <cellStyle name="40% - Accent4 6" xfId="1057"/>
    <cellStyle name="40% - Accent4 6 2" xfId="1058"/>
    <cellStyle name="40% - Accent4 6 3" xfId="1059"/>
    <cellStyle name="40% - Accent4 6 3 2" xfId="1060"/>
    <cellStyle name="40% - Accent4 6 3 2 2" xfId="1061"/>
    <cellStyle name="40% - Accent4 6 3 3" xfId="1062"/>
    <cellStyle name="40% - Accent4 6 4" xfId="1063"/>
    <cellStyle name="40% - Accent4 6 4 2" xfId="1064"/>
    <cellStyle name="40% - Accent4 6 4 2 2" xfId="1065"/>
    <cellStyle name="40% - Accent4 6 4 3" xfId="1066"/>
    <cellStyle name="40% - Accent4 6 5" xfId="1067"/>
    <cellStyle name="40% - Accent4 6 5 2" xfId="1068"/>
    <cellStyle name="40% - Accent4 6 6" xfId="1069"/>
    <cellStyle name="40% - Accent4 6 7" xfId="1070"/>
    <cellStyle name="40% - Accent4 7" xfId="1071"/>
    <cellStyle name="40% - Accent4 8" xfId="1072"/>
    <cellStyle name="40% - Accent4 8 2" xfId="1073"/>
    <cellStyle name="40% - Accent4 8 2 2" xfId="1074"/>
    <cellStyle name="40% - Accent4 8 3" xfId="1075"/>
    <cellStyle name="40% - Accent4 9" xfId="1076"/>
    <cellStyle name="40% - Accent5 10" xfId="1077"/>
    <cellStyle name="40% - Accent5 11" xfId="1078"/>
    <cellStyle name="40% - Accent5 12" xfId="1079"/>
    <cellStyle name="40% - Accent5 13" xfId="1080"/>
    <cellStyle name="40% - Accent5 14" xfId="1081"/>
    <cellStyle name="40% - Accent5 15" xfId="1082"/>
    <cellStyle name="40% - Accent5 16" xfId="1083"/>
    <cellStyle name="40% - Accent5 17" xfId="1084"/>
    <cellStyle name="40% - Accent5 18" xfId="1085"/>
    <cellStyle name="40% - Accent5 19" xfId="1086"/>
    <cellStyle name="40% - Accent5 2" xfId="1087"/>
    <cellStyle name="40% - Accent5 2 2" xfId="1088"/>
    <cellStyle name="40% - Accent5 2 3" xfId="1089"/>
    <cellStyle name="40% - Accent5 2 3 2" xfId="1090"/>
    <cellStyle name="40% - Accent5 2 3 2 2" xfId="1091"/>
    <cellStyle name="40% - Accent5 2 3 2 2 2" xfId="1092"/>
    <cellStyle name="40% - Accent5 2 3 2 3" xfId="1093"/>
    <cellStyle name="40% - Accent5 2 3 3" xfId="1094"/>
    <cellStyle name="40% - Accent5 2 3 3 2" xfId="1095"/>
    <cellStyle name="40% - Accent5 2 3 3 2 2" xfId="1096"/>
    <cellStyle name="40% - Accent5 2 3 3 3" xfId="1097"/>
    <cellStyle name="40% - Accent5 2 3 4" xfId="1098"/>
    <cellStyle name="40% - Accent5 2 3 4 2" xfId="1099"/>
    <cellStyle name="40% - Accent5 2 3 5" xfId="1100"/>
    <cellStyle name="40% - Accent5 2 4" xfId="1101"/>
    <cellStyle name="40% - Accent5 2 5" xfId="1102"/>
    <cellStyle name="40% - Accent5 20" xfId="1103"/>
    <cellStyle name="40% - Accent5 21" xfId="1104"/>
    <cellStyle name="40% - Accent5 22" xfId="1105"/>
    <cellStyle name="40% - Accent5 3" xfId="1106"/>
    <cellStyle name="40% - Accent5 3 2" xfId="1107"/>
    <cellStyle name="40% - Accent5 3 3" xfId="1108"/>
    <cellStyle name="40% - Accent5 3 4" xfId="1109"/>
    <cellStyle name="40% - Accent5 4" xfId="1110"/>
    <cellStyle name="40% - Accent5 4 2" xfId="1111"/>
    <cellStyle name="40% - Accent5 5" xfId="1112"/>
    <cellStyle name="40% - Accent5 6" xfId="1113"/>
    <cellStyle name="40% - Accent5 6 2" xfId="1114"/>
    <cellStyle name="40% - Accent5 6 3" xfId="1115"/>
    <cellStyle name="40% - Accent5 6 3 2" xfId="1116"/>
    <cellStyle name="40% - Accent5 6 3 2 2" xfId="1117"/>
    <cellStyle name="40% - Accent5 6 3 3" xfId="1118"/>
    <cellStyle name="40% - Accent5 6 4" xfId="1119"/>
    <cellStyle name="40% - Accent5 6 4 2" xfId="1120"/>
    <cellStyle name="40% - Accent5 6 4 2 2" xfId="1121"/>
    <cellStyle name="40% - Accent5 6 4 3" xfId="1122"/>
    <cellStyle name="40% - Accent5 6 5" xfId="1123"/>
    <cellStyle name="40% - Accent5 6 5 2" xfId="1124"/>
    <cellStyle name="40% - Accent5 6 6" xfId="1125"/>
    <cellStyle name="40% - Accent5 6 7" xfId="1126"/>
    <cellStyle name="40% - Accent5 7" xfId="1127"/>
    <cellStyle name="40% - Accent5 8" xfId="1128"/>
    <cellStyle name="40% - Accent5 8 2" xfId="1129"/>
    <cellStyle name="40% - Accent5 8 2 2" xfId="1130"/>
    <cellStyle name="40% - Accent5 8 3" xfId="1131"/>
    <cellStyle name="40% - Accent5 9" xfId="1132"/>
    <cellStyle name="40% - Accent6 10" xfId="1133"/>
    <cellStyle name="40% - Accent6 11" xfId="1134"/>
    <cellStyle name="40% - Accent6 12" xfId="1135"/>
    <cellStyle name="40% - Accent6 13" xfId="1136"/>
    <cellStyle name="40% - Accent6 14" xfId="1137"/>
    <cellStyle name="40% - Accent6 15" xfId="1138"/>
    <cellStyle name="40% - Accent6 16" xfId="1139"/>
    <cellStyle name="40% - Accent6 17" xfId="1140"/>
    <cellStyle name="40% - Accent6 18" xfId="1141"/>
    <cellStyle name="40% - Accent6 19" xfId="1142"/>
    <cellStyle name="40% - Accent6 2" xfId="1143"/>
    <cellStyle name="40% - Accent6 2 2" xfId="1144"/>
    <cellStyle name="40% - Accent6 2 3" xfId="1145"/>
    <cellStyle name="40% - Accent6 2 3 2" xfId="1146"/>
    <cellStyle name="40% - Accent6 2 3 2 2" xfId="1147"/>
    <cellStyle name="40% - Accent6 2 3 2 2 2" xfId="1148"/>
    <cellStyle name="40% - Accent6 2 3 2 3" xfId="1149"/>
    <cellStyle name="40% - Accent6 2 3 3" xfId="1150"/>
    <cellStyle name="40% - Accent6 2 3 3 2" xfId="1151"/>
    <cellStyle name="40% - Accent6 2 3 3 2 2" xfId="1152"/>
    <cellStyle name="40% - Accent6 2 3 3 3" xfId="1153"/>
    <cellStyle name="40% - Accent6 2 3 4" xfId="1154"/>
    <cellStyle name="40% - Accent6 2 3 4 2" xfId="1155"/>
    <cellStyle name="40% - Accent6 2 3 5" xfId="1156"/>
    <cellStyle name="40% - Accent6 2 4" xfId="1157"/>
    <cellStyle name="40% - Accent6 20" xfId="1158"/>
    <cellStyle name="40% - Accent6 21" xfId="1159"/>
    <cellStyle name="40% - Accent6 22" xfId="1160"/>
    <cellStyle name="40% - Accent6 3" xfId="1161"/>
    <cellStyle name="40% - Accent6 3 2" xfId="1162"/>
    <cellStyle name="40% - Accent6 3 3" xfId="1163"/>
    <cellStyle name="40% - Accent6 3 4" xfId="1164"/>
    <cellStyle name="40% - Accent6 4" xfId="1165"/>
    <cellStyle name="40% - Accent6 4 2" xfId="1166"/>
    <cellStyle name="40% - Accent6 5" xfId="1167"/>
    <cellStyle name="40% - Accent6 6" xfId="1168"/>
    <cellStyle name="40% - Accent6 6 2" xfId="1169"/>
    <cellStyle name="40% - Accent6 6 3" xfId="1170"/>
    <cellStyle name="40% - Accent6 6 3 2" xfId="1171"/>
    <cellStyle name="40% - Accent6 6 3 2 2" xfId="1172"/>
    <cellStyle name="40% - Accent6 6 3 3" xfId="1173"/>
    <cellStyle name="40% - Accent6 6 4" xfId="1174"/>
    <cellStyle name="40% - Accent6 6 4 2" xfId="1175"/>
    <cellStyle name="40% - Accent6 6 4 2 2" xfId="1176"/>
    <cellStyle name="40% - Accent6 6 4 3" xfId="1177"/>
    <cellStyle name="40% - Accent6 6 5" xfId="1178"/>
    <cellStyle name="40% - Accent6 6 5 2" xfId="1179"/>
    <cellStyle name="40% - Accent6 6 6" xfId="1180"/>
    <cellStyle name="40% - Accent6 6 7" xfId="1181"/>
    <cellStyle name="40% - Accent6 7" xfId="1182"/>
    <cellStyle name="40% - Accent6 8" xfId="1183"/>
    <cellStyle name="40% - Accent6 8 2" xfId="1184"/>
    <cellStyle name="40% - Accent6 8 2 2" xfId="1185"/>
    <cellStyle name="40% - Accent6 8 3" xfId="1186"/>
    <cellStyle name="40% - Accent6 9" xfId="1187"/>
    <cellStyle name="40% - アクセント 1" xfId="1188"/>
    <cellStyle name="40% - アクセント 2" xfId="1189"/>
    <cellStyle name="40% - アクセント 3" xfId="1190"/>
    <cellStyle name="40% - アクセント 4" xfId="1191"/>
    <cellStyle name="40% - アクセント 5" xfId="1192"/>
    <cellStyle name="40% - アクセント 6" xfId="1193"/>
    <cellStyle name="40% - 輔色1" xfId="1194"/>
    <cellStyle name="40% - 輔色2" xfId="1195"/>
    <cellStyle name="40% - 輔色3" xfId="1196"/>
    <cellStyle name="40% - 輔色4" xfId="1197"/>
    <cellStyle name="40% - 輔色5" xfId="1198"/>
    <cellStyle name="40% - 輔色6" xfId="1199"/>
    <cellStyle name="4dp" xfId="1200"/>
    <cellStyle name="4dp 2" xfId="1201"/>
    <cellStyle name="4dp 2 2" xfId="1202"/>
    <cellStyle name="5x indented GHG Textfiels" xfId="1203"/>
    <cellStyle name="5x indented GHG Textfiels 2" xfId="1204"/>
    <cellStyle name="5x indented GHG Textfiels 2 2" xfId="1205"/>
    <cellStyle name="5x indented GHG Textfiels 2 2 2" xfId="1206"/>
    <cellStyle name="5x indented GHG Textfiels 2 3" xfId="1207"/>
    <cellStyle name="5x indented GHG Textfiels 2 4" xfId="1208"/>
    <cellStyle name="5x indented GHG Textfiels 3" xfId="1209"/>
    <cellStyle name="5x indented GHG Textfiels 3 2" xfId="1210"/>
    <cellStyle name="5x indented GHG Textfiels 3 2 2" xfId="1211"/>
    <cellStyle name="5x indented GHG Textfiels 3 3" xfId="1212"/>
    <cellStyle name="5x indented GHG Textfiels 3 4" xfId="1213"/>
    <cellStyle name="5x indented GHG Textfiels 4" xfId="1214"/>
    <cellStyle name="5x indented GHG Textfiels 4 2" xfId="1215"/>
    <cellStyle name="5x indented GHG Textfiels 5" xfId="1216"/>
    <cellStyle name="5x indented GHG Textfiels 6" xfId="1217"/>
    <cellStyle name="60% - Accent1 10" xfId="1218"/>
    <cellStyle name="60% - Accent1 11" xfId="1219"/>
    <cellStyle name="60% - Accent1 2" xfId="1220"/>
    <cellStyle name="60% - Accent1 2 2" xfId="1221"/>
    <cellStyle name="60% - Accent1 2 3" xfId="1222"/>
    <cellStyle name="60% - Accent1 2 4" xfId="1223"/>
    <cellStyle name="60% - Accent1 2 5" xfId="1224"/>
    <cellStyle name="60% - Accent1 3" xfId="1225"/>
    <cellStyle name="60% - Accent1 3 2" xfId="1226"/>
    <cellStyle name="60% - Accent1 3 3" xfId="1227"/>
    <cellStyle name="60% - Accent1 3 4" xfId="1228"/>
    <cellStyle name="60% - Accent1 4" xfId="1229"/>
    <cellStyle name="60% - Accent1 4 2" xfId="17"/>
    <cellStyle name="60% - Accent1 5" xfId="1230"/>
    <cellStyle name="60% - Accent1 6" xfId="1231"/>
    <cellStyle name="60% - Accent1 6 2" xfId="1232"/>
    <cellStyle name="60% - Accent1 6 3" xfId="1233"/>
    <cellStyle name="60% - Accent1 7" xfId="1234"/>
    <cellStyle name="60% - Accent1 8" xfId="1235"/>
    <cellStyle name="60% - Accent1 9" xfId="1236"/>
    <cellStyle name="60% - Accent2 10" xfId="1237"/>
    <cellStyle name="60% - Accent2 11" xfId="1238"/>
    <cellStyle name="60% - Accent2 2" xfId="1239"/>
    <cellStyle name="60% - Accent2 2 2" xfId="1240"/>
    <cellStyle name="60% - Accent2 2 3" xfId="1241"/>
    <cellStyle name="60% - Accent2 2 4" xfId="1242"/>
    <cellStyle name="60% - Accent2 2 5" xfId="1243"/>
    <cellStyle name="60% - Accent2 3" xfId="1244"/>
    <cellStyle name="60% - Accent2 3 2" xfId="1245"/>
    <cellStyle name="60% - Accent2 3 3" xfId="1246"/>
    <cellStyle name="60% - Accent2 3 4" xfId="1247"/>
    <cellStyle name="60% - Accent2 4" xfId="1248"/>
    <cellStyle name="60% - Accent2 4 2" xfId="1249"/>
    <cellStyle name="60% - Accent2 5" xfId="1250"/>
    <cellStyle name="60% - Accent2 6" xfId="1251"/>
    <cellStyle name="60% - Accent2 6 2" xfId="1252"/>
    <cellStyle name="60% - Accent2 6 3" xfId="1253"/>
    <cellStyle name="60% - Accent2 7" xfId="1254"/>
    <cellStyle name="60% - Accent2 8" xfId="1255"/>
    <cellStyle name="60% - Accent2 9" xfId="1256"/>
    <cellStyle name="60% - Accent3 10" xfId="1257"/>
    <cellStyle name="60% - Accent3 11" xfId="1258"/>
    <cellStyle name="60% - Accent3 2" xfId="1259"/>
    <cellStyle name="60% - Accent3 2 2" xfId="1260"/>
    <cellStyle name="60% - Accent3 2 3" xfId="1261"/>
    <cellStyle name="60% - Accent3 2 4" xfId="1262"/>
    <cellStyle name="60% - Accent3 2 5" xfId="1263"/>
    <cellStyle name="60% - Accent3 3" xfId="1264"/>
    <cellStyle name="60% - Accent3 3 2" xfId="1265"/>
    <cellStyle name="60% - Accent3 3 3" xfId="1266"/>
    <cellStyle name="60% - Accent3 3 4" xfId="1267"/>
    <cellStyle name="60% - Accent3 4" xfId="1268"/>
    <cellStyle name="60% - Accent3 4 2" xfId="1269"/>
    <cellStyle name="60% - Accent3 5" xfId="1270"/>
    <cellStyle name="60% - Accent3 6" xfId="1271"/>
    <cellStyle name="60% - Accent3 6 2" xfId="1272"/>
    <cellStyle name="60% - Accent3 6 3" xfId="1273"/>
    <cellStyle name="60% - Accent3 7" xfId="1274"/>
    <cellStyle name="60% - Accent3 8" xfId="1275"/>
    <cellStyle name="60% - Accent3 9" xfId="1276"/>
    <cellStyle name="60% - Accent4 10" xfId="1277"/>
    <cellStyle name="60% - Accent4 11" xfId="1278"/>
    <cellStyle name="60% - Accent4 2" xfId="1279"/>
    <cellStyle name="60% - Accent4 2 2" xfId="1280"/>
    <cellStyle name="60% - Accent4 2 3" xfId="1281"/>
    <cellStyle name="60% - Accent4 2 4" xfId="1282"/>
    <cellStyle name="60% - Accent4 2 5" xfId="1283"/>
    <cellStyle name="60% - Accent4 3" xfId="1284"/>
    <cellStyle name="60% - Accent4 3 2" xfId="1285"/>
    <cellStyle name="60% - Accent4 3 3" xfId="1286"/>
    <cellStyle name="60% - Accent4 3 4" xfId="1287"/>
    <cellStyle name="60% - Accent4 4" xfId="1288"/>
    <cellStyle name="60% - Accent4 4 2" xfId="1289"/>
    <cellStyle name="60% - Accent4 5" xfId="1290"/>
    <cellStyle name="60% - Accent4 6" xfId="1291"/>
    <cellStyle name="60% - Accent4 6 2" xfId="1292"/>
    <cellStyle name="60% - Accent4 6 3" xfId="1293"/>
    <cellStyle name="60% - Accent4 7" xfId="1294"/>
    <cellStyle name="60% - Accent4 8" xfId="1295"/>
    <cellStyle name="60% - Accent4 9" xfId="1296"/>
    <cellStyle name="60% - Accent5 10" xfId="1297"/>
    <cellStyle name="60% - Accent5 11" xfId="1298"/>
    <cellStyle name="60% - Accent5 2" xfId="1299"/>
    <cellStyle name="60% - Accent5 2 2" xfId="1300"/>
    <cellStyle name="60% - Accent5 2 3" xfId="1301"/>
    <cellStyle name="60% - Accent5 2 4" xfId="1302"/>
    <cellStyle name="60% - Accent5 2 5" xfId="1303"/>
    <cellStyle name="60% - Accent5 3" xfId="1304"/>
    <cellStyle name="60% - Accent5 3 2" xfId="1305"/>
    <cellStyle name="60% - Accent5 3 3" xfId="1306"/>
    <cellStyle name="60% - Accent5 3 4" xfId="1307"/>
    <cellStyle name="60% - Accent5 4" xfId="1308"/>
    <cellStyle name="60% - Accent5 4 2" xfId="1309"/>
    <cellStyle name="60% - Accent5 5" xfId="1310"/>
    <cellStyle name="60% - Accent5 6" xfId="1311"/>
    <cellStyle name="60% - Accent5 6 2" xfId="1312"/>
    <cellStyle name="60% - Accent5 6 3" xfId="1313"/>
    <cellStyle name="60% - Accent5 7" xfId="1314"/>
    <cellStyle name="60% - Accent5 8" xfId="1315"/>
    <cellStyle name="60% - Accent5 9" xfId="1316"/>
    <cellStyle name="60% - Accent6 10" xfId="1317"/>
    <cellStyle name="60% - Accent6 11" xfId="1318"/>
    <cellStyle name="60% - Accent6 2" xfId="1319"/>
    <cellStyle name="60% - Accent6 2 2" xfId="1320"/>
    <cellStyle name="60% - Accent6 2 3" xfId="1321"/>
    <cellStyle name="60% - Accent6 2 4" xfId="1322"/>
    <cellStyle name="60% - Accent6 3" xfId="1323"/>
    <cellStyle name="60% - Accent6 3 2" xfId="1324"/>
    <cellStyle name="60% - Accent6 3 3" xfId="1325"/>
    <cellStyle name="60% - Accent6 3 4" xfId="1326"/>
    <cellStyle name="60% - Accent6 4" xfId="1327"/>
    <cellStyle name="60% - Accent6 4 2" xfId="1328"/>
    <cellStyle name="60% - Accent6 5" xfId="1329"/>
    <cellStyle name="60% - Accent6 6" xfId="1330"/>
    <cellStyle name="60% - Accent6 6 2" xfId="1331"/>
    <cellStyle name="60% - Accent6 6 3" xfId="1332"/>
    <cellStyle name="60% - Accent6 7" xfId="1333"/>
    <cellStyle name="60% - Accent6 8" xfId="1334"/>
    <cellStyle name="60% - Accent6 9" xfId="1335"/>
    <cellStyle name="60% - アクセント 1" xfId="1336"/>
    <cellStyle name="60% - アクセント 2" xfId="1337"/>
    <cellStyle name="60% - アクセント 3" xfId="1338"/>
    <cellStyle name="60% - アクセント 4" xfId="1339"/>
    <cellStyle name="60% - アクセント 5" xfId="1340"/>
    <cellStyle name="60% - アクセント 6" xfId="1341"/>
    <cellStyle name="60% - 輔色1" xfId="1342"/>
    <cellStyle name="60% - 輔色2" xfId="1343"/>
    <cellStyle name="60% - 輔色3" xfId="1344"/>
    <cellStyle name="60% - 輔色4" xfId="1345"/>
    <cellStyle name="60% - 輔色5" xfId="1346"/>
    <cellStyle name="60% - 輔色6" xfId="1347"/>
    <cellStyle name="_x0007_Á" xfId="1348"/>
    <cellStyle name="_x0007_Á 2" xfId="1349"/>
    <cellStyle name="_x0007_Á 2 2" xfId="1350"/>
    <cellStyle name="_x0007_Á 3" xfId="1351"/>
    <cellStyle name="_x0007_Á 4" xfId="1352"/>
    <cellStyle name="Accent1 10" xfId="1353"/>
    <cellStyle name="Accent1 11" xfId="1354"/>
    <cellStyle name="Accent1 2" xfId="1355"/>
    <cellStyle name="Accent1 2 2" xfId="1356"/>
    <cellStyle name="Accent1 2 3" xfId="1357"/>
    <cellStyle name="Accent1 2 4" xfId="1358"/>
    <cellStyle name="Accent1 2 5" xfId="1359"/>
    <cellStyle name="Accent1 3" xfId="1360"/>
    <cellStyle name="Accent1 3 2" xfId="1361"/>
    <cellStyle name="Accent1 3 3" xfId="1362"/>
    <cellStyle name="Accent1 3 4" xfId="1363"/>
    <cellStyle name="Accent1 4" xfId="1364"/>
    <cellStyle name="Accent1 4 2" xfId="1365"/>
    <cellStyle name="Accent1 5" xfId="1366"/>
    <cellStyle name="Accent1 6" xfId="1367"/>
    <cellStyle name="Accent1 6 2" xfId="1368"/>
    <cellStyle name="Accent1 6 3" xfId="1369"/>
    <cellStyle name="Accent1 7" xfId="1370"/>
    <cellStyle name="Accent1 8" xfId="1371"/>
    <cellStyle name="Accent1 9" xfId="1372"/>
    <cellStyle name="Accent2 10" xfId="1373"/>
    <cellStyle name="Accent2 11" xfId="1374"/>
    <cellStyle name="Accent2 2" xfId="1375"/>
    <cellStyle name="Accent2 2 2" xfId="1376"/>
    <cellStyle name="Accent2 2 3" xfId="1377"/>
    <cellStyle name="Accent2 2 4" xfId="1378"/>
    <cellStyle name="Accent2 2 5" xfId="1379"/>
    <cellStyle name="Accent2 3" xfId="1380"/>
    <cellStyle name="Accent2 3 2" xfId="1381"/>
    <cellStyle name="Accent2 3 3" xfId="1382"/>
    <cellStyle name="Accent2 3 4" xfId="1383"/>
    <cellStyle name="Accent2 4" xfId="1384"/>
    <cellStyle name="Accent2 4 2" xfId="1385"/>
    <cellStyle name="Accent2 5" xfId="1386"/>
    <cellStyle name="Accent2 6" xfId="1387"/>
    <cellStyle name="Accent2 6 2" xfId="1388"/>
    <cellStyle name="Accent2 6 3" xfId="1389"/>
    <cellStyle name="Accent2 7" xfId="1390"/>
    <cellStyle name="Accent2 8" xfId="1391"/>
    <cellStyle name="Accent2 9" xfId="1392"/>
    <cellStyle name="Accent3 10" xfId="1393"/>
    <cellStyle name="Accent3 11" xfId="1394"/>
    <cellStyle name="Accent3 2" xfId="1395"/>
    <cellStyle name="Accent3 2 2" xfId="1396"/>
    <cellStyle name="Accent3 2 3" xfId="1397"/>
    <cellStyle name="Accent3 2 4" xfId="1398"/>
    <cellStyle name="Accent3 2 5" xfId="1399"/>
    <cellStyle name="Accent3 3" xfId="1400"/>
    <cellStyle name="Accent3 3 2" xfId="1401"/>
    <cellStyle name="Accent3 3 3" xfId="1402"/>
    <cellStyle name="Accent3 3 4" xfId="1403"/>
    <cellStyle name="Accent3 4" xfId="1404"/>
    <cellStyle name="Accent3 4 2" xfId="1405"/>
    <cellStyle name="Accent3 5" xfId="1406"/>
    <cellStyle name="Accent3 6" xfId="1407"/>
    <cellStyle name="Accent3 6 2" xfId="1408"/>
    <cellStyle name="Accent3 6 3" xfId="1409"/>
    <cellStyle name="Accent3 7" xfId="1410"/>
    <cellStyle name="Accent3 8" xfId="1411"/>
    <cellStyle name="Accent3 9" xfId="1412"/>
    <cellStyle name="Accent4 10" xfId="1413"/>
    <cellStyle name="Accent4 11" xfId="1414"/>
    <cellStyle name="Accent4 2" xfId="1415"/>
    <cellStyle name="Accent4 2 2" xfId="1416"/>
    <cellStyle name="Accent4 2 3" xfId="1417"/>
    <cellStyle name="Accent4 2 4" xfId="1418"/>
    <cellStyle name="Accent4 3" xfId="1419"/>
    <cellStyle name="Accent4 3 2" xfId="1420"/>
    <cellStyle name="Accent4 3 3" xfId="1421"/>
    <cellStyle name="Accent4 3 4" xfId="1422"/>
    <cellStyle name="Accent4 4" xfId="1423"/>
    <cellStyle name="Accent4 4 2" xfId="1424"/>
    <cellStyle name="Accent4 5" xfId="1425"/>
    <cellStyle name="Accent4 6" xfId="1426"/>
    <cellStyle name="Accent4 6 2" xfId="1427"/>
    <cellStyle name="Accent4 6 3" xfId="1428"/>
    <cellStyle name="Accent4 7" xfId="1429"/>
    <cellStyle name="Accent4 8" xfId="1430"/>
    <cellStyle name="Accent4 9" xfId="1431"/>
    <cellStyle name="Accent5 10" xfId="1432"/>
    <cellStyle name="Accent5 2" xfId="1433"/>
    <cellStyle name="Accent5 2 2" xfId="1434"/>
    <cellStyle name="Accent5 2 3" xfId="1435"/>
    <cellStyle name="Accent5 2 4" xfId="1436"/>
    <cellStyle name="Accent5 3" xfId="1437"/>
    <cellStyle name="Accent5 3 2" xfId="1438"/>
    <cellStyle name="Accent5 4" xfId="1439"/>
    <cellStyle name="Accent5 4 2" xfId="1440"/>
    <cellStyle name="Accent5 5" xfId="1441"/>
    <cellStyle name="Accent5 6" xfId="1442"/>
    <cellStyle name="Accent5 7" xfId="1443"/>
    <cellStyle name="Accent5 8" xfId="1444"/>
    <cellStyle name="Accent5 9" xfId="1445"/>
    <cellStyle name="Accent6 10" xfId="1446"/>
    <cellStyle name="Accent6 2" xfId="1447"/>
    <cellStyle name="Accent6 2 2" xfId="1448"/>
    <cellStyle name="Accent6 2 3" xfId="1449"/>
    <cellStyle name="Accent6 2 4" xfId="1450"/>
    <cellStyle name="Accent6 3" xfId="1451"/>
    <cellStyle name="Accent6 3 2" xfId="1452"/>
    <cellStyle name="Accent6 4" xfId="1453"/>
    <cellStyle name="Accent6 4 2" xfId="1454"/>
    <cellStyle name="Accent6 5" xfId="1455"/>
    <cellStyle name="Accent6 6" xfId="1456"/>
    <cellStyle name="Accent6 7" xfId="1457"/>
    <cellStyle name="Accent6 8" xfId="1458"/>
    <cellStyle name="Accent6 9" xfId="1459"/>
    <cellStyle name="Adjustable" xfId="1460"/>
    <cellStyle name="Adjustable 2" xfId="1461"/>
    <cellStyle name="Adjustable 2 2" xfId="1462"/>
    <cellStyle name="Adjustable 2 2 2" xfId="1463"/>
    <cellStyle name="Adjustable 2 2 2 2" xfId="1464"/>
    <cellStyle name="Adjustable 2 2 3" xfId="1465"/>
    <cellStyle name="Adjustable 2 2 4" xfId="1466"/>
    <cellStyle name="Adjustable 3" xfId="1467"/>
    <cellStyle name="Adjustable 3 2" xfId="1468"/>
    <cellStyle name="Adjustable 3 2 2" xfId="1469"/>
    <cellStyle name="Adjustable 3 3" xfId="1470"/>
    <cellStyle name="Adjustable 3 4" xfId="1471"/>
    <cellStyle name="Adjustable 4" xfId="1472"/>
    <cellStyle name="Adjustable 4 2" xfId="1473"/>
    <cellStyle name="Adjustable 4 2 2" xfId="1474"/>
    <cellStyle name="Adjustable 4 3" xfId="1475"/>
    <cellStyle name="Adjustable 4 4" xfId="1476"/>
    <cellStyle name="Adjustable 5" xfId="1477"/>
    <cellStyle name="AFE" xfId="1478"/>
    <cellStyle name="AggblueCels_1x" xfId="1479"/>
    <cellStyle name="AggBoldCells" xfId="1480"/>
    <cellStyle name="AggCels" xfId="1481"/>
    <cellStyle name="AutoFormat-Optionen" xfId="1482"/>
    <cellStyle name="Bad 10" xfId="1483"/>
    <cellStyle name="Bad 2" xfId="1484"/>
    <cellStyle name="Bad 2 2" xfId="1485"/>
    <cellStyle name="Bad 2 3" xfId="1486"/>
    <cellStyle name="Bad 2 4" xfId="1487"/>
    <cellStyle name="Bad 3" xfId="1488"/>
    <cellStyle name="Bad 3 2" xfId="1489"/>
    <cellStyle name="Bad 4" xfId="1490"/>
    <cellStyle name="Bad 4 2" xfId="1491"/>
    <cellStyle name="Bad 5" xfId="1492"/>
    <cellStyle name="Bad 6" xfId="1493"/>
    <cellStyle name="Bad 7" xfId="1494"/>
    <cellStyle name="Bad 8" xfId="1495"/>
    <cellStyle name="Bad 9" xfId="1496"/>
    <cellStyle name="Band 1" xfId="1497"/>
    <cellStyle name="Band 2" xfId="1498"/>
    <cellStyle name="Best" xfId="1499"/>
    <cellStyle name="Best 2" xfId="1500"/>
    <cellStyle name="Best 2 2" xfId="1501"/>
    <cellStyle name="Best 3" xfId="1502"/>
    <cellStyle name="Best 4" xfId="1503"/>
    <cellStyle name="Besuchter Hyperlink" xfId="1504"/>
    <cellStyle name="Blue" xfId="1505"/>
    <cellStyle name="Bold" xfId="1506"/>
    <cellStyle name="Bold 2" xfId="1507"/>
    <cellStyle name="Bold 2 2" xfId="1508"/>
    <cellStyle name="Bucks.0" xfId="1509"/>
    <cellStyle name="Bucks.2" xfId="1510"/>
    <cellStyle name="Bucks_B.0" xfId="1511"/>
    <cellStyle name="Bullet" xfId="1512"/>
    <cellStyle name="CALC Amount" xfId="1513"/>
    <cellStyle name="Calc Currency (0)" xfId="1514"/>
    <cellStyle name="Calc Currency (2)" xfId="1515"/>
    <cellStyle name="Calc Percent (0)" xfId="1516"/>
    <cellStyle name="Calc Percent (1)" xfId="1517"/>
    <cellStyle name="Calc Percent (2)" xfId="1518"/>
    <cellStyle name="Calc Units (0)" xfId="1519"/>
    <cellStyle name="Calc Units (1)" xfId="1520"/>
    <cellStyle name="Calc Units (2)" xfId="1521"/>
    <cellStyle name="Calculated" xfId="1522"/>
    <cellStyle name="Calculation 10" xfId="1523"/>
    <cellStyle name="Calculation 11" xfId="1524"/>
    <cellStyle name="Calculation 12" xfId="1525"/>
    <cellStyle name="Calculation 13" xfId="1526"/>
    <cellStyle name="Calculation 2" xfId="1527"/>
    <cellStyle name="Calculation 2 10" xfId="1528"/>
    <cellStyle name="Calculation 2 11" xfId="1529"/>
    <cellStyle name="Calculation 2 12" xfId="1530"/>
    <cellStyle name="Calculation 2 13" xfId="1531"/>
    <cellStyle name="Calculation 2 14" xfId="1532"/>
    <cellStyle name="Calculation 2 15" xfId="1533"/>
    <cellStyle name="Calculation 2 16" xfId="1534"/>
    <cellStyle name="Calculation 2 17" xfId="1535"/>
    <cellStyle name="Calculation 2 18" xfId="1536"/>
    <cellStyle name="Calculation 2 19" xfId="1537"/>
    <cellStyle name="Calculation 2 2" xfId="1538"/>
    <cellStyle name="Calculation 2 2 2" xfId="1539"/>
    <cellStyle name="Calculation 2 2 2 2" xfId="1540"/>
    <cellStyle name="Calculation 2 2 3" xfId="1541"/>
    <cellStyle name="Calculation 2 2 4" xfId="1542"/>
    <cellStyle name="Calculation 2 20" xfId="1543"/>
    <cellStyle name="Calculation 2 21" xfId="1544"/>
    <cellStyle name="Calculation 2 22" xfId="1545"/>
    <cellStyle name="Calculation 2 23" xfId="1546"/>
    <cellStyle name="Calculation 2 24" xfId="1547"/>
    <cellStyle name="Calculation 2 25" xfId="1548"/>
    <cellStyle name="Calculation 2 26" xfId="1549"/>
    <cellStyle name="Calculation 2 27" xfId="1550"/>
    <cellStyle name="Calculation 2 28" xfId="1551"/>
    <cellStyle name="Calculation 2 29" xfId="1552"/>
    <cellStyle name="Calculation 2 3" xfId="1553"/>
    <cellStyle name="Calculation 2 3 2" xfId="1554"/>
    <cellStyle name="Calculation 2 3 3" xfId="1555"/>
    <cellStyle name="Calculation 2 30" xfId="1556"/>
    <cellStyle name="Calculation 2 31" xfId="1557"/>
    <cellStyle name="Calculation 2 32" xfId="1558"/>
    <cellStyle name="Calculation 2 33" xfId="1559"/>
    <cellStyle name="Calculation 2 34" xfId="1560"/>
    <cellStyle name="Calculation 2 35" xfId="1561"/>
    <cellStyle name="Calculation 2 36" xfId="1562"/>
    <cellStyle name="Calculation 2 37" xfId="1563"/>
    <cellStyle name="Calculation 2 38" xfId="1564"/>
    <cellStyle name="Calculation 2 39" xfId="1565"/>
    <cellStyle name="Calculation 2 4" xfId="1566"/>
    <cellStyle name="Calculation 2 4 2" xfId="1567"/>
    <cellStyle name="Calculation 2 40" xfId="1568"/>
    <cellStyle name="Calculation 2 5" xfId="1569"/>
    <cellStyle name="Calculation 2 6" xfId="1570"/>
    <cellStyle name="Calculation 2 7" xfId="1571"/>
    <cellStyle name="Calculation 2 8" xfId="1572"/>
    <cellStyle name="Calculation 2 9" xfId="1573"/>
    <cellStyle name="Calculation 2_FES2013 charts 2050 and progress" xfId="1574"/>
    <cellStyle name="Calculation 3" xfId="1575"/>
    <cellStyle name="Calculation 3 10" xfId="1576"/>
    <cellStyle name="Calculation 3 11" xfId="1577"/>
    <cellStyle name="Calculation 3 12" xfId="1578"/>
    <cellStyle name="Calculation 3 13" xfId="1579"/>
    <cellStyle name="Calculation 3 14" xfId="1580"/>
    <cellStyle name="Calculation 3 15" xfId="1581"/>
    <cellStyle name="Calculation 3 16" xfId="1582"/>
    <cellStyle name="Calculation 3 17" xfId="1583"/>
    <cellStyle name="Calculation 3 18" xfId="1584"/>
    <cellStyle name="Calculation 3 19" xfId="1585"/>
    <cellStyle name="Calculation 3 2" xfId="1586"/>
    <cellStyle name="Calculation 3 2 2" xfId="1587"/>
    <cellStyle name="Calculation 3 20" xfId="1588"/>
    <cellStyle name="Calculation 3 21" xfId="1589"/>
    <cellStyle name="Calculation 3 22" xfId="1590"/>
    <cellStyle name="Calculation 3 23" xfId="1591"/>
    <cellStyle name="Calculation 3 24" xfId="1592"/>
    <cellStyle name="Calculation 3 25" xfId="1593"/>
    <cellStyle name="Calculation 3 26" xfId="1594"/>
    <cellStyle name="Calculation 3 27" xfId="1595"/>
    <cellStyle name="Calculation 3 28" xfId="1596"/>
    <cellStyle name="Calculation 3 29" xfId="1597"/>
    <cellStyle name="Calculation 3 3" xfId="1598"/>
    <cellStyle name="Calculation 3 3 2" xfId="1599"/>
    <cellStyle name="Calculation 3 30" xfId="1600"/>
    <cellStyle name="Calculation 3 31" xfId="1601"/>
    <cellStyle name="Calculation 3 32" xfId="1602"/>
    <cellStyle name="Calculation 3 33" xfId="1603"/>
    <cellStyle name="Calculation 3 34" xfId="1604"/>
    <cellStyle name="Calculation 3 35" xfId="1605"/>
    <cellStyle name="Calculation 3 36" xfId="1606"/>
    <cellStyle name="Calculation 3 37" xfId="1607"/>
    <cellStyle name="Calculation 3 38" xfId="1608"/>
    <cellStyle name="Calculation 3 39" xfId="1609"/>
    <cellStyle name="Calculation 3 4" xfId="1610"/>
    <cellStyle name="Calculation 3 40" xfId="1611"/>
    <cellStyle name="Calculation 3 5" xfId="1612"/>
    <cellStyle name="Calculation 3 6" xfId="1613"/>
    <cellStyle name="Calculation 3 7" xfId="1614"/>
    <cellStyle name="Calculation 3 8" xfId="1615"/>
    <cellStyle name="Calculation 3 9" xfId="1616"/>
    <cellStyle name="Calculation 4" xfId="1617"/>
    <cellStyle name="Calculation 4 10" xfId="1618"/>
    <cellStyle name="Calculation 4 11" xfId="1619"/>
    <cellStyle name="Calculation 4 12" xfId="1620"/>
    <cellStyle name="Calculation 4 13" xfId="1621"/>
    <cellStyle name="Calculation 4 14" xfId="1622"/>
    <cellStyle name="Calculation 4 15" xfId="1623"/>
    <cellStyle name="Calculation 4 16" xfId="1624"/>
    <cellStyle name="Calculation 4 17" xfId="1625"/>
    <cellStyle name="Calculation 4 18" xfId="1626"/>
    <cellStyle name="Calculation 4 19" xfId="1627"/>
    <cellStyle name="Calculation 4 2" xfId="1628"/>
    <cellStyle name="Calculation 4 20" xfId="1629"/>
    <cellStyle name="Calculation 4 21" xfId="1630"/>
    <cellStyle name="Calculation 4 22" xfId="1631"/>
    <cellStyle name="Calculation 4 23" xfId="1632"/>
    <cellStyle name="Calculation 4 24" xfId="1633"/>
    <cellStyle name="Calculation 4 25" xfId="1634"/>
    <cellStyle name="Calculation 4 26" xfId="1635"/>
    <cellStyle name="Calculation 4 27" xfId="1636"/>
    <cellStyle name="Calculation 4 28" xfId="1637"/>
    <cellStyle name="Calculation 4 29" xfId="1638"/>
    <cellStyle name="Calculation 4 3" xfId="1639"/>
    <cellStyle name="Calculation 4 30" xfId="1640"/>
    <cellStyle name="Calculation 4 31" xfId="1641"/>
    <cellStyle name="Calculation 4 32" xfId="1642"/>
    <cellStyle name="Calculation 4 33" xfId="1643"/>
    <cellStyle name="Calculation 4 34" xfId="1644"/>
    <cellStyle name="Calculation 4 35" xfId="1645"/>
    <cellStyle name="Calculation 4 36" xfId="1646"/>
    <cellStyle name="Calculation 4 37" xfId="1647"/>
    <cellStyle name="Calculation 4 38" xfId="1648"/>
    <cellStyle name="Calculation 4 4" xfId="1649"/>
    <cellStyle name="Calculation 4 5" xfId="1650"/>
    <cellStyle name="Calculation 4 6" xfId="1651"/>
    <cellStyle name="Calculation 4 7" xfId="1652"/>
    <cellStyle name="Calculation 4 8" xfId="1653"/>
    <cellStyle name="Calculation 4 9" xfId="1654"/>
    <cellStyle name="Calculation 5" xfId="1655"/>
    <cellStyle name="Calculation 5 2" xfId="1656"/>
    <cellStyle name="Calculation 6" xfId="1657"/>
    <cellStyle name="Calculation 6 2" xfId="1658"/>
    <cellStyle name="Calculation 6 3" xfId="1659"/>
    <cellStyle name="Calculation 7" xfId="1660"/>
    <cellStyle name="Calculation 8" xfId="1661"/>
    <cellStyle name="Calculation 9" xfId="1662"/>
    <cellStyle name="CellBlue1" xfId="1663"/>
    <cellStyle name="CellNationValue" xfId="1664"/>
    <cellStyle name="CellNationValue 10" xfId="1665"/>
    <cellStyle name="CellNationValue 11" xfId="1666"/>
    <cellStyle name="CellNationValue 12" xfId="1667"/>
    <cellStyle name="CellNationValue 13" xfId="1668"/>
    <cellStyle name="CellNationValue 14" xfId="1669"/>
    <cellStyle name="CellNationValue 15" xfId="1670"/>
    <cellStyle name="CellNationValue 16" xfId="1671"/>
    <cellStyle name="CellNationValue 17" xfId="1672"/>
    <cellStyle name="CellNationValue 18" xfId="1673"/>
    <cellStyle name="CellNationValue 19" xfId="1674"/>
    <cellStyle name="CellNationValue 2" xfId="1675"/>
    <cellStyle name="CellNationValue 20" xfId="1676"/>
    <cellStyle name="CellNationValue 21" xfId="1677"/>
    <cellStyle name="CellNationValue 22" xfId="1678"/>
    <cellStyle name="CellNationValue 23" xfId="1679"/>
    <cellStyle name="CellNationValue 24" xfId="1680"/>
    <cellStyle name="CellNationValue 25" xfId="1681"/>
    <cellStyle name="CellNationValue 26" xfId="1682"/>
    <cellStyle name="CellNationValue 27" xfId="1683"/>
    <cellStyle name="CellNationValue 28" xfId="1684"/>
    <cellStyle name="CellNationValue 29" xfId="1685"/>
    <cellStyle name="CellNationValue 3" xfId="1686"/>
    <cellStyle name="CellNationValue 30" xfId="1687"/>
    <cellStyle name="CellNationValue 31" xfId="1688"/>
    <cellStyle name="CellNationValue 4" xfId="1689"/>
    <cellStyle name="CellNationValue 5" xfId="1690"/>
    <cellStyle name="CellNationValue 6" xfId="1691"/>
    <cellStyle name="CellNationValue 7" xfId="1692"/>
    <cellStyle name="CellNationValue 8" xfId="1693"/>
    <cellStyle name="CellNationValue 9" xfId="1694"/>
    <cellStyle name="Check Cell 10" xfId="1695"/>
    <cellStyle name="Check Cell 11" xfId="1696"/>
    <cellStyle name="Check Cell 2" xfId="1697"/>
    <cellStyle name="Check Cell 2 10" xfId="1698"/>
    <cellStyle name="Check Cell 2 11" xfId="1699"/>
    <cellStyle name="Check Cell 2 12" xfId="1700"/>
    <cellStyle name="Check Cell 2 13" xfId="1701"/>
    <cellStyle name="Check Cell 2 2" xfId="1702"/>
    <cellStyle name="Check Cell 2 2 2" xfId="1703"/>
    <cellStyle name="Check Cell 2 2 3" xfId="1704"/>
    <cellStyle name="Check Cell 2 2 4" xfId="1705"/>
    <cellStyle name="Check Cell 2 2 5" xfId="1706"/>
    <cellStyle name="Check Cell 2 2 6" xfId="1707"/>
    <cellStyle name="Check Cell 2 2 7" xfId="1708"/>
    <cellStyle name="Check Cell 2 2 8" xfId="1709"/>
    <cellStyle name="Check Cell 2 2 9" xfId="1710"/>
    <cellStyle name="Check Cell 2 3" xfId="1711"/>
    <cellStyle name="Check Cell 2 4" xfId="1712"/>
    <cellStyle name="Check Cell 2 5" xfId="1713"/>
    <cellStyle name="Check Cell 2 6" xfId="1714"/>
    <cellStyle name="Check Cell 2 7" xfId="1715"/>
    <cellStyle name="Check Cell 2 8" xfId="1716"/>
    <cellStyle name="Check Cell 2 9" xfId="1717"/>
    <cellStyle name="Check Cell 3" xfId="1718"/>
    <cellStyle name="Check Cell 3 10" xfId="1719"/>
    <cellStyle name="Check Cell 3 11" xfId="1720"/>
    <cellStyle name="Check Cell 3 12" xfId="1721"/>
    <cellStyle name="Check Cell 3 13" xfId="1722"/>
    <cellStyle name="Check Cell 3 2" xfId="1723"/>
    <cellStyle name="Check Cell 3 2 10" xfId="1724"/>
    <cellStyle name="Check Cell 3 2 11" xfId="1725"/>
    <cellStyle name="Check Cell 3 2 2" xfId="1726"/>
    <cellStyle name="Check Cell 3 2 3" xfId="1727"/>
    <cellStyle name="Check Cell 3 2 4" xfId="1728"/>
    <cellStyle name="Check Cell 3 2 5" xfId="1729"/>
    <cellStyle name="Check Cell 3 2 6" xfId="1730"/>
    <cellStyle name="Check Cell 3 2 7" xfId="1731"/>
    <cellStyle name="Check Cell 3 2 8" xfId="1732"/>
    <cellStyle name="Check Cell 3 2 9" xfId="1733"/>
    <cellStyle name="Check Cell 3 3" xfId="1734"/>
    <cellStyle name="Check Cell 3 3 2" xfId="1735"/>
    <cellStyle name="Check Cell 3 4" xfId="1736"/>
    <cellStyle name="Check Cell 3 5" xfId="1737"/>
    <cellStyle name="Check Cell 3 6" xfId="1738"/>
    <cellStyle name="Check Cell 3 7" xfId="1739"/>
    <cellStyle name="Check Cell 3 8" xfId="1740"/>
    <cellStyle name="Check Cell 3 9" xfId="1741"/>
    <cellStyle name="Check Cell 4" xfId="1742"/>
    <cellStyle name="Check Cell 4 10" xfId="1743"/>
    <cellStyle name="Check Cell 4 11" xfId="1744"/>
    <cellStyle name="Check Cell 4 2" xfId="1745"/>
    <cellStyle name="Check Cell 4 3" xfId="1746"/>
    <cellStyle name="Check Cell 4 4" xfId="1747"/>
    <cellStyle name="Check Cell 4 5" xfId="1748"/>
    <cellStyle name="Check Cell 4 6" xfId="1749"/>
    <cellStyle name="Check Cell 4 7" xfId="1750"/>
    <cellStyle name="Check Cell 4 8" xfId="1751"/>
    <cellStyle name="Check Cell 4 9" xfId="1752"/>
    <cellStyle name="Check Cell 5" xfId="1753"/>
    <cellStyle name="Check Cell 5 2" xfId="1754"/>
    <cellStyle name="Check Cell 5 3" xfId="1755"/>
    <cellStyle name="Check Cell 5 4" xfId="1756"/>
    <cellStyle name="Check Cell 5 5" xfId="1757"/>
    <cellStyle name="Check Cell 5 6" xfId="1758"/>
    <cellStyle name="Check Cell 5 7" xfId="1759"/>
    <cellStyle name="Check Cell 5 8" xfId="1760"/>
    <cellStyle name="Check Cell 5 9" xfId="1761"/>
    <cellStyle name="Check Cell 6" xfId="1762"/>
    <cellStyle name="Check Cell 6 2" xfId="1763"/>
    <cellStyle name="Check Cell 6 3" xfId="1764"/>
    <cellStyle name="Check Cell 7" xfId="1765"/>
    <cellStyle name="Check Cell 8" xfId="1766"/>
    <cellStyle name="Check Cell 9" xfId="1767"/>
    <cellStyle name="CheckCell_RP" xfId="1768"/>
    <cellStyle name="CheckCelLbll_RP" xfId="1769"/>
    <cellStyle name="CodeOutput_RP" xfId="1770"/>
    <cellStyle name="Colhead" xfId="1771"/>
    <cellStyle name="Column_Heading_RP" xfId="1772"/>
    <cellStyle name="ColumnHeading" xfId="1773"/>
    <cellStyle name="ColumnHeadings" xfId="1774"/>
    <cellStyle name="ColumnHeadings2" xfId="1775"/>
    <cellStyle name="Comma" xfId="12" builtinId="3"/>
    <cellStyle name="Comma [0.0]" xfId="1776"/>
    <cellStyle name="Comma [0.0] 2" xfId="1777"/>
    <cellStyle name="Comma [0.0] 2 2" xfId="1778"/>
    <cellStyle name="Comma [0.0] 2 2 2" xfId="1779"/>
    <cellStyle name="Comma [0.0] 2 2 2 2" xfId="1780"/>
    <cellStyle name="Comma [0.0] 2 2 3" xfId="1781"/>
    <cellStyle name="Comma [0.0] 2 2 4" xfId="1782"/>
    <cellStyle name="Comma [0.0] 2 3" xfId="1783"/>
    <cellStyle name="Comma [0.0] 2 3 2" xfId="1784"/>
    <cellStyle name="Comma [0.0] 2 3 2 2" xfId="1785"/>
    <cellStyle name="Comma [0.0] 2 3 3" xfId="1786"/>
    <cellStyle name="Comma [0.0] 2 3 4" xfId="1787"/>
    <cellStyle name="Comma [0.0] 2 4" xfId="1788"/>
    <cellStyle name="Comma [0.0] 2 4 2" xfId="1789"/>
    <cellStyle name="Comma [0.0] 2 5" xfId="1790"/>
    <cellStyle name="Comma [0.0] 2 6" xfId="1791"/>
    <cellStyle name="Comma [0.0] 3" xfId="1792"/>
    <cellStyle name="Comma [0.0] 3 2" xfId="1793"/>
    <cellStyle name="Comma [0.0] 3 2 2" xfId="1794"/>
    <cellStyle name="Comma [0.0] 3 2 2 2" xfId="1795"/>
    <cellStyle name="Comma [0.0] 3 2 3" xfId="1796"/>
    <cellStyle name="Comma [0.0] 3 2 4" xfId="1797"/>
    <cellStyle name="Comma [0.0] 3 3" xfId="1798"/>
    <cellStyle name="Comma [0.0] 3 3 2" xfId="1799"/>
    <cellStyle name="Comma [0.0] 3 4" xfId="1800"/>
    <cellStyle name="Comma [0.0] 3 5" xfId="1801"/>
    <cellStyle name="Comma [0.0] 4" xfId="1802"/>
    <cellStyle name="Comma [0.0] 4 2" xfId="1803"/>
    <cellStyle name="Comma [0.0] 4 2 2" xfId="1804"/>
    <cellStyle name="Comma [0.0] 4 3" xfId="1805"/>
    <cellStyle name="Comma [0.0] 4 4" xfId="1806"/>
    <cellStyle name="Comma [0.0] 5" xfId="1807"/>
    <cellStyle name="Comma [0.0] 5 2" xfId="1808"/>
    <cellStyle name="Comma [0.0] 5 2 2" xfId="1809"/>
    <cellStyle name="Comma [0.0] 5 3" xfId="1810"/>
    <cellStyle name="Comma [0.0] 5 4" xfId="1811"/>
    <cellStyle name="Comma [0.0] 6" xfId="1812"/>
    <cellStyle name="Comma [0.0] 6 2" xfId="1813"/>
    <cellStyle name="Comma [0.0] 7" xfId="1814"/>
    <cellStyle name="Comma [0.0] 8" xfId="1815"/>
    <cellStyle name="Comma [0.0]_1" xfId="1816"/>
    <cellStyle name="Comma [0] 10" xfId="1817"/>
    <cellStyle name="Comma [0] 10 2" xfId="1818"/>
    <cellStyle name="Comma [0] 10 2 2" xfId="1819"/>
    <cellStyle name="Comma [0] 10 2 2 2" xfId="1820"/>
    <cellStyle name="Comma [0] 10 2 3" xfId="1821"/>
    <cellStyle name="Comma [0] 10 2 4" xfId="1822"/>
    <cellStyle name="Comma [0] 10 3" xfId="1823"/>
    <cellStyle name="Comma [0] 10 3 2" xfId="1824"/>
    <cellStyle name="Comma [0] 10 3 3" xfId="1825"/>
    <cellStyle name="Comma [0] 10 4" xfId="1826"/>
    <cellStyle name="Comma [0] 10 5" xfId="1827"/>
    <cellStyle name="Comma [0] 11" xfId="1828"/>
    <cellStyle name="Comma [0] 11 2" xfId="1829"/>
    <cellStyle name="Comma [0] 11 2 2" xfId="1830"/>
    <cellStyle name="Comma [0] 11 2 2 2" xfId="1831"/>
    <cellStyle name="Comma [0] 11 2 3" xfId="1832"/>
    <cellStyle name="Comma [0] 11 2 4" xfId="1833"/>
    <cellStyle name="Comma [0] 11 3" xfId="1834"/>
    <cellStyle name="Comma [0] 11 3 2" xfId="1835"/>
    <cellStyle name="Comma [0] 11 3 3" xfId="1836"/>
    <cellStyle name="Comma [0] 11 4" xfId="1837"/>
    <cellStyle name="Comma [0] 11 5" xfId="1838"/>
    <cellStyle name="Comma [0] 12" xfId="1839"/>
    <cellStyle name="Comma [0] 12 2" xfId="1840"/>
    <cellStyle name="Comma [0] 12 2 2" xfId="1841"/>
    <cellStyle name="Comma [0] 12 2 2 2" xfId="1842"/>
    <cellStyle name="Comma [0] 12 2 3" xfId="1843"/>
    <cellStyle name="Comma [0] 12 2 4" xfId="1844"/>
    <cellStyle name="Comma [0] 12 3" xfId="1845"/>
    <cellStyle name="Comma [0] 12 3 2" xfId="1846"/>
    <cellStyle name="Comma [0] 12 3 3" xfId="1847"/>
    <cellStyle name="Comma [0] 12 4" xfId="1848"/>
    <cellStyle name="Comma [0] 12 5" xfId="1849"/>
    <cellStyle name="Comma [0] 13" xfId="1850"/>
    <cellStyle name="Comma [0] 13 2" xfId="1851"/>
    <cellStyle name="Comma [0] 13 2 2" xfId="1852"/>
    <cellStyle name="Comma [0] 13 2 2 2" xfId="1853"/>
    <cellStyle name="Comma [0] 13 2 3" xfId="1854"/>
    <cellStyle name="Comma [0] 13 2 4" xfId="1855"/>
    <cellStyle name="Comma [0] 13 3" xfId="1856"/>
    <cellStyle name="Comma [0] 13 3 2" xfId="1857"/>
    <cellStyle name="Comma [0] 13 3 3" xfId="1858"/>
    <cellStyle name="Comma [0] 13 4" xfId="1859"/>
    <cellStyle name="Comma [0] 13 5" xfId="1860"/>
    <cellStyle name="Comma [0] 14" xfId="1861"/>
    <cellStyle name="Comma [0] 14 2" xfId="1862"/>
    <cellStyle name="Comma [0] 14 2 2" xfId="1863"/>
    <cellStyle name="Comma [0] 14 2 2 2" xfId="1864"/>
    <cellStyle name="Comma [0] 14 2 3" xfId="1865"/>
    <cellStyle name="Comma [0] 14 2 4" xfId="1866"/>
    <cellStyle name="Comma [0] 14 3" xfId="1867"/>
    <cellStyle name="Comma [0] 14 3 2" xfId="1868"/>
    <cellStyle name="Comma [0] 14 3 3" xfId="1869"/>
    <cellStyle name="Comma [0] 14 4" xfId="1870"/>
    <cellStyle name="Comma [0] 14 5" xfId="1871"/>
    <cellStyle name="Comma [0] 15" xfId="1872"/>
    <cellStyle name="Comma [0] 15 2" xfId="1873"/>
    <cellStyle name="Comma [0] 15 2 2" xfId="1874"/>
    <cellStyle name="Comma [0] 15 2 2 2" xfId="1875"/>
    <cellStyle name="Comma [0] 15 2 3" xfId="1876"/>
    <cellStyle name="Comma [0] 15 2 4" xfId="1877"/>
    <cellStyle name="Comma [0] 15 3" xfId="1878"/>
    <cellStyle name="Comma [0] 15 3 2" xfId="1879"/>
    <cellStyle name="Comma [0] 15 3 3" xfId="1880"/>
    <cellStyle name="Comma [0] 15 4" xfId="1881"/>
    <cellStyle name="Comma [0] 15 5" xfId="1882"/>
    <cellStyle name="Comma [0] 16" xfId="1883"/>
    <cellStyle name="Comma [0] 16 2" xfId="1884"/>
    <cellStyle name="Comma [0] 16 2 2" xfId="1885"/>
    <cellStyle name="Comma [0] 16 2 2 2" xfId="1886"/>
    <cellStyle name="Comma [0] 16 2 3" xfId="1887"/>
    <cellStyle name="Comma [0] 16 2 4" xfId="1888"/>
    <cellStyle name="Comma [0] 16 3" xfId="1889"/>
    <cellStyle name="Comma [0] 16 3 2" xfId="1890"/>
    <cellStyle name="Comma [0] 16 3 3" xfId="1891"/>
    <cellStyle name="Comma [0] 16 4" xfId="1892"/>
    <cellStyle name="Comma [0] 16 5" xfId="1893"/>
    <cellStyle name="Comma [0] 17" xfId="1894"/>
    <cellStyle name="Comma [0] 17 2" xfId="1895"/>
    <cellStyle name="Comma [0] 17 2 2" xfId="1896"/>
    <cellStyle name="Comma [0] 17 2 2 2" xfId="1897"/>
    <cellStyle name="Comma [0] 17 2 3" xfId="1898"/>
    <cellStyle name="Comma [0] 17 2 4" xfId="1899"/>
    <cellStyle name="Comma [0] 17 3" xfId="1900"/>
    <cellStyle name="Comma [0] 17 3 2" xfId="1901"/>
    <cellStyle name="Comma [0] 17 3 3" xfId="1902"/>
    <cellStyle name="Comma [0] 17 4" xfId="1903"/>
    <cellStyle name="Comma [0] 17 5" xfId="1904"/>
    <cellStyle name="Comma [0] 18" xfId="1905"/>
    <cellStyle name="Comma [0] 18 2" xfId="1906"/>
    <cellStyle name="Comma [0] 18 2 2" xfId="1907"/>
    <cellStyle name="Comma [0] 18 2 2 2" xfId="1908"/>
    <cellStyle name="Comma [0] 18 2 3" xfId="1909"/>
    <cellStyle name="Comma [0] 18 2 4" xfId="1910"/>
    <cellStyle name="Comma [0] 18 3" xfId="1911"/>
    <cellStyle name="Comma [0] 18 3 2" xfId="1912"/>
    <cellStyle name="Comma [0] 18 3 3" xfId="1913"/>
    <cellStyle name="Comma [0] 18 4" xfId="1914"/>
    <cellStyle name="Comma [0] 18 5" xfId="1915"/>
    <cellStyle name="Comma [0] 19" xfId="1916"/>
    <cellStyle name="Comma [0] 19 2" xfId="1917"/>
    <cellStyle name="Comma [0] 19 2 2" xfId="1918"/>
    <cellStyle name="Comma [0] 19 2 2 2" xfId="1919"/>
    <cellStyle name="Comma [0] 19 2 3" xfId="1920"/>
    <cellStyle name="Comma [0] 19 2 4" xfId="1921"/>
    <cellStyle name="Comma [0] 19 3" xfId="1922"/>
    <cellStyle name="Comma [0] 19 3 2" xfId="1923"/>
    <cellStyle name="Comma [0] 19 3 3" xfId="1924"/>
    <cellStyle name="Comma [0] 19 4" xfId="1925"/>
    <cellStyle name="Comma [0] 19 5" xfId="1926"/>
    <cellStyle name="Comma [0] 2" xfId="1927"/>
    <cellStyle name="Comma [0] 2 2" xfId="1928"/>
    <cellStyle name="Comma [0] 2 2 2" xfId="1929"/>
    <cellStyle name="Comma [0] 2 2 2 2" xfId="1930"/>
    <cellStyle name="Comma [0] 2 2 3" xfId="1931"/>
    <cellStyle name="Comma [0] 2 3" xfId="1932"/>
    <cellStyle name="Comma [0] 2 3 2" xfId="1933"/>
    <cellStyle name="Comma [0] 2 4" xfId="1934"/>
    <cellStyle name="Comma [0] 2 5" xfId="1935"/>
    <cellStyle name="Comma [0] 20" xfId="1936"/>
    <cellStyle name="Comma [0] 20 2" xfId="1937"/>
    <cellStyle name="Comma [0] 20 2 2" xfId="1938"/>
    <cellStyle name="Comma [0] 20 2 2 2" xfId="1939"/>
    <cellStyle name="Comma [0] 20 2 3" xfId="1940"/>
    <cellStyle name="Comma [0] 20 2 4" xfId="1941"/>
    <cellStyle name="Comma [0] 20 3" xfId="1942"/>
    <cellStyle name="Comma [0] 20 3 2" xfId="1943"/>
    <cellStyle name="Comma [0] 20 3 3" xfId="1944"/>
    <cellStyle name="Comma [0] 20 4" xfId="1945"/>
    <cellStyle name="Comma [0] 20 5" xfId="1946"/>
    <cellStyle name="Comma [0] 21" xfId="1947"/>
    <cellStyle name="Comma [0] 21 2" xfId="1948"/>
    <cellStyle name="Comma [0] 21 2 2" xfId="1949"/>
    <cellStyle name="Comma [0] 21 2 2 2" xfId="1950"/>
    <cellStyle name="Comma [0] 21 2 3" xfId="1951"/>
    <cellStyle name="Comma [0] 21 2 4" xfId="1952"/>
    <cellStyle name="Comma [0] 21 3" xfId="1953"/>
    <cellStyle name="Comma [0] 21 3 2" xfId="1954"/>
    <cellStyle name="Comma [0] 21 3 3" xfId="1955"/>
    <cellStyle name="Comma [0] 21 4" xfId="1956"/>
    <cellStyle name="Comma [0] 21 5" xfId="1957"/>
    <cellStyle name="Comma [0] 22" xfId="1958"/>
    <cellStyle name="Comma [0] 22 2" xfId="1959"/>
    <cellStyle name="Comma [0] 22 2 2" xfId="1960"/>
    <cellStyle name="Comma [0] 22 2 2 2" xfId="1961"/>
    <cellStyle name="Comma [0] 22 2 3" xfId="1962"/>
    <cellStyle name="Comma [0] 22 2 4" xfId="1963"/>
    <cellStyle name="Comma [0] 22 3" xfId="1964"/>
    <cellStyle name="Comma [0] 22 3 2" xfId="1965"/>
    <cellStyle name="Comma [0] 22 3 3" xfId="1966"/>
    <cellStyle name="Comma [0] 22 4" xfId="1967"/>
    <cellStyle name="Comma [0] 22 5" xfId="1968"/>
    <cellStyle name="Comma [0] 23" xfId="1969"/>
    <cellStyle name="Comma [0] 23 2" xfId="1970"/>
    <cellStyle name="Comma [0] 23 2 2" xfId="1971"/>
    <cellStyle name="Comma [0] 23 2 2 2" xfId="1972"/>
    <cellStyle name="Comma [0] 23 2 3" xfId="1973"/>
    <cellStyle name="Comma [0] 23 2 4" xfId="1974"/>
    <cellStyle name="Comma [0] 23 3" xfId="1975"/>
    <cellStyle name="Comma [0] 23 3 2" xfId="1976"/>
    <cellStyle name="Comma [0] 23 3 3" xfId="1977"/>
    <cellStyle name="Comma [0] 23 4" xfId="1978"/>
    <cellStyle name="Comma [0] 23 5" xfId="1979"/>
    <cellStyle name="Comma [0] 24" xfId="1980"/>
    <cellStyle name="Comma [0] 24 2" xfId="1981"/>
    <cellStyle name="Comma [0] 24 2 2" xfId="1982"/>
    <cellStyle name="Comma [0] 24 2 2 2" xfId="1983"/>
    <cellStyle name="Comma [0] 24 2 3" xfId="1984"/>
    <cellStyle name="Comma [0] 24 2 4" xfId="1985"/>
    <cellStyle name="Comma [0] 24 3" xfId="1986"/>
    <cellStyle name="Comma [0] 24 3 2" xfId="1987"/>
    <cellStyle name="Comma [0] 24 3 3" xfId="1988"/>
    <cellStyle name="Comma [0] 24 4" xfId="1989"/>
    <cellStyle name="Comma [0] 24 5" xfId="1990"/>
    <cellStyle name="Comma [0] 25" xfId="1991"/>
    <cellStyle name="Comma [0] 25 2" xfId="1992"/>
    <cellStyle name="Comma [0] 25 2 2" xfId="1993"/>
    <cellStyle name="Comma [0] 25 2 2 2" xfId="1994"/>
    <cellStyle name="Comma [0] 25 2 3" xfId="1995"/>
    <cellStyle name="Comma [0] 25 2 4" xfId="1996"/>
    <cellStyle name="Comma [0] 25 3" xfId="1997"/>
    <cellStyle name="Comma [0] 25 3 2" xfId="1998"/>
    <cellStyle name="Comma [0] 25 3 3" xfId="1999"/>
    <cellStyle name="Comma [0] 25 4" xfId="2000"/>
    <cellStyle name="Comma [0] 25 5" xfId="2001"/>
    <cellStyle name="Comma [0] 26" xfId="2002"/>
    <cellStyle name="Comma [0] 26 2" xfId="2003"/>
    <cellStyle name="Comma [0] 26 2 2" xfId="2004"/>
    <cellStyle name="Comma [0] 26 2 2 2" xfId="2005"/>
    <cellStyle name="Comma [0] 26 2 3" xfId="2006"/>
    <cellStyle name="Comma [0] 26 2 4" xfId="2007"/>
    <cellStyle name="Comma [0] 26 3" xfId="2008"/>
    <cellStyle name="Comma [0] 26 3 2" xfId="2009"/>
    <cellStyle name="Comma [0] 26 3 3" xfId="2010"/>
    <cellStyle name="Comma [0] 26 4" xfId="2011"/>
    <cellStyle name="Comma [0] 26 5" xfId="2012"/>
    <cellStyle name="Comma [0] 27" xfId="2013"/>
    <cellStyle name="Comma [0] 27 2" xfId="2014"/>
    <cellStyle name="Comma [0] 27 2 2" xfId="2015"/>
    <cellStyle name="Comma [0] 27 2 2 2" xfId="2016"/>
    <cellStyle name="Comma [0] 27 2 3" xfId="2017"/>
    <cellStyle name="Comma [0] 27 2 4" xfId="2018"/>
    <cellStyle name="Comma [0] 27 3" xfId="2019"/>
    <cellStyle name="Comma [0] 27 3 2" xfId="2020"/>
    <cellStyle name="Comma [0] 27 3 3" xfId="2021"/>
    <cellStyle name="Comma [0] 27 4" xfId="2022"/>
    <cellStyle name="Comma [0] 27 5" xfId="2023"/>
    <cellStyle name="Comma [0] 28" xfId="2024"/>
    <cellStyle name="Comma [0] 28 2" xfId="2025"/>
    <cellStyle name="Comma [0] 28 2 2" xfId="2026"/>
    <cellStyle name="Comma [0] 28 2 2 2" xfId="2027"/>
    <cellStyle name="Comma [0] 28 2 3" xfId="2028"/>
    <cellStyle name="Comma [0] 28 2 4" xfId="2029"/>
    <cellStyle name="Comma [0] 28 3" xfId="2030"/>
    <cellStyle name="Comma [0] 28 3 2" xfId="2031"/>
    <cellStyle name="Comma [0] 28 3 3" xfId="2032"/>
    <cellStyle name="Comma [0] 28 4" xfId="2033"/>
    <cellStyle name="Comma [0] 28 5" xfId="2034"/>
    <cellStyle name="Comma [0] 29" xfId="2035"/>
    <cellStyle name="Comma [0] 29 2" xfId="2036"/>
    <cellStyle name="Comma [0] 29 2 2" xfId="2037"/>
    <cellStyle name="Comma [0] 29 2 2 2" xfId="2038"/>
    <cellStyle name="Comma [0] 29 2 3" xfId="2039"/>
    <cellStyle name="Comma [0] 29 2 4" xfId="2040"/>
    <cellStyle name="Comma [0] 29 3" xfId="2041"/>
    <cellStyle name="Comma [0] 29 3 2" xfId="2042"/>
    <cellStyle name="Comma [0] 29 3 3" xfId="2043"/>
    <cellStyle name="Comma [0] 29 4" xfId="2044"/>
    <cellStyle name="Comma [0] 29 5" xfId="2045"/>
    <cellStyle name="Comma [0] 3" xfId="2046"/>
    <cellStyle name="Comma [0] 3 2" xfId="2047"/>
    <cellStyle name="Comma [0] 3 2 2" xfId="2048"/>
    <cellStyle name="Comma [0] 3 2 2 2" xfId="2049"/>
    <cellStyle name="Comma [0] 3 2 2 2 2" xfId="2050"/>
    <cellStyle name="Comma [0] 3 2 2 3" xfId="2051"/>
    <cellStyle name="Comma [0] 3 2 3" xfId="2052"/>
    <cellStyle name="Comma [0] 3 2 3 2" xfId="2053"/>
    <cellStyle name="Comma [0] 3 2 4" xfId="2054"/>
    <cellStyle name="Comma [0] 3 2 5" xfId="2055"/>
    <cellStyle name="Comma [0] 3 3" xfId="2056"/>
    <cellStyle name="Comma [0] 3 3 2" xfId="2057"/>
    <cellStyle name="Comma [0] 3 3 3" xfId="2058"/>
    <cellStyle name="Comma [0] 3 4" xfId="2059"/>
    <cellStyle name="Comma [0] 3 5" xfId="2060"/>
    <cellStyle name="Comma [0] 30" xfId="2061"/>
    <cellStyle name="Comma [0] 30 2" xfId="2062"/>
    <cellStyle name="Comma [0] 30 2 2" xfId="2063"/>
    <cellStyle name="Comma [0] 30 2 2 2" xfId="2064"/>
    <cellStyle name="Comma [0] 30 2 3" xfId="2065"/>
    <cellStyle name="Comma [0] 30 2 4" xfId="2066"/>
    <cellStyle name="Comma [0] 30 3" xfId="2067"/>
    <cellStyle name="Comma [0] 30 3 2" xfId="2068"/>
    <cellStyle name="Comma [0] 30 3 3" xfId="2069"/>
    <cellStyle name="Comma [0] 30 4" xfId="2070"/>
    <cellStyle name="Comma [0] 30 5" xfId="2071"/>
    <cellStyle name="Comma [0] 31" xfId="2072"/>
    <cellStyle name="Comma [0] 31 2" xfId="2073"/>
    <cellStyle name="Comma [0] 31 2 2" xfId="2074"/>
    <cellStyle name="Comma [0] 31 2 2 2" xfId="2075"/>
    <cellStyle name="Comma [0] 31 2 3" xfId="2076"/>
    <cellStyle name="Comma [0] 31 2 4" xfId="2077"/>
    <cellStyle name="Comma [0] 31 3" xfId="2078"/>
    <cellStyle name="Comma [0] 31 3 2" xfId="2079"/>
    <cellStyle name="Comma [0] 31 3 3" xfId="2080"/>
    <cellStyle name="Comma [0] 31 4" xfId="2081"/>
    <cellStyle name="Comma [0] 31 5" xfId="2082"/>
    <cellStyle name="Comma [0] 4" xfId="2083"/>
    <cellStyle name="Comma [0] 4 2" xfId="2084"/>
    <cellStyle name="Comma [0] 4 2 2" xfId="2085"/>
    <cellStyle name="Comma [0] 4 2 2 2" xfId="2086"/>
    <cellStyle name="Comma [0] 4 2 3" xfId="2087"/>
    <cellStyle name="Comma [0] 4 3" xfId="2088"/>
    <cellStyle name="Comma [0] 4 3 2" xfId="2089"/>
    <cellStyle name="Comma [0] 4 4" xfId="2090"/>
    <cellStyle name="Comma [0] 4 5" xfId="2091"/>
    <cellStyle name="Comma [0] 5" xfId="2092"/>
    <cellStyle name="Comma [0] 5 2" xfId="2093"/>
    <cellStyle name="Comma [0] 5 2 2" xfId="2094"/>
    <cellStyle name="Comma [0] 5 2 2 2" xfId="2095"/>
    <cellStyle name="Comma [0] 5 2 3" xfId="2096"/>
    <cellStyle name="Comma [0] 5 3" xfId="2097"/>
    <cellStyle name="Comma [0] 5 3 2" xfId="2098"/>
    <cellStyle name="Comma [0] 5 4" xfId="2099"/>
    <cellStyle name="Comma [0] 5 5" xfId="2100"/>
    <cellStyle name="Comma [0] 6" xfId="2101"/>
    <cellStyle name="Comma [0] 6 2" xfId="2102"/>
    <cellStyle name="Comma [0] 6 2 2" xfId="2103"/>
    <cellStyle name="Comma [0] 6 3" xfId="2104"/>
    <cellStyle name="Comma [0] 6 4" xfId="2105"/>
    <cellStyle name="Comma [0] 7" xfId="2106"/>
    <cellStyle name="Comma [0] 7 2" xfId="2107"/>
    <cellStyle name="Comma [0] 7 2 2" xfId="2108"/>
    <cellStyle name="Comma [0] 7 2 2 2" xfId="2109"/>
    <cellStyle name="Comma [0] 7 2 3" xfId="2110"/>
    <cellStyle name="Comma [0] 7 2 4" xfId="2111"/>
    <cellStyle name="Comma [0] 7 3" xfId="2112"/>
    <cellStyle name="Comma [0] 7 3 2" xfId="2113"/>
    <cellStyle name="Comma [0] 7 3 3" xfId="2114"/>
    <cellStyle name="Comma [0] 7 4" xfId="2115"/>
    <cellStyle name="Comma [0] 7 5" xfId="2116"/>
    <cellStyle name="Comma [0] 8" xfId="2117"/>
    <cellStyle name="Comma [0] 8 2" xfId="2118"/>
    <cellStyle name="Comma [0] 8 2 2" xfId="2119"/>
    <cellStyle name="Comma [0] 8 2 2 2" xfId="2120"/>
    <cellStyle name="Comma [0] 8 2 3" xfId="2121"/>
    <cellStyle name="Comma [0] 8 2 4" xfId="2122"/>
    <cellStyle name="Comma [0] 8 3" xfId="2123"/>
    <cellStyle name="Comma [0] 8 3 2" xfId="2124"/>
    <cellStyle name="Comma [0] 8 3 3" xfId="2125"/>
    <cellStyle name="Comma [0] 8 4" xfId="2126"/>
    <cellStyle name="Comma [0] 8 5" xfId="2127"/>
    <cellStyle name="Comma [0] 9" xfId="2128"/>
    <cellStyle name="Comma [0] 9 2" xfId="2129"/>
    <cellStyle name="Comma [0] 9 2 2" xfId="2130"/>
    <cellStyle name="Comma [0] 9 2 2 2" xfId="2131"/>
    <cellStyle name="Comma [0] 9 2 3" xfId="2132"/>
    <cellStyle name="Comma [0] 9 2 4" xfId="2133"/>
    <cellStyle name="Comma [0] 9 3" xfId="2134"/>
    <cellStyle name="Comma [0] 9 3 2" xfId="2135"/>
    <cellStyle name="Comma [0] 9 3 3" xfId="2136"/>
    <cellStyle name="Comma [0] 9 4" xfId="2137"/>
    <cellStyle name="Comma [0] 9 5" xfId="2138"/>
    <cellStyle name="Comma [00]" xfId="2139"/>
    <cellStyle name="Comma [1]" xfId="2140"/>
    <cellStyle name="Comma [1] 2" xfId="2141"/>
    <cellStyle name="Comma [1] 2 2" xfId="2142"/>
    <cellStyle name="Comma [1] 3" xfId="2143"/>
    <cellStyle name="Comma [1] 4" xfId="2144"/>
    <cellStyle name="Comma [2]" xfId="2145"/>
    <cellStyle name="Comma 10" xfId="2146"/>
    <cellStyle name="Comma 10 2" xfId="2147"/>
    <cellStyle name="Comma 10 2 2" xfId="2148"/>
    <cellStyle name="Comma 10 2 2 2" xfId="2149"/>
    <cellStyle name="Comma 10 2 3" xfId="2150"/>
    <cellStyle name="Comma 10 2 4" xfId="2151"/>
    <cellStyle name="Comma 10 3" xfId="2152"/>
    <cellStyle name="Comma 10 3 2" xfId="2153"/>
    <cellStyle name="Comma 10 3 2 2" xfId="2154"/>
    <cellStyle name="Comma 10 3 3" xfId="2155"/>
    <cellStyle name="Comma 10 4" xfId="2156"/>
    <cellStyle name="Comma 10 4 2" xfId="2157"/>
    <cellStyle name="Comma 10 5" xfId="2158"/>
    <cellStyle name="Comma 10 6" xfId="2159"/>
    <cellStyle name="Comma 100" xfId="2160"/>
    <cellStyle name="Comma 101" xfId="2161"/>
    <cellStyle name="Comma 102" xfId="2162"/>
    <cellStyle name="Comma 103" xfId="2163"/>
    <cellStyle name="Comma 104" xfId="2164"/>
    <cellStyle name="Comma 105" xfId="2165"/>
    <cellStyle name="Comma 106" xfId="2166"/>
    <cellStyle name="Comma 107" xfId="2167"/>
    <cellStyle name="Comma 108" xfId="2168"/>
    <cellStyle name="Comma 109" xfId="2169"/>
    <cellStyle name="Comma 11" xfId="2170"/>
    <cellStyle name="Comma 11 2" xfId="2171"/>
    <cellStyle name="Comma 11 2 2" xfId="2172"/>
    <cellStyle name="Comma 11 2 2 2" xfId="2173"/>
    <cellStyle name="Comma 11 2 3" xfId="2174"/>
    <cellStyle name="Comma 11 2 4" xfId="2175"/>
    <cellStyle name="Comma 11 3" xfId="2176"/>
    <cellStyle name="Comma 11 3 2" xfId="2177"/>
    <cellStyle name="Comma 11 3 2 2" xfId="2178"/>
    <cellStyle name="Comma 11 3 3" xfId="2179"/>
    <cellStyle name="Comma 11 4" xfId="2180"/>
    <cellStyle name="Comma 11 4 2" xfId="2181"/>
    <cellStyle name="Comma 11 5" xfId="2182"/>
    <cellStyle name="Comma 11 6" xfId="2183"/>
    <cellStyle name="Comma 110" xfId="2184"/>
    <cellStyle name="Comma 111" xfId="2185"/>
    <cellStyle name="Comma 112" xfId="2186"/>
    <cellStyle name="Comma 113" xfId="2187"/>
    <cellStyle name="Comma 114" xfId="2188"/>
    <cellStyle name="Comma 115" xfId="2189"/>
    <cellStyle name="Comma 116" xfId="2190"/>
    <cellStyle name="Comma 117" xfId="2191"/>
    <cellStyle name="Comma 118" xfId="2192"/>
    <cellStyle name="Comma 119" xfId="2193"/>
    <cellStyle name="Comma 12" xfId="2194"/>
    <cellStyle name="Comma 12 2" xfId="2195"/>
    <cellStyle name="Comma 12 2 2" xfId="2196"/>
    <cellStyle name="Comma 12 2 2 2" xfId="2197"/>
    <cellStyle name="Comma 12 2 3" xfId="2198"/>
    <cellStyle name="Comma 12 2 4" xfId="2199"/>
    <cellStyle name="Comma 12 3" xfId="2200"/>
    <cellStyle name="Comma 12 3 2" xfId="2201"/>
    <cellStyle name="Comma 12 3 2 2" xfId="2202"/>
    <cellStyle name="Comma 12 3 3" xfId="2203"/>
    <cellStyle name="Comma 12 4" xfId="2204"/>
    <cellStyle name="Comma 12 4 2" xfId="2205"/>
    <cellStyle name="Comma 12 5" xfId="2206"/>
    <cellStyle name="Comma 12 6" xfId="2207"/>
    <cellStyle name="Comma 120" xfId="2208"/>
    <cellStyle name="Comma 121" xfId="2209"/>
    <cellStyle name="Comma 122" xfId="2210"/>
    <cellStyle name="Comma 123" xfId="2211"/>
    <cellStyle name="Comma 124" xfId="2212"/>
    <cellStyle name="Comma 125" xfId="2213"/>
    <cellStyle name="Comma 126" xfId="2214"/>
    <cellStyle name="Comma 127" xfId="2215"/>
    <cellStyle name="Comma 128" xfId="2216"/>
    <cellStyle name="Comma 129" xfId="2217"/>
    <cellStyle name="Comma 13" xfId="2218"/>
    <cellStyle name="Comma 13 2" xfId="2219"/>
    <cellStyle name="Comma 13 2 2" xfId="2220"/>
    <cellStyle name="Comma 13 2 2 2" xfId="2221"/>
    <cellStyle name="Comma 13 2 3" xfId="2222"/>
    <cellStyle name="Comma 13 2 4" xfId="2223"/>
    <cellStyle name="Comma 13 3" xfId="2224"/>
    <cellStyle name="Comma 13 3 2" xfId="2225"/>
    <cellStyle name="Comma 13 3 2 2" xfId="2226"/>
    <cellStyle name="Comma 13 3 3" xfId="2227"/>
    <cellStyle name="Comma 13 4" xfId="2228"/>
    <cellStyle name="Comma 13 4 2" xfId="2229"/>
    <cellStyle name="Comma 13 5" xfId="2230"/>
    <cellStyle name="Comma 13 6" xfId="2231"/>
    <cellStyle name="Comma 130" xfId="2232"/>
    <cellStyle name="Comma 130 2" xfId="43411"/>
    <cellStyle name="Comma 131" xfId="43437"/>
    <cellStyle name="Comma 131 2" xfId="35"/>
    <cellStyle name="Comma 132" xfId="43440"/>
    <cellStyle name="Comma 134" xfId="27"/>
    <cellStyle name="Comma 14" xfId="2233"/>
    <cellStyle name="Comma 14 2" xfId="2234"/>
    <cellStyle name="Comma 14 2 2" xfId="2235"/>
    <cellStyle name="Comma 14 2 2 2" xfId="2236"/>
    <cellStyle name="Comma 14 2 3" xfId="2237"/>
    <cellStyle name="Comma 14 2 4" xfId="2238"/>
    <cellStyle name="Comma 14 3" xfId="2239"/>
    <cellStyle name="Comma 14 3 2" xfId="2240"/>
    <cellStyle name="Comma 14 3 2 2" xfId="2241"/>
    <cellStyle name="Comma 14 3 3" xfId="2242"/>
    <cellStyle name="Comma 14 4" xfId="2243"/>
    <cellStyle name="Comma 14 4 2" xfId="2244"/>
    <cellStyle name="Comma 14 5" xfId="2245"/>
    <cellStyle name="Comma 14 6" xfId="2246"/>
    <cellStyle name="Comma 15" xfId="2247"/>
    <cellStyle name="Comma 15 2" xfId="2248"/>
    <cellStyle name="Comma 15 2 2" xfId="2249"/>
    <cellStyle name="Comma 15 2 2 2" xfId="2250"/>
    <cellStyle name="Comma 15 2 3" xfId="2251"/>
    <cellStyle name="Comma 15 2 4" xfId="2252"/>
    <cellStyle name="Comma 15 3" xfId="2253"/>
    <cellStyle name="Comma 15 3 2" xfId="2254"/>
    <cellStyle name="Comma 15 3 2 2" xfId="2255"/>
    <cellStyle name="Comma 15 3 3" xfId="2256"/>
    <cellStyle name="Comma 15 4" xfId="2257"/>
    <cellStyle name="Comma 15 4 2" xfId="2258"/>
    <cellStyle name="Comma 15 5" xfId="2259"/>
    <cellStyle name="Comma 15 6" xfId="2260"/>
    <cellStyle name="Comma 16" xfId="2261"/>
    <cellStyle name="Comma 16 2" xfId="2262"/>
    <cellStyle name="Comma 16 2 2" xfId="2263"/>
    <cellStyle name="Comma 16 2 2 2" xfId="2264"/>
    <cellStyle name="Comma 16 2 3" xfId="2265"/>
    <cellStyle name="Comma 16 2 4" xfId="2266"/>
    <cellStyle name="Comma 16 3" xfId="2267"/>
    <cellStyle name="Comma 16 3 2" xfId="2268"/>
    <cellStyle name="Comma 16 3 2 2" xfId="2269"/>
    <cellStyle name="Comma 16 3 3" xfId="2270"/>
    <cellStyle name="Comma 16 4" xfId="2271"/>
    <cellStyle name="Comma 16 4 2" xfId="2272"/>
    <cellStyle name="Comma 16 5" xfId="2273"/>
    <cellStyle name="Comma 16 6" xfId="2274"/>
    <cellStyle name="Comma 17" xfId="2275"/>
    <cellStyle name="Comma 17 2" xfId="2276"/>
    <cellStyle name="Comma 17 2 2" xfId="2277"/>
    <cellStyle name="Comma 17 2 2 2" xfId="2278"/>
    <cellStyle name="Comma 17 2 3" xfId="2279"/>
    <cellStyle name="Comma 17 2 4" xfId="2280"/>
    <cellStyle name="Comma 17 3" xfId="2281"/>
    <cellStyle name="Comma 17 3 2" xfId="2282"/>
    <cellStyle name="Comma 17 3 2 2" xfId="2283"/>
    <cellStyle name="Comma 17 3 3" xfId="2284"/>
    <cellStyle name="Comma 17 4" xfId="2285"/>
    <cellStyle name="Comma 17 4 2" xfId="2286"/>
    <cellStyle name="Comma 17 5" xfId="2287"/>
    <cellStyle name="Comma 17 6" xfId="2288"/>
    <cellStyle name="Comma 18" xfId="2289"/>
    <cellStyle name="Comma 18 2" xfId="2290"/>
    <cellStyle name="Comma 18 2 2" xfId="2291"/>
    <cellStyle name="Comma 18 2 2 2" xfId="2292"/>
    <cellStyle name="Comma 18 2 3" xfId="2293"/>
    <cellStyle name="Comma 18 2 4" xfId="2294"/>
    <cellStyle name="Comma 18 3" xfId="2295"/>
    <cellStyle name="Comma 18 3 2" xfId="2296"/>
    <cellStyle name="Comma 18 3 2 2" xfId="2297"/>
    <cellStyle name="Comma 18 3 3" xfId="2298"/>
    <cellStyle name="Comma 18 4" xfId="2299"/>
    <cellStyle name="Comma 18 4 2" xfId="2300"/>
    <cellStyle name="Comma 18 5" xfId="2301"/>
    <cellStyle name="Comma 18 6" xfId="2302"/>
    <cellStyle name="Comma 19" xfId="2303"/>
    <cellStyle name="Comma 19 2" xfId="2304"/>
    <cellStyle name="Comma 19 2 2" xfId="2305"/>
    <cellStyle name="Comma 19 2 2 2" xfId="2306"/>
    <cellStyle name="Comma 19 2 3" xfId="2307"/>
    <cellStyle name="Comma 19 2 4" xfId="2308"/>
    <cellStyle name="Comma 19 3" xfId="2309"/>
    <cellStyle name="Comma 19 3 2" xfId="2310"/>
    <cellStyle name="Comma 19 3 2 2" xfId="2311"/>
    <cellStyle name="Comma 19 3 3" xfId="2312"/>
    <cellStyle name="Comma 19 4" xfId="2313"/>
    <cellStyle name="Comma 19 4 2" xfId="2314"/>
    <cellStyle name="Comma 19 5" xfId="2315"/>
    <cellStyle name="Comma 19 6" xfId="2316"/>
    <cellStyle name="Comma 2" xfId="2317"/>
    <cellStyle name="Comma 2 10" xfId="2318"/>
    <cellStyle name="Comma 2 10 2" xfId="2319"/>
    <cellStyle name="Comma 2 11" xfId="2320"/>
    <cellStyle name="Comma 2 2" xfId="2321"/>
    <cellStyle name="Comma 2 2 2" xfId="2322"/>
    <cellStyle name="Comma 2 2 2 2" xfId="2323"/>
    <cellStyle name="Comma 2 2 2 2 2" xfId="2324"/>
    <cellStyle name="Comma 2 2 2 2 2 2" xfId="2325"/>
    <cellStyle name="Comma 2 2 2 2 3" xfId="2326"/>
    <cellStyle name="Comma 2 2 2 3" xfId="2327"/>
    <cellStyle name="Comma 2 2 2 3 2" xfId="2328"/>
    <cellStyle name="Comma 2 2 2 4" xfId="2329"/>
    <cellStyle name="Comma 2 2 2 5" xfId="2330"/>
    <cellStyle name="Comma 2 2 3" xfId="2331"/>
    <cellStyle name="Comma 2 2 3 2" xfId="2332"/>
    <cellStyle name="Comma 2 2 3 2 2" xfId="2333"/>
    <cellStyle name="Comma 2 2 3 3" xfId="2334"/>
    <cellStyle name="Comma 2 2 3 4" xfId="2335"/>
    <cellStyle name="Comma 2 2 4" xfId="2336"/>
    <cellStyle name="Comma 2 2 4 2" xfId="2337"/>
    <cellStyle name="Comma 2 2 5" xfId="2338"/>
    <cellStyle name="Comma 2 2 6" xfId="2339"/>
    <cellStyle name="Comma 2 3" xfId="2340"/>
    <cellStyle name="Comma 2 3 2" xfId="2341"/>
    <cellStyle name="Comma 2 3 2 2" xfId="2342"/>
    <cellStyle name="Comma 2 3 2 2 2" xfId="2343"/>
    <cellStyle name="Comma 2 3 2 2 2 2" xfId="2344"/>
    <cellStyle name="Comma 2 3 2 2 3" xfId="2345"/>
    <cellStyle name="Comma 2 3 2 3" xfId="2346"/>
    <cellStyle name="Comma 2 3 2 3 2" xfId="2347"/>
    <cellStyle name="Comma 2 3 2 4" xfId="2348"/>
    <cellStyle name="Comma 2 3 2 5" xfId="2349"/>
    <cellStyle name="Comma 2 3 3" xfId="2350"/>
    <cellStyle name="Comma 2 3 3 2" xfId="2351"/>
    <cellStyle name="Comma 2 3 3 3" xfId="2352"/>
    <cellStyle name="Comma 2 3 4" xfId="2353"/>
    <cellStyle name="Comma 2 3 5" xfId="2354"/>
    <cellStyle name="Comma 2 4" xfId="2355"/>
    <cellStyle name="Comma 2 4 2" xfId="2356"/>
    <cellStyle name="Comma 2 4 2 2" xfId="2357"/>
    <cellStyle name="Comma 2 4 2 2 2" xfId="2358"/>
    <cellStyle name="Comma 2 4 2 3" xfId="2359"/>
    <cellStyle name="Comma 2 4 2 4" xfId="2360"/>
    <cellStyle name="Comma 2 4 3" xfId="2361"/>
    <cellStyle name="Comma 2 4 3 2" xfId="2362"/>
    <cellStyle name="Comma 2 4 3 2 2" xfId="2363"/>
    <cellStyle name="Comma 2 4 3 3" xfId="2364"/>
    <cellStyle name="Comma 2 4 4" xfId="2365"/>
    <cellStyle name="Comma 2 4 4 2" xfId="2366"/>
    <cellStyle name="Comma 2 4 5" xfId="2367"/>
    <cellStyle name="Comma 2 4 6" xfId="2368"/>
    <cellStyle name="Comma 2 5" xfId="2369"/>
    <cellStyle name="Comma 2 5 2" xfId="2370"/>
    <cellStyle name="Comma 2 5 2 2" xfId="2371"/>
    <cellStyle name="Comma 2 5 2 2 2" xfId="2372"/>
    <cellStyle name="Comma 2 5 2 3" xfId="2373"/>
    <cellStyle name="Comma 2 5 3" xfId="2374"/>
    <cellStyle name="Comma 2 5 3 2" xfId="2375"/>
    <cellStyle name="Comma 2 5 4" xfId="2376"/>
    <cellStyle name="Comma 2 5 5" xfId="2377"/>
    <cellStyle name="Comma 2 6" xfId="2378"/>
    <cellStyle name="Comma 2 6 2" xfId="2379"/>
    <cellStyle name="Comma 2 6 2 2" xfId="2380"/>
    <cellStyle name="Comma 2 6 3" xfId="2381"/>
    <cellStyle name="Comma 2 6 4" xfId="2382"/>
    <cellStyle name="Comma 2 7" xfId="2383"/>
    <cellStyle name="Comma 2 7 2" xfId="2384"/>
    <cellStyle name="Comma 2 7 2 2" xfId="2385"/>
    <cellStyle name="Comma 2 7 3" xfId="2386"/>
    <cellStyle name="Comma 2 7 4" xfId="2387"/>
    <cellStyle name="Comma 2 8" xfId="2388"/>
    <cellStyle name="Comma 2 8 2" xfId="2389"/>
    <cellStyle name="Comma 2 8 2 2" xfId="2390"/>
    <cellStyle name="Comma 2 8 2 2 2" xfId="2391"/>
    <cellStyle name="Comma 2 8 2 3" xfId="2392"/>
    <cellStyle name="Comma 2 8 3" xfId="2393"/>
    <cellStyle name="Comma 2 8 3 2" xfId="2394"/>
    <cellStyle name="Comma 2 8 4" xfId="2395"/>
    <cellStyle name="Comma 2 8 5" xfId="2396"/>
    <cellStyle name="Comma 2 9" xfId="2397"/>
    <cellStyle name="Comma 2 9 2" xfId="2398"/>
    <cellStyle name="Comma 2 9 2 2" xfId="2399"/>
    <cellStyle name="Comma 2 9 3" xfId="2400"/>
    <cellStyle name="Comma 2 9 4" xfId="2401"/>
    <cellStyle name="Comma 2_Calculations" xfId="2402"/>
    <cellStyle name="Comma 20" xfId="2403"/>
    <cellStyle name="Comma 20 2" xfId="2404"/>
    <cellStyle name="Comma 20 2 2" xfId="2405"/>
    <cellStyle name="Comma 20 2 2 2" xfId="2406"/>
    <cellStyle name="Comma 20 2 3" xfId="2407"/>
    <cellStyle name="Comma 20 2 4" xfId="2408"/>
    <cellStyle name="Comma 20 3" xfId="2409"/>
    <cellStyle name="Comma 20 3 2" xfId="2410"/>
    <cellStyle name="Comma 20 3 3" xfId="2411"/>
    <cellStyle name="Comma 20 4" xfId="2412"/>
    <cellStyle name="Comma 20 5" xfId="2413"/>
    <cellStyle name="Comma 21" xfId="2414"/>
    <cellStyle name="Comma 21 2" xfId="2415"/>
    <cellStyle name="Comma 21 2 2" xfId="2416"/>
    <cellStyle name="Comma 21 2 2 2" xfId="2417"/>
    <cellStyle name="Comma 21 2 3" xfId="2418"/>
    <cellStyle name="Comma 21 2 4" xfId="2419"/>
    <cellStyle name="Comma 21 3" xfId="2420"/>
    <cellStyle name="Comma 21 3 2" xfId="2421"/>
    <cellStyle name="Comma 21 3 3" xfId="2422"/>
    <cellStyle name="Comma 21 4" xfId="2423"/>
    <cellStyle name="Comma 21 5" xfId="2424"/>
    <cellStyle name="Comma 22" xfId="2425"/>
    <cellStyle name="Comma 22 2" xfId="2426"/>
    <cellStyle name="Comma 22 2 2" xfId="2427"/>
    <cellStyle name="Comma 22 2 2 2" xfId="2428"/>
    <cellStyle name="Comma 22 2 3" xfId="2429"/>
    <cellStyle name="Comma 22 2 4" xfId="2430"/>
    <cellStyle name="Comma 22 3" xfId="2431"/>
    <cellStyle name="Comma 22 3 2" xfId="2432"/>
    <cellStyle name="Comma 22 3 3" xfId="2433"/>
    <cellStyle name="Comma 22 4" xfId="2434"/>
    <cellStyle name="Comma 22 5" xfId="2435"/>
    <cellStyle name="Comma 23" xfId="2436"/>
    <cellStyle name="Comma 23 2" xfId="2437"/>
    <cellStyle name="Comma 23 2 2" xfId="2438"/>
    <cellStyle name="Comma 23 2 2 2" xfId="2439"/>
    <cellStyle name="Comma 23 2 3" xfId="2440"/>
    <cellStyle name="Comma 23 2 4" xfId="2441"/>
    <cellStyle name="Comma 23 3" xfId="2442"/>
    <cellStyle name="Comma 23 3 2" xfId="2443"/>
    <cellStyle name="Comma 23 3 3" xfId="2444"/>
    <cellStyle name="Comma 23 4" xfId="2445"/>
    <cellStyle name="Comma 23 5" xfId="2446"/>
    <cellStyle name="Comma 24" xfId="2447"/>
    <cellStyle name="Comma 24 2" xfId="2448"/>
    <cellStyle name="Comma 24 2 2" xfId="2449"/>
    <cellStyle name="Comma 24 2 2 2" xfId="2450"/>
    <cellStyle name="Comma 24 2 3" xfId="2451"/>
    <cellStyle name="Comma 24 2 4" xfId="2452"/>
    <cellStyle name="Comma 24 3" xfId="2453"/>
    <cellStyle name="Comma 24 3 2" xfId="2454"/>
    <cellStyle name="Comma 24 3 3" xfId="2455"/>
    <cellStyle name="Comma 24 4" xfId="2456"/>
    <cellStyle name="Comma 24 5" xfId="2457"/>
    <cellStyle name="Comma 25" xfId="2458"/>
    <cellStyle name="Comma 25 2" xfId="2459"/>
    <cellStyle name="Comma 25 2 2" xfId="2460"/>
    <cellStyle name="Comma 25 2 2 2" xfId="2461"/>
    <cellStyle name="Comma 25 2 3" xfId="2462"/>
    <cellStyle name="Comma 25 2 4" xfId="2463"/>
    <cellStyle name="Comma 25 3" xfId="2464"/>
    <cellStyle name="Comma 25 3 2" xfId="2465"/>
    <cellStyle name="Comma 25 3 3" xfId="2466"/>
    <cellStyle name="Comma 25 4" xfId="2467"/>
    <cellStyle name="Comma 25 5" xfId="2468"/>
    <cellStyle name="Comma 26" xfId="2469"/>
    <cellStyle name="Comma 26 2" xfId="2470"/>
    <cellStyle name="Comma 26 2 2" xfId="2471"/>
    <cellStyle name="Comma 26 2 2 2" xfId="2472"/>
    <cellStyle name="Comma 26 2 3" xfId="2473"/>
    <cellStyle name="Comma 26 2 4" xfId="2474"/>
    <cellStyle name="Comma 26 3" xfId="2475"/>
    <cellStyle name="Comma 26 3 2" xfId="2476"/>
    <cellStyle name="Comma 26 3 3" xfId="2477"/>
    <cellStyle name="Comma 26 4" xfId="2478"/>
    <cellStyle name="Comma 26 5" xfId="2479"/>
    <cellStyle name="Comma 27" xfId="2480"/>
    <cellStyle name="Comma 27 2" xfId="2481"/>
    <cellStyle name="Comma 27 2 2" xfId="2482"/>
    <cellStyle name="Comma 27 2 2 2" xfId="2483"/>
    <cellStyle name="Comma 27 2 3" xfId="2484"/>
    <cellStyle name="Comma 27 2 4" xfId="2485"/>
    <cellStyle name="Comma 27 3" xfId="2486"/>
    <cellStyle name="Comma 27 3 2" xfId="2487"/>
    <cellStyle name="Comma 27 3 3" xfId="2488"/>
    <cellStyle name="Comma 27 4" xfId="2489"/>
    <cellStyle name="Comma 27 5" xfId="2490"/>
    <cellStyle name="Comma 28" xfId="2491"/>
    <cellStyle name="Comma 28 2" xfId="2492"/>
    <cellStyle name="Comma 28 2 2" xfId="2493"/>
    <cellStyle name="Comma 28 2 2 2" xfId="2494"/>
    <cellStyle name="Comma 28 2 3" xfId="2495"/>
    <cellStyle name="Comma 28 2 4" xfId="2496"/>
    <cellStyle name="Comma 28 3" xfId="2497"/>
    <cellStyle name="Comma 28 3 2" xfId="2498"/>
    <cellStyle name="Comma 28 3 3" xfId="2499"/>
    <cellStyle name="Comma 28 4" xfId="2500"/>
    <cellStyle name="Comma 28 5" xfId="2501"/>
    <cellStyle name="Comma 29" xfId="2502"/>
    <cellStyle name="Comma 29 2" xfId="2503"/>
    <cellStyle name="Comma 29 2 2" xfId="2504"/>
    <cellStyle name="Comma 29 2 2 2" xfId="2505"/>
    <cellStyle name="Comma 29 2 3" xfId="2506"/>
    <cellStyle name="Comma 29 2 4" xfId="2507"/>
    <cellStyle name="Comma 29 3" xfId="2508"/>
    <cellStyle name="Comma 29 3 2" xfId="2509"/>
    <cellStyle name="Comma 29 3 3" xfId="2510"/>
    <cellStyle name="Comma 29 4" xfId="2511"/>
    <cellStyle name="Comma 29 5" xfId="2512"/>
    <cellStyle name="Comma 3" xfId="2513"/>
    <cellStyle name="Comma 3 2" xfId="2514"/>
    <cellStyle name="Comma 3 2 2" xfId="2515"/>
    <cellStyle name="Comma 3 2 2 2" xfId="2516"/>
    <cellStyle name="Comma 3 2 2 2 2" xfId="2517"/>
    <cellStyle name="Comma 3 2 2 2 2 2" xfId="2518"/>
    <cellStyle name="Comma 3 2 2 2 3" xfId="2519"/>
    <cellStyle name="Comma 3 2 2 3" xfId="2520"/>
    <cellStyle name="Comma 3 2 2 3 2" xfId="2521"/>
    <cellStyle name="Comma 3 2 2 4" xfId="2522"/>
    <cellStyle name="Comma 3 2 2 5" xfId="2523"/>
    <cellStyle name="Comma 3 2 3" xfId="2524"/>
    <cellStyle name="Comma 3 2 3 2" xfId="2525"/>
    <cellStyle name="Comma 3 2 3 2 2" xfId="2526"/>
    <cellStyle name="Comma 3 2 3 2 2 2" xfId="2527"/>
    <cellStyle name="Comma 3 2 3 2 3" xfId="2528"/>
    <cellStyle name="Comma 3 2 3 3" xfId="2529"/>
    <cellStyle name="Comma 3 2 3 3 2" xfId="2530"/>
    <cellStyle name="Comma 3 2 3 4" xfId="2531"/>
    <cellStyle name="Comma 3 2 3 5" xfId="2532"/>
    <cellStyle name="Comma 3 2 4" xfId="2533"/>
    <cellStyle name="Comma 3 2 4 2" xfId="2534"/>
    <cellStyle name="Comma 3 2 4 2 2" xfId="2535"/>
    <cellStyle name="Comma 3 2 4 3" xfId="2536"/>
    <cellStyle name="Comma 3 2 5" xfId="2537"/>
    <cellStyle name="Comma 3 2 5 2" xfId="2538"/>
    <cellStyle name="Comma 3 2 6" xfId="2539"/>
    <cellStyle name="Comma 3 3" xfId="2540"/>
    <cellStyle name="Comma 3 3 2" xfId="2541"/>
    <cellStyle name="Comma 3 3 2 2" xfId="2542"/>
    <cellStyle name="Comma 3 3 3" xfId="2543"/>
    <cellStyle name="Comma 3 4" xfId="2544"/>
    <cellStyle name="Comma 3 4 2" xfId="2545"/>
    <cellStyle name="Comma 3 5" xfId="2546"/>
    <cellStyle name="Comma 3 5 2" xfId="2547"/>
    <cellStyle name="Comma 3 6" xfId="2548"/>
    <cellStyle name="Comma 3 6 2" xfId="2549"/>
    <cellStyle name="Comma 3 6 2 2" xfId="2550"/>
    <cellStyle name="Comma 3 6 3" xfId="2551"/>
    <cellStyle name="Comma 3 6 4" xfId="2552"/>
    <cellStyle name="Comma 3 7" xfId="2553"/>
    <cellStyle name="Comma 3 8" xfId="2554"/>
    <cellStyle name="Comma 3_Pan_Europe_Datafile_2012_H2" xfId="2555"/>
    <cellStyle name="Comma 30" xfId="2556"/>
    <cellStyle name="Comma 30 2" xfId="2557"/>
    <cellStyle name="Comma 30 2 2" xfId="2558"/>
    <cellStyle name="Comma 30 2 2 2" xfId="2559"/>
    <cellStyle name="Comma 30 2 3" xfId="2560"/>
    <cellStyle name="Comma 30 2 4" xfId="2561"/>
    <cellStyle name="Comma 30 3" xfId="2562"/>
    <cellStyle name="Comma 30 3 2" xfId="2563"/>
    <cellStyle name="Comma 30 3 3" xfId="2564"/>
    <cellStyle name="Comma 30 4" xfId="2565"/>
    <cellStyle name="Comma 30 5" xfId="2566"/>
    <cellStyle name="Comma 31" xfId="2567"/>
    <cellStyle name="Comma 31 2" xfId="2568"/>
    <cellStyle name="Comma 31 2 2" xfId="2569"/>
    <cellStyle name="Comma 31 2 2 2" xfId="2570"/>
    <cellStyle name="Comma 31 2 3" xfId="2571"/>
    <cellStyle name="Comma 31 2 4" xfId="2572"/>
    <cellStyle name="Comma 31 3" xfId="2573"/>
    <cellStyle name="Comma 31 3 2" xfId="2574"/>
    <cellStyle name="Comma 31 3 3" xfId="2575"/>
    <cellStyle name="Comma 31 4" xfId="2576"/>
    <cellStyle name="Comma 31 5" xfId="2577"/>
    <cellStyle name="Comma 32" xfId="2578"/>
    <cellStyle name="Comma 32 2" xfId="2579"/>
    <cellStyle name="Comma 32 2 2" xfId="2580"/>
    <cellStyle name="Comma 32 3" xfId="2581"/>
    <cellStyle name="Comma 32 4" xfId="2582"/>
    <cellStyle name="Comma 33" xfId="2583"/>
    <cellStyle name="Comma 33 2" xfId="2584"/>
    <cellStyle name="Comma 33 2 2" xfId="2585"/>
    <cellStyle name="Comma 33 2 2 2" xfId="2586"/>
    <cellStyle name="Comma 33 2 3" xfId="2587"/>
    <cellStyle name="Comma 33 2 4" xfId="2588"/>
    <cellStyle name="Comma 33 3" xfId="2589"/>
    <cellStyle name="Comma 33 3 2" xfId="2590"/>
    <cellStyle name="Comma 33 3 3" xfId="2591"/>
    <cellStyle name="Comma 33 4" xfId="2592"/>
    <cellStyle name="Comma 33 5" xfId="2593"/>
    <cellStyle name="Comma 34" xfId="2594"/>
    <cellStyle name="Comma 34 2" xfId="2595"/>
    <cellStyle name="Comma 34 2 2" xfId="2596"/>
    <cellStyle name="Comma 34 2 2 2" xfId="2597"/>
    <cellStyle name="Comma 34 2 3" xfId="2598"/>
    <cellStyle name="Comma 34 2 4" xfId="2599"/>
    <cellStyle name="Comma 34 3" xfId="2600"/>
    <cellStyle name="Comma 34 3 2" xfId="2601"/>
    <cellStyle name="Comma 34 3 3" xfId="2602"/>
    <cellStyle name="Comma 34 4" xfId="2603"/>
    <cellStyle name="Comma 34 5" xfId="2604"/>
    <cellStyle name="Comma 35" xfId="2605"/>
    <cellStyle name="Comma 35 2" xfId="2606"/>
    <cellStyle name="Comma 35 2 2" xfId="2607"/>
    <cellStyle name="Comma 35 2 2 2" xfId="2608"/>
    <cellStyle name="Comma 35 2 3" xfId="2609"/>
    <cellStyle name="Comma 35 2 4" xfId="2610"/>
    <cellStyle name="Comma 35 3" xfId="2611"/>
    <cellStyle name="Comma 35 3 2" xfId="2612"/>
    <cellStyle name="Comma 35 3 3" xfId="2613"/>
    <cellStyle name="Comma 35 4" xfId="2614"/>
    <cellStyle name="Comma 35 5" xfId="2615"/>
    <cellStyle name="Comma 36" xfId="2616"/>
    <cellStyle name="Comma 36 2" xfId="2617"/>
    <cellStyle name="Comma 36 2 2" xfId="2618"/>
    <cellStyle name="Comma 36 2 2 2" xfId="2619"/>
    <cellStyle name="Comma 36 2 3" xfId="2620"/>
    <cellStyle name="Comma 36 2 4" xfId="2621"/>
    <cellStyle name="Comma 36 3" xfId="2622"/>
    <cellStyle name="Comma 36 3 2" xfId="2623"/>
    <cellStyle name="Comma 36 3 3" xfId="2624"/>
    <cellStyle name="Comma 36 4" xfId="2625"/>
    <cellStyle name="Comma 36 5" xfId="2626"/>
    <cellStyle name="Comma 37" xfId="2627"/>
    <cellStyle name="Comma 37 2" xfId="2628"/>
    <cellStyle name="Comma 37 2 2" xfId="2629"/>
    <cellStyle name="Comma 37 2 2 2" xfId="2630"/>
    <cellStyle name="Comma 37 2 3" xfId="2631"/>
    <cellStyle name="Comma 37 2 4" xfId="2632"/>
    <cellStyle name="Comma 37 3" xfId="2633"/>
    <cellStyle name="Comma 37 3 2" xfId="2634"/>
    <cellStyle name="Comma 37 3 3" xfId="2635"/>
    <cellStyle name="Comma 37 4" xfId="2636"/>
    <cellStyle name="Comma 37 5" xfId="2637"/>
    <cellStyle name="Comma 38" xfId="2638"/>
    <cellStyle name="Comma 38 2" xfId="2639"/>
    <cellStyle name="Comma 38 2 2" xfId="2640"/>
    <cellStyle name="Comma 38 2 2 2" xfId="2641"/>
    <cellStyle name="Comma 38 2 3" xfId="2642"/>
    <cellStyle name="Comma 38 2 4" xfId="2643"/>
    <cellStyle name="Comma 38 3" xfId="2644"/>
    <cellStyle name="Comma 38 3 2" xfId="2645"/>
    <cellStyle name="Comma 38 4" xfId="2646"/>
    <cellStyle name="Comma 39" xfId="2647"/>
    <cellStyle name="Comma 39 2" xfId="2648"/>
    <cellStyle name="Comma 39 2 2" xfId="2649"/>
    <cellStyle name="Comma 39 2 2 2" xfId="2650"/>
    <cellStyle name="Comma 39 2 3" xfId="2651"/>
    <cellStyle name="Comma 39 3" xfId="2652"/>
    <cellStyle name="Comma 39 3 2" xfId="2653"/>
    <cellStyle name="Comma 39 4" xfId="2654"/>
    <cellStyle name="Comma 39 5" xfId="2655"/>
    <cellStyle name="Comma 4" xfId="2656"/>
    <cellStyle name="Comma 4 2" xfId="2657"/>
    <cellStyle name="Comma 4 2 2" xfId="2658"/>
    <cellStyle name="Comma 4 2 2 2" xfId="2659"/>
    <cellStyle name="Comma 4 2 2 2 2" xfId="2660"/>
    <cellStyle name="Comma 4 2 2 2 2 2" xfId="2661"/>
    <cellStyle name="Comma 4 2 2 2 3" xfId="2662"/>
    <cellStyle name="Comma 4 2 2 3" xfId="2663"/>
    <cellStyle name="Comma 4 2 2 3 2" xfId="2664"/>
    <cellStyle name="Comma 4 2 2 4" xfId="2665"/>
    <cellStyle name="Comma 4 2 3" xfId="2666"/>
    <cellStyle name="Comma 4 2 4" xfId="2667"/>
    <cellStyle name="Comma 4 3" xfId="2668"/>
    <cellStyle name="Comma 4 3 2" xfId="2669"/>
    <cellStyle name="Comma 4 3 2 2" xfId="2670"/>
    <cellStyle name="Comma 4 3 2 2 2" xfId="2671"/>
    <cellStyle name="Comma 4 3 2 3" xfId="2672"/>
    <cellStyle name="Comma 4 3 2 4" xfId="2673"/>
    <cellStyle name="Comma 4 3 2 5" xfId="2674"/>
    <cellStyle name="Comma 4 3 3" xfId="2675"/>
    <cellStyle name="Comma 4 3 3 2" xfId="2676"/>
    <cellStyle name="Comma 4 3 4" xfId="2677"/>
    <cellStyle name="Comma 4 3 4 2" xfId="2678"/>
    <cellStyle name="Comma 4 3 5" xfId="2679"/>
    <cellStyle name="Comma 4 3 6" xfId="2680"/>
    <cellStyle name="Comma 4 3 7" xfId="2681"/>
    <cellStyle name="Comma 4 4" xfId="2682"/>
    <cellStyle name="Comma 4 4 2" xfId="2683"/>
    <cellStyle name="Comma 4 5" xfId="2684"/>
    <cellStyle name="Comma 4 5 2" xfId="2685"/>
    <cellStyle name="Comma 4 5 2 2" xfId="2686"/>
    <cellStyle name="Comma 4 5 3" xfId="2687"/>
    <cellStyle name="Comma 4 5 4" xfId="2688"/>
    <cellStyle name="Comma 4 6" xfId="2689"/>
    <cellStyle name="Comma 4 6 2" xfId="2690"/>
    <cellStyle name="Comma 4 7" xfId="2691"/>
    <cellStyle name="Comma 40" xfId="2692"/>
    <cellStyle name="Comma 40 2" xfId="2693"/>
    <cellStyle name="Comma 40 2 2" xfId="2694"/>
    <cellStyle name="Comma 40 2 2 2" xfId="2695"/>
    <cellStyle name="Comma 40 2 3" xfId="2696"/>
    <cellStyle name="Comma 40 3" xfId="2697"/>
    <cellStyle name="Comma 40 3 2" xfId="2698"/>
    <cellStyle name="Comma 40 4" xfId="2699"/>
    <cellStyle name="Comma 40 5" xfId="2700"/>
    <cellStyle name="Comma 41" xfId="2701"/>
    <cellStyle name="Comma 41 2" xfId="2702"/>
    <cellStyle name="Comma 41 2 2" xfId="2703"/>
    <cellStyle name="Comma 41 2 2 2" xfId="2704"/>
    <cellStyle name="Comma 41 2 3" xfId="2705"/>
    <cellStyle name="Comma 41 3" xfId="2706"/>
    <cellStyle name="Comma 41 3 2" xfId="2707"/>
    <cellStyle name="Comma 41 4" xfId="2708"/>
    <cellStyle name="Comma 41 5" xfId="2709"/>
    <cellStyle name="Comma 42" xfId="2710"/>
    <cellStyle name="Comma 42 2" xfId="2711"/>
    <cellStyle name="Comma 42 2 2" xfId="2712"/>
    <cellStyle name="Comma 42 2 2 2" xfId="2713"/>
    <cellStyle name="Comma 42 2 2 2 2" xfId="2714"/>
    <cellStyle name="Comma 42 2 2 3" xfId="2715"/>
    <cellStyle name="Comma 42 2 3" xfId="2716"/>
    <cellStyle name="Comma 42 2 3 2" xfId="2717"/>
    <cellStyle name="Comma 42 2 4" xfId="2718"/>
    <cellStyle name="Comma 42 2 5" xfId="2719"/>
    <cellStyle name="Comma 42 3" xfId="2720"/>
    <cellStyle name="Comma 42 3 2" xfId="2721"/>
    <cellStyle name="Comma 42 3 2 2" xfId="2722"/>
    <cellStyle name="Comma 42 3 2 2 2" xfId="2723"/>
    <cellStyle name="Comma 42 3 2 3" xfId="2724"/>
    <cellStyle name="Comma 42 3 3" xfId="2725"/>
    <cellStyle name="Comma 42 3 3 2" xfId="2726"/>
    <cellStyle name="Comma 42 3 4" xfId="2727"/>
    <cellStyle name="Comma 42 4" xfId="2728"/>
    <cellStyle name="Comma 42 4 2" xfId="2729"/>
    <cellStyle name="Comma 42 4 2 2" xfId="2730"/>
    <cellStyle name="Comma 42 4 3" xfId="2731"/>
    <cellStyle name="Comma 42 5" xfId="2732"/>
    <cellStyle name="Comma 42 5 2" xfId="2733"/>
    <cellStyle name="Comma 42 6" xfId="2734"/>
    <cellStyle name="Comma 42 7" xfId="2735"/>
    <cellStyle name="Comma 43" xfId="2736"/>
    <cellStyle name="Comma 43 2" xfId="2737"/>
    <cellStyle name="Comma 43 2 2" xfId="2738"/>
    <cellStyle name="Comma 43 2 2 2" xfId="2739"/>
    <cellStyle name="Comma 43 2 2 2 2" xfId="2740"/>
    <cellStyle name="Comma 43 2 2 3" xfId="2741"/>
    <cellStyle name="Comma 43 2 3" xfId="2742"/>
    <cellStyle name="Comma 43 2 3 2" xfId="2743"/>
    <cellStyle name="Comma 43 2 4" xfId="2744"/>
    <cellStyle name="Comma 43 2 5" xfId="2745"/>
    <cellStyle name="Comma 43 3" xfId="2746"/>
    <cellStyle name="Comma 43 3 2" xfId="2747"/>
    <cellStyle name="Comma 43 3 2 2" xfId="2748"/>
    <cellStyle name="Comma 43 3 2 2 2" xfId="2749"/>
    <cellStyle name="Comma 43 3 2 3" xfId="2750"/>
    <cellStyle name="Comma 43 3 3" xfId="2751"/>
    <cellStyle name="Comma 43 3 3 2" xfId="2752"/>
    <cellStyle name="Comma 43 3 4" xfId="2753"/>
    <cellStyle name="Comma 43 4" xfId="2754"/>
    <cellStyle name="Comma 43 4 2" xfId="2755"/>
    <cellStyle name="Comma 43 4 2 2" xfId="2756"/>
    <cellStyle name="Comma 43 4 3" xfId="2757"/>
    <cellStyle name="Comma 43 5" xfId="2758"/>
    <cellStyle name="Comma 43 5 2" xfId="2759"/>
    <cellStyle name="Comma 43 6" xfId="2760"/>
    <cellStyle name="Comma 43 7" xfId="2761"/>
    <cellStyle name="Comma 44" xfId="2762"/>
    <cellStyle name="Comma 44 2" xfId="2763"/>
    <cellStyle name="Comma 44 2 2" xfId="2764"/>
    <cellStyle name="Comma 44 2 2 2" xfId="2765"/>
    <cellStyle name="Comma 44 2 2 2 2" xfId="2766"/>
    <cellStyle name="Comma 44 2 2 3" xfId="2767"/>
    <cellStyle name="Comma 44 2 3" xfId="2768"/>
    <cellStyle name="Comma 44 2 3 2" xfId="2769"/>
    <cellStyle name="Comma 44 2 4" xfId="2770"/>
    <cellStyle name="Comma 44 2 5" xfId="2771"/>
    <cellStyle name="Comma 44 3" xfId="2772"/>
    <cellStyle name="Comma 44 3 2" xfId="2773"/>
    <cellStyle name="Comma 44 3 2 2" xfId="2774"/>
    <cellStyle name="Comma 44 3 2 2 2" xfId="2775"/>
    <cellStyle name="Comma 44 3 2 3" xfId="2776"/>
    <cellStyle name="Comma 44 3 3" xfId="2777"/>
    <cellStyle name="Comma 44 3 3 2" xfId="2778"/>
    <cellStyle name="Comma 44 3 4" xfId="2779"/>
    <cellStyle name="Comma 44 4" xfId="2780"/>
    <cellStyle name="Comma 44 4 2" xfId="2781"/>
    <cellStyle name="Comma 44 4 2 2" xfId="2782"/>
    <cellStyle name="Comma 44 4 3" xfId="2783"/>
    <cellStyle name="Comma 44 5" xfId="2784"/>
    <cellStyle name="Comma 44 5 2" xfId="2785"/>
    <cellStyle name="Comma 44 6" xfId="2786"/>
    <cellStyle name="Comma 44 7" xfId="2787"/>
    <cellStyle name="Comma 45" xfId="2788"/>
    <cellStyle name="Comma 45 2" xfId="2789"/>
    <cellStyle name="Comma 45 2 2" xfId="2790"/>
    <cellStyle name="Comma 45 2 2 2" xfId="2791"/>
    <cellStyle name="Comma 45 2 3" xfId="2792"/>
    <cellStyle name="Comma 45 3" xfId="2793"/>
    <cellStyle name="Comma 45 3 2" xfId="2794"/>
    <cellStyle name="Comma 45 4" xfId="2795"/>
    <cellStyle name="Comma 45 5" xfId="2796"/>
    <cellStyle name="Comma 46" xfId="2797"/>
    <cellStyle name="Comma 46 2" xfId="2798"/>
    <cellStyle name="Comma 46 2 2" xfId="2799"/>
    <cellStyle name="Comma 46 2 2 2" xfId="2800"/>
    <cellStyle name="Comma 46 2 3" xfId="2801"/>
    <cellStyle name="Comma 46 3" xfId="2802"/>
    <cellStyle name="Comma 46 3 2" xfId="2803"/>
    <cellStyle name="Comma 46 4" xfId="2804"/>
    <cellStyle name="Comma 46 5" xfId="2805"/>
    <cellStyle name="Comma 47" xfId="2806"/>
    <cellStyle name="Comma 47 2" xfId="2807"/>
    <cellStyle name="Comma 47 2 2" xfId="2808"/>
    <cellStyle name="Comma 47 2 2 2" xfId="2809"/>
    <cellStyle name="Comma 47 2 3" xfId="2810"/>
    <cellStyle name="Comma 47 3" xfId="2811"/>
    <cellStyle name="Comma 47 3 2" xfId="2812"/>
    <cellStyle name="Comma 47 4" xfId="2813"/>
    <cellStyle name="Comma 47 5" xfId="2814"/>
    <cellStyle name="Comma 48" xfId="2815"/>
    <cellStyle name="Comma 48 2" xfId="2816"/>
    <cellStyle name="Comma 48 2 2" xfId="2817"/>
    <cellStyle name="Comma 48 2 2 2" xfId="2818"/>
    <cellStyle name="Comma 48 2 3" xfId="2819"/>
    <cellStyle name="Comma 48 3" xfId="2820"/>
    <cellStyle name="Comma 48 3 2" xfId="2821"/>
    <cellStyle name="Comma 48 4" xfId="2822"/>
    <cellStyle name="Comma 48 5" xfId="2823"/>
    <cellStyle name="Comma 49" xfId="2824"/>
    <cellStyle name="Comma 49 2" xfId="2825"/>
    <cellStyle name="Comma 49 2 2" xfId="2826"/>
    <cellStyle name="Comma 49 2 2 2" xfId="2827"/>
    <cellStyle name="Comma 49 2 3" xfId="2828"/>
    <cellStyle name="Comma 49 3" xfId="2829"/>
    <cellStyle name="Comma 49 3 2" xfId="2830"/>
    <cellStyle name="Comma 49 4" xfId="2831"/>
    <cellStyle name="Comma 49 5" xfId="2832"/>
    <cellStyle name="Comma 5" xfId="2833"/>
    <cellStyle name="Comma 5 2" xfId="2834"/>
    <cellStyle name="Comma 5 2 2" xfId="2835"/>
    <cellStyle name="Comma 5 2 2 2" xfId="2836"/>
    <cellStyle name="Comma 5 2 2 2 2" xfId="2837"/>
    <cellStyle name="Comma 5 2 2 2 2 2" xfId="2838"/>
    <cellStyle name="Comma 5 2 2 2 3" xfId="2839"/>
    <cellStyle name="Comma 5 2 2 2 4" xfId="2840"/>
    <cellStyle name="Comma 5 2 2 3" xfId="2841"/>
    <cellStyle name="Comma 5 2 2 3 2" xfId="2842"/>
    <cellStyle name="Comma 5 2 2 4" xfId="2843"/>
    <cellStyle name="Comma 5 2 2 4 2" xfId="2844"/>
    <cellStyle name="Comma 5 2 2 5" xfId="2845"/>
    <cellStyle name="Comma 5 2 2 6" xfId="2846"/>
    <cellStyle name="Comma 5 2 2 7" xfId="2847"/>
    <cellStyle name="Comma 5 2 3" xfId="2848"/>
    <cellStyle name="Comma 5 2 3 2" xfId="2849"/>
    <cellStyle name="Comma 5 2 3 2 2" xfId="2850"/>
    <cellStyle name="Comma 5 2 3 3" xfId="2851"/>
    <cellStyle name="Comma 5 2 4" xfId="2852"/>
    <cellStyle name="Comma 5 2 4 2" xfId="2853"/>
    <cellStyle name="Comma 5 2 5" xfId="2854"/>
    <cellStyle name="Comma 5 3" xfId="2855"/>
    <cellStyle name="Comma 5 3 2" xfId="2856"/>
    <cellStyle name="Comma 5 4" xfId="2857"/>
    <cellStyle name="Comma 5 4 2" xfId="2858"/>
    <cellStyle name="Comma 5 4 2 2" xfId="2859"/>
    <cellStyle name="Comma 5 4 2 2 2" xfId="2860"/>
    <cellStyle name="Comma 5 4 2 2 2 2" xfId="2861"/>
    <cellStyle name="Comma 5 4 2 2 3" xfId="2862"/>
    <cellStyle name="Comma 5 4 2 3" xfId="2863"/>
    <cellStyle name="Comma 5 4 2 3 2" xfId="2864"/>
    <cellStyle name="Comma 5 4 2 4" xfId="2865"/>
    <cellStyle name="Comma 5 4 2 5" xfId="2866"/>
    <cellStyle name="Comma 5 4 3" xfId="2867"/>
    <cellStyle name="Comma 5 4 3 2" xfId="2868"/>
    <cellStyle name="Comma 5 4 3 2 2" xfId="2869"/>
    <cellStyle name="Comma 5 4 3 2 2 2" xfId="2870"/>
    <cellStyle name="Comma 5 4 3 2 3" xfId="2871"/>
    <cellStyle name="Comma 5 4 3 3" xfId="2872"/>
    <cellStyle name="Comma 5 4 3 3 2" xfId="2873"/>
    <cellStyle name="Comma 5 4 3 4" xfId="2874"/>
    <cellStyle name="Comma 5 4 4" xfId="2875"/>
    <cellStyle name="Comma 5 4 4 2" xfId="2876"/>
    <cellStyle name="Comma 5 4 4 2 2" xfId="2877"/>
    <cellStyle name="Comma 5 4 4 3" xfId="2878"/>
    <cellStyle name="Comma 5 4 5" xfId="2879"/>
    <cellStyle name="Comma 5 4 5 2" xfId="2880"/>
    <cellStyle name="Comma 5 4 6" xfId="2881"/>
    <cellStyle name="Comma 5 4 7" xfId="2882"/>
    <cellStyle name="Comma 5 5" xfId="2883"/>
    <cellStyle name="Comma 5 5 2" xfId="2884"/>
    <cellStyle name="Comma 5 6" xfId="2885"/>
    <cellStyle name="Comma 50" xfId="2886"/>
    <cellStyle name="Comma 50 2" xfId="2887"/>
    <cellStyle name="Comma 50 2 2" xfId="2888"/>
    <cellStyle name="Comma 50 2 2 2" xfId="2889"/>
    <cellStyle name="Comma 50 2 3" xfId="2890"/>
    <cellStyle name="Comma 50 3" xfId="2891"/>
    <cellStyle name="Comma 50 3 2" xfId="2892"/>
    <cellStyle name="Comma 50 4" xfId="2893"/>
    <cellStyle name="Comma 50 5" xfId="2894"/>
    <cellStyle name="Comma 51" xfId="2895"/>
    <cellStyle name="Comma 51 2" xfId="2896"/>
    <cellStyle name="Comma 51 2 2" xfId="2897"/>
    <cellStyle name="Comma 51 2 2 2" xfId="2898"/>
    <cellStyle name="Comma 51 2 3" xfId="2899"/>
    <cellStyle name="Comma 51 3" xfId="2900"/>
    <cellStyle name="Comma 51 3 2" xfId="2901"/>
    <cellStyle name="Comma 51 4" xfId="2902"/>
    <cellStyle name="Comma 51 5" xfId="2903"/>
    <cellStyle name="Comma 52" xfId="2904"/>
    <cellStyle name="Comma 52 2" xfId="2905"/>
    <cellStyle name="Comma 52 2 2" xfId="2906"/>
    <cellStyle name="Comma 52 2 2 2" xfId="2907"/>
    <cellStyle name="Comma 52 2 3" xfId="2908"/>
    <cellStyle name="Comma 52 3" xfId="2909"/>
    <cellStyle name="Comma 52 3 2" xfId="2910"/>
    <cellStyle name="Comma 52 4" xfId="2911"/>
    <cellStyle name="Comma 52 5" xfId="2912"/>
    <cellStyle name="Comma 53" xfId="2913"/>
    <cellStyle name="Comma 53 2" xfId="2914"/>
    <cellStyle name="Comma 53 2 2" xfId="2915"/>
    <cellStyle name="Comma 53 2 2 2" xfId="2916"/>
    <cellStyle name="Comma 53 2 3" xfId="2917"/>
    <cellStyle name="Comma 53 3" xfId="2918"/>
    <cellStyle name="Comma 53 3 2" xfId="2919"/>
    <cellStyle name="Comma 53 4" xfId="2920"/>
    <cellStyle name="Comma 53 5" xfId="2921"/>
    <cellStyle name="Comma 54" xfId="2922"/>
    <cellStyle name="Comma 54 2" xfId="2923"/>
    <cellStyle name="Comma 54 2 2" xfId="2924"/>
    <cellStyle name="Comma 54 2 2 2" xfId="2925"/>
    <cellStyle name="Comma 54 2 3" xfId="2926"/>
    <cellStyle name="Comma 54 3" xfId="2927"/>
    <cellStyle name="Comma 54 3 2" xfId="2928"/>
    <cellStyle name="Comma 54 4" xfId="2929"/>
    <cellStyle name="Comma 54 5" xfId="2930"/>
    <cellStyle name="Comma 55" xfId="2931"/>
    <cellStyle name="Comma 55 2" xfId="2932"/>
    <cellStyle name="Comma 55 2 2" xfId="2933"/>
    <cellStyle name="Comma 55 2 2 2" xfId="2934"/>
    <cellStyle name="Comma 55 2 3" xfId="2935"/>
    <cellStyle name="Comma 55 3" xfId="2936"/>
    <cellStyle name="Comma 55 3 2" xfId="2937"/>
    <cellStyle name="Comma 55 4" xfId="2938"/>
    <cellStyle name="Comma 55 5" xfId="2939"/>
    <cellStyle name="Comma 56" xfId="2940"/>
    <cellStyle name="Comma 56 2" xfId="2941"/>
    <cellStyle name="Comma 56 2 2" xfId="2942"/>
    <cellStyle name="Comma 56 2 2 2" xfId="2943"/>
    <cellStyle name="Comma 56 2 3" xfId="2944"/>
    <cellStyle name="Comma 56 3" xfId="2945"/>
    <cellStyle name="Comma 56 3 2" xfId="2946"/>
    <cellStyle name="Comma 56 4" xfId="2947"/>
    <cellStyle name="Comma 56 5" xfId="2948"/>
    <cellStyle name="Comma 57" xfId="2949"/>
    <cellStyle name="Comma 57 2" xfId="2950"/>
    <cellStyle name="Comma 57 2 2" xfId="2951"/>
    <cellStyle name="Comma 57 2 2 2" xfId="2952"/>
    <cellStyle name="Comma 57 2 3" xfId="2953"/>
    <cellStyle name="Comma 57 3" xfId="2954"/>
    <cellStyle name="Comma 57 3 2" xfId="2955"/>
    <cellStyle name="Comma 57 4" xfId="2956"/>
    <cellStyle name="Comma 57 5" xfId="2957"/>
    <cellStyle name="Comma 58" xfId="2958"/>
    <cellStyle name="Comma 58 2" xfId="2959"/>
    <cellStyle name="Comma 58 2 2" xfId="2960"/>
    <cellStyle name="Comma 58 2 2 2" xfId="2961"/>
    <cellStyle name="Comma 58 2 3" xfId="2962"/>
    <cellStyle name="Comma 58 3" xfId="2963"/>
    <cellStyle name="Comma 58 3 2" xfId="2964"/>
    <cellStyle name="Comma 58 4" xfId="2965"/>
    <cellStyle name="Comma 58 5" xfId="2966"/>
    <cellStyle name="Comma 59" xfId="2967"/>
    <cellStyle name="Comma 59 2" xfId="2968"/>
    <cellStyle name="Comma 59 2 2" xfId="2969"/>
    <cellStyle name="Comma 59 2 2 2" xfId="2970"/>
    <cellStyle name="Comma 59 2 3" xfId="2971"/>
    <cellStyle name="Comma 59 3" xfId="2972"/>
    <cellStyle name="Comma 59 3 2" xfId="2973"/>
    <cellStyle name="Comma 59 4" xfId="2974"/>
    <cellStyle name="Comma 59 5" xfId="2975"/>
    <cellStyle name="Comma 6" xfId="2976"/>
    <cellStyle name="Comma 6 2" xfId="2977"/>
    <cellStyle name="Comma 6 2 2" xfId="2978"/>
    <cellStyle name="Comma 6 2 2 2" xfId="2979"/>
    <cellStyle name="Comma 6 2 2 2 2" xfId="2980"/>
    <cellStyle name="Comma 6 2 2 3" xfId="2981"/>
    <cellStyle name="Comma 6 2 3" xfId="2982"/>
    <cellStyle name="Comma 6 2 3 2" xfId="2983"/>
    <cellStyle name="Comma 6 2 4" xfId="2984"/>
    <cellStyle name="Comma 6 2 5" xfId="2985"/>
    <cellStyle name="Comma 6 3" xfId="2986"/>
    <cellStyle name="Comma 6 3 2" xfId="2987"/>
    <cellStyle name="Comma 6 4" xfId="2988"/>
    <cellStyle name="Comma 6 4 2" xfId="2989"/>
    <cellStyle name="Comma 6 4 2 2" xfId="2990"/>
    <cellStyle name="Comma 6 4 2 2 2" xfId="2991"/>
    <cellStyle name="Comma 6 4 2 2 2 2" xfId="2992"/>
    <cellStyle name="Comma 6 4 2 2 3" xfId="2993"/>
    <cellStyle name="Comma 6 4 2 3" xfId="2994"/>
    <cellStyle name="Comma 6 4 2 3 2" xfId="2995"/>
    <cellStyle name="Comma 6 4 2 4" xfId="2996"/>
    <cellStyle name="Comma 6 4 2 5" xfId="2997"/>
    <cellStyle name="Comma 6 4 3" xfId="2998"/>
    <cellStyle name="Comma 6 4 3 2" xfId="2999"/>
    <cellStyle name="Comma 6 4 3 2 2" xfId="3000"/>
    <cellStyle name="Comma 6 4 3 2 2 2" xfId="3001"/>
    <cellStyle name="Comma 6 4 3 2 3" xfId="3002"/>
    <cellStyle name="Comma 6 4 3 3" xfId="3003"/>
    <cellStyle name="Comma 6 4 3 3 2" xfId="3004"/>
    <cellStyle name="Comma 6 4 3 4" xfId="3005"/>
    <cellStyle name="Comma 6 4 4" xfId="3006"/>
    <cellStyle name="Comma 6 4 4 2" xfId="3007"/>
    <cellStyle name="Comma 6 4 4 2 2" xfId="3008"/>
    <cellStyle name="Comma 6 4 4 3" xfId="3009"/>
    <cellStyle name="Comma 6 4 5" xfId="3010"/>
    <cellStyle name="Comma 6 4 5 2" xfId="3011"/>
    <cellStyle name="Comma 6 4 6" xfId="3012"/>
    <cellStyle name="Comma 6 4 7" xfId="3013"/>
    <cellStyle name="Comma 6 5" xfId="3014"/>
    <cellStyle name="Comma 6 5 2" xfId="3015"/>
    <cellStyle name="Comma 6 6" xfId="3016"/>
    <cellStyle name="Comma 6 7" xfId="3017"/>
    <cellStyle name="Comma 60" xfId="3018"/>
    <cellStyle name="Comma 60 2" xfId="3019"/>
    <cellStyle name="Comma 60 2 2" xfId="3020"/>
    <cellStyle name="Comma 60 2 2 2" xfId="3021"/>
    <cellStyle name="Comma 60 2 3" xfId="3022"/>
    <cellStyle name="Comma 60 3" xfId="3023"/>
    <cellStyle name="Comma 60 3 2" xfId="3024"/>
    <cellStyle name="Comma 60 4" xfId="3025"/>
    <cellStyle name="Comma 60 5" xfId="3026"/>
    <cellStyle name="Comma 61" xfId="3027"/>
    <cellStyle name="Comma 61 2" xfId="3028"/>
    <cellStyle name="Comma 61 2 2" xfId="3029"/>
    <cellStyle name="Comma 61 2 2 2" xfId="3030"/>
    <cellStyle name="Comma 61 2 3" xfId="3031"/>
    <cellStyle name="Comma 61 3" xfId="3032"/>
    <cellStyle name="Comma 61 3 2" xfId="3033"/>
    <cellStyle name="Comma 61 4" xfId="3034"/>
    <cellStyle name="Comma 61 5" xfId="3035"/>
    <cellStyle name="Comma 62" xfId="3036"/>
    <cellStyle name="Comma 62 2" xfId="3037"/>
    <cellStyle name="Comma 62 2 2" xfId="3038"/>
    <cellStyle name="Comma 62 2 2 2" xfId="3039"/>
    <cellStyle name="Comma 62 2 3" xfId="3040"/>
    <cellStyle name="Comma 62 3" xfId="3041"/>
    <cellStyle name="Comma 62 3 2" xfId="3042"/>
    <cellStyle name="Comma 62 4" xfId="3043"/>
    <cellStyle name="Comma 62 5" xfId="3044"/>
    <cellStyle name="Comma 63" xfId="3045"/>
    <cellStyle name="Comma 63 2" xfId="3046"/>
    <cellStyle name="Comma 63 2 2" xfId="3047"/>
    <cellStyle name="Comma 63 2 2 2" xfId="3048"/>
    <cellStyle name="Comma 63 2 3" xfId="3049"/>
    <cellStyle name="Comma 63 3" xfId="3050"/>
    <cellStyle name="Comma 63 3 2" xfId="3051"/>
    <cellStyle name="Comma 63 4" xfId="3052"/>
    <cellStyle name="Comma 63 5" xfId="3053"/>
    <cellStyle name="Comma 64" xfId="3054"/>
    <cellStyle name="Comma 64 2" xfId="3055"/>
    <cellStyle name="Comma 64 2 2" xfId="3056"/>
    <cellStyle name="Comma 64 2 2 2" xfId="3057"/>
    <cellStyle name="Comma 64 2 3" xfId="3058"/>
    <cellStyle name="Comma 64 3" xfId="3059"/>
    <cellStyle name="Comma 64 3 2" xfId="3060"/>
    <cellStyle name="Comma 64 4" xfId="3061"/>
    <cellStyle name="Comma 64 5" xfId="3062"/>
    <cellStyle name="Comma 65" xfId="3063"/>
    <cellStyle name="Comma 65 2" xfId="3064"/>
    <cellStyle name="Comma 65 2 2" xfId="3065"/>
    <cellStyle name="Comma 65 2 2 2" xfId="3066"/>
    <cellStyle name="Comma 65 2 3" xfId="3067"/>
    <cellStyle name="Comma 65 3" xfId="3068"/>
    <cellStyle name="Comma 65 3 2" xfId="3069"/>
    <cellStyle name="Comma 65 4" xfId="3070"/>
    <cellStyle name="Comma 65 5" xfId="3071"/>
    <cellStyle name="Comma 66" xfId="3072"/>
    <cellStyle name="Comma 66 2" xfId="3073"/>
    <cellStyle name="Comma 66 2 2" xfId="3074"/>
    <cellStyle name="Comma 66 2 2 2" xfId="3075"/>
    <cellStyle name="Comma 66 2 3" xfId="3076"/>
    <cellStyle name="Comma 66 3" xfId="3077"/>
    <cellStyle name="Comma 66 3 2" xfId="3078"/>
    <cellStyle name="Comma 66 4" xfId="3079"/>
    <cellStyle name="Comma 66 5" xfId="3080"/>
    <cellStyle name="Comma 67" xfId="3081"/>
    <cellStyle name="Comma 67 2" xfId="3082"/>
    <cellStyle name="Comma 67 2 2" xfId="3083"/>
    <cellStyle name="Comma 67 2 2 2" xfId="3084"/>
    <cellStyle name="Comma 67 2 3" xfId="3085"/>
    <cellStyle name="Comma 67 2 4" xfId="3086"/>
    <cellStyle name="Comma 67 3" xfId="3087"/>
    <cellStyle name="Comma 67 3 2" xfId="3088"/>
    <cellStyle name="Comma 67 4" xfId="3089"/>
    <cellStyle name="Comma 67 4 2" xfId="3090"/>
    <cellStyle name="Comma 67 5" xfId="3091"/>
    <cellStyle name="Comma 67 6" xfId="3092"/>
    <cellStyle name="Comma 67 7" xfId="3093"/>
    <cellStyle name="Comma 68" xfId="3094"/>
    <cellStyle name="Comma 69" xfId="3095"/>
    <cellStyle name="Comma 7" xfId="3096"/>
    <cellStyle name="Comma 7 2" xfId="3097"/>
    <cellStyle name="Comma 7 2 2" xfId="3098"/>
    <cellStyle name="Comma 7 3" xfId="3099"/>
    <cellStyle name="Comma 7 3 2" xfId="3100"/>
    <cellStyle name="Comma 7 4" xfId="3101"/>
    <cellStyle name="Comma 7 4 2" xfId="3102"/>
    <cellStyle name="Comma 70" xfId="3103"/>
    <cellStyle name="Comma 71" xfId="3104"/>
    <cellStyle name="Comma 72" xfId="3105"/>
    <cellStyle name="Comma 73" xfId="3106"/>
    <cellStyle name="Comma 74" xfId="3107"/>
    <cellStyle name="Comma 75" xfId="3108"/>
    <cellStyle name="Comma 76" xfId="3109"/>
    <cellStyle name="Comma 77" xfId="3110"/>
    <cellStyle name="Comma 78" xfId="3111"/>
    <cellStyle name="Comma 79" xfId="3112"/>
    <cellStyle name="Comma 8" xfId="3113"/>
    <cellStyle name="Comma 8 2" xfId="3114"/>
    <cellStyle name="Comma 8 2 2" xfId="3115"/>
    <cellStyle name="Comma 8 2 2 2" xfId="3116"/>
    <cellStyle name="Comma 8 2 3" xfId="3117"/>
    <cellStyle name="Comma 8 2 4" xfId="3118"/>
    <cellStyle name="Comma 8 3" xfId="3119"/>
    <cellStyle name="Comma 8 3 2" xfId="3120"/>
    <cellStyle name="Comma 8 4" xfId="3121"/>
    <cellStyle name="Comma 80" xfId="3122"/>
    <cellStyle name="Comma 81" xfId="3123"/>
    <cellStyle name="Comma 82" xfId="3124"/>
    <cellStyle name="Comma 83" xfId="3125"/>
    <cellStyle name="Comma 84" xfId="3126"/>
    <cellStyle name="Comma 85" xfId="3127"/>
    <cellStyle name="Comma 86" xfId="3128"/>
    <cellStyle name="Comma 87" xfId="3129"/>
    <cellStyle name="Comma 88" xfId="3130"/>
    <cellStyle name="Comma 89" xfId="3131"/>
    <cellStyle name="Comma 9" xfId="3132"/>
    <cellStyle name="Comma 9 2" xfId="3133"/>
    <cellStyle name="Comma 9 2 2" xfId="3134"/>
    <cellStyle name="Comma 9 2 2 2" xfId="3135"/>
    <cellStyle name="Comma 9 2 3" xfId="3136"/>
    <cellStyle name="Comma 9 2 4" xfId="3137"/>
    <cellStyle name="Comma 9 3" xfId="3138"/>
    <cellStyle name="Comma 9 3 2" xfId="3139"/>
    <cellStyle name="Comma 9 3 2 2" xfId="3140"/>
    <cellStyle name="Comma 9 3 3" xfId="3141"/>
    <cellStyle name="Comma 9 4" xfId="3142"/>
    <cellStyle name="Comma 9 4 2" xfId="3143"/>
    <cellStyle name="Comma 9 5" xfId="3144"/>
    <cellStyle name="Comma 9 6" xfId="3145"/>
    <cellStyle name="Comma 90" xfId="3146"/>
    <cellStyle name="Comma 91" xfId="3147"/>
    <cellStyle name="Comma 92" xfId="3148"/>
    <cellStyle name="Comma 93" xfId="3149"/>
    <cellStyle name="Comma 94" xfId="3150"/>
    <cellStyle name="Comma 95" xfId="3151"/>
    <cellStyle name="Comma 96" xfId="3152"/>
    <cellStyle name="Comma 97" xfId="3153"/>
    <cellStyle name="Comma 98" xfId="3154"/>
    <cellStyle name="Comma 99" xfId="3155"/>
    <cellStyle name="Comma no zeroes" xfId="3156"/>
    <cellStyle name="Comma no zeroes 2" xfId="3157"/>
    <cellStyle name="Comma no zeroes 2 2" xfId="3158"/>
    <cellStyle name="Comma no zeroes 2 2 2" xfId="3159"/>
    <cellStyle name="Comma no zeroes 2 3" xfId="3160"/>
    <cellStyle name="Comma no zeroes 2 4" xfId="3161"/>
    <cellStyle name="Comma no zeroes 3" xfId="3162"/>
    <cellStyle name="Comma no zeroes 3 2" xfId="3163"/>
    <cellStyle name="Comma no zeroes 4" xfId="3164"/>
    <cellStyle name="Comma no zeroes 5" xfId="3165"/>
    <cellStyle name="Comma one decimal no zeroes" xfId="3166"/>
    <cellStyle name="Comma one decimal no zeroes 2" xfId="3167"/>
    <cellStyle name="Comma one decimal no zeroes 2 2" xfId="3168"/>
    <cellStyle name="Comma one decimal no zeroes 2 2 2" xfId="3169"/>
    <cellStyle name="Comma one decimal no zeroes 2 3" xfId="3170"/>
    <cellStyle name="Comma one decimal no zeroes 2 4" xfId="3171"/>
    <cellStyle name="Comma one decimal no zeroes 3" xfId="3172"/>
    <cellStyle name="Comma one decimal no zeroes 3 2" xfId="3173"/>
    <cellStyle name="Comma one decimal no zeroes 4" xfId="3174"/>
    <cellStyle name="Comma one decimal no zeroes 5" xfId="3175"/>
    <cellStyle name="Comment" xfId="3176"/>
    <cellStyle name="Comments" xfId="3177"/>
    <cellStyle name="Comments 2" xfId="3178"/>
    <cellStyle name="Comments 2 2" xfId="3179"/>
    <cellStyle name="Comments 2 3" xfId="3180"/>
    <cellStyle name="Comments 3" xfId="3181"/>
    <cellStyle name="Comments 3 2" xfId="3182"/>
    <cellStyle name="Comments 4" xfId="3183"/>
    <cellStyle name="Comments 4 2" xfId="3184"/>
    <cellStyle name="Comments 5" xfId="3185"/>
    <cellStyle name="Comments 5 2" xfId="3186"/>
    <cellStyle name="Comments 6" xfId="3187"/>
    <cellStyle name="Comments 7" xfId="3188"/>
    <cellStyle name="Comments_1" xfId="3189"/>
    <cellStyle name="Constant_RP" xfId="3190"/>
    <cellStyle name="ConstantLbl_RP" xfId="3191"/>
    <cellStyle name="Constants" xfId="3192"/>
    <cellStyle name="Constants 2" xfId="3193"/>
    <cellStyle name="Constants 3" xfId="3194"/>
    <cellStyle name="Content1" xfId="3195"/>
    <cellStyle name="Content1 2" xfId="3196"/>
    <cellStyle name="Content1 3" xfId="3197"/>
    <cellStyle name="Content2" xfId="3198"/>
    <cellStyle name="Content2 2" xfId="3199"/>
    <cellStyle name="Content2 3" xfId="3200"/>
    <cellStyle name="Country Data_Normal" xfId="3201"/>
    <cellStyle name="CountryTitle" xfId="3202"/>
    <cellStyle name="Currency [0] 2" xfId="3203"/>
    <cellStyle name="Currency [0] 2 2" xfId="3204"/>
    <cellStyle name="Currency [0] 2 2 2" xfId="3205"/>
    <cellStyle name="Currency [0] 2 2 2 2" xfId="3206"/>
    <cellStyle name="Currency [0] 2 2 3" xfId="3207"/>
    <cellStyle name="Currency [0] 2 3" xfId="3208"/>
    <cellStyle name="Currency [0] 2 3 2" xfId="3209"/>
    <cellStyle name="Currency [0] 2 4" xfId="3210"/>
    <cellStyle name="Currency [0] 2 5" xfId="3211"/>
    <cellStyle name="Currency [0] 3" xfId="3212"/>
    <cellStyle name="Currency [0] 3 2" xfId="3213"/>
    <cellStyle name="Currency [0] 3 2 2" xfId="3214"/>
    <cellStyle name="Currency [0] 3 2 2 2" xfId="3215"/>
    <cellStyle name="Currency [0] 3 2 3" xfId="3216"/>
    <cellStyle name="Currency [0] 3 3" xfId="3217"/>
    <cellStyle name="Currency [0] 3 3 2" xfId="3218"/>
    <cellStyle name="Currency [0] 3 4" xfId="3219"/>
    <cellStyle name="Currency [0] 3 5" xfId="3220"/>
    <cellStyle name="Currency [0] 4" xfId="3221"/>
    <cellStyle name="Currency [0] 4 2" xfId="3222"/>
    <cellStyle name="Currency [0] 4 2 2" xfId="3223"/>
    <cellStyle name="Currency [0] 4 2 2 2" xfId="3224"/>
    <cellStyle name="Currency [0] 4 2 3" xfId="3225"/>
    <cellStyle name="Currency [0] 4 3" xfId="3226"/>
    <cellStyle name="Currency [0] 4 3 2" xfId="3227"/>
    <cellStyle name="Currency [0] 4 4" xfId="3228"/>
    <cellStyle name="Currency [0] 4 5" xfId="3229"/>
    <cellStyle name="Currency [00]" xfId="3230"/>
    <cellStyle name="Currency 2" xfId="3231"/>
    <cellStyle name="Currency 2 2" xfId="3232"/>
    <cellStyle name="Currency 2 2 2" xfId="3233"/>
    <cellStyle name="Currency 2 2 2 2" xfId="3234"/>
    <cellStyle name="Currency 2 2 3" xfId="3235"/>
    <cellStyle name="Currency 2 3" xfId="3236"/>
    <cellStyle name="Currency 2 3 2" xfId="3237"/>
    <cellStyle name="Currency 2 4" xfId="3238"/>
    <cellStyle name="Currency 2 5" xfId="3239"/>
    <cellStyle name="Currency 3" xfId="3240"/>
    <cellStyle name="Currency 3 2" xfId="3241"/>
    <cellStyle name="Currency 3 2 2" xfId="3242"/>
    <cellStyle name="Currency 3 2 2 2" xfId="3243"/>
    <cellStyle name="Currency 3 2 3" xfId="3244"/>
    <cellStyle name="Currency 3 3" xfId="3245"/>
    <cellStyle name="Currency 3 3 2" xfId="3246"/>
    <cellStyle name="Currency 3 4" xfId="3247"/>
    <cellStyle name="Currency 3 5" xfId="3248"/>
    <cellStyle name="Currency 4" xfId="3249"/>
    <cellStyle name="Currency 4 2" xfId="3250"/>
    <cellStyle name="Currency 4 2 2" xfId="3251"/>
    <cellStyle name="Currency 4 2 2 2" xfId="3252"/>
    <cellStyle name="Currency 4 2 3" xfId="3253"/>
    <cellStyle name="Currency 4 3" xfId="3254"/>
    <cellStyle name="Currency 4 3 2" xfId="3255"/>
    <cellStyle name="Currency 4 4" xfId="3256"/>
    <cellStyle name="Currency 4 5" xfId="3257"/>
    <cellStyle name="Currency 5" xfId="3258"/>
    <cellStyle name="Currency 5 2" xfId="3259"/>
    <cellStyle name="Currency 5 2 2" xfId="3260"/>
    <cellStyle name="Currency 5 2 2 2" xfId="3261"/>
    <cellStyle name="Currency 5 2 3" xfId="3262"/>
    <cellStyle name="Currency 5 2 4" xfId="3263"/>
    <cellStyle name="Currency 5 3" xfId="3264"/>
    <cellStyle name="Currency 5 3 2" xfId="3265"/>
    <cellStyle name="Currency 5 4" xfId="3266"/>
    <cellStyle name="Currency 5 4 2" xfId="3267"/>
    <cellStyle name="Currency 5 5" xfId="3268"/>
    <cellStyle name="Currency 5 6" xfId="3269"/>
    <cellStyle name="CustomizationGreenCells" xfId="3270"/>
    <cellStyle name="CustomizationGreenCells 2" xfId="3271"/>
    <cellStyle name="CustomizationGreenCells 3" xfId="3272"/>
    <cellStyle name="Data" xfId="3273"/>
    <cellStyle name="Data.0" xfId="3274"/>
    <cellStyle name="Data.1" xfId="3275"/>
    <cellStyle name="Data.2" xfId="3276"/>
    <cellStyle name="Data.3" xfId="3277"/>
    <cellStyle name="Date" xfId="3278"/>
    <cellStyle name="Date Short" xfId="3279"/>
    <cellStyle name="DELTA" xfId="3280"/>
    <cellStyle name="Description" xfId="3281"/>
    <cellStyle name="Direction" xfId="3282"/>
    <cellStyle name="DM" xfId="3283"/>
    <cellStyle name="Dollar" xfId="3284"/>
    <cellStyle name="Dollar 2" xfId="3285"/>
    <cellStyle name="Dollar 2 2" xfId="3286"/>
    <cellStyle name="Dollar 3" xfId="3287"/>
    <cellStyle name="Dollar 4" xfId="3288"/>
    <cellStyle name="Dollars" xfId="3289"/>
    <cellStyle name="Dollars 2" xfId="3290"/>
    <cellStyle name="Dollars 2 2" xfId="3291"/>
    <cellStyle name="Dollars 2 2 2" xfId="3292"/>
    <cellStyle name="Dollars 2 3" xfId="3293"/>
    <cellStyle name="Dollars 2 4" xfId="3294"/>
    <cellStyle name="Dollars 3" xfId="3295"/>
    <cellStyle name="Dollars 3 2" xfId="3296"/>
    <cellStyle name="Dollars 3 2 2" xfId="3297"/>
    <cellStyle name="Dollars 3 2 2 2" xfId="3298"/>
    <cellStyle name="Dollars 3 2 3" xfId="3299"/>
    <cellStyle name="Dollars 3 2 4" xfId="3300"/>
    <cellStyle name="Dollars 3 3" xfId="3301"/>
    <cellStyle name="Dollars 3 3 2" xfId="3302"/>
    <cellStyle name="Dollars 3 3 2 2" xfId="3303"/>
    <cellStyle name="Dollars 3 3 2 2 2" xfId="3304"/>
    <cellStyle name="Dollars 3 3 2 3" xfId="3305"/>
    <cellStyle name="Dollars 3 3 2 4" xfId="3306"/>
    <cellStyle name="Dollars 3 3 3" xfId="3307"/>
    <cellStyle name="Dollars 3 3 3 2" xfId="3308"/>
    <cellStyle name="Dollars 3 3 3 2 2" xfId="3309"/>
    <cellStyle name="Dollars 3 3 3 3" xfId="3310"/>
    <cellStyle name="Dollars 3 3 4" xfId="3311"/>
    <cellStyle name="Dollars 3 3 4 2" xfId="3312"/>
    <cellStyle name="Dollars 3 3 5" xfId="3313"/>
    <cellStyle name="Dollars 3 3 6" xfId="3314"/>
    <cellStyle name="Dollars 3 4" xfId="3315"/>
    <cellStyle name="Dollars 3 5" xfId="3316"/>
    <cellStyle name="Dollars 4" xfId="3317"/>
    <cellStyle name="Dollars 4 2" xfId="3318"/>
    <cellStyle name="Dollars 4 2 2" xfId="3319"/>
    <cellStyle name="Dollars 4 2 2 2" xfId="3320"/>
    <cellStyle name="Dollars 4 2 3" xfId="3321"/>
    <cellStyle name="Dollars 4 2 4" xfId="3322"/>
    <cellStyle name="Dollars 4 3" xfId="3323"/>
    <cellStyle name="Dollars 4 3 2" xfId="3324"/>
    <cellStyle name="Dollars 4 3 2 2" xfId="3325"/>
    <cellStyle name="Dollars 4 3 3" xfId="3326"/>
    <cellStyle name="Dollars 4 4" xfId="3327"/>
    <cellStyle name="Dollars 4 4 2" xfId="3328"/>
    <cellStyle name="Dollars 4 5" xfId="3329"/>
    <cellStyle name="Dollars 4 6" xfId="3330"/>
    <cellStyle name="Dollars 5" xfId="3331"/>
    <cellStyle name="Dollars 6" xfId="3332"/>
    <cellStyle name="Dollars(0)" xfId="3333"/>
    <cellStyle name="Dollars(0) 2" xfId="3334"/>
    <cellStyle name="Dollars(0) 2 2" xfId="3335"/>
    <cellStyle name="Dollars(0) 2 2 2" xfId="3336"/>
    <cellStyle name="Dollars(0) 2 3" xfId="3337"/>
    <cellStyle name="Dollars(0) 2 4" xfId="3338"/>
    <cellStyle name="Dollars(0) 3" xfId="3339"/>
    <cellStyle name="Dollars(0) 3 2" xfId="3340"/>
    <cellStyle name="Dollars(0) 3 2 2" xfId="3341"/>
    <cellStyle name="Dollars(0) 3 2 2 2" xfId="3342"/>
    <cellStyle name="Dollars(0) 3 2 3" xfId="3343"/>
    <cellStyle name="Dollars(0) 3 2 4" xfId="3344"/>
    <cellStyle name="Dollars(0) 3 3" xfId="3345"/>
    <cellStyle name="Dollars(0) 3 3 2" xfId="3346"/>
    <cellStyle name="Dollars(0) 3 3 2 2" xfId="3347"/>
    <cellStyle name="Dollars(0) 3 3 2 2 2" xfId="3348"/>
    <cellStyle name="Dollars(0) 3 3 2 3" xfId="3349"/>
    <cellStyle name="Dollars(0) 3 3 2 4" xfId="3350"/>
    <cellStyle name="Dollars(0) 3 3 3" xfId="3351"/>
    <cellStyle name="Dollars(0) 3 3 3 2" xfId="3352"/>
    <cellStyle name="Dollars(0) 3 3 3 2 2" xfId="3353"/>
    <cellStyle name="Dollars(0) 3 3 3 3" xfId="3354"/>
    <cellStyle name="Dollars(0) 3 3 4" xfId="3355"/>
    <cellStyle name="Dollars(0) 3 3 4 2" xfId="3356"/>
    <cellStyle name="Dollars(0) 3 3 5" xfId="3357"/>
    <cellStyle name="Dollars(0) 3 3 6" xfId="3358"/>
    <cellStyle name="Dollars(0) 3 4" xfId="3359"/>
    <cellStyle name="Dollars(0) 3 5" xfId="3360"/>
    <cellStyle name="Dollars(0) 4" xfId="3361"/>
    <cellStyle name="Dollars(0) 4 2" xfId="3362"/>
    <cellStyle name="Dollars(0) 4 2 2" xfId="3363"/>
    <cellStyle name="Dollars(0) 4 2 2 2" xfId="3364"/>
    <cellStyle name="Dollars(0) 4 2 3" xfId="3365"/>
    <cellStyle name="Dollars(0) 4 2 4" xfId="3366"/>
    <cellStyle name="Dollars(0) 4 3" xfId="3367"/>
    <cellStyle name="Dollars(0) 4 3 2" xfId="3368"/>
    <cellStyle name="Dollars(0) 4 3 2 2" xfId="3369"/>
    <cellStyle name="Dollars(0) 4 3 3" xfId="3370"/>
    <cellStyle name="Dollars(0) 4 4" xfId="3371"/>
    <cellStyle name="Dollars(0) 4 4 2" xfId="3372"/>
    <cellStyle name="Dollars(0) 4 5" xfId="3373"/>
    <cellStyle name="Dollars(0) 4 6" xfId="3374"/>
    <cellStyle name="Dollars(0) 5" xfId="3375"/>
    <cellStyle name="Dollars(0) 6" xfId="3376"/>
    <cellStyle name="Dollars(0)_Gas Flow Dynamics" xfId="3377"/>
    <cellStyle name="Dollars_DDATA" xfId="3378"/>
    <cellStyle name="Emphasis" xfId="3379"/>
    <cellStyle name="Empty_B_border" xfId="3380"/>
    <cellStyle name="EmptyReference" xfId="3381"/>
    <cellStyle name="EmptyReference 2" xfId="3382"/>
    <cellStyle name="EmptyReference 2 2" xfId="3383"/>
    <cellStyle name="EmptyReference 3" xfId="3384"/>
    <cellStyle name="EmptyReference 4" xfId="3385"/>
    <cellStyle name="Enlarged" xfId="3386"/>
    <cellStyle name="Enter Currency (0)" xfId="3387"/>
    <cellStyle name="Enter Currency (2)" xfId="3388"/>
    <cellStyle name="Enter Units (0)" xfId="3389"/>
    <cellStyle name="Enter Units (1)" xfId="3390"/>
    <cellStyle name="Enter Units (2)" xfId="3391"/>
    <cellStyle name="EOS" xfId="3392"/>
    <cellStyle name="ErrorCheck" xfId="3393"/>
    <cellStyle name="ErrorCheck 2" xfId="3394"/>
    <cellStyle name="ErrorCheck 2 2" xfId="3395"/>
    <cellStyle name="ErrorCheck 2 2 2" xfId="3396"/>
    <cellStyle name="ErrorCheck 2 3" xfId="3397"/>
    <cellStyle name="ErrorCheck 2 4" xfId="3398"/>
    <cellStyle name="ErrorCheck 3" xfId="3399"/>
    <cellStyle name="ErrorCheck 3 2" xfId="3400"/>
    <cellStyle name="ErrorCheck 3 2 2" xfId="3401"/>
    <cellStyle name="ErrorCheck 3 2 2 2" xfId="3402"/>
    <cellStyle name="ErrorCheck 3 2 3" xfId="3403"/>
    <cellStyle name="ErrorCheck 3 2 4" xfId="3404"/>
    <cellStyle name="ErrorCheck 3 3" xfId="3405"/>
    <cellStyle name="ErrorCheck 3 3 2" xfId="3406"/>
    <cellStyle name="ErrorCheck 3 3 2 2" xfId="3407"/>
    <cellStyle name="ErrorCheck 3 3 2 2 2" xfId="3408"/>
    <cellStyle name="ErrorCheck 3 3 2 3" xfId="3409"/>
    <cellStyle name="ErrorCheck 3 3 2 4" xfId="3410"/>
    <cellStyle name="ErrorCheck 3 3 3" xfId="3411"/>
    <cellStyle name="ErrorCheck 3 3 3 2" xfId="3412"/>
    <cellStyle name="ErrorCheck 3 3 3 2 2" xfId="3413"/>
    <cellStyle name="ErrorCheck 3 3 3 3" xfId="3414"/>
    <cellStyle name="ErrorCheck 3 3 4" xfId="3415"/>
    <cellStyle name="ErrorCheck 3 3 4 2" xfId="3416"/>
    <cellStyle name="ErrorCheck 3 3 5" xfId="3417"/>
    <cellStyle name="ErrorCheck 3 3 6" xfId="3418"/>
    <cellStyle name="ErrorCheck 3 4" xfId="3419"/>
    <cellStyle name="ErrorCheck 3 5" xfId="3420"/>
    <cellStyle name="ErrorCheck 4" xfId="3421"/>
    <cellStyle name="ErrorCheck 4 2" xfId="3422"/>
    <cellStyle name="ErrorCheck 4 2 2" xfId="3423"/>
    <cellStyle name="ErrorCheck 4 2 2 2" xfId="3424"/>
    <cellStyle name="ErrorCheck 4 2 3" xfId="3425"/>
    <cellStyle name="ErrorCheck 4 2 4" xfId="3426"/>
    <cellStyle name="ErrorCheck 4 3" xfId="3427"/>
    <cellStyle name="ErrorCheck 4 3 2" xfId="3428"/>
    <cellStyle name="ErrorCheck 4 3 2 2" xfId="3429"/>
    <cellStyle name="ErrorCheck 4 3 3" xfId="3430"/>
    <cellStyle name="ErrorCheck 4 4" xfId="3431"/>
    <cellStyle name="ErrorCheck 4 4 2" xfId="3432"/>
    <cellStyle name="ErrorCheck 4 5" xfId="3433"/>
    <cellStyle name="ErrorCheck 4 6" xfId="3434"/>
    <cellStyle name="ErrorCheck 5" xfId="3435"/>
    <cellStyle name="ErrorCheck 6" xfId="3436"/>
    <cellStyle name="ErrorCheck_Gas Flow Dynamics" xfId="3437"/>
    <cellStyle name="Euro" xfId="3438"/>
    <cellStyle name="Euro 2" xfId="3439"/>
    <cellStyle name="Euro 2 2" xfId="3440"/>
    <cellStyle name="Euro 3" xfId="3441"/>
    <cellStyle name="Euro 3 2" xfId="3442"/>
    <cellStyle name="Euro 4" xfId="3443"/>
    <cellStyle name="Euro 5" xfId="3444"/>
    <cellStyle name="Euro_FES2013 charts 2050 and progress" xfId="3445"/>
    <cellStyle name="Explanatory Text 10" xfId="3446"/>
    <cellStyle name="Explanatory Text 2" xfId="3447"/>
    <cellStyle name="Explanatory Text 2 2" xfId="3448"/>
    <cellStyle name="Explanatory Text 2 2 2" xfId="3449"/>
    <cellStyle name="Explanatory Text 2 2 3" xfId="3450"/>
    <cellStyle name="Explanatory Text 2 2 4" xfId="3451"/>
    <cellStyle name="Explanatory Text 2 3" xfId="3452"/>
    <cellStyle name="Explanatory Text 2 4" xfId="3453"/>
    <cellStyle name="Explanatory Text 3" xfId="3454"/>
    <cellStyle name="Explanatory Text 3 2" xfId="3455"/>
    <cellStyle name="Explanatory Text 4" xfId="3456"/>
    <cellStyle name="Explanatory Text 4 2" xfId="3457"/>
    <cellStyle name="Explanatory Text 5" xfId="3458"/>
    <cellStyle name="Explanatory Text 6" xfId="3459"/>
    <cellStyle name="Explanatory Text 7" xfId="3460"/>
    <cellStyle name="Explanatory Text 8" xfId="3461"/>
    <cellStyle name="Explanatory Text 9" xfId="3462"/>
    <cellStyle name="EYBlocked" xfId="3463"/>
    <cellStyle name="EYBlocked 2" xfId="3464"/>
    <cellStyle name="EYBlocked 3" xfId="3465"/>
    <cellStyle name="EYCallUp" xfId="3466"/>
    <cellStyle name="EYCallUp 2" xfId="3467"/>
    <cellStyle name="EYCallUp 3" xfId="3468"/>
    <cellStyle name="EYCheck" xfId="3469"/>
    <cellStyle name="EYDate" xfId="3470"/>
    <cellStyle name="EYDeviant" xfId="3471"/>
    <cellStyle name="EYDeviant 2" xfId="3472"/>
    <cellStyle name="EYDeviant 3" xfId="3473"/>
    <cellStyle name="EYHeader1" xfId="3474"/>
    <cellStyle name="EYHeader1 2" xfId="3475"/>
    <cellStyle name="EYHeader1 2 2" xfId="3476"/>
    <cellStyle name="EYHeader1 2 2 2" xfId="3477"/>
    <cellStyle name="EYHeader1 2 2 3" xfId="3478"/>
    <cellStyle name="EYHeader1 2 2 4" xfId="3479"/>
    <cellStyle name="EYHeader1 2 2_Subsidy" xfId="3480"/>
    <cellStyle name="EYHeader1 2 3" xfId="3481"/>
    <cellStyle name="EYHeader1 2 4" xfId="3482"/>
    <cellStyle name="EYHeader1 2 5" xfId="3483"/>
    <cellStyle name="EYHeader1 2_ST" xfId="3484"/>
    <cellStyle name="EYHeader1 3" xfId="3485"/>
    <cellStyle name="EYHeader1 3 10" xfId="3486"/>
    <cellStyle name="EYHeader1 3 2" xfId="3487"/>
    <cellStyle name="EYHeader1 3 3" xfId="3488"/>
    <cellStyle name="EYHeader1 3 4" xfId="3489"/>
    <cellStyle name="EYHeader1 3 4 2" xfId="3490"/>
    <cellStyle name="EYHeader1 3 4 2 2" xfId="3491"/>
    <cellStyle name="EYHeader1 3 4 2 3" xfId="3492"/>
    <cellStyle name="EYHeader1 3 4 2 4" xfId="3493"/>
    <cellStyle name="EYHeader1 3 4 2 5" xfId="3494"/>
    <cellStyle name="EYHeader1 3 4 2 6" xfId="3495"/>
    <cellStyle name="EYHeader1 3 4 3" xfId="3496"/>
    <cellStyle name="EYHeader1 3 4 3 2" xfId="3497"/>
    <cellStyle name="EYHeader1 3 4 4" xfId="3498"/>
    <cellStyle name="EYHeader1 3 4 5" xfId="3499"/>
    <cellStyle name="EYHeader1 3 4 6" xfId="3500"/>
    <cellStyle name="EYHeader1 3 4 7" xfId="3501"/>
    <cellStyle name="EYHeader1 3 4 8" xfId="3502"/>
    <cellStyle name="EYHeader1 3 5" xfId="3503"/>
    <cellStyle name="EYHeader1 3 5 2" xfId="3504"/>
    <cellStyle name="EYHeader1 3 5 2 2" xfId="3505"/>
    <cellStyle name="EYHeader1 3 5 2 3" xfId="3506"/>
    <cellStyle name="EYHeader1 3 5 2 4" xfId="3507"/>
    <cellStyle name="EYHeader1 3 5 2 5" xfId="3508"/>
    <cellStyle name="EYHeader1 3 5 2 6" xfId="3509"/>
    <cellStyle name="EYHeader1 3 5 3" xfId="3510"/>
    <cellStyle name="EYHeader1 3 5 3 2" xfId="3511"/>
    <cellStyle name="EYHeader1 3 5 4" xfId="3512"/>
    <cellStyle name="EYHeader1 3 5 5" xfId="3513"/>
    <cellStyle name="EYHeader1 3 5 6" xfId="3514"/>
    <cellStyle name="EYHeader1 3 5 7" xfId="3515"/>
    <cellStyle name="EYHeader1 3 5 8" xfId="3516"/>
    <cellStyle name="EYHeader1 3 6" xfId="3517"/>
    <cellStyle name="EYHeader1 3 6 2" xfId="3518"/>
    <cellStyle name="EYHeader1 3 7" xfId="3519"/>
    <cellStyle name="EYHeader1 3 8" xfId="3520"/>
    <cellStyle name="EYHeader1 3 9" xfId="3521"/>
    <cellStyle name="EYHeader1 3_Subsidy" xfId="3522"/>
    <cellStyle name="EYHeader1 4" xfId="3523"/>
    <cellStyle name="EYHeader1 5" xfId="3524"/>
    <cellStyle name="EYHeader1 5 2" xfId="3525"/>
    <cellStyle name="EYHeader1 6" xfId="3526"/>
    <cellStyle name="EYHeader1 6 2" xfId="3527"/>
    <cellStyle name="EYHeader1 6 2 2" xfId="3528"/>
    <cellStyle name="EYHeader1 6 2 3" xfId="3529"/>
    <cellStyle name="EYHeader1 6 2 4" xfId="3530"/>
    <cellStyle name="EYHeader1 6 2 5" xfId="3531"/>
    <cellStyle name="EYHeader1 6 2 6" xfId="3532"/>
    <cellStyle name="EYHeader1 6 3" xfId="3533"/>
    <cellStyle name="EYHeader1 6 3 2" xfId="3534"/>
    <cellStyle name="EYHeader1 6 4" xfId="3535"/>
    <cellStyle name="EYHeader1 6 5" xfId="3536"/>
    <cellStyle name="EYHeader1 6 6" xfId="3537"/>
    <cellStyle name="EYHeader1 6 7" xfId="3538"/>
    <cellStyle name="EYHeader1 6 8" xfId="3539"/>
    <cellStyle name="EYHeader1_Calculations" xfId="3540"/>
    <cellStyle name="EYHeader2" xfId="3541"/>
    <cellStyle name="EYHeader3" xfId="3542"/>
    <cellStyle name="EYInputDate" xfId="3543"/>
    <cellStyle name="EYInputPercent" xfId="3544"/>
    <cellStyle name="EYInputValue" xfId="3545"/>
    <cellStyle name="EYNormal" xfId="3546"/>
    <cellStyle name="EYPercent" xfId="3547"/>
    <cellStyle name="EYPercentCapped" xfId="3548"/>
    <cellStyle name="EYSubTotal" xfId="3549"/>
    <cellStyle name="EYSubTotal 10" xfId="3550"/>
    <cellStyle name="EYSubTotal 10 2" xfId="3551"/>
    <cellStyle name="EYSubTotal 10 2 2" xfId="3552"/>
    <cellStyle name="EYSubTotal 10 2 3" xfId="3553"/>
    <cellStyle name="EYSubTotal 10 2 4" xfId="3554"/>
    <cellStyle name="EYSubTotal 10 2 5" xfId="3555"/>
    <cellStyle name="EYSubTotal 10 2 6" xfId="3556"/>
    <cellStyle name="EYSubTotal 10 3" xfId="3557"/>
    <cellStyle name="EYSubTotal 10 3 2" xfId="3558"/>
    <cellStyle name="EYSubTotal 10 4" xfId="3559"/>
    <cellStyle name="EYSubTotal 10 5" xfId="3560"/>
    <cellStyle name="EYSubTotal 10 6" xfId="3561"/>
    <cellStyle name="EYSubTotal 10 7" xfId="3562"/>
    <cellStyle name="EYSubTotal 11" xfId="3563"/>
    <cellStyle name="EYSubTotal 11 2" xfId="3564"/>
    <cellStyle name="EYSubTotal 11 2 2" xfId="3565"/>
    <cellStyle name="EYSubTotal 11 2 3" xfId="3566"/>
    <cellStyle name="EYSubTotal 11 2 4" xfId="3567"/>
    <cellStyle name="EYSubTotal 11 2 5" xfId="3568"/>
    <cellStyle name="EYSubTotal 11 2 6" xfId="3569"/>
    <cellStyle name="EYSubTotal 11 3" xfId="3570"/>
    <cellStyle name="EYSubTotal 11 3 2" xfId="3571"/>
    <cellStyle name="EYSubTotal 11 4" xfId="3572"/>
    <cellStyle name="EYSubTotal 11 5" xfId="3573"/>
    <cellStyle name="EYSubTotal 11 6" xfId="3574"/>
    <cellStyle name="EYSubTotal 11 7" xfId="3575"/>
    <cellStyle name="EYSubTotal 12" xfId="3576"/>
    <cellStyle name="EYSubTotal 12 2" xfId="3577"/>
    <cellStyle name="EYSubTotal 12 2 2" xfId="3578"/>
    <cellStyle name="EYSubTotal 12 2 3" xfId="3579"/>
    <cellStyle name="EYSubTotal 12 2 4" xfId="3580"/>
    <cellStyle name="EYSubTotal 12 2 5" xfId="3581"/>
    <cellStyle name="EYSubTotal 12 2 6" xfId="3582"/>
    <cellStyle name="EYSubTotal 12 3" xfId="3583"/>
    <cellStyle name="EYSubTotal 12 3 2" xfId="3584"/>
    <cellStyle name="EYSubTotal 12 4" xfId="3585"/>
    <cellStyle name="EYSubTotal 12 5" xfId="3586"/>
    <cellStyle name="EYSubTotal 12 6" xfId="3587"/>
    <cellStyle name="EYSubTotal 12 7" xfId="3588"/>
    <cellStyle name="EYSubTotal 13" xfId="3589"/>
    <cellStyle name="EYSubTotal 13 2" xfId="3590"/>
    <cellStyle name="EYSubTotal 13 3" xfId="3591"/>
    <cellStyle name="EYSubTotal 13 4" xfId="3592"/>
    <cellStyle name="EYSubTotal 13 5" xfId="3593"/>
    <cellStyle name="EYSubTotal 13 6" xfId="3594"/>
    <cellStyle name="EYSubTotal 14" xfId="3595"/>
    <cellStyle name="EYSubTotal 14 2" xfId="3596"/>
    <cellStyle name="EYSubTotal 15" xfId="3597"/>
    <cellStyle name="EYSubTotal 16" xfId="3598"/>
    <cellStyle name="EYSubTotal 17" xfId="3599"/>
    <cellStyle name="EYSubTotal 18" xfId="3600"/>
    <cellStyle name="EYSubTotal 19" xfId="3601"/>
    <cellStyle name="EYSubTotal 2" xfId="3602"/>
    <cellStyle name="EYSubTotal 2 10" xfId="3603"/>
    <cellStyle name="EYSubTotal 2 10 2" xfId="3604"/>
    <cellStyle name="EYSubTotal 2 10 2 2" xfId="3605"/>
    <cellStyle name="EYSubTotal 2 10 2 3" xfId="3606"/>
    <cellStyle name="EYSubTotal 2 10 2 4" xfId="3607"/>
    <cellStyle name="EYSubTotal 2 10 2 5" xfId="3608"/>
    <cellStyle name="EYSubTotal 2 10 2 6" xfId="3609"/>
    <cellStyle name="EYSubTotal 2 10 3" xfId="3610"/>
    <cellStyle name="EYSubTotal 2 10 3 2" xfId="3611"/>
    <cellStyle name="EYSubTotal 2 10 4" xfId="3612"/>
    <cellStyle name="EYSubTotal 2 10 5" xfId="3613"/>
    <cellStyle name="EYSubTotal 2 10 6" xfId="3614"/>
    <cellStyle name="EYSubTotal 2 10 7" xfId="3615"/>
    <cellStyle name="EYSubTotal 2 11" xfId="3616"/>
    <cellStyle name="EYSubTotal 2 11 2" xfId="3617"/>
    <cellStyle name="EYSubTotal 2 11 3" xfId="3618"/>
    <cellStyle name="EYSubTotal 2 11 4" xfId="3619"/>
    <cellStyle name="EYSubTotal 2 11 5" xfId="3620"/>
    <cellStyle name="EYSubTotal 2 11 6" xfId="3621"/>
    <cellStyle name="EYSubTotal 2 12" xfId="3622"/>
    <cellStyle name="EYSubTotal 2 12 2" xfId="3623"/>
    <cellStyle name="EYSubTotal 2 13" xfId="3624"/>
    <cellStyle name="EYSubTotal 2 14" xfId="3625"/>
    <cellStyle name="EYSubTotal 2 15" xfId="3626"/>
    <cellStyle name="EYSubTotal 2 16" xfId="3627"/>
    <cellStyle name="EYSubTotal 2 17" xfId="3628"/>
    <cellStyle name="EYSubTotal 2 2" xfId="3629"/>
    <cellStyle name="EYSubTotal 2 2 10" xfId="3630"/>
    <cellStyle name="EYSubTotal 2 2 10 2" xfId="3631"/>
    <cellStyle name="EYSubTotal 2 2 11" xfId="3632"/>
    <cellStyle name="EYSubTotal 2 2 12" xfId="3633"/>
    <cellStyle name="EYSubTotal 2 2 13" xfId="3634"/>
    <cellStyle name="EYSubTotal 2 2 14" xfId="3635"/>
    <cellStyle name="EYSubTotal 2 2 2" xfId="3636"/>
    <cellStyle name="EYSubTotal 2 2 2 2" xfId="3637"/>
    <cellStyle name="EYSubTotal 2 2 2 2 2" xfId="3638"/>
    <cellStyle name="EYSubTotal 2 2 2 2 2 2" xfId="3639"/>
    <cellStyle name="EYSubTotal 2 2 2 2 2 3" xfId="3640"/>
    <cellStyle name="EYSubTotal 2 2 2 2 2 4" xfId="3641"/>
    <cellStyle name="EYSubTotal 2 2 2 2 2 5" xfId="3642"/>
    <cellStyle name="EYSubTotal 2 2 2 2 2 6" xfId="3643"/>
    <cellStyle name="EYSubTotal 2 2 2 2 3" xfId="3644"/>
    <cellStyle name="EYSubTotal 2 2 2 2 3 2" xfId="3645"/>
    <cellStyle name="EYSubTotal 2 2 2 2 4" xfId="3646"/>
    <cellStyle name="EYSubTotal 2 2 2 2 5" xfId="3647"/>
    <cellStyle name="EYSubTotal 2 2 2 2 6" xfId="3648"/>
    <cellStyle name="EYSubTotal 2 2 2 2 7" xfId="3649"/>
    <cellStyle name="EYSubTotal 2 2 2 3" xfId="3650"/>
    <cellStyle name="EYSubTotal 2 2 2 3 2" xfId="3651"/>
    <cellStyle name="EYSubTotal 2 2 2 3 3" xfId="3652"/>
    <cellStyle name="EYSubTotal 2 2 2 3 4" xfId="3653"/>
    <cellStyle name="EYSubTotal 2 2 2 3 5" xfId="3654"/>
    <cellStyle name="EYSubTotal 2 2 2 3 6" xfId="3655"/>
    <cellStyle name="EYSubTotal 2 2 2 4" xfId="3656"/>
    <cellStyle name="EYSubTotal 2 2 2 4 2" xfId="3657"/>
    <cellStyle name="EYSubTotal 2 2 2 5" xfId="3658"/>
    <cellStyle name="EYSubTotal 2 2 2 6" xfId="3659"/>
    <cellStyle name="EYSubTotal 2 2 2 7" xfId="3660"/>
    <cellStyle name="EYSubTotal 2 2 2 8" xfId="3661"/>
    <cellStyle name="EYSubTotal 2 2 2_Subsidy" xfId="3662"/>
    <cellStyle name="EYSubTotal 2 2 3" xfId="3663"/>
    <cellStyle name="EYSubTotal 2 2 3 2" xfId="3664"/>
    <cellStyle name="EYSubTotal 2 2 3 2 2" xfId="3665"/>
    <cellStyle name="EYSubTotal 2 2 3 2 3" xfId="3666"/>
    <cellStyle name="EYSubTotal 2 2 3 2 4" xfId="3667"/>
    <cellStyle name="EYSubTotal 2 2 3 2 5" xfId="3668"/>
    <cellStyle name="EYSubTotal 2 2 3 2 6" xfId="3669"/>
    <cellStyle name="EYSubTotal 2 2 3 3" xfId="3670"/>
    <cellStyle name="EYSubTotal 2 2 3 3 2" xfId="3671"/>
    <cellStyle name="EYSubTotal 2 2 3 4" xfId="3672"/>
    <cellStyle name="EYSubTotal 2 2 3 5" xfId="3673"/>
    <cellStyle name="EYSubTotal 2 2 3 6" xfId="3674"/>
    <cellStyle name="EYSubTotal 2 2 3 7" xfId="3675"/>
    <cellStyle name="EYSubTotal 2 2 4" xfId="3676"/>
    <cellStyle name="EYSubTotal 2 2 4 2" xfId="3677"/>
    <cellStyle name="EYSubTotal 2 2 4 2 2" xfId="3678"/>
    <cellStyle name="EYSubTotal 2 2 4 2 3" xfId="3679"/>
    <cellStyle name="EYSubTotal 2 2 4 2 4" xfId="3680"/>
    <cellStyle name="EYSubTotal 2 2 4 2 5" xfId="3681"/>
    <cellStyle name="EYSubTotal 2 2 4 2 6" xfId="3682"/>
    <cellStyle name="EYSubTotal 2 2 4 3" xfId="3683"/>
    <cellStyle name="EYSubTotal 2 2 4 3 2" xfId="3684"/>
    <cellStyle name="EYSubTotal 2 2 4 4" xfId="3685"/>
    <cellStyle name="EYSubTotal 2 2 4 5" xfId="3686"/>
    <cellStyle name="EYSubTotal 2 2 4 6" xfId="3687"/>
    <cellStyle name="EYSubTotal 2 2 4 7" xfId="3688"/>
    <cellStyle name="EYSubTotal 2 2 5" xfId="3689"/>
    <cellStyle name="EYSubTotal 2 2 5 2" xfId="3690"/>
    <cellStyle name="EYSubTotal 2 2 5 2 2" xfId="3691"/>
    <cellStyle name="EYSubTotal 2 2 5 2 3" xfId="3692"/>
    <cellStyle name="EYSubTotal 2 2 5 2 4" xfId="3693"/>
    <cellStyle name="EYSubTotal 2 2 5 2 5" xfId="3694"/>
    <cellStyle name="EYSubTotal 2 2 5 2 6" xfId="3695"/>
    <cellStyle name="EYSubTotal 2 2 5 3" xfId="3696"/>
    <cellStyle name="EYSubTotal 2 2 5 3 2" xfId="3697"/>
    <cellStyle name="EYSubTotal 2 2 5 4" xfId="3698"/>
    <cellStyle name="EYSubTotal 2 2 5 5" xfId="3699"/>
    <cellStyle name="EYSubTotal 2 2 5 6" xfId="3700"/>
    <cellStyle name="EYSubTotal 2 2 5 7" xfId="3701"/>
    <cellStyle name="EYSubTotal 2 2 6" xfId="3702"/>
    <cellStyle name="EYSubTotal 2 2 6 2" xfId="3703"/>
    <cellStyle name="EYSubTotal 2 2 6 2 2" xfId="3704"/>
    <cellStyle name="EYSubTotal 2 2 6 2 3" xfId="3705"/>
    <cellStyle name="EYSubTotal 2 2 6 2 4" xfId="3706"/>
    <cellStyle name="EYSubTotal 2 2 6 2 5" xfId="3707"/>
    <cellStyle name="EYSubTotal 2 2 6 2 6" xfId="3708"/>
    <cellStyle name="EYSubTotal 2 2 6 3" xfId="3709"/>
    <cellStyle name="EYSubTotal 2 2 6 3 2" xfId="3710"/>
    <cellStyle name="EYSubTotal 2 2 6 4" xfId="3711"/>
    <cellStyle name="EYSubTotal 2 2 6 5" xfId="3712"/>
    <cellStyle name="EYSubTotal 2 2 6 6" xfId="3713"/>
    <cellStyle name="EYSubTotal 2 2 6 7" xfId="3714"/>
    <cellStyle name="EYSubTotal 2 2 7" xfId="3715"/>
    <cellStyle name="EYSubTotal 2 2 7 2" xfId="3716"/>
    <cellStyle name="EYSubTotal 2 2 7 2 2" xfId="3717"/>
    <cellStyle name="EYSubTotal 2 2 7 2 3" xfId="3718"/>
    <cellStyle name="EYSubTotal 2 2 7 2 4" xfId="3719"/>
    <cellStyle name="EYSubTotal 2 2 7 2 5" xfId="3720"/>
    <cellStyle name="EYSubTotal 2 2 7 2 6" xfId="3721"/>
    <cellStyle name="EYSubTotal 2 2 7 3" xfId="3722"/>
    <cellStyle name="EYSubTotal 2 2 7 3 2" xfId="3723"/>
    <cellStyle name="EYSubTotal 2 2 7 4" xfId="3724"/>
    <cellStyle name="EYSubTotal 2 2 7 5" xfId="3725"/>
    <cellStyle name="EYSubTotal 2 2 7 6" xfId="3726"/>
    <cellStyle name="EYSubTotal 2 2 7 7" xfId="3727"/>
    <cellStyle name="EYSubTotal 2 2 8" xfId="3728"/>
    <cellStyle name="EYSubTotal 2 2 8 2" xfId="3729"/>
    <cellStyle name="EYSubTotal 2 2 8 2 2" xfId="3730"/>
    <cellStyle name="EYSubTotal 2 2 8 2 3" xfId="3731"/>
    <cellStyle name="EYSubTotal 2 2 8 2 4" xfId="3732"/>
    <cellStyle name="EYSubTotal 2 2 8 2 5" xfId="3733"/>
    <cellStyle name="EYSubTotal 2 2 8 2 6" xfId="3734"/>
    <cellStyle name="EYSubTotal 2 2 8 3" xfId="3735"/>
    <cellStyle name="EYSubTotal 2 2 8 3 2" xfId="3736"/>
    <cellStyle name="EYSubTotal 2 2 8 4" xfId="3737"/>
    <cellStyle name="EYSubTotal 2 2 8 5" xfId="3738"/>
    <cellStyle name="EYSubTotal 2 2 8 6" xfId="3739"/>
    <cellStyle name="EYSubTotal 2 2 8 7" xfId="3740"/>
    <cellStyle name="EYSubTotal 2 2 9" xfId="3741"/>
    <cellStyle name="EYSubTotal 2 2 9 2" xfId="3742"/>
    <cellStyle name="EYSubTotal 2 2 9 3" xfId="3743"/>
    <cellStyle name="EYSubTotal 2 2 9 4" xfId="3744"/>
    <cellStyle name="EYSubTotal 2 2 9 5" xfId="3745"/>
    <cellStyle name="EYSubTotal 2 2 9 6" xfId="3746"/>
    <cellStyle name="EYSubTotal 2 2_Subsidy" xfId="3747"/>
    <cellStyle name="EYSubTotal 2 3" xfId="3748"/>
    <cellStyle name="EYSubTotal 2 3 10" xfId="3749"/>
    <cellStyle name="EYSubTotal 2 3 10 2" xfId="3750"/>
    <cellStyle name="EYSubTotal 2 3 11" xfId="3751"/>
    <cellStyle name="EYSubTotal 2 3 12" xfId="3752"/>
    <cellStyle name="EYSubTotal 2 3 13" xfId="3753"/>
    <cellStyle name="EYSubTotal 2 3 14" xfId="3754"/>
    <cellStyle name="EYSubTotal 2 3 2" xfId="3755"/>
    <cellStyle name="EYSubTotal 2 3 2 2" xfId="3756"/>
    <cellStyle name="EYSubTotal 2 3 2 2 2" xfId="3757"/>
    <cellStyle name="EYSubTotal 2 3 2 2 2 2" xfId="3758"/>
    <cellStyle name="EYSubTotal 2 3 2 2 2 3" xfId="3759"/>
    <cellStyle name="EYSubTotal 2 3 2 2 2 4" xfId="3760"/>
    <cellStyle name="EYSubTotal 2 3 2 2 2 5" xfId="3761"/>
    <cellStyle name="EYSubTotal 2 3 2 2 2 6" xfId="3762"/>
    <cellStyle name="EYSubTotal 2 3 2 2 3" xfId="3763"/>
    <cellStyle name="EYSubTotal 2 3 2 2 3 2" xfId="3764"/>
    <cellStyle name="EYSubTotal 2 3 2 2 4" xfId="3765"/>
    <cellStyle name="EYSubTotal 2 3 2 2 5" xfId="3766"/>
    <cellStyle name="EYSubTotal 2 3 2 2 6" xfId="3767"/>
    <cellStyle name="EYSubTotal 2 3 2 2 7" xfId="3768"/>
    <cellStyle name="EYSubTotal 2 3 2 3" xfId="3769"/>
    <cellStyle name="EYSubTotal 2 3 2 3 2" xfId="3770"/>
    <cellStyle name="EYSubTotal 2 3 2 3 3" xfId="3771"/>
    <cellStyle name="EYSubTotal 2 3 2 3 4" xfId="3772"/>
    <cellStyle name="EYSubTotal 2 3 2 3 5" xfId="3773"/>
    <cellStyle name="EYSubTotal 2 3 2 3 6" xfId="3774"/>
    <cellStyle name="EYSubTotal 2 3 2 4" xfId="3775"/>
    <cellStyle name="EYSubTotal 2 3 2 4 2" xfId="3776"/>
    <cellStyle name="EYSubTotal 2 3 2 5" xfId="3777"/>
    <cellStyle name="EYSubTotal 2 3 2 6" xfId="3778"/>
    <cellStyle name="EYSubTotal 2 3 2 7" xfId="3779"/>
    <cellStyle name="EYSubTotal 2 3 2 8" xfId="3780"/>
    <cellStyle name="EYSubTotal 2 3 2_Subsidy" xfId="3781"/>
    <cellStyle name="EYSubTotal 2 3 3" xfId="3782"/>
    <cellStyle name="EYSubTotal 2 3 3 2" xfId="3783"/>
    <cellStyle name="EYSubTotal 2 3 3 2 2" xfId="3784"/>
    <cellStyle name="EYSubTotal 2 3 3 2 3" xfId="3785"/>
    <cellStyle name="EYSubTotal 2 3 3 2 4" xfId="3786"/>
    <cellStyle name="EYSubTotal 2 3 3 2 5" xfId="3787"/>
    <cellStyle name="EYSubTotal 2 3 3 2 6" xfId="3788"/>
    <cellStyle name="EYSubTotal 2 3 3 3" xfId="3789"/>
    <cellStyle name="EYSubTotal 2 3 3 3 2" xfId="3790"/>
    <cellStyle name="EYSubTotal 2 3 3 4" xfId="3791"/>
    <cellStyle name="EYSubTotal 2 3 3 5" xfId="3792"/>
    <cellStyle name="EYSubTotal 2 3 3 6" xfId="3793"/>
    <cellStyle name="EYSubTotal 2 3 3 7" xfId="3794"/>
    <cellStyle name="EYSubTotal 2 3 4" xfId="3795"/>
    <cellStyle name="EYSubTotal 2 3 4 2" xfId="3796"/>
    <cellStyle name="EYSubTotal 2 3 4 2 2" xfId="3797"/>
    <cellStyle name="EYSubTotal 2 3 4 2 3" xfId="3798"/>
    <cellStyle name="EYSubTotal 2 3 4 2 4" xfId="3799"/>
    <cellStyle name="EYSubTotal 2 3 4 2 5" xfId="3800"/>
    <cellStyle name="EYSubTotal 2 3 4 2 6" xfId="3801"/>
    <cellStyle name="EYSubTotal 2 3 4 3" xfId="3802"/>
    <cellStyle name="EYSubTotal 2 3 4 3 2" xfId="3803"/>
    <cellStyle name="EYSubTotal 2 3 4 4" xfId="3804"/>
    <cellStyle name="EYSubTotal 2 3 4 5" xfId="3805"/>
    <cellStyle name="EYSubTotal 2 3 4 6" xfId="3806"/>
    <cellStyle name="EYSubTotal 2 3 4 7" xfId="3807"/>
    <cellStyle name="EYSubTotal 2 3 5" xfId="3808"/>
    <cellStyle name="EYSubTotal 2 3 5 2" xfId="3809"/>
    <cellStyle name="EYSubTotal 2 3 5 2 2" xfId="3810"/>
    <cellStyle name="EYSubTotal 2 3 5 2 3" xfId="3811"/>
    <cellStyle name="EYSubTotal 2 3 5 2 4" xfId="3812"/>
    <cellStyle name="EYSubTotal 2 3 5 2 5" xfId="3813"/>
    <cellStyle name="EYSubTotal 2 3 5 2 6" xfId="3814"/>
    <cellStyle name="EYSubTotal 2 3 5 3" xfId="3815"/>
    <cellStyle name="EYSubTotal 2 3 5 3 2" xfId="3816"/>
    <cellStyle name="EYSubTotal 2 3 5 4" xfId="3817"/>
    <cellStyle name="EYSubTotal 2 3 5 5" xfId="3818"/>
    <cellStyle name="EYSubTotal 2 3 5 6" xfId="3819"/>
    <cellStyle name="EYSubTotal 2 3 5 7" xfId="3820"/>
    <cellStyle name="EYSubTotal 2 3 6" xfId="3821"/>
    <cellStyle name="EYSubTotal 2 3 6 2" xfId="3822"/>
    <cellStyle name="EYSubTotal 2 3 6 2 2" xfId="3823"/>
    <cellStyle name="EYSubTotal 2 3 6 2 3" xfId="3824"/>
    <cellStyle name="EYSubTotal 2 3 6 2 4" xfId="3825"/>
    <cellStyle name="EYSubTotal 2 3 6 2 5" xfId="3826"/>
    <cellStyle name="EYSubTotal 2 3 6 2 6" xfId="3827"/>
    <cellStyle name="EYSubTotal 2 3 6 3" xfId="3828"/>
    <cellStyle name="EYSubTotal 2 3 6 3 2" xfId="3829"/>
    <cellStyle name="EYSubTotal 2 3 6 4" xfId="3830"/>
    <cellStyle name="EYSubTotal 2 3 6 5" xfId="3831"/>
    <cellStyle name="EYSubTotal 2 3 6 6" xfId="3832"/>
    <cellStyle name="EYSubTotal 2 3 6 7" xfId="3833"/>
    <cellStyle name="EYSubTotal 2 3 7" xfId="3834"/>
    <cellStyle name="EYSubTotal 2 3 7 2" xfId="3835"/>
    <cellStyle name="EYSubTotal 2 3 7 2 2" xfId="3836"/>
    <cellStyle name="EYSubTotal 2 3 7 2 3" xfId="3837"/>
    <cellStyle name="EYSubTotal 2 3 7 2 4" xfId="3838"/>
    <cellStyle name="EYSubTotal 2 3 7 2 5" xfId="3839"/>
    <cellStyle name="EYSubTotal 2 3 7 2 6" xfId="3840"/>
    <cellStyle name="EYSubTotal 2 3 7 3" xfId="3841"/>
    <cellStyle name="EYSubTotal 2 3 7 3 2" xfId="3842"/>
    <cellStyle name="EYSubTotal 2 3 7 4" xfId="3843"/>
    <cellStyle name="EYSubTotal 2 3 7 5" xfId="3844"/>
    <cellStyle name="EYSubTotal 2 3 7 6" xfId="3845"/>
    <cellStyle name="EYSubTotal 2 3 7 7" xfId="3846"/>
    <cellStyle name="EYSubTotal 2 3 8" xfId="3847"/>
    <cellStyle name="EYSubTotal 2 3 8 2" xfId="3848"/>
    <cellStyle name="EYSubTotal 2 3 8 2 2" xfId="3849"/>
    <cellStyle name="EYSubTotal 2 3 8 2 3" xfId="3850"/>
    <cellStyle name="EYSubTotal 2 3 8 2 4" xfId="3851"/>
    <cellStyle name="EYSubTotal 2 3 8 2 5" xfId="3852"/>
    <cellStyle name="EYSubTotal 2 3 8 2 6" xfId="3853"/>
    <cellStyle name="EYSubTotal 2 3 8 3" xfId="3854"/>
    <cellStyle name="EYSubTotal 2 3 8 3 2" xfId="3855"/>
    <cellStyle name="EYSubTotal 2 3 8 4" xfId="3856"/>
    <cellStyle name="EYSubTotal 2 3 8 5" xfId="3857"/>
    <cellStyle name="EYSubTotal 2 3 8 6" xfId="3858"/>
    <cellStyle name="EYSubTotal 2 3 8 7" xfId="3859"/>
    <cellStyle name="EYSubTotal 2 3 9" xfId="3860"/>
    <cellStyle name="EYSubTotal 2 3 9 2" xfId="3861"/>
    <cellStyle name="EYSubTotal 2 3 9 3" xfId="3862"/>
    <cellStyle name="EYSubTotal 2 3 9 4" xfId="3863"/>
    <cellStyle name="EYSubTotal 2 3 9 5" xfId="3864"/>
    <cellStyle name="EYSubTotal 2 3 9 6" xfId="3865"/>
    <cellStyle name="EYSubTotal 2 3_Subsidy" xfId="3866"/>
    <cellStyle name="EYSubTotal 2 4" xfId="3867"/>
    <cellStyle name="EYSubTotal 2 4 2" xfId="3868"/>
    <cellStyle name="EYSubTotal 2 4 2 2" xfId="3869"/>
    <cellStyle name="EYSubTotal 2 4 2 2 2" xfId="3870"/>
    <cellStyle name="EYSubTotal 2 4 2 2 3" xfId="3871"/>
    <cellStyle name="EYSubTotal 2 4 2 2 4" xfId="3872"/>
    <cellStyle name="EYSubTotal 2 4 2 2 5" xfId="3873"/>
    <cellStyle name="EYSubTotal 2 4 2 2 6" xfId="3874"/>
    <cellStyle name="EYSubTotal 2 4 2 3" xfId="3875"/>
    <cellStyle name="EYSubTotal 2 4 2 3 2" xfId="3876"/>
    <cellStyle name="EYSubTotal 2 4 2 4" xfId="3877"/>
    <cellStyle name="EYSubTotal 2 4 2 5" xfId="3878"/>
    <cellStyle name="EYSubTotal 2 4 2 6" xfId="3879"/>
    <cellStyle name="EYSubTotal 2 4 2 7" xfId="3880"/>
    <cellStyle name="EYSubTotal 2 4 3" xfId="3881"/>
    <cellStyle name="EYSubTotal 2 4 3 2" xfId="3882"/>
    <cellStyle name="EYSubTotal 2 4 3 3" xfId="3883"/>
    <cellStyle name="EYSubTotal 2 4 3 4" xfId="3884"/>
    <cellStyle name="EYSubTotal 2 4 3 5" xfId="3885"/>
    <cellStyle name="EYSubTotal 2 4 3 6" xfId="3886"/>
    <cellStyle name="EYSubTotal 2 4 4" xfId="3887"/>
    <cellStyle name="EYSubTotal 2 4 4 2" xfId="3888"/>
    <cellStyle name="EYSubTotal 2 4 5" xfId="3889"/>
    <cellStyle name="EYSubTotal 2 4 6" xfId="3890"/>
    <cellStyle name="EYSubTotal 2 4 7" xfId="3891"/>
    <cellStyle name="EYSubTotal 2 4 8" xfId="3892"/>
    <cellStyle name="EYSubTotal 2 4_Subsidy" xfId="3893"/>
    <cellStyle name="EYSubTotal 2 5" xfId="3894"/>
    <cellStyle name="EYSubTotal 2 5 2" xfId="3895"/>
    <cellStyle name="EYSubTotal 2 5 2 2" xfId="3896"/>
    <cellStyle name="EYSubTotal 2 5 2 3" xfId="3897"/>
    <cellStyle name="EYSubTotal 2 5 2 4" xfId="3898"/>
    <cellStyle name="EYSubTotal 2 5 2 5" xfId="3899"/>
    <cellStyle name="EYSubTotal 2 5 2 6" xfId="3900"/>
    <cellStyle name="EYSubTotal 2 5 3" xfId="3901"/>
    <cellStyle name="EYSubTotal 2 5 3 2" xfId="3902"/>
    <cellStyle name="EYSubTotal 2 5 4" xfId="3903"/>
    <cellStyle name="EYSubTotal 2 5 5" xfId="3904"/>
    <cellStyle name="EYSubTotal 2 5 6" xfId="3905"/>
    <cellStyle name="EYSubTotal 2 5 7" xfId="3906"/>
    <cellStyle name="EYSubTotal 2 6" xfId="3907"/>
    <cellStyle name="EYSubTotal 2 6 2" xfId="3908"/>
    <cellStyle name="EYSubTotal 2 6 2 2" xfId="3909"/>
    <cellStyle name="EYSubTotal 2 6 2 3" xfId="3910"/>
    <cellStyle name="EYSubTotal 2 6 2 4" xfId="3911"/>
    <cellStyle name="EYSubTotal 2 6 2 5" xfId="3912"/>
    <cellStyle name="EYSubTotal 2 6 2 6" xfId="3913"/>
    <cellStyle name="EYSubTotal 2 6 3" xfId="3914"/>
    <cellStyle name="EYSubTotal 2 6 3 2" xfId="3915"/>
    <cellStyle name="EYSubTotal 2 6 4" xfId="3916"/>
    <cellStyle name="EYSubTotal 2 6 5" xfId="3917"/>
    <cellStyle name="EYSubTotal 2 6 6" xfId="3918"/>
    <cellStyle name="EYSubTotal 2 6 7" xfId="3919"/>
    <cellStyle name="EYSubTotal 2 7" xfId="3920"/>
    <cellStyle name="EYSubTotal 2 7 2" xfId="3921"/>
    <cellStyle name="EYSubTotal 2 7 2 2" xfId="3922"/>
    <cellStyle name="EYSubTotal 2 7 2 3" xfId="3923"/>
    <cellStyle name="EYSubTotal 2 7 2 4" xfId="3924"/>
    <cellStyle name="EYSubTotal 2 7 2 5" xfId="3925"/>
    <cellStyle name="EYSubTotal 2 7 2 6" xfId="3926"/>
    <cellStyle name="EYSubTotal 2 7 3" xfId="3927"/>
    <cellStyle name="EYSubTotal 2 7 3 2" xfId="3928"/>
    <cellStyle name="EYSubTotal 2 7 4" xfId="3929"/>
    <cellStyle name="EYSubTotal 2 7 5" xfId="3930"/>
    <cellStyle name="EYSubTotal 2 7 6" xfId="3931"/>
    <cellStyle name="EYSubTotal 2 7 7" xfId="3932"/>
    <cellStyle name="EYSubTotal 2 8" xfId="3933"/>
    <cellStyle name="EYSubTotal 2 8 2" xfId="3934"/>
    <cellStyle name="EYSubTotal 2 8 2 2" xfId="3935"/>
    <cellStyle name="EYSubTotal 2 8 2 3" xfId="3936"/>
    <cellStyle name="EYSubTotal 2 8 2 4" xfId="3937"/>
    <cellStyle name="EYSubTotal 2 8 2 5" xfId="3938"/>
    <cellStyle name="EYSubTotal 2 8 2 6" xfId="3939"/>
    <cellStyle name="EYSubTotal 2 8 3" xfId="3940"/>
    <cellStyle name="EYSubTotal 2 8 3 2" xfId="3941"/>
    <cellStyle name="EYSubTotal 2 8 4" xfId="3942"/>
    <cellStyle name="EYSubTotal 2 8 5" xfId="3943"/>
    <cellStyle name="EYSubTotal 2 8 6" xfId="3944"/>
    <cellStyle name="EYSubTotal 2 8 7" xfId="3945"/>
    <cellStyle name="EYSubTotal 2 9" xfId="3946"/>
    <cellStyle name="EYSubTotal 2 9 2" xfId="3947"/>
    <cellStyle name="EYSubTotal 2 9 2 2" xfId="3948"/>
    <cellStyle name="EYSubTotal 2 9 2 3" xfId="3949"/>
    <cellStyle name="EYSubTotal 2 9 2 4" xfId="3950"/>
    <cellStyle name="EYSubTotal 2 9 2 5" xfId="3951"/>
    <cellStyle name="EYSubTotal 2 9 2 6" xfId="3952"/>
    <cellStyle name="EYSubTotal 2 9 3" xfId="3953"/>
    <cellStyle name="EYSubTotal 2 9 3 2" xfId="3954"/>
    <cellStyle name="EYSubTotal 2 9 4" xfId="3955"/>
    <cellStyle name="EYSubTotal 2 9 5" xfId="3956"/>
    <cellStyle name="EYSubTotal 2 9 6" xfId="3957"/>
    <cellStyle name="EYSubTotal 2 9 7" xfId="3958"/>
    <cellStyle name="EYSubTotal 2_ST" xfId="3959"/>
    <cellStyle name="EYSubTotal 3" xfId="3960"/>
    <cellStyle name="EYSubTotal 3 10" xfId="3961"/>
    <cellStyle name="EYSubTotal 3 10 2" xfId="3962"/>
    <cellStyle name="EYSubTotal 3 11" xfId="3963"/>
    <cellStyle name="EYSubTotal 3 12" xfId="3964"/>
    <cellStyle name="EYSubTotal 3 13" xfId="3965"/>
    <cellStyle name="EYSubTotal 3 14" xfId="3966"/>
    <cellStyle name="EYSubTotal 3 15" xfId="3967"/>
    <cellStyle name="EYSubTotal 3 2" xfId="3968"/>
    <cellStyle name="EYSubTotal 3 2 2" xfId="3969"/>
    <cellStyle name="EYSubTotal 3 2 2 2" xfId="3970"/>
    <cellStyle name="EYSubTotal 3 2 2 2 2" xfId="3971"/>
    <cellStyle name="EYSubTotal 3 2 2 2 3" xfId="3972"/>
    <cellStyle name="EYSubTotal 3 2 2 2 4" xfId="3973"/>
    <cellStyle name="EYSubTotal 3 2 2 2 5" xfId="3974"/>
    <cellStyle name="EYSubTotal 3 2 2 2 6" xfId="3975"/>
    <cellStyle name="EYSubTotal 3 2 2 3" xfId="3976"/>
    <cellStyle name="EYSubTotal 3 2 2 3 2" xfId="3977"/>
    <cellStyle name="EYSubTotal 3 2 2 4" xfId="3978"/>
    <cellStyle name="EYSubTotal 3 2 2 5" xfId="3979"/>
    <cellStyle name="EYSubTotal 3 2 2 6" xfId="3980"/>
    <cellStyle name="EYSubTotal 3 2 2 7" xfId="3981"/>
    <cellStyle name="EYSubTotal 3 2 3" xfId="3982"/>
    <cellStyle name="EYSubTotal 3 2 3 2" xfId="3983"/>
    <cellStyle name="EYSubTotal 3 2 3 3" xfId="3984"/>
    <cellStyle name="EYSubTotal 3 2 3 4" xfId="3985"/>
    <cellStyle name="EYSubTotal 3 2 3 5" xfId="3986"/>
    <cellStyle name="EYSubTotal 3 2 3 6" xfId="3987"/>
    <cellStyle name="EYSubTotal 3 2 4" xfId="3988"/>
    <cellStyle name="EYSubTotal 3 2 4 2" xfId="3989"/>
    <cellStyle name="EYSubTotal 3 2 5" xfId="3990"/>
    <cellStyle name="EYSubTotal 3 2 6" xfId="3991"/>
    <cellStyle name="EYSubTotal 3 2 7" xfId="3992"/>
    <cellStyle name="EYSubTotal 3 2 8" xfId="3993"/>
    <cellStyle name="EYSubTotal 3 2_Subsidy" xfId="3994"/>
    <cellStyle name="EYSubTotal 3 3" xfId="3995"/>
    <cellStyle name="EYSubTotal 3 3 2" xfId="3996"/>
    <cellStyle name="EYSubTotal 3 3 2 2" xfId="3997"/>
    <cellStyle name="EYSubTotal 3 3 2 3" xfId="3998"/>
    <cellStyle name="EYSubTotal 3 3 2 4" xfId="3999"/>
    <cellStyle name="EYSubTotal 3 3 2 5" xfId="4000"/>
    <cellStyle name="EYSubTotal 3 3 2 6" xfId="4001"/>
    <cellStyle name="EYSubTotal 3 3 3" xfId="4002"/>
    <cellStyle name="EYSubTotal 3 3 3 2" xfId="4003"/>
    <cellStyle name="EYSubTotal 3 3 4" xfId="4004"/>
    <cellStyle name="EYSubTotal 3 3 5" xfId="4005"/>
    <cellStyle name="EYSubTotal 3 3 6" xfId="4006"/>
    <cellStyle name="EYSubTotal 3 3 7" xfId="4007"/>
    <cellStyle name="EYSubTotal 3 4" xfId="4008"/>
    <cellStyle name="EYSubTotal 3 4 2" xfId="4009"/>
    <cellStyle name="EYSubTotal 3 4 2 2" xfId="4010"/>
    <cellStyle name="EYSubTotal 3 4 2 3" xfId="4011"/>
    <cellStyle name="EYSubTotal 3 4 2 4" xfId="4012"/>
    <cellStyle name="EYSubTotal 3 4 2 5" xfId="4013"/>
    <cellStyle name="EYSubTotal 3 4 2 6" xfId="4014"/>
    <cellStyle name="EYSubTotal 3 4 3" xfId="4015"/>
    <cellStyle name="EYSubTotal 3 4 3 2" xfId="4016"/>
    <cellStyle name="EYSubTotal 3 4 4" xfId="4017"/>
    <cellStyle name="EYSubTotal 3 4 5" xfId="4018"/>
    <cellStyle name="EYSubTotal 3 4 6" xfId="4019"/>
    <cellStyle name="EYSubTotal 3 4 7" xfId="4020"/>
    <cellStyle name="EYSubTotal 3 5" xfId="4021"/>
    <cellStyle name="EYSubTotal 3 5 2" xfId="4022"/>
    <cellStyle name="EYSubTotal 3 5 2 2" xfId="4023"/>
    <cellStyle name="EYSubTotal 3 5 2 3" xfId="4024"/>
    <cellStyle name="EYSubTotal 3 5 2 4" xfId="4025"/>
    <cellStyle name="EYSubTotal 3 5 2 5" xfId="4026"/>
    <cellStyle name="EYSubTotal 3 5 2 6" xfId="4027"/>
    <cellStyle name="EYSubTotal 3 5 3" xfId="4028"/>
    <cellStyle name="EYSubTotal 3 5 3 2" xfId="4029"/>
    <cellStyle name="EYSubTotal 3 5 4" xfId="4030"/>
    <cellStyle name="EYSubTotal 3 5 5" xfId="4031"/>
    <cellStyle name="EYSubTotal 3 5 6" xfId="4032"/>
    <cellStyle name="EYSubTotal 3 5 7" xfId="4033"/>
    <cellStyle name="EYSubTotal 3 6" xfId="4034"/>
    <cellStyle name="EYSubTotal 3 6 2" xfId="4035"/>
    <cellStyle name="EYSubTotal 3 6 2 2" xfId="4036"/>
    <cellStyle name="EYSubTotal 3 6 2 3" xfId="4037"/>
    <cellStyle name="EYSubTotal 3 6 2 4" xfId="4038"/>
    <cellStyle name="EYSubTotal 3 6 2 5" xfId="4039"/>
    <cellStyle name="EYSubTotal 3 6 2 6" xfId="4040"/>
    <cellStyle name="EYSubTotal 3 6 3" xfId="4041"/>
    <cellStyle name="EYSubTotal 3 6 3 2" xfId="4042"/>
    <cellStyle name="EYSubTotal 3 6 4" xfId="4043"/>
    <cellStyle name="EYSubTotal 3 6 5" xfId="4044"/>
    <cellStyle name="EYSubTotal 3 6 6" xfId="4045"/>
    <cellStyle name="EYSubTotal 3 6 7" xfId="4046"/>
    <cellStyle name="EYSubTotal 3 7" xfId="4047"/>
    <cellStyle name="EYSubTotal 3 7 2" xfId="4048"/>
    <cellStyle name="EYSubTotal 3 7 2 2" xfId="4049"/>
    <cellStyle name="EYSubTotal 3 7 2 3" xfId="4050"/>
    <cellStyle name="EYSubTotal 3 7 2 4" xfId="4051"/>
    <cellStyle name="EYSubTotal 3 7 2 5" xfId="4052"/>
    <cellStyle name="EYSubTotal 3 7 2 6" xfId="4053"/>
    <cellStyle name="EYSubTotal 3 7 3" xfId="4054"/>
    <cellStyle name="EYSubTotal 3 7 3 2" xfId="4055"/>
    <cellStyle name="EYSubTotal 3 7 4" xfId="4056"/>
    <cellStyle name="EYSubTotal 3 7 5" xfId="4057"/>
    <cellStyle name="EYSubTotal 3 7 6" xfId="4058"/>
    <cellStyle name="EYSubTotal 3 7 7" xfId="4059"/>
    <cellStyle name="EYSubTotal 3 8" xfId="4060"/>
    <cellStyle name="EYSubTotal 3 8 2" xfId="4061"/>
    <cellStyle name="EYSubTotal 3 8 2 2" xfId="4062"/>
    <cellStyle name="EYSubTotal 3 8 2 3" xfId="4063"/>
    <cellStyle name="EYSubTotal 3 8 2 4" xfId="4064"/>
    <cellStyle name="EYSubTotal 3 8 2 5" xfId="4065"/>
    <cellStyle name="EYSubTotal 3 8 2 6" xfId="4066"/>
    <cellStyle name="EYSubTotal 3 8 3" xfId="4067"/>
    <cellStyle name="EYSubTotal 3 8 3 2" xfId="4068"/>
    <cellStyle name="EYSubTotal 3 8 4" xfId="4069"/>
    <cellStyle name="EYSubTotal 3 8 5" xfId="4070"/>
    <cellStyle name="EYSubTotal 3 8 6" xfId="4071"/>
    <cellStyle name="EYSubTotal 3 8 7" xfId="4072"/>
    <cellStyle name="EYSubTotal 3 9" xfId="4073"/>
    <cellStyle name="EYSubTotal 3 9 2" xfId="4074"/>
    <cellStyle name="EYSubTotal 3 9 3" xfId="4075"/>
    <cellStyle name="EYSubTotal 3 9 4" xfId="4076"/>
    <cellStyle name="EYSubTotal 3 9 5" xfId="4077"/>
    <cellStyle name="EYSubTotal 3 9 6" xfId="4078"/>
    <cellStyle name="EYSubTotal 3_Subsidy" xfId="4079"/>
    <cellStyle name="EYSubTotal 4" xfId="4080"/>
    <cellStyle name="EYSubTotal 4 10" xfId="4081"/>
    <cellStyle name="EYSubTotal 4 10 2" xfId="4082"/>
    <cellStyle name="EYSubTotal 4 11" xfId="4083"/>
    <cellStyle name="EYSubTotal 4 12" xfId="4084"/>
    <cellStyle name="EYSubTotal 4 13" xfId="4085"/>
    <cellStyle name="EYSubTotal 4 14" xfId="4086"/>
    <cellStyle name="EYSubTotal 4 2" xfId="4087"/>
    <cellStyle name="EYSubTotal 4 2 2" xfId="4088"/>
    <cellStyle name="EYSubTotal 4 2 2 2" xfId="4089"/>
    <cellStyle name="EYSubTotal 4 2 2 2 2" xfId="4090"/>
    <cellStyle name="EYSubTotal 4 2 2 2 3" xfId="4091"/>
    <cellStyle name="EYSubTotal 4 2 2 2 4" xfId="4092"/>
    <cellStyle name="EYSubTotal 4 2 2 2 5" xfId="4093"/>
    <cellStyle name="EYSubTotal 4 2 2 2 6" xfId="4094"/>
    <cellStyle name="EYSubTotal 4 2 2 3" xfId="4095"/>
    <cellStyle name="EYSubTotal 4 2 2 3 2" xfId="4096"/>
    <cellStyle name="EYSubTotal 4 2 2 4" xfId="4097"/>
    <cellStyle name="EYSubTotal 4 2 2 5" xfId="4098"/>
    <cellStyle name="EYSubTotal 4 2 2 6" xfId="4099"/>
    <cellStyle name="EYSubTotal 4 2 2 7" xfId="4100"/>
    <cellStyle name="EYSubTotal 4 2 3" xfId="4101"/>
    <cellStyle name="EYSubTotal 4 2 3 2" xfId="4102"/>
    <cellStyle name="EYSubTotal 4 2 3 3" xfId="4103"/>
    <cellStyle name="EYSubTotal 4 2 3 4" xfId="4104"/>
    <cellStyle name="EYSubTotal 4 2 3 5" xfId="4105"/>
    <cellStyle name="EYSubTotal 4 2 3 6" xfId="4106"/>
    <cellStyle name="EYSubTotal 4 2 4" xfId="4107"/>
    <cellStyle name="EYSubTotal 4 2 4 2" xfId="4108"/>
    <cellStyle name="EYSubTotal 4 2 5" xfId="4109"/>
    <cellStyle name="EYSubTotal 4 2 6" xfId="4110"/>
    <cellStyle name="EYSubTotal 4 2 7" xfId="4111"/>
    <cellStyle name="EYSubTotal 4 2 8" xfId="4112"/>
    <cellStyle name="EYSubTotal 4 2_Subsidy" xfId="4113"/>
    <cellStyle name="EYSubTotal 4 3" xfId="4114"/>
    <cellStyle name="EYSubTotal 4 3 2" xfId="4115"/>
    <cellStyle name="EYSubTotal 4 3 2 2" xfId="4116"/>
    <cellStyle name="EYSubTotal 4 3 2 3" xfId="4117"/>
    <cellStyle name="EYSubTotal 4 3 2 4" xfId="4118"/>
    <cellStyle name="EYSubTotal 4 3 2 5" xfId="4119"/>
    <cellStyle name="EYSubTotal 4 3 2 6" xfId="4120"/>
    <cellStyle name="EYSubTotal 4 3 3" xfId="4121"/>
    <cellStyle name="EYSubTotal 4 3 3 2" xfId="4122"/>
    <cellStyle name="EYSubTotal 4 3 4" xfId="4123"/>
    <cellStyle name="EYSubTotal 4 3 5" xfId="4124"/>
    <cellStyle name="EYSubTotal 4 3 6" xfId="4125"/>
    <cellStyle name="EYSubTotal 4 3 7" xfId="4126"/>
    <cellStyle name="EYSubTotal 4 4" xfId="4127"/>
    <cellStyle name="EYSubTotal 4 4 2" xfId="4128"/>
    <cellStyle name="EYSubTotal 4 4 2 2" xfId="4129"/>
    <cellStyle name="EYSubTotal 4 4 2 3" xfId="4130"/>
    <cellStyle name="EYSubTotal 4 4 2 4" xfId="4131"/>
    <cellStyle name="EYSubTotal 4 4 2 5" xfId="4132"/>
    <cellStyle name="EYSubTotal 4 4 2 6" xfId="4133"/>
    <cellStyle name="EYSubTotal 4 4 3" xfId="4134"/>
    <cellStyle name="EYSubTotal 4 4 3 2" xfId="4135"/>
    <cellStyle name="EYSubTotal 4 4 4" xfId="4136"/>
    <cellStyle name="EYSubTotal 4 4 5" xfId="4137"/>
    <cellStyle name="EYSubTotal 4 4 6" xfId="4138"/>
    <cellStyle name="EYSubTotal 4 4 7" xfId="4139"/>
    <cellStyle name="EYSubTotal 4 5" xfId="4140"/>
    <cellStyle name="EYSubTotal 4 5 2" xfId="4141"/>
    <cellStyle name="EYSubTotal 4 5 2 2" xfId="4142"/>
    <cellStyle name="EYSubTotal 4 5 2 3" xfId="4143"/>
    <cellStyle name="EYSubTotal 4 5 2 4" xfId="4144"/>
    <cellStyle name="EYSubTotal 4 5 2 5" xfId="4145"/>
    <cellStyle name="EYSubTotal 4 5 2 6" xfId="4146"/>
    <cellStyle name="EYSubTotal 4 5 3" xfId="4147"/>
    <cellStyle name="EYSubTotal 4 5 3 2" xfId="4148"/>
    <cellStyle name="EYSubTotal 4 5 4" xfId="4149"/>
    <cellStyle name="EYSubTotal 4 5 5" xfId="4150"/>
    <cellStyle name="EYSubTotal 4 5 6" xfId="4151"/>
    <cellStyle name="EYSubTotal 4 5 7" xfId="4152"/>
    <cellStyle name="EYSubTotal 4 6" xfId="4153"/>
    <cellStyle name="EYSubTotal 4 6 2" xfId="4154"/>
    <cellStyle name="EYSubTotal 4 6 2 2" xfId="4155"/>
    <cellStyle name="EYSubTotal 4 6 2 3" xfId="4156"/>
    <cellStyle name="EYSubTotal 4 6 2 4" xfId="4157"/>
    <cellStyle name="EYSubTotal 4 6 2 5" xfId="4158"/>
    <cellStyle name="EYSubTotal 4 6 2 6" xfId="4159"/>
    <cellStyle name="EYSubTotal 4 6 3" xfId="4160"/>
    <cellStyle name="EYSubTotal 4 6 3 2" xfId="4161"/>
    <cellStyle name="EYSubTotal 4 6 4" xfId="4162"/>
    <cellStyle name="EYSubTotal 4 6 5" xfId="4163"/>
    <cellStyle name="EYSubTotal 4 6 6" xfId="4164"/>
    <cellStyle name="EYSubTotal 4 6 7" xfId="4165"/>
    <cellStyle name="EYSubTotal 4 7" xfId="4166"/>
    <cellStyle name="EYSubTotal 4 7 2" xfId="4167"/>
    <cellStyle name="EYSubTotal 4 7 2 2" xfId="4168"/>
    <cellStyle name="EYSubTotal 4 7 2 3" xfId="4169"/>
    <cellStyle name="EYSubTotal 4 7 2 4" xfId="4170"/>
    <cellStyle name="EYSubTotal 4 7 2 5" xfId="4171"/>
    <cellStyle name="EYSubTotal 4 7 2 6" xfId="4172"/>
    <cellStyle name="EYSubTotal 4 7 3" xfId="4173"/>
    <cellStyle name="EYSubTotal 4 7 3 2" xfId="4174"/>
    <cellStyle name="EYSubTotal 4 7 4" xfId="4175"/>
    <cellStyle name="EYSubTotal 4 7 5" xfId="4176"/>
    <cellStyle name="EYSubTotal 4 7 6" xfId="4177"/>
    <cellStyle name="EYSubTotal 4 7 7" xfId="4178"/>
    <cellStyle name="EYSubTotal 4 8" xfId="4179"/>
    <cellStyle name="EYSubTotal 4 8 2" xfId="4180"/>
    <cellStyle name="EYSubTotal 4 8 2 2" xfId="4181"/>
    <cellStyle name="EYSubTotal 4 8 2 3" xfId="4182"/>
    <cellStyle name="EYSubTotal 4 8 2 4" xfId="4183"/>
    <cellStyle name="EYSubTotal 4 8 2 5" xfId="4184"/>
    <cellStyle name="EYSubTotal 4 8 2 6" xfId="4185"/>
    <cellStyle name="EYSubTotal 4 8 3" xfId="4186"/>
    <cellStyle name="EYSubTotal 4 8 3 2" xfId="4187"/>
    <cellStyle name="EYSubTotal 4 8 4" xfId="4188"/>
    <cellStyle name="EYSubTotal 4 8 5" xfId="4189"/>
    <cellStyle name="EYSubTotal 4 8 6" xfId="4190"/>
    <cellStyle name="EYSubTotal 4 8 7" xfId="4191"/>
    <cellStyle name="EYSubTotal 4 9" xfId="4192"/>
    <cellStyle name="EYSubTotal 4 9 2" xfId="4193"/>
    <cellStyle name="EYSubTotal 4 9 3" xfId="4194"/>
    <cellStyle name="EYSubTotal 4 9 4" xfId="4195"/>
    <cellStyle name="EYSubTotal 4 9 5" xfId="4196"/>
    <cellStyle name="EYSubTotal 4 9 6" xfId="4197"/>
    <cellStyle name="EYSubTotal 4_Subsidy" xfId="4198"/>
    <cellStyle name="EYSubTotal 5" xfId="4199"/>
    <cellStyle name="EYSubTotal 5 10" xfId="4200"/>
    <cellStyle name="EYSubTotal 5 10 2" xfId="4201"/>
    <cellStyle name="EYSubTotal 5 11" xfId="4202"/>
    <cellStyle name="EYSubTotal 5 12" xfId="4203"/>
    <cellStyle name="EYSubTotal 5 13" xfId="4204"/>
    <cellStyle name="EYSubTotal 5 14" xfId="4205"/>
    <cellStyle name="EYSubTotal 5 2" xfId="4206"/>
    <cellStyle name="EYSubTotal 5 2 2" xfId="4207"/>
    <cellStyle name="EYSubTotal 5 2 2 2" xfId="4208"/>
    <cellStyle name="EYSubTotal 5 2 2 2 2" xfId="4209"/>
    <cellStyle name="EYSubTotal 5 2 2 2 3" xfId="4210"/>
    <cellStyle name="EYSubTotal 5 2 2 2 4" xfId="4211"/>
    <cellStyle name="EYSubTotal 5 2 2 2 5" xfId="4212"/>
    <cellStyle name="EYSubTotal 5 2 2 2 6" xfId="4213"/>
    <cellStyle name="EYSubTotal 5 2 2 3" xfId="4214"/>
    <cellStyle name="EYSubTotal 5 2 2 3 2" xfId="4215"/>
    <cellStyle name="EYSubTotal 5 2 2 4" xfId="4216"/>
    <cellStyle name="EYSubTotal 5 2 2 5" xfId="4217"/>
    <cellStyle name="EYSubTotal 5 2 2 6" xfId="4218"/>
    <cellStyle name="EYSubTotal 5 2 2 7" xfId="4219"/>
    <cellStyle name="EYSubTotal 5 2 3" xfId="4220"/>
    <cellStyle name="EYSubTotal 5 2 3 2" xfId="4221"/>
    <cellStyle name="EYSubTotal 5 2 3 3" xfId="4222"/>
    <cellStyle name="EYSubTotal 5 2 3 4" xfId="4223"/>
    <cellStyle name="EYSubTotal 5 2 3 5" xfId="4224"/>
    <cellStyle name="EYSubTotal 5 2 3 6" xfId="4225"/>
    <cellStyle name="EYSubTotal 5 2 4" xfId="4226"/>
    <cellStyle name="EYSubTotal 5 2 4 2" xfId="4227"/>
    <cellStyle name="EYSubTotal 5 2 5" xfId="4228"/>
    <cellStyle name="EYSubTotal 5 2 6" xfId="4229"/>
    <cellStyle name="EYSubTotal 5 2 7" xfId="4230"/>
    <cellStyle name="EYSubTotal 5 2 8" xfId="4231"/>
    <cellStyle name="EYSubTotal 5 2_Subsidy" xfId="4232"/>
    <cellStyle name="EYSubTotal 5 3" xfId="4233"/>
    <cellStyle name="EYSubTotal 5 3 2" xfId="4234"/>
    <cellStyle name="EYSubTotal 5 3 2 2" xfId="4235"/>
    <cellStyle name="EYSubTotal 5 3 2 3" xfId="4236"/>
    <cellStyle name="EYSubTotal 5 3 2 4" xfId="4237"/>
    <cellStyle name="EYSubTotal 5 3 2 5" xfId="4238"/>
    <cellStyle name="EYSubTotal 5 3 2 6" xfId="4239"/>
    <cellStyle name="EYSubTotal 5 3 3" xfId="4240"/>
    <cellStyle name="EYSubTotal 5 3 3 2" xfId="4241"/>
    <cellStyle name="EYSubTotal 5 3 4" xfId="4242"/>
    <cellStyle name="EYSubTotal 5 3 5" xfId="4243"/>
    <cellStyle name="EYSubTotal 5 3 6" xfId="4244"/>
    <cellStyle name="EYSubTotal 5 3 7" xfId="4245"/>
    <cellStyle name="EYSubTotal 5 4" xfId="4246"/>
    <cellStyle name="EYSubTotal 5 4 2" xfId="4247"/>
    <cellStyle name="EYSubTotal 5 4 2 2" xfId="4248"/>
    <cellStyle name="EYSubTotal 5 4 2 3" xfId="4249"/>
    <cellStyle name="EYSubTotal 5 4 2 4" xfId="4250"/>
    <cellStyle name="EYSubTotal 5 4 2 5" xfId="4251"/>
    <cellStyle name="EYSubTotal 5 4 2 6" xfId="4252"/>
    <cellStyle name="EYSubTotal 5 4 3" xfId="4253"/>
    <cellStyle name="EYSubTotal 5 4 3 2" xfId="4254"/>
    <cellStyle name="EYSubTotal 5 4 4" xfId="4255"/>
    <cellStyle name="EYSubTotal 5 4 5" xfId="4256"/>
    <cellStyle name="EYSubTotal 5 4 6" xfId="4257"/>
    <cellStyle name="EYSubTotal 5 4 7" xfId="4258"/>
    <cellStyle name="EYSubTotal 5 5" xfId="4259"/>
    <cellStyle name="EYSubTotal 5 5 2" xfId="4260"/>
    <cellStyle name="EYSubTotal 5 5 2 2" xfId="4261"/>
    <cellStyle name="EYSubTotal 5 5 2 3" xfId="4262"/>
    <cellStyle name="EYSubTotal 5 5 2 4" xfId="4263"/>
    <cellStyle name="EYSubTotal 5 5 2 5" xfId="4264"/>
    <cellStyle name="EYSubTotal 5 5 2 6" xfId="4265"/>
    <cellStyle name="EYSubTotal 5 5 3" xfId="4266"/>
    <cellStyle name="EYSubTotal 5 5 3 2" xfId="4267"/>
    <cellStyle name="EYSubTotal 5 5 4" xfId="4268"/>
    <cellStyle name="EYSubTotal 5 5 5" xfId="4269"/>
    <cellStyle name="EYSubTotal 5 5 6" xfId="4270"/>
    <cellStyle name="EYSubTotal 5 5 7" xfId="4271"/>
    <cellStyle name="EYSubTotal 5 6" xfId="4272"/>
    <cellStyle name="EYSubTotal 5 6 2" xfId="4273"/>
    <cellStyle name="EYSubTotal 5 6 2 2" xfId="4274"/>
    <cellStyle name="EYSubTotal 5 6 2 3" xfId="4275"/>
    <cellStyle name="EYSubTotal 5 6 2 4" xfId="4276"/>
    <cellStyle name="EYSubTotal 5 6 2 5" xfId="4277"/>
    <cellStyle name="EYSubTotal 5 6 2 6" xfId="4278"/>
    <cellStyle name="EYSubTotal 5 6 3" xfId="4279"/>
    <cellStyle name="EYSubTotal 5 6 3 2" xfId="4280"/>
    <cellStyle name="EYSubTotal 5 6 4" xfId="4281"/>
    <cellStyle name="EYSubTotal 5 6 5" xfId="4282"/>
    <cellStyle name="EYSubTotal 5 6 6" xfId="4283"/>
    <cellStyle name="EYSubTotal 5 6 7" xfId="4284"/>
    <cellStyle name="EYSubTotal 5 7" xfId="4285"/>
    <cellStyle name="EYSubTotal 5 7 2" xfId="4286"/>
    <cellStyle name="EYSubTotal 5 7 2 2" xfId="4287"/>
    <cellStyle name="EYSubTotal 5 7 2 3" xfId="4288"/>
    <cellStyle name="EYSubTotal 5 7 2 4" xfId="4289"/>
    <cellStyle name="EYSubTotal 5 7 2 5" xfId="4290"/>
    <cellStyle name="EYSubTotal 5 7 2 6" xfId="4291"/>
    <cellStyle name="EYSubTotal 5 7 3" xfId="4292"/>
    <cellStyle name="EYSubTotal 5 7 3 2" xfId="4293"/>
    <cellStyle name="EYSubTotal 5 7 4" xfId="4294"/>
    <cellStyle name="EYSubTotal 5 7 5" xfId="4295"/>
    <cellStyle name="EYSubTotal 5 7 6" xfId="4296"/>
    <cellStyle name="EYSubTotal 5 7 7" xfId="4297"/>
    <cellStyle name="EYSubTotal 5 8" xfId="4298"/>
    <cellStyle name="EYSubTotal 5 8 2" xfId="4299"/>
    <cellStyle name="EYSubTotal 5 8 2 2" xfId="4300"/>
    <cellStyle name="EYSubTotal 5 8 2 3" xfId="4301"/>
    <cellStyle name="EYSubTotal 5 8 2 4" xfId="4302"/>
    <cellStyle name="EYSubTotal 5 8 2 5" xfId="4303"/>
    <cellStyle name="EYSubTotal 5 8 2 6" xfId="4304"/>
    <cellStyle name="EYSubTotal 5 8 3" xfId="4305"/>
    <cellStyle name="EYSubTotal 5 8 3 2" xfId="4306"/>
    <cellStyle name="EYSubTotal 5 8 4" xfId="4307"/>
    <cellStyle name="EYSubTotal 5 8 5" xfId="4308"/>
    <cellStyle name="EYSubTotal 5 8 6" xfId="4309"/>
    <cellStyle name="EYSubTotal 5 8 7" xfId="4310"/>
    <cellStyle name="EYSubTotal 5 9" xfId="4311"/>
    <cellStyle name="EYSubTotal 5 9 2" xfId="4312"/>
    <cellStyle name="EYSubTotal 5 9 3" xfId="4313"/>
    <cellStyle name="EYSubTotal 5 9 4" xfId="4314"/>
    <cellStyle name="EYSubTotal 5 9 5" xfId="4315"/>
    <cellStyle name="EYSubTotal 5 9 6" xfId="4316"/>
    <cellStyle name="EYSubTotal 5_Subsidy" xfId="4317"/>
    <cellStyle name="EYSubTotal 6" xfId="4318"/>
    <cellStyle name="EYSubTotal 6 10" xfId="4319"/>
    <cellStyle name="EYSubTotal 6 10 2" xfId="4320"/>
    <cellStyle name="EYSubTotal 6 11" xfId="4321"/>
    <cellStyle name="EYSubTotal 6 12" xfId="4322"/>
    <cellStyle name="EYSubTotal 6 13" xfId="4323"/>
    <cellStyle name="EYSubTotal 6 14" xfId="4324"/>
    <cellStyle name="EYSubTotal 6 2" xfId="4325"/>
    <cellStyle name="EYSubTotal 6 2 2" xfId="4326"/>
    <cellStyle name="EYSubTotal 6 2 2 2" xfId="4327"/>
    <cellStyle name="EYSubTotal 6 2 2 2 2" xfId="4328"/>
    <cellStyle name="EYSubTotal 6 2 2 2 3" xfId="4329"/>
    <cellStyle name="EYSubTotal 6 2 2 2 4" xfId="4330"/>
    <cellStyle name="EYSubTotal 6 2 2 2 5" xfId="4331"/>
    <cellStyle name="EYSubTotal 6 2 2 2 6" xfId="4332"/>
    <cellStyle name="EYSubTotal 6 2 2 3" xfId="4333"/>
    <cellStyle name="EYSubTotal 6 2 2 3 2" xfId="4334"/>
    <cellStyle name="EYSubTotal 6 2 2 4" xfId="4335"/>
    <cellStyle name="EYSubTotal 6 2 2 5" xfId="4336"/>
    <cellStyle name="EYSubTotal 6 2 2 6" xfId="4337"/>
    <cellStyle name="EYSubTotal 6 2 2 7" xfId="4338"/>
    <cellStyle name="EYSubTotal 6 2 3" xfId="4339"/>
    <cellStyle name="EYSubTotal 6 2 3 2" xfId="4340"/>
    <cellStyle name="EYSubTotal 6 2 3 3" xfId="4341"/>
    <cellStyle name="EYSubTotal 6 2 3 4" xfId="4342"/>
    <cellStyle name="EYSubTotal 6 2 3 5" xfId="4343"/>
    <cellStyle name="EYSubTotal 6 2 3 6" xfId="4344"/>
    <cellStyle name="EYSubTotal 6 2 4" xfId="4345"/>
    <cellStyle name="EYSubTotal 6 2 4 2" xfId="4346"/>
    <cellStyle name="EYSubTotal 6 2 5" xfId="4347"/>
    <cellStyle name="EYSubTotal 6 2 6" xfId="4348"/>
    <cellStyle name="EYSubTotal 6 2 7" xfId="4349"/>
    <cellStyle name="EYSubTotal 6 2 8" xfId="4350"/>
    <cellStyle name="EYSubTotal 6 2_Subsidy" xfId="4351"/>
    <cellStyle name="EYSubTotal 6 3" xfId="4352"/>
    <cellStyle name="EYSubTotal 6 3 2" xfId="4353"/>
    <cellStyle name="EYSubTotal 6 3 2 2" xfId="4354"/>
    <cellStyle name="EYSubTotal 6 3 2 3" xfId="4355"/>
    <cellStyle name="EYSubTotal 6 3 2 4" xfId="4356"/>
    <cellStyle name="EYSubTotal 6 3 2 5" xfId="4357"/>
    <cellStyle name="EYSubTotal 6 3 2 6" xfId="4358"/>
    <cellStyle name="EYSubTotal 6 3 3" xfId="4359"/>
    <cellStyle name="EYSubTotal 6 3 3 2" xfId="4360"/>
    <cellStyle name="EYSubTotal 6 3 4" xfId="4361"/>
    <cellStyle name="EYSubTotal 6 3 5" xfId="4362"/>
    <cellStyle name="EYSubTotal 6 3 6" xfId="4363"/>
    <cellStyle name="EYSubTotal 6 3 7" xfId="4364"/>
    <cellStyle name="EYSubTotal 6 4" xfId="4365"/>
    <cellStyle name="EYSubTotal 6 4 2" xfId="4366"/>
    <cellStyle name="EYSubTotal 6 4 2 2" xfId="4367"/>
    <cellStyle name="EYSubTotal 6 4 2 3" xfId="4368"/>
    <cellStyle name="EYSubTotal 6 4 2 4" xfId="4369"/>
    <cellStyle name="EYSubTotal 6 4 2 5" xfId="4370"/>
    <cellStyle name="EYSubTotal 6 4 2 6" xfId="4371"/>
    <cellStyle name="EYSubTotal 6 4 3" xfId="4372"/>
    <cellStyle name="EYSubTotal 6 4 3 2" xfId="4373"/>
    <cellStyle name="EYSubTotal 6 4 4" xfId="4374"/>
    <cellStyle name="EYSubTotal 6 4 5" xfId="4375"/>
    <cellStyle name="EYSubTotal 6 4 6" xfId="4376"/>
    <cellStyle name="EYSubTotal 6 4 7" xfId="4377"/>
    <cellStyle name="EYSubTotal 6 5" xfId="4378"/>
    <cellStyle name="EYSubTotal 6 5 2" xfId="4379"/>
    <cellStyle name="EYSubTotal 6 5 2 2" xfId="4380"/>
    <cellStyle name="EYSubTotal 6 5 2 3" xfId="4381"/>
    <cellStyle name="EYSubTotal 6 5 2 4" xfId="4382"/>
    <cellStyle name="EYSubTotal 6 5 2 5" xfId="4383"/>
    <cellStyle name="EYSubTotal 6 5 2 6" xfId="4384"/>
    <cellStyle name="EYSubTotal 6 5 3" xfId="4385"/>
    <cellStyle name="EYSubTotal 6 5 3 2" xfId="4386"/>
    <cellStyle name="EYSubTotal 6 5 4" xfId="4387"/>
    <cellStyle name="EYSubTotal 6 5 5" xfId="4388"/>
    <cellStyle name="EYSubTotal 6 5 6" xfId="4389"/>
    <cellStyle name="EYSubTotal 6 5 7" xfId="4390"/>
    <cellStyle name="EYSubTotal 6 6" xfId="4391"/>
    <cellStyle name="EYSubTotal 6 6 2" xfId="4392"/>
    <cellStyle name="EYSubTotal 6 6 2 2" xfId="4393"/>
    <cellStyle name="EYSubTotal 6 6 2 3" xfId="4394"/>
    <cellStyle name="EYSubTotal 6 6 2 4" xfId="4395"/>
    <cellStyle name="EYSubTotal 6 6 2 5" xfId="4396"/>
    <cellStyle name="EYSubTotal 6 6 2 6" xfId="4397"/>
    <cellStyle name="EYSubTotal 6 6 3" xfId="4398"/>
    <cellStyle name="EYSubTotal 6 6 3 2" xfId="4399"/>
    <cellStyle name="EYSubTotal 6 6 4" xfId="4400"/>
    <cellStyle name="EYSubTotal 6 6 5" xfId="4401"/>
    <cellStyle name="EYSubTotal 6 6 6" xfId="4402"/>
    <cellStyle name="EYSubTotal 6 6 7" xfId="4403"/>
    <cellStyle name="EYSubTotal 6 7" xfId="4404"/>
    <cellStyle name="EYSubTotal 6 7 2" xfId="4405"/>
    <cellStyle name="EYSubTotal 6 7 2 2" xfId="4406"/>
    <cellStyle name="EYSubTotal 6 7 2 3" xfId="4407"/>
    <cellStyle name="EYSubTotal 6 7 2 4" xfId="4408"/>
    <cellStyle name="EYSubTotal 6 7 2 5" xfId="4409"/>
    <cellStyle name="EYSubTotal 6 7 2 6" xfId="4410"/>
    <cellStyle name="EYSubTotal 6 7 3" xfId="4411"/>
    <cellStyle name="EYSubTotal 6 7 3 2" xfId="4412"/>
    <cellStyle name="EYSubTotal 6 7 4" xfId="4413"/>
    <cellStyle name="EYSubTotal 6 7 5" xfId="4414"/>
    <cellStyle name="EYSubTotal 6 7 6" xfId="4415"/>
    <cellStyle name="EYSubTotal 6 7 7" xfId="4416"/>
    <cellStyle name="EYSubTotal 6 8" xfId="4417"/>
    <cellStyle name="EYSubTotal 6 8 2" xfId="4418"/>
    <cellStyle name="EYSubTotal 6 8 2 2" xfId="4419"/>
    <cellStyle name="EYSubTotal 6 8 2 3" xfId="4420"/>
    <cellStyle name="EYSubTotal 6 8 2 4" xfId="4421"/>
    <cellStyle name="EYSubTotal 6 8 2 5" xfId="4422"/>
    <cellStyle name="EYSubTotal 6 8 2 6" xfId="4423"/>
    <cellStyle name="EYSubTotal 6 8 3" xfId="4424"/>
    <cellStyle name="EYSubTotal 6 8 3 2" xfId="4425"/>
    <cellStyle name="EYSubTotal 6 8 4" xfId="4426"/>
    <cellStyle name="EYSubTotal 6 8 5" xfId="4427"/>
    <cellStyle name="EYSubTotal 6 8 6" xfId="4428"/>
    <cellStyle name="EYSubTotal 6 8 7" xfId="4429"/>
    <cellStyle name="EYSubTotal 6 9" xfId="4430"/>
    <cellStyle name="EYSubTotal 6 9 2" xfId="4431"/>
    <cellStyle name="EYSubTotal 6 9 3" xfId="4432"/>
    <cellStyle name="EYSubTotal 6 9 4" xfId="4433"/>
    <cellStyle name="EYSubTotal 6 9 5" xfId="4434"/>
    <cellStyle name="EYSubTotal 6 9 6" xfId="4435"/>
    <cellStyle name="EYSubTotal 6_Subsidy" xfId="4436"/>
    <cellStyle name="EYSubTotal 7" xfId="4437"/>
    <cellStyle name="EYSubTotal 7 2" xfId="4438"/>
    <cellStyle name="EYSubTotal 7 2 2" xfId="4439"/>
    <cellStyle name="EYSubTotal 7 2 2 2" xfId="4440"/>
    <cellStyle name="EYSubTotal 7 2 2 3" xfId="4441"/>
    <cellStyle name="EYSubTotal 7 2 2 4" xfId="4442"/>
    <cellStyle name="EYSubTotal 7 2 2 5" xfId="4443"/>
    <cellStyle name="EYSubTotal 7 2 2 6" xfId="4444"/>
    <cellStyle name="EYSubTotal 7 2 3" xfId="4445"/>
    <cellStyle name="EYSubTotal 7 2 3 2" xfId="4446"/>
    <cellStyle name="EYSubTotal 7 2 4" xfId="4447"/>
    <cellStyle name="EYSubTotal 7 2 5" xfId="4448"/>
    <cellStyle name="EYSubTotal 7 2 6" xfId="4449"/>
    <cellStyle name="EYSubTotal 7 2 7" xfId="4450"/>
    <cellStyle name="EYSubTotal 7 3" xfId="4451"/>
    <cellStyle name="EYSubTotal 7 3 2" xfId="4452"/>
    <cellStyle name="EYSubTotal 7 3 3" xfId="4453"/>
    <cellStyle name="EYSubTotal 7 3 4" xfId="4454"/>
    <cellStyle name="EYSubTotal 7 3 5" xfId="4455"/>
    <cellStyle name="EYSubTotal 7 3 6" xfId="4456"/>
    <cellStyle name="EYSubTotal 7 4" xfId="4457"/>
    <cellStyle name="EYSubTotal 7 4 2" xfId="4458"/>
    <cellStyle name="EYSubTotal 7 5" xfId="4459"/>
    <cellStyle name="EYSubTotal 7 6" xfId="4460"/>
    <cellStyle name="EYSubTotal 7 7" xfId="4461"/>
    <cellStyle name="EYSubTotal 7 8" xfId="4462"/>
    <cellStyle name="EYSubTotal 7_Subsidy" xfId="4463"/>
    <cellStyle name="EYSubTotal 8" xfId="4464"/>
    <cellStyle name="EYSubTotal 8 2" xfId="4465"/>
    <cellStyle name="EYSubTotal 8 2 2" xfId="4466"/>
    <cellStyle name="EYSubTotal 8 2 3" xfId="4467"/>
    <cellStyle name="EYSubTotal 8 2 4" xfId="4468"/>
    <cellStyle name="EYSubTotal 8 2 5" xfId="4469"/>
    <cellStyle name="EYSubTotal 8 2 6" xfId="4470"/>
    <cellStyle name="EYSubTotal 8 3" xfId="4471"/>
    <cellStyle name="EYSubTotal 8 3 2" xfId="4472"/>
    <cellStyle name="EYSubTotal 8 4" xfId="4473"/>
    <cellStyle name="EYSubTotal 8 5" xfId="4474"/>
    <cellStyle name="EYSubTotal 8 6" xfId="4475"/>
    <cellStyle name="EYSubTotal 8 7" xfId="4476"/>
    <cellStyle name="EYSubTotal 9" xfId="4477"/>
    <cellStyle name="EYSubTotal 9 2" xfId="4478"/>
    <cellStyle name="EYSubTotal 9 2 2" xfId="4479"/>
    <cellStyle name="EYSubTotal 9 2 3" xfId="4480"/>
    <cellStyle name="EYSubTotal 9 2 4" xfId="4481"/>
    <cellStyle name="EYSubTotal 9 2 5" xfId="4482"/>
    <cellStyle name="EYSubTotal 9 2 6" xfId="4483"/>
    <cellStyle name="EYSubTotal 9 3" xfId="4484"/>
    <cellStyle name="EYSubTotal 9 3 2" xfId="4485"/>
    <cellStyle name="EYSubTotal 9 4" xfId="4486"/>
    <cellStyle name="EYSubTotal 9 5" xfId="4487"/>
    <cellStyle name="EYSubTotal 9 6" xfId="4488"/>
    <cellStyle name="EYSubTotal 9 7" xfId="4489"/>
    <cellStyle name="EYSubTotal_Calculations" xfId="4490"/>
    <cellStyle name="EYTotal" xfId="4491"/>
    <cellStyle name="EYTotal 10" xfId="4492"/>
    <cellStyle name="EYTotal 10 2" xfId="4493"/>
    <cellStyle name="EYTotal 10 2 2" xfId="4494"/>
    <cellStyle name="EYTotal 10 2 3" xfId="4495"/>
    <cellStyle name="EYTotal 10 2 4" xfId="4496"/>
    <cellStyle name="EYTotal 10 2 5" xfId="4497"/>
    <cellStyle name="EYTotal 10 3" xfId="4498"/>
    <cellStyle name="EYTotal 10 3 2" xfId="4499"/>
    <cellStyle name="EYTotal 10 4" xfId="4500"/>
    <cellStyle name="EYTotal 10 5" xfId="4501"/>
    <cellStyle name="EYTotal 10 6" xfId="4502"/>
    <cellStyle name="EYTotal 11" xfId="4503"/>
    <cellStyle name="EYTotal 11 2" xfId="4504"/>
    <cellStyle name="EYTotal 11 2 2" xfId="4505"/>
    <cellStyle name="EYTotal 11 2 3" xfId="4506"/>
    <cellStyle name="EYTotal 11 2 4" xfId="4507"/>
    <cellStyle name="EYTotal 11 2 5" xfId="4508"/>
    <cellStyle name="EYTotal 11 3" xfId="4509"/>
    <cellStyle name="EYTotal 11 3 2" xfId="4510"/>
    <cellStyle name="EYTotal 11 4" xfId="4511"/>
    <cellStyle name="EYTotal 11 5" xfId="4512"/>
    <cellStyle name="EYTotal 11 6" xfId="4513"/>
    <cellStyle name="EYTotal 12" xfId="4514"/>
    <cellStyle name="EYTotal 12 2" xfId="4515"/>
    <cellStyle name="EYTotal 12 2 2" xfId="4516"/>
    <cellStyle name="EYTotal 12 2 3" xfId="4517"/>
    <cellStyle name="EYTotal 12 2 4" xfId="4518"/>
    <cellStyle name="EYTotal 12 2 5" xfId="4519"/>
    <cellStyle name="EYTotal 12 3" xfId="4520"/>
    <cellStyle name="EYTotal 12 3 2" xfId="4521"/>
    <cellStyle name="EYTotal 12 4" xfId="4522"/>
    <cellStyle name="EYTotal 12 5" xfId="4523"/>
    <cellStyle name="EYTotal 12 6" xfId="4524"/>
    <cellStyle name="EYTotal 13" xfId="4525"/>
    <cellStyle name="EYTotal 13 2" xfId="4526"/>
    <cellStyle name="EYTotal 13 2 2" xfId="4527"/>
    <cellStyle name="EYTotal 13 2 3" xfId="4528"/>
    <cellStyle name="EYTotal 13 2 4" xfId="4529"/>
    <cellStyle name="EYTotal 13 2 5" xfId="4530"/>
    <cellStyle name="EYTotal 13 3" xfId="4531"/>
    <cellStyle name="EYTotal 13 3 2" xfId="4532"/>
    <cellStyle name="EYTotal 13 4" xfId="4533"/>
    <cellStyle name="EYTotal 13 5" xfId="4534"/>
    <cellStyle name="EYTotal 13 6" xfId="4535"/>
    <cellStyle name="EYTotal 14" xfId="4536"/>
    <cellStyle name="EYTotal 14 2" xfId="4537"/>
    <cellStyle name="EYTotal 14 3" xfId="4538"/>
    <cellStyle name="EYTotal 14 4" xfId="4539"/>
    <cellStyle name="EYTotal 14 5" xfId="4540"/>
    <cellStyle name="EYTotal 15" xfId="4541"/>
    <cellStyle name="EYTotal 15 2" xfId="4542"/>
    <cellStyle name="EYTotal 16" xfId="4543"/>
    <cellStyle name="EYTotal 17" xfId="4544"/>
    <cellStyle name="EYTotal 18" xfId="4545"/>
    <cellStyle name="EYTotal 19" xfId="4546"/>
    <cellStyle name="EYTotal 2" xfId="4547"/>
    <cellStyle name="EYTotal 2 10" xfId="4548"/>
    <cellStyle name="EYTotal 2 10 2" xfId="4549"/>
    <cellStyle name="EYTotal 2 10 2 2" xfId="4550"/>
    <cellStyle name="EYTotal 2 10 2 3" xfId="4551"/>
    <cellStyle name="EYTotal 2 10 2 4" xfId="4552"/>
    <cellStyle name="EYTotal 2 10 2 5" xfId="4553"/>
    <cellStyle name="EYTotal 2 10 3" xfId="4554"/>
    <cellStyle name="EYTotal 2 10 3 2" xfId="4555"/>
    <cellStyle name="EYTotal 2 10 4" xfId="4556"/>
    <cellStyle name="EYTotal 2 10 5" xfId="4557"/>
    <cellStyle name="EYTotal 2 10 6" xfId="4558"/>
    <cellStyle name="EYTotal 2 11" xfId="4559"/>
    <cellStyle name="EYTotal 2 11 2" xfId="4560"/>
    <cellStyle name="EYTotal 2 11 2 2" xfId="4561"/>
    <cellStyle name="EYTotal 2 11 2 3" xfId="4562"/>
    <cellStyle name="EYTotal 2 11 2 4" xfId="4563"/>
    <cellStyle name="EYTotal 2 11 2 5" xfId="4564"/>
    <cellStyle name="EYTotal 2 11 3" xfId="4565"/>
    <cellStyle name="EYTotal 2 11 3 2" xfId="4566"/>
    <cellStyle name="EYTotal 2 11 4" xfId="4567"/>
    <cellStyle name="EYTotal 2 11 5" xfId="4568"/>
    <cellStyle name="EYTotal 2 11 6" xfId="4569"/>
    <cellStyle name="EYTotal 2 12" xfId="4570"/>
    <cellStyle name="EYTotal 2 12 2" xfId="4571"/>
    <cellStyle name="EYTotal 2 12 2 2" xfId="4572"/>
    <cellStyle name="EYTotal 2 12 2 3" xfId="4573"/>
    <cellStyle name="EYTotal 2 12 2 4" xfId="4574"/>
    <cellStyle name="EYTotal 2 12 2 5" xfId="4575"/>
    <cellStyle name="EYTotal 2 12 3" xfId="4576"/>
    <cellStyle name="EYTotal 2 12 3 2" xfId="4577"/>
    <cellStyle name="EYTotal 2 12 4" xfId="4578"/>
    <cellStyle name="EYTotal 2 12 5" xfId="4579"/>
    <cellStyle name="EYTotal 2 12 6" xfId="4580"/>
    <cellStyle name="EYTotal 2 13" xfId="4581"/>
    <cellStyle name="EYTotal 2 13 2" xfId="4582"/>
    <cellStyle name="EYTotal 2 13 3" xfId="4583"/>
    <cellStyle name="EYTotal 2 13 4" xfId="4584"/>
    <cellStyle name="EYTotal 2 13 5" xfId="4585"/>
    <cellStyle name="EYTotal 2 14" xfId="4586"/>
    <cellStyle name="EYTotal 2 14 2" xfId="4587"/>
    <cellStyle name="EYTotal 2 15" xfId="4588"/>
    <cellStyle name="EYTotal 2 16" xfId="4589"/>
    <cellStyle name="EYTotal 2 17" xfId="4590"/>
    <cellStyle name="EYTotal 2 18" xfId="4591"/>
    <cellStyle name="EYTotal 2 2" xfId="4592"/>
    <cellStyle name="EYTotal 2 2 10" xfId="4593"/>
    <cellStyle name="EYTotal 2 2 10 2" xfId="4594"/>
    <cellStyle name="EYTotal 2 2 11" xfId="4595"/>
    <cellStyle name="EYTotal 2 2 12" xfId="4596"/>
    <cellStyle name="EYTotal 2 2 13" xfId="4597"/>
    <cellStyle name="EYTotal 2 2 2" xfId="4598"/>
    <cellStyle name="EYTotal 2 2 2 2" xfId="4599"/>
    <cellStyle name="EYTotal 2 2 2 2 2" xfId="4600"/>
    <cellStyle name="EYTotal 2 2 2 2 2 2" xfId="4601"/>
    <cellStyle name="EYTotal 2 2 2 2 2 3" xfId="4602"/>
    <cellStyle name="EYTotal 2 2 2 2 2 4" xfId="4603"/>
    <cellStyle name="EYTotal 2 2 2 2 2 5" xfId="4604"/>
    <cellStyle name="EYTotal 2 2 2 2 3" xfId="4605"/>
    <cellStyle name="EYTotal 2 2 2 2 3 2" xfId="4606"/>
    <cellStyle name="EYTotal 2 2 2 2 4" xfId="4607"/>
    <cellStyle name="EYTotal 2 2 2 2 5" xfId="4608"/>
    <cellStyle name="EYTotal 2 2 2 2 6" xfId="4609"/>
    <cellStyle name="EYTotal 2 2 2 3" xfId="4610"/>
    <cellStyle name="EYTotal 2 2 2 3 2" xfId="4611"/>
    <cellStyle name="EYTotal 2 2 2 3 3" xfId="4612"/>
    <cellStyle name="EYTotal 2 2 2 3 4" xfId="4613"/>
    <cellStyle name="EYTotal 2 2 2 3 5" xfId="4614"/>
    <cellStyle name="EYTotal 2 2 2 4" xfId="4615"/>
    <cellStyle name="EYTotal 2 2 2 4 2" xfId="4616"/>
    <cellStyle name="EYTotal 2 2 2 5" xfId="4617"/>
    <cellStyle name="EYTotal 2 2 2 6" xfId="4618"/>
    <cellStyle name="EYTotal 2 2 2 7" xfId="4619"/>
    <cellStyle name="EYTotal 2 2 2_Subsidy" xfId="4620"/>
    <cellStyle name="EYTotal 2 2 3" xfId="4621"/>
    <cellStyle name="EYTotal 2 2 3 2" xfId="4622"/>
    <cellStyle name="EYTotal 2 2 3 2 2" xfId="4623"/>
    <cellStyle name="EYTotal 2 2 3 2 3" xfId="4624"/>
    <cellStyle name="EYTotal 2 2 3 2 4" xfId="4625"/>
    <cellStyle name="EYTotal 2 2 3 2 5" xfId="4626"/>
    <cellStyle name="EYTotal 2 2 3 3" xfId="4627"/>
    <cellStyle name="EYTotal 2 2 3 3 2" xfId="4628"/>
    <cellStyle name="EYTotal 2 2 3 4" xfId="4629"/>
    <cellStyle name="EYTotal 2 2 3 5" xfId="4630"/>
    <cellStyle name="EYTotal 2 2 3 6" xfId="4631"/>
    <cellStyle name="EYTotal 2 2 4" xfId="4632"/>
    <cellStyle name="EYTotal 2 2 4 2" xfId="4633"/>
    <cellStyle name="EYTotal 2 2 4 2 2" xfId="4634"/>
    <cellStyle name="EYTotal 2 2 4 2 3" xfId="4635"/>
    <cellStyle name="EYTotal 2 2 4 2 4" xfId="4636"/>
    <cellStyle name="EYTotal 2 2 4 2 5" xfId="4637"/>
    <cellStyle name="EYTotal 2 2 4 3" xfId="4638"/>
    <cellStyle name="EYTotal 2 2 4 3 2" xfId="4639"/>
    <cellStyle name="EYTotal 2 2 4 4" xfId="4640"/>
    <cellStyle name="EYTotal 2 2 4 5" xfId="4641"/>
    <cellStyle name="EYTotal 2 2 4 6" xfId="4642"/>
    <cellStyle name="EYTotal 2 2 5" xfId="4643"/>
    <cellStyle name="EYTotal 2 2 5 2" xfId="4644"/>
    <cellStyle name="EYTotal 2 2 5 2 2" xfId="4645"/>
    <cellStyle name="EYTotal 2 2 5 2 3" xfId="4646"/>
    <cellStyle name="EYTotal 2 2 5 2 4" xfId="4647"/>
    <cellStyle name="EYTotal 2 2 5 2 5" xfId="4648"/>
    <cellStyle name="EYTotal 2 2 5 3" xfId="4649"/>
    <cellStyle name="EYTotal 2 2 5 3 2" xfId="4650"/>
    <cellStyle name="EYTotal 2 2 5 4" xfId="4651"/>
    <cellStyle name="EYTotal 2 2 5 5" xfId="4652"/>
    <cellStyle name="EYTotal 2 2 5 6" xfId="4653"/>
    <cellStyle name="EYTotal 2 2 6" xfId="4654"/>
    <cellStyle name="EYTotal 2 2 6 2" xfId="4655"/>
    <cellStyle name="EYTotal 2 2 6 2 2" xfId="4656"/>
    <cellStyle name="EYTotal 2 2 6 2 3" xfId="4657"/>
    <cellStyle name="EYTotal 2 2 6 2 4" xfId="4658"/>
    <cellStyle name="EYTotal 2 2 6 2 5" xfId="4659"/>
    <cellStyle name="EYTotal 2 2 6 3" xfId="4660"/>
    <cellStyle name="EYTotal 2 2 6 3 2" xfId="4661"/>
    <cellStyle name="EYTotal 2 2 6 4" xfId="4662"/>
    <cellStyle name="EYTotal 2 2 6 5" xfId="4663"/>
    <cellStyle name="EYTotal 2 2 6 6" xfId="4664"/>
    <cellStyle name="EYTotal 2 2 7" xfId="4665"/>
    <cellStyle name="EYTotal 2 2 7 2" xfId="4666"/>
    <cellStyle name="EYTotal 2 2 7 2 2" xfId="4667"/>
    <cellStyle name="EYTotal 2 2 7 2 3" xfId="4668"/>
    <cellStyle name="EYTotal 2 2 7 2 4" xfId="4669"/>
    <cellStyle name="EYTotal 2 2 7 2 5" xfId="4670"/>
    <cellStyle name="EYTotal 2 2 7 3" xfId="4671"/>
    <cellStyle name="EYTotal 2 2 7 3 2" xfId="4672"/>
    <cellStyle name="EYTotal 2 2 7 4" xfId="4673"/>
    <cellStyle name="EYTotal 2 2 7 5" xfId="4674"/>
    <cellStyle name="EYTotal 2 2 7 6" xfId="4675"/>
    <cellStyle name="EYTotal 2 2 8" xfId="4676"/>
    <cellStyle name="EYTotal 2 2 8 2" xfId="4677"/>
    <cellStyle name="EYTotal 2 2 8 2 2" xfId="4678"/>
    <cellStyle name="EYTotal 2 2 8 2 3" xfId="4679"/>
    <cellStyle name="EYTotal 2 2 8 2 4" xfId="4680"/>
    <cellStyle name="EYTotal 2 2 8 2 5" xfId="4681"/>
    <cellStyle name="EYTotal 2 2 8 3" xfId="4682"/>
    <cellStyle name="EYTotal 2 2 8 3 2" xfId="4683"/>
    <cellStyle name="EYTotal 2 2 8 4" xfId="4684"/>
    <cellStyle name="EYTotal 2 2 8 5" xfId="4685"/>
    <cellStyle name="EYTotal 2 2 8 6" xfId="4686"/>
    <cellStyle name="EYTotal 2 2 9" xfId="4687"/>
    <cellStyle name="EYTotal 2 2 9 2" xfId="4688"/>
    <cellStyle name="EYTotal 2 2 9 3" xfId="4689"/>
    <cellStyle name="EYTotal 2 2 9 4" xfId="4690"/>
    <cellStyle name="EYTotal 2 2 9 5" xfId="4691"/>
    <cellStyle name="EYTotal 2 2_Subsidy" xfId="4692"/>
    <cellStyle name="EYTotal 2 3" xfId="4693"/>
    <cellStyle name="EYTotal 2 3 10" xfId="4694"/>
    <cellStyle name="EYTotal 2 3 10 2" xfId="4695"/>
    <cellStyle name="EYTotal 2 3 11" xfId="4696"/>
    <cellStyle name="EYTotal 2 3 12" xfId="4697"/>
    <cellStyle name="EYTotal 2 3 13" xfId="4698"/>
    <cellStyle name="EYTotal 2 3 2" xfId="4699"/>
    <cellStyle name="EYTotal 2 3 2 2" xfId="4700"/>
    <cellStyle name="EYTotal 2 3 2 2 2" xfId="4701"/>
    <cellStyle name="EYTotal 2 3 2 2 2 2" xfId="4702"/>
    <cellStyle name="EYTotal 2 3 2 2 2 3" xfId="4703"/>
    <cellStyle name="EYTotal 2 3 2 2 2 4" xfId="4704"/>
    <cellStyle name="EYTotal 2 3 2 2 2 5" xfId="4705"/>
    <cellStyle name="EYTotal 2 3 2 2 3" xfId="4706"/>
    <cellStyle name="EYTotal 2 3 2 2 3 2" xfId="4707"/>
    <cellStyle name="EYTotal 2 3 2 2 4" xfId="4708"/>
    <cellStyle name="EYTotal 2 3 2 2 5" xfId="4709"/>
    <cellStyle name="EYTotal 2 3 2 2 6" xfId="4710"/>
    <cellStyle name="EYTotal 2 3 2 3" xfId="4711"/>
    <cellStyle name="EYTotal 2 3 2 3 2" xfId="4712"/>
    <cellStyle name="EYTotal 2 3 2 3 3" xfId="4713"/>
    <cellStyle name="EYTotal 2 3 2 3 4" xfId="4714"/>
    <cellStyle name="EYTotal 2 3 2 3 5" xfId="4715"/>
    <cellStyle name="EYTotal 2 3 2 4" xfId="4716"/>
    <cellStyle name="EYTotal 2 3 2 4 2" xfId="4717"/>
    <cellStyle name="EYTotal 2 3 2 5" xfId="4718"/>
    <cellStyle name="EYTotal 2 3 2 6" xfId="4719"/>
    <cellStyle name="EYTotal 2 3 2 7" xfId="4720"/>
    <cellStyle name="EYTotal 2 3 2_Subsidy" xfId="4721"/>
    <cellStyle name="EYTotal 2 3 3" xfId="4722"/>
    <cellStyle name="EYTotal 2 3 3 2" xfId="4723"/>
    <cellStyle name="EYTotal 2 3 3 2 2" xfId="4724"/>
    <cellStyle name="EYTotal 2 3 3 2 3" xfId="4725"/>
    <cellStyle name="EYTotal 2 3 3 2 4" xfId="4726"/>
    <cellStyle name="EYTotal 2 3 3 2 5" xfId="4727"/>
    <cellStyle name="EYTotal 2 3 3 3" xfId="4728"/>
    <cellStyle name="EYTotal 2 3 3 3 2" xfId="4729"/>
    <cellStyle name="EYTotal 2 3 3 4" xfId="4730"/>
    <cellStyle name="EYTotal 2 3 3 5" xfId="4731"/>
    <cellStyle name="EYTotal 2 3 3 6" xfId="4732"/>
    <cellStyle name="EYTotal 2 3 4" xfId="4733"/>
    <cellStyle name="EYTotal 2 3 4 2" xfId="4734"/>
    <cellStyle name="EYTotal 2 3 4 2 2" xfId="4735"/>
    <cellStyle name="EYTotal 2 3 4 2 3" xfId="4736"/>
    <cellStyle name="EYTotal 2 3 4 2 4" xfId="4737"/>
    <cellStyle name="EYTotal 2 3 4 2 5" xfId="4738"/>
    <cellStyle name="EYTotal 2 3 4 3" xfId="4739"/>
    <cellStyle name="EYTotal 2 3 4 3 2" xfId="4740"/>
    <cellStyle name="EYTotal 2 3 4 4" xfId="4741"/>
    <cellStyle name="EYTotal 2 3 4 5" xfId="4742"/>
    <cellStyle name="EYTotal 2 3 4 6" xfId="4743"/>
    <cellStyle name="EYTotal 2 3 5" xfId="4744"/>
    <cellStyle name="EYTotal 2 3 5 2" xfId="4745"/>
    <cellStyle name="EYTotal 2 3 5 2 2" xfId="4746"/>
    <cellStyle name="EYTotal 2 3 5 2 3" xfId="4747"/>
    <cellStyle name="EYTotal 2 3 5 2 4" xfId="4748"/>
    <cellStyle name="EYTotal 2 3 5 2 5" xfId="4749"/>
    <cellStyle name="EYTotal 2 3 5 3" xfId="4750"/>
    <cellStyle name="EYTotal 2 3 5 3 2" xfId="4751"/>
    <cellStyle name="EYTotal 2 3 5 4" xfId="4752"/>
    <cellStyle name="EYTotal 2 3 5 5" xfId="4753"/>
    <cellStyle name="EYTotal 2 3 5 6" xfId="4754"/>
    <cellStyle name="EYTotal 2 3 6" xfId="4755"/>
    <cellStyle name="EYTotal 2 3 6 2" xfId="4756"/>
    <cellStyle name="EYTotal 2 3 6 2 2" xfId="4757"/>
    <cellStyle name="EYTotal 2 3 6 2 3" xfId="4758"/>
    <cellStyle name="EYTotal 2 3 6 2 4" xfId="4759"/>
    <cellStyle name="EYTotal 2 3 6 2 5" xfId="4760"/>
    <cellStyle name="EYTotal 2 3 6 3" xfId="4761"/>
    <cellStyle name="EYTotal 2 3 6 3 2" xfId="4762"/>
    <cellStyle name="EYTotal 2 3 6 4" xfId="4763"/>
    <cellStyle name="EYTotal 2 3 6 5" xfId="4764"/>
    <cellStyle name="EYTotal 2 3 6 6" xfId="4765"/>
    <cellStyle name="EYTotal 2 3 7" xfId="4766"/>
    <cellStyle name="EYTotal 2 3 7 2" xfId="4767"/>
    <cellStyle name="EYTotal 2 3 7 2 2" xfId="4768"/>
    <cellStyle name="EYTotal 2 3 7 2 3" xfId="4769"/>
    <cellStyle name="EYTotal 2 3 7 2 4" xfId="4770"/>
    <cellStyle name="EYTotal 2 3 7 2 5" xfId="4771"/>
    <cellStyle name="EYTotal 2 3 7 3" xfId="4772"/>
    <cellStyle name="EYTotal 2 3 7 3 2" xfId="4773"/>
    <cellStyle name="EYTotal 2 3 7 4" xfId="4774"/>
    <cellStyle name="EYTotal 2 3 7 5" xfId="4775"/>
    <cellStyle name="EYTotal 2 3 7 6" xfId="4776"/>
    <cellStyle name="EYTotal 2 3 8" xfId="4777"/>
    <cellStyle name="EYTotal 2 3 8 2" xfId="4778"/>
    <cellStyle name="EYTotal 2 3 8 2 2" xfId="4779"/>
    <cellStyle name="EYTotal 2 3 8 2 3" xfId="4780"/>
    <cellStyle name="EYTotal 2 3 8 2 4" xfId="4781"/>
    <cellStyle name="EYTotal 2 3 8 2 5" xfId="4782"/>
    <cellStyle name="EYTotal 2 3 8 3" xfId="4783"/>
    <cellStyle name="EYTotal 2 3 8 3 2" xfId="4784"/>
    <cellStyle name="EYTotal 2 3 8 4" xfId="4785"/>
    <cellStyle name="EYTotal 2 3 8 5" xfId="4786"/>
    <cellStyle name="EYTotal 2 3 8 6" xfId="4787"/>
    <cellStyle name="EYTotal 2 3 9" xfId="4788"/>
    <cellStyle name="EYTotal 2 3 9 2" xfId="4789"/>
    <cellStyle name="EYTotal 2 3 9 3" xfId="4790"/>
    <cellStyle name="EYTotal 2 3 9 4" xfId="4791"/>
    <cellStyle name="EYTotal 2 3 9 5" xfId="4792"/>
    <cellStyle name="EYTotal 2 3_Subsidy" xfId="4793"/>
    <cellStyle name="EYTotal 2 4" xfId="4794"/>
    <cellStyle name="EYTotal 2 4 10" xfId="4795"/>
    <cellStyle name="EYTotal 2 4 10 2" xfId="4796"/>
    <cellStyle name="EYTotal 2 4 11" xfId="4797"/>
    <cellStyle name="EYTotal 2 4 12" xfId="4798"/>
    <cellStyle name="EYTotal 2 4 13" xfId="4799"/>
    <cellStyle name="EYTotal 2 4 2" xfId="4800"/>
    <cellStyle name="EYTotal 2 4 2 2" xfId="4801"/>
    <cellStyle name="EYTotal 2 4 2 2 2" xfId="4802"/>
    <cellStyle name="EYTotal 2 4 2 2 2 2" xfId="4803"/>
    <cellStyle name="EYTotal 2 4 2 2 2 3" xfId="4804"/>
    <cellStyle name="EYTotal 2 4 2 2 2 4" xfId="4805"/>
    <cellStyle name="EYTotal 2 4 2 2 2 5" xfId="4806"/>
    <cellStyle name="EYTotal 2 4 2 2 3" xfId="4807"/>
    <cellStyle name="EYTotal 2 4 2 2 3 2" xfId="4808"/>
    <cellStyle name="EYTotal 2 4 2 2 4" xfId="4809"/>
    <cellStyle name="EYTotal 2 4 2 2 5" xfId="4810"/>
    <cellStyle name="EYTotal 2 4 2 2 6" xfId="4811"/>
    <cellStyle name="EYTotal 2 4 2 3" xfId="4812"/>
    <cellStyle name="EYTotal 2 4 2 3 2" xfId="4813"/>
    <cellStyle name="EYTotal 2 4 2 3 3" xfId="4814"/>
    <cellStyle name="EYTotal 2 4 2 3 4" xfId="4815"/>
    <cellStyle name="EYTotal 2 4 2 3 5" xfId="4816"/>
    <cellStyle name="EYTotal 2 4 2 4" xfId="4817"/>
    <cellStyle name="EYTotal 2 4 2 4 2" xfId="4818"/>
    <cellStyle name="EYTotal 2 4 2 5" xfId="4819"/>
    <cellStyle name="EYTotal 2 4 2 6" xfId="4820"/>
    <cellStyle name="EYTotal 2 4 2 7" xfId="4821"/>
    <cellStyle name="EYTotal 2 4 2_Subsidy" xfId="4822"/>
    <cellStyle name="EYTotal 2 4 3" xfId="4823"/>
    <cellStyle name="EYTotal 2 4 3 2" xfId="4824"/>
    <cellStyle name="EYTotal 2 4 3 2 2" xfId="4825"/>
    <cellStyle name="EYTotal 2 4 3 2 3" xfId="4826"/>
    <cellStyle name="EYTotal 2 4 3 2 4" xfId="4827"/>
    <cellStyle name="EYTotal 2 4 3 2 5" xfId="4828"/>
    <cellStyle name="EYTotal 2 4 3 3" xfId="4829"/>
    <cellStyle name="EYTotal 2 4 3 3 2" xfId="4830"/>
    <cellStyle name="EYTotal 2 4 3 4" xfId="4831"/>
    <cellStyle name="EYTotal 2 4 3 5" xfId="4832"/>
    <cellStyle name="EYTotal 2 4 3 6" xfId="4833"/>
    <cellStyle name="EYTotal 2 4 4" xfId="4834"/>
    <cellStyle name="EYTotal 2 4 4 2" xfId="4835"/>
    <cellStyle name="EYTotal 2 4 4 2 2" xfId="4836"/>
    <cellStyle name="EYTotal 2 4 4 2 3" xfId="4837"/>
    <cellStyle name="EYTotal 2 4 4 2 4" xfId="4838"/>
    <cellStyle name="EYTotal 2 4 4 2 5" xfId="4839"/>
    <cellStyle name="EYTotal 2 4 4 3" xfId="4840"/>
    <cellStyle name="EYTotal 2 4 4 3 2" xfId="4841"/>
    <cellStyle name="EYTotal 2 4 4 4" xfId="4842"/>
    <cellStyle name="EYTotal 2 4 4 5" xfId="4843"/>
    <cellStyle name="EYTotal 2 4 4 6" xfId="4844"/>
    <cellStyle name="EYTotal 2 4 5" xfId="4845"/>
    <cellStyle name="EYTotal 2 4 5 2" xfId="4846"/>
    <cellStyle name="EYTotal 2 4 5 2 2" xfId="4847"/>
    <cellStyle name="EYTotal 2 4 5 2 3" xfId="4848"/>
    <cellStyle name="EYTotal 2 4 5 2 4" xfId="4849"/>
    <cellStyle name="EYTotal 2 4 5 2 5" xfId="4850"/>
    <cellStyle name="EYTotal 2 4 5 3" xfId="4851"/>
    <cellStyle name="EYTotal 2 4 5 3 2" xfId="4852"/>
    <cellStyle name="EYTotal 2 4 5 4" xfId="4853"/>
    <cellStyle name="EYTotal 2 4 5 5" xfId="4854"/>
    <cellStyle name="EYTotal 2 4 5 6" xfId="4855"/>
    <cellStyle name="EYTotal 2 4 6" xfId="4856"/>
    <cellStyle name="EYTotal 2 4 6 2" xfId="4857"/>
    <cellStyle name="EYTotal 2 4 6 2 2" xfId="4858"/>
    <cellStyle name="EYTotal 2 4 6 2 3" xfId="4859"/>
    <cellStyle name="EYTotal 2 4 6 2 4" xfId="4860"/>
    <cellStyle name="EYTotal 2 4 6 2 5" xfId="4861"/>
    <cellStyle name="EYTotal 2 4 6 3" xfId="4862"/>
    <cellStyle name="EYTotal 2 4 6 3 2" xfId="4863"/>
    <cellStyle name="EYTotal 2 4 6 4" xfId="4864"/>
    <cellStyle name="EYTotal 2 4 6 5" xfId="4865"/>
    <cellStyle name="EYTotal 2 4 6 6" xfId="4866"/>
    <cellStyle name="EYTotal 2 4 7" xfId="4867"/>
    <cellStyle name="EYTotal 2 4 7 2" xfId="4868"/>
    <cellStyle name="EYTotal 2 4 7 2 2" xfId="4869"/>
    <cellStyle name="EYTotal 2 4 7 2 3" xfId="4870"/>
    <cellStyle name="EYTotal 2 4 7 2 4" xfId="4871"/>
    <cellStyle name="EYTotal 2 4 7 2 5" xfId="4872"/>
    <cellStyle name="EYTotal 2 4 7 3" xfId="4873"/>
    <cellStyle name="EYTotal 2 4 7 3 2" xfId="4874"/>
    <cellStyle name="EYTotal 2 4 7 4" xfId="4875"/>
    <cellStyle name="EYTotal 2 4 7 5" xfId="4876"/>
    <cellStyle name="EYTotal 2 4 7 6" xfId="4877"/>
    <cellStyle name="EYTotal 2 4 8" xfId="4878"/>
    <cellStyle name="EYTotal 2 4 8 2" xfId="4879"/>
    <cellStyle name="EYTotal 2 4 8 2 2" xfId="4880"/>
    <cellStyle name="EYTotal 2 4 8 2 3" xfId="4881"/>
    <cellStyle name="EYTotal 2 4 8 2 4" xfId="4882"/>
    <cellStyle name="EYTotal 2 4 8 2 5" xfId="4883"/>
    <cellStyle name="EYTotal 2 4 8 3" xfId="4884"/>
    <cellStyle name="EYTotal 2 4 8 3 2" xfId="4885"/>
    <cellStyle name="EYTotal 2 4 8 4" xfId="4886"/>
    <cellStyle name="EYTotal 2 4 8 5" xfId="4887"/>
    <cellStyle name="EYTotal 2 4 8 6" xfId="4888"/>
    <cellStyle name="EYTotal 2 4 9" xfId="4889"/>
    <cellStyle name="EYTotal 2 4 9 2" xfId="4890"/>
    <cellStyle name="EYTotal 2 4 9 3" xfId="4891"/>
    <cellStyle name="EYTotal 2 4 9 4" xfId="4892"/>
    <cellStyle name="EYTotal 2 4 9 5" xfId="4893"/>
    <cellStyle name="EYTotal 2 4_Subsidy" xfId="4894"/>
    <cellStyle name="EYTotal 2 5" xfId="4895"/>
    <cellStyle name="EYTotal 2 5 10" xfId="4896"/>
    <cellStyle name="EYTotal 2 5 10 2" xfId="4897"/>
    <cellStyle name="EYTotal 2 5 11" xfId="4898"/>
    <cellStyle name="EYTotal 2 5 12" xfId="4899"/>
    <cellStyle name="EYTotal 2 5 13" xfId="4900"/>
    <cellStyle name="EYTotal 2 5 2" xfId="4901"/>
    <cellStyle name="EYTotal 2 5 2 2" xfId="4902"/>
    <cellStyle name="EYTotal 2 5 2 2 2" xfId="4903"/>
    <cellStyle name="EYTotal 2 5 2 2 2 2" xfId="4904"/>
    <cellStyle name="EYTotal 2 5 2 2 2 3" xfId="4905"/>
    <cellStyle name="EYTotal 2 5 2 2 2 4" xfId="4906"/>
    <cellStyle name="EYTotal 2 5 2 2 2 5" xfId="4907"/>
    <cellStyle name="EYTotal 2 5 2 2 3" xfId="4908"/>
    <cellStyle name="EYTotal 2 5 2 2 3 2" xfId="4909"/>
    <cellStyle name="EYTotal 2 5 2 2 4" xfId="4910"/>
    <cellStyle name="EYTotal 2 5 2 2 5" xfId="4911"/>
    <cellStyle name="EYTotal 2 5 2 2 6" xfId="4912"/>
    <cellStyle name="EYTotal 2 5 2 3" xfId="4913"/>
    <cellStyle name="EYTotal 2 5 2 3 2" xfId="4914"/>
    <cellStyle name="EYTotal 2 5 2 3 3" xfId="4915"/>
    <cellStyle name="EYTotal 2 5 2 3 4" xfId="4916"/>
    <cellStyle name="EYTotal 2 5 2 3 5" xfId="4917"/>
    <cellStyle name="EYTotal 2 5 2 4" xfId="4918"/>
    <cellStyle name="EYTotal 2 5 2 4 2" xfId="4919"/>
    <cellStyle name="EYTotal 2 5 2 5" xfId="4920"/>
    <cellStyle name="EYTotal 2 5 2 6" xfId="4921"/>
    <cellStyle name="EYTotal 2 5 2 7" xfId="4922"/>
    <cellStyle name="EYTotal 2 5 2_Subsidy" xfId="4923"/>
    <cellStyle name="EYTotal 2 5 3" xfId="4924"/>
    <cellStyle name="EYTotal 2 5 3 2" xfId="4925"/>
    <cellStyle name="EYTotal 2 5 3 2 2" xfId="4926"/>
    <cellStyle name="EYTotal 2 5 3 2 3" xfId="4927"/>
    <cellStyle name="EYTotal 2 5 3 2 4" xfId="4928"/>
    <cellStyle name="EYTotal 2 5 3 2 5" xfId="4929"/>
    <cellStyle name="EYTotal 2 5 3 3" xfId="4930"/>
    <cellStyle name="EYTotal 2 5 3 3 2" xfId="4931"/>
    <cellStyle name="EYTotal 2 5 3 4" xfId="4932"/>
    <cellStyle name="EYTotal 2 5 3 5" xfId="4933"/>
    <cellStyle name="EYTotal 2 5 3 6" xfId="4934"/>
    <cellStyle name="EYTotal 2 5 4" xfId="4935"/>
    <cellStyle name="EYTotal 2 5 4 2" xfId="4936"/>
    <cellStyle name="EYTotal 2 5 4 2 2" xfId="4937"/>
    <cellStyle name="EYTotal 2 5 4 2 3" xfId="4938"/>
    <cellStyle name="EYTotal 2 5 4 2 4" xfId="4939"/>
    <cellStyle name="EYTotal 2 5 4 2 5" xfId="4940"/>
    <cellStyle name="EYTotal 2 5 4 3" xfId="4941"/>
    <cellStyle name="EYTotal 2 5 4 3 2" xfId="4942"/>
    <cellStyle name="EYTotal 2 5 4 4" xfId="4943"/>
    <cellStyle name="EYTotal 2 5 4 5" xfId="4944"/>
    <cellStyle name="EYTotal 2 5 4 6" xfId="4945"/>
    <cellStyle name="EYTotal 2 5 5" xfId="4946"/>
    <cellStyle name="EYTotal 2 5 5 2" xfId="4947"/>
    <cellStyle name="EYTotal 2 5 5 2 2" xfId="4948"/>
    <cellStyle name="EYTotal 2 5 5 2 3" xfId="4949"/>
    <cellStyle name="EYTotal 2 5 5 2 4" xfId="4950"/>
    <cellStyle name="EYTotal 2 5 5 2 5" xfId="4951"/>
    <cellStyle name="EYTotal 2 5 5 3" xfId="4952"/>
    <cellStyle name="EYTotal 2 5 5 3 2" xfId="4953"/>
    <cellStyle name="EYTotal 2 5 5 4" xfId="4954"/>
    <cellStyle name="EYTotal 2 5 5 5" xfId="4955"/>
    <cellStyle name="EYTotal 2 5 5 6" xfId="4956"/>
    <cellStyle name="EYTotal 2 5 6" xfId="4957"/>
    <cellStyle name="EYTotal 2 5 6 2" xfId="4958"/>
    <cellStyle name="EYTotal 2 5 6 2 2" xfId="4959"/>
    <cellStyle name="EYTotal 2 5 6 2 3" xfId="4960"/>
    <cellStyle name="EYTotal 2 5 6 2 4" xfId="4961"/>
    <cellStyle name="EYTotal 2 5 6 2 5" xfId="4962"/>
    <cellStyle name="EYTotal 2 5 6 3" xfId="4963"/>
    <cellStyle name="EYTotal 2 5 6 3 2" xfId="4964"/>
    <cellStyle name="EYTotal 2 5 6 4" xfId="4965"/>
    <cellStyle name="EYTotal 2 5 6 5" xfId="4966"/>
    <cellStyle name="EYTotal 2 5 6 6" xfId="4967"/>
    <cellStyle name="EYTotal 2 5 7" xfId="4968"/>
    <cellStyle name="EYTotal 2 5 7 2" xfId="4969"/>
    <cellStyle name="EYTotal 2 5 7 2 2" xfId="4970"/>
    <cellStyle name="EYTotal 2 5 7 2 3" xfId="4971"/>
    <cellStyle name="EYTotal 2 5 7 2 4" xfId="4972"/>
    <cellStyle name="EYTotal 2 5 7 2 5" xfId="4973"/>
    <cellStyle name="EYTotal 2 5 7 3" xfId="4974"/>
    <cellStyle name="EYTotal 2 5 7 3 2" xfId="4975"/>
    <cellStyle name="EYTotal 2 5 7 4" xfId="4976"/>
    <cellStyle name="EYTotal 2 5 7 5" xfId="4977"/>
    <cellStyle name="EYTotal 2 5 7 6" xfId="4978"/>
    <cellStyle name="EYTotal 2 5 8" xfId="4979"/>
    <cellStyle name="EYTotal 2 5 8 2" xfId="4980"/>
    <cellStyle name="EYTotal 2 5 8 2 2" xfId="4981"/>
    <cellStyle name="EYTotal 2 5 8 2 3" xfId="4982"/>
    <cellStyle name="EYTotal 2 5 8 2 4" xfId="4983"/>
    <cellStyle name="EYTotal 2 5 8 2 5" xfId="4984"/>
    <cellStyle name="EYTotal 2 5 8 3" xfId="4985"/>
    <cellStyle name="EYTotal 2 5 8 3 2" xfId="4986"/>
    <cellStyle name="EYTotal 2 5 8 4" xfId="4987"/>
    <cellStyle name="EYTotal 2 5 8 5" xfId="4988"/>
    <cellStyle name="EYTotal 2 5 8 6" xfId="4989"/>
    <cellStyle name="EYTotal 2 5 9" xfId="4990"/>
    <cellStyle name="EYTotal 2 5 9 2" xfId="4991"/>
    <cellStyle name="EYTotal 2 5 9 3" xfId="4992"/>
    <cellStyle name="EYTotal 2 5 9 4" xfId="4993"/>
    <cellStyle name="EYTotal 2 5 9 5" xfId="4994"/>
    <cellStyle name="EYTotal 2 5_Subsidy" xfId="4995"/>
    <cellStyle name="EYTotal 2 6" xfId="4996"/>
    <cellStyle name="EYTotal 2 6 2" xfId="4997"/>
    <cellStyle name="EYTotal 2 6 2 2" xfId="4998"/>
    <cellStyle name="EYTotal 2 6 2 2 2" xfId="4999"/>
    <cellStyle name="EYTotal 2 6 2 2 3" xfId="5000"/>
    <cellStyle name="EYTotal 2 6 2 2 4" xfId="5001"/>
    <cellStyle name="EYTotal 2 6 2 2 5" xfId="5002"/>
    <cellStyle name="EYTotal 2 6 2 3" xfId="5003"/>
    <cellStyle name="EYTotal 2 6 2 3 2" xfId="5004"/>
    <cellStyle name="EYTotal 2 6 2 4" xfId="5005"/>
    <cellStyle name="EYTotal 2 6 2 5" xfId="5006"/>
    <cellStyle name="EYTotal 2 6 2 6" xfId="5007"/>
    <cellStyle name="EYTotal 2 6 3" xfId="5008"/>
    <cellStyle name="EYTotal 2 6 3 2" xfId="5009"/>
    <cellStyle name="EYTotal 2 6 3 3" xfId="5010"/>
    <cellStyle name="EYTotal 2 6 3 4" xfId="5011"/>
    <cellStyle name="EYTotal 2 6 3 5" xfId="5012"/>
    <cellStyle name="EYTotal 2 6 4" xfId="5013"/>
    <cellStyle name="EYTotal 2 6 4 2" xfId="5014"/>
    <cellStyle name="EYTotal 2 6 5" xfId="5015"/>
    <cellStyle name="EYTotal 2 6 6" xfId="5016"/>
    <cellStyle name="EYTotal 2 6 7" xfId="5017"/>
    <cellStyle name="EYTotal 2 6_Subsidy" xfId="5018"/>
    <cellStyle name="EYTotal 2 7" xfId="5019"/>
    <cellStyle name="EYTotal 2 7 2" xfId="5020"/>
    <cellStyle name="EYTotal 2 7 2 2" xfId="5021"/>
    <cellStyle name="EYTotal 2 7 2 3" xfId="5022"/>
    <cellStyle name="EYTotal 2 7 2 4" xfId="5023"/>
    <cellStyle name="EYTotal 2 7 2 5" xfId="5024"/>
    <cellStyle name="EYTotal 2 7 3" xfId="5025"/>
    <cellStyle name="EYTotal 2 7 3 2" xfId="5026"/>
    <cellStyle name="EYTotal 2 7 4" xfId="5027"/>
    <cellStyle name="EYTotal 2 7 5" xfId="5028"/>
    <cellStyle name="EYTotal 2 7 6" xfId="5029"/>
    <cellStyle name="EYTotal 2 8" xfId="5030"/>
    <cellStyle name="EYTotal 2 8 2" xfId="5031"/>
    <cellStyle name="EYTotal 2 8 2 2" xfId="5032"/>
    <cellStyle name="EYTotal 2 8 2 3" xfId="5033"/>
    <cellStyle name="EYTotal 2 8 2 4" xfId="5034"/>
    <cellStyle name="EYTotal 2 8 2 5" xfId="5035"/>
    <cellStyle name="EYTotal 2 8 3" xfId="5036"/>
    <cellStyle name="EYTotal 2 8 3 2" xfId="5037"/>
    <cellStyle name="EYTotal 2 8 4" xfId="5038"/>
    <cellStyle name="EYTotal 2 8 5" xfId="5039"/>
    <cellStyle name="EYTotal 2 8 6" xfId="5040"/>
    <cellStyle name="EYTotal 2 9" xfId="5041"/>
    <cellStyle name="EYTotal 2 9 2" xfId="5042"/>
    <cellStyle name="EYTotal 2 9 2 2" xfId="5043"/>
    <cellStyle name="EYTotal 2 9 2 3" xfId="5044"/>
    <cellStyle name="EYTotal 2 9 2 4" xfId="5045"/>
    <cellStyle name="EYTotal 2 9 2 5" xfId="5046"/>
    <cellStyle name="EYTotal 2 9 3" xfId="5047"/>
    <cellStyle name="EYTotal 2 9 3 2" xfId="5048"/>
    <cellStyle name="EYTotal 2 9 4" xfId="5049"/>
    <cellStyle name="EYTotal 2 9 5" xfId="5050"/>
    <cellStyle name="EYTotal 2 9 6" xfId="5051"/>
    <cellStyle name="EYTotal 2_ST" xfId="5052"/>
    <cellStyle name="EYTotal 3" xfId="5053"/>
    <cellStyle name="EYTotal 3 10" xfId="5054"/>
    <cellStyle name="EYTotal 3 10 2" xfId="5055"/>
    <cellStyle name="EYTotal 3 11" xfId="5056"/>
    <cellStyle name="EYTotal 3 12" xfId="5057"/>
    <cellStyle name="EYTotal 3 13" xfId="5058"/>
    <cellStyle name="EYTotal 3 14" xfId="5059"/>
    <cellStyle name="EYTotal 3 2" xfId="5060"/>
    <cellStyle name="EYTotal 3 2 2" xfId="5061"/>
    <cellStyle name="EYTotal 3 2 2 2" xfId="5062"/>
    <cellStyle name="EYTotal 3 2 2 2 2" xfId="5063"/>
    <cellStyle name="EYTotal 3 2 2 2 3" xfId="5064"/>
    <cellStyle name="EYTotal 3 2 2 2 4" xfId="5065"/>
    <cellStyle name="EYTotal 3 2 2 2 5" xfId="5066"/>
    <cellStyle name="EYTotal 3 2 2 3" xfId="5067"/>
    <cellStyle name="EYTotal 3 2 2 3 2" xfId="5068"/>
    <cellStyle name="EYTotal 3 2 2 4" xfId="5069"/>
    <cellStyle name="EYTotal 3 2 2 5" xfId="5070"/>
    <cellStyle name="EYTotal 3 2 2 6" xfId="5071"/>
    <cellStyle name="EYTotal 3 2 3" xfId="5072"/>
    <cellStyle name="EYTotal 3 2 3 2" xfId="5073"/>
    <cellStyle name="EYTotal 3 2 3 3" xfId="5074"/>
    <cellStyle name="EYTotal 3 2 3 4" xfId="5075"/>
    <cellStyle name="EYTotal 3 2 3 5" xfId="5076"/>
    <cellStyle name="EYTotal 3 2 4" xfId="5077"/>
    <cellStyle name="EYTotal 3 2 4 2" xfId="5078"/>
    <cellStyle name="EYTotal 3 2 5" xfId="5079"/>
    <cellStyle name="EYTotal 3 2 6" xfId="5080"/>
    <cellStyle name="EYTotal 3 2 7" xfId="5081"/>
    <cellStyle name="EYTotal 3 2_Subsidy" xfId="5082"/>
    <cellStyle name="EYTotal 3 3" xfId="5083"/>
    <cellStyle name="EYTotal 3 3 2" xfId="5084"/>
    <cellStyle name="EYTotal 3 3 2 2" xfId="5085"/>
    <cellStyle name="EYTotal 3 3 2 3" xfId="5086"/>
    <cellStyle name="EYTotal 3 3 2 4" xfId="5087"/>
    <cellStyle name="EYTotal 3 3 2 5" xfId="5088"/>
    <cellStyle name="EYTotal 3 3 3" xfId="5089"/>
    <cellStyle name="EYTotal 3 3 3 2" xfId="5090"/>
    <cellStyle name="EYTotal 3 3 4" xfId="5091"/>
    <cellStyle name="EYTotal 3 3 5" xfId="5092"/>
    <cellStyle name="EYTotal 3 3 6" xfId="5093"/>
    <cellStyle name="EYTotal 3 4" xfId="5094"/>
    <cellStyle name="EYTotal 3 4 2" xfId="5095"/>
    <cellStyle name="EYTotal 3 4 2 2" xfId="5096"/>
    <cellStyle name="EYTotal 3 4 2 3" xfId="5097"/>
    <cellStyle name="EYTotal 3 4 2 4" xfId="5098"/>
    <cellStyle name="EYTotal 3 4 2 5" xfId="5099"/>
    <cellStyle name="EYTotal 3 4 3" xfId="5100"/>
    <cellStyle name="EYTotal 3 4 3 2" xfId="5101"/>
    <cellStyle name="EYTotal 3 4 4" xfId="5102"/>
    <cellStyle name="EYTotal 3 4 5" xfId="5103"/>
    <cellStyle name="EYTotal 3 4 6" xfId="5104"/>
    <cellStyle name="EYTotal 3 5" xfId="5105"/>
    <cellStyle name="EYTotal 3 5 2" xfId="5106"/>
    <cellStyle name="EYTotal 3 5 2 2" xfId="5107"/>
    <cellStyle name="EYTotal 3 5 2 3" xfId="5108"/>
    <cellStyle name="EYTotal 3 5 2 4" xfId="5109"/>
    <cellStyle name="EYTotal 3 5 2 5" xfId="5110"/>
    <cellStyle name="EYTotal 3 5 3" xfId="5111"/>
    <cellStyle name="EYTotal 3 5 3 2" xfId="5112"/>
    <cellStyle name="EYTotal 3 5 4" xfId="5113"/>
    <cellStyle name="EYTotal 3 5 5" xfId="5114"/>
    <cellStyle name="EYTotal 3 5 6" xfId="5115"/>
    <cellStyle name="EYTotal 3 6" xfId="5116"/>
    <cellStyle name="EYTotal 3 6 2" xfId="5117"/>
    <cellStyle name="EYTotal 3 6 2 2" xfId="5118"/>
    <cellStyle name="EYTotal 3 6 2 3" xfId="5119"/>
    <cellStyle name="EYTotal 3 6 2 4" xfId="5120"/>
    <cellStyle name="EYTotal 3 6 2 5" xfId="5121"/>
    <cellStyle name="EYTotal 3 6 3" xfId="5122"/>
    <cellStyle name="EYTotal 3 6 3 2" xfId="5123"/>
    <cellStyle name="EYTotal 3 6 4" xfId="5124"/>
    <cellStyle name="EYTotal 3 6 5" xfId="5125"/>
    <cellStyle name="EYTotal 3 6 6" xfId="5126"/>
    <cellStyle name="EYTotal 3 7" xfId="5127"/>
    <cellStyle name="EYTotal 3 7 2" xfId="5128"/>
    <cellStyle name="EYTotal 3 7 2 2" xfId="5129"/>
    <cellStyle name="EYTotal 3 7 2 3" xfId="5130"/>
    <cellStyle name="EYTotal 3 7 2 4" xfId="5131"/>
    <cellStyle name="EYTotal 3 7 2 5" xfId="5132"/>
    <cellStyle name="EYTotal 3 7 3" xfId="5133"/>
    <cellStyle name="EYTotal 3 7 3 2" xfId="5134"/>
    <cellStyle name="EYTotal 3 7 4" xfId="5135"/>
    <cellStyle name="EYTotal 3 7 5" xfId="5136"/>
    <cellStyle name="EYTotal 3 7 6" xfId="5137"/>
    <cellStyle name="EYTotal 3 8" xfId="5138"/>
    <cellStyle name="EYTotal 3 8 2" xfId="5139"/>
    <cellStyle name="EYTotal 3 8 2 2" xfId="5140"/>
    <cellStyle name="EYTotal 3 8 2 3" xfId="5141"/>
    <cellStyle name="EYTotal 3 8 2 4" xfId="5142"/>
    <cellStyle name="EYTotal 3 8 2 5" xfId="5143"/>
    <cellStyle name="EYTotal 3 8 3" xfId="5144"/>
    <cellStyle name="EYTotal 3 8 3 2" xfId="5145"/>
    <cellStyle name="EYTotal 3 8 4" xfId="5146"/>
    <cellStyle name="EYTotal 3 8 5" xfId="5147"/>
    <cellStyle name="EYTotal 3 8 6" xfId="5148"/>
    <cellStyle name="EYTotal 3 9" xfId="5149"/>
    <cellStyle name="EYTotal 3 9 2" xfId="5150"/>
    <cellStyle name="EYTotal 3 9 3" xfId="5151"/>
    <cellStyle name="EYTotal 3 9 4" xfId="5152"/>
    <cellStyle name="EYTotal 3 9 5" xfId="5153"/>
    <cellStyle name="EYTotal 3_Subsidy" xfId="5154"/>
    <cellStyle name="EYTotal 4" xfId="5155"/>
    <cellStyle name="EYTotal 4 10" xfId="5156"/>
    <cellStyle name="EYTotal 4 10 2" xfId="5157"/>
    <cellStyle name="EYTotal 4 11" xfId="5158"/>
    <cellStyle name="EYTotal 4 12" xfId="5159"/>
    <cellStyle name="EYTotal 4 13" xfId="5160"/>
    <cellStyle name="EYTotal 4 2" xfId="5161"/>
    <cellStyle name="EYTotal 4 2 2" xfId="5162"/>
    <cellStyle name="EYTotal 4 2 2 2" xfId="5163"/>
    <cellStyle name="EYTotal 4 2 2 2 2" xfId="5164"/>
    <cellStyle name="EYTotal 4 2 2 2 3" xfId="5165"/>
    <cellStyle name="EYTotal 4 2 2 2 4" xfId="5166"/>
    <cellStyle name="EYTotal 4 2 2 2 5" xfId="5167"/>
    <cellStyle name="EYTotal 4 2 2 3" xfId="5168"/>
    <cellStyle name="EYTotal 4 2 2 3 2" xfId="5169"/>
    <cellStyle name="EYTotal 4 2 2 4" xfId="5170"/>
    <cellStyle name="EYTotal 4 2 2 5" xfId="5171"/>
    <cellStyle name="EYTotal 4 2 2 6" xfId="5172"/>
    <cellStyle name="EYTotal 4 2 3" xfId="5173"/>
    <cellStyle name="EYTotal 4 2 3 2" xfId="5174"/>
    <cellStyle name="EYTotal 4 2 3 3" xfId="5175"/>
    <cellStyle name="EYTotal 4 2 3 4" xfId="5176"/>
    <cellStyle name="EYTotal 4 2 3 5" xfId="5177"/>
    <cellStyle name="EYTotal 4 2 4" xfId="5178"/>
    <cellStyle name="EYTotal 4 2 4 2" xfId="5179"/>
    <cellStyle name="EYTotal 4 2 5" xfId="5180"/>
    <cellStyle name="EYTotal 4 2 6" xfId="5181"/>
    <cellStyle name="EYTotal 4 2 7" xfId="5182"/>
    <cellStyle name="EYTotal 4 2_Subsidy" xfId="5183"/>
    <cellStyle name="EYTotal 4 3" xfId="5184"/>
    <cellStyle name="EYTotal 4 3 2" xfId="5185"/>
    <cellStyle name="EYTotal 4 3 2 2" xfId="5186"/>
    <cellStyle name="EYTotal 4 3 2 3" xfId="5187"/>
    <cellStyle name="EYTotal 4 3 2 4" xfId="5188"/>
    <cellStyle name="EYTotal 4 3 2 5" xfId="5189"/>
    <cellStyle name="EYTotal 4 3 3" xfId="5190"/>
    <cellStyle name="EYTotal 4 3 3 2" xfId="5191"/>
    <cellStyle name="EYTotal 4 3 4" xfId="5192"/>
    <cellStyle name="EYTotal 4 3 5" xfId="5193"/>
    <cellStyle name="EYTotal 4 3 6" xfId="5194"/>
    <cellStyle name="EYTotal 4 4" xfId="5195"/>
    <cellStyle name="EYTotal 4 4 2" xfId="5196"/>
    <cellStyle name="EYTotal 4 4 2 2" xfId="5197"/>
    <cellStyle name="EYTotal 4 4 2 3" xfId="5198"/>
    <cellStyle name="EYTotal 4 4 2 4" xfId="5199"/>
    <cellStyle name="EYTotal 4 4 2 5" xfId="5200"/>
    <cellStyle name="EYTotal 4 4 3" xfId="5201"/>
    <cellStyle name="EYTotal 4 4 3 2" xfId="5202"/>
    <cellStyle name="EYTotal 4 4 4" xfId="5203"/>
    <cellStyle name="EYTotal 4 4 5" xfId="5204"/>
    <cellStyle name="EYTotal 4 4 6" xfId="5205"/>
    <cellStyle name="EYTotal 4 5" xfId="5206"/>
    <cellStyle name="EYTotal 4 5 2" xfId="5207"/>
    <cellStyle name="EYTotal 4 5 2 2" xfId="5208"/>
    <cellStyle name="EYTotal 4 5 2 3" xfId="5209"/>
    <cellStyle name="EYTotal 4 5 2 4" xfId="5210"/>
    <cellStyle name="EYTotal 4 5 2 5" xfId="5211"/>
    <cellStyle name="EYTotal 4 5 3" xfId="5212"/>
    <cellStyle name="EYTotal 4 5 3 2" xfId="5213"/>
    <cellStyle name="EYTotal 4 5 4" xfId="5214"/>
    <cellStyle name="EYTotal 4 5 5" xfId="5215"/>
    <cellStyle name="EYTotal 4 5 6" xfId="5216"/>
    <cellStyle name="EYTotal 4 6" xfId="5217"/>
    <cellStyle name="EYTotal 4 6 2" xfId="5218"/>
    <cellStyle name="EYTotal 4 6 2 2" xfId="5219"/>
    <cellStyle name="EYTotal 4 6 2 3" xfId="5220"/>
    <cellStyle name="EYTotal 4 6 2 4" xfId="5221"/>
    <cellStyle name="EYTotal 4 6 2 5" xfId="5222"/>
    <cellStyle name="EYTotal 4 6 3" xfId="5223"/>
    <cellStyle name="EYTotal 4 6 3 2" xfId="5224"/>
    <cellStyle name="EYTotal 4 6 4" xfId="5225"/>
    <cellStyle name="EYTotal 4 6 5" xfId="5226"/>
    <cellStyle name="EYTotal 4 6 6" xfId="5227"/>
    <cellStyle name="EYTotal 4 7" xfId="5228"/>
    <cellStyle name="EYTotal 4 7 2" xfId="5229"/>
    <cellStyle name="EYTotal 4 7 2 2" xfId="5230"/>
    <cellStyle name="EYTotal 4 7 2 3" xfId="5231"/>
    <cellStyle name="EYTotal 4 7 2 4" xfId="5232"/>
    <cellStyle name="EYTotal 4 7 2 5" xfId="5233"/>
    <cellStyle name="EYTotal 4 7 3" xfId="5234"/>
    <cellStyle name="EYTotal 4 7 3 2" xfId="5235"/>
    <cellStyle name="EYTotal 4 7 4" xfId="5236"/>
    <cellStyle name="EYTotal 4 7 5" xfId="5237"/>
    <cellStyle name="EYTotal 4 7 6" xfId="5238"/>
    <cellStyle name="EYTotal 4 8" xfId="5239"/>
    <cellStyle name="EYTotal 4 8 2" xfId="5240"/>
    <cellStyle name="EYTotal 4 8 2 2" xfId="5241"/>
    <cellStyle name="EYTotal 4 8 2 3" xfId="5242"/>
    <cellStyle name="EYTotal 4 8 2 4" xfId="5243"/>
    <cellStyle name="EYTotal 4 8 2 5" xfId="5244"/>
    <cellStyle name="EYTotal 4 8 3" xfId="5245"/>
    <cellStyle name="EYTotal 4 8 3 2" xfId="5246"/>
    <cellStyle name="EYTotal 4 8 4" xfId="5247"/>
    <cellStyle name="EYTotal 4 8 5" xfId="5248"/>
    <cellStyle name="EYTotal 4 8 6" xfId="5249"/>
    <cellStyle name="EYTotal 4 9" xfId="5250"/>
    <cellStyle name="EYTotal 4 9 2" xfId="5251"/>
    <cellStyle name="EYTotal 4 9 3" xfId="5252"/>
    <cellStyle name="EYTotal 4 9 4" xfId="5253"/>
    <cellStyle name="EYTotal 4 9 5" xfId="5254"/>
    <cellStyle name="EYTotal 4_Subsidy" xfId="5255"/>
    <cellStyle name="EYTotal 5" xfId="5256"/>
    <cellStyle name="EYTotal 5 10" xfId="5257"/>
    <cellStyle name="EYTotal 5 10 2" xfId="5258"/>
    <cellStyle name="EYTotal 5 11" xfId="5259"/>
    <cellStyle name="EYTotal 5 12" xfId="5260"/>
    <cellStyle name="EYTotal 5 13" xfId="5261"/>
    <cellStyle name="EYTotal 5 2" xfId="5262"/>
    <cellStyle name="EYTotal 5 2 2" xfId="5263"/>
    <cellStyle name="EYTotal 5 2 2 2" xfId="5264"/>
    <cellStyle name="EYTotal 5 2 2 2 2" xfId="5265"/>
    <cellStyle name="EYTotal 5 2 2 2 3" xfId="5266"/>
    <cellStyle name="EYTotal 5 2 2 2 4" xfId="5267"/>
    <cellStyle name="EYTotal 5 2 2 2 5" xfId="5268"/>
    <cellStyle name="EYTotal 5 2 2 3" xfId="5269"/>
    <cellStyle name="EYTotal 5 2 2 3 2" xfId="5270"/>
    <cellStyle name="EYTotal 5 2 2 4" xfId="5271"/>
    <cellStyle name="EYTotal 5 2 2 5" xfId="5272"/>
    <cellStyle name="EYTotal 5 2 2 6" xfId="5273"/>
    <cellStyle name="EYTotal 5 2 3" xfId="5274"/>
    <cellStyle name="EYTotal 5 2 3 2" xfId="5275"/>
    <cellStyle name="EYTotal 5 2 3 3" xfId="5276"/>
    <cellStyle name="EYTotal 5 2 3 4" xfId="5277"/>
    <cellStyle name="EYTotal 5 2 3 5" xfId="5278"/>
    <cellStyle name="EYTotal 5 2 4" xfId="5279"/>
    <cellStyle name="EYTotal 5 2 4 2" xfId="5280"/>
    <cellStyle name="EYTotal 5 2 5" xfId="5281"/>
    <cellStyle name="EYTotal 5 2 6" xfId="5282"/>
    <cellStyle name="EYTotal 5 2 7" xfId="5283"/>
    <cellStyle name="EYTotal 5 2_Subsidy" xfId="5284"/>
    <cellStyle name="EYTotal 5 3" xfId="5285"/>
    <cellStyle name="EYTotal 5 3 2" xfId="5286"/>
    <cellStyle name="EYTotal 5 3 2 2" xfId="5287"/>
    <cellStyle name="EYTotal 5 3 2 3" xfId="5288"/>
    <cellStyle name="EYTotal 5 3 2 4" xfId="5289"/>
    <cellStyle name="EYTotal 5 3 2 5" xfId="5290"/>
    <cellStyle name="EYTotal 5 3 3" xfId="5291"/>
    <cellStyle name="EYTotal 5 3 3 2" xfId="5292"/>
    <cellStyle name="EYTotal 5 3 4" xfId="5293"/>
    <cellStyle name="EYTotal 5 3 5" xfId="5294"/>
    <cellStyle name="EYTotal 5 3 6" xfId="5295"/>
    <cellStyle name="EYTotal 5 4" xfId="5296"/>
    <cellStyle name="EYTotal 5 4 2" xfId="5297"/>
    <cellStyle name="EYTotal 5 4 2 2" xfId="5298"/>
    <cellStyle name="EYTotal 5 4 2 3" xfId="5299"/>
    <cellStyle name="EYTotal 5 4 2 4" xfId="5300"/>
    <cellStyle name="EYTotal 5 4 2 5" xfId="5301"/>
    <cellStyle name="EYTotal 5 4 3" xfId="5302"/>
    <cellStyle name="EYTotal 5 4 3 2" xfId="5303"/>
    <cellStyle name="EYTotal 5 4 4" xfId="5304"/>
    <cellStyle name="EYTotal 5 4 5" xfId="5305"/>
    <cellStyle name="EYTotal 5 4 6" xfId="5306"/>
    <cellStyle name="EYTotal 5 5" xfId="5307"/>
    <cellStyle name="EYTotal 5 5 2" xfId="5308"/>
    <cellStyle name="EYTotal 5 5 2 2" xfId="5309"/>
    <cellStyle name="EYTotal 5 5 2 3" xfId="5310"/>
    <cellStyle name="EYTotal 5 5 2 4" xfId="5311"/>
    <cellStyle name="EYTotal 5 5 2 5" xfId="5312"/>
    <cellStyle name="EYTotal 5 5 3" xfId="5313"/>
    <cellStyle name="EYTotal 5 5 3 2" xfId="5314"/>
    <cellStyle name="EYTotal 5 5 4" xfId="5315"/>
    <cellStyle name="EYTotal 5 5 5" xfId="5316"/>
    <cellStyle name="EYTotal 5 5 6" xfId="5317"/>
    <cellStyle name="EYTotal 5 6" xfId="5318"/>
    <cellStyle name="EYTotal 5 6 2" xfId="5319"/>
    <cellStyle name="EYTotal 5 6 2 2" xfId="5320"/>
    <cellStyle name="EYTotal 5 6 2 3" xfId="5321"/>
    <cellStyle name="EYTotal 5 6 2 4" xfId="5322"/>
    <cellStyle name="EYTotal 5 6 2 5" xfId="5323"/>
    <cellStyle name="EYTotal 5 6 3" xfId="5324"/>
    <cellStyle name="EYTotal 5 6 3 2" xfId="5325"/>
    <cellStyle name="EYTotal 5 6 4" xfId="5326"/>
    <cellStyle name="EYTotal 5 6 5" xfId="5327"/>
    <cellStyle name="EYTotal 5 6 6" xfId="5328"/>
    <cellStyle name="EYTotal 5 7" xfId="5329"/>
    <cellStyle name="EYTotal 5 7 2" xfId="5330"/>
    <cellStyle name="EYTotal 5 7 2 2" xfId="5331"/>
    <cellStyle name="EYTotal 5 7 2 3" xfId="5332"/>
    <cellStyle name="EYTotal 5 7 2 4" xfId="5333"/>
    <cellStyle name="EYTotal 5 7 2 5" xfId="5334"/>
    <cellStyle name="EYTotal 5 7 3" xfId="5335"/>
    <cellStyle name="EYTotal 5 7 3 2" xfId="5336"/>
    <cellStyle name="EYTotal 5 7 4" xfId="5337"/>
    <cellStyle name="EYTotal 5 7 5" xfId="5338"/>
    <cellStyle name="EYTotal 5 7 6" xfId="5339"/>
    <cellStyle name="EYTotal 5 8" xfId="5340"/>
    <cellStyle name="EYTotal 5 8 2" xfId="5341"/>
    <cellStyle name="EYTotal 5 8 2 2" xfId="5342"/>
    <cellStyle name="EYTotal 5 8 2 3" xfId="5343"/>
    <cellStyle name="EYTotal 5 8 2 4" xfId="5344"/>
    <cellStyle name="EYTotal 5 8 2 5" xfId="5345"/>
    <cellStyle name="EYTotal 5 8 3" xfId="5346"/>
    <cellStyle name="EYTotal 5 8 3 2" xfId="5347"/>
    <cellStyle name="EYTotal 5 8 4" xfId="5348"/>
    <cellStyle name="EYTotal 5 8 5" xfId="5349"/>
    <cellStyle name="EYTotal 5 8 6" xfId="5350"/>
    <cellStyle name="EYTotal 5 9" xfId="5351"/>
    <cellStyle name="EYTotal 5 9 2" xfId="5352"/>
    <cellStyle name="EYTotal 5 9 3" xfId="5353"/>
    <cellStyle name="EYTotal 5 9 4" xfId="5354"/>
    <cellStyle name="EYTotal 5 9 5" xfId="5355"/>
    <cellStyle name="EYTotal 5_Subsidy" xfId="5356"/>
    <cellStyle name="EYTotal 6" xfId="5357"/>
    <cellStyle name="EYTotal 6 10" xfId="5358"/>
    <cellStyle name="EYTotal 6 10 2" xfId="5359"/>
    <cellStyle name="EYTotal 6 11" xfId="5360"/>
    <cellStyle name="EYTotal 6 12" xfId="5361"/>
    <cellStyle name="EYTotal 6 13" xfId="5362"/>
    <cellStyle name="EYTotal 6 2" xfId="5363"/>
    <cellStyle name="EYTotal 6 2 2" xfId="5364"/>
    <cellStyle name="EYTotal 6 2 2 2" xfId="5365"/>
    <cellStyle name="EYTotal 6 2 2 2 2" xfId="5366"/>
    <cellStyle name="EYTotal 6 2 2 2 3" xfId="5367"/>
    <cellStyle name="EYTotal 6 2 2 2 4" xfId="5368"/>
    <cellStyle name="EYTotal 6 2 2 2 5" xfId="5369"/>
    <cellStyle name="EYTotal 6 2 2 3" xfId="5370"/>
    <cellStyle name="EYTotal 6 2 2 3 2" xfId="5371"/>
    <cellStyle name="EYTotal 6 2 2 4" xfId="5372"/>
    <cellStyle name="EYTotal 6 2 2 5" xfId="5373"/>
    <cellStyle name="EYTotal 6 2 2 6" xfId="5374"/>
    <cellStyle name="EYTotal 6 2 3" xfId="5375"/>
    <cellStyle name="EYTotal 6 2 3 2" xfId="5376"/>
    <cellStyle name="EYTotal 6 2 3 3" xfId="5377"/>
    <cellStyle name="EYTotal 6 2 3 4" xfId="5378"/>
    <cellStyle name="EYTotal 6 2 3 5" xfId="5379"/>
    <cellStyle name="EYTotal 6 2 4" xfId="5380"/>
    <cellStyle name="EYTotal 6 2 4 2" xfId="5381"/>
    <cellStyle name="EYTotal 6 2 5" xfId="5382"/>
    <cellStyle name="EYTotal 6 2 6" xfId="5383"/>
    <cellStyle name="EYTotal 6 2 7" xfId="5384"/>
    <cellStyle name="EYTotal 6 2_Subsidy" xfId="5385"/>
    <cellStyle name="EYTotal 6 3" xfId="5386"/>
    <cellStyle name="EYTotal 6 3 2" xfId="5387"/>
    <cellStyle name="EYTotal 6 3 2 2" xfId="5388"/>
    <cellStyle name="EYTotal 6 3 2 3" xfId="5389"/>
    <cellStyle name="EYTotal 6 3 2 4" xfId="5390"/>
    <cellStyle name="EYTotal 6 3 2 5" xfId="5391"/>
    <cellStyle name="EYTotal 6 3 3" xfId="5392"/>
    <cellStyle name="EYTotal 6 3 3 2" xfId="5393"/>
    <cellStyle name="EYTotal 6 3 4" xfId="5394"/>
    <cellStyle name="EYTotal 6 3 5" xfId="5395"/>
    <cellStyle name="EYTotal 6 3 6" xfId="5396"/>
    <cellStyle name="EYTotal 6 4" xfId="5397"/>
    <cellStyle name="EYTotal 6 4 2" xfId="5398"/>
    <cellStyle name="EYTotal 6 4 2 2" xfId="5399"/>
    <cellStyle name="EYTotal 6 4 2 3" xfId="5400"/>
    <cellStyle name="EYTotal 6 4 2 4" xfId="5401"/>
    <cellStyle name="EYTotal 6 4 2 5" xfId="5402"/>
    <cellStyle name="EYTotal 6 4 3" xfId="5403"/>
    <cellStyle name="EYTotal 6 4 3 2" xfId="5404"/>
    <cellStyle name="EYTotal 6 4 4" xfId="5405"/>
    <cellStyle name="EYTotal 6 4 5" xfId="5406"/>
    <cellStyle name="EYTotal 6 4 6" xfId="5407"/>
    <cellStyle name="EYTotal 6 5" xfId="5408"/>
    <cellStyle name="EYTotal 6 5 2" xfId="5409"/>
    <cellStyle name="EYTotal 6 5 2 2" xfId="5410"/>
    <cellStyle name="EYTotal 6 5 2 3" xfId="5411"/>
    <cellStyle name="EYTotal 6 5 2 4" xfId="5412"/>
    <cellStyle name="EYTotal 6 5 2 5" xfId="5413"/>
    <cellStyle name="EYTotal 6 5 3" xfId="5414"/>
    <cellStyle name="EYTotal 6 5 3 2" xfId="5415"/>
    <cellStyle name="EYTotal 6 5 4" xfId="5416"/>
    <cellStyle name="EYTotal 6 5 5" xfId="5417"/>
    <cellStyle name="EYTotal 6 5 6" xfId="5418"/>
    <cellStyle name="EYTotal 6 6" xfId="5419"/>
    <cellStyle name="EYTotal 6 6 2" xfId="5420"/>
    <cellStyle name="EYTotal 6 6 2 2" xfId="5421"/>
    <cellStyle name="EYTotal 6 6 2 3" xfId="5422"/>
    <cellStyle name="EYTotal 6 6 2 4" xfId="5423"/>
    <cellStyle name="EYTotal 6 6 2 5" xfId="5424"/>
    <cellStyle name="EYTotal 6 6 3" xfId="5425"/>
    <cellStyle name="EYTotal 6 6 3 2" xfId="5426"/>
    <cellStyle name="EYTotal 6 6 4" xfId="5427"/>
    <cellStyle name="EYTotal 6 6 5" xfId="5428"/>
    <cellStyle name="EYTotal 6 6 6" xfId="5429"/>
    <cellStyle name="EYTotal 6 7" xfId="5430"/>
    <cellStyle name="EYTotal 6 7 2" xfId="5431"/>
    <cellStyle name="EYTotal 6 7 2 2" xfId="5432"/>
    <cellStyle name="EYTotal 6 7 2 3" xfId="5433"/>
    <cellStyle name="EYTotal 6 7 2 4" xfId="5434"/>
    <cellStyle name="EYTotal 6 7 2 5" xfId="5435"/>
    <cellStyle name="EYTotal 6 7 3" xfId="5436"/>
    <cellStyle name="EYTotal 6 7 3 2" xfId="5437"/>
    <cellStyle name="EYTotal 6 7 4" xfId="5438"/>
    <cellStyle name="EYTotal 6 7 5" xfId="5439"/>
    <cellStyle name="EYTotal 6 7 6" xfId="5440"/>
    <cellStyle name="EYTotal 6 8" xfId="5441"/>
    <cellStyle name="EYTotal 6 8 2" xfId="5442"/>
    <cellStyle name="EYTotal 6 8 2 2" xfId="5443"/>
    <cellStyle name="EYTotal 6 8 2 3" xfId="5444"/>
    <cellStyle name="EYTotal 6 8 2 4" xfId="5445"/>
    <cellStyle name="EYTotal 6 8 2 5" xfId="5446"/>
    <cellStyle name="EYTotal 6 8 3" xfId="5447"/>
    <cellStyle name="EYTotal 6 8 3 2" xfId="5448"/>
    <cellStyle name="EYTotal 6 8 4" xfId="5449"/>
    <cellStyle name="EYTotal 6 8 5" xfId="5450"/>
    <cellStyle name="EYTotal 6 8 6" xfId="5451"/>
    <cellStyle name="EYTotal 6 9" xfId="5452"/>
    <cellStyle name="EYTotal 6 9 2" xfId="5453"/>
    <cellStyle name="EYTotal 6 9 3" xfId="5454"/>
    <cellStyle name="EYTotal 6 9 4" xfId="5455"/>
    <cellStyle name="EYTotal 6 9 5" xfId="5456"/>
    <cellStyle name="EYTotal 6_Subsidy" xfId="5457"/>
    <cellStyle name="EYTotal 7" xfId="5458"/>
    <cellStyle name="EYTotal 7 10" xfId="5459"/>
    <cellStyle name="EYTotal 7 10 2" xfId="5460"/>
    <cellStyle name="EYTotal 7 11" xfId="5461"/>
    <cellStyle name="EYTotal 7 12" xfId="5462"/>
    <cellStyle name="EYTotal 7 13" xfId="5463"/>
    <cellStyle name="EYTotal 7 2" xfId="5464"/>
    <cellStyle name="EYTotal 7 2 2" xfId="5465"/>
    <cellStyle name="EYTotal 7 2 2 2" xfId="5466"/>
    <cellStyle name="EYTotal 7 2 2 2 2" xfId="5467"/>
    <cellStyle name="EYTotal 7 2 2 2 3" xfId="5468"/>
    <cellStyle name="EYTotal 7 2 2 2 4" xfId="5469"/>
    <cellStyle name="EYTotal 7 2 2 2 5" xfId="5470"/>
    <cellStyle name="EYTotal 7 2 2 3" xfId="5471"/>
    <cellStyle name="EYTotal 7 2 2 3 2" xfId="5472"/>
    <cellStyle name="EYTotal 7 2 2 4" xfId="5473"/>
    <cellStyle name="EYTotal 7 2 2 5" xfId="5474"/>
    <cellStyle name="EYTotal 7 2 2 6" xfId="5475"/>
    <cellStyle name="EYTotal 7 2 3" xfId="5476"/>
    <cellStyle name="EYTotal 7 2 3 2" xfId="5477"/>
    <cellStyle name="EYTotal 7 2 3 3" xfId="5478"/>
    <cellStyle name="EYTotal 7 2 3 4" xfId="5479"/>
    <cellStyle name="EYTotal 7 2 3 5" xfId="5480"/>
    <cellStyle name="EYTotal 7 2 4" xfId="5481"/>
    <cellStyle name="EYTotal 7 2 4 2" xfId="5482"/>
    <cellStyle name="EYTotal 7 2 5" xfId="5483"/>
    <cellStyle name="EYTotal 7 2 6" xfId="5484"/>
    <cellStyle name="EYTotal 7 2 7" xfId="5485"/>
    <cellStyle name="EYTotal 7 2_Subsidy" xfId="5486"/>
    <cellStyle name="EYTotal 7 3" xfId="5487"/>
    <cellStyle name="EYTotal 7 3 2" xfId="5488"/>
    <cellStyle name="EYTotal 7 3 2 2" xfId="5489"/>
    <cellStyle name="EYTotal 7 3 2 3" xfId="5490"/>
    <cellStyle name="EYTotal 7 3 2 4" xfId="5491"/>
    <cellStyle name="EYTotal 7 3 2 5" xfId="5492"/>
    <cellStyle name="EYTotal 7 3 3" xfId="5493"/>
    <cellStyle name="EYTotal 7 3 3 2" xfId="5494"/>
    <cellStyle name="EYTotal 7 3 4" xfId="5495"/>
    <cellStyle name="EYTotal 7 3 5" xfId="5496"/>
    <cellStyle name="EYTotal 7 3 6" xfId="5497"/>
    <cellStyle name="EYTotal 7 4" xfId="5498"/>
    <cellStyle name="EYTotal 7 4 2" xfId="5499"/>
    <cellStyle name="EYTotal 7 4 2 2" xfId="5500"/>
    <cellStyle name="EYTotal 7 4 2 3" xfId="5501"/>
    <cellStyle name="EYTotal 7 4 2 4" xfId="5502"/>
    <cellStyle name="EYTotal 7 4 2 5" xfId="5503"/>
    <cellStyle name="EYTotal 7 4 3" xfId="5504"/>
    <cellStyle name="EYTotal 7 4 3 2" xfId="5505"/>
    <cellStyle name="EYTotal 7 4 4" xfId="5506"/>
    <cellStyle name="EYTotal 7 4 5" xfId="5507"/>
    <cellStyle name="EYTotal 7 4 6" xfId="5508"/>
    <cellStyle name="EYTotal 7 5" xfId="5509"/>
    <cellStyle name="EYTotal 7 5 2" xfId="5510"/>
    <cellStyle name="EYTotal 7 5 2 2" xfId="5511"/>
    <cellStyle name="EYTotal 7 5 2 3" xfId="5512"/>
    <cellStyle name="EYTotal 7 5 2 4" xfId="5513"/>
    <cellStyle name="EYTotal 7 5 2 5" xfId="5514"/>
    <cellStyle name="EYTotal 7 5 3" xfId="5515"/>
    <cellStyle name="EYTotal 7 5 3 2" xfId="5516"/>
    <cellStyle name="EYTotal 7 5 4" xfId="5517"/>
    <cellStyle name="EYTotal 7 5 5" xfId="5518"/>
    <cellStyle name="EYTotal 7 5 6" xfId="5519"/>
    <cellStyle name="EYTotal 7 6" xfId="5520"/>
    <cellStyle name="EYTotal 7 6 2" xfId="5521"/>
    <cellStyle name="EYTotal 7 6 2 2" xfId="5522"/>
    <cellStyle name="EYTotal 7 6 2 3" xfId="5523"/>
    <cellStyle name="EYTotal 7 6 2 4" xfId="5524"/>
    <cellStyle name="EYTotal 7 6 2 5" xfId="5525"/>
    <cellStyle name="EYTotal 7 6 3" xfId="5526"/>
    <cellStyle name="EYTotal 7 6 3 2" xfId="5527"/>
    <cellStyle name="EYTotal 7 6 4" xfId="5528"/>
    <cellStyle name="EYTotal 7 6 5" xfId="5529"/>
    <cellStyle name="EYTotal 7 6 6" xfId="5530"/>
    <cellStyle name="EYTotal 7 7" xfId="5531"/>
    <cellStyle name="EYTotal 7 7 2" xfId="5532"/>
    <cellStyle name="EYTotal 7 7 2 2" xfId="5533"/>
    <cellStyle name="EYTotal 7 7 2 3" xfId="5534"/>
    <cellStyle name="EYTotal 7 7 2 4" xfId="5535"/>
    <cellStyle name="EYTotal 7 7 2 5" xfId="5536"/>
    <cellStyle name="EYTotal 7 7 3" xfId="5537"/>
    <cellStyle name="EYTotal 7 7 3 2" xfId="5538"/>
    <cellStyle name="EYTotal 7 7 4" xfId="5539"/>
    <cellStyle name="EYTotal 7 7 5" xfId="5540"/>
    <cellStyle name="EYTotal 7 7 6" xfId="5541"/>
    <cellStyle name="EYTotal 7 8" xfId="5542"/>
    <cellStyle name="EYTotal 7 8 2" xfId="5543"/>
    <cellStyle name="EYTotal 7 8 2 2" xfId="5544"/>
    <cellStyle name="EYTotal 7 8 2 3" xfId="5545"/>
    <cellStyle name="EYTotal 7 8 2 4" xfId="5546"/>
    <cellStyle name="EYTotal 7 8 2 5" xfId="5547"/>
    <cellStyle name="EYTotal 7 8 3" xfId="5548"/>
    <cellStyle name="EYTotal 7 8 3 2" xfId="5549"/>
    <cellStyle name="EYTotal 7 8 4" xfId="5550"/>
    <cellStyle name="EYTotal 7 8 5" xfId="5551"/>
    <cellStyle name="EYTotal 7 8 6" xfId="5552"/>
    <cellStyle name="EYTotal 7 9" xfId="5553"/>
    <cellStyle name="EYTotal 7 9 2" xfId="5554"/>
    <cellStyle name="EYTotal 7 9 3" xfId="5555"/>
    <cellStyle name="EYTotal 7 9 4" xfId="5556"/>
    <cellStyle name="EYTotal 7 9 5" xfId="5557"/>
    <cellStyle name="EYTotal 7_Subsidy" xfId="5558"/>
    <cellStyle name="EYTotal 8" xfId="5559"/>
    <cellStyle name="EYTotal 8 2" xfId="5560"/>
    <cellStyle name="EYTotal 8 2 2" xfId="5561"/>
    <cellStyle name="EYTotal 8 2 2 2" xfId="5562"/>
    <cellStyle name="EYTotal 8 2 2 3" xfId="5563"/>
    <cellStyle name="EYTotal 8 2 2 4" xfId="5564"/>
    <cellStyle name="EYTotal 8 2 2 5" xfId="5565"/>
    <cellStyle name="EYTotal 8 2 3" xfId="5566"/>
    <cellStyle name="EYTotal 8 2 3 2" xfId="5567"/>
    <cellStyle name="EYTotal 8 2 4" xfId="5568"/>
    <cellStyle name="EYTotal 8 2 5" xfId="5569"/>
    <cellStyle name="EYTotal 8 2 6" xfId="5570"/>
    <cellStyle name="EYTotal 8 3" xfId="5571"/>
    <cellStyle name="EYTotal 8 3 2" xfId="5572"/>
    <cellStyle name="EYTotal 8 3 3" xfId="5573"/>
    <cellStyle name="EYTotal 8 3 4" xfId="5574"/>
    <cellStyle name="EYTotal 8 3 5" xfId="5575"/>
    <cellStyle name="EYTotal 8 4" xfId="5576"/>
    <cellStyle name="EYTotal 8 4 2" xfId="5577"/>
    <cellStyle name="EYTotal 8 5" xfId="5578"/>
    <cellStyle name="EYTotal 8 6" xfId="5579"/>
    <cellStyle name="EYTotal 8 7" xfId="5580"/>
    <cellStyle name="EYTotal 8_Subsidy" xfId="5581"/>
    <cellStyle name="EYTotal 9" xfId="5582"/>
    <cellStyle name="EYTotal 9 2" xfId="5583"/>
    <cellStyle name="EYTotal 9 2 2" xfId="5584"/>
    <cellStyle name="EYTotal 9 2 2 2" xfId="5585"/>
    <cellStyle name="EYTotal 9 2 2 3" xfId="5586"/>
    <cellStyle name="EYTotal 9 2 3" xfId="5587"/>
    <cellStyle name="EYTotal 9 2 3 2" xfId="5588"/>
    <cellStyle name="EYTotal 9 2 3 3" xfId="5589"/>
    <cellStyle name="EYTotal 9 2 4" xfId="5590"/>
    <cellStyle name="EYTotal 9 2 4 2" xfId="5591"/>
    <cellStyle name="EYTotal 9 2 4 3" xfId="5592"/>
    <cellStyle name="EYTotal 9 2 5" xfId="5593"/>
    <cellStyle name="EYTotal 9 2 5 2" xfId="5594"/>
    <cellStyle name="EYTotal 9 2 5 3" xfId="5595"/>
    <cellStyle name="EYTotal 9 2 6" xfId="5596"/>
    <cellStyle name="EYTotal 9 2 7" xfId="5597"/>
    <cellStyle name="EYTotal 9 3" xfId="5598"/>
    <cellStyle name="EYTotal 9 3 2" xfId="5599"/>
    <cellStyle name="EYTotal 9 3 2 2" xfId="5600"/>
    <cellStyle name="EYTotal 9 3 2 3" xfId="5601"/>
    <cellStyle name="EYTotal 9 3 3" xfId="5602"/>
    <cellStyle name="EYTotal 9 3 4" xfId="5603"/>
    <cellStyle name="EYTotal 9 4" xfId="5604"/>
    <cellStyle name="EYTotal 9 4 2" xfId="5605"/>
    <cellStyle name="EYTotal 9 4 3" xfId="5606"/>
    <cellStyle name="EYTotal 9 5" xfId="5607"/>
    <cellStyle name="EYTotal 9 5 2" xfId="5608"/>
    <cellStyle name="EYTotal 9 5 3" xfId="5609"/>
    <cellStyle name="EYTotal 9 6" xfId="5610"/>
    <cellStyle name="EYTotal 9 6 2" xfId="5611"/>
    <cellStyle name="EYTotal 9 6 3" xfId="5612"/>
    <cellStyle name="EYTotal 9 7" xfId="5613"/>
    <cellStyle name="EYTotal 9 8" xfId="5614"/>
    <cellStyle name="EYTotal_Calculations" xfId="5615"/>
    <cellStyle name="EYWIP" xfId="5616"/>
    <cellStyle name="EYWIP 2" xfId="5617"/>
    <cellStyle name="EYWIP 2 2" xfId="5618"/>
    <cellStyle name="EYWIP 2 3" xfId="5619"/>
    <cellStyle name="EYWIP 3" xfId="5620"/>
    <cellStyle name="EYWIP 3 2" xfId="5621"/>
    <cellStyle name="EYWIP 3 3" xfId="5622"/>
    <cellStyle name="EYWIP 4" xfId="5623"/>
    <cellStyle name="EYWIP 5" xfId="5624"/>
    <cellStyle name="FieldName" xfId="5625"/>
    <cellStyle name="FieldName 2" xfId="5626"/>
    <cellStyle name="FieldName 3" xfId="5627"/>
    <cellStyle name="Fixed Data" xfId="15"/>
    <cellStyle name="Flag" xfId="5628"/>
    <cellStyle name="Flag 2" xfId="5629"/>
    <cellStyle name="Flag 2 2" xfId="5630"/>
    <cellStyle name="Flag 3" xfId="5631"/>
    <cellStyle name="Flag 4" xfId="5632"/>
    <cellStyle name="Flow" xfId="5633"/>
    <cellStyle name="Flow 2" xfId="5634"/>
    <cellStyle name="Flow 3" xfId="5635"/>
    <cellStyle name="Follow-up" xfId="5636"/>
    <cellStyle name="Follow-up 2" xfId="5637"/>
    <cellStyle name="Follow-up 2 2" xfId="5638"/>
    <cellStyle name="Follow-up 2 2 2" xfId="5639"/>
    <cellStyle name="Follow-up 2 2 2 2" xfId="5640"/>
    <cellStyle name="Follow-up 2 2 3" xfId="5641"/>
    <cellStyle name="Follow-up 2 2 4" xfId="5642"/>
    <cellStyle name="Follow-up 2 3" xfId="5643"/>
    <cellStyle name="Follow-up 2 3 2" xfId="5644"/>
    <cellStyle name="Follow-up 2 4" xfId="5645"/>
    <cellStyle name="Follow-up 2 5" xfId="5646"/>
    <cellStyle name="Follow-up 3" xfId="5647"/>
    <cellStyle name="Follow-up 3 2" xfId="5648"/>
    <cellStyle name="Follow-up 3 2 2" xfId="5649"/>
    <cellStyle name="Follow-up 3 3" xfId="5650"/>
    <cellStyle name="Follow-up 3 4" xfId="5651"/>
    <cellStyle name="Follow-up 4" xfId="5652"/>
    <cellStyle name="Follow-up 4 2" xfId="5653"/>
    <cellStyle name="Follow-up 4 2 2" xfId="5654"/>
    <cellStyle name="Follow-up 4 3" xfId="5655"/>
    <cellStyle name="Follow-up 4 4" xfId="5656"/>
    <cellStyle name="Follow-up 5" xfId="5657"/>
    <cellStyle name="Follow-up 5 2" xfId="5658"/>
    <cellStyle name="Follow-up 6" xfId="5659"/>
    <cellStyle name="Follow-up 7" xfId="5660"/>
    <cellStyle name="Footnote" xfId="5661"/>
    <cellStyle name="Footnote 2" xfId="5662"/>
    <cellStyle name="Footnote 2 2" xfId="5663"/>
    <cellStyle name="Footnote 3" xfId="5664"/>
    <cellStyle name="Footnote 4" xfId="5665"/>
    <cellStyle name="Formula_RP" xfId="5666"/>
    <cellStyle name="FormulaLbl_RP" xfId="5667"/>
    <cellStyle name="FS_Headings" xfId="5668"/>
    <cellStyle name="ft².0" xfId="5669"/>
    <cellStyle name="G02 Tab figs Light 0 deci" xfId="5670"/>
    <cellStyle name="G02 Tab figs Light 0 deci 2" xfId="5671"/>
    <cellStyle name="G02 Tab figs Light 0 deci 2 2" xfId="5672"/>
    <cellStyle name="G02 Tab figs Light 0 deci 2 2 2" xfId="5673"/>
    <cellStyle name="G02 Tab figs Light 0 deci 2 3" xfId="5674"/>
    <cellStyle name="G02 Tab figs Light 0 deci 2 4" xfId="5675"/>
    <cellStyle name="G02 Tab figs Light 0 deci 3" xfId="5676"/>
    <cellStyle name="G02 Tab figs Light 0 deci 3 2" xfId="5677"/>
    <cellStyle name="G02 Tab figs Light 0 deci 4" xfId="5678"/>
    <cellStyle name="G02 Tab figs Light 0 deci 5" xfId="5679"/>
    <cellStyle name="G02 Tab figs Light 0 deci_Gas Flow Dynamics" xfId="5680"/>
    <cellStyle name="G02 Table Text" xfId="5681"/>
    <cellStyle name="G02 Table Text 2" xfId="5682"/>
    <cellStyle name="G02 Table Text 2 2" xfId="5683"/>
    <cellStyle name="G02 Table Text 2 2 2" xfId="5684"/>
    <cellStyle name="G02 Table Text 2 3" xfId="5685"/>
    <cellStyle name="G02 Table Text 2 4" xfId="5686"/>
    <cellStyle name="G02 Table Text 3" xfId="5687"/>
    <cellStyle name="G02 Table Text 3 2" xfId="5688"/>
    <cellStyle name="G02 Table Text 4" xfId="5689"/>
    <cellStyle name="G02 Table Text 5" xfId="5690"/>
    <cellStyle name="G02 Table Text_Gas Flow Dynamics" xfId="5691"/>
    <cellStyle name="G05 Tab Head Light" xfId="5692"/>
    <cellStyle name="G05 Tab Head Light 2" xfId="5693"/>
    <cellStyle name="G05 Tab Head Light 3" xfId="5694"/>
    <cellStyle name="gbp" xfId="5695"/>
    <cellStyle name="gbp 2" xfId="5696"/>
    <cellStyle name="gbp 2 2" xfId="5697"/>
    <cellStyle name="gbp 2 2 2" xfId="5698"/>
    <cellStyle name="gbp 2 2 2 2" xfId="5699"/>
    <cellStyle name="gbp 2 2 3" xfId="5700"/>
    <cellStyle name="gbp 2 2 4" xfId="5701"/>
    <cellStyle name="gbp 2 3" xfId="5702"/>
    <cellStyle name="gbp 2 3 2" xfId="5703"/>
    <cellStyle name="gbp 2 4" xfId="5704"/>
    <cellStyle name="gbp 2 5" xfId="5705"/>
    <cellStyle name="gbp 3" xfId="5706"/>
    <cellStyle name="gbp 3 2" xfId="5707"/>
    <cellStyle name="gbp 4" xfId="5708"/>
    <cellStyle name="gbp 5" xfId="5709"/>
    <cellStyle name="General" xfId="5710"/>
    <cellStyle name="General 2" xfId="5711"/>
    <cellStyle name="General 2 2" xfId="5712"/>
    <cellStyle name="General 2 2 2" xfId="5713"/>
    <cellStyle name="General 2 3" xfId="5714"/>
    <cellStyle name="General 2 4" xfId="5715"/>
    <cellStyle name="General 3" xfId="5716"/>
    <cellStyle name="General 3 2" xfId="5717"/>
    <cellStyle name="General 3 2 2" xfId="5718"/>
    <cellStyle name="General 3 3" xfId="5719"/>
    <cellStyle name="General 3 4" xfId="5720"/>
    <cellStyle name="General 4" xfId="5721"/>
    <cellStyle name="General 4 2" xfId="5722"/>
    <cellStyle name="General 5" xfId="5723"/>
    <cellStyle name="General 6" xfId="5724"/>
    <cellStyle name="Good 10" xfId="5725"/>
    <cellStyle name="Good 11" xfId="5726"/>
    <cellStyle name="Good 2" xfId="5727"/>
    <cellStyle name="Good 2 2" xfId="5728"/>
    <cellStyle name="Good 2 2 2" xfId="5729"/>
    <cellStyle name="Good 2 2 3" xfId="5730"/>
    <cellStyle name="Good 2 3" xfId="5731"/>
    <cellStyle name="Good 2 3 2" xfId="5732"/>
    <cellStyle name="Good 2 3 3" xfId="5733"/>
    <cellStyle name="Good 2 4" xfId="5734"/>
    <cellStyle name="Good 2 4 2" xfId="5735"/>
    <cellStyle name="Good 2 5" xfId="5736"/>
    <cellStyle name="Good 3" xfId="5737"/>
    <cellStyle name="Good 3 2" xfId="5738"/>
    <cellStyle name="Good 3 2 2" xfId="5739"/>
    <cellStyle name="Good 3 3" xfId="5740"/>
    <cellStyle name="Good 4" xfId="5741"/>
    <cellStyle name="Good 4 2" xfId="5742"/>
    <cellStyle name="Good 4 3" xfId="5743"/>
    <cellStyle name="Good 5" xfId="5744"/>
    <cellStyle name="Good 5 2" xfId="5745"/>
    <cellStyle name="Good 6" xfId="5746"/>
    <cellStyle name="Good 6 2" xfId="5747"/>
    <cellStyle name="Good 7" xfId="5748"/>
    <cellStyle name="Good 7 2" xfId="5749"/>
    <cellStyle name="Good 8" xfId="5750"/>
    <cellStyle name="Good 8 2" xfId="5751"/>
    <cellStyle name="Good 9" xfId="5752"/>
    <cellStyle name="GrandTotal" xfId="5753"/>
    <cellStyle name="Hazardous" xfId="5754"/>
    <cellStyle name="Hazardous 2" xfId="5755"/>
    <cellStyle name="Hazardous 3" xfId="5756"/>
    <cellStyle name="HdgDescription" xfId="5757"/>
    <cellStyle name="HdgDescription 2" xfId="5758"/>
    <cellStyle name="HdgDescription 3" xfId="5759"/>
    <cellStyle name="Header" xfId="5760"/>
    <cellStyle name="Header 2" xfId="5761"/>
    <cellStyle name="Header 3" xfId="5762"/>
    <cellStyle name="header1" xfId="5763"/>
    <cellStyle name="header1 2" xfId="5764"/>
    <cellStyle name="header1 2 2" xfId="5765"/>
    <cellStyle name="header1 2 2 2" xfId="5766"/>
    <cellStyle name="header1 2 3" xfId="5767"/>
    <cellStyle name="header1 2 4" xfId="5768"/>
    <cellStyle name="header1 3" xfId="5769"/>
    <cellStyle name="header1 3 2" xfId="5770"/>
    <cellStyle name="header1 3 2 2" xfId="5771"/>
    <cellStyle name="header1 3 2 2 2" xfId="5772"/>
    <cellStyle name="header1 3 2 3" xfId="5773"/>
    <cellStyle name="header1 3 2 4" xfId="5774"/>
    <cellStyle name="header1 3 3" xfId="5775"/>
    <cellStyle name="header1 3 3 2" xfId="5776"/>
    <cellStyle name="header1 3 3 2 2" xfId="5777"/>
    <cellStyle name="header1 3 3 2 2 2" xfId="5778"/>
    <cellStyle name="header1 3 3 2 3" xfId="5779"/>
    <cellStyle name="header1 3 3 2 4" xfId="5780"/>
    <cellStyle name="header1 3 3 3" xfId="5781"/>
    <cellStyle name="header1 3 3 3 2" xfId="5782"/>
    <cellStyle name="header1 3 3 3 2 2" xfId="5783"/>
    <cellStyle name="header1 3 3 3 3" xfId="5784"/>
    <cellStyle name="header1 3 3 4" xfId="5785"/>
    <cellStyle name="header1 3 3 4 2" xfId="5786"/>
    <cellStyle name="header1 3 3 5" xfId="5787"/>
    <cellStyle name="header1 3 3 6" xfId="5788"/>
    <cellStyle name="header1 3 4" xfId="5789"/>
    <cellStyle name="header1 3 5" xfId="5790"/>
    <cellStyle name="header1 4" xfId="5791"/>
    <cellStyle name="header1 4 2" xfId="5792"/>
    <cellStyle name="header1 4 2 2" xfId="5793"/>
    <cellStyle name="header1 4 2 2 2" xfId="5794"/>
    <cellStyle name="header1 4 2 3" xfId="5795"/>
    <cellStyle name="header1 4 2 4" xfId="5796"/>
    <cellStyle name="header1 4 3" xfId="5797"/>
    <cellStyle name="header1 4 3 2" xfId="5798"/>
    <cellStyle name="header1 4 3 2 2" xfId="5799"/>
    <cellStyle name="header1 4 3 3" xfId="5800"/>
    <cellStyle name="header1 4 4" xfId="5801"/>
    <cellStyle name="header1 4 4 2" xfId="5802"/>
    <cellStyle name="header1 4 5" xfId="5803"/>
    <cellStyle name="header1 4 6" xfId="5804"/>
    <cellStyle name="header1 5" xfId="5805"/>
    <cellStyle name="header1 6" xfId="5806"/>
    <cellStyle name="header1_Gas Flow Dynamics" xfId="5807"/>
    <cellStyle name="header2" xfId="5808"/>
    <cellStyle name="header2 2" xfId="5809"/>
    <cellStyle name="header2 2 2" xfId="5810"/>
    <cellStyle name="header2 2 2 2" xfId="5811"/>
    <cellStyle name="header2 2 3" xfId="5812"/>
    <cellStyle name="header2 2 4" xfId="5813"/>
    <cellStyle name="header2 3" xfId="5814"/>
    <cellStyle name="header2 3 2" xfId="5815"/>
    <cellStyle name="header2 3 2 2" xfId="5816"/>
    <cellStyle name="header2 3 2 2 2" xfId="5817"/>
    <cellStyle name="header2 3 2 3" xfId="5818"/>
    <cellStyle name="header2 3 2 4" xfId="5819"/>
    <cellStyle name="header2 3 3" xfId="5820"/>
    <cellStyle name="header2 3 3 2" xfId="5821"/>
    <cellStyle name="header2 3 3 2 2" xfId="5822"/>
    <cellStyle name="header2 3 3 2 2 2" xfId="5823"/>
    <cellStyle name="header2 3 3 2 3" xfId="5824"/>
    <cellStyle name="header2 3 3 2 4" xfId="5825"/>
    <cellStyle name="header2 3 3 3" xfId="5826"/>
    <cellStyle name="header2 3 3 3 2" xfId="5827"/>
    <cellStyle name="header2 3 3 3 2 2" xfId="5828"/>
    <cellStyle name="header2 3 3 3 3" xfId="5829"/>
    <cellStyle name="header2 3 3 4" xfId="5830"/>
    <cellStyle name="header2 3 3 4 2" xfId="5831"/>
    <cellStyle name="header2 3 3 5" xfId="5832"/>
    <cellStyle name="header2 3 3 6" xfId="5833"/>
    <cellStyle name="header2 3 4" xfId="5834"/>
    <cellStyle name="header2 3 5" xfId="5835"/>
    <cellStyle name="header2 4" xfId="5836"/>
    <cellStyle name="header2 4 2" xfId="5837"/>
    <cellStyle name="header2 4 2 2" xfId="5838"/>
    <cellStyle name="header2 4 2 2 2" xfId="5839"/>
    <cellStyle name="header2 4 2 3" xfId="5840"/>
    <cellStyle name="header2 4 2 4" xfId="5841"/>
    <cellStyle name="header2 4 3" xfId="5842"/>
    <cellStyle name="header2 4 3 2" xfId="5843"/>
    <cellStyle name="header2 4 3 2 2" xfId="5844"/>
    <cellStyle name="header2 4 3 3" xfId="5845"/>
    <cellStyle name="header2 4 4" xfId="5846"/>
    <cellStyle name="header2 4 4 2" xfId="5847"/>
    <cellStyle name="header2 4 5" xfId="5848"/>
    <cellStyle name="header2 4 6" xfId="5849"/>
    <cellStyle name="header2 5" xfId="5850"/>
    <cellStyle name="header2 6" xfId="5851"/>
    <cellStyle name="header2_Gas Flow Dynamics" xfId="5852"/>
    <cellStyle name="header3" xfId="5853"/>
    <cellStyle name="header3 2" xfId="5854"/>
    <cellStyle name="header3 2 2" xfId="5855"/>
    <cellStyle name="header3 2 3" xfId="5856"/>
    <cellStyle name="header3 3" xfId="5857"/>
    <cellStyle name="header3 4" xfId="5858"/>
    <cellStyle name="header3_Gas Flow Dynamics" xfId="5859"/>
    <cellStyle name="Heading" xfId="5860"/>
    <cellStyle name="Heading 1 10" xfId="5861"/>
    <cellStyle name="Heading 1 11" xfId="5862"/>
    <cellStyle name="Heading 1 12" xfId="5863"/>
    <cellStyle name="Heading 1 2" xfId="5864"/>
    <cellStyle name="Heading 1 2 10" xfId="5865"/>
    <cellStyle name="Heading 1 2 11" xfId="5866"/>
    <cellStyle name="Heading 1 2 12" xfId="5867"/>
    <cellStyle name="Heading 1 2 13" xfId="5868"/>
    <cellStyle name="Heading 1 2 14" xfId="5869"/>
    <cellStyle name="Heading 1 2 15" xfId="5870"/>
    <cellStyle name="Heading 1 2 16" xfId="5871"/>
    <cellStyle name="Heading 1 2 17" xfId="5872"/>
    <cellStyle name="Heading 1 2 18" xfId="5873"/>
    <cellStyle name="Heading 1 2 19" xfId="5874"/>
    <cellStyle name="Heading 1 2 2" xfId="5875"/>
    <cellStyle name="Heading 1 2 2 2" xfId="5876"/>
    <cellStyle name="Heading 1 2 2 3" xfId="5877"/>
    <cellStyle name="Heading 1 2 20" xfId="5878"/>
    <cellStyle name="Heading 1 2 21" xfId="5879"/>
    <cellStyle name="Heading 1 2 22" xfId="5880"/>
    <cellStyle name="Heading 1 2 23" xfId="5881"/>
    <cellStyle name="Heading 1 2 3" xfId="5882"/>
    <cellStyle name="Heading 1 2 3 2" xfId="5883"/>
    <cellStyle name="Heading 1 2 3 3" xfId="5884"/>
    <cellStyle name="Heading 1 2 4" xfId="5885"/>
    <cellStyle name="Heading 1 2 4 2" xfId="5886"/>
    <cellStyle name="Heading 1 2 5" xfId="5887"/>
    <cellStyle name="Heading 1 2 6" xfId="5888"/>
    <cellStyle name="Heading 1 2 7" xfId="5889"/>
    <cellStyle name="Heading 1 2 8" xfId="5890"/>
    <cellStyle name="Heading 1 2 9" xfId="5891"/>
    <cellStyle name="Heading 1 3" xfId="5892"/>
    <cellStyle name="Heading 1 3 10" xfId="5893"/>
    <cellStyle name="Heading 1 3 11" xfId="5894"/>
    <cellStyle name="Heading 1 3 12" xfId="5895"/>
    <cellStyle name="Heading 1 3 13" xfId="5896"/>
    <cellStyle name="Heading 1 3 14" xfId="5897"/>
    <cellStyle name="Heading 1 3 15" xfId="5898"/>
    <cellStyle name="Heading 1 3 16" xfId="5899"/>
    <cellStyle name="Heading 1 3 17" xfId="5900"/>
    <cellStyle name="Heading 1 3 18" xfId="5901"/>
    <cellStyle name="Heading 1 3 19" xfId="5902"/>
    <cellStyle name="Heading 1 3 2" xfId="5903"/>
    <cellStyle name="Heading 1 3 2 2" xfId="5904"/>
    <cellStyle name="Heading 1 3 2 3" xfId="5905"/>
    <cellStyle name="Heading 1 3 20" xfId="5906"/>
    <cellStyle name="Heading 1 3 21" xfId="5907"/>
    <cellStyle name="Heading 1 3 22" xfId="5908"/>
    <cellStyle name="Heading 1 3 23" xfId="5909"/>
    <cellStyle name="Heading 1 3 3" xfId="5910"/>
    <cellStyle name="Heading 1 3 3 2" xfId="5911"/>
    <cellStyle name="Heading 1 3 3 3" xfId="5912"/>
    <cellStyle name="Heading 1 3 4" xfId="5913"/>
    <cellStyle name="Heading 1 3 4 2" xfId="5914"/>
    <cellStyle name="Heading 1 3 5" xfId="5915"/>
    <cellStyle name="Heading 1 3 6" xfId="5916"/>
    <cellStyle name="Heading 1 3 7" xfId="5917"/>
    <cellStyle name="Heading 1 3 8" xfId="5918"/>
    <cellStyle name="Heading 1 3 9" xfId="5919"/>
    <cellStyle name="Heading 1 4" xfId="5920"/>
    <cellStyle name="Heading 1 4 10" xfId="5921"/>
    <cellStyle name="Heading 1 4 11" xfId="5922"/>
    <cellStyle name="Heading 1 4 12" xfId="5923"/>
    <cellStyle name="Heading 1 4 13" xfId="5924"/>
    <cellStyle name="Heading 1 4 14" xfId="5925"/>
    <cellStyle name="Heading 1 4 15" xfId="5926"/>
    <cellStyle name="Heading 1 4 16" xfId="5927"/>
    <cellStyle name="Heading 1 4 17" xfId="5928"/>
    <cellStyle name="Heading 1 4 18" xfId="5929"/>
    <cellStyle name="Heading 1 4 19" xfId="5930"/>
    <cellStyle name="Heading 1 4 2" xfId="5931"/>
    <cellStyle name="Heading 1 4 2 2" xfId="5932"/>
    <cellStyle name="Heading 1 4 20" xfId="5933"/>
    <cellStyle name="Heading 1 4 21" xfId="5934"/>
    <cellStyle name="Heading 1 4 3" xfId="5935"/>
    <cellStyle name="Heading 1 4 4" xfId="5936"/>
    <cellStyle name="Heading 1 4 5" xfId="5937"/>
    <cellStyle name="Heading 1 4 6" xfId="5938"/>
    <cellStyle name="Heading 1 4 7" xfId="5939"/>
    <cellStyle name="Heading 1 4 8" xfId="5940"/>
    <cellStyle name="Heading 1 4 9" xfId="5941"/>
    <cellStyle name="Heading 1 5" xfId="5942"/>
    <cellStyle name="Heading 1 5 2" xfId="5943"/>
    <cellStyle name="Heading 1 5 3" xfId="5944"/>
    <cellStyle name="Heading 1 6" xfId="5945"/>
    <cellStyle name="Heading 1 6 2" xfId="5946"/>
    <cellStyle name="Heading 1 6 2 2" xfId="5947"/>
    <cellStyle name="Heading 1 6 3" xfId="5948"/>
    <cellStyle name="Heading 1 6 4" xfId="5949"/>
    <cellStyle name="Heading 1 7" xfId="5950"/>
    <cellStyle name="Heading 1 7 2" xfId="5951"/>
    <cellStyle name="Heading 1 8" xfId="5952"/>
    <cellStyle name="Heading 1 8 2" xfId="5953"/>
    <cellStyle name="Heading 1 9" xfId="5954"/>
    <cellStyle name="Heading 1 9 2" xfId="5955"/>
    <cellStyle name="Heading 10" xfId="5956"/>
    <cellStyle name="Heading 10 2" xfId="5957"/>
    <cellStyle name="Heading 10 2 2" xfId="5958"/>
    <cellStyle name="Heading 10 2 3" xfId="5959"/>
    <cellStyle name="Heading 10 3" xfId="5960"/>
    <cellStyle name="Heading 10 4" xfId="5961"/>
    <cellStyle name="Heading 11" xfId="5962"/>
    <cellStyle name="Heading 11 2" xfId="5963"/>
    <cellStyle name="Heading 11 3" xfId="5964"/>
    <cellStyle name="Heading 12" xfId="5965"/>
    <cellStyle name="Heading 12 2" xfId="5966"/>
    <cellStyle name="Heading 12 3" xfId="5967"/>
    <cellStyle name="Heading 13" xfId="5968"/>
    <cellStyle name="Heading 13 2" xfId="5969"/>
    <cellStyle name="Heading 13 3" xfId="5970"/>
    <cellStyle name="Heading 14" xfId="5971"/>
    <cellStyle name="Heading 14 2" xfId="5972"/>
    <cellStyle name="Heading 14 3" xfId="5973"/>
    <cellStyle name="Heading 15" xfId="5974"/>
    <cellStyle name="Heading 15 2" xfId="5975"/>
    <cellStyle name="Heading 15 3" xfId="5976"/>
    <cellStyle name="Heading 16" xfId="5977"/>
    <cellStyle name="Heading 17" xfId="5978"/>
    <cellStyle name="Heading 2 10" xfId="5979"/>
    <cellStyle name="Heading 2 10 2" xfId="5980"/>
    <cellStyle name="Heading 2 10 2 2" xfId="5981"/>
    <cellStyle name="Heading 2 10 3" xfId="5982"/>
    <cellStyle name="Heading 2 10 4" xfId="5983"/>
    <cellStyle name="Heading 2 11" xfId="5984"/>
    <cellStyle name="Heading 2 11 2" xfId="5985"/>
    <cellStyle name="Heading 2 12" xfId="5986"/>
    <cellStyle name="Heading 2 12 2" xfId="5987"/>
    <cellStyle name="Heading 2 13" xfId="5988"/>
    <cellStyle name="Heading 2 13 2" xfId="5989"/>
    <cellStyle name="Heading 2 14" xfId="5990"/>
    <cellStyle name="Heading 2 15" xfId="5991"/>
    <cellStyle name="Heading 2 16" xfId="5992"/>
    <cellStyle name="Heading 2 2" xfId="5993"/>
    <cellStyle name="Heading 2 2 10" xfId="5994"/>
    <cellStyle name="Heading 2 2 11" xfId="5995"/>
    <cellStyle name="Heading 2 2 12" xfId="5996"/>
    <cellStyle name="Heading 2 2 13" xfId="5997"/>
    <cellStyle name="Heading 2 2 14" xfId="5998"/>
    <cellStyle name="Heading 2 2 15" xfId="5999"/>
    <cellStyle name="Heading 2 2 16" xfId="6000"/>
    <cellStyle name="Heading 2 2 17" xfId="6001"/>
    <cellStyle name="Heading 2 2 18" xfId="6002"/>
    <cellStyle name="Heading 2 2 19" xfId="6003"/>
    <cellStyle name="Heading 2 2 2" xfId="6004"/>
    <cellStyle name="Heading 2 2 2 2" xfId="6005"/>
    <cellStyle name="Heading 2 2 2 2 2" xfId="6006"/>
    <cellStyle name="Heading 2 2 2 2 3" xfId="6007"/>
    <cellStyle name="Heading 2 2 2 3" xfId="6008"/>
    <cellStyle name="Heading 2 2 2 4" xfId="6009"/>
    <cellStyle name="Heading 2 2 20" xfId="6010"/>
    <cellStyle name="Heading 2 2 21" xfId="6011"/>
    <cellStyle name="Heading 2 2 22" xfId="6012"/>
    <cellStyle name="Heading 2 2 23" xfId="6013"/>
    <cellStyle name="Heading 2 2 24" xfId="6014"/>
    <cellStyle name="Heading 2 2 25" xfId="6015"/>
    <cellStyle name="Heading 2 2 26" xfId="6016"/>
    <cellStyle name="Heading 2 2 3" xfId="6017"/>
    <cellStyle name="Heading 2 2 3 2" xfId="6018"/>
    <cellStyle name="Heading 2 2 3 2 2" xfId="6019"/>
    <cellStyle name="Heading 2 2 3 3" xfId="6020"/>
    <cellStyle name="Heading 2 2 3 4" xfId="6021"/>
    <cellStyle name="Heading 2 2 4" xfId="6022"/>
    <cellStyle name="Heading 2 2 4 2" xfId="6023"/>
    <cellStyle name="Heading 2 2 4 3" xfId="6024"/>
    <cellStyle name="Heading 2 2 5" xfId="6025"/>
    <cellStyle name="Heading 2 2 5 2" xfId="6026"/>
    <cellStyle name="Heading 2 2 5 3" xfId="6027"/>
    <cellStyle name="Heading 2 2 6" xfId="6028"/>
    <cellStyle name="Heading 2 2 6 2" xfId="6029"/>
    <cellStyle name="Heading 2 2 6 3" xfId="6030"/>
    <cellStyle name="Heading 2 2 7" xfId="6031"/>
    <cellStyle name="Heading 2 2 7 2" xfId="6032"/>
    <cellStyle name="Heading 2 2 8" xfId="6033"/>
    <cellStyle name="Heading 2 2 9" xfId="6034"/>
    <cellStyle name="Heading 2 2_FES2013 charts 2050 and progress" xfId="6035"/>
    <cellStyle name="Heading 2 3" xfId="6036"/>
    <cellStyle name="Heading 2 3 10" xfId="6037"/>
    <cellStyle name="Heading 2 3 11" xfId="6038"/>
    <cellStyle name="Heading 2 3 12" xfId="6039"/>
    <cellStyle name="Heading 2 3 13" xfId="6040"/>
    <cellStyle name="Heading 2 3 14" xfId="6041"/>
    <cellStyle name="Heading 2 3 15" xfId="6042"/>
    <cellStyle name="Heading 2 3 16" xfId="6043"/>
    <cellStyle name="Heading 2 3 17" xfId="6044"/>
    <cellStyle name="Heading 2 3 18" xfId="6045"/>
    <cellStyle name="Heading 2 3 19" xfId="6046"/>
    <cellStyle name="Heading 2 3 2" xfId="6047"/>
    <cellStyle name="Heading 2 3 2 2" xfId="6048"/>
    <cellStyle name="Heading 2 3 2 3" xfId="6049"/>
    <cellStyle name="Heading 2 3 20" xfId="6050"/>
    <cellStyle name="Heading 2 3 21" xfId="6051"/>
    <cellStyle name="Heading 2 3 22" xfId="6052"/>
    <cellStyle name="Heading 2 3 23" xfId="6053"/>
    <cellStyle name="Heading 2 3 24" xfId="6054"/>
    <cellStyle name="Heading 2 3 25" xfId="6055"/>
    <cellStyle name="Heading 2 3 26" xfId="6056"/>
    <cellStyle name="Heading 2 3 3" xfId="6057"/>
    <cellStyle name="Heading 2 3 3 2" xfId="6058"/>
    <cellStyle name="Heading 2 3 3 3" xfId="6059"/>
    <cellStyle name="Heading 2 3 4" xfId="6060"/>
    <cellStyle name="Heading 2 3 4 2" xfId="6061"/>
    <cellStyle name="Heading 2 3 4 3" xfId="6062"/>
    <cellStyle name="Heading 2 3 5" xfId="6063"/>
    <cellStyle name="Heading 2 3 5 2" xfId="6064"/>
    <cellStyle name="Heading 2 3 5 3" xfId="6065"/>
    <cellStyle name="Heading 2 3 6" xfId="6066"/>
    <cellStyle name="Heading 2 3 6 2" xfId="6067"/>
    <cellStyle name="Heading 2 3 6 3" xfId="6068"/>
    <cellStyle name="Heading 2 3 7" xfId="6069"/>
    <cellStyle name="Heading 2 3 7 2" xfId="6070"/>
    <cellStyle name="Heading 2 3 8" xfId="6071"/>
    <cellStyle name="Heading 2 3 9" xfId="6072"/>
    <cellStyle name="Heading 2 3_FES2013 charts 2050 and progress" xfId="6073"/>
    <cellStyle name="Heading 2 4" xfId="6074"/>
    <cellStyle name="Heading 2 4 10" xfId="6075"/>
    <cellStyle name="Heading 2 4 11" xfId="6076"/>
    <cellStyle name="Heading 2 4 12" xfId="6077"/>
    <cellStyle name="Heading 2 4 13" xfId="6078"/>
    <cellStyle name="Heading 2 4 14" xfId="6079"/>
    <cellStyle name="Heading 2 4 15" xfId="6080"/>
    <cellStyle name="Heading 2 4 16" xfId="6081"/>
    <cellStyle name="Heading 2 4 17" xfId="6082"/>
    <cellStyle name="Heading 2 4 18" xfId="6083"/>
    <cellStyle name="Heading 2 4 19" xfId="6084"/>
    <cellStyle name="Heading 2 4 2" xfId="6085"/>
    <cellStyle name="Heading 2 4 2 2" xfId="6086"/>
    <cellStyle name="Heading 2 4 2 2 2" xfId="6087"/>
    <cellStyle name="Heading 2 4 2 2 3" xfId="6088"/>
    <cellStyle name="Heading 2 4 2 3" xfId="6089"/>
    <cellStyle name="Heading 2 4 2 4" xfId="6090"/>
    <cellStyle name="Heading 2 4 20" xfId="6091"/>
    <cellStyle name="Heading 2 4 21" xfId="6092"/>
    <cellStyle name="Heading 2 4 22" xfId="6093"/>
    <cellStyle name="Heading 2 4 23" xfId="6094"/>
    <cellStyle name="Heading 2 4 24" xfId="6095"/>
    <cellStyle name="Heading 2 4 25" xfId="6096"/>
    <cellStyle name="Heading 2 4 3" xfId="6097"/>
    <cellStyle name="Heading 2 4 3 2" xfId="6098"/>
    <cellStyle name="Heading 2 4 3 3" xfId="6099"/>
    <cellStyle name="Heading 2 4 4" xfId="6100"/>
    <cellStyle name="Heading 2 4 4 2" xfId="6101"/>
    <cellStyle name="Heading 2 4 4 3" xfId="6102"/>
    <cellStyle name="Heading 2 4 5" xfId="6103"/>
    <cellStyle name="Heading 2 4 5 2" xfId="6104"/>
    <cellStyle name="Heading 2 4 5 3" xfId="6105"/>
    <cellStyle name="Heading 2 4 6" xfId="6106"/>
    <cellStyle name="Heading 2 4 6 2" xfId="6107"/>
    <cellStyle name="Heading 2 4 6 3" xfId="6108"/>
    <cellStyle name="Heading 2 4 7" xfId="6109"/>
    <cellStyle name="Heading 2 4 7 2" xfId="6110"/>
    <cellStyle name="Heading 2 4 8" xfId="6111"/>
    <cellStyle name="Heading 2 4 9" xfId="6112"/>
    <cellStyle name="Heading 2 4_Banding" xfId="6113"/>
    <cellStyle name="Heading 2 5" xfId="6114"/>
    <cellStyle name="Heading 2 5 2" xfId="6115"/>
    <cellStyle name="Heading 2 5 2 2" xfId="6116"/>
    <cellStyle name="Heading 2 5 2 3" xfId="6117"/>
    <cellStyle name="Heading 2 5 3" xfId="6118"/>
    <cellStyle name="Heading 2 5 4" xfId="6119"/>
    <cellStyle name="Heading 2 6" xfId="6120"/>
    <cellStyle name="Heading 2 6 2" xfId="6121"/>
    <cellStyle name="Heading 2 6 2 2" xfId="6122"/>
    <cellStyle name="Heading 2 6 2 3" xfId="6123"/>
    <cellStyle name="Heading 2 6 3" xfId="6124"/>
    <cellStyle name="Heading 2 6 4" xfId="6125"/>
    <cellStyle name="Heading 2 7" xfId="6126"/>
    <cellStyle name="Heading 2 7 2" xfId="6127"/>
    <cellStyle name="Heading 2 7 3" xfId="6128"/>
    <cellStyle name="Heading 2 8" xfId="6129"/>
    <cellStyle name="Heading 2 8 2" xfId="6130"/>
    <cellStyle name="Heading 2 8 2 2" xfId="6131"/>
    <cellStyle name="Heading 2 8 2 3" xfId="6132"/>
    <cellStyle name="Heading 2 8 3" xfId="6133"/>
    <cellStyle name="Heading 2 8 3 2" xfId="6134"/>
    <cellStyle name="Heading 2 8 3 3" xfId="6135"/>
    <cellStyle name="Heading 2 8 4" xfId="6136"/>
    <cellStyle name="Heading 2 8 5" xfId="6137"/>
    <cellStyle name="Heading 2 9" xfId="6138"/>
    <cellStyle name="Heading 2 9 2" xfId="6139"/>
    <cellStyle name="Heading 2 9 3" xfId="6140"/>
    <cellStyle name="Heading 3 10" xfId="6141"/>
    <cellStyle name="Heading 3 10 2" xfId="6142"/>
    <cellStyle name="Heading 3 11" xfId="6143"/>
    <cellStyle name="Heading 3 12" xfId="6144"/>
    <cellStyle name="Heading 3 13" xfId="6145"/>
    <cellStyle name="Heading 3 2" xfId="6146"/>
    <cellStyle name="Heading 3 2 10" xfId="6147"/>
    <cellStyle name="Heading 3 2 2" xfId="6148"/>
    <cellStyle name="Heading 3 2 2 2" xfId="6149"/>
    <cellStyle name="Heading 3 2 2 2 2" xfId="6150"/>
    <cellStyle name="Heading 3 2 2 2 3" xfId="6151"/>
    <cellStyle name="Heading 3 2 2 3" xfId="6152"/>
    <cellStyle name="Heading 3 2 2 3 2" xfId="6153"/>
    <cellStyle name="Heading 3 2 2 3 3" xfId="6154"/>
    <cellStyle name="Heading 3 2 2 4" xfId="6155"/>
    <cellStyle name="Heading 3 2 2 5" xfId="6156"/>
    <cellStyle name="Heading 3 2 3" xfId="6157"/>
    <cellStyle name="Heading 3 2 3 2" xfId="6158"/>
    <cellStyle name="Heading 3 2 3 2 2" xfId="6159"/>
    <cellStyle name="Heading 3 2 3 3" xfId="6160"/>
    <cellStyle name="Heading 3 2 3 4" xfId="6161"/>
    <cellStyle name="Heading 3 2 4" xfId="6162"/>
    <cellStyle name="Heading 3 2 4 2" xfId="6163"/>
    <cellStyle name="Heading 3 2 4 3" xfId="6164"/>
    <cellStyle name="Heading 3 2 5" xfId="6165"/>
    <cellStyle name="Heading 3 2 5 2" xfId="6166"/>
    <cellStyle name="Heading 3 2 6" xfId="6167"/>
    <cellStyle name="Heading 3 2 7" xfId="6168"/>
    <cellStyle name="Heading 3 2 8" xfId="6169"/>
    <cellStyle name="Heading 3 2 9" xfId="6170"/>
    <cellStyle name="Heading 3 2_FES2013 charts 2050 and progress" xfId="6171"/>
    <cellStyle name="Heading 3 3" xfId="6172"/>
    <cellStyle name="Heading 3 3 2" xfId="6173"/>
    <cellStyle name="Heading 3 3 2 2" xfId="6174"/>
    <cellStyle name="Heading 3 3 2 3" xfId="6175"/>
    <cellStyle name="Heading 3 3 3" xfId="6176"/>
    <cellStyle name="Heading 3 3 3 2" xfId="6177"/>
    <cellStyle name="Heading 3 3 3 3" xfId="6178"/>
    <cellStyle name="Heading 3 3 4" xfId="6179"/>
    <cellStyle name="Heading 3 3 4 2" xfId="6180"/>
    <cellStyle name="Heading 3 3 5" xfId="6181"/>
    <cellStyle name="Heading 3 3 6" xfId="6182"/>
    <cellStyle name="Heading 3 3 7" xfId="6183"/>
    <cellStyle name="Heading 3 3 8" xfId="6184"/>
    <cellStyle name="Heading 3 3 9" xfId="6185"/>
    <cellStyle name="Heading 3 4" xfId="6186"/>
    <cellStyle name="Heading 3 4 2" xfId="6187"/>
    <cellStyle name="Heading 3 4 2 2" xfId="6188"/>
    <cellStyle name="Heading 3 4 3" xfId="6189"/>
    <cellStyle name="Heading 3 4 4" xfId="6190"/>
    <cellStyle name="Heading 3 4 5" xfId="6191"/>
    <cellStyle name="Heading 3 4 6" xfId="6192"/>
    <cellStyle name="Heading 3 4 7" xfId="6193"/>
    <cellStyle name="Heading 3 5" xfId="6194"/>
    <cellStyle name="Heading 3 5 2" xfId="6195"/>
    <cellStyle name="Heading 3 5 3" xfId="6196"/>
    <cellStyle name="Heading 3 6" xfId="6197"/>
    <cellStyle name="Heading 3 6 2" xfId="6198"/>
    <cellStyle name="Heading 3 6 2 2" xfId="6199"/>
    <cellStyle name="Heading 3 6 3" xfId="6200"/>
    <cellStyle name="Heading 3 6 4" xfId="6201"/>
    <cellStyle name="Heading 3 7" xfId="6202"/>
    <cellStyle name="Heading 3 7 2" xfId="6203"/>
    <cellStyle name="Heading 3 8" xfId="6204"/>
    <cellStyle name="Heading 3 8 2" xfId="6205"/>
    <cellStyle name="Heading 3 9" xfId="6206"/>
    <cellStyle name="Heading 3 9 2" xfId="6207"/>
    <cellStyle name="Heading 4 10" xfId="6208"/>
    <cellStyle name="Heading 4 11" xfId="6209"/>
    <cellStyle name="Heading 4 12" xfId="6210"/>
    <cellStyle name="Heading 4 2" xfId="6211"/>
    <cellStyle name="Heading 4 2 2" xfId="6212"/>
    <cellStyle name="Heading 4 2 2 2" xfId="6213"/>
    <cellStyle name="Heading 4 2 2 2 2" xfId="6214"/>
    <cellStyle name="Heading 4 2 2 2 3" xfId="6215"/>
    <cellStyle name="Heading 4 2 2 3" xfId="6216"/>
    <cellStyle name="Heading 4 2 2 3 2" xfId="6217"/>
    <cellStyle name="Heading 4 2 2 3 3" xfId="6218"/>
    <cellStyle name="Heading 4 2 2 4" xfId="6219"/>
    <cellStyle name="Heading 4 2 2 5" xfId="6220"/>
    <cellStyle name="Heading 4 2 3" xfId="6221"/>
    <cellStyle name="Heading 4 2 3 2" xfId="6222"/>
    <cellStyle name="Heading 4 2 3 2 2" xfId="6223"/>
    <cellStyle name="Heading 4 2 3 3" xfId="6224"/>
    <cellStyle name="Heading 4 2 3 4" xfId="6225"/>
    <cellStyle name="Heading 4 2 4" xfId="6226"/>
    <cellStyle name="Heading 4 2 4 2" xfId="6227"/>
    <cellStyle name="Heading 4 2 4 3" xfId="6228"/>
    <cellStyle name="Heading 4 2 5" xfId="6229"/>
    <cellStyle name="Heading 4 2 5 2" xfId="6230"/>
    <cellStyle name="Heading 4 2 6" xfId="6231"/>
    <cellStyle name="Heading 4 3" xfId="6232"/>
    <cellStyle name="Heading 4 3 2" xfId="6233"/>
    <cellStyle name="Heading 4 3 2 2" xfId="6234"/>
    <cellStyle name="Heading 4 3 2 3" xfId="6235"/>
    <cellStyle name="Heading 4 3 3" xfId="6236"/>
    <cellStyle name="Heading 4 3 3 2" xfId="6237"/>
    <cellStyle name="Heading 4 3 3 3" xfId="6238"/>
    <cellStyle name="Heading 4 3 4" xfId="6239"/>
    <cellStyle name="Heading 4 3 4 2" xfId="6240"/>
    <cellStyle name="Heading 4 3 5" xfId="6241"/>
    <cellStyle name="Heading 4 4" xfId="6242"/>
    <cellStyle name="Heading 4 4 2" xfId="6243"/>
    <cellStyle name="Heading 4 4 2 2" xfId="6244"/>
    <cellStyle name="Heading 4 4 3" xfId="6245"/>
    <cellStyle name="Heading 4 5" xfId="6246"/>
    <cellStyle name="Heading 4 5 2" xfId="6247"/>
    <cellStyle name="Heading 4 5 3" xfId="6248"/>
    <cellStyle name="Heading 4 6" xfId="6249"/>
    <cellStyle name="Heading 4 6 2" xfId="6250"/>
    <cellStyle name="Heading 4 6 2 2" xfId="6251"/>
    <cellStyle name="Heading 4 6 3" xfId="6252"/>
    <cellStyle name="Heading 4 6 4" xfId="6253"/>
    <cellStyle name="Heading 4 7" xfId="6254"/>
    <cellStyle name="Heading 4 7 2" xfId="6255"/>
    <cellStyle name="Heading 4 8" xfId="6256"/>
    <cellStyle name="Heading 4 8 2" xfId="6257"/>
    <cellStyle name="Heading 4 9" xfId="6258"/>
    <cellStyle name="Heading 4 9 2" xfId="6259"/>
    <cellStyle name="Heading 5" xfId="6260"/>
    <cellStyle name="Heading 5 2" xfId="6261"/>
    <cellStyle name="Heading 5 2 2" xfId="6262"/>
    <cellStyle name="Heading 5 2 3" xfId="6263"/>
    <cellStyle name="Heading 5 3" xfId="6264"/>
    <cellStyle name="Heading 5 3 2" xfId="6265"/>
    <cellStyle name="Heading 5 3 3" xfId="6266"/>
    <cellStyle name="Heading 5 4" xfId="6267"/>
    <cellStyle name="Heading 5 5" xfId="6268"/>
    <cellStyle name="Heading 6" xfId="6269"/>
    <cellStyle name="Heading 6 2" xfId="6270"/>
    <cellStyle name="Heading 6 2 2" xfId="6271"/>
    <cellStyle name="Heading 6 2 3" xfId="6272"/>
    <cellStyle name="Heading 6 3" xfId="6273"/>
    <cellStyle name="Heading 6 4" xfId="6274"/>
    <cellStyle name="Heading 7" xfId="6275"/>
    <cellStyle name="Heading 7 2" xfId="6276"/>
    <cellStyle name="Heading 7 2 2" xfId="6277"/>
    <cellStyle name="Heading 7 2 3" xfId="6278"/>
    <cellStyle name="Heading 7 3" xfId="6279"/>
    <cellStyle name="Heading 7 4" xfId="6280"/>
    <cellStyle name="Heading 8" xfId="6281"/>
    <cellStyle name="Heading 8 2" xfId="6282"/>
    <cellStyle name="Heading 8 2 2" xfId="6283"/>
    <cellStyle name="Heading 8 2 3" xfId="6284"/>
    <cellStyle name="Heading 8 3" xfId="6285"/>
    <cellStyle name="Heading 8 4" xfId="6286"/>
    <cellStyle name="Heading 9" xfId="6287"/>
    <cellStyle name="Heading 9 2" xfId="6288"/>
    <cellStyle name="Heading 9 2 2" xfId="6289"/>
    <cellStyle name="Heading 9 2 3" xfId="6290"/>
    <cellStyle name="Heading 9 3" xfId="6291"/>
    <cellStyle name="Heading 9 4" xfId="6292"/>
    <cellStyle name="Heading1" xfId="6293"/>
    <cellStyle name="Heading1 2" xfId="6294"/>
    <cellStyle name="Heading1 3" xfId="6295"/>
    <cellStyle name="Heading1_RP" xfId="6296"/>
    <cellStyle name="Heading2" xfId="6297"/>
    <cellStyle name="Heading2 2" xfId="6298"/>
    <cellStyle name="Heading2 3" xfId="6299"/>
    <cellStyle name="Heading3" xfId="6300"/>
    <cellStyle name="Heading3 2" xfId="6301"/>
    <cellStyle name="Heading3 3" xfId="6302"/>
    <cellStyle name="Headline" xfId="6303"/>
    <cellStyle name="Headline 2" xfId="6304"/>
    <cellStyle name="Headline 2 2" xfId="6305"/>
    <cellStyle name="Headline 2 3" xfId="6306"/>
    <cellStyle name="Headline 3" xfId="6307"/>
    <cellStyle name="Headline 3 2" xfId="6308"/>
    <cellStyle name="Headline 3 3" xfId="6309"/>
    <cellStyle name="Headline 4" xfId="6310"/>
    <cellStyle name="Headline 5" xfId="6311"/>
    <cellStyle name="Historical" xfId="6312"/>
    <cellStyle name="Historical 2" xfId="6313"/>
    <cellStyle name="Historical 2 2" xfId="6314"/>
    <cellStyle name="Historical 2 2 2" xfId="6315"/>
    <cellStyle name="Historical 2 3" xfId="6316"/>
    <cellStyle name="Historical 2 4" xfId="6317"/>
    <cellStyle name="Historical 3" xfId="6318"/>
    <cellStyle name="Historical 3 2" xfId="6319"/>
    <cellStyle name="Historical 3 2 2" xfId="6320"/>
    <cellStyle name="Historical 3 2 2 2" xfId="6321"/>
    <cellStyle name="Historical 3 2 3" xfId="6322"/>
    <cellStyle name="Historical 3 2 4" xfId="6323"/>
    <cellStyle name="Historical 3 3" xfId="6324"/>
    <cellStyle name="Historical 3 3 2" xfId="6325"/>
    <cellStyle name="Historical 3 3 2 2" xfId="6326"/>
    <cellStyle name="Historical 3 3 2 2 2" xfId="6327"/>
    <cellStyle name="Historical 3 3 2 3" xfId="6328"/>
    <cellStyle name="Historical 3 3 2 4" xfId="6329"/>
    <cellStyle name="Historical 3 3 3" xfId="6330"/>
    <cellStyle name="Historical 3 3 3 2" xfId="6331"/>
    <cellStyle name="Historical 3 3 3 2 2" xfId="6332"/>
    <cellStyle name="Historical 3 3 3 3" xfId="6333"/>
    <cellStyle name="Historical 3 3 4" xfId="6334"/>
    <cellStyle name="Historical 3 3 4 2" xfId="6335"/>
    <cellStyle name="Historical 3 3 5" xfId="6336"/>
    <cellStyle name="Historical 3 3 6" xfId="6337"/>
    <cellStyle name="Historical 3 4" xfId="6338"/>
    <cellStyle name="Historical 3 5" xfId="6339"/>
    <cellStyle name="Historical 4" xfId="6340"/>
    <cellStyle name="Historical 4 2" xfId="6341"/>
    <cellStyle name="Historical 4 2 2" xfId="6342"/>
    <cellStyle name="Historical 4 2 2 2" xfId="6343"/>
    <cellStyle name="Historical 4 2 3" xfId="6344"/>
    <cellStyle name="Historical 4 2 4" xfId="6345"/>
    <cellStyle name="Historical 4 3" xfId="6346"/>
    <cellStyle name="Historical 4 3 2" xfId="6347"/>
    <cellStyle name="Historical 4 3 2 2" xfId="6348"/>
    <cellStyle name="Historical 4 3 3" xfId="6349"/>
    <cellStyle name="Historical 4 4" xfId="6350"/>
    <cellStyle name="Historical 4 4 2" xfId="6351"/>
    <cellStyle name="Historical 4 5" xfId="6352"/>
    <cellStyle name="Historical 4 6" xfId="6353"/>
    <cellStyle name="Historical 5" xfId="6354"/>
    <cellStyle name="Historical 6" xfId="6355"/>
    <cellStyle name="Historical_Gas Flow Dynamics" xfId="6356"/>
    <cellStyle name="Hyperlink" xfId="6" builtinId="8"/>
    <cellStyle name="Hyperlink 10" xfId="24"/>
    <cellStyle name="Hyperlink 2" xfId="6357"/>
    <cellStyle name="Hyperlink 2 2" xfId="6358"/>
    <cellStyle name="Hyperlink 2 2 2" xfId="6359"/>
    <cellStyle name="Hyperlink 2 2 2 2" xfId="6360"/>
    <cellStyle name="Hyperlink 2 2 3" xfId="6361"/>
    <cellStyle name="Hyperlink 2 2 4" xfId="6362"/>
    <cellStyle name="Hyperlink 2 3" xfId="6363"/>
    <cellStyle name="Hyperlink 2 3 2" xfId="6364"/>
    <cellStyle name="Hyperlink 2 3 3" xfId="6365"/>
    <cellStyle name="Hyperlink 2 4" xfId="6366"/>
    <cellStyle name="Hyperlink 2 4 2" xfId="6367"/>
    <cellStyle name="Hyperlink 2 4 3" xfId="6368"/>
    <cellStyle name="Hyperlink 2 5" xfId="6369"/>
    <cellStyle name="Hyperlink 2 5 2" xfId="6370"/>
    <cellStyle name="Hyperlink 2 5 3" xfId="6371"/>
    <cellStyle name="Hyperlink 2 6" xfId="6372"/>
    <cellStyle name="Hyperlink 2 6 2" xfId="6373"/>
    <cellStyle name="Hyperlink 2 6 3" xfId="6374"/>
    <cellStyle name="Hyperlink 2 7" xfId="6375"/>
    <cellStyle name="Hyperlink 2 8" xfId="6376"/>
    <cellStyle name="Hyperlink 3" xfId="6377"/>
    <cellStyle name="Hyperlink 3 2" xfId="6378"/>
    <cellStyle name="Hyperlink 3 2 2" xfId="6379"/>
    <cellStyle name="Hyperlink 3 2 3" xfId="6380"/>
    <cellStyle name="Hyperlink 3 3" xfId="6381"/>
    <cellStyle name="Hyperlink 3 3 2" xfId="6382"/>
    <cellStyle name="Hyperlink 3 3 3" xfId="6383"/>
    <cellStyle name="Hyperlink 3 4" xfId="6384"/>
    <cellStyle name="Hyperlink 3 4 2" xfId="6385"/>
    <cellStyle name="Hyperlink 3 4 3" xfId="6386"/>
    <cellStyle name="Hyperlink 3 5" xfId="6387"/>
    <cellStyle name="Hyperlink 3 5 2" xfId="6388"/>
    <cellStyle name="Hyperlink 3 5 3" xfId="6389"/>
    <cellStyle name="Hyperlink 3 6" xfId="6390"/>
    <cellStyle name="Hyperlink 3 7" xfId="6391"/>
    <cellStyle name="Hyperlink 3_2014 Domestic Electricity lighting Final 4 scenarios v1 FINAL" xfId="6392"/>
    <cellStyle name="Hyperlink 4" xfId="6393"/>
    <cellStyle name="Hyperlink 4 2" xfId="6394"/>
    <cellStyle name="Hyperlink 4 3" xfId="6395"/>
    <cellStyle name="Hyperlink 5" xfId="6396"/>
    <cellStyle name="Hyperlink 5 2" xfId="6397"/>
    <cellStyle name="Hyperlink 5 2 2" xfId="6398"/>
    <cellStyle name="Hyperlink 5 3" xfId="6399"/>
    <cellStyle name="Hyperlink 5 4" xfId="6400"/>
    <cellStyle name="Hyperlink 6" xfId="6401"/>
    <cellStyle name="Hyperlink 6 2" xfId="6402"/>
    <cellStyle name="Hyperlink 7" xfId="6403"/>
    <cellStyle name="Hyperlink 7 2" xfId="6404"/>
    <cellStyle name="Hyperlink 8" xfId="6405"/>
    <cellStyle name="Hyperlink2" xfId="6406"/>
    <cellStyle name="Hyperlink2 2" xfId="6407"/>
    <cellStyle name="Hyperlink2 2 2" xfId="6408"/>
    <cellStyle name="Hyperlink2 2 3" xfId="6409"/>
    <cellStyle name="Hyperlink2 3" xfId="6410"/>
    <cellStyle name="Hyperlink2 3 2" xfId="6411"/>
    <cellStyle name="Hyperlink2 3 3" xfId="6412"/>
    <cellStyle name="Hyperlink2 4" xfId="6413"/>
    <cellStyle name="Hyperlink2 5" xfId="6414"/>
    <cellStyle name="Hyperlink3" xfId="6415"/>
    <cellStyle name="Hyperlink3 2" xfId="6416"/>
    <cellStyle name="Hyperlink3 2 2" xfId="6417"/>
    <cellStyle name="Hyperlink3 2 3" xfId="6418"/>
    <cellStyle name="Hyperlink3 3" xfId="6419"/>
    <cellStyle name="Hyperlink3 3 2" xfId="6420"/>
    <cellStyle name="Hyperlink3 3 3" xfId="6421"/>
    <cellStyle name="Hyperlink3 4" xfId="6422"/>
    <cellStyle name="Hyperlink3 5" xfId="6423"/>
    <cellStyle name="IEAData" xfId="6424"/>
    <cellStyle name="IEAData 2" xfId="6425"/>
    <cellStyle name="IEAData 3" xfId="6426"/>
    <cellStyle name="inch.0" xfId="6427"/>
    <cellStyle name="inch.1" xfId="6428"/>
    <cellStyle name="inch².0" xfId="6429"/>
    <cellStyle name="inch².1" xfId="6430"/>
    <cellStyle name="Input 10" xfId="6431"/>
    <cellStyle name="Input 10 10" xfId="6432"/>
    <cellStyle name="Input 10 10 2" xfId="6433"/>
    <cellStyle name="Input 10 10 2 2" xfId="6434"/>
    <cellStyle name="Input 10 10 2 2 2" xfId="6435"/>
    <cellStyle name="Input 10 10 2 2 3" xfId="6436"/>
    <cellStyle name="Input 10 10 2 3" xfId="6437"/>
    <cellStyle name="Input 10 10 2 3 2" xfId="6438"/>
    <cellStyle name="Input 10 10 2 3 3" xfId="6439"/>
    <cellStyle name="Input 10 10 2 4" xfId="6440"/>
    <cellStyle name="Input 10 10 2 5" xfId="6441"/>
    <cellStyle name="Input 10 10 3" xfId="6442"/>
    <cellStyle name="Input 10 10 3 2" xfId="6443"/>
    <cellStyle name="Input 10 10 3 3" xfId="6444"/>
    <cellStyle name="Input 10 10 4" xfId="6445"/>
    <cellStyle name="Input 10 10 4 2" xfId="6446"/>
    <cellStyle name="Input 10 10 4 3" xfId="6447"/>
    <cellStyle name="Input 10 10 5" xfId="6448"/>
    <cellStyle name="Input 10 10 6" xfId="6449"/>
    <cellStyle name="Input 10 11" xfId="6450"/>
    <cellStyle name="Input 10 11 2" xfId="6451"/>
    <cellStyle name="Input 10 11 2 2" xfId="6452"/>
    <cellStyle name="Input 10 11 2 3" xfId="6453"/>
    <cellStyle name="Input 10 11 3" xfId="6454"/>
    <cellStyle name="Input 10 11 3 2" xfId="6455"/>
    <cellStyle name="Input 10 11 3 3" xfId="6456"/>
    <cellStyle name="Input 10 11 4" xfId="6457"/>
    <cellStyle name="Input 10 11 5" xfId="6458"/>
    <cellStyle name="Input 10 12" xfId="6459"/>
    <cellStyle name="Input 10 12 2" xfId="6460"/>
    <cellStyle name="Input 10 12 2 2" xfId="6461"/>
    <cellStyle name="Input 10 12 2 3" xfId="6462"/>
    <cellStyle name="Input 10 12 3" xfId="6463"/>
    <cellStyle name="Input 10 12 3 2" xfId="6464"/>
    <cellStyle name="Input 10 12 3 3" xfId="6465"/>
    <cellStyle name="Input 10 12 4" xfId="6466"/>
    <cellStyle name="Input 10 12 5" xfId="6467"/>
    <cellStyle name="Input 10 13" xfId="6468"/>
    <cellStyle name="Input 10 13 2" xfId="6469"/>
    <cellStyle name="Input 10 13 2 2" xfId="6470"/>
    <cellStyle name="Input 10 13 2 3" xfId="6471"/>
    <cellStyle name="Input 10 13 3" xfId="6472"/>
    <cellStyle name="Input 10 13 3 2" xfId="6473"/>
    <cellStyle name="Input 10 13 3 3" xfId="6474"/>
    <cellStyle name="Input 10 13 4" xfId="6475"/>
    <cellStyle name="Input 10 13 5" xfId="6476"/>
    <cellStyle name="Input 10 14" xfId="6477"/>
    <cellStyle name="Input 10 14 2" xfId="6478"/>
    <cellStyle name="Input 10 14 2 2" xfId="6479"/>
    <cellStyle name="Input 10 14 2 3" xfId="6480"/>
    <cellStyle name="Input 10 14 3" xfId="6481"/>
    <cellStyle name="Input 10 14 3 2" xfId="6482"/>
    <cellStyle name="Input 10 14 3 3" xfId="6483"/>
    <cellStyle name="Input 10 14 4" xfId="6484"/>
    <cellStyle name="Input 10 14 5" xfId="6485"/>
    <cellStyle name="Input 10 15" xfId="6486"/>
    <cellStyle name="Input 10 16" xfId="6487"/>
    <cellStyle name="Input 10 2" xfId="6488"/>
    <cellStyle name="Input 10 2 10" xfId="6489"/>
    <cellStyle name="Input 10 2 2" xfId="6490"/>
    <cellStyle name="Input 10 2 2 2" xfId="6491"/>
    <cellStyle name="Input 10 2 2 2 10" xfId="6492"/>
    <cellStyle name="Input 10 2 2 2 2" xfId="6493"/>
    <cellStyle name="Input 10 2 2 2 2 2" xfId="6494"/>
    <cellStyle name="Input 10 2 2 2 2 2 2" xfId="6495"/>
    <cellStyle name="Input 10 2 2 2 2 2 3" xfId="6496"/>
    <cellStyle name="Input 10 2 2 2 2 3" xfId="6497"/>
    <cellStyle name="Input 10 2 2 2 2 3 2" xfId="6498"/>
    <cellStyle name="Input 10 2 2 2 2 3 3" xfId="6499"/>
    <cellStyle name="Input 10 2 2 2 2 4" xfId="6500"/>
    <cellStyle name="Input 10 2 2 2 2 5" xfId="6501"/>
    <cellStyle name="Input 10 2 2 2 3" xfId="6502"/>
    <cellStyle name="Input 10 2 2 2 3 2" xfId="6503"/>
    <cellStyle name="Input 10 2 2 2 3 2 2" xfId="6504"/>
    <cellStyle name="Input 10 2 2 2 3 2 3" xfId="6505"/>
    <cellStyle name="Input 10 2 2 2 3 3" xfId="6506"/>
    <cellStyle name="Input 10 2 2 2 3 3 2" xfId="6507"/>
    <cellStyle name="Input 10 2 2 2 3 3 3" xfId="6508"/>
    <cellStyle name="Input 10 2 2 2 3 4" xfId="6509"/>
    <cellStyle name="Input 10 2 2 2 3 5" xfId="6510"/>
    <cellStyle name="Input 10 2 2 2 4" xfId="6511"/>
    <cellStyle name="Input 10 2 2 2 4 2" xfId="6512"/>
    <cellStyle name="Input 10 2 2 2 4 2 2" xfId="6513"/>
    <cellStyle name="Input 10 2 2 2 4 2 3" xfId="6514"/>
    <cellStyle name="Input 10 2 2 2 4 3" xfId="6515"/>
    <cellStyle name="Input 10 2 2 2 4 3 2" xfId="6516"/>
    <cellStyle name="Input 10 2 2 2 4 3 3" xfId="6517"/>
    <cellStyle name="Input 10 2 2 2 4 4" xfId="6518"/>
    <cellStyle name="Input 10 2 2 2 4 5" xfId="6519"/>
    <cellStyle name="Input 10 2 2 2 5" xfId="6520"/>
    <cellStyle name="Input 10 2 2 2 5 2" xfId="6521"/>
    <cellStyle name="Input 10 2 2 2 5 2 2" xfId="6522"/>
    <cellStyle name="Input 10 2 2 2 5 2 3" xfId="6523"/>
    <cellStyle name="Input 10 2 2 2 5 3" xfId="6524"/>
    <cellStyle name="Input 10 2 2 2 5 3 2" xfId="6525"/>
    <cellStyle name="Input 10 2 2 2 5 3 3" xfId="6526"/>
    <cellStyle name="Input 10 2 2 2 5 4" xfId="6527"/>
    <cellStyle name="Input 10 2 2 2 5 5" xfId="6528"/>
    <cellStyle name="Input 10 2 2 2 6" xfId="6529"/>
    <cellStyle name="Input 10 2 2 2 6 2" xfId="6530"/>
    <cellStyle name="Input 10 2 2 2 6 2 2" xfId="6531"/>
    <cellStyle name="Input 10 2 2 2 6 2 3" xfId="6532"/>
    <cellStyle name="Input 10 2 2 2 6 3" xfId="6533"/>
    <cellStyle name="Input 10 2 2 2 6 3 2" xfId="6534"/>
    <cellStyle name="Input 10 2 2 2 6 3 3" xfId="6535"/>
    <cellStyle name="Input 10 2 2 2 6 4" xfId="6536"/>
    <cellStyle name="Input 10 2 2 2 6 5" xfId="6537"/>
    <cellStyle name="Input 10 2 2 2 7" xfId="6538"/>
    <cellStyle name="Input 10 2 2 2 7 2" xfId="6539"/>
    <cellStyle name="Input 10 2 2 2 7 3" xfId="6540"/>
    <cellStyle name="Input 10 2 2 2 8" xfId="6541"/>
    <cellStyle name="Input 10 2 2 2 8 2" xfId="6542"/>
    <cellStyle name="Input 10 2 2 2 8 3" xfId="6543"/>
    <cellStyle name="Input 10 2 2 2 9" xfId="6544"/>
    <cellStyle name="Input 10 2 2 3" xfId="6545"/>
    <cellStyle name="Input 10 2 2 3 2" xfId="6546"/>
    <cellStyle name="Input 10 2 2 3 2 2" xfId="6547"/>
    <cellStyle name="Input 10 2 2 3 2 2 2" xfId="6548"/>
    <cellStyle name="Input 10 2 2 3 2 2 3" xfId="6549"/>
    <cellStyle name="Input 10 2 2 3 2 3" xfId="6550"/>
    <cellStyle name="Input 10 2 2 3 2 3 2" xfId="6551"/>
    <cellStyle name="Input 10 2 2 3 2 3 3" xfId="6552"/>
    <cellStyle name="Input 10 2 2 3 2 4" xfId="6553"/>
    <cellStyle name="Input 10 2 2 3 2 5" xfId="6554"/>
    <cellStyle name="Input 10 2 2 3 3" xfId="6555"/>
    <cellStyle name="Input 10 2 2 3 3 2" xfId="6556"/>
    <cellStyle name="Input 10 2 2 3 3 3" xfId="6557"/>
    <cellStyle name="Input 10 2 2 3 4" xfId="6558"/>
    <cellStyle name="Input 10 2 2 3 4 2" xfId="6559"/>
    <cellStyle name="Input 10 2 2 3 4 3" xfId="6560"/>
    <cellStyle name="Input 10 2 2 3 5" xfId="6561"/>
    <cellStyle name="Input 10 2 2 3 6" xfId="6562"/>
    <cellStyle name="Input 10 2 2 4" xfId="6563"/>
    <cellStyle name="Input 10 2 2 4 2" xfId="6564"/>
    <cellStyle name="Input 10 2 2 4 2 2" xfId="6565"/>
    <cellStyle name="Input 10 2 2 4 2 3" xfId="6566"/>
    <cellStyle name="Input 10 2 2 4 3" xfId="6567"/>
    <cellStyle name="Input 10 2 2 4 3 2" xfId="6568"/>
    <cellStyle name="Input 10 2 2 4 3 3" xfId="6569"/>
    <cellStyle name="Input 10 2 2 4 4" xfId="6570"/>
    <cellStyle name="Input 10 2 2 4 5" xfId="6571"/>
    <cellStyle name="Input 10 2 2 5" xfId="6572"/>
    <cellStyle name="Input 10 2 2 5 2" xfId="6573"/>
    <cellStyle name="Input 10 2 2 5 2 2" xfId="6574"/>
    <cellStyle name="Input 10 2 2 5 2 3" xfId="6575"/>
    <cellStyle name="Input 10 2 2 5 3" xfId="6576"/>
    <cellStyle name="Input 10 2 2 5 3 2" xfId="6577"/>
    <cellStyle name="Input 10 2 2 5 3 3" xfId="6578"/>
    <cellStyle name="Input 10 2 2 5 4" xfId="6579"/>
    <cellStyle name="Input 10 2 2 5 5" xfId="6580"/>
    <cellStyle name="Input 10 2 2 6" xfId="6581"/>
    <cellStyle name="Input 10 2 2 6 2" xfId="6582"/>
    <cellStyle name="Input 10 2 2 6 2 2" xfId="6583"/>
    <cellStyle name="Input 10 2 2 6 2 3" xfId="6584"/>
    <cellStyle name="Input 10 2 2 6 3" xfId="6585"/>
    <cellStyle name="Input 10 2 2 6 3 2" xfId="6586"/>
    <cellStyle name="Input 10 2 2 6 3 3" xfId="6587"/>
    <cellStyle name="Input 10 2 2 6 4" xfId="6588"/>
    <cellStyle name="Input 10 2 2 6 5" xfId="6589"/>
    <cellStyle name="Input 10 2 2 7" xfId="6590"/>
    <cellStyle name="Input 10 2 2 7 2" xfId="6591"/>
    <cellStyle name="Input 10 2 2 7 2 2" xfId="6592"/>
    <cellStyle name="Input 10 2 2 7 2 3" xfId="6593"/>
    <cellStyle name="Input 10 2 2 7 3" xfId="6594"/>
    <cellStyle name="Input 10 2 2 7 3 2" xfId="6595"/>
    <cellStyle name="Input 10 2 2 7 3 3" xfId="6596"/>
    <cellStyle name="Input 10 2 2 7 4" xfId="6597"/>
    <cellStyle name="Input 10 2 2 7 5" xfId="6598"/>
    <cellStyle name="Input 10 2 2 8" xfId="6599"/>
    <cellStyle name="Input 10 2 2 9" xfId="6600"/>
    <cellStyle name="Input 10 2 3" xfId="6601"/>
    <cellStyle name="Input 10 2 3 10" xfId="6602"/>
    <cellStyle name="Input 10 2 3 2" xfId="6603"/>
    <cellStyle name="Input 10 2 3 2 2" xfId="6604"/>
    <cellStyle name="Input 10 2 3 2 2 2" xfId="6605"/>
    <cellStyle name="Input 10 2 3 2 2 3" xfId="6606"/>
    <cellStyle name="Input 10 2 3 2 3" xfId="6607"/>
    <cellStyle name="Input 10 2 3 2 3 2" xfId="6608"/>
    <cellStyle name="Input 10 2 3 2 3 3" xfId="6609"/>
    <cellStyle name="Input 10 2 3 2 4" xfId="6610"/>
    <cellStyle name="Input 10 2 3 2 5" xfId="6611"/>
    <cellStyle name="Input 10 2 3 3" xfId="6612"/>
    <cellStyle name="Input 10 2 3 3 2" xfId="6613"/>
    <cellStyle name="Input 10 2 3 3 2 2" xfId="6614"/>
    <cellStyle name="Input 10 2 3 3 2 3" xfId="6615"/>
    <cellStyle name="Input 10 2 3 3 3" xfId="6616"/>
    <cellStyle name="Input 10 2 3 3 3 2" xfId="6617"/>
    <cellStyle name="Input 10 2 3 3 3 3" xfId="6618"/>
    <cellStyle name="Input 10 2 3 3 4" xfId="6619"/>
    <cellStyle name="Input 10 2 3 3 5" xfId="6620"/>
    <cellStyle name="Input 10 2 3 4" xfId="6621"/>
    <cellStyle name="Input 10 2 3 4 2" xfId="6622"/>
    <cellStyle name="Input 10 2 3 4 2 2" xfId="6623"/>
    <cellStyle name="Input 10 2 3 4 2 3" xfId="6624"/>
    <cellStyle name="Input 10 2 3 4 3" xfId="6625"/>
    <cellStyle name="Input 10 2 3 4 3 2" xfId="6626"/>
    <cellStyle name="Input 10 2 3 4 3 3" xfId="6627"/>
    <cellStyle name="Input 10 2 3 4 4" xfId="6628"/>
    <cellStyle name="Input 10 2 3 4 5" xfId="6629"/>
    <cellStyle name="Input 10 2 3 5" xfId="6630"/>
    <cellStyle name="Input 10 2 3 5 2" xfId="6631"/>
    <cellStyle name="Input 10 2 3 5 2 2" xfId="6632"/>
    <cellStyle name="Input 10 2 3 5 2 3" xfId="6633"/>
    <cellStyle name="Input 10 2 3 5 3" xfId="6634"/>
    <cellStyle name="Input 10 2 3 5 3 2" xfId="6635"/>
    <cellStyle name="Input 10 2 3 5 3 3" xfId="6636"/>
    <cellStyle name="Input 10 2 3 5 4" xfId="6637"/>
    <cellStyle name="Input 10 2 3 5 5" xfId="6638"/>
    <cellStyle name="Input 10 2 3 6" xfId="6639"/>
    <cellStyle name="Input 10 2 3 6 2" xfId="6640"/>
    <cellStyle name="Input 10 2 3 6 2 2" xfId="6641"/>
    <cellStyle name="Input 10 2 3 6 2 3" xfId="6642"/>
    <cellStyle name="Input 10 2 3 6 3" xfId="6643"/>
    <cellStyle name="Input 10 2 3 6 3 2" xfId="6644"/>
    <cellStyle name="Input 10 2 3 6 3 3" xfId="6645"/>
    <cellStyle name="Input 10 2 3 6 4" xfId="6646"/>
    <cellStyle name="Input 10 2 3 6 5" xfId="6647"/>
    <cellStyle name="Input 10 2 3 7" xfId="6648"/>
    <cellStyle name="Input 10 2 3 7 2" xfId="6649"/>
    <cellStyle name="Input 10 2 3 7 3" xfId="6650"/>
    <cellStyle name="Input 10 2 3 8" xfId="6651"/>
    <cellStyle name="Input 10 2 3 8 2" xfId="6652"/>
    <cellStyle name="Input 10 2 3 8 3" xfId="6653"/>
    <cellStyle name="Input 10 2 3 9" xfId="6654"/>
    <cellStyle name="Input 10 2 4" xfId="6655"/>
    <cellStyle name="Input 10 2 4 2" xfId="6656"/>
    <cellStyle name="Input 10 2 4 2 2" xfId="6657"/>
    <cellStyle name="Input 10 2 4 2 2 2" xfId="6658"/>
    <cellStyle name="Input 10 2 4 2 2 3" xfId="6659"/>
    <cellStyle name="Input 10 2 4 2 3" xfId="6660"/>
    <cellStyle name="Input 10 2 4 2 3 2" xfId="6661"/>
    <cellStyle name="Input 10 2 4 2 3 3" xfId="6662"/>
    <cellStyle name="Input 10 2 4 2 4" xfId="6663"/>
    <cellStyle name="Input 10 2 4 2 5" xfId="6664"/>
    <cellStyle name="Input 10 2 4 3" xfId="6665"/>
    <cellStyle name="Input 10 2 4 3 2" xfId="6666"/>
    <cellStyle name="Input 10 2 4 3 3" xfId="6667"/>
    <cellStyle name="Input 10 2 4 4" xfId="6668"/>
    <cellStyle name="Input 10 2 4 4 2" xfId="6669"/>
    <cellStyle name="Input 10 2 4 4 3" xfId="6670"/>
    <cellStyle name="Input 10 2 4 5" xfId="6671"/>
    <cellStyle name="Input 10 2 4 6" xfId="6672"/>
    <cellStyle name="Input 10 2 5" xfId="6673"/>
    <cellStyle name="Input 10 2 5 2" xfId="6674"/>
    <cellStyle name="Input 10 2 5 2 2" xfId="6675"/>
    <cellStyle name="Input 10 2 5 2 3" xfId="6676"/>
    <cellStyle name="Input 10 2 5 3" xfId="6677"/>
    <cellStyle name="Input 10 2 5 3 2" xfId="6678"/>
    <cellStyle name="Input 10 2 5 3 3" xfId="6679"/>
    <cellStyle name="Input 10 2 5 4" xfId="6680"/>
    <cellStyle name="Input 10 2 5 5" xfId="6681"/>
    <cellStyle name="Input 10 2 6" xfId="6682"/>
    <cellStyle name="Input 10 2 6 2" xfId="6683"/>
    <cellStyle name="Input 10 2 6 2 2" xfId="6684"/>
    <cellStyle name="Input 10 2 6 2 3" xfId="6685"/>
    <cellStyle name="Input 10 2 6 3" xfId="6686"/>
    <cellStyle name="Input 10 2 6 3 2" xfId="6687"/>
    <cellStyle name="Input 10 2 6 3 3" xfId="6688"/>
    <cellStyle name="Input 10 2 6 4" xfId="6689"/>
    <cellStyle name="Input 10 2 6 5" xfId="6690"/>
    <cellStyle name="Input 10 2 7" xfId="6691"/>
    <cellStyle name="Input 10 2 7 2" xfId="6692"/>
    <cellStyle name="Input 10 2 7 2 2" xfId="6693"/>
    <cellStyle name="Input 10 2 7 2 3" xfId="6694"/>
    <cellStyle name="Input 10 2 7 3" xfId="6695"/>
    <cellStyle name="Input 10 2 7 3 2" xfId="6696"/>
    <cellStyle name="Input 10 2 7 3 3" xfId="6697"/>
    <cellStyle name="Input 10 2 7 4" xfId="6698"/>
    <cellStyle name="Input 10 2 7 5" xfId="6699"/>
    <cellStyle name="Input 10 2 8" xfId="6700"/>
    <cellStyle name="Input 10 2 8 2" xfId="6701"/>
    <cellStyle name="Input 10 2 8 2 2" xfId="6702"/>
    <cellStyle name="Input 10 2 8 2 3" xfId="6703"/>
    <cellStyle name="Input 10 2 8 3" xfId="6704"/>
    <cellStyle name="Input 10 2 8 3 2" xfId="6705"/>
    <cellStyle name="Input 10 2 8 3 3" xfId="6706"/>
    <cellStyle name="Input 10 2 8 4" xfId="6707"/>
    <cellStyle name="Input 10 2 8 5" xfId="6708"/>
    <cellStyle name="Input 10 2 9" xfId="6709"/>
    <cellStyle name="Input 10 2_Subsidy" xfId="6710"/>
    <cellStyle name="Input 10 3" xfId="6711"/>
    <cellStyle name="Input 10 3 2" xfId="6712"/>
    <cellStyle name="Input 10 3 2 10" xfId="6713"/>
    <cellStyle name="Input 10 3 2 2" xfId="6714"/>
    <cellStyle name="Input 10 3 2 2 2" xfId="6715"/>
    <cellStyle name="Input 10 3 2 2 2 2" xfId="6716"/>
    <cellStyle name="Input 10 3 2 2 2 3" xfId="6717"/>
    <cellStyle name="Input 10 3 2 2 3" xfId="6718"/>
    <cellStyle name="Input 10 3 2 2 3 2" xfId="6719"/>
    <cellStyle name="Input 10 3 2 2 3 3" xfId="6720"/>
    <cellStyle name="Input 10 3 2 2 4" xfId="6721"/>
    <cellStyle name="Input 10 3 2 2 5" xfId="6722"/>
    <cellStyle name="Input 10 3 2 3" xfId="6723"/>
    <cellStyle name="Input 10 3 2 3 2" xfId="6724"/>
    <cellStyle name="Input 10 3 2 3 2 2" xfId="6725"/>
    <cellStyle name="Input 10 3 2 3 2 3" xfId="6726"/>
    <cellStyle name="Input 10 3 2 3 3" xfId="6727"/>
    <cellStyle name="Input 10 3 2 3 3 2" xfId="6728"/>
    <cellStyle name="Input 10 3 2 3 3 3" xfId="6729"/>
    <cellStyle name="Input 10 3 2 3 4" xfId="6730"/>
    <cellStyle name="Input 10 3 2 3 5" xfId="6731"/>
    <cellStyle name="Input 10 3 2 4" xfId="6732"/>
    <cellStyle name="Input 10 3 2 4 2" xfId="6733"/>
    <cellStyle name="Input 10 3 2 4 2 2" xfId="6734"/>
    <cellStyle name="Input 10 3 2 4 2 3" xfId="6735"/>
    <cellStyle name="Input 10 3 2 4 3" xfId="6736"/>
    <cellStyle name="Input 10 3 2 4 3 2" xfId="6737"/>
    <cellStyle name="Input 10 3 2 4 3 3" xfId="6738"/>
    <cellStyle name="Input 10 3 2 4 4" xfId="6739"/>
    <cellStyle name="Input 10 3 2 4 5" xfId="6740"/>
    <cellStyle name="Input 10 3 2 5" xfId="6741"/>
    <cellStyle name="Input 10 3 2 5 2" xfId="6742"/>
    <cellStyle name="Input 10 3 2 5 2 2" xfId="6743"/>
    <cellStyle name="Input 10 3 2 5 2 3" xfId="6744"/>
    <cellStyle name="Input 10 3 2 5 3" xfId="6745"/>
    <cellStyle name="Input 10 3 2 5 3 2" xfId="6746"/>
    <cellStyle name="Input 10 3 2 5 3 3" xfId="6747"/>
    <cellStyle name="Input 10 3 2 5 4" xfId="6748"/>
    <cellStyle name="Input 10 3 2 5 5" xfId="6749"/>
    <cellStyle name="Input 10 3 2 6" xfId="6750"/>
    <cellStyle name="Input 10 3 2 6 2" xfId="6751"/>
    <cellStyle name="Input 10 3 2 6 2 2" xfId="6752"/>
    <cellStyle name="Input 10 3 2 6 2 3" xfId="6753"/>
    <cellStyle name="Input 10 3 2 6 3" xfId="6754"/>
    <cellStyle name="Input 10 3 2 6 3 2" xfId="6755"/>
    <cellStyle name="Input 10 3 2 6 3 3" xfId="6756"/>
    <cellStyle name="Input 10 3 2 6 4" xfId="6757"/>
    <cellStyle name="Input 10 3 2 6 5" xfId="6758"/>
    <cellStyle name="Input 10 3 2 7" xfId="6759"/>
    <cellStyle name="Input 10 3 2 7 2" xfId="6760"/>
    <cellStyle name="Input 10 3 2 7 3" xfId="6761"/>
    <cellStyle name="Input 10 3 2 8" xfId="6762"/>
    <cellStyle name="Input 10 3 2 8 2" xfId="6763"/>
    <cellStyle name="Input 10 3 2 8 3" xfId="6764"/>
    <cellStyle name="Input 10 3 2 9" xfId="6765"/>
    <cellStyle name="Input 10 3 3" xfId="6766"/>
    <cellStyle name="Input 10 3 3 2" xfId="6767"/>
    <cellStyle name="Input 10 3 3 2 2" xfId="6768"/>
    <cellStyle name="Input 10 3 3 2 2 2" xfId="6769"/>
    <cellStyle name="Input 10 3 3 2 2 3" xfId="6770"/>
    <cellStyle name="Input 10 3 3 2 3" xfId="6771"/>
    <cellStyle name="Input 10 3 3 2 3 2" xfId="6772"/>
    <cellStyle name="Input 10 3 3 2 3 3" xfId="6773"/>
    <cellStyle name="Input 10 3 3 2 4" xfId="6774"/>
    <cellStyle name="Input 10 3 3 2 5" xfId="6775"/>
    <cellStyle name="Input 10 3 3 3" xfId="6776"/>
    <cellStyle name="Input 10 3 3 3 2" xfId="6777"/>
    <cellStyle name="Input 10 3 3 3 3" xfId="6778"/>
    <cellStyle name="Input 10 3 3 4" xfId="6779"/>
    <cellStyle name="Input 10 3 3 4 2" xfId="6780"/>
    <cellStyle name="Input 10 3 3 4 3" xfId="6781"/>
    <cellStyle name="Input 10 3 3 5" xfId="6782"/>
    <cellStyle name="Input 10 3 3 6" xfId="6783"/>
    <cellStyle name="Input 10 3 4" xfId="6784"/>
    <cellStyle name="Input 10 3 4 2" xfId="6785"/>
    <cellStyle name="Input 10 3 4 2 2" xfId="6786"/>
    <cellStyle name="Input 10 3 4 2 3" xfId="6787"/>
    <cellStyle name="Input 10 3 4 3" xfId="6788"/>
    <cellStyle name="Input 10 3 4 3 2" xfId="6789"/>
    <cellStyle name="Input 10 3 4 3 3" xfId="6790"/>
    <cellStyle name="Input 10 3 4 4" xfId="6791"/>
    <cellStyle name="Input 10 3 4 5" xfId="6792"/>
    <cellStyle name="Input 10 3 5" xfId="6793"/>
    <cellStyle name="Input 10 3 5 2" xfId="6794"/>
    <cellStyle name="Input 10 3 5 2 2" xfId="6795"/>
    <cellStyle name="Input 10 3 5 2 3" xfId="6796"/>
    <cellStyle name="Input 10 3 5 3" xfId="6797"/>
    <cellStyle name="Input 10 3 5 3 2" xfId="6798"/>
    <cellStyle name="Input 10 3 5 3 3" xfId="6799"/>
    <cellStyle name="Input 10 3 5 4" xfId="6800"/>
    <cellStyle name="Input 10 3 5 5" xfId="6801"/>
    <cellStyle name="Input 10 3 6" xfId="6802"/>
    <cellStyle name="Input 10 3 6 2" xfId="6803"/>
    <cellStyle name="Input 10 3 6 2 2" xfId="6804"/>
    <cellStyle name="Input 10 3 6 2 3" xfId="6805"/>
    <cellStyle name="Input 10 3 6 3" xfId="6806"/>
    <cellStyle name="Input 10 3 6 3 2" xfId="6807"/>
    <cellStyle name="Input 10 3 6 3 3" xfId="6808"/>
    <cellStyle name="Input 10 3 6 4" xfId="6809"/>
    <cellStyle name="Input 10 3 6 5" xfId="6810"/>
    <cellStyle name="Input 10 3 7" xfId="6811"/>
    <cellStyle name="Input 10 3 7 2" xfId="6812"/>
    <cellStyle name="Input 10 3 7 2 2" xfId="6813"/>
    <cellStyle name="Input 10 3 7 2 3" xfId="6814"/>
    <cellStyle name="Input 10 3 7 3" xfId="6815"/>
    <cellStyle name="Input 10 3 7 3 2" xfId="6816"/>
    <cellStyle name="Input 10 3 7 3 3" xfId="6817"/>
    <cellStyle name="Input 10 3 7 4" xfId="6818"/>
    <cellStyle name="Input 10 3 7 5" xfId="6819"/>
    <cellStyle name="Input 10 3 8" xfId="6820"/>
    <cellStyle name="Input 10 3 9" xfId="6821"/>
    <cellStyle name="Input 10 4" xfId="6822"/>
    <cellStyle name="Input 10 4 2" xfId="6823"/>
    <cellStyle name="Input 10 4 2 10" xfId="6824"/>
    <cellStyle name="Input 10 4 2 2" xfId="6825"/>
    <cellStyle name="Input 10 4 2 2 2" xfId="6826"/>
    <cellStyle name="Input 10 4 2 2 2 2" xfId="6827"/>
    <cellStyle name="Input 10 4 2 2 2 3" xfId="6828"/>
    <cellStyle name="Input 10 4 2 2 3" xfId="6829"/>
    <cellStyle name="Input 10 4 2 2 3 2" xfId="6830"/>
    <cellStyle name="Input 10 4 2 2 3 3" xfId="6831"/>
    <cellStyle name="Input 10 4 2 2 4" xfId="6832"/>
    <cellStyle name="Input 10 4 2 2 5" xfId="6833"/>
    <cellStyle name="Input 10 4 2 3" xfId="6834"/>
    <cellStyle name="Input 10 4 2 3 2" xfId="6835"/>
    <cellStyle name="Input 10 4 2 3 2 2" xfId="6836"/>
    <cellStyle name="Input 10 4 2 3 2 3" xfId="6837"/>
    <cellStyle name="Input 10 4 2 3 3" xfId="6838"/>
    <cellStyle name="Input 10 4 2 3 3 2" xfId="6839"/>
    <cellStyle name="Input 10 4 2 3 3 3" xfId="6840"/>
    <cellStyle name="Input 10 4 2 3 4" xfId="6841"/>
    <cellStyle name="Input 10 4 2 3 5" xfId="6842"/>
    <cellStyle name="Input 10 4 2 4" xfId="6843"/>
    <cellStyle name="Input 10 4 2 4 2" xfId="6844"/>
    <cellStyle name="Input 10 4 2 4 2 2" xfId="6845"/>
    <cellStyle name="Input 10 4 2 4 2 3" xfId="6846"/>
    <cellStyle name="Input 10 4 2 4 3" xfId="6847"/>
    <cellStyle name="Input 10 4 2 4 3 2" xfId="6848"/>
    <cellStyle name="Input 10 4 2 4 3 3" xfId="6849"/>
    <cellStyle name="Input 10 4 2 4 4" xfId="6850"/>
    <cellStyle name="Input 10 4 2 4 5" xfId="6851"/>
    <cellStyle name="Input 10 4 2 5" xfId="6852"/>
    <cellStyle name="Input 10 4 2 5 2" xfId="6853"/>
    <cellStyle name="Input 10 4 2 5 2 2" xfId="6854"/>
    <cellStyle name="Input 10 4 2 5 2 3" xfId="6855"/>
    <cellStyle name="Input 10 4 2 5 3" xfId="6856"/>
    <cellStyle name="Input 10 4 2 5 3 2" xfId="6857"/>
    <cellStyle name="Input 10 4 2 5 3 3" xfId="6858"/>
    <cellStyle name="Input 10 4 2 5 4" xfId="6859"/>
    <cellStyle name="Input 10 4 2 5 5" xfId="6860"/>
    <cellStyle name="Input 10 4 2 6" xfId="6861"/>
    <cellStyle name="Input 10 4 2 6 2" xfId="6862"/>
    <cellStyle name="Input 10 4 2 6 2 2" xfId="6863"/>
    <cellStyle name="Input 10 4 2 6 2 3" xfId="6864"/>
    <cellStyle name="Input 10 4 2 6 3" xfId="6865"/>
    <cellStyle name="Input 10 4 2 6 3 2" xfId="6866"/>
    <cellStyle name="Input 10 4 2 6 3 3" xfId="6867"/>
    <cellStyle name="Input 10 4 2 6 4" xfId="6868"/>
    <cellStyle name="Input 10 4 2 6 5" xfId="6869"/>
    <cellStyle name="Input 10 4 2 7" xfId="6870"/>
    <cellStyle name="Input 10 4 2 7 2" xfId="6871"/>
    <cellStyle name="Input 10 4 2 7 3" xfId="6872"/>
    <cellStyle name="Input 10 4 2 8" xfId="6873"/>
    <cellStyle name="Input 10 4 2 8 2" xfId="6874"/>
    <cellStyle name="Input 10 4 2 8 3" xfId="6875"/>
    <cellStyle name="Input 10 4 2 9" xfId="6876"/>
    <cellStyle name="Input 10 4 3" xfId="6877"/>
    <cellStyle name="Input 10 4 3 2" xfId="6878"/>
    <cellStyle name="Input 10 4 3 2 2" xfId="6879"/>
    <cellStyle name="Input 10 4 3 2 2 2" xfId="6880"/>
    <cellStyle name="Input 10 4 3 2 2 3" xfId="6881"/>
    <cellStyle name="Input 10 4 3 2 3" xfId="6882"/>
    <cellStyle name="Input 10 4 3 2 3 2" xfId="6883"/>
    <cellStyle name="Input 10 4 3 2 3 3" xfId="6884"/>
    <cellStyle name="Input 10 4 3 2 4" xfId="6885"/>
    <cellStyle name="Input 10 4 3 2 5" xfId="6886"/>
    <cellStyle name="Input 10 4 3 3" xfId="6887"/>
    <cellStyle name="Input 10 4 3 3 2" xfId="6888"/>
    <cellStyle name="Input 10 4 3 3 3" xfId="6889"/>
    <cellStyle name="Input 10 4 3 4" xfId="6890"/>
    <cellStyle name="Input 10 4 3 4 2" xfId="6891"/>
    <cellStyle name="Input 10 4 3 4 3" xfId="6892"/>
    <cellStyle name="Input 10 4 3 5" xfId="6893"/>
    <cellStyle name="Input 10 4 3 6" xfId="6894"/>
    <cellStyle name="Input 10 4 4" xfId="6895"/>
    <cellStyle name="Input 10 4 4 2" xfId="6896"/>
    <cellStyle name="Input 10 4 4 2 2" xfId="6897"/>
    <cellStyle name="Input 10 4 4 2 3" xfId="6898"/>
    <cellStyle name="Input 10 4 4 3" xfId="6899"/>
    <cellStyle name="Input 10 4 4 3 2" xfId="6900"/>
    <cellStyle name="Input 10 4 4 3 3" xfId="6901"/>
    <cellStyle name="Input 10 4 4 4" xfId="6902"/>
    <cellStyle name="Input 10 4 4 5" xfId="6903"/>
    <cellStyle name="Input 10 4 5" xfId="6904"/>
    <cellStyle name="Input 10 4 5 2" xfId="6905"/>
    <cellStyle name="Input 10 4 5 2 2" xfId="6906"/>
    <cellStyle name="Input 10 4 5 2 3" xfId="6907"/>
    <cellStyle name="Input 10 4 5 3" xfId="6908"/>
    <cellStyle name="Input 10 4 5 3 2" xfId="6909"/>
    <cellStyle name="Input 10 4 5 3 3" xfId="6910"/>
    <cellStyle name="Input 10 4 5 4" xfId="6911"/>
    <cellStyle name="Input 10 4 5 5" xfId="6912"/>
    <cellStyle name="Input 10 4 6" xfId="6913"/>
    <cellStyle name="Input 10 4 6 2" xfId="6914"/>
    <cellStyle name="Input 10 4 6 2 2" xfId="6915"/>
    <cellStyle name="Input 10 4 6 2 3" xfId="6916"/>
    <cellStyle name="Input 10 4 6 3" xfId="6917"/>
    <cellStyle name="Input 10 4 6 3 2" xfId="6918"/>
    <cellStyle name="Input 10 4 6 3 3" xfId="6919"/>
    <cellStyle name="Input 10 4 6 4" xfId="6920"/>
    <cellStyle name="Input 10 4 6 5" xfId="6921"/>
    <cellStyle name="Input 10 4 7" xfId="6922"/>
    <cellStyle name="Input 10 4 7 2" xfId="6923"/>
    <cellStyle name="Input 10 4 7 2 2" xfId="6924"/>
    <cellStyle name="Input 10 4 7 2 3" xfId="6925"/>
    <cellStyle name="Input 10 4 7 3" xfId="6926"/>
    <cellStyle name="Input 10 4 7 3 2" xfId="6927"/>
    <cellStyle name="Input 10 4 7 3 3" xfId="6928"/>
    <cellStyle name="Input 10 4 7 4" xfId="6929"/>
    <cellStyle name="Input 10 4 7 5" xfId="6930"/>
    <cellStyle name="Input 10 4 8" xfId="6931"/>
    <cellStyle name="Input 10 4 9" xfId="6932"/>
    <cellStyle name="Input 10 5" xfId="6933"/>
    <cellStyle name="Input 10 5 2" xfId="6934"/>
    <cellStyle name="Input 10 5 2 10" xfId="6935"/>
    <cellStyle name="Input 10 5 2 2" xfId="6936"/>
    <cellStyle name="Input 10 5 2 2 2" xfId="6937"/>
    <cellStyle name="Input 10 5 2 2 2 2" xfId="6938"/>
    <cellStyle name="Input 10 5 2 2 2 3" xfId="6939"/>
    <cellStyle name="Input 10 5 2 2 3" xfId="6940"/>
    <cellStyle name="Input 10 5 2 2 3 2" xfId="6941"/>
    <cellStyle name="Input 10 5 2 2 3 3" xfId="6942"/>
    <cellStyle name="Input 10 5 2 2 4" xfId="6943"/>
    <cellStyle name="Input 10 5 2 2 5" xfId="6944"/>
    <cellStyle name="Input 10 5 2 3" xfId="6945"/>
    <cellStyle name="Input 10 5 2 3 2" xfId="6946"/>
    <cellStyle name="Input 10 5 2 3 2 2" xfId="6947"/>
    <cellStyle name="Input 10 5 2 3 2 3" xfId="6948"/>
    <cellStyle name="Input 10 5 2 3 3" xfId="6949"/>
    <cellStyle name="Input 10 5 2 3 3 2" xfId="6950"/>
    <cellStyle name="Input 10 5 2 3 3 3" xfId="6951"/>
    <cellStyle name="Input 10 5 2 3 4" xfId="6952"/>
    <cellStyle name="Input 10 5 2 3 5" xfId="6953"/>
    <cellStyle name="Input 10 5 2 4" xfId="6954"/>
    <cellStyle name="Input 10 5 2 4 2" xfId="6955"/>
    <cellStyle name="Input 10 5 2 4 2 2" xfId="6956"/>
    <cellStyle name="Input 10 5 2 4 2 3" xfId="6957"/>
    <cellStyle name="Input 10 5 2 4 3" xfId="6958"/>
    <cellStyle name="Input 10 5 2 4 3 2" xfId="6959"/>
    <cellStyle name="Input 10 5 2 4 3 3" xfId="6960"/>
    <cellStyle name="Input 10 5 2 4 4" xfId="6961"/>
    <cellStyle name="Input 10 5 2 4 5" xfId="6962"/>
    <cellStyle name="Input 10 5 2 5" xfId="6963"/>
    <cellStyle name="Input 10 5 2 5 2" xfId="6964"/>
    <cellStyle name="Input 10 5 2 5 2 2" xfId="6965"/>
    <cellStyle name="Input 10 5 2 5 2 3" xfId="6966"/>
    <cellStyle name="Input 10 5 2 5 3" xfId="6967"/>
    <cellStyle name="Input 10 5 2 5 3 2" xfId="6968"/>
    <cellStyle name="Input 10 5 2 5 3 3" xfId="6969"/>
    <cellStyle name="Input 10 5 2 5 4" xfId="6970"/>
    <cellStyle name="Input 10 5 2 5 5" xfId="6971"/>
    <cellStyle name="Input 10 5 2 6" xfId="6972"/>
    <cellStyle name="Input 10 5 2 6 2" xfId="6973"/>
    <cellStyle name="Input 10 5 2 6 2 2" xfId="6974"/>
    <cellStyle name="Input 10 5 2 6 2 3" xfId="6975"/>
    <cellStyle name="Input 10 5 2 6 3" xfId="6976"/>
    <cellStyle name="Input 10 5 2 6 3 2" xfId="6977"/>
    <cellStyle name="Input 10 5 2 6 3 3" xfId="6978"/>
    <cellStyle name="Input 10 5 2 6 4" xfId="6979"/>
    <cellStyle name="Input 10 5 2 6 5" xfId="6980"/>
    <cellStyle name="Input 10 5 2 7" xfId="6981"/>
    <cellStyle name="Input 10 5 2 7 2" xfId="6982"/>
    <cellStyle name="Input 10 5 2 7 3" xfId="6983"/>
    <cellStyle name="Input 10 5 2 8" xfId="6984"/>
    <cellStyle name="Input 10 5 2 8 2" xfId="6985"/>
    <cellStyle name="Input 10 5 2 8 3" xfId="6986"/>
    <cellStyle name="Input 10 5 2 9" xfId="6987"/>
    <cellStyle name="Input 10 5 3" xfId="6988"/>
    <cellStyle name="Input 10 5 3 2" xfId="6989"/>
    <cellStyle name="Input 10 5 3 2 2" xfId="6990"/>
    <cellStyle name="Input 10 5 3 2 2 2" xfId="6991"/>
    <cellStyle name="Input 10 5 3 2 2 3" xfId="6992"/>
    <cellStyle name="Input 10 5 3 2 3" xfId="6993"/>
    <cellStyle name="Input 10 5 3 2 3 2" xfId="6994"/>
    <cellStyle name="Input 10 5 3 2 3 3" xfId="6995"/>
    <cellStyle name="Input 10 5 3 2 4" xfId="6996"/>
    <cellStyle name="Input 10 5 3 2 5" xfId="6997"/>
    <cellStyle name="Input 10 5 3 3" xfId="6998"/>
    <cellStyle name="Input 10 5 3 3 2" xfId="6999"/>
    <cellStyle name="Input 10 5 3 3 3" xfId="7000"/>
    <cellStyle name="Input 10 5 3 4" xfId="7001"/>
    <cellStyle name="Input 10 5 3 4 2" xfId="7002"/>
    <cellStyle name="Input 10 5 3 4 3" xfId="7003"/>
    <cellStyle name="Input 10 5 3 5" xfId="7004"/>
    <cellStyle name="Input 10 5 3 6" xfId="7005"/>
    <cellStyle name="Input 10 5 4" xfId="7006"/>
    <cellStyle name="Input 10 5 4 2" xfId="7007"/>
    <cellStyle name="Input 10 5 4 2 2" xfId="7008"/>
    <cellStyle name="Input 10 5 4 2 3" xfId="7009"/>
    <cellStyle name="Input 10 5 4 3" xfId="7010"/>
    <cellStyle name="Input 10 5 4 3 2" xfId="7011"/>
    <cellStyle name="Input 10 5 4 3 3" xfId="7012"/>
    <cellStyle name="Input 10 5 4 4" xfId="7013"/>
    <cellStyle name="Input 10 5 4 5" xfId="7014"/>
    <cellStyle name="Input 10 5 5" xfId="7015"/>
    <cellStyle name="Input 10 5 5 2" xfId="7016"/>
    <cellStyle name="Input 10 5 5 2 2" xfId="7017"/>
    <cellStyle name="Input 10 5 5 2 3" xfId="7018"/>
    <cellStyle name="Input 10 5 5 3" xfId="7019"/>
    <cellStyle name="Input 10 5 5 3 2" xfId="7020"/>
    <cellStyle name="Input 10 5 5 3 3" xfId="7021"/>
    <cellStyle name="Input 10 5 5 4" xfId="7022"/>
    <cellStyle name="Input 10 5 5 5" xfId="7023"/>
    <cellStyle name="Input 10 5 6" xfId="7024"/>
    <cellStyle name="Input 10 5 6 2" xfId="7025"/>
    <cellStyle name="Input 10 5 6 2 2" xfId="7026"/>
    <cellStyle name="Input 10 5 6 2 3" xfId="7027"/>
    <cellStyle name="Input 10 5 6 3" xfId="7028"/>
    <cellStyle name="Input 10 5 6 3 2" xfId="7029"/>
    <cellStyle name="Input 10 5 6 3 3" xfId="7030"/>
    <cellStyle name="Input 10 5 6 4" xfId="7031"/>
    <cellStyle name="Input 10 5 6 5" xfId="7032"/>
    <cellStyle name="Input 10 5 7" xfId="7033"/>
    <cellStyle name="Input 10 5 7 2" xfId="7034"/>
    <cellStyle name="Input 10 5 7 2 2" xfId="7035"/>
    <cellStyle name="Input 10 5 7 2 3" xfId="7036"/>
    <cellStyle name="Input 10 5 7 3" xfId="7037"/>
    <cellStyle name="Input 10 5 7 3 2" xfId="7038"/>
    <cellStyle name="Input 10 5 7 3 3" xfId="7039"/>
    <cellStyle name="Input 10 5 7 4" xfId="7040"/>
    <cellStyle name="Input 10 5 7 5" xfId="7041"/>
    <cellStyle name="Input 10 5 8" xfId="7042"/>
    <cellStyle name="Input 10 5 9" xfId="7043"/>
    <cellStyle name="Input 10 6" xfId="7044"/>
    <cellStyle name="Input 10 6 2" xfId="7045"/>
    <cellStyle name="Input 10 6 2 10" xfId="7046"/>
    <cellStyle name="Input 10 6 2 2" xfId="7047"/>
    <cellStyle name="Input 10 6 2 2 2" xfId="7048"/>
    <cellStyle name="Input 10 6 2 2 2 2" xfId="7049"/>
    <cellStyle name="Input 10 6 2 2 2 3" xfId="7050"/>
    <cellStyle name="Input 10 6 2 2 3" xfId="7051"/>
    <cellStyle name="Input 10 6 2 2 3 2" xfId="7052"/>
    <cellStyle name="Input 10 6 2 2 3 3" xfId="7053"/>
    <cellStyle name="Input 10 6 2 2 4" xfId="7054"/>
    <cellStyle name="Input 10 6 2 2 5" xfId="7055"/>
    <cellStyle name="Input 10 6 2 3" xfId="7056"/>
    <cellStyle name="Input 10 6 2 3 2" xfId="7057"/>
    <cellStyle name="Input 10 6 2 3 2 2" xfId="7058"/>
    <cellStyle name="Input 10 6 2 3 2 3" xfId="7059"/>
    <cellStyle name="Input 10 6 2 3 3" xfId="7060"/>
    <cellStyle name="Input 10 6 2 3 3 2" xfId="7061"/>
    <cellStyle name="Input 10 6 2 3 3 3" xfId="7062"/>
    <cellStyle name="Input 10 6 2 3 4" xfId="7063"/>
    <cellStyle name="Input 10 6 2 3 5" xfId="7064"/>
    <cellStyle name="Input 10 6 2 4" xfId="7065"/>
    <cellStyle name="Input 10 6 2 4 2" xfId="7066"/>
    <cellStyle name="Input 10 6 2 4 2 2" xfId="7067"/>
    <cellStyle name="Input 10 6 2 4 2 3" xfId="7068"/>
    <cellStyle name="Input 10 6 2 4 3" xfId="7069"/>
    <cellStyle name="Input 10 6 2 4 3 2" xfId="7070"/>
    <cellStyle name="Input 10 6 2 4 3 3" xfId="7071"/>
    <cellStyle name="Input 10 6 2 4 4" xfId="7072"/>
    <cellStyle name="Input 10 6 2 4 5" xfId="7073"/>
    <cellStyle name="Input 10 6 2 5" xfId="7074"/>
    <cellStyle name="Input 10 6 2 5 2" xfId="7075"/>
    <cellStyle name="Input 10 6 2 5 2 2" xfId="7076"/>
    <cellStyle name="Input 10 6 2 5 2 3" xfId="7077"/>
    <cellStyle name="Input 10 6 2 5 3" xfId="7078"/>
    <cellStyle name="Input 10 6 2 5 3 2" xfId="7079"/>
    <cellStyle name="Input 10 6 2 5 3 3" xfId="7080"/>
    <cellStyle name="Input 10 6 2 5 4" xfId="7081"/>
    <cellStyle name="Input 10 6 2 5 5" xfId="7082"/>
    <cellStyle name="Input 10 6 2 6" xfId="7083"/>
    <cellStyle name="Input 10 6 2 6 2" xfId="7084"/>
    <cellStyle name="Input 10 6 2 6 2 2" xfId="7085"/>
    <cellStyle name="Input 10 6 2 6 2 3" xfId="7086"/>
    <cellStyle name="Input 10 6 2 6 3" xfId="7087"/>
    <cellStyle name="Input 10 6 2 6 3 2" xfId="7088"/>
    <cellStyle name="Input 10 6 2 6 3 3" xfId="7089"/>
    <cellStyle name="Input 10 6 2 6 4" xfId="7090"/>
    <cellStyle name="Input 10 6 2 6 5" xfId="7091"/>
    <cellStyle name="Input 10 6 2 7" xfId="7092"/>
    <cellStyle name="Input 10 6 2 7 2" xfId="7093"/>
    <cellStyle name="Input 10 6 2 7 3" xfId="7094"/>
    <cellStyle name="Input 10 6 2 8" xfId="7095"/>
    <cellStyle name="Input 10 6 2 8 2" xfId="7096"/>
    <cellStyle name="Input 10 6 2 8 3" xfId="7097"/>
    <cellStyle name="Input 10 6 2 9" xfId="7098"/>
    <cellStyle name="Input 10 6 3" xfId="7099"/>
    <cellStyle name="Input 10 6 3 2" xfId="7100"/>
    <cellStyle name="Input 10 6 3 2 2" xfId="7101"/>
    <cellStyle name="Input 10 6 3 2 2 2" xfId="7102"/>
    <cellStyle name="Input 10 6 3 2 2 3" xfId="7103"/>
    <cellStyle name="Input 10 6 3 2 3" xfId="7104"/>
    <cellStyle name="Input 10 6 3 2 3 2" xfId="7105"/>
    <cellStyle name="Input 10 6 3 2 3 3" xfId="7106"/>
    <cellStyle name="Input 10 6 3 2 4" xfId="7107"/>
    <cellStyle name="Input 10 6 3 2 5" xfId="7108"/>
    <cellStyle name="Input 10 6 3 3" xfId="7109"/>
    <cellStyle name="Input 10 6 3 3 2" xfId="7110"/>
    <cellStyle name="Input 10 6 3 3 3" xfId="7111"/>
    <cellStyle name="Input 10 6 3 4" xfId="7112"/>
    <cellStyle name="Input 10 6 3 4 2" xfId="7113"/>
    <cellStyle name="Input 10 6 3 4 3" xfId="7114"/>
    <cellStyle name="Input 10 6 3 5" xfId="7115"/>
    <cellStyle name="Input 10 6 3 6" xfId="7116"/>
    <cellStyle name="Input 10 6 4" xfId="7117"/>
    <cellStyle name="Input 10 6 4 2" xfId="7118"/>
    <cellStyle name="Input 10 6 4 2 2" xfId="7119"/>
    <cellStyle name="Input 10 6 4 2 3" xfId="7120"/>
    <cellStyle name="Input 10 6 4 3" xfId="7121"/>
    <cellStyle name="Input 10 6 4 3 2" xfId="7122"/>
    <cellStyle name="Input 10 6 4 3 3" xfId="7123"/>
    <cellStyle name="Input 10 6 4 4" xfId="7124"/>
    <cellStyle name="Input 10 6 4 5" xfId="7125"/>
    <cellStyle name="Input 10 6 5" xfId="7126"/>
    <cellStyle name="Input 10 6 5 2" xfId="7127"/>
    <cellStyle name="Input 10 6 5 2 2" xfId="7128"/>
    <cellStyle name="Input 10 6 5 2 3" xfId="7129"/>
    <cellStyle name="Input 10 6 5 3" xfId="7130"/>
    <cellStyle name="Input 10 6 5 3 2" xfId="7131"/>
    <cellStyle name="Input 10 6 5 3 3" xfId="7132"/>
    <cellStyle name="Input 10 6 5 4" xfId="7133"/>
    <cellStyle name="Input 10 6 5 5" xfId="7134"/>
    <cellStyle name="Input 10 6 6" xfId="7135"/>
    <cellStyle name="Input 10 6 6 2" xfId="7136"/>
    <cellStyle name="Input 10 6 6 2 2" xfId="7137"/>
    <cellStyle name="Input 10 6 6 2 3" xfId="7138"/>
    <cellStyle name="Input 10 6 6 3" xfId="7139"/>
    <cellStyle name="Input 10 6 6 3 2" xfId="7140"/>
    <cellStyle name="Input 10 6 6 3 3" xfId="7141"/>
    <cellStyle name="Input 10 6 6 4" xfId="7142"/>
    <cellStyle name="Input 10 6 6 5" xfId="7143"/>
    <cellStyle name="Input 10 6 7" xfId="7144"/>
    <cellStyle name="Input 10 6 7 2" xfId="7145"/>
    <cellStyle name="Input 10 6 7 2 2" xfId="7146"/>
    <cellStyle name="Input 10 6 7 2 3" xfId="7147"/>
    <cellStyle name="Input 10 6 7 3" xfId="7148"/>
    <cellStyle name="Input 10 6 7 3 2" xfId="7149"/>
    <cellStyle name="Input 10 6 7 3 3" xfId="7150"/>
    <cellStyle name="Input 10 6 7 4" xfId="7151"/>
    <cellStyle name="Input 10 6 7 5" xfId="7152"/>
    <cellStyle name="Input 10 6 8" xfId="7153"/>
    <cellStyle name="Input 10 6 9" xfId="7154"/>
    <cellStyle name="Input 10 7" xfId="7155"/>
    <cellStyle name="Input 10 7 2" xfId="7156"/>
    <cellStyle name="Input 10 7 2 10" xfId="7157"/>
    <cellStyle name="Input 10 7 2 2" xfId="7158"/>
    <cellStyle name="Input 10 7 2 2 2" xfId="7159"/>
    <cellStyle name="Input 10 7 2 2 2 2" xfId="7160"/>
    <cellStyle name="Input 10 7 2 2 2 3" xfId="7161"/>
    <cellStyle name="Input 10 7 2 2 3" xfId="7162"/>
    <cellStyle name="Input 10 7 2 2 3 2" xfId="7163"/>
    <cellStyle name="Input 10 7 2 2 3 3" xfId="7164"/>
    <cellStyle name="Input 10 7 2 2 4" xfId="7165"/>
    <cellStyle name="Input 10 7 2 2 5" xfId="7166"/>
    <cellStyle name="Input 10 7 2 3" xfId="7167"/>
    <cellStyle name="Input 10 7 2 3 2" xfId="7168"/>
    <cellStyle name="Input 10 7 2 3 2 2" xfId="7169"/>
    <cellStyle name="Input 10 7 2 3 2 3" xfId="7170"/>
    <cellStyle name="Input 10 7 2 3 3" xfId="7171"/>
    <cellStyle name="Input 10 7 2 3 3 2" xfId="7172"/>
    <cellStyle name="Input 10 7 2 3 3 3" xfId="7173"/>
    <cellStyle name="Input 10 7 2 3 4" xfId="7174"/>
    <cellStyle name="Input 10 7 2 3 5" xfId="7175"/>
    <cellStyle name="Input 10 7 2 4" xfId="7176"/>
    <cellStyle name="Input 10 7 2 4 2" xfId="7177"/>
    <cellStyle name="Input 10 7 2 4 2 2" xfId="7178"/>
    <cellStyle name="Input 10 7 2 4 2 3" xfId="7179"/>
    <cellStyle name="Input 10 7 2 4 3" xfId="7180"/>
    <cellStyle name="Input 10 7 2 4 3 2" xfId="7181"/>
    <cellStyle name="Input 10 7 2 4 3 3" xfId="7182"/>
    <cellStyle name="Input 10 7 2 4 4" xfId="7183"/>
    <cellStyle name="Input 10 7 2 4 5" xfId="7184"/>
    <cellStyle name="Input 10 7 2 5" xfId="7185"/>
    <cellStyle name="Input 10 7 2 5 2" xfId="7186"/>
    <cellStyle name="Input 10 7 2 5 2 2" xfId="7187"/>
    <cellStyle name="Input 10 7 2 5 2 3" xfId="7188"/>
    <cellStyle name="Input 10 7 2 5 3" xfId="7189"/>
    <cellStyle name="Input 10 7 2 5 3 2" xfId="7190"/>
    <cellStyle name="Input 10 7 2 5 3 3" xfId="7191"/>
    <cellStyle name="Input 10 7 2 5 4" xfId="7192"/>
    <cellStyle name="Input 10 7 2 5 5" xfId="7193"/>
    <cellStyle name="Input 10 7 2 6" xfId="7194"/>
    <cellStyle name="Input 10 7 2 6 2" xfId="7195"/>
    <cellStyle name="Input 10 7 2 6 2 2" xfId="7196"/>
    <cellStyle name="Input 10 7 2 6 2 3" xfId="7197"/>
    <cellStyle name="Input 10 7 2 6 3" xfId="7198"/>
    <cellStyle name="Input 10 7 2 6 3 2" xfId="7199"/>
    <cellStyle name="Input 10 7 2 6 3 3" xfId="7200"/>
    <cellStyle name="Input 10 7 2 6 4" xfId="7201"/>
    <cellStyle name="Input 10 7 2 6 5" xfId="7202"/>
    <cellStyle name="Input 10 7 2 7" xfId="7203"/>
    <cellStyle name="Input 10 7 2 7 2" xfId="7204"/>
    <cellStyle name="Input 10 7 2 7 3" xfId="7205"/>
    <cellStyle name="Input 10 7 2 8" xfId="7206"/>
    <cellStyle name="Input 10 7 2 8 2" xfId="7207"/>
    <cellStyle name="Input 10 7 2 8 3" xfId="7208"/>
    <cellStyle name="Input 10 7 2 9" xfId="7209"/>
    <cellStyle name="Input 10 7 3" xfId="7210"/>
    <cellStyle name="Input 10 7 3 2" xfId="7211"/>
    <cellStyle name="Input 10 7 3 2 2" xfId="7212"/>
    <cellStyle name="Input 10 7 3 2 2 2" xfId="7213"/>
    <cellStyle name="Input 10 7 3 2 2 3" xfId="7214"/>
    <cellStyle name="Input 10 7 3 2 3" xfId="7215"/>
    <cellStyle name="Input 10 7 3 2 3 2" xfId="7216"/>
    <cellStyle name="Input 10 7 3 2 3 3" xfId="7217"/>
    <cellStyle name="Input 10 7 3 2 4" xfId="7218"/>
    <cellStyle name="Input 10 7 3 2 5" xfId="7219"/>
    <cellStyle name="Input 10 7 3 3" xfId="7220"/>
    <cellStyle name="Input 10 7 3 3 2" xfId="7221"/>
    <cellStyle name="Input 10 7 3 3 3" xfId="7222"/>
    <cellStyle name="Input 10 7 3 4" xfId="7223"/>
    <cellStyle name="Input 10 7 3 4 2" xfId="7224"/>
    <cellStyle name="Input 10 7 3 4 3" xfId="7225"/>
    <cellStyle name="Input 10 7 3 5" xfId="7226"/>
    <cellStyle name="Input 10 7 3 6" xfId="7227"/>
    <cellStyle name="Input 10 7 4" xfId="7228"/>
    <cellStyle name="Input 10 7 4 2" xfId="7229"/>
    <cellStyle name="Input 10 7 4 2 2" xfId="7230"/>
    <cellStyle name="Input 10 7 4 2 3" xfId="7231"/>
    <cellStyle name="Input 10 7 4 3" xfId="7232"/>
    <cellStyle name="Input 10 7 4 3 2" xfId="7233"/>
    <cellStyle name="Input 10 7 4 3 3" xfId="7234"/>
    <cellStyle name="Input 10 7 4 4" xfId="7235"/>
    <cellStyle name="Input 10 7 4 5" xfId="7236"/>
    <cellStyle name="Input 10 7 5" xfId="7237"/>
    <cellStyle name="Input 10 7 5 2" xfId="7238"/>
    <cellStyle name="Input 10 7 5 2 2" xfId="7239"/>
    <cellStyle name="Input 10 7 5 2 3" xfId="7240"/>
    <cellStyle name="Input 10 7 5 3" xfId="7241"/>
    <cellStyle name="Input 10 7 5 3 2" xfId="7242"/>
    <cellStyle name="Input 10 7 5 3 3" xfId="7243"/>
    <cellStyle name="Input 10 7 5 4" xfId="7244"/>
    <cellStyle name="Input 10 7 5 5" xfId="7245"/>
    <cellStyle name="Input 10 7 6" xfId="7246"/>
    <cellStyle name="Input 10 7 6 2" xfId="7247"/>
    <cellStyle name="Input 10 7 6 2 2" xfId="7248"/>
    <cellStyle name="Input 10 7 6 2 3" xfId="7249"/>
    <cellStyle name="Input 10 7 6 3" xfId="7250"/>
    <cellStyle name="Input 10 7 6 3 2" xfId="7251"/>
    <cellStyle name="Input 10 7 6 3 3" xfId="7252"/>
    <cellStyle name="Input 10 7 6 4" xfId="7253"/>
    <cellStyle name="Input 10 7 6 5" xfId="7254"/>
    <cellStyle name="Input 10 7 7" xfId="7255"/>
    <cellStyle name="Input 10 7 7 2" xfId="7256"/>
    <cellStyle name="Input 10 7 7 2 2" xfId="7257"/>
    <cellStyle name="Input 10 7 7 2 3" xfId="7258"/>
    <cellStyle name="Input 10 7 7 3" xfId="7259"/>
    <cellStyle name="Input 10 7 7 3 2" xfId="7260"/>
    <cellStyle name="Input 10 7 7 3 3" xfId="7261"/>
    <cellStyle name="Input 10 7 7 4" xfId="7262"/>
    <cellStyle name="Input 10 7 7 5" xfId="7263"/>
    <cellStyle name="Input 10 7 8" xfId="7264"/>
    <cellStyle name="Input 10 7 9" xfId="7265"/>
    <cellStyle name="Input 10 8" xfId="7266"/>
    <cellStyle name="Input 10 8 2" xfId="7267"/>
    <cellStyle name="Input 10 8 2 10" xfId="7268"/>
    <cellStyle name="Input 10 8 2 2" xfId="7269"/>
    <cellStyle name="Input 10 8 2 2 2" xfId="7270"/>
    <cellStyle name="Input 10 8 2 2 2 2" xfId="7271"/>
    <cellStyle name="Input 10 8 2 2 2 3" xfId="7272"/>
    <cellStyle name="Input 10 8 2 2 3" xfId="7273"/>
    <cellStyle name="Input 10 8 2 2 3 2" xfId="7274"/>
    <cellStyle name="Input 10 8 2 2 3 3" xfId="7275"/>
    <cellStyle name="Input 10 8 2 2 4" xfId="7276"/>
    <cellStyle name="Input 10 8 2 2 5" xfId="7277"/>
    <cellStyle name="Input 10 8 2 3" xfId="7278"/>
    <cellStyle name="Input 10 8 2 3 2" xfId="7279"/>
    <cellStyle name="Input 10 8 2 3 2 2" xfId="7280"/>
    <cellStyle name="Input 10 8 2 3 2 3" xfId="7281"/>
    <cellStyle name="Input 10 8 2 3 3" xfId="7282"/>
    <cellStyle name="Input 10 8 2 3 3 2" xfId="7283"/>
    <cellStyle name="Input 10 8 2 3 3 3" xfId="7284"/>
    <cellStyle name="Input 10 8 2 3 4" xfId="7285"/>
    <cellStyle name="Input 10 8 2 3 5" xfId="7286"/>
    <cellStyle name="Input 10 8 2 4" xfId="7287"/>
    <cellStyle name="Input 10 8 2 4 2" xfId="7288"/>
    <cellStyle name="Input 10 8 2 4 2 2" xfId="7289"/>
    <cellStyle name="Input 10 8 2 4 2 3" xfId="7290"/>
    <cellStyle name="Input 10 8 2 4 3" xfId="7291"/>
    <cellStyle name="Input 10 8 2 4 3 2" xfId="7292"/>
    <cellStyle name="Input 10 8 2 4 3 3" xfId="7293"/>
    <cellStyle name="Input 10 8 2 4 4" xfId="7294"/>
    <cellStyle name="Input 10 8 2 4 5" xfId="7295"/>
    <cellStyle name="Input 10 8 2 5" xfId="7296"/>
    <cellStyle name="Input 10 8 2 5 2" xfId="7297"/>
    <cellStyle name="Input 10 8 2 5 2 2" xfId="7298"/>
    <cellStyle name="Input 10 8 2 5 2 3" xfId="7299"/>
    <cellStyle name="Input 10 8 2 5 3" xfId="7300"/>
    <cellStyle name="Input 10 8 2 5 3 2" xfId="7301"/>
    <cellStyle name="Input 10 8 2 5 3 3" xfId="7302"/>
    <cellStyle name="Input 10 8 2 5 4" xfId="7303"/>
    <cellStyle name="Input 10 8 2 5 5" xfId="7304"/>
    <cellStyle name="Input 10 8 2 6" xfId="7305"/>
    <cellStyle name="Input 10 8 2 6 2" xfId="7306"/>
    <cellStyle name="Input 10 8 2 6 2 2" xfId="7307"/>
    <cellStyle name="Input 10 8 2 6 2 3" xfId="7308"/>
    <cellStyle name="Input 10 8 2 6 3" xfId="7309"/>
    <cellStyle name="Input 10 8 2 6 3 2" xfId="7310"/>
    <cellStyle name="Input 10 8 2 6 3 3" xfId="7311"/>
    <cellStyle name="Input 10 8 2 6 4" xfId="7312"/>
    <cellStyle name="Input 10 8 2 6 5" xfId="7313"/>
    <cellStyle name="Input 10 8 2 7" xfId="7314"/>
    <cellStyle name="Input 10 8 2 7 2" xfId="7315"/>
    <cellStyle name="Input 10 8 2 7 3" xfId="7316"/>
    <cellStyle name="Input 10 8 2 8" xfId="7317"/>
    <cellStyle name="Input 10 8 2 8 2" xfId="7318"/>
    <cellStyle name="Input 10 8 2 8 3" xfId="7319"/>
    <cellStyle name="Input 10 8 2 9" xfId="7320"/>
    <cellStyle name="Input 10 8 3" xfId="7321"/>
    <cellStyle name="Input 10 8 3 2" xfId="7322"/>
    <cellStyle name="Input 10 8 3 2 2" xfId="7323"/>
    <cellStyle name="Input 10 8 3 2 2 2" xfId="7324"/>
    <cellStyle name="Input 10 8 3 2 2 3" xfId="7325"/>
    <cellStyle name="Input 10 8 3 2 3" xfId="7326"/>
    <cellStyle name="Input 10 8 3 2 3 2" xfId="7327"/>
    <cellStyle name="Input 10 8 3 2 3 3" xfId="7328"/>
    <cellStyle name="Input 10 8 3 2 4" xfId="7329"/>
    <cellStyle name="Input 10 8 3 2 5" xfId="7330"/>
    <cellStyle name="Input 10 8 3 3" xfId="7331"/>
    <cellStyle name="Input 10 8 3 3 2" xfId="7332"/>
    <cellStyle name="Input 10 8 3 3 3" xfId="7333"/>
    <cellStyle name="Input 10 8 3 4" xfId="7334"/>
    <cellStyle name="Input 10 8 3 4 2" xfId="7335"/>
    <cellStyle name="Input 10 8 3 4 3" xfId="7336"/>
    <cellStyle name="Input 10 8 3 5" xfId="7337"/>
    <cellStyle name="Input 10 8 3 6" xfId="7338"/>
    <cellStyle name="Input 10 8 4" xfId="7339"/>
    <cellStyle name="Input 10 8 4 2" xfId="7340"/>
    <cellStyle name="Input 10 8 4 2 2" xfId="7341"/>
    <cellStyle name="Input 10 8 4 2 3" xfId="7342"/>
    <cellStyle name="Input 10 8 4 3" xfId="7343"/>
    <cellStyle name="Input 10 8 4 3 2" xfId="7344"/>
    <cellStyle name="Input 10 8 4 3 3" xfId="7345"/>
    <cellStyle name="Input 10 8 4 4" xfId="7346"/>
    <cellStyle name="Input 10 8 4 5" xfId="7347"/>
    <cellStyle name="Input 10 8 5" xfId="7348"/>
    <cellStyle name="Input 10 8 5 2" xfId="7349"/>
    <cellStyle name="Input 10 8 5 2 2" xfId="7350"/>
    <cellStyle name="Input 10 8 5 2 3" xfId="7351"/>
    <cellStyle name="Input 10 8 5 3" xfId="7352"/>
    <cellStyle name="Input 10 8 5 3 2" xfId="7353"/>
    <cellStyle name="Input 10 8 5 3 3" xfId="7354"/>
    <cellStyle name="Input 10 8 5 4" xfId="7355"/>
    <cellStyle name="Input 10 8 5 5" xfId="7356"/>
    <cellStyle name="Input 10 8 6" xfId="7357"/>
    <cellStyle name="Input 10 8 6 2" xfId="7358"/>
    <cellStyle name="Input 10 8 6 2 2" xfId="7359"/>
    <cellStyle name="Input 10 8 6 2 3" xfId="7360"/>
    <cellStyle name="Input 10 8 6 3" xfId="7361"/>
    <cellStyle name="Input 10 8 6 3 2" xfId="7362"/>
    <cellStyle name="Input 10 8 6 3 3" xfId="7363"/>
    <cellStyle name="Input 10 8 6 4" xfId="7364"/>
    <cellStyle name="Input 10 8 6 5" xfId="7365"/>
    <cellStyle name="Input 10 8 7" xfId="7366"/>
    <cellStyle name="Input 10 8 7 2" xfId="7367"/>
    <cellStyle name="Input 10 8 7 2 2" xfId="7368"/>
    <cellStyle name="Input 10 8 7 2 3" xfId="7369"/>
    <cellStyle name="Input 10 8 7 3" xfId="7370"/>
    <cellStyle name="Input 10 8 7 3 2" xfId="7371"/>
    <cellStyle name="Input 10 8 7 3 3" xfId="7372"/>
    <cellStyle name="Input 10 8 7 4" xfId="7373"/>
    <cellStyle name="Input 10 8 7 5" xfId="7374"/>
    <cellStyle name="Input 10 8 8" xfId="7375"/>
    <cellStyle name="Input 10 8 9" xfId="7376"/>
    <cellStyle name="Input 10 9" xfId="7377"/>
    <cellStyle name="Input 10 9 10" xfId="7378"/>
    <cellStyle name="Input 10 9 2" xfId="7379"/>
    <cellStyle name="Input 10 9 2 2" xfId="7380"/>
    <cellStyle name="Input 10 9 2 2 2" xfId="7381"/>
    <cellStyle name="Input 10 9 2 2 3" xfId="7382"/>
    <cellStyle name="Input 10 9 2 3" xfId="7383"/>
    <cellStyle name="Input 10 9 2 3 2" xfId="7384"/>
    <cellStyle name="Input 10 9 2 3 3" xfId="7385"/>
    <cellStyle name="Input 10 9 2 4" xfId="7386"/>
    <cellStyle name="Input 10 9 2 5" xfId="7387"/>
    <cellStyle name="Input 10 9 3" xfId="7388"/>
    <cellStyle name="Input 10 9 3 2" xfId="7389"/>
    <cellStyle name="Input 10 9 3 2 2" xfId="7390"/>
    <cellStyle name="Input 10 9 3 2 3" xfId="7391"/>
    <cellStyle name="Input 10 9 3 3" xfId="7392"/>
    <cellStyle name="Input 10 9 3 3 2" xfId="7393"/>
    <cellStyle name="Input 10 9 3 3 3" xfId="7394"/>
    <cellStyle name="Input 10 9 3 4" xfId="7395"/>
    <cellStyle name="Input 10 9 3 5" xfId="7396"/>
    <cellStyle name="Input 10 9 4" xfId="7397"/>
    <cellStyle name="Input 10 9 4 2" xfId="7398"/>
    <cellStyle name="Input 10 9 4 2 2" xfId="7399"/>
    <cellStyle name="Input 10 9 4 2 3" xfId="7400"/>
    <cellStyle name="Input 10 9 4 3" xfId="7401"/>
    <cellStyle name="Input 10 9 4 3 2" xfId="7402"/>
    <cellStyle name="Input 10 9 4 3 3" xfId="7403"/>
    <cellStyle name="Input 10 9 4 4" xfId="7404"/>
    <cellStyle name="Input 10 9 4 5" xfId="7405"/>
    <cellStyle name="Input 10 9 5" xfId="7406"/>
    <cellStyle name="Input 10 9 5 2" xfId="7407"/>
    <cellStyle name="Input 10 9 5 2 2" xfId="7408"/>
    <cellStyle name="Input 10 9 5 2 3" xfId="7409"/>
    <cellStyle name="Input 10 9 5 3" xfId="7410"/>
    <cellStyle name="Input 10 9 5 3 2" xfId="7411"/>
    <cellStyle name="Input 10 9 5 3 3" xfId="7412"/>
    <cellStyle name="Input 10 9 5 4" xfId="7413"/>
    <cellStyle name="Input 10 9 5 5" xfId="7414"/>
    <cellStyle name="Input 10 9 6" xfId="7415"/>
    <cellStyle name="Input 10 9 6 2" xfId="7416"/>
    <cellStyle name="Input 10 9 6 2 2" xfId="7417"/>
    <cellStyle name="Input 10 9 6 2 3" xfId="7418"/>
    <cellStyle name="Input 10 9 6 3" xfId="7419"/>
    <cellStyle name="Input 10 9 6 3 2" xfId="7420"/>
    <cellStyle name="Input 10 9 6 3 3" xfId="7421"/>
    <cellStyle name="Input 10 9 6 4" xfId="7422"/>
    <cellStyle name="Input 10 9 6 5" xfId="7423"/>
    <cellStyle name="Input 10 9 7" xfId="7424"/>
    <cellStyle name="Input 10 9 7 2" xfId="7425"/>
    <cellStyle name="Input 10 9 7 3" xfId="7426"/>
    <cellStyle name="Input 10 9 8" xfId="7427"/>
    <cellStyle name="Input 10 9 8 2" xfId="7428"/>
    <cellStyle name="Input 10 9 8 3" xfId="7429"/>
    <cellStyle name="Input 10 9 9" xfId="7430"/>
    <cellStyle name="Input 10_Subsidy" xfId="7431"/>
    <cellStyle name="Input 11" xfId="7432"/>
    <cellStyle name="Input 11 10" xfId="7433"/>
    <cellStyle name="Input 11 2" xfId="7434"/>
    <cellStyle name="Input 11 2 2" xfId="7435"/>
    <cellStyle name="Input 11 2 2 10" xfId="7436"/>
    <cellStyle name="Input 11 2 2 2" xfId="7437"/>
    <cellStyle name="Input 11 2 2 2 2" xfId="7438"/>
    <cellStyle name="Input 11 2 2 2 2 2" xfId="7439"/>
    <cellStyle name="Input 11 2 2 2 2 3" xfId="7440"/>
    <cellStyle name="Input 11 2 2 2 3" xfId="7441"/>
    <cellStyle name="Input 11 2 2 2 3 2" xfId="7442"/>
    <cellStyle name="Input 11 2 2 2 3 3" xfId="7443"/>
    <cellStyle name="Input 11 2 2 2 4" xfId="7444"/>
    <cellStyle name="Input 11 2 2 2 5" xfId="7445"/>
    <cellStyle name="Input 11 2 2 3" xfId="7446"/>
    <cellStyle name="Input 11 2 2 3 2" xfId="7447"/>
    <cellStyle name="Input 11 2 2 3 2 2" xfId="7448"/>
    <cellStyle name="Input 11 2 2 3 2 3" xfId="7449"/>
    <cellStyle name="Input 11 2 2 3 3" xfId="7450"/>
    <cellStyle name="Input 11 2 2 3 3 2" xfId="7451"/>
    <cellStyle name="Input 11 2 2 3 3 3" xfId="7452"/>
    <cellStyle name="Input 11 2 2 3 4" xfId="7453"/>
    <cellStyle name="Input 11 2 2 3 5" xfId="7454"/>
    <cellStyle name="Input 11 2 2 4" xfId="7455"/>
    <cellStyle name="Input 11 2 2 4 2" xfId="7456"/>
    <cellStyle name="Input 11 2 2 4 2 2" xfId="7457"/>
    <cellStyle name="Input 11 2 2 4 2 3" xfId="7458"/>
    <cellStyle name="Input 11 2 2 4 3" xfId="7459"/>
    <cellStyle name="Input 11 2 2 4 3 2" xfId="7460"/>
    <cellStyle name="Input 11 2 2 4 3 3" xfId="7461"/>
    <cellStyle name="Input 11 2 2 4 4" xfId="7462"/>
    <cellStyle name="Input 11 2 2 4 5" xfId="7463"/>
    <cellStyle name="Input 11 2 2 5" xfId="7464"/>
    <cellStyle name="Input 11 2 2 5 2" xfId="7465"/>
    <cellStyle name="Input 11 2 2 5 2 2" xfId="7466"/>
    <cellStyle name="Input 11 2 2 5 2 3" xfId="7467"/>
    <cellStyle name="Input 11 2 2 5 3" xfId="7468"/>
    <cellStyle name="Input 11 2 2 5 3 2" xfId="7469"/>
    <cellStyle name="Input 11 2 2 5 3 3" xfId="7470"/>
    <cellStyle name="Input 11 2 2 5 4" xfId="7471"/>
    <cellStyle name="Input 11 2 2 5 5" xfId="7472"/>
    <cellStyle name="Input 11 2 2 6" xfId="7473"/>
    <cellStyle name="Input 11 2 2 6 2" xfId="7474"/>
    <cellStyle name="Input 11 2 2 6 2 2" xfId="7475"/>
    <cellStyle name="Input 11 2 2 6 2 3" xfId="7476"/>
    <cellStyle name="Input 11 2 2 6 3" xfId="7477"/>
    <cellStyle name="Input 11 2 2 6 3 2" xfId="7478"/>
    <cellStyle name="Input 11 2 2 6 3 3" xfId="7479"/>
    <cellStyle name="Input 11 2 2 6 4" xfId="7480"/>
    <cellStyle name="Input 11 2 2 6 5" xfId="7481"/>
    <cellStyle name="Input 11 2 2 7" xfId="7482"/>
    <cellStyle name="Input 11 2 2 7 2" xfId="7483"/>
    <cellStyle name="Input 11 2 2 7 3" xfId="7484"/>
    <cellStyle name="Input 11 2 2 8" xfId="7485"/>
    <cellStyle name="Input 11 2 2 8 2" xfId="7486"/>
    <cellStyle name="Input 11 2 2 8 3" xfId="7487"/>
    <cellStyle name="Input 11 2 2 9" xfId="7488"/>
    <cellStyle name="Input 11 2 3" xfId="7489"/>
    <cellStyle name="Input 11 2 3 2" xfId="7490"/>
    <cellStyle name="Input 11 2 3 2 2" xfId="7491"/>
    <cellStyle name="Input 11 2 3 2 2 2" xfId="7492"/>
    <cellStyle name="Input 11 2 3 2 2 3" xfId="7493"/>
    <cellStyle name="Input 11 2 3 2 3" xfId="7494"/>
    <cellStyle name="Input 11 2 3 2 3 2" xfId="7495"/>
    <cellStyle name="Input 11 2 3 2 3 3" xfId="7496"/>
    <cellStyle name="Input 11 2 3 2 4" xfId="7497"/>
    <cellStyle name="Input 11 2 3 2 5" xfId="7498"/>
    <cellStyle name="Input 11 2 3 3" xfId="7499"/>
    <cellStyle name="Input 11 2 3 3 2" xfId="7500"/>
    <cellStyle name="Input 11 2 3 3 3" xfId="7501"/>
    <cellStyle name="Input 11 2 3 4" xfId="7502"/>
    <cellStyle name="Input 11 2 3 4 2" xfId="7503"/>
    <cellStyle name="Input 11 2 3 4 3" xfId="7504"/>
    <cellStyle name="Input 11 2 3 5" xfId="7505"/>
    <cellStyle name="Input 11 2 3 6" xfId="7506"/>
    <cellStyle name="Input 11 2 4" xfId="7507"/>
    <cellStyle name="Input 11 2 4 2" xfId="7508"/>
    <cellStyle name="Input 11 2 4 2 2" xfId="7509"/>
    <cellStyle name="Input 11 2 4 2 3" xfId="7510"/>
    <cellStyle name="Input 11 2 4 3" xfId="7511"/>
    <cellStyle name="Input 11 2 4 3 2" xfId="7512"/>
    <cellStyle name="Input 11 2 4 3 3" xfId="7513"/>
    <cellStyle name="Input 11 2 4 4" xfId="7514"/>
    <cellStyle name="Input 11 2 4 5" xfId="7515"/>
    <cellStyle name="Input 11 2 5" xfId="7516"/>
    <cellStyle name="Input 11 2 5 2" xfId="7517"/>
    <cellStyle name="Input 11 2 5 2 2" xfId="7518"/>
    <cellStyle name="Input 11 2 5 2 3" xfId="7519"/>
    <cellStyle name="Input 11 2 5 3" xfId="7520"/>
    <cellStyle name="Input 11 2 5 3 2" xfId="7521"/>
    <cellStyle name="Input 11 2 5 3 3" xfId="7522"/>
    <cellStyle name="Input 11 2 5 4" xfId="7523"/>
    <cellStyle name="Input 11 2 5 5" xfId="7524"/>
    <cellStyle name="Input 11 2 6" xfId="7525"/>
    <cellStyle name="Input 11 2 6 2" xfId="7526"/>
    <cellStyle name="Input 11 2 6 2 2" xfId="7527"/>
    <cellStyle name="Input 11 2 6 2 3" xfId="7528"/>
    <cellStyle name="Input 11 2 6 3" xfId="7529"/>
    <cellStyle name="Input 11 2 6 3 2" xfId="7530"/>
    <cellStyle name="Input 11 2 6 3 3" xfId="7531"/>
    <cellStyle name="Input 11 2 6 4" xfId="7532"/>
    <cellStyle name="Input 11 2 6 5" xfId="7533"/>
    <cellStyle name="Input 11 2 7" xfId="7534"/>
    <cellStyle name="Input 11 2 7 2" xfId="7535"/>
    <cellStyle name="Input 11 2 7 2 2" xfId="7536"/>
    <cellStyle name="Input 11 2 7 2 3" xfId="7537"/>
    <cellStyle name="Input 11 2 7 3" xfId="7538"/>
    <cellStyle name="Input 11 2 7 3 2" xfId="7539"/>
    <cellStyle name="Input 11 2 7 3 3" xfId="7540"/>
    <cellStyle name="Input 11 2 7 4" xfId="7541"/>
    <cellStyle name="Input 11 2 7 5" xfId="7542"/>
    <cellStyle name="Input 11 2 8" xfId="7543"/>
    <cellStyle name="Input 11 2 9" xfId="7544"/>
    <cellStyle name="Input 11 3" xfId="7545"/>
    <cellStyle name="Input 11 3 10" xfId="7546"/>
    <cellStyle name="Input 11 3 2" xfId="7547"/>
    <cellStyle name="Input 11 3 2 2" xfId="7548"/>
    <cellStyle name="Input 11 3 2 2 2" xfId="7549"/>
    <cellStyle name="Input 11 3 2 2 3" xfId="7550"/>
    <cellStyle name="Input 11 3 2 3" xfId="7551"/>
    <cellStyle name="Input 11 3 2 3 2" xfId="7552"/>
    <cellStyle name="Input 11 3 2 3 3" xfId="7553"/>
    <cellStyle name="Input 11 3 2 4" xfId="7554"/>
    <cellStyle name="Input 11 3 2 5" xfId="7555"/>
    <cellStyle name="Input 11 3 3" xfId="7556"/>
    <cellStyle name="Input 11 3 3 2" xfId="7557"/>
    <cellStyle name="Input 11 3 3 2 2" xfId="7558"/>
    <cellStyle name="Input 11 3 3 2 3" xfId="7559"/>
    <cellStyle name="Input 11 3 3 3" xfId="7560"/>
    <cellStyle name="Input 11 3 3 3 2" xfId="7561"/>
    <cellStyle name="Input 11 3 3 3 3" xfId="7562"/>
    <cellStyle name="Input 11 3 3 4" xfId="7563"/>
    <cellStyle name="Input 11 3 3 5" xfId="7564"/>
    <cellStyle name="Input 11 3 4" xfId="7565"/>
    <cellStyle name="Input 11 3 4 2" xfId="7566"/>
    <cellStyle name="Input 11 3 4 2 2" xfId="7567"/>
    <cellStyle name="Input 11 3 4 2 3" xfId="7568"/>
    <cellStyle name="Input 11 3 4 3" xfId="7569"/>
    <cellStyle name="Input 11 3 4 3 2" xfId="7570"/>
    <cellStyle name="Input 11 3 4 3 3" xfId="7571"/>
    <cellStyle name="Input 11 3 4 4" xfId="7572"/>
    <cellStyle name="Input 11 3 4 5" xfId="7573"/>
    <cellStyle name="Input 11 3 5" xfId="7574"/>
    <cellStyle name="Input 11 3 5 2" xfId="7575"/>
    <cellStyle name="Input 11 3 5 2 2" xfId="7576"/>
    <cellStyle name="Input 11 3 5 2 3" xfId="7577"/>
    <cellStyle name="Input 11 3 5 3" xfId="7578"/>
    <cellStyle name="Input 11 3 5 3 2" xfId="7579"/>
    <cellStyle name="Input 11 3 5 3 3" xfId="7580"/>
    <cellStyle name="Input 11 3 5 4" xfId="7581"/>
    <cellStyle name="Input 11 3 5 5" xfId="7582"/>
    <cellStyle name="Input 11 3 6" xfId="7583"/>
    <cellStyle name="Input 11 3 6 2" xfId="7584"/>
    <cellStyle name="Input 11 3 6 2 2" xfId="7585"/>
    <cellStyle name="Input 11 3 6 2 3" xfId="7586"/>
    <cellStyle name="Input 11 3 6 3" xfId="7587"/>
    <cellStyle name="Input 11 3 6 3 2" xfId="7588"/>
    <cellStyle name="Input 11 3 6 3 3" xfId="7589"/>
    <cellStyle name="Input 11 3 6 4" xfId="7590"/>
    <cellStyle name="Input 11 3 6 5" xfId="7591"/>
    <cellStyle name="Input 11 3 7" xfId="7592"/>
    <cellStyle name="Input 11 3 7 2" xfId="7593"/>
    <cellStyle name="Input 11 3 7 3" xfId="7594"/>
    <cellStyle name="Input 11 3 8" xfId="7595"/>
    <cellStyle name="Input 11 3 8 2" xfId="7596"/>
    <cellStyle name="Input 11 3 8 3" xfId="7597"/>
    <cellStyle name="Input 11 3 9" xfId="7598"/>
    <cellStyle name="Input 11 4" xfId="7599"/>
    <cellStyle name="Input 11 4 2" xfId="7600"/>
    <cellStyle name="Input 11 4 2 2" xfId="7601"/>
    <cellStyle name="Input 11 4 2 2 2" xfId="7602"/>
    <cellStyle name="Input 11 4 2 2 3" xfId="7603"/>
    <cellStyle name="Input 11 4 2 3" xfId="7604"/>
    <cellStyle name="Input 11 4 2 3 2" xfId="7605"/>
    <cellStyle name="Input 11 4 2 3 3" xfId="7606"/>
    <cellStyle name="Input 11 4 2 4" xfId="7607"/>
    <cellStyle name="Input 11 4 2 5" xfId="7608"/>
    <cellStyle name="Input 11 4 3" xfId="7609"/>
    <cellStyle name="Input 11 4 3 2" xfId="7610"/>
    <cellStyle name="Input 11 4 3 3" xfId="7611"/>
    <cellStyle name="Input 11 4 4" xfId="7612"/>
    <cellStyle name="Input 11 4 4 2" xfId="7613"/>
    <cellStyle name="Input 11 4 4 3" xfId="7614"/>
    <cellStyle name="Input 11 4 5" xfId="7615"/>
    <cellStyle name="Input 11 4 6" xfId="7616"/>
    <cellStyle name="Input 11 5" xfId="7617"/>
    <cellStyle name="Input 11 5 2" xfId="7618"/>
    <cellStyle name="Input 11 5 2 2" xfId="7619"/>
    <cellStyle name="Input 11 5 2 3" xfId="7620"/>
    <cellStyle name="Input 11 5 3" xfId="7621"/>
    <cellStyle name="Input 11 5 3 2" xfId="7622"/>
    <cellStyle name="Input 11 5 3 3" xfId="7623"/>
    <cellStyle name="Input 11 5 4" xfId="7624"/>
    <cellStyle name="Input 11 5 5" xfId="7625"/>
    <cellStyle name="Input 11 6" xfId="7626"/>
    <cellStyle name="Input 11 6 2" xfId="7627"/>
    <cellStyle name="Input 11 6 2 2" xfId="7628"/>
    <cellStyle name="Input 11 6 2 3" xfId="7629"/>
    <cellStyle name="Input 11 6 3" xfId="7630"/>
    <cellStyle name="Input 11 6 3 2" xfId="7631"/>
    <cellStyle name="Input 11 6 3 3" xfId="7632"/>
    <cellStyle name="Input 11 6 4" xfId="7633"/>
    <cellStyle name="Input 11 6 5" xfId="7634"/>
    <cellStyle name="Input 11 7" xfId="7635"/>
    <cellStyle name="Input 11 7 2" xfId="7636"/>
    <cellStyle name="Input 11 7 2 2" xfId="7637"/>
    <cellStyle name="Input 11 7 2 3" xfId="7638"/>
    <cellStyle name="Input 11 7 3" xfId="7639"/>
    <cellStyle name="Input 11 7 3 2" xfId="7640"/>
    <cellStyle name="Input 11 7 3 3" xfId="7641"/>
    <cellStyle name="Input 11 7 4" xfId="7642"/>
    <cellStyle name="Input 11 7 5" xfId="7643"/>
    <cellStyle name="Input 11 8" xfId="7644"/>
    <cellStyle name="Input 11 8 2" xfId="7645"/>
    <cellStyle name="Input 11 8 2 2" xfId="7646"/>
    <cellStyle name="Input 11 8 2 3" xfId="7647"/>
    <cellStyle name="Input 11 8 3" xfId="7648"/>
    <cellStyle name="Input 11 8 3 2" xfId="7649"/>
    <cellStyle name="Input 11 8 3 3" xfId="7650"/>
    <cellStyle name="Input 11 8 4" xfId="7651"/>
    <cellStyle name="Input 11 8 5" xfId="7652"/>
    <cellStyle name="Input 11 9" xfId="7653"/>
    <cellStyle name="Input 11_Subsidy" xfId="7654"/>
    <cellStyle name="Input 12" xfId="7655"/>
    <cellStyle name="Input 12 10" xfId="7656"/>
    <cellStyle name="Input 12 2" xfId="7657"/>
    <cellStyle name="Input 12 2 2" xfId="7658"/>
    <cellStyle name="Input 12 2 2 2" xfId="7659"/>
    <cellStyle name="Input 12 2 2 3" xfId="7660"/>
    <cellStyle name="Input 12 2 3" xfId="7661"/>
    <cellStyle name="Input 12 2 3 2" xfId="7662"/>
    <cellStyle name="Input 12 2 3 3" xfId="7663"/>
    <cellStyle name="Input 12 2 4" xfId="7664"/>
    <cellStyle name="Input 12 2 5" xfId="7665"/>
    <cellStyle name="Input 12 3" xfId="7666"/>
    <cellStyle name="Input 12 3 2" xfId="7667"/>
    <cellStyle name="Input 12 3 2 2" xfId="7668"/>
    <cellStyle name="Input 12 3 2 3" xfId="7669"/>
    <cellStyle name="Input 12 3 3" xfId="7670"/>
    <cellStyle name="Input 12 3 3 2" xfId="7671"/>
    <cellStyle name="Input 12 3 3 3" xfId="7672"/>
    <cellStyle name="Input 12 3 4" xfId="7673"/>
    <cellStyle name="Input 12 3 5" xfId="7674"/>
    <cellStyle name="Input 12 4" xfId="7675"/>
    <cellStyle name="Input 12 4 2" xfId="7676"/>
    <cellStyle name="Input 12 4 2 2" xfId="7677"/>
    <cellStyle name="Input 12 4 2 3" xfId="7678"/>
    <cellStyle name="Input 12 4 3" xfId="7679"/>
    <cellStyle name="Input 12 4 3 2" xfId="7680"/>
    <cellStyle name="Input 12 4 3 3" xfId="7681"/>
    <cellStyle name="Input 12 4 4" xfId="7682"/>
    <cellStyle name="Input 12 4 5" xfId="7683"/>
    <cellStyle name="Input 12 5" xfId="7684"/>
    <cellStyle name="Input 12 5 2" xfId="7685"/>
    <cellStyle name="Input 12 5 2 2" xfId="7686"/>
    <cellStyle name="Input 12 5 2 3" xfId="7687"/>
    <cellStyle name="Input 12 5 3" xfId="7688"/>
    <cellStyle name="Input 12 5 3 2" xfId="7689"/>
    <cellStyle name="Input 12 5 3 3" xfId="7690"/>
    <cellStyle name="Input 12 5 4" xfId="7691"/>
    <cellStyle name="Input 12 5 5" xfId="7692"/>
    <cellStyle name="Input 12 6" xfId="7693"/>
    <cellStyle name="Input 12 6 2" xfId="7694"/>
    <cellStyle name="Input 12 6 2 2" xfId="7695"/>
    <cellStyle name="Input 12 6 2 3" xfId="7696"/>
    <cellStyle name="Input 12 6 3" xfId="7697"/>
    <cellStyle name="Input 12 6 3 2" xfId="7698"/>
    <cellStyle name="Input 12 6 3 3" xfId="7699"/>
    <cellStyle name="Input 12 6 4" xfId="7700"/>
    <cellStyle name="Input 12 6 5" xfId="7701"/>
    <cellStyle name="Input 12 7" xfId="7702"/>
    <cellStyle name="Input 12 7 2" xfId="7703"/>
    <cellStyle name="Input 12 7 3" xfId="7704"/>
    <cellStyle name="Input 12 8" xfId="7705"/>
    <cellStyle name="Input 12 8 2" xfId="7706"/>
    <cellStyle name="Input 12 8 3" xfId="7707"/>
    <cellStyle name="Input 12 9" xfId="7708"/>
    <cellStyle name="Input 13" xfId="7709"/>
    <cellStyle name="Input 13 2" xfId="7710"/>
    <cellStyle name="Input 13 2 2" xfId="7711"/>
    <cellStyle name="Input 13 2 2 2" xfId="7712"/>
    <cellStyle name="Input 13 2 2 3" xfId="7713"/>
    <cellStyle name="Input 13 2 3" xfId="7714"/>
    <cellStyle name="Input 13 2 3 2" xfId="7715"/>
    <cellStyle name="Input 13 2 3 3" xfId="7716"/>
    <cellStyle name="Input 13 2 4" xfId="7717"/>
    <cellStyle name="Input 13 2 5" xfId="7718"/>
    <cellStyle name="Input 13 3" xfId="7719"/>
    <cellStyle name="Input 13 3 2" xfId="7720"/>
    <cellStyle name="Input 13 3 3" xfId="7721"/>
    <cellStyle name="Input 13 4" xfId="7722"/>
    <cellStyle name="Input 13 4 2" xfId="7723"/>
    <cellStyle name="Input 13 4 3" xfId="7724"/>
    <cellStyle name="Input 13 5" xfId="7725"/>
    <cellStyle name="Input 13 6" xfId="7726"/>
    <cellStyle name="Input 14" xfId="7727"/>
    <cellStyle name="Input 14 2" xfId="7728"/>
    <cellStyle name="Input 14 2 2" xfId="7729"/>
    <cellStyle name="Input 14 2 3" xfId="7730"/>
    <cellStyle name="Input 14 3" xfId="7731"/>
    <cellStyle name="Input 14 3 2" xfId="7732"/>
    <cellStyle name="Input 14 3 3" xfId="7733"/>
    <cellStyle name="Input 14 4" xfId="7734"/>
    <cellStyle name="Input 14 5" xfId="7735"/>
    <cellStyle name="Input 15" xfId="7736"/>
    <cellStyle name="Input 15 2" xfId="7737"/>
    <cellStyle name="Input 15 3" xfId="7738"/>
    <cellStyle name="Input 16" xfId="7739"/>
    <cellStyle name="Input 16 2" xfId="7740"/>
    <cellStyle name="Input 16 3" xfId="7741"/>
    <cellStyle name="Input 17" xfId="7742"/>
    <cellStyle name="Input 17 2" xfId="7743"/>
    <cellStyle name="Input 17 3" xfId="7744"/>
    <cellStyle name="Input 18" xfId="7745"/>
    <cellStyle name="Input 18 2" xfId="7746"/>
    <cellStyle name="Input 18 3" xfId="7747"/>
    <cellStyle name="Input 19" xfId="7748"/>
    <cellStyle name="Input 19 2" xfId="7749"/>
    <cellStyle name="Input 19 3" xfId="7750"/>
    <cellStyle name="Input 2" xfId="7751"/>
    <cellStyle name="Input 2 10" xfId="7752"/>
    <cellStyle name="Input 2 10 2" xfId="7753"/>
    <cellStyle name="Input 2 10 3" xfId="7754"/>
    <cellStyle name="Input 2 11" xfId="7755"/>
    <cellStyle name="Input 2 11 2" xfId="7756"/>
    <cellStyle name="Input 2 11 2 2" xfId="7757"/>
    <cellStyle name="Input 2 11 2 3" xfId="7758"/>
    <cellStyle name="Input 2 11 3" xfId="7759"/>
    <cellStyle name="Input 2 11 3 2" xfId="7760"/>
    <cellStyle name="Input 2 11 4" xfId="7761"/>
    <cellStyle name="Input 2 11 5" xfId="7762"/>
    <cellStyle name="Input 2 12" xfId="7763"/>
    <cellStyle name="Input 2 12 2" xfId="7764"/>
    <cellStyle name="Input 2 12 3" xfId="7765"/>
    <cellStyle name="Input 2 13" xfId="7766"/>
    <cellStyle name="Input 2 13 2" xfId="7767"/>
    <cellStyle name="Input 2 13 3" xfId="7768"/>
    <cellStyle name="Input 2 14" xfId="7769"/>
    <cellStyle name="Input 2 14 2" xfId="7770"/>
    <cellStyle name="Input 2 14 3" xfId="7771"/>
    <cellStyle name="Input 2 15" xfId="7772"/>
    <cellStyle name="Input 2 15 2" xfId="7773"/>
    <cellStyle name="Input 2 15 3" xfId="7774"/>
    <cellStyle name="Input 2 16" xfId="7775"/>
    <cellStyle name="Input 2 16 2" xfId="7776"/>
    <cellStyle name="Input 2 16 3" xfId="7777"/>
    <cellStyle name="Input 2 17" xfId="7778"/>
    <cellStyle name="Input 2 17 2" xfId="7779"/>
    <cellStyle name="Input 2 18" xfId="7780"/>
    <cellStyle name="Input 2 19" xfId="7781"/>
    <cellStyle name="Input 2 2" xfId="7782"/>
    <cellStyle name="Input 2 2 10" xfId="7783"/>
    <cellStyle name="Input 2 2 10 2" xfId="7784"/>
    <cellStyle name="Input 2 2 10 2 2" xfId="7785"/>
    <cellStyle name="Input 2 2 10 2 2 2" xfId="7786"/>
    <cellStyle name="Input 2 2 10 2 2 3" xfId="7787"/>
    <cellStyle name="Input 2 2 10 2 3" xfId="7788"/>
    <cellStyle name="Input 2 2 10 2 3 2" xfId="7789"/>
    <cellStyle name="Input 2 2 10 2 3 3" xfId="7790"/>
    <cellStyle name="Input 2 2 10 2 4" xfId="7791"/>
    <cellStyle name="Input 2 2 10 2 4 2" xfId="7792"/>
    <cellStyle name="Input 2 2 10 2 4 3" xfId="7793"/>
    <cellStyle name="Input 2 2 10 2 5" xfId="7794"/>
    <cellStyle name="Input 2 2 10 2 5 2" xfId="7795"/>
    <cellStyle name="Input 2 2 10 2 5 3" xfId="7796"/>
    <cellStyle name="Input 2 2 10 2 6" xfId="7797"/>
    <cellStyle name="Input 2 2 10 2 6 2" xfId="7798"/>
    <cellStyle name="Input 2 2 10 2 6 3" xfId="7799"/>
    <cellStyle name="Input 2 2 10 2 7" xfId="7800"/>
    <cellStyle name="Input 2 2 10 2 8" xfId="7801"/>
    <cellStyle name="Input 2 2 10 3" xfId="7802"/>
    <cellStyle name="Input 2 2 10 3 2" xfId="7803"/>
    <cellStyle name="Input 2 2 10 3 2 2" xfId="7804"/>
    <cellStyle name="Input 2 2 10 3 2 3" xfId="7805"/>
    <cellStyle name="Input 2 2 10 3 3" xfId="7806"/>
    <cellStyle name="Input 2 2 10 3 4" xfId="7807"/>
    <cellStyle name="Input 2 2 10 4" xfId="7808"/>
    <cellStyle name="Input 2 2 10 4 2" xfId="7809"/>
    <cellStyle name="Input 2 2 10 4 3" xfId="7810"/>
    <cellStyle name="Input 2 2 10 5" xfId="7811"/>
    <cellStyle name="Input 2 2 10 5 2" xfId="7812"/>
    <cellStyle name="Input 2 2 10 5 3" xfId="7813"/>
    <cellStyle name="Input 2 2 10 6" xfId="7814"/>
    <cellStyle name="Input 2 2 10 6 2" xfId="7815"/>
    <cellStyle name="Input 2 2 10 6 3" xfId="7816"/>
    <cellStyle name="Input 2 2 10 7" xfId="7817"/>
    <cellStyle name="Input 2 2 10 7 2" xfId="7818"/>
    <cellStyle name="Input 2 2 10 7 3" xfId="7819"/>
    <cellStyle name="Input 2 2 10 8" xfId="7820"/>
    <cellStyle name="Input 2 2 10 9" xfId="7821"/>
    <cellStyle name="Input 2 2 11" xfId="7822"/>
    <cellStyle name="Input 2 2 11 2" xfId="7823"/>
    <cellStyle name="Input 2 2 11 2 2" xfId="7824"/>
    <cellStyle name="Input 2 2 11 2 2 2" xfId="7825"/>
    <cellStyle name="Input 2 2 11 2 2 3" xfId="7826"/>
    <cellStyle name="Input 2 2 11 2 3" xfId="7827"/>
    <cellStyle name="Input 2 2 11 2 3 2" xfId="7828"/>
    <cellStyle name="Input 2 2 11 2 3 3" xfId="7829"/>
    <cellStyle name="Input 2 2 11 2 4" xfId="7830"/>
    <cellStyle name="Input 2 2 11 2 4 2" xfId="7831"/>
    <cellStyle name="Input 2 2 11 2 4 3" xfId="7832"/>
    <cellStyle name="Input 2 2 11 2 5" xfId="7833"/>
    <cellStyle name="Input 2 2 11 2 5 2" xfId="7834"/>
    <cellStyle name="Input 2 2 11 2 5 3" xfId="7835"/>
    <cellStyle name="Input 2 2 11 2 6" xfId="7836"/>
    <cellStyle name="Input 2 2 11 2 6 2" xfId="7837"/>
    <cellStyle name="Input 2 2 11 2 6 3" xfId="7838"/>
    <cellStyle name="Input 2 2 11 2 7" xfId="7839"/>
    <cellStyle name="Input 2 2 11 2 8" xfId="7840"/>
    <cellStyle name="Input 2 2 11 3" xfId="7841"/>
    <cellStyle name="Input 2 2 11 3 2" xfId="7842"/>
    <cellStyle name="Input 2 2 11 3 2 2" xfId="7843"/>
    <cellStyle name="Input 2 2 11 3 2 3" xfId="7844"/>
    <cellStyle name="Input 2 2 11 3 3" xfId="7845"/>
    <cellStyle name="Input 2 2 11 3 4" xfId="7846"/>
    <cellStyle name="Input 2 2 11 4" xfId="7847"/>
    <cellStyle name="Input 2 2 11 4 2" xfId="7848"/>
    <cellStyle name="Input 2 2 11 4 3" xfId="7849"/>
    <cellStyle name="Input 2 2 11 5" xfId="7850"/>
    <cellStyle name="Input 2 2 11 5 2" xfId="7851"/>
    <cellStyle name="Input 2 2 11 5 3" xfId="7852"/>
    <cellStyle name="Input 2 2 11 6" xfId="7853"/>
    <cellStyle name="Input 2 2 11 6 2" xfId="7854"/>
    <cellStyle name="Input 2 2 11 6 3" xfId="7855"/>
    <cellStyle name="Input 2 2 11 7" xfId="7856"/>
    <cellStyle name="Input 2 2 11 7 2" xfId="7857"/>
    <cellStyle name="Input 2 2 11 7 3" xfId="7858"/>
    <cellStyle name="Input 2 2 11 8" xfId="7859"/>
    <cellStyle name="Input 2 2 11 9" xfId="7860"/>
    <cellStyle name="Input 2 2 12" xfId="7861"/>
    <cellStyle name="Input 2 2 12 2" xfId="7862"/>
    <cellStyle name="Input 2 2 12 2 2" xfId="7863"/>
    <cellStyle name="Input 2 2 12 2 2 2" xfId="7864"/>
    <cellStyle name="Input 2 2 12 2 2 3" xfId="7865"/>
    <cellStyle name="Input 2 2 12 2 3" xfId="7866"/>
    <cellStyle name="Input 2 2 12 2 3 2" xfId="7867"/>
    <cellStyle name="Input 2 2 12 2 3 3" xfId="7868"/>
    <cellStyle name="Input 2 2 12 2 4" xfId="7869"/>
    <cellStyle name="Input 2 2 12 2 4 2" xfId="7870"/>
    <cellStyle name="Input 2 2 12 2 4 3" xfId="7871"/>
    <cellStyle name="Input 2 2 12 2 5" xfId="7872"/>
    <cellStyle name="Input 2 2 12 2 5 2" xfId="7873"/>
    <cellStyle name="Input 2 2 12 2 5 3" xfId="7874"/>
    <cellStyle name="Input 2 2 12 2 6" xfId="7875"/>
    <cellStyle name="Input 2 2 12 2 6 2" xfId="7876"/>
    <cellStyle name="Input 2 2 12 2 6 3" xfId="7877"/>
    <cellStyle name="Input 2 2 12 2 7" xfId="7878"/>
    <cellStyle name="Input 2 2 12 2 8" xfId="7879"/>
    <cellStyle name="Input 2 2 12 3" xfId="7880"/>
    <cellStyle name="Input 2 2 12 3 2" xfId="7881"/>
    <cellStyle name="Input 2 2 12 3 2 2" xfId="7882"/>
    <cellStyle name="Input 2 2 12 3 2 3" xfId="7883"/>
    <cellStyle name="Input 2 2 12 3 3" xfId="7884"/>
    <cellStyle name="Input 2 2 12 3 4" xfId="7885"/>
    <cellStyle name="Input 2 2 12 4" xfId="7886"/>
    <cellStyle name="Input 2 2 12 4 2" xfId="7887"/>
    <cellStyle name="Input 2 2 12 4 3" xfId="7888"/>
    <cellStyle name="Input 2 2 12 5" xfId="7889"/>
    <cellStyle name="Input 2 2 12 5 2" xfId="7890"/>
    <cellStyle name="Input 2 2 12 5 3" xfId="7891"/>
    <cellStyle name="Input 2 2 12 6" xfId="7892"/>
    <cellStyle name="Input 2 2 12 6 2" xfId="7893"/>
    <cellStyle name="Input 2 2 12 6 3" xfId="7894"/>
    <cellStyle name="Input 2 2 12 7" xfId="7895"/>
    <cellStyle name="Input 2 2 12 7 2" xfId="7896"/>
    <cellStyle name="Input 2 2 12 7 3" xfId="7897"/>
    <cellStyle name="Input 2 2 12 8" xfId="7898"/>
    <cellStyle name="Input 2 2 12 9" xfId="7899"/>
    <cellStyle name="Input 2 2 13" xfId="7900"/>
    <cellStyle name="Input 2 2 13 2" xfId="7901"/>
    <cellStyle name="Input 2 2 13 2 2" xfId="7902"/>
    <cellStyle name="Input 2 2 13 2 3" xfId="7903"/>
    <cellStyle name="Input 2 2 13 3" xfId="7904"/>
    <cellStyle name="Input 2 2 13 3 2" xfId="7905"/>
    <cellStyle name="Input 2 2 13 3 3" xfId="7906"/>
    <cellStyle name="Input 2 2 13 4" xfId="7907"/>
    <cellStyle name="Input 2 2 13 4 2" xfId="7908"/>
    <cellStyle name="Input 2 2 13 4 3" xfId="7909"/>
    <cellStyle name="Input 2 2 13 5" xfId="7910"/>
    <cellStyle name="Input 2 2 13 5 2" xfId="7911"/>
    <cellStyle name="Input 2 2 13 5 3" xfId="7912"/>
    <cellStyle name="Input 2 2 13 6" xfId="7913"/>
    <cellStyle name="Input 2 2 13 6 2" xfId="7914"/>
    <cellStyle name="Input 2 2 13 6 3" xfId="7915"/>
    <cellStyle name="Input 2 2 13 7" xfId="7916"/>
    <cellStyle name="Input 2 2 13 8" xfId="7917"/>
    <cellStyle name="Input 2 2 14" xfId="7918"/>
    <cellStyle name="Input 2 2 14 2" xfId="7919"/>
    <cellStyle name="Input 2 2 14 2 2" xfId="7920"/>
    <cellStyle name="Input 2 2 14 2 3" xfId="7921"/>
    <cellStyle name="Input 2 2 14 3" xfId="7922"/>
    <cellStyle name="Input 2 2 14 4" xfId="7923"/>
    <cellStyle name="Input 2 2 15" xfId="7924"/>
    <cellStyle name="Input 2 2 15 2" xfId="7925"/>
    <cellStyle name="Input 2 2 15 3" xfId="7926"/>
    <cellStyle name="Input 2 2 16" xfId="7927"/>
    <cellStyle name="Input 2 2 16 2" xfId="7928"/>
    <cellStyle name="Input 2 2 16 3" xfId="7929"/>
    <cellStyle name="Input 2 2 17" xfId="7930"/>
    <cellStyle name="Input 2 2 17 2" xfId="7931"/>
    <cellStyle name="Input 2 2 17 3" xfId="7932"/>
    <cellStyle name="Input 2 2 18" xfId="7933"/>
    <cellStyle name="Input 2 2 18 2" xfId="7934"/>
    <cellStyle name="Input 2 2 18 3" xfId="7935"/>
    <cellStyle name="Input 2 2 19" xfId="7936"/>
    <cellStyle name="Input 2 2 19 2" xfId="7937"/>
    <cellStyle name="Input 2 2 19 3" xfId="7938"/>
    <cellStyle name="Input 2 2 2" xfId="7939"/>
    <cellStyle name="Input 2 2 2 10" xfId="7940"/>
    <cellStyle name="Input 2 2 2 10 2" xfId="7941"/>
    <cellStyle name="Input 2 2 2 10 2 2" xfId="7942"/>
    <cellStyle name="Input 2 2 2 10 2 3" xfId="7943"/>
    <cellStyle name="Input 2 2 2 10 3" xfId="7944"/>
    <cellStyle name="Input 2 2 2 10 4" xfId="7945"/>
    <cellStyle name="Input 2 2 2 11" xfId="7946"/>
    <cellStyle name="Input 2 2 2 11 2" xfId="7947"/>
    <cellStyle name="Input 2 2 2 11 3" xfId="7948"/>
    <cellStyle name="Input 2 2 2 12" xfId="7949"/>
    <cellStyle name="Input 2 2 2 12 2" xfId="7950"/>
    <cellStyle name="Input 2 2 2 12 3" xfId="7951"/>
    <cellStyle name="Input 2 2 2 13" xfId="7952"/>
    <cellStyle name="Input 2 2 2 13 2" xfId="7953"/>
    <cellStyle name="Input 2 2 2 13 3" xfId="7954"/>
    <cellStyle name="Input 2 2 2 14" xfId="7955"/>
    <cellStyle name="Input 2 2 2 14 2" xfId="7956"/>
    <cellStyle name="Input 2 2 2 14 3" xfId="7957"/>
    <cellStyle name="Input 2 2 2 15" xfId="7958"/>
    <cellStyle name="Input 2 2 2 16" xfId="7959"/>
    <cellStyle name="Input 2 2 2 2" xfId="7960"/>
    <cellStyle name="Input 2 2 2 2 10" xfId="7961"/>
    <cellStyle name="Input 2 2 2 2 2" xfId="7962"/>
    <cellStyle name="Input 2 2 2 2 2 2" xfId="7963"/>
    <cellStyle name="Input 2 2 2 2 2 2 2" xfId="7964"/>
    <cellStyle name="Input 2 2 2 2 2 2 2 2" xfId="7965"/>
    <cellStyle name="Input 2 2 2 2 2 2 2 3" xfId="7966"/>
    <cellStyle name="Input 2 2 2 2 2 2 3" xfId="7967"/>
    <cellStyle name="Input 2 2 2 2 2 2 3 2" xfId="7968"/>
    <cellStyle name="Input 2 2 2 2 2 2 3 3" xfId="7969"/>
    <cellStyle name="Input 2 2 2 2 2 2 4" xfId="7970"/>
    <cellStyle name="Input 2 2 2 2 2 2 4 2" xfId="7971"/>
    <cellStyle name="Input 2 2 2 2 2 2 4 3" xfId="7972"/>
    <cellStyle name="Input 2 2 2 2 2 2 5" xfId="7973"/>
    <cellStyle name="Input 2 2 2 2 2 2 5 2" xfId="7974"/>
    <cellStyle name="Input 2 2 2 2 2 2 5 3" xfId="7975"/>
    <cellStyle name="Input 2 2 2 2 2 2 6" xfId="7976"/>
    <cellStyle name="Input 2 2 2 2 2 2 6 2" xfId="7977"/>
    <cellStyle name="Input 2 2 2 2 2 2 6 3" xfId="7978"/>
    <cellStyle name="Input 2 2 2 2 2 2 7" xfId="7979"/>
    <cellStyle name="Input 2 2 2 2 2 2 8" xfId="7980"/>
    <cellStyle name="Input 2 2 2 2 2 3" xfId="7981"/>
    <cellStyle name="Input 2 2 2 2 2 3 2" xfId="7982"/>
    <cellStyle name="Input 2 2 2 2 2 3 2 2" xfId="7983"/>
    <cellStyle name="Input 2 2 2 2 2 3 2 3" xfId="7984"/>
    <cellStyle name="Input 2 2 2 2 2 3 3" xfId="7985"/>
    <cellStyle name="Input 2 2 2 2 2 3 4" xfId="7986"/>
    <cellStyle name="Input 2 2 2 2 2 4" xfId="7987"/>
    <cellStyle name="Input 2 2 2 2 2 4 2" xfId="7988"/>
    <cellStyle name="Input 2 2 2 2 2 4 3" xfId="7989"/>
    <cellStyle name="Input 2 2 2 2 2 5" xfId="7990"/>
    <cellStyle name="Input 2 2 2 2 2 5 2" xfId="7991"/>
    <cellStyle name="Input 2 2 2 2 2 5 3" xfId="7992"/>
    <cellStyle name="Input 2 2 2 2 2 6" xfId="7993"/>
    <cellStyle name="Input 2 2 2 2 2 6 2" xfId="7994"/>
    <cellStyle name="Input 2 2 2 2 2 6 3" xfId="7995"/>
    <cellStyle name="Input 2 2 2 2 2 7" xfId="7996"/>
    <cellStyle name="Input 2 2 2 2 2 7 2" xfId="7997"/>
    <cellStyle name="Input 2 2 2 2 2 7 3" xfId="7998"/>
    <cellStyle name="Input 2 2 2 2 2 8" xfId="7999"/>
    <cellStyle name="Input 2 2 2 2 2 9" xfId="8000"/>
    <cellStyle name="Input 2 2 2 2 3" xfId="8001"/>
    <cellStyle name="Input 2 2 2 2 3 2" xfId="8002"/>
    <cellStyle name="Input 2 2 2 2 3 2 2" xfId="8003"/>
    <cellStyle name="Input 2 2 2 2 3 2 3" xfId="8004"/>
    <cellStyle name="Input 2 2 2 2 3 3" xfId="8005"/>
    <cellStyle name="Input 2 2 2 2 3 3 2" xfId="8006"/>
    <cellStyle name="Input 2 2 2 2 3 3 3" xfId="8007"/>
    <cellStyle name="Input 2 2 2 2 3 4" xfId="8008"/>
    <cellStyle name="Input 2 2 2 2 3 4 2" xfId="8009"/>
    <cellStyle name="Input 2 2 2 2 3 4 3" xfId="8010"/>
    <cellStyle name="Input 2 2 2 2 3 5" xfId="8011"/>
    <cellStyle name="Input 2 2 2 2 3 5 2" xfId="8012"/>
    <cellStyle name="Input 2 2 2 2 3 5 3" xfId="8013"/>
    <cellStyle name="Input 2 2 2 2 3 6" xfId="8014"/>
    <cellStyle name="Input 2 2 2 2 3 6 2" xfId="8015"/>
    <cellStyle name="Input 2 2 2 2 3 6 3" xfId="8016"/>
    <cellStyle name="Input 2 2 2 2 3 7" xfId="8017"/>
    <cellStyle name="Input 2 2 2 2 3 8" xfId="8018"/>
    <cellStyle name="Input 2 2 2 2 4" xfId="8019"/>
    <cellStyle name="Input 2 2 2 2 4 2" xfId="8020"/>
    <cellStyle name="Input 2 2 2 2 4 2 2" xfId="8021"/>
    <cellStyle name="Input 2 2 2 2 4 2 3" xfId="8022"/>
    <cellStyle name="Input 2 2 2 2 4 3" xfId="8023"/>
    <cellStyle name="Input 2 2 2 2 4 4" xfId="8024"/>
    <cellStyle name="Input 2 2 2 2 5" xfId="8025"/>
    <cellStyle name="Input 2 2 2 2 5 2" xfId="8026"/>
    <cellStyle name="Input 2 2 2 2 5 3" xfId="8027"/>
    <cellStyle name="Input 2 2 2 2 6" xfId="8028"/>
    <cellStyle name="Input 2 2 2 2 6 2" xfId="8029"/>
    <cellStyle name="Input 2 2 2 2 6 3" xfId="8030"/>
    <cellStyle name="Input 2 2 2 2 7" xfId="8031"/>
    <cellStyle name="Input 2 2 2 2 7 2" xfId="8032"/>
    <cellStyle name="Input 2 2 2 2 7 3" xfId="8033"/>
    <cellStyle name="Input 2 2 2 2 8" xfId="8034"/>
    <cellStyle name="Input 2 2 2 2 8 2" xfId="8035"/>
    <cellStyle name="Input 2 2 2 2 8 3" xfId="8036"/>
    <cellStyle name="Input 2 2 2 2 9" xfId="8037"/>
    <cellStyle name="Input 2 2 2 2_Subsidy" xfId="8038"/>
    <cellStyle name="Input 2 2 2 3" xfId="8039"/>
    <cellStyle name="Input 2 2 2 3 2" xfId="8040"/>
    <cellStyle name="Input 2 2 2 3 2 2" xfId="8041"/>
    <cellStyle name="Input 2 2 2 3 2 2 2" xfId="8042"/>
    <cellStyle name="Input 2 2 2 3 2 2 3" xfId="8043"/>
    <cellStyle name="Input 2 2 2 3 2 3" xfId="8044"/>
    <cellStyle name="Input 2 2 2 3 2 3 2" xfId="8045"/>
    <cellStyle name="Input 2 2 2 3 2 3 3" xfId="8046"/>
    <cellStyle name="Input 2 2 2 3 2 4" xfId="8047"/>
    <cellStyle name="Input 2 2 2 3 2 4 2" xfId="8048"/>
    <cellStyle name="Input 2 2 2 3 2 4 3" xfId="8049"/>
    <cellStyle name="Input 2 2 2 3 2 5" xfId="8050"/>
    <cellStyle name="Input 2 2 2 3 2 5 2" xfId="8051"/>
    <cellStyle name="Input 2 2 2 3 2 5 3" xfId="8052"/>
    <cellStyle name="Input 2 2 2 3 2 6" xfId="8053"/>
    <cellStyle name="Input 2 2 2 3 2 6 2" xfId="8054"/>
    <cellStyle name="Input 2 2 2 3 2 6 3" xfId="8055"/>
    <cellStyle name="Input 2 2 2 3 2 7" xfId="8056"/>
    <cellStyle name="Input 2 2 2 3 2 8" xfId="8057"/>
    <cellStyle name="Input 2 2 2 3 3" xfId="8058"/>
    <cellStyle name="Input 2 2 2 3 3 2" xfId="8059"/>
    <cellStyle name="Input 2 2 2 3 3 2 2" xfId="8060"/>
    <cellStyle name="Input 2 2 2 3 3 2 3" xfId="8061"/>
    <cellStyle name="Input 2 2 2 3 3 3" xfId="8062"/>
    <cellStyle name="Input 2 2 2 3 3 4" xfId="8063"/>
    <cellStyle name="Input 2 2 2 3 4" xfId="8064"/>
    <cellStyle name="Input 2 2 2 3 4 2" xfId="8065"/>
    <cellStyle name="Input 2 2 2 3 4 3" xfId="8066"/>
    <cellStyle name="Input 2 2 2 3 5" xfId="8067"/>
    <cellStyle name="Input 2 2 2 3 5 2" xfId="8068"/>
    <cellStyle name="Input 2 2 2 3 5 3" xfId="8069"/>
    <cellStyle name="Input 2 2 2 3 6" xfId="8070"/>
    <cellStyle name="Input 2 2 2 3 6 2" xfId="8071"/>
    <cellStyle name="Input 2 2 2 3 6 3" xfId="8072"/>
    <cellStyle name="Input 2 2 2 3 7" xfId="8073"/>
    <cellStyle name="Input 2 2 2 3 7 2" xfId="8074"/>
    <cellStyle name="Input 2 2 2 3 7 3" xfId="8075"/>
    <cellStyle name="Input 2 2 2 3 8" xfId="8076"/>
    <cellStyle name="Input 2 2 2 3 9" xfId="8077"/>
    <cellStyle name="Input 2 2 2 4" xfId="8078"/>
    <cellStyle name="Input 2 2 2 4 2" xfId="8079"/>
    <cellStyle name="Input 2 2 2 4 2 2" xfId="8080"/>
    <cellStyle name="Input 2 2 2 4 2 2 2" xfId="8081"/>
    <cellStyle name="Input 2 2 2 4 2 2 3" xfId="8082"/>
    <cellStyle name="Input 2 2 2 4 2 3" xfId="8083"/>
    <cellStyle name="Input 2 2 2 4 2 3 2" xfId="8084"/>
    <cellStyle name="Input 2 2 2 4 2 3 3" xfId="8085"/>
    <cellStyle name="Input 2 2 2 4 2 4" xfId="8086"/>
    <cellStyle name="Input 2 2 2 4 2 4 2" xfId="8087"/>
    <cellStyle name="Input 2 2 2 4 2 4 3" xfId="8088"/>
    <cellStyle name="Input 2 2 2 4 2 5" xfId="8089"/>
    <cellStyle name="Input 2 2 2 4 2 5 2" xfId="8090"/>
    <cellStyle name="Input 2 2 2 4 2 5 3" xfId="8091"/>
    <cellStyle name="Input 2 2 2 4 2 6" xfId="8092"/>
    <cellStyle name="Input 2 2 2 4 2 6 2" xfId="8093"/>
    <cellStyle name="Input 2 2 2 4 2 6 3" xfId="8094"/>
    <cellStyle name="Input 2 2 2 4 2 7" xfId="8095"/>
    <cellStyle name="Input 2 2 2 4 2 8" xfId="8096"/>
    <cellStyle name="Input 2 2 2 4 3" xfId="8097"/>
    <cellStyle name="Input 2 2 2 4 3 2" xfId="8098"/>
    <cellStyle name="Input 2 2 2 4 3 2 2" xfId="8099"/>
    <cellStyle name="Input 2 2 2 4 3 2 3" xfId="8100"/>
    <cellStyle name="Input 2 2 2 4 3 3" xfId="8101"/>
    <cellStyle name="Input 2 2 2 4 3 4" xfId="8102"/>
    <cellStyle name="Input 2 2 2 4 4" xfId="8103"/>
    <cellStyle name="Input 2 2 2 4 4 2" xfId="8104"/>
    <cellStyle name="Input 2 2 2 4 4 3" xfId="8105"/>
    <cellStyle name="Input 2 2 2 4 5" xfId="8106"/>
    <cellStyle name="Input 2 2 2 4 5 2" xfId="8107"/>
    <cellStyle name="Input 2 2 2 4 5 3" xfId="8108"/>
    <cellStyle name="Input 2 2 2 4 6" xfId="8109"/>
    <cellStyle name="Input 2 2 2 4 6 2" xfId="8110"/>
    <cellStyle name="Input 2 2 2 4 6 3" xfId="8111"/>
    <cellStyle name="Input 2 2 2 4 7" xfId="8112"/>
    <cellStyle name="Input 2 2 2 4 7 2" xfId="8113"/>
    <cellStyle name="Input 2 2 2 4 7 3" xfId="8114"/>
    <cellStyle name="Input 2 2 2 4 8" xfId="8115"/>
    <cellStyle name="Input 2 2 2 4 9" xfId="8116"/>
    <cellStyle name="Input 2 2 2 5" xfId="8117"/>
    <cellStyle name="Input 2 2 2 5 2" xfId="8118"/>
    <cellStyle name="Input 2 2 2 5 2 2" xfId="8119"/>
    <cellStyle name="Input 2 2 2 5 2 2 2" xfId="8120"/>
    <cellStyle name="Input 2 2 2 5 2 2 3" xfId="8121"/>
    <cellStyle name="Input 2 2 2 5 2 3" xfId="8122"/>
    <cellStyle name="Input 2 2 2 5 2 3 2" xfId="8123"/>
    <cellStyle name="Input 2 2 2 5 2 3 3" xfId="8124"/>
    <cellStyle name="Input 2 2 2 5 2 4" xfId="8125"/>
    <cellStyle name="Input 2 2 2 5 2 4 2" xfId="8126"/>
    <cellStyle name="Input 2 2 2 5 2 4 3" xfId="8127"/>
    <cellStyle name="Input 2 2 2 5 2 5" xfId="8128"/>
    <cellStyle name="Input 2 2 2 5 2 5 2" xfId="8129"/>
    <cellStyle name="Input 2 2 2 5 2 5 3" xfId="8130"/>
    <cellStyle name="Input 2 2 2 5 2 6" xfId="8131"/>
    <cellStyle name="Input 2 2 2 5 2 6 2" xfId="8132"/>
    <cellStyle name="Input 2 2 2 5 2 6 3" xfId="8133"/>
    <cellStyle name="Input 2 2 2 5 2 7" xfId="8134"/>
    <cellStyle name="Input 2 2 2 5 2 8" xfId="8135"/>
    <cellStyle name="Input 2 2 2 5 3" xfId="8136"/>
    <cellStyle name="Input 2 2 2 5 3 2" xfId="8137"/>
    <cellStyle name="Input 2 2 2 5 3 2 2" xfId="8138"/>
    <cellStyle name="Input 2 2 2 5 3 2 3" xfId="8139"/>
    <cellStyle name="Input 2 2 2 5 3 3" xfId="8140"/>
    <cellStyle name="Input 2 2 2 5 3 4" xfId="8141"/>
    <cellStyle name="Input 2 2 2 5 4" xfId="8142"/>
    <cellStyle name="Input 2 2 2 5 4 2" xfId="8143"/>
    <cellStyle name="Input 2 2 2 5 4 3" xfId="8144"/>
    <cellStyle name="Input 2 2 2 5 5" xfId="8145"/>
    <cellStyle name="Input 2 2 2 5 5 2" xfId="8146"/>
    <cellStyle name="Input 2 2 2 5 5 3" xfId="8147"/>
    <cellStyle name="Input 2 2 2 5 6" xfId="8148"/>
    <cellStyle name="Input 2 2 2 5 6 2" xfId="8149"/>
    <cellStyle name="Input 2 2 2 5 6 3" xfId="8150"/>
    <cellStyle name="Input 2 2 2 5 7" xfId="8151"/>
    <cellStyle name="Input 2 2 2 5 7 2" xfId="8152"/>
    <cellStyle name="Input 2 2 2 5 7 3" xfId="8153"/>
    <cellStyle name="Input 2 2 2 5 8" xfId="8154"/>
    <cellStyle name="Input 2 2 2 5 9" xfId="8155"/>
    <cellStyle name="Input 2 2 2 6" xfId="8156"/>
    <cellStyle name="Input 2 2 2 6 2" xfId="8157"/>
    <cellStyle name="Input 2 2 2 6 2 2" xfId="8158"/>
    <cellStyle name="Input 2 2 2 6 2 2 2" xfId="8159"/>
    <cellStyle name="Input 2 2 2 6 2 2 3" xfId="8160"/>
    <cellStyle name="Input 2 2 2 6 2 3" xfId="8161"/>
    <cellStyle name="Input 2 2 2 6 2 3 2" xfId="8162"/>
    <cellStyle name="Input 2 2 2 6 2 3 3" xfId="8163"/>
    <cellStyle name="Input 2 2 2 6 2 4" xfId="8164"/>
    <cellStyle name="Input 2 2 2 6 2 4 2" xfId="8165"/>
    <cellStyle name="Input 2 2 2 6 2 4 3" xfId="8166"/>
    <cellStyle name="Input 2 2 2 6 2 5" xfId="8167"/>
    <cellStyle name="Input 2 2 2 6 2 5 2" xfId="8168"/>
    <cellStyle name="Input 2 2 2 6 2 5 3" xfId="8169"/>
    <cellStyle name="Input 2 2 2 6 2 6" xfId="8170"/>
    <cellStyle name="Input 2 2 2 6 2 6 2" xfId="8171"/>
    <cellStyle name="Input 2 2 2 6 2 6 3" xfId="8172"/>
    <cellStyle name="Input 2 2 2 6 2 7" xfId="8173"/>
    <cellStyle name="Input 2 2 2 6 2 8" xfId="8174"/>
    <cellStyle name="Input 2 2 2 6 3" xfId="8175"/>
    <cellStyle name="Input 2 2 2 6 3 2" xfId="8176"/>
    <cellStyle name="Input 2 2 2 6 3 2 2" xfId="8177"/>
    <cellStyle name="Input 2 2 2 6 3 2 3" xfId="8178"/>
    <cellStyle name="Input 2 2 2 6 3 3" xfId="8179"/>
    <cellStyle name="Input 2 2 2 6 3 4" xfId="8180"/>
    <cellStyle name="Input 2 2 2 6 4" xfId="8181"/>
    <cellStyle name="Input 2 2 2 6 4 2" xfId="8182"/>
    <cellStyle name="Input 2 2 2 6 4 3" xfId="8183"/>
    <cellStyle name="Input 2 2 2 6 5" xfId="8184"/>
    <cellStyle name="Input 2 2 2 6 5 2" xfId="8185"/>
    <cellStyle name="Input 2 2 2 6 5 3" xfId="8186"/>
    <cellStyle name="Input 2 2 2 6 6" xfId="8187"/>
    <cellStyle name="Input 2 2 2 6 6 2" xfId="8188"/>
    <cellStyle name="Input 2 2 2 6 6 3" xfId="8189"/>
    <cellStyle name="Input 2 2 2 6 7" xfId="8190"/>
    <cellStyle name="Input 2 2 2 6 7 2" xfId="8191"/>
    <cellStyle name="Input 2 2 2 6 7 3" xfId="8192"/>
    <cellStyle name="Input 2 2 2 6 8" xfId="8193"/>
    <cellStyle name="Input 2 2 2 6 9" xfId="8194"/>
    <cellStyle name="Input 2 2 2 7" xfId="8195"/>
    <cellStyle name="Input 2 2 2 7 2" xfId="8196"/>
    <cellStyle name="Input 2 2 2 7 2 2" xfId="8197"/>
    <cellStyle name="Input 2 2 2 7 2 2 2" xfId="8198"/>
    <cellStyle name="Input 2 2 2 7 2 2 3" xfId="8199"/>
    <cellStyle name="Input 2 2 2 7 2 3" xfId="8200"/>
    <cellStyle name="Input 2 2 2 7 2 3 2" xfId="8201"/>
    <cellStyle name="Input 2 2 2 7 2 3 3" xfId="8202"/>
    <cellStyle name="Input 2 2 2 7 2 4" xfId="8203"/>
    <cellStyle name="Input 2 2 2 7 2 4 2" xfId="8204"/>
    <cellStyle name="Input 2 2 2 7 2 4 3" xfId="8205"/>
    <cellStyle name="Input 2 2 2 7 2 5" xfId="8206"/>
    <cellStyle name="Input 2 2 2 7 2 5 2" xfId="8207"/>
    <cellStyle name="Input 2 2 2 7 2 5 3" xfId="8208"/>
    <cellStyle name="Input 2 2 2 7 2 6" xfId="8209"/>
    <cellStyle name="Input 2 2 2 7 2 6 2" xfId="8210"/>
    <cellStyle name="Input 2 2 2 7 2 6 3" xfId="8211"/>
    <cellStyle name="Input 2 2 2 7 2 7" xfId="8212"/>
    <cellStyle name="Input 2 2 2 7 2 8" xfId="8213"/>
    <cellStyle name="Input 2 2 2 7 3" xfId="8214"/>
    <cellStyle name="Input 2 2 2 7 3 2" xfId="8215"/>
    <cellStyle name="Input 2 2 2 7 3 2 2" xfId="8216"/>
    <cellStyle name="Input 2 2 2 7 3 2 3" xfId="8217"/>
    <cellStyle name="Input 2 2 2 7 3 3" xfId="8218"/>
    <cellStyle name="Input 2 2 2 7 3 4" xfId="8219"/>
    <cellStyle name="Input 2 2 2 7 4" xfId="8220"/>
    <cellStyle name="Input 2 2 2 7 4 2" xfId="8221"/>
    <cellStyle name="Input 2 2 2 7 4 3" xfId="8222"/>
    <cellStyle name="Input 2 2 2 7 5" xfId="8223"/>
    <cellStyle name="Input 2 2 2 7 5 2" xfId="8224"/>
    <cellStyle name="Input 2 2 2 7 5 3" xfId="8225"/>
    <cellStyle name="Input 2 2 2 7 6" xfId="8226"/>
    <cellStyle name="Input 2 2 2 7 6 2" xfId="8227"/>
    <cellStyle name="Input 2 2 2 7 6 3" xfId="8228"/>
    <cellStyle name="Input 2 2 2 7 7" xfId="8229"/>
    <cellStyle name="Input 2 2 2 7 7 2" xfId="8230"/>
    <cellStyle name="Input 2 2 2 7 7 3" xfId="8231"/>
    <cellStyle name="Input 2 2 2 7 8" xfId="8232"/>
    <cellStyle name="Input 2 2 2 7 9" xfId="8233"/>
    <cellStyle name="Input 2 2 2 8" xfId="8234"/>
    <cellStyle name="Input 2 2 2 8 2" xfId="8235"/>
    <cellStyle name="Input 2 2 2 8 2 2" xfId="8236"/>
    <cellStyle name="Input 2 2 2 8 2 2 2" xfId="8237"/>
    <cellStyle name="Input 2 2 2 8 2 2 3" xfId="8238"/>
    <cellStyle name="Input 2 2 2 8 2 3" xfId="8239"/>
    <cellStyle name="Input 2 2 2 8 2 3 2" xfId="8240"/>
    <cellStyle name="Input 2 2 2 8 2 3 3" xfId="8241"/>
    <cellStyle name="Input 2 2 2 8 2 4" xfId="8242"/>
    <cellStyle name="Input 2 2 2 8 2 4 2" xfId="8243"/>
    <cellStyle name="Input 2 2 2 8 2 4 3" xfId="8244"/>
    <cellStyle name="Input 2 2 2 8 2 5" xfId="8245"/>
    <cellStyle name="Input 2 2 2 8 2 5 2" xfId="8246"/>
    <cellStyle name="Input 2 2 2 8 2 5 3" xfId="8247"/>
    <cellStyle name="Input 2 2 2 8 2 6" xfId="8248"/>
    <cellStyle name="Input 2 2 2 8 2 6 2" xfId="8249"/>
    <cellStyle name="Input 2 2 2 8 2 6 3" xfId="8250"/>
    <cellStyle name="Input 2 2 2 8 2 7" xfId="8251"/>
    <cellStyle name="Input 2 2 2 8 2 8" xfId="8252"/>
    <cellStyle name="Input 2 2 2 8 3" xfId="8253"/>
    <cellStyle name="Input 2 2 2 8 3 2" xfId="8254"/>
    <cellStyle name="Input 2 2 2 8 3 2 2" xfId="8255"/>
    <cellStyle name="Input 2 2 2 8 3 2 3" xfId="8256"/>
    <cellStyle name="Input 2 2 2 8 3 3" xfId="8257"/>
    <cellStyle name="Input 2 2 2 8 3 4" xfId="8258"/>
    <cellStyle name="Input 2 2 2 8 4" xfId="8259"/>
    <cellStyle name="Input 2 2 2 8 4 2" xfId="8260"/>
    <cellStyle name="Input 2 2 2 8 4 3" xfId="8261"/>
    <cellStyle name="Input 2 2 2 8 5" xfId="8262"/>
    <cellStyle name="Input 2 2 2 8 5 2" xfId="8263"/>
    <cellStyle name="Input 2 2 2 8 5 3" xfId="8264"/>
    <cellStyle name="Input 2 2 2 8 6" xfId="8265"/>
    <cellStyle name="Input 2 2 2 8 6 2" xfId="8266"/>
    <cellStyle name="Input 2 2 2 8 6 3" xfId="8267"/>
    <cellStyle name="Input 2 2 2 8 7" xfId="8268"/>
    <cellStyle name="Input 2 2 2 8 7 2" xfId="8269"/>
    <cellStyle name="Input 2 2 2 8 7 3" xfId="8270"/>
    <cellStyle name="Input 2 2 2 8 8" xfId="8271"/>
    <cellStyle name="Input 2 2 2 8 9" xfId="8272"/>
    <cellStyle name="Input 2 2 2 9" xfId="8273"/>
    <cellStyle name="Input 2 2 2 9 2" xfId="8274"/>
    <cellStyle name="Input 2 2 2 9 2 2" xfId="8275"/>
    <cellStyle name="Input 2 2 2 9 2 3" xfId="8276"/>
    <cellStyle name="Input 2 2 2 9 3" xfId="8277"/>
    <cellStyle name="Input 2 2 2 9 3 2" xfId="8278"/>
    <cellStyle name="Input 2 2 2 9 3 3" xfId="8279"/>
    <cellStyle name="Input 2 2 2 9 4" xfId="8280"/>
    <cellStyle name="Input 2 2 2 9 4 2" xfId="8281"/>
    <cellStyle name="Input 2 2 2 9 4 3" xfId="8282"/>
    <cellStyle name="Input 2 2 2 9 5" xfId="8283"/>
    <cellStyle name="Input 2 2 2 9 5 2" xfId="8284"/>
    <cellStyle name="Input 2 2 2 9 5 3" xfId="8285"/>
    <cellStyle name="Input 2 2 2 9 6" xfId="8286"/>
    <cellStyle name="Input 2 2 2 9 6 2" xfId="8287"/>
    <cellStyle name="Input 2 2 2 9 6 3" xfId="8288"/>
    <cellStyle name="Input 2 2 2 9 7" xfId="8289"/>
    <cellStyle name="Input 2 2 2 9 8" xfId="8290"/>
    <cellStyle name="Input 2 2 2_Subsidy" xfId="8291"/>
    <cellStyle name="Input 2 2 20" xfId="8292"/>
    <cellStyle name="Input 2 2 21" xfId="8293"/>
    <cellStyle name="Input 2 2 3" xfId="8294"/>
    <cellStyle name="Input 2 2 3 10" xfId="8295"/>
    <cellStyle name="Input 2 2 3 10 2" xfId="8296"/>
    <cellStyle name="Input 2 2 3 10 2 2" xfId="8297"/>
    <cellStyle name="Input 2 2 3 10 2 3" xfId="8298"/>
    <cellStyle name="Input 2 2 3 10 3" xfId="8299"/>
    <cellStyle name="Input 2 2 3 10 4" xfId="8300"/>
    <cellStyle name="Input 2 2 3 11" xfId="8301"/>
    <cellStyle name="Input 2 2 3 11 2" xfId="8302"/>
    <cellStyle name="Input 2 2 3 11 3" xfId="8303"/>
    <cellStyle name="Input 2 2 3 12" xfId="8304"/>
    <cellStyle name="Input 2 2 3 12 2" xfId="8305"/>
    <cellStyle name="Input 2 2 3 12 3" xfId="8306"/>
    <cellStyle name="Input 2 2 3 13" xfId="8307"/>
    <cellStyle name="Input 2 2 3 13 2" xfId="8308"/>
    <cellStyle name="Input 2 2 3 13 3" xfId="8309"/>
    <cellStyle name="Input 2 2 3 14" xfId="8310"/>
    <cellStyle name="Input 2 2 3 14 2" xfId="8311"/>
    <cellStyle name="Input 2 2 3 14 3" xfId="8312"/>
    <cellStyle name="Input 2 2 3 15" xfId="8313"/>
    <cellStyle name="Input 2 2 3 16" xfId="8314"/>
    <cellStyle name="Input 2 2 3 2" xfId="8315"/>
    <cellStyle name="Input 2 2 3 2 10" xfId="8316"/>
    <cellStyle name="Input 2 2 3 2 2" xfId="8317"/>
    <cellStyle name="Input 2 2 3 2 2 2" xfId="8318"/>
    <cellStyle name="Input 2 2 3 2 2 2 2" xfId="8319"/>
    <cellStyle name="Input 2 2 3 2 2 2 2 2" xfId="8320"/>
    <cellStyle name="Input 2 2 3 2 2 2 2 3" xfId="8321"/>
    <cellStyle name="Input 2 2 3 2 2 2 3" xfId="8322"/>
    <cellStyle name="Input 2 2 3 2 2 2 3 2" xfId="8323"/>
    <cellStyle name="Input 2 2 3 2 2 2 3 3" xfId="8324"/>
    <cellStyle name="Input 2 2 3 2 2 2 4" xfId="8325"/>
    <cellStyle name="Input 2 2 3 2 2 2 4 2" xfId="8326"/>
    <cellStyle name="Input 2 2 3 2 2 2 4 3" xfId="8327"/>
    <cellStyle name="Input 2 2 3 2 2 2 5" xfId="8328"/>
    <cellStyle name="Input 2 2 3 2 2 2 5 2" xfId="8329"/>
    <cellStyle name="Input 2 2 3 2 2 2 5 3" xfId="8330"/>
    <cellStyle name="Input 2 2 3 2 2 2 6" xfId="8331"/>
    <cellStyle name="Input 2 2 3 2 2 2 6 2" xfId="8332"/>
    <cellStyle name="Input 2 2 3 2 2 2 6 3" xfId="8333"/>
    <cellStyle name="Input 2 2 3 2 2 2 7" xfId="8334"/>
    <cellStyle name="Input 2 2 3 2 2 2 8" xfId="8335"/>
    <cellStyle name="Input 2 2 3 2 2 3" xfId="8336"/>
    <cellStyle name="Input 2 2 3 2 2 3 2" xfId="8337"/>
    <cellStyle name="Input 2 2 3 2 2 3 2 2" xfId="8338"/>
    <cellStyle name="Input 2 2 3 2 2 3 2 3" xfId="8339"/>
    <cellStyle name="Input 2 2 3 2 2 3 3" xfId="8340"/>
    <cellStyle name="Input 2 2 3 2 2 3 4" xfId="8341"/>
    <cellStyle name="Input 2 2 3 2 2 4" xfId="8342"/>
    <cellStyle name="Input 2 2 3 2 2 4 2" xfId="8343"/>
    <cellStyle name="Input 2 2 3 2 2 4 3" xfId="8344"/>
    <cellStyle name="Input 2 2 3 2 2 5" xfId="8345"/>
    <cellStyle name="Input 2 2 3 2 2 5 2" xfId="8346"/>
    <cellStyle name="Input 2 2 3 2 2 5 3" xfId="8347"/>
    <cellStyle name="Input 2 2 3 2 2 6" xfId="8348"/>
    <cellStyle name="Input 2 2 3 2 2 6 2" xfId="8349"/>
    <cellStyle name="Input 2 2 3 2 2 6 3" xfId="8350"/>
    <cellStyle name="Input 2 2 3 2 2 7" xfId="8351"/>
    <cellStyle name="Input 2 2 3 2 2 7 2" xfId="8352"/>
    <cellStyle name="Input 2 2 3 2 2 7 3" xfId="8353"/>
    <cellStyle name="Input 2 2 3 2 2 8" xfId="8354"/>
    <cellStyle name="Input 2 2 3 2 2 9" xfId="8355"/>
    <cellStyle name="Input 2 2 3 2 3" xfId="8356"/>
    <cellStyle name="Input 2 2 3 2 3 2" xfId="8357"/>
    <cellStyle name="Input 2 2 3 2 3 2 2" xfId="8358"/>
    <cellStyle name="Input 2 2 3 2 3 2 3" xfId="8359"/>
    <cellStyle name="Input 2 2 3 2 3 3" xfId="8360"/>
    <cellStyle name="Input 2 2 3 2 3 3 2" xfId="8361"/>
    <cellStyle name="Input 2 2 3 2 3 3 3" xfId="8362"/>
    <cellStyle name="Input 2 2 3 2 3 4" xfId="8363"/>
    <cellStyle name="Input 2 2 3 2 3 4 2" xfId="8364"/>
    <cellStyle name="Input 2 2 3 2 3 4 3" xfId="8365"/>
    <cellStyle name="Input 2 2 3 2 3 5" xfId="8366"/>
    <cellStyle name="Input 2 2 3 2 3 5 2" xfId="8367"/>
    <cellStyle name="Input 2 2 3 2 3 5 3" xfId="8368"/>
    <cellStyle name="Input 2 2 3 2 3 6" xfId="8369"/>
    <cellStyle name="Input 2 2 3 2 3 6 2" xfId="8370"/>
    <cellStyle name="Input 2 2 3 2 3 6 3" xfId="8371"/>
    <cellStyle name="Input 2 2 3 2 3 7" xfId="8372"/>
    <cellStyle name="Input 2 2 3 2 3 8" xfId="8373"/>
    <cellStyle name="Input 2 2 3 2 4" xfId="8374"/>
    <cellStyle name="Input 2 2 3 2 4 2" xfId="8375"/>
    <cellStyle name="Input 2 2 3 2 4 2 2" xfId="8376"/>
    <cellStyle name="Input 2 2 3 2 4 2 3" xfId="8377"/>
    <cellStyle name="Input 2 2 3 2 4 3" xfId="8378"/>
    <cellStyle name="Input 2 2 3 2 4 4" xfId="8379"/>
    <cellStyle name="Input 2 2 3 2 5" xfId="8380"/>
    <cellStyle name="Input 2 2 3 2 5 2" xfId="8381"/>
    <cellStyle name="Input 2 2 3 2 5 3" xfId="8382"/>
    <cellStyle name="Input 2 2 3 2 6" xfId="8383"/>
    <cellStyle name="Input 2 2 3 2 6 2" xfId="8384"/>
    <cellStyle name="Input 2 2 3 2 6 3" xfId="8385"/>
    <cellStyle name="Input 2 2 3 2 7" xfId="8386"/>
    <cellStyle name="Input 2 2 3 2 7 2" xfId="8387"/>
    <cellStyle name="Input 2 2 3 2 7 3" xfId="8388"/>
    <cellStyle name="Input 2 2 3 2 8" xfId="8389"/>
    <cellStyle name="Input 2 2 3 2 8 2" xfId="8390"/>
    <cellStyle name="Input 2 2 3 2 8 3" xfId="8391"/>
    <cellStyle name="Input 2 2 3 2 9" xfId="8392"/>
    <cellStyle name="Input 2 2 3 2_Subsidy" xfId="8393"/>
    <cellStyle name="Input 2 2 3 3" xfId="8394"/>
    <cellStyle name="Input 2 2 3 3 2" xfId="8395"/>
    <cellStyle name="Input 2 2 3 3 2 2" xfId="8396"/>
    <cellStyle name="Input 2 2 3 3 2 2 2" xfId="8397"/>
    <cellStyle name="Input 2 2 3 3 2 2 3" xfId="8398"/>
    <cellStyle name="Input 2 2 3 3 2 3" xfId="8399"/>
    <cellStyle name="Input 2 2 3 3 2 3 2" xfId="8400"/>
    <cellStyle name="Input 2 2 3 3 2 3 3" xfId="8401"/>
    <cellStyle name="Input 2 2 3 3 2 4" xfId="8402"/>
    <cellStyle name="Input 2 2 3 3 2 4 2" xfId="8403"/>
    <cellStyle name="Input 2 2 3 3 2 4 3" xfId="8404"/>
    <cellStyle name="Input 2 2 3 3 2 5" xfId="8405"/>
    <cellStyle name="Input 2 2 3 3 2 5 2" xfId="8406"/>
    <cellStyle name="Input 2 2 3 3 2 5 3" xfId="8407"/>
    <cellStyle name="Input 2 2 3 3 2 6" xfId="8408"/>
    <cellStyle name="Input 2 2 3 3 2 6 2" xfId="8409"/>
    <cellStyle name="Input 2 2 3 3 2 6 3" xfId="8410"/>
    <cellStyle name="Input 2 2 3 3 2 7" xfId="8411"/>
    <cellStyle name="Input 2 2 3 3 2 8" xfId="8412"/>
    <cellStyle name="Input 2 2 3 3 3" xfId="8413"/>
    <cellStyle name="Input 2 2 3 3 3 2" xfId="8414"/>
    <cellStyle name="Input 2 2 3 3 3 2 2" xfId="8415"/>
    <cellStyle name="Input 2 2 3 3 3 2 3" xfId="8416"/>
    <cellStyle name="Input 2 2 3 3 3 3" xfId="8417"/>
    <cellStyle name="Input 2 2 3 3 3 4" xfId="8418"/>
    <cellStyle name="Input 2 2 3 3 4" xfId="8419"/>
    <cellStyle name="Input 2 2 3 3 4 2" xfId="8420"/>
    <cellStyle name="Input 2 2 3 3 4 3" xfId="8421"/>
    <cellStyle name="Input 2 2 3 3 5" xfId="8422"/>
    <cellStyle name="Input 2 2 3 3 5 2" xfId="8423"/>
    <cellStyle name="Input 2 2 3 3 5 3" xfId="8424"/>
    <cellStyle name="Input 2 2 3 3 6" xfId="8425"/>
    <cellStyle name="Input 2 2 3 3 6 2" xfId="8426"/>
    <cellStyle name="Input 2 2 3 3 6 3" xfId="8427"/>
    <cellStyle name="Input 2 2 3 3 7" xfId="8428"/>
    <cellStyle name="Input 2 2 3 3 7 2" xfId="8429"/>
    <cellStyle name="Input 2 2 3 3 7 3" xfId="8430"/>
    <cellStyle name="Input 2 2 3 3 8" xfId="8431"/>
    <cellStyle name="Input 2 2 3 3 9" xfId="8432"/>
    <cellStyle name="Input 2 2 3 4" xfId="8433"/>
    <cellStyle name="Input 2 2 3 4 2" xfId="8434"/>
    <cellStyle name="Input 2 2 3 4 2 2" xfId="8435"/>
    <cellStyle name="Input 2 2 3 4 2 2 2" xfId="8436"/>
    <cellStyle name="Input 2 2 3 4 2 2 3" xfId="8437"/>
    <cellStyle name="Input 2 2 3 4 2 3" xfId="8438"/>
    <cellStyle name="Input 2 2 3 4 2 3 2" xfId="8439"/>
    <cellStyle name="Input 2 2 3 4 2 3 3" xfId="8440"/>
    <cellStyle name="Input 2 2 3 4 2 4" xfId="8441"/>
    <cellStyle name="Input 2 2 3 4 2 4 2" xfId="8442"/>
    <cellStyle name="Input 2 2 3 4 2 4 3" xfId="8443"/>
    <cellStyle name="Input 2 2 3 4 2 5" xfId="8444"/>
    <cellStyle name="Input 2 2 3 4 2 5 2" xfId="8445"/>
    <cellStyle name="Input 2 2 3 4 2 5 3" xfId="8446"/>
    <cellStyle name="Input 2 2 3 4 2 6" xfId="8447"/>
    <cellStyle name="Input 2 2 3 4 2 6 2" xfId="8448"/>
    <cellStyle name="Input 2 2 3 4 2 6 3" xfId="8449"/>
    <cellStyle name="Input 2 2 3 4 2 7" xfId="8450"/>
    <cellStyle name="Input 2 2 3 4 2 8" xfId="8451"/>
    <cellStyle name="Input 2 2 3 4 3" xfId="8452"/>
    <cellStyle name="Input 2 2 3 4 3 2" xfId="8453"/>
    <cellStyle name="Input 2 2 3 4 3 2 2" xfId="8454"/>
    <cellStyle name="Input 2 2 3 4 3 2 3" xfId="8455"/>
    <cellStyle name="Input 2 2 3 4 3 3" xfId="8456"/>
    <cellStyle name="Input 2 2 3 4 3 4" xfId="8457"/>
    <cellStyle name="Input 2 2 3 4 4" xfId="8458"/>
    <cellStyle name="Input 2 2 3 4 4 2" xfId="8459"/>
    <cellStyle name="Input 2 2 3 4 4 3" xfId="8460"/>
    <cellStyle name="Input 2 2 3 4 5" xfId="8461"/>
    <cellStyle name="Input 2 2 3 4 5 2" xfId="8462"/>
    <cellStyle name="Input 2 2 3 4 5 3" xfId="8463"/>
    <cellStyle name="Input 2 2 3 4 6" xfId="8464"/>
    <cellStyle name="Input 2 2 3 4 6 2" xfId="8465"/>
    <cellStyle name="Input 2 2 3 4 6 3" xfId="8466"/>
    <cellStyle name="Input 2 2 3 4 7" xfId="8467"/>
    <cellStyle name="Input 2 2 3 4 7 2" xfId="8468"/>
    <cellStyle name="Input 2 2 3 4 7 3" xfId="8469"/>
    <cellStyle name="Input 2 2 3 4 8" xfId="8470"/>
    <cellStyle name="Input 2 2 3 4 9" xfId="8471"/>
    <cellStyle name="Input 2 2 3 5" xfId="8472"/>
    <cellStyle name="Input 2 2 3 5 2" xfId="8473"/>
    <cellStyle name="Input 2 2 3 5 2 2" xfId="8474"/>
    <cellStyle name="Input 2 2 3 5 2 2 2" xfId="8475"/>
    <cellStyle name="Input 2 2 3 5 2 2 3" xfId="8476"/>
    <cellStyle name="Input 2 2 3 5 2 3" xfId="8477"/>
    <cellStyle name="Input 2 2 3 5 2 3 2" xfId="8478"/>
    <cellStyle name="Input 2 2 3 5 2 3 3" xfId="8479"/>
    <cellStyle name="Input 2 2 3 5 2 4" xfId="8480"/>
    <cellStyle name="Input 2 2 3 5 2 4 2" xfId="8481"/>
    <cellStyle name="Input 2 2 3 5 2 4 3" xfId="8482"/>
    <cellStyle name="Input 2 2 3 5 2 5" xfId="8483"/>
    <cellStyle name="Input 2 2 3 5 2 5 2" xfId="8484"/>
    <cellStyle name="Input 2 2 3 5 2 5 3" xfId="8485"/>
    <cellStyle name="Input 2 2 3 5 2 6" xfId="8486"/>
    <cellStyle name="Input 2 2 3 5 2 6 2" xfId="8487"/>
    <cellStyle name="Input 2 2 3 5 2 6 3" xfId="8488"/>
    <cellStyle name="Input 2 2 3 5 2 7" xfId="8489"/>
    <cellStyle name="Input 2 2 3 5 2 8" xfId="8490"/>
    <cellStyle name="Input 2 2 3 5 3" xfId="8491"/>
    <cellStyle name="Input 2 2 3 5 3 2" xfId="8492"/>
    <cellStyle name="Input 2 2 3 5 3 2 2" xfId="8493"/>
    <cellStyle name="Input 2 2 3 5 3 2 3" xfId="8494"/>
    <cellStyle name="Input 2 2 3 5 3 3" xfId="8495"/>
    <cellStyle name="Input 2 2 3 5 3 4" xfId="8496"/>
    <cellStyle name="Input 2 2 3 5 4" xfId="8497"/>
    <cellStyle name="Input 2 2 3 5 4 2" xfId="8498"/>
    <cellStyle name="Input 2 2 3 5 4 3" xfId="8499"/>
    <cellStyle name="Input 2 2 3 5 5" xfId="8500"/>
    <cellStyle name="Input 2 2 3 5 5 2" xfId="8501"/>
    <cellStyle name="Input 2 2 3 5 5 3" xfId="8502"/>
    <cellStyle name="Input 2 2 3 5 6" xfId="8503"/>
    <cellStyle name="Input 2 2 3 5 6 2" xfId="8504"/>
    <cellStyle name="Input 2 2 3 5 6 3" xfId="8505"/>
    <cellStyle name="Input 2 2 3 5 7" xfId="8506"/>
    <cellStyle name="Input 2 2 3 5 7 2" xfId="8507"/>
    <cellStyle name="Input 2 2 3 5 7 3" xfId="8508"/>
    <cellStyle name="Input 2 2 3 5 8" xfId="8509"/>
    <cellStyle name="Input 2 2 3 5 9" xfId="8510"/>
    <cellStyle name="Input 2 2 3 6" xfId="8511"/>
    <cellStyle name="Input 2 2 3 6 2" xfId="8512"/>
    <cellStyle name="Input 2 2 3 6 2 2" xfId="8513"/>
    <cellStyle name="Input 2 2 3 6 2 2 2" xfId="8514"/>
    <cellStyle name="Input 2 2 3 6 2 2 3" xfId="8515"/>
    <cellStyle name="Input 2 2 3 6 2 3" xfId="8516"/>
    <cellStyle name="Input 2 2 3 6 2 3 2" xfId="8517"/>
    <cellStyle name="Input 2 2 3 6 2 3 3" xfId="8518"/>
    <cellStyle name="Input 2 2 3 6 2 4" xfId="8519"/>
    <cellStyle name="Input 2 2 3 6 2 4 2" xfId="8520"/>
    <cellStyle name="Input 2 2 3 6 2 4 3" xfId="8521"/>
    <cellStyle name="Input 2 2 3 6 2 5" xfId="8522"/>
    <cellStyle name="Input 2 2 3 6 2 5 2" xfId="8523"/>
    <cellStyle name="Input 2 2 3 6 2 5 3" xfId="8524"/>
    <cellStyle name="Input 2 2 3 6 2 6" xfId="8525"/>
    <cellStyle name="Input 2 2 3 6 2 6 2" xfId="8526"/>
    <cellStyle name="Input 2 2 3 6 2 6 3" xfId="8527"/>
    <cellStyle name="Input 2 2 3 6 2 7" xfId="8528"/>
    <cellStyle name="Input 2 2 3 6 2 8" xfId="8529"/>
    <cellStyle name="Input 2 2 3 6 3" xfId="8530"/>
    <cellStyle name="Input 2 2 3 6 3 2" xfId="8531"/>
    <cellStyle name="Input 2 2 3 6 3 2 2" xfId="8532"/>
    <cellStyle name="Input 2 2 3 6 3 2 3" xfId="8533"/>
    <cellStyle name="Input 2 2 3 6 3 3" xfId="8534"/>
    <cellStyle name="Input 2 2 3 6 3 4" xfId="8535"/>
    <cellStyle name="Input 2 2 3 6 4" xfId="8536"/>
    <cellStyle name="Input 2 2 3 6 4 2" xfId="8537"/>
    <cellStyle name="Input 2 2 3 6 4 3" xfId="8538"/>
    <cellStyle name="Input 2 2 3 6 5" xfId="8539"/>
    <cellStyle name="Input 2 2 3 6 5 2" xfId="8540"/>
    <cellStyle name="Input 2 2 3 6 5 3" xfId="8541"/>
    <cellStyle name="Input 2 2 3 6 6" xfId="8542"/>
    <cellStyle name="Input 2 2 3 6 6 2" xfId="8543"/>
    <cellStyle name="Input 2 2 3 6 6 3" xfId="8544"/>
    <cellStyle name="Input 2 2 3 6 7" xfId="8545"/>
    <cellStyle name="Input 2 2 3 6 7 2" xfId="8546"/>
    <cellStyle name="Input 2 2 3 6 7 3" xfId="8547"/>
    <cellStyle name="Input 2 2 3 6 8" xfId="8548"/>
    <cellStyle name="Input 2 2 3 6 9" xfId="8549"/>
    <cellStyle name="Input 2 2 3 7" xfId="8550"/>
    <cellStyle name="Input 2 2 3 7 2" xfId="8551"/>
    <cellStyle name="Input 2 2 3 7 2 2" xfId="8552"/>
    <cellStyle name="Input 2 2 3 7 2 2 2" xfId="8553"/>
    <cellStyle name="Input 2 2 3 7 2 2 3" xfId="8554"/>
    <cellStyle name="Input 2 2 3 7 2 3" xfId="8555"/>
    <cellStyle name="Input 2 2 3 7 2 3 2" xfId="8556"/>
    <cellStyle name="Input 2 2 3 7 2 3 3" xfId="8557"/>
    <cellStyle name="Input 2 2 3 7 2 4" xfId="8558"/>
    <cellStyle name="Input 2 2 3 7 2 4 2" xfId="8559"/>
    <cellStyle name="Input 2 2 3 7 2 4 3" xfId="8560"/>
    <cellStyle name="Input 2 2 3 7 2 5" xfId="8561"/>
    <cellStyle name="Input 2 2 3 7 2 5 2" xfId="8562"/>
    <cellStyle name="Input 2 2 3 7 2 5 3" xfId="8563"/>
    <cellStyle name="Input 2 2 3 7 2 6" xfId="8564"/>
    <cellStyle name="Input 2 2 3 7 2 6 2" xfId="8565"/>
    <cellStyle name="Input 2 2 3 7 2 6 3" xfId="8566"/>
    <cellStyle name="Input 2 2 3 7 2 7" xfId="8567"/>
    <cellStyle name="Input 2 2 3 7 2 8" xfId="8568"/>
    <cellStyle name="Input 2 2 3 7 3" xfId="8569"/>
    <cellStyle name="Input 2 2 3 7 3 2" xfId="8570"/>
    <cellStyle name="Input 2 2 3 7 3 2 2" xfId="8571"/>
    <cellStyle name="Input 2 2 3 7 3 2 3" xfId="8572"/>
    <cellStyle name="Input 2 2 3 7 3 3" xfId="8573"/>
    <cellStyle name="Input 2 2 3 7 3 4" xfId="8574"/>
    <cellStyle name="Input 2 2 3 7 4" xfId="8575"/>
    <cellStyle name="Input 2 2 3 7 4 2" xfId="8576"/>
    <cellStyle name="Input 2 2 3 7 4 3" xfId="8577"/>
    <cellStyle name="Input 2 2 3 7 5" xfId="8578"/>
    <cellStyle name="Input 2 2 3 7 5 2" xfId="8579"/>
    <cellStyle name="Input 2 2 3 7 5 3" xfId="8580"/>
    <cellStyle name="Input 2 2 3 7 6" xfId="8581"/>
    <cellStyle name="Input 2 2 3 7 6 2" xfId="8582"/>
    <cellStyle name="Input 2 2 3 7 6 3" xfId="8583"/>
    <cellStyle name="Input 2 2 3 7 7" xfId="8584"/>
    <cellStyle name="Input 2 2 3 7 7 2" xfId="8585"/>
    <cellStyle name="Input 2 2 3 7 7 3" xfId="8586"/>
    <cellStyle name="Input 2 2 3 7 8" xfId="8587"/>
    <cellStyle name="Input 2 2 3 7 9" xfId="8588"/>
    <cellStyle name="Input 2 2 3 8" xfId="8589"/>
    <cellStyle name="Input 2 2 3 8 2" xfId="8590"/>
    <cellStyle name="Input 2 2 3 8 2 2" xfId="8591"/>
    <cellStyle name="Input 2 2 3 8 2 2 2" xfId="8592"/>
    <cellStyle name="Input 2 2 3 8 2 2 3" xfId="8593"/>
    <cellStyle name="Input 2 2 3 8 2 3" xfId="8594"/>
    <cellStyle name="Input 2 2 3 8 2 3 2" xfId="8595"/>
    <cellStyle name="Input 2 2 3 8 2 3 3" xfId="8596"/>
    <cellStyle name="Input 2 2 3 8 2 4" xfId="8597"/>
    <cellStyle name="Input 2 2 3 8 2 4 2" xfId="8598"/>
    <cellStyle name="Input 2 2 3 8 2 4 3" xfId="8599"/>
    <cellStyle name="Input 2 2 3 8 2 5" xfId="8600"/>
    <cellStyle name="Input 2 2 3 8 2 5 2" xfId="8601"/>
    <cellStyle name="Input 2 2 3 8 2 5 3" xfId="8602"/>
    <cellStyle name="Input 2 2 3 8 2 6" xfId="8603"/>
    <cellStyle name="Input 2 2 3 8 2 6 2" xfId="8604"/>
    <cellStyle name="Input 2 2 3 8 2 6 3" xfId="8605"/>
    <cellStyle name="Input 2 2 3 8 2 7" xfId="8606"/>
    <cellStyle name="Input 2 2 3 8 2 8" xfId="8607"/>
    <cellStyle name="Input 2 2 3 8 3" xfId="8608"/>
    <cellStyle name="Input 2 2 3 8 3 2" xfId="8609"/>
    <cellStyle name="Input 2 2 3 8 3 2 2" xfId="8610"/>
    <cellStyle name="Input 2 2 3 8 3 2 3" xfId="8611"/>
    <cellStyle name="Input 2 2 3 8 3 3" xfId="8612"/>
    <cellStyle name="Input 2 2 3 8 3 4" xfId="8613"/>
    <cellStyle name="Input 2 2 3 8 4" xfId="8614"/>
    <cellStyle name="Input 2 2 3 8 4 2" xfId="8615"/>
    <cellStyle name="Input 2 2 3 8 4 3" xfId="8616"/>
    <cellStyle name="Input 2 2 3 8 5" xfId="8617"/>
    <cellStyle name="Input 2 2 3 8 5 2" xfId="8618"/>
    <cellStyle name="Input 2 2 3 8 5 3" xfId="8619"/>
    <cellStyle name="Input 2 2 3 8 6" xfId="8620"/>
    <cellStyle name="Input 2 2 3 8 6 2" xfId="8621"/>
    <cellStyle name="Input 2 2 3 8 6 3" xfId="8622"/>
    <cellStyle name="Input 2 2 3 8 7" xfId="8623"/>
    <cellStyle name="Input 2 2 3 8 7 2" xfId="8624"/>
    <cellStyle name="Input 2 2 3 8 7 3" xfId="8625"/>
    <cellStyle name="Input 2 2 3 8 8" xfId="8626"/>
    <cellStyle name="Input 2 2 3 8 9" xfId="8627"/>
    <cellStyle name="Input 2 2 3 9" xfId="8628"/>
    <cellStyle name="Input 2 2 3 9 2" xfId="8629"/>
    <cellStyle name="Input 2 2 3 9 2 2" xfId="8630"/>
    <cellStyle name="Input 2 2 3 9 2 3" xfId="8631"/>
    <cellStyle name="Input 2 2 3 9 3" xfId="8632"/>
    <cellStyle name="Input 2 2 3 9 3 2" xfId="8633"/>
    <cellStyle name="Input 2 2 3 9 3 3" xfId="8634"/>
    <cellStyle name="Input 2 2 3 9 4" xfId="8635"/>
    <cellStyle name="Input 2 2 3 9 4 2" xfId="8636"/>
    <cellStyle name="Input 2 2 3 9 4 3" xfId="8637"/>
    <cellStyle name="Input 2 2 3 9 5" xfId="8638"/>
    <cellStyle name="Input 2 2 3 9 5 2" xfId="8639"/>
    <cellStyle name="Input 2 2 3 9 5 3" xfId="8640"/>
    <cellStyle name="Input 2 2 3 9 6" xfId="8641"/>
    <cellStyle name="Input 2 2 3 9 6 2" xfId="8642"/>
    <cellStyle name="Input 2 2 3 9 6 3" xfId="8643"/>
    <cellStyle name="Input 2 2 3 9 7" xfId="8644"/>
    <cellStyle name="Input 2 2 3 9 8" xfId="8645"/>
    <cellStyle name="Input 2 2 3_Subsidy" xfId="8646"/>
    <cellStyle name="Input 2 2 4" xfId="8647"/>
    <cellStyle name="Input 2 2 4 10" xfId="8648"/>
    <cellStyle name="Input 2 2 4 10 2" xfId="8649"/>
    <cellStyle name="Input 2 2 4 10 2 2" xfId="8650"/>
    <cellStyle name="Input 2 2 4 10 2 3" xfId="8651"/>
    <cellStyle name="Input 2 2 4 10 3" xfId="8652"/>
    <cellStyle name="Input 2 2 4 10 4" xfId="8653"/>
    <cellStyle name="Input 2 2 4 11" xfId="8654"/>
    <cellStyle name="Input 2 2 4 11 2" xfId="8655"/>
    <cellStyle name="Input 2 2 4 11 3" xfId="8656"/>
    <cellStyle name="Input 2 2 4 12" xfId="8657"/>
    <cellStyle name="Input 2 2 4 12 2" xfId="8658"/>
    <cellStyle name="Input 2 2 4 12 3" xfId="8659"/>
    <cellStyle name="Input 2 2 4 13" xfId="8660"/>
    <cellStyle name="Input 2 2 4 13 2" xfId="8661"/>
    <cellStyle name="Input 2 2 4 13 3" xfId="8662"/>
    <cellStyle name="Input 2 2 4 14" xfId="8663"/>
    <cellStyle name="Input 2 2 4 14 2" xfId="8664"/>
    <cellStyle name="Input 2 2 4 14 3" xfId="8665"/>
    <cellStyle name="Input 2 2 4 15" xfId="8666"/>
    <cellStyle name="Input 2 2 4 16" xfId="8667"/>
    <cellStyle name="Input 2 2 4 2" xfId="8668"/>
    <cellStyle name="Input 2 2 4 2 10" xfId="8669"/>
    <cellStyle name="Input 2 2 4 2 2" xfId="8670"/>
    <cellStyle name="Input 2 2 4 2 2 2" xfId="8671"/>
    <cellStyle name="Input 2 2 4 2 2 2 2" xfId="8672"/>
    <cellStyle name="Input 2 2 4 2 2 2 2 2" xfId="8673"/>
    <cellStyle name="Input 2 2 4 2 2 2 2 3" xfId="8674"/>
    <cellStyle name="Input 2 2 4 2 2 2 3" xfId="8675"/>
    <cellStyle name="Input 2 2 4 2 2 2 3 2" xfId="8676"/>
    <cellStyle name="Input 2 2 4 2 2 2 3 3" xfId="8677"/>
    <cellStyle name="Input 2 2 4 2 2 2 4" xfId="8678"/>
    <cellStyle name="Input 2 2 4 2 2 2 4 2" xfId="8679"/>
    <cellStyle name="Input 2 2 4 2 2 2 4 3" xfId="8680"/>
    <cellStyle name="Input 2 2 4 2 2 2 5" xfId="8681"/>
    <cellStyle name="Input 2 2 4 2 2 2 5 2" xfId="8682"/>
    <cellStyle name="Input 2 2 4 2 2 2 5 3" xfId="8683"/>
    <cellStyle name="Input 2 2 4 2 2 2 6" xfId="8684"/>
    <cellStyle name="Input 2 2 4 2 2 2 6 2" xfId="8685"/>
    <cellStyle name="Input 2 2 4 2 2 2 6 3" xfId="8686"/>
    <cellStyle name="Input 2 2 4 2 2 2 7" xfId="8687"/>
    <cellStyle name="Input 2 2 4 2 2 2 8" xfId="8688"/>
    <cellStyle name="Input 2 2 4 2 2 3" xfId="8689"/>
    <cellStyle name="Input 2 2 4 2 2 3 2" xfId="8690"/>
    <cellStyle name="Input 2 2 4 2 2 3 2 2" xfId="8691"/>
    <cellStyle name="Input 2 2 4 2 2 3 2 3" xfId="8692"/>
    <cellStyle name="Input 2 2 4 2 2 3 3" xfId="8693"/>
    <cellStyle name="Input 2 2 4 2 2 3 4" xfId="8694"/>
    <cellStyle name="Input 2 2 4 2 2 4" xfId="8695"/>
    <cellStyle name="Input 2 2 4 2 2 4 2" xfId="8696"/>
    <cellStyle name="Input 2 2 4 2 2 4 3" xfId="8697"/>
    <cellStyle name="Input 2 2 4 2 2 5" xfId="8698"/>
    <cellStyle name="Input 2 2 4 2 2 5 2" xfId="8699"/>
    <cellStyle name="Input 2 2 4 2 2 5 3" xfId="8700"/>
    <cellStyle name="Input 2 2 4 2 2 6" xfId="8701"/>
    <cellStyle name="Input 2 2 4 2 2 6 2" xfId="8702"/>
    <cellStyle name="Input 2 2 4 2 2 6 3" xfId="8703"/>
    <cellStyle name="Input 2 2 4 2 2 7" xfId="8704"/>
    <cellStyle name="Input 2 2 4 2 2 7 2" xfId="8705"/>
    <cellStyle name="Input 2 2 4 2 2 7 3" xfId="8706"/>
    <cellStyle name="Input 2 2 4 2 2 8" xfId="8707"/>
    <cellStyle name="Input 2 2 4 2 2 9" xfId="8708"/>
    <cellStyle name="Input 2 2 4 2 3" xfId="8709"/>
    <cellStyle name="Input 2 2 4 2 3 2" xfId="8710"/>
    <cellStyle name="Input 2 2 4 2 3 2 2" xfId="8711"/>
    <cellStyle name="Input 2 2 4 2 3 2 3" xfId="8712"/>
    <cellStyle name="Input 2 2 4 2 3 3" xfId="8713"/>
    <cellStyle name="Input 2 2 4 2 3 3 2" xfId="8714"/>
    <cellStyle name="Input 2 2 4 2 3 3 3" xfId="8715"/>
    <cellStyle name="Input 2 2 4 2 3 4" xfId="8716"/>
    <cellStyle name="Input 2 2 4 2 3 4 2" xfId="8717"/>
    <cellStyle name="Input 2 2 4 2 3 4 3" xfId="8718"/>
    <cellStyle name="Input 2 2 4 2 3 5" xfId="8719"/>
    <cellStyle name="Input 2 2 4 2 3 5 2" xfId="8720"/>
    <cellStyle name="Input 2 2 4 2 3 5 3" xfId="8721"/>
    <cellStyle name="Input 2 2 4 2 3 6" xfId="8722"/>
    <cellStyle name="Input 2 2 4 2 3 6 2" xfId="8723"/>
    <cellStyle name="Input 2 2 4 2 3 6 3" xfId="8724"/>
    <cellStyle name="Input 2 2 4 2 3 7" xfId="8725"/>
    <cellStyle name="Input 2 2 4 2 3 8" xfId="8726"/>
    <cellStyle name="Input 2 2 4 2 4" xfId="8727"/>
    <cellStyle name="Input 2 2 4 2 4 2" xfId="8728"/>
    <cellStyle name="Input 2 2 4 2 4 2 2" xfId="8729"/>
    <cellStyle name="Input 2 2 4 2 4 2 3" xfId="8730"/>
    <cellStyle name="Input 2 2 4 2 4 3" xfId="8731"/>
    <cellStyle name="Input 2 2 4 2 4 4" xfId="8732"/>
    <cellStyle name="Input 2 2 4 2 5" xfId="8733"/>
    <cellStyle name="Input 2 2 4 2 5 2" xfId="8734"/>
    <cellStyle name="Input 2 2 4 2 5 3" xfId="8735"/>
    <cellStyle name="Input 2 2 4 2 6" xfId="8736"/>
    <cellStyle name="Input 2 2 4 2 6 2" xfId="8737"/>
    <cellStyle name="Input 2 2 4 2 6 3" xfId="8738"/>
    <cellStyle name="Input 2 2 4 2 7" xfId="8739"/>
    <cellStyle name="Input 2 2 4 2 7 2" xfId="8740"/>
    <cellStyle name="Input 2 2 4 2 7 3" xfId="8741"/>
    <cellStyle name="Input 2 2 4 2 8" xfId="8742"/>
    <cellStyle name="Input 2 2 4 2 8 2" xfId="8743"/>
    <cellStyle name="Input 2 2 4 2 8 3" xfId="8744"/>
    <cellStyle name="Input 2 2 4 2 9" xfId="8745"/>
    <cellStyle name="Input 2 2 4 2_Subsidy" xfId="8746"/>
    <cellStyle name="Input 2 2 4 3" xfId="8747"/>
    <cellStyle name="Input 2 2 4 3 2" xfId="8748"/>
    <cellStyle name="Input 2 2 4 3 2 2" xfId="8749"/>
    <cellStyle name="Input 2 2 4 3 2 2 2" xfId="8750"/>
    <cellStyle name="Input 2 2 4 3 2 2 3" xfId="8751"/>
    <cellStyle name="Input 2 2 4 3 2 3" xfId="8752"/>
    <cellStyle name="Input 2 2 4 3 2 3 2" xfId="8753"/>
    <cellStyle name="Input 2 2 4 3 2 3 3" xfId="8754"/>
    <cellStyle name="Input 2 2 4 3 2 4" xfId="8755"/>
    <cellStyle name="Input 2 2 4 3 2 4 2" xfId="8756"/>
    <cellStyle name="Input 2 2 4 3 2 4 3" xfId="8757"/>
    <cellStyle name="Input 2 2 4 3 2 5" xfId="8758"/>
    <cellStyle name="Input 2 2 4 3 2 5 2" xfId="8759"/>
    <cellStyle name="Input 2 2 4 3 2 5 3" xfId="8760"/>
    <cellStyle name="Input 2 2 4 3 2 6" xfId="8761"/>
    <cellStyle name="Input 2 2 4 3 2 6 2" xfId="8762"/>
    <cellStyle name="Input 2 2 4 3 2 6 3" xfId="8763"/>
    <cellStyle name="Input 2 2 4 3 2 7" xfId="8764"/>
    <cellStyle name="Input 2 2 4 3 2 8" xfId="8765"/>
    <cellStyle name="Input 2 2 4 3 3" xfId="8766"/>
    <cellStyle name="Input 2 2 4 3 3 2" xfId="8767"/>
    <cellStyle name="Input 2 2 4 3 3 2 2" xfId="8768"/>
    <cellStyle name="Input 2 2 4 3 3 2 3" xfId="8769"/>
    <cellStyle name="Input 2 2 4 3 3 3" xfId="8770"/>
    <cellStyle name="Input 2 2 4 3 3 4" xfId="8771"/>
    <cellStyle name="Input 2 2 4 3 4" xfId="8772"/>
    <cellStyle name="Input 2 2 4 3 4 2" xfId="8773"/>
    <cellStyle name="Input 2 2 4 3 4 3" xfId="8774"/>
    <cellStyle name="Input 2 2 4 3 5" xfId="8775"/>
    <cellStyle name="Input 2 2 4 3 5 2" xfId="8776"/>
    <cellStyle name="Input 2 2 4 3 5 3" xfId="8777"/>
    <cellStyle name="Input 2 2 4 3 6" xfId="8778"/>
    <cellStyle name="Input 2 2 4 3 6 2" xfId="8779"/>
    <cellStyle name="Input 2 2 4 3 6 3" xfId="8780"/>
    <cellStyle name="Input 2 2 4 3 7" xfId="8781"/>
    <cellStyle name="Input 2 2 4 3 7 2" xfId="8782"/>
    <cellStyle name="Input 2 2 4 3 7 3" xfId="8783"/>
    <cellStyle name="Input 2 2 4 3 8" xfId="8784"/>
    <cellStyle name="Input 2 2 4 3 9" xfId="8785"/>
    <cellStyle name="Input 2 2 4 4" xfId="8786"/>
    <cellStyle name="Input 2 2 4 4 2" xfId="8787"/>
    <cellStyle name="Input 2 2 4 4 2 2" xfId="8788"/>
    <cellStyle name="Input 2 2 4 4 2 2 2" xfId="8789"/>
    <cellStyle name="Input 2 2 4 4 2 2 3" xfId="8790"/>
    <cellStyle name="Input 2 2 4 4 2 3" xfId="8791"/>
    <cellStyle name="Input 2 2 4 4 2 3 2" xfId="8792"/>
    <cellStyle name="Input 2 2 4 4 2 3 3" xfId="8793"/>
    <cellStyle name="Input 2 2 4 4 2 4" xfId="8794"/>
    <cellStyle name="Input 2 2 4 4 2 4 2" xfId="8795"/>
    <cellStyle name="Input 2 2 4 4 2 4 3" xfId="8796"/>
    <cellStyle name="Input 2 2 4 4 2 5" xfId="8797"/>
    <cellStyle name="Input 2 2 4 4 2 5 2" xfId="8798"/>
    <cellStyle name="Input 2 2 4 4 2 5 3" xfId="8799"/>
    <cellStyle name="Input 2 2 4 4 2 6" xfId="8800"/>
    <cellStyle name="Input 2 2 4 4 2 6 2" xfId="8801"/>
    <cellStyle name="Input 2 2 4 4 2 6 3" xfId="8802"/>
    <cellStyle name="Input 2 2 4 4 2 7" xfId="8803"/>
    <cellStyle name="Input 2 2 4 4 2 8" xfId="8804"/>
    <cellStyle name="Input 2 2 4 4 3" xfId="8805"/>
    <cellStyle name="Input 2 2 4 4 3 2" xfId="8806"/>
    <cellStyle name="Input 2 2 4 4 3 2 2" xfId="8807"/>
    <cellStyle name="Input 2 2 4 4 3 2 3" xfId="8808"/>
    <cellStyle name="Input 2 2 4 4 3 3" xfId="8809"/>
    <cellStyle name="Input 2 2 4 4 3 4" xfId="8810"/>
    <cellStyle name="Input 2 2 4 4 4" xfId="8811"/>
    <cellStyle name="Input 2 2 4 4 4 2" xfId="8812"/>
    <cellStyle name="Input 2 2 4 4 4 3" xfId="8813"/>
    <cellStyle name="Input 2 2 4 4 5" xfId="8814"/>
    <cellStyle name="Input 2 2 4 4 5 2" xfId="8815"/>
    <cellStyle name="Input 2 2 4 4 5 3" xfId="8816"/>
    <cellStyle name="Input 2 2 4 4 6" xfId="8817"/>
    <cellStyle name="Input 2 2 4 4 6 2" xfId="8818"/>
    <cellStyle name="Input 2 2 4 4 6 3" xfId="8819"/>
    <cellStyle name="Input 2 2 4 4 7" xfId="8820"/>
    <cellStyle name="Input 2 2 4 4 7 2" xfId="8821"/>
    <cellStyle name="Input 2 2 4 4 7 3" xfId="8822"/>
    <cellStyle name="Input 2 2 4 4 8" xfId="8823"/>
    <cellStyle name="Input 2 2 4 4 9" xfId="8824"/>
    <cellStyle name="Input 2 2 4 5" xfId="8825"/>
    <cellStyle name="Input 2 2 4 5 2" xfId="8826"/>
    <cellStyle name="Input 2 2 4 5 2 2" xfId="8827"/>
    <cellStyle name="Input 2 2 4 5 2 2 2" xfId="8828"/>
    <cellStyle name="Input 2 2 4 5 2 2 3" xfId="8829"/>
    <cellStyle name="Input 2 2 4 5 2 3" xfId="8830"/>
    <cellStyle name="Input 2 2 4 5 2 3 2" xfId="8831"/>
    <cellStyle name="Input 2 2 4 5 2 3 3" xfId="8832"/>
    <cellStyle name="Input 2 2 4 5 2 4" xfId="8833"/>
    <cellStyle name="Input 2 2 4 5 2 4 2" xfId="8834"/>
    <cellStyle name="Input 2 2 4 5 2 4 3" xfId="8835"/>
    <cellStyle name="Input 2 2 4 5 2 5" xfId="8836"/>
    <cellStyle name="Input 2 2 4 5 2 5 2" xfId="8837"/>
    <cellStyle name="Input 2 2 4 5 2 5 3" xfId="8838"/>
    <cellStyle name="Input 2 2 4 5 2 6" xfId="8839"/>
    <cellStyle name="Input 2 2 4 5 2 6 2" xfId="8840"/>
    <cellStyle name="Input 2 2 4 5 2 6 3" xfId="8841"/>
    <cellStyle name="Input 2 2 4 5 2 7" xfId="8842"/>
    <cellStyle name="Input 2 2 4 5 2 8" xfId="8843"/>
    <cellStyle name="Input 2 2 4 5 3" xfId="8844"/>
    <cellStyle name="Input 2 2 4 5 3 2" xfId="8845"/>
    <cellStyle name="Input 2 2 4 5 3 2 2" xfId="8846"/>
    <cellStyle name="Input 2 2 4 5 3 2 3" xfId="8847"/>
    <cellStyle name="Input 2 2 4 5 3 3" xfId="8848"/>
    <cellStyle name="Input 2 2 4 5 3 4" xfId="8849"/>
    <cellStyle name="Input 2 2 4 5 4" xfId="8850"/>
    <cellStyle name="Input 2 2 4 5 4 2" xfId="8851"/>
    <cellStyle name="Input 2 2 4 5 4 2 2" xfId="8852"/>
    <cellStyle name="Input 2 2 4 5 4 2 2 2" xfId="8853"/>
    <cellStyle name="Input 2 2 4 5 4 2 3" xfId="8854"/>
    <cellStyle name="Input 2 2 4 5 4 3" xfId="8855"/>
    <cellStyle name="Input 2 2 4 5 4 4" xfId="8856"/>
    <cellStyle name="Input 2 2 4 5 5" xfId="8857"/>
    <cellStyle name="Input 2 2 4 5 5 2" xfId="8858"/>
    <cellStyle name="Input 2 2 4 5 5 2 2" xfId="8859"/>
    <cellStyle name="Input 2 2 4 5 5 2 2 2" xfId="8860"/>
    <cellStyle name="Input 2 2 4 5 5 2 3" xfId="8861"/>
    <cellStyle name="Input 2 2 4 5 5 3" xfId="8862"/>
    <cellStyle name="Input 2 2 4 5 5 4" xfId="8863"/>
    <cellStyle name="Input 2 2 4 5 6" xfId="8864"/>
    <cellStyle name="Input 2 2 4 5 6 2" xfId="8865"/>
    <cellStyle name="Input 2 2 4 5 6 2 2" xfId="8866"/>
    <cellStyle name="Input 2 2 4 5 6 2 2 2" xfId="8867"/>
    <cellStyle name="Input 2 2 4 5 6 2 3" xfId="8868"/>
    <cellStyle name="Input 2 2 4 5 6 3" xfId="8869"/>
    <cellStyle name="Input 2 2 4 5 6 4" xfId="8870"/>
    <cellStyle name="Input 2 2 4 5 7" xfId="8871"/>
    <cellStyle name="Input 2 2 4 5 7 2" xfId="8872"/>
    <cellStyle name="Input 2 2 4 5 7 2 2" xfId="8873"/>
    <cellStyle name="Input 2 2 4 5 7 2 2 2" xfId="8874"/>
    <cellStyle name="Input 2 2 4 5 7 2 3" xfId="8875"/>
    <cellStyle name="Input 2 2 4 5 7 3" xfId="8876"/>
    <cellStyle name="Input 2 2 4 5 7 4" xfId="8877"/>
    <cellStyle name="Input 2 2 4 5 8" xfId="8878"/>
    <cellStyle name="Input 2 2 4 5 9" xfId="8879"/>
    <cellStyle name="Input 2 2 4 6" xfId="8880"/>
    <cellStyle name="Input 2 2 4 6 10" xfId="8881"/>
    <cellStyle name="Input 2 2 4 6 2" xfId="8882"/>
    <cellStyle name="Input 2 2 4 6 2 2" xfId="8883"/>
    <cellStyle name="Input 2 2 4 6 2 2 2" xfId="8884"/>
    <cellStyle name="Input 2 2 4 6 2 2 2 2" xfId="8885"/>
    <cellStyle name="Input 2 2 4 6 2 2 2 2 2" xfId="8886"/>
    <cellStyle name="Input 2 2 4 6 2 2 2 3" xfId="8887"/>
    <cellStyle name="Input 2 2 4 6 2 2 3" xfId="8888"/>
    <cellStyle name="Input 2 2 4 6 2 2 4" xfId="8889"/>
    <cellStyle name="Input 2 2 4 6 2 3" xfId="8890"/>
    <cellStyle name="Input 2 2 4 6 2 3 2" xfId="8891"/>
    <cellStyle name="Input 2 2 4 6 2 3 2 2" xfId="8892"/>
    <cellStyle name="Input 2 2 4 6 2 3 2 2 2" xfId="8893"/>
    <cellStyle name="Input 2 2 4 6 2 3 2 3" xfId="8894"/>
    <cellStyle name="Input 2 2 4 6 2 3 3" xfId="8895"/>
    <cellStyle name="Input 2 2 4 6 2 3 4" xfId="8896"/>
    <cellStyle name="Input 2 2 4 6 2 4" xfId="8897"/>
    <cellStyle name="Input 2 2 4 6 2 4 2" xfId="8898"/>
    <cellStyle name="Input 2 2 4 6 2 4 2 2" xfId="8899"/>
    <cellStyle name="Input 2 2 4 6 2 4 2 2 2" xfId="8900"/>
    <cellStyle name="Input 2 2 4 6 2 4 2 3" xfId="8901"/>
    <cellStyle name="Input 2 2 4 6 2 4 3" xfId="8902"/>
    <cellStyle name="Input 2 2 4 6 2 4 4" xfId="8903"/>
    <cellStyle name="Input 2 2 4 6 2 5" xfId="8904"/>
    <cellStyle name="Input 2 2 4 6 2 5 2" xfId="8905"/>
    <cellStyle name="Input 2 2 4 6 2 5 2 2" xfId="8906"/>
    <cellStyle name="Input 2 2 4 6 2 5 2 2 2" xfId="8907"/>
    <cellStyle name="Input 2 2 4 6 2 5 2 3" xfId="8908"/>
    <cellStyle name="Input 2 2 4 6 2 5 3" xfId="8909"/>
    <cellStyle name="Input 2 2 4 6 2 5 4" xfId="8910"/>
    <cellStyle name="Input 2 2 4 6 2 6" xfId="8911"/>
    <cellStyle name="Input 2 2 4 6 2 6 2" xfId="8912"/>
    <cellStyle name="Input 2 2 4 6 2 6 2 2" xfId="8913"/>
    <cellStyle name="Input 2 2 4 6 2 6 2 2 2" xfId="8914"/>
    <cellStyle name="Input 2 2 4 6 2 6 2 3" xfId="8915"/>
    <cellStyle name="Input 2 2 4 6 2 6 3" xfId="8916"/>
    <cellStyle name="Input 2 2 4 6 2 6 4" xfId="8917"/>
    <cellStyle name="Input 2 2 4 6 2 7" xfId="8918"/>
    <cellStyle name="Input 2 2 4 6 2 7 2" xfId="8919"/>
    <cellStyle name="Input 2 2 4 6 2 7 2 2" xfId="8920"/>
    <cellStyle name="Input 2 2 4 6 2 7 3" xfId="8921"/>
    <cellStyle name="Input 2 2 4 6 2 8" xfId="8922"/>
    <cellStyle name="Input 2 2 4 6 2 9" xfId="8923"/>
    <cellStyle name="Input 2 2 4 6 3" xfId="8924"/>
    <cellStyle name="Input 2 2 4 6 3 2" xfId="8925"/>
    <cellStyle name="Input 2 2 4 6 3 2 2" xfId="8926"/>
    <cellStyle name="Input 2 2 4 6 3 2 2 2" xfId="8927"/>
    <cellStyle name="Input 2 2 4 6 3 2 2 2 2" xfId="8928"/>
    <cellStyle name="Input 2 2 4 6 3 2 2 3" xfId="8929"/>
    <cellStyle name="Input 2 2 4 6 3 2 3" xfId="8930"/>
    <cellStyle name="Input 2 2 4 6 3 2 4" xfId="8931"/>
    <cellStyle name="Input 2 2 4 6 3 3" xfId="8932"/>
    <cellStyle name="Input 2 2 4 6 3 3 2" xfId="8933"/>
    <cellStyle name="Input 2 2 4 6 3 3 2 2" xfId="8934"/>
    <cellStyle name="Input 2 2 4 6 3 3 3" xfId="8935"/>
    <cellStyle name="Input 2 2 4 6 3 4" xfId="8936"/>
    <cellStyle name="Input 2 2 4 6 3 5" xfId="8937"/>
    <cellStyle name="Input 2 2 4 6 4" xfId="8938"/>
    <cellStyle name="Input 2 2 4 6 4 2" xfId="8939"/>
    <cellStyle name="Input 2 2 4 6 4 2 2" xfId="8940"/>
    <cellStyle name="Input 2 2 4 6 4 2 2 2" xfId="8941"/>
    <cellStyle name="Input 2 2 4 6 4 2 3" xfId="8942"/>
    <cellStyle name="Input 2 2 4 6 4 3" xfId="8943"/>
    <cellStyle name="Input 2 2 4 6 4 4" xfId="8944"/>
    <cellStyle name="Input 2 2 4 6 5" xfId="8945"/>
    <cellStyle name="Input 2 2 4 6 5 2" xfId="8946"/>
    <cellStyle name="Input 2 2 4 6 5 2 2" xfId="8947"/>
    <cellStyle name="Input 2 2 4 6 5 2 2 2" xfId="8948"/>
    <cellStyle name="Input 2 2 4 6 5 2 3" xfId="8949"/>
    <cellStyle name="Input 2 2 4 6 5 3" xfId="8950"/>
    <cellStyle name="Input 2 2 4 6 5 4" xfId="8951"/>
    <cellStyle name="Input 2 2 4 6 6" xfId="8952"/>
    <cellStyle name="Input 2 2 4 6 6 2" xfId="8953"/>
    <cellStyle name="Input 2 2 4 6 6 2 2" xfId="8954"/>
    <cellStyle name="Input 2 2 4 6 6 2 2 2" xfId="8955"/>
    <cellStyle name="Input 2 2 4 6 6 2 3" xfId="8956"/>
    <cellStyle name="Input 2 2 4 6 6 3" xfId="8957"/>
    <cellStyle name="Input 2 2 4 6 6 4" xfId="8958"/>
    <cellStyle name="Input 2 2 4 6 7" xfId="8959"/>
    <cellStyle name="Input 2 2 4 6 7 2" xfId="8960"/>
    <cellStyle name="Input 2 2 4 6 7 2 2" xfId="8961"/>
    <cellStyle name="Input 2 2 4 6 7 2 2 2" xfId="8962"/>
    <cellStyle name="Input 2 2 4 6 7 2 3" xfId="8963"/>
    <cellStyle name="Input 2 2 4 6 7 3" xfId="8964"/>
    <cellStyle name="Input 2 2 4 6 7 4" xfId="8965"/>
    <cellStyle name="Input 2 2 4 6 8" xfId="8966"/>
    <cellStyle name="Input 2 2 4 6 8 2" xfId="8967"/>
    <cellStyle name="Input 2 2 4 6 8 2 2" xfId="8968"/>
    <cellStyle name="Input 2 2 4 6 8 3" xfId="8969"/>
    <cellStyle name="Input 2 2 4 6 9" xfId="8970"/>
    <cellStyle name="Input 2 2 4 7" xfId="8971"/>
    <cellStyle name="Input 2 2 4 7 10" xfId="8972"/>
    <cellStyle name="Input 2 2 4 7 2" xfId="8973"/>
    <cellStyle name="Input 2 2 4 7 2 2" xfId="8974"/>
    <cellStyle name="Input 2 2 4 7 2 2 2" xfId="8975"/>
    <cellStyle name="Input 2 2 4 7 2 2 2 2" xfId="8976"/>
    <cellStyle name="Input 2 2 4 7 2 2 2 2 2" xfId="8977"/>
    <cellStyle name="Input 2 2 4 7 2 2 2 3" xfId="8978"/>
    <cellStyle name="Input 2 2 4 7 2 2 3" xfId="8979"/>
    <cellStyle name="Input 2 2 4 7 2 2 4" xfId="8980"/>
    <cellStyle name="Input 2 2 4 7 2 3" xfId="8981"/>
    <cellStyle name="Input 2 2 4 7 2 3 2" xfId="8982"/>
    <cellStyle name="Input 2 2 4 7 2 3 2 2" xfId="8983"/>
    <cellStyle name="Input 2 2 4 7 2 3 2 2 2" xfId="8984"/>
    <cellStyle name="Input 2 2 4 7 2 3 2 3" xfId="8985"/>
    <cellStyle name="Input 2 2 4 7 2 3 3" xfId="8986"/>
    <cellStyle name="Input 2 2 4 7 2 3 4" xfId="8987"/>
    <cellStyle name="Input 2 2 4 7 2 4" xfId="8988"/>
    <cellStyle name="Input 2 2 4 7 2 4 2" xfId="8989"/>
    <cellStyle name="Input 2 2 4 7 2 4 2 2" xfId="8990"/>
    <cellStyle name="Input 2 2 4 7 2 4 2 2 2" xfId="8991"/>
    <cellStyle name="Input 2 2 4 7 2 4 2 3" xfId="8992"/>
    <cellStyle name="Input 2 2 4 7 2 4 3" xfId="8993"/>
    <cellStyle name="Input 2 2 4 7 2 4 4" xfId="8994"/>
    <cellStyle name="Input 2 2 4 7 2 5" xfId="8995"/>
    <cellStyle name="Input 2 2 4 7 2 5 2" xfId="8996"/>
    <cellStyle name="Input 2 2 4 7 2 5 2 2" xfId="8997"/>
    <cellStyle name="Input 2 2 4 7 2 5 2 2 2" xfId="8998"/>
    <cellStyle name="Input 2 2 4 7 2 5 2 3" xfId="8999"/>
    <cellStyle name="Input 2 2 4 7 2 5 3" xfId="9000"/>
    <cellStyle name="Input 2 2 4 7 2 5 4" xfId="9001"/>
    <cellStyle name="Input 2 2 4 7 2 6" xfId="9002"/>
    <cellStyle name="Input 2 2 4 7 2 6 2" xfId="9003"/>
    <cellStyle name="Input 2 2 4 7 2 6 2 2" xfId="9004"/>
    <cellStyle name="Input 2 2 4 7 2 6 2 2 2" xfId="9005"/>
    <cellStyle name="Input 2 2 4 7 2 6 2 3" xfId="9006"/>
    <cellStyle name="Input 2 2 4 7 2 6 3" xfId="9007"/>
    <cellStyle name="Input 2 2 4 7 2 6 4" xfId="9008"/>
    <cellStyle name="Input 2 2 4 7 2 7" xfId="9009"/>
    <cellStyle name="Input 2 2 4 7 2 7 2" xfId="9010"/>
    <cellStyle name="Input 2 2 4 7 2 7 2 2" xfId="9011"/>
    <cellStyle name="Input 2 2 4 7 2 7 3" xfId="9012"/>
    <cellStyle name="Input 2 2 4 7 2 8" xfId="9013"/>
    <cellStyle name="Input 2 2 4 7 2 9" xfId="9014"/>
    <cellStyle name="Input 2 2 4 7 3" xfId="9015"/>
    <cellStyle name="Input 2 2 4 7 3 2" xfId="9016"/>
    <cellStyle name="Input 2 2 4 7 3 2 2" xfId="9017"/>
    <cellStyle name="Input 2 2 4 7 3 2 2 2" xfId="9018"/>
    <cellStyle name="Input 2 2 4 7 3 2 2 2 2" xfId="9019"/>
    <cellStyle name="Input 2 2 4 7 3 2 2 3" xfId="9020"/>
    <cellStyle name="Input 2 2 4 7 3 2 3" xfId="9021"/>
    <cellStyle name="Input 2 2 4 7 3 2 4" xfId="9022"/>
    <cellStyle name="Input 2 2 4 7 3 3" xfId="9023"/>
    <cellStyle name="Input 2 2 4 7 3 3 2" xfId="9024"/>
    <cellStyle name="Input 2 2 4 7 3 3 2 2" xfId="9025"/>
    <cellStyle name="Input 2 2 4 7 3 3 3" xfId="9026"/>
    <cellStyle name="Input 2 2 4 7 3 4" xfId="9027"/>
    <cellStyle name="Input 2 2 4 7 3 5" xfId="9028"/>
    <cellStyle name="Input 2 2 4 7 4" xfId="9029"/>
    <cellStyle name="Input 2 2 4 7 4 2" xfId="9030"/>
    <cellStyle name="Input 2 2 4 7 4 2 2" xfId="9031"/>
    <cellStyle name="Input 2 2 4 7 4 2 2 2" xfId="9032"/>
    <cellStyle name="Input 2 2 4 7 4 2 3" xfId="9033"/>
    <cellStyle name="Input 2 2 4 7 4 3" xfId="9034"/>
    <cellStyle name="Input 2 2 4 7 4 4" xfId="9035"/>
    <cellStyle name="Input 2 2 4 7 5" xfId="9036"/>
    <cellStyle name="Input 2 2 4 7 5 2" xfId="9037"/>
    <cellStyle name="Input 2 2 4 7 5 2 2" xfId="9038"/>
    <cellStyle name="Input 2 2 4 7 5 2 2 2" xfId="9039"/>
    <cellStyle name="Input 2 2 4 7 5 2 3" xfId="9040"/>
    <cellStyle name="Input 2 2 4 7 5 3" xfId="9041"/>
    <cellStyle name="Input 2 2 4 7 5 4" xfId="9042"/>
    <cellStyle name="Input 2 2 4 7 6" xfId="9043"/>
    <cellStyle name="Input 2 2 4 7 6 2" xfId="9044"/>
    <cellStyle name="Input 2 2 4 7 6 2 2" xfId="9045"/>
    <cellStyle name="Input 2 2 4 7 6 2 2 2" xfId="9046"/>
    <cellStyle name="Input 2 2 4 7 6 2 3" xfId="9047"/>
    <cellStyle name="Input 2 2 4 7 6 3" xfId="9048"/>
    <cellStyle name="Input 2 2 4 7 6 4" xfId="9049"/>
    <cellStyle name="Input 2 2 4 7 7" xfId="9050"/>
    <cellStyle name="Input 2 2 4 7 7 2" xfId="9051"/>
    <cellStyle name="Input 2 2 4 7 7 2 2" xfId="9052"/>
    <cellStyle name="Input 2 2 4 7 7 2 2 2" xfId="9053"/>
    <cellStyle name="Input 2 2 4 7 7 2 3" xfId="9054"/>
    <cellStyle name="Input 2 2 4 7 7 3" xfId="9055"/>
    <cellStyle name="Input 2 2 4 7 7 4" xfId="9056"/>
    <cellStyle name="Input 2 2 4 7 8" xfId="9057"/>
    <cellStyle name="Input 2 2 4 7 8 2" xfId="9058"/>
    <cellStyle name="Input 2 2 4 7 8 2 2" xfId="9059"/>
    <cellStyle name="Input 2 2 4 7 8 3" xfId="9060"/>
    <cellStyle name="Input 2 2 4 7 9" xfId="9061"/>
    <cellStyle name="Input 2 2 4 8" xfId="9062"/>
    <cellStyle name="Input 2 2 4 8 10" xfId="9063"/>
    <cellStyle name="Input 2 2 4 8 2" xfId="9064"/>
    <cellStyle name="Input 2 2 4 8 2 2" xfId="9065"/>
    <cellStyle name="Input 2 2 4 8 2 2 2" xfId="9066"/>
    <cellStyle name="Input 2 2 4 8 2 2 2 2" xfId="9067"/>
    <cellStyle name="Input 2 2 4 8 2 2 2 2 2" xfId="9068"/>
    <cellStyle name="Input 2 2 4 8 2 2 2 3" xfId="9069"/>
    <cellStyle name="Input 2 2 4 8 2 2 3" xfId="9070"/>
    <cellStyle name="Input 2 2 4 8 2 2 4" xfId="9071"/>
    <cellStyle name="Input 2 2 4 8 2 3" xfId="9072"/>
    <cellStyle name="Input 2 2 4 8 2 3 2" xfId="9073"/>
    <cellStyle name="Input 2 2 4 8 2 3 2 2" xfId="9074"/>
    <cellStyle name="Input 2 2 4 8 2 3 2 2 2" xfId="9075"/>
    <cellStyle name="Input 2 2 4 8 2 3 2 3" xfId="9076"/>
    <cellStyle name="Input 2 2 4 8 2 3 3" xfId="9077"/>
    <cellStyle name="Input 2 2 4 8 2 3 4" xfId="9078"/>
    <cellStyle name="Input 2 2 4 8 2 4" xfId="9079"/>
    <cellStyle name="Input 2 2 4 8 2 4 2" xfId="9080"/>
    <cellStyle name="Input 2 2 4 8 2 4 2 2" xfId="9081"/>
    <cellStyle name="Input 2 2 4 8 2 4 2 2 2" xfId="9082"/>
    <cellStyle name="Input 2 2 4 8 2 4 2 3" xfId="9083"/>
    <cellStyle name="Input 2 2 4 8 2 4 3" xfId="9084"/>
    <cellStyle name="Input 2 2 4 8 2 4 4" xfId="9085"/>
    <cellStyle name="Input 2 2 4 8 2 5" xfId="9086"/>
    <cellStyle name="Input 2 2 4 8 2 5 2" xfId="9087"/>
    <cellStyle name="Input 2 2 4 8 2 5 2 2" xfId="9088"/>
    <cellStyle name="Input 2 2 4 8 2 5 2 2 2" xfId="9089"/>
    <cellStyle name="Input 2 2 4 8 2 5 2 3" xfId="9090"/>
    <cellStyle name="Input 2 2 4 8 2 5 3" xfId="9091"/>
    <cellStyle name="Input 2 2 4 8 2 5 4" xfId="9092"/>
    <cellStyle name="Input 2 2 4 8 2 6" xfId="9093"/>
    <cellStyle name="Input 2 2 4 8 2 6 2" xfId="9094"/>
    <cellStyle name="Input 2 2 4 8 2 6 2 2" xfId="9095"/>
    <cellStyle name="Input 2 2 4 8 2 6 2 2 2" xfId="9096"/>
    <cellStyle name="Input 2 2 4 8 2 6 2 3" xfId="9097"/>
    <cellStyle name="Input 2 2 4 8 2 6 3" xfId="9098"/>
    <cellStyle name="Input 2 2 4 8 2 6 4" xfId="9099"/>
    <cellStyle name="Input 2 2 4 8 2 7" xfId="9100"/>
    <cellStyle name="Input 2 2 4 8 2 7 2" xfId="9101"/>
    <cellStyle name="Input 2 2 4 8 2 7 2 2" xfId="9102"/>
    <cellStyle name="Input 2 2 4 8 2 7 3" xfId="9103"/>
    <cellStyle name="Input 2 2 4 8 2 8" xfId="9104"/>
    <cellStyle name="Input 2 2 4 8 2 9" xfId="9105"/>
    <cellStyle name="Input 2 2 4 8 3" xfId="9106"/>
    <cellStyle name="Input 2 2 4 8 3 2" xfId="9107"/>
    <cellStyle name="Input 2 2 4 8 3 2 2" xfId="9108"/>
    <cellStyle name="Input 2 2 4 8 3 2 2 2" xfId="9109"/>
    <cellStyle name="Input 2 2 4 8 3 2 2 2 2" xfId="9110"/>
    <cellStyle name="Input 2 2 4 8 3 2 2 3" xfId="9111"/>
    <cellStyle name="Input 2 2 4 8 3 2 3" xfId="9112"/>
    <cellStyle name="Input 2 2 4 8 3 2 4" xfId="9113"/>
    <cellStyle name="Input 2 2 4 8 3 3" xfId="9114"/>
    <cellStyle name="Input 2 2 4 8 3 3 2" xfId="9115"/>
    <cellStyle name="Input 2 2 4 8 3 3 2 2" xfId="9116"/>
    <cellStyle name="Input 2 2 4 8 3 3 3" xfId="9117"/>
    <cellStyle name="Input 2 2 4 8 3 4" xfId="9118"/>
    <cellStyle name="Input 2 2 4 8 3 5" xfId="9119"/>
    <cellStyle name="Input 2 2 4 8 4" xfId="9120"/>
    <cellStyle name="Input 2 2 4 8 4 2" xfId="9121"/>
    <cellStyle name="Input 2 2 4 8 4 2 2" xfId="9122"/>
    <cellStyle name="Input 2 2 4 8 4 2 2 2" xfId="9123"/>
    <cellStyle name="Input 2 2 4 8 4 2 3" xfId="9124"/>
    <cellStyle name="Input 2 2 4 8 4 3" xfId="9125"/>
    <cellStyle name="Input 2 2 4 8 4 4" xfId="9126"/>
    <cellStyle name="Input 2 2 4 8 5" xfId="9127"/>
    <cellStyle name="Input 2 2 4 8 5 2" xfId="9128"/>
    <cellStyle name="Input 2 2 4 8 5 2 2" xfId="9129"/>
    <cellStyle name="Input 2 2 4 8 5 2 2 2" xfId="9130"/>
    <cellStyle name="Input 2 2 4 8 5 2 3" xfId="9131"/>
    <cellStyle name="Input 2 2 4 8 5 3" xfId="9132"/>
    <cellStyle name="Input 2 2 4 8 5 4" xfId="9133"/>
    <cellStyle name="Input 2 2 4 8 6" xfId="9134"/>
    <cellStyle name="Input 2 2 4 8 6 2" xfId="9135"/>
    <cellStyle name="Input 2 2 4 8 6 2 2" xfId="9136"/>
    <cellStyle name="Input 2 2 4 8 6 2 2 2" xfId="9137"/>
    <cellStyle name="Input 2 2 4 8 6 2 3" xfId="9138"/>
    <cellStyle name="Input 2 2 4 8 6 3" xfId="9139"/>
    <cellStyle name="Input 2 2 4 8 6 4" xfId="9140"/>
    <cellStyle name="Input 2 2 4 8 7" xfId="9141"/>
    <cellStyle name="Input 2 2 4 8 7 2" xfId="9142"/>
    <cellStyle name="Input 2 2 4 8 7 2 2" xfId="9143"/>
    <cellStyle name="Input 2 2 4 8 7 2 2 2" xfId="9144"/>
    <cellStyle name="Input 2 2 4 8 7 2 3" xfId="9145"/>
    <cellStyle name="Input 2 2 4 8 7 3" xfId="9146"/>
    <cellStyle name="Input 2 2 4 8 7 4" xfId="9147"/>
    <cellStyle name="Input 2 2 4 8 8" xfId="9148"/>
    <cellStyle name="Input 2 2 4 8 8 2" xfId="9149"/>
    <cellStyle name="Input 2 2 4 8 8 2 2" xfId="9150"/>
    <cellStyle name="Input 2 2 4 8 8 3" xfId="9151"/>
    <cellStyle name="Input 2 2 4 8 9" xfId="9152"/>
    <cellStyle name="Input 2 2 4 9" xfId="9153"/>
    <cellStyle name="Input 2 2 4 9 2" xfId="9154"/>
    <cellStyle name="Input 2 2 4 9 2 2" xfId="9155"/>
    <cellStyle name="Input 2 2 4 9 2 2 2" xfId="9156"/>
    <cellStyle name="Input 2 2 4 9 2 2 2 2" xfId="9157"/>
    <cellStyle name="Input 2 2 4 9 2 2 3" xfId="9158"/>
    <cellStyle name="Input 2 2 4 9 2 3" xfId="9159"/>
    <cellStyle name="Input 2 2 4 9 2 4" xfId="9160"/>
    <cellStyle name="Input 2 2 4 9 3" xfId="9161"/>
    <cellStyle name="Input 2 2 4 9 3 2" xfId="9162"/>
    <cellStyle name="Input 2 2 4 9 3 2 2" xfId="9163"/>
    <cellStyle name="Input 2 2 4 9 3 2 2 2" xfId="9164"/>
    <cellStyle name="Input 2 2 4 9 3 2 3" xfId="9165"/>
    <cellStyle name="Input 2 2 4 9 3 3" xfId="9166"/>
    <cellStyle name="Input 2 2 4 9 3 4" xfId="9167"/>
    <cellStyle name="Input 2 2 4 9 4" xfId="9168"/>
    <cellStyle name="Input 2 2 4 9 4 2" xfId="9169"/>
    <cellStyle name="Input 2 2 4 9 4 2 2" xfId="9170"/>
    <cellStyle name="Input 2 2 4 9 4 2 2 2" xfId="9171"/>
    <cellStyle name="Input 2 2 4 9 4 2 3" xfId="9172"/>
    <cellStyle name="Input 2 2 4 9 4 3" xfId="9173"/>
    <cellStyle name="Input 2 2 4 9 4 4" xfId="9174"/>
    <cellStyle name="Input 2 2 4 9 5" xfId="9175"/>
    <cellStyle name="Input 2 2 4 9 5 2" xfId="9176"/>
    <cellStyle name="Input 2 2 4 9 5 2 2" xfId="9177"/>
    <cellStyle name="Input 2 2 4 9 5 2 2 2" xfId="9178"/>
    <cellStyle name="Input 2 2 4 9 5 2 3" xfId="9179"/>
    <cellStyle name="Input 2 2 4 9 5 3" xfId="9180"/>
    <cellStyle name="Input 2 2 4 9 5 4" xfId="9181"/>
    <cellStyle name="Input 2 2 4 9 6" xfId="9182"/>
    <cellStyle name="Input 2 2 4 9 6 2" xfId="9183"/>
    <cellStyle name="Input 2 2 4 9 6 2 2" xfId="9184"/>
    <cellStyle name="Input 2 2 4 9 6 2 2 2" xfId="9185"/>
    <cellStyle name="Input 2 2 4 9 6 2 3" xfId="9186"/>
    <cellStyle name="Input 2 2 4 9 6 3" xfId="9187"/>
    <cellStyle name="Input 2 2 4 9 6 4" xfId="9188"/>
    <cellStyle name="Input 2 2 4 9 7" xfId="9189"/>
    <cellStyle name="Input 2 2 4 9 7 2" xfId="9190"/>
    <cellStyle name="Input 2 2 4 9 7 2 2" xfId="9191"/>
    <cellStyle name="Input 2 2 4 9 7 3" xfId="9192"/>
    <cellStyle name="Input 2 2 4 9 8" xfId="9193"/>
    <cellStyle name="Input 2 2 4 9 9" xfId="9194"/>
    <cellStyle name="Input 2 2 4_Subsidy" xfId="9195"/>
    <cellStyle name="Input 2 2 5" xfId="9196"/>
    <cellStyle name="Input 2 2 5 10" xfId="9197"/>
    <cellStyle name="Input 2 2 5 10 2" xfId="9198"/>
    <cellStyle name="Input 2 2 5 10 2 2" xfId="9199"/>
    <cellStyle name="Input 2 2 5 10 2 2 2" xfId="9200"/>
    <cellStyle name="Input 2 2 5 10 2 2 2 2" xfId="9201"/>
    <cellStyle name="Input 2 2 5 10 2 2 3" xfId="9202"/>
    <cellStyle name="Input 2 2 5 10 2 3" xfId="9203"/>
    <cellStyle name="Input 2 2 5 10 2 4" xfId="9204"/>
    <cellStyle name="Input 2 2 5 10 3" xfId="9205"/>
    <cellStyle name="Input 2 2 5 10 3 2" xfId="9206"/>
    <cellStyle name="Input 2 2 5 10 3 2 2" xfId="9207"/>
    <cellStyle name="Input 2 2 5 10 3 3" xfId="9208"/>
    <cellStyle name="Input 2 2 5 10 4" xfId="9209"/>
    <cellStyle name="Input 2 2 5 10 5" xfId="9210"/>
    <cellStyle name="Input 2 2 5 11" xfId="9211"/>
    <cellStyle name="Input 2 2 5 11 2" xfId="9212"/>
    <cellStyle name="Input 2 2 5 11 2 2" xfId="9213"/>
    <cellStyle name="Input 2 2 5 11 2 2 2" xfId="9214"/>
    <cellStyle name="Input 2 2 5 11 2 3" xfId="9215"/>
    <cellStyle name="Input 2 2 5 11 3" xfId="9216"/>
    <cellStyle name="Input 2 2 5 11 4" xfId="9217"/>
    <cellStyle name="Input 2 2 5 12" xfId="9218"/>
    <cellStyle name="Input 2 2 5 12 2" xfId="9219"/>
    <cellStyle name="Input 2 2 5 12 2 2" xfId="9220"/>
    <cellStyle name="Input 2 2 5 12 2 2 2" xfId="9221"/>
    <cellStyle name="Input 2 2 5 12 2 3" xfId="9222"/>
    <cellStyle name="Input 2 2 5 12 3" xfId="9223"/>
    <cellStyle name="Input 2 2 5 12 4" xfId="9224"/>
    <cellStyle name="Input 2 2 5 13" xfId="9225"/>
    <cellStyle name="Input 2 2 5 13 2" xfId="9226"/>
    <cellStyle name="Input 2 2 5 13 2 2" xfId="9227"/>
    <cellStyle name="Input 2 2 5 13 2 2 2" xfId="9228"/>
    <cellStyle name="Input 2 2 5 13 2 3" xfId="9229"/>
    <cellStyle name="Input 2 2 5 13 3" xfId="9230"/>
    <cellStyle name="Input 2 2 5 13 4" xfId="9231"/>
    <cellStyle name="Input 2 2 5 14" xfId="9232"/>
    <cellStyle name="Input 2 2 5 14 2" xfId="9233"/>
    <cellStyle name="Input 2 2 5 14 2 2" xfId="9234"/>
    <cellStyle name="Input 2 2 5 14 2 2 2" xfId="9235"/>
    <cellStyle name="Input 2 2 5 14 2 3" xfId="9236"/>
    <cellStyle name="Input 2 2 5 14 3" xfId="9237"/>
    <cellStyle name="Input 2 2 5 14 4" xfId="9238"/>
    <cellStyle name="Input 2 2 5 15" xfId="9239"/>
    <cellStyle name="Input 2 2 5 15 2" xfId="9240"/>
    <cellStyle name="Input 2 2 5 15 2 2" xfId="9241"/>
    <cellStyle name="Input 2 2 5 15 3" xfId="9242"/>
    <cellStyle name="Input 2 2 5 16" xfId="9243"/>
    <cellStyle name="Input 2 2 5 17" xfId="9244"/>
    <cellStyle name="Input 2 2 5 2" xfId="9245"/>
    <cellStyle name="Input 2 2 5 2 10" xfId="9246"/>
    <cellStyle name="Input 2 2 5 2 11" xfId="9247"/>
    <cellStyle name="Input 2 2 5 2 2" xfId="9248"/>
    <cellStyle name="Input 2 2 5 2 2 10" xfId="9249"/>
    <cellStyle name="Input 2 2 5 2 2 2" xfId="9250"/>
    <cellStyle name="Input 2 2 5 2 2 2 2" xfId="9251"/>
    <cellStyle name="Input 2 2 5 2 2 2 2 2" xfId="9252"/>
    <cellStyle name="Input 2 2 5 2 2 2 2 2 2" xfId="9253"/>
    <cellStyle name="Input 2 2 5 2 2 2 2 2 2 2" xfId="9254"/>
    <cellStyle name="Input 2 2 5 2 2 2 2 2 3" xfId="9255"/>
    <cellStyle name="Input 2 2 5 2 2 2 2 3" xfId="9256"/>
    <cellStyle name="Input 2 2 5 2 2 2 2 4" xfId="9257"/>
    <cellStyle name="Input 2 2 5 2 2 2 3" xfId="9258"/>
    <cellStyle name="Input 2 2 5 2 2 2 3 2" xfId="9259"/>
    <cellStyle name="Input 2 2 5 2 2 2 3 2 2" xfId="9260"/>
    <cellStyle name="Input 2 2 5 2 2 2 3 2 2 2" xfId="9261"/>
    <cellStyle name="Input 2 2 5 2 2 2 3 2 3" xfId="9262"/>
    <cellStyle name="Input 2 2 5 2 2 2 3 3" xfId="9263"/>
    <cellStyle name="Input 2 2 5 2 2 2 3 4" xfId="9264"/>
    <cellStyle name="Input 2 2 5 2 2 2 4" xfId="9265"/>
    <cellStyle name="Input 2 2 5 2 2 2 4 2" xfId="9266"/>
    <cellStyle name="Input 2 2 5 2 2 2 4 2 2" xfId="9267"/>
    <cellStyle name="Input 2 2 5 2 2 2 4 2 2 2" xfId="9268"/>
    <cellStyle name="Input 2 2 5 2 2 2 4 2 3" xfId="9269"/>
    <cellStyle name="Input 2 2 5 2 2 2 4 3" xfId="9270"/>
    <cellStyle name="Input 2 2 5 2 2 2 4 4" xfId="9271"/>
    <cellStyle name="Input 2 2 5 2 2 2 5" xfId="9272"/>
    <cellStyle name="Input 2 2 5 2 2 2 5 2" xfId="9273"/>
    <cellStyle name="Input 2 2 5 2 2 2 5 2 2" xfId="9274"/>
    <cellStyle name="Input 2 2 5 2 2 2 5 2 2 2" xfId="9275"/>
    <cellStyle name="Input 2 2 5 2 2 2 5 2 3" xfId="9276"/>
    <cellStyle name="Input 2 2 5 2 2 2 5 3" xfId="9277"/>
    <cellStyle name="Input 2 2 5 2 2 2 5 4" xfId="9278"/>
    <cellStyle name="Input 2 2 5 2 2 2 6" xfId="9279"/>
    <cellStyle name="Input 2 2 5 2 2 2 6 2" xfId="9280"/>
    <cellStyle name="Input 2 2 5 2 2 2 6 2 2" xfId="9281"/>
    <cellStyle name="Input 2 2 5 2 2 2 6 2 2 2" xfId="9282"/>
    <cellStyle name="Input 2 2 5 2 2 2 6 2 3" xfId="9283"/>
    <cellStyle name="Input 2 2 5 2 2 2 6 3" xfId="9284"/>
    <cellStyle name="Input 2 2 5 2 2 2 6 4" xfId="9285"/>
    <cellStyle name="Input 2 2 5 2 2 2 7" xfId="9286"/>
    <cellStyle name="Input 2 2 5 2 2 2 7 2" xfId="9287"/>
    <cellStyle name="Input 2 2 5 2 2 2 7 2 2" xfId="9288"/>
    <cellStyle name="Input 2 2 5 2 2 2 7 3" xfId="9289"/>
    <cellStyle name="Input 2 2 5 2 2 2 8" xfId="9290"/>
    <cellStyle name="Input 2 2 5 2 2 2 9" xfId="9291"/>
    <cellStyle name="Input 2 2 5 2 2 3" xfId="9292"/>
    <cellStyle name="Input 2 2 5 2 2 3 2" xfId="9293"/>
    <cellStyle name="Input 2 2 5 2 2 3 2 2" xfId="9294"/>
    <cellStyle name="Input 2 2 5 2 2 3 2 2 2" xfId="9295"/>
    <cellStyle name="Input 2 2 5 2 2 3 2 2 2 2" xfId="9296"/>
    <cellStyle name="Input 2 2 5 2 2 3 2 2 3" xfId="9297"/>
    <cellStyle name="Input 2 2 5 2 2 3 2 3" xfId="9298"/>
    <cellStyle name="Input 2 2 5 2 2 3 2 4" xfId="9299"/>
    <cellStyle name="Input 2 2 5 2 2 3 3" xfId="9300"/>
    <cellStyle name="Input 2 2 5 2 2 3 3 2" xfId="9301"/>
    <cellStyle name="Input 2 2 5 2 2 3 3 2 2" xfId="9302"/>
    <cellStyle name="Input 2 2 5 2 2 3 3 3" xfId="9303"/>
    <cellStyle name="Input 2 2 5 2 2 3 4" xfId="9304"/>
    <cellStyle name="Input 2 2 5 2 2 3 5" xfId="9305"/>
    <cellStyle name="Input 2 2 5 2 2 4" xfId="9306"/>
    <cellStyle name="Input 2 2 5 2 2 4 2" xfId="9307"/>
    <cellStyle name="Input 2 2 5 2 2 4 2 2" xfId="9308"/>
    <cellStyle name="Input 2 2 5 2 2 4 2 2 2" xfId="9309"/>
    <cellStyle name="Input 2 2 5 2 2 4 2 3" xfId="9310"/>
    <cellStyle name="Input 2 2 5 2 2 4 3" xfId="9311"/>
    <cellStyle name="Input 2 2 5 2 2 4 4" xfId="9312"/>
    <cellStyle name="Input 2 2 5 2 2 5" xfId="9313"/>
    <cellStyle name="Input 2 2 5 2 2 5 2" xfId="9314"/>
    <cellStyle name="Input 2 2 5 2 2 5 2 2" xfId="9315"/>
    <cellStyle name="Input 2 2 5 2 2 5 2 2 2" xfId="9316"/>
    <cellStyle name="Input 2 2 5 2 2 5 2 3" xfId="9317"/>
    <cellStyle name="Input 2 2 5 2 2 5 3" xfId="9318"/>
    <cellStyle name="Input 2 2 5 2 2 5 4" xfId="9319"/>
    <cellStyle name="Input 2 2 5 2 2 6" xfId="9320"/>
    <cellStyle name="Input 2 2 5 2 2 6 2" xfId="9321"/>
    <cellStyle name="Input 2 2 5 2 2 6 2 2" xfId="9322"/>
    <cellStyle name="Input 2 2 5 2 2 6 2 2 2" xfId="9323"/>
    <cellStyle name="Input 2 2 5 2 2 6 2 3" xfId="9324"/>
    <cellStyle name="Input 2 2 5 2 2 6 3" xfId="9325"/>
    <cellStyle name="Input 2 2 5 2 2 6 4" xfId="9326"/>
    <cellStyle name="Input 2 2 5 2 2 7" xfId="9327"/>
    <cellStyle name="Input 2 2 5 2 2 7 2" xfId="9328"/>
    <cellStyle name="Input 2 2 5 2 2 7 2 2" xfId="9329"/>
    <cellStyle name="Input 2 2 5 2 2 7 2 2 2" xfId="9330"/>
    <cellStyle name="Input 2 2 5 2 2 7 2 3" xfId="9331"/>
    <cellStyle name="Input 2 2 5 2 2 7 3" xfId="9332"/>
    <cellStyle name="Input 2 2 5 2 2 7 4" xfId="9333"/>
    <cellStyle name="Input 2 2 5 2 2 8" xfId="9334"/>
    <cellStyle name="Input 2 2 5 2 2 8 2" xfId="9335"/>
    <cellStyle name="Input 2 2 5 2 2 8 2 2" xfId="9336"/>
    <cellStyle name="Input 2 2 5 2 2 8 3" xfId="9337"/>
    <cellStyle name="Input 2 2 5 2 2 9" xfId="9338"/>
    <cellStyle name="Input 2 2 5 2 3" xfId="9339"/>
    <cellStyle name="Input 2 2 5 2 3 2" xfId="9340"/>
    <cellStyle name="Input 2 2 5 2 3 2 2" xfId="9341"/>
    <cellStyle name="Input 2 2 5 2 3 2 2 2" xfId="9342"/>
    <cellStyle name="Input 2 2 5 2 3 2 2 2 2" xfId="9343"/>
    <cellStyle name="Input 2 2 5 2 3 2 2 3" xfId="9344"/>
    <cellStyle name="Input 2 2 5 2 3 2 3" xfId="9345"/>
    <cellStyle name="Input 2 2 5 2 3 2 4" xfId="9346"/>
    <cellStyle name="Input 2 2 5 2 3 3" xfId="9347"/>
    <cellStyle name="Input 2 2 5 2 3 3 2" xfId="9348"/>
    <cellStyle name="Input 2 2 5 2 3 3 2 2" xfId="9349"/>
    <cellStyle name="Input 2 2 5 2 3 3 2 2 2" xfId="9350"/>
    <cellStyle name="Input 2 2 5 2 3 3 2 3" xfId="9351"/>
    <cellStyle name="Input 2 2 5 2 3 3 3" xfId="9352"/>
    <cellStyle name="Input 2 2 5 2 3 3 4" xfId="9353"/>
    <cellStyle name="Input 2 2 5 2 3 4" xfId="9354"/>
    <cellStyle name="Input 2 2 5 2 3 4 2" xfId="9355"/>
    <cellStyle name="Input 2 2 5 2 3 4 2 2" xfId="9356"/>
    <cellStyle name="Input 2 2 5 2 3 4 2 2 2" xfId="9357"/>
    <cellStyle name="Input 2 2 5 2 3 4 2 3" xfId="9358"/>
    <cellStyle name="Input 2 2 5 2 3 4 3" xfId="9359"/>
    <cellStyle name="Input 2 2 5 2 3 4 4" xfId="9360"/>
    <cellStyle name="Input 2 2 5 2 3 5" xfId="9361"/>
    <cellStyle name="Input 2 2 5 2 3 5 2" xfId="9362"/>
    <cellStyle name="Input 2 2 5 2 3 5 2 2" xfId="9363"/>
    <cellStyle name="Input 2 2 5 2 3 5 2 2 2" xfId="9364"/>
    <cellStyle name="Input 2 2 5 2 3 5 2 3" xfId="9365"/>
    <cellStyle name="Input 2 2 5 2 3 5 3" xfId="9366"/>
    <cellStyle name="Input 2 2 5 2 3 5 4" xfId="9367"/>
    <cellStyle name="Input 2 2 5 2 3 6" xfId="9368"/>
    <cellStyle name="Input 2 2 5 2 3 6 2" xfId="9369"/>
    <cellStyle name="Input 2 2 5 2 3 6 2 2" xfId="9370"/>
    <cellStyle name="Input 2 2 5 2 3 6 2 2 2" xfId="9371"/>
    <cellStyle name="Input 2 2 5 2 3 6 2 3" xfId="9372"/>
    <cellStyle name="Input 2 2 5 2 3 6 3" xfId="9373"/>
    <cellStyle name="Input 2 2 5 2 3 6 4" xfId="9374"/>
    <cellStyle name="Input 2 2 5 2 3 7" xfId="9375"/>
    <cellStyle name="Input 2 2 5 2 3 7 2" xfId="9376"/>
    <cellStyle name="Input 2 2 5 2 3 7 2 2" xfId="9377"/>
    <cellStyle name="Input 2 2 5 2 3 7 3" xfId="9378"/>
    <cellStyle name="Input 2 2 5 2 3 8" xfId="9379"/>
    <cellStyle name="Input 2 2 5 2 3 9" xfId="9380"/>
    <cellStyle name="Input 2 2 5 2 4" xfId="9381"/>
    <cellStyle name="Input 2 2 5 2 4 2" xfId="9382"/>
    <cellStyle name="Input 2 2 5 2 4 2 2" xfId="9383"/>
    <cellStyle name="Input 2 2 5 2 4 2 2 2" xfId="9384"/>
    <cellStyle name="Input 2 2 5 2 4 2 2 2 2" xfId="9385"/>
    <cellStyle name="Input 2 2 5 2 4 2 2 3" xfId="9386"/>
    <cellStyle name="Input 2 2 5 2 4 2 3" xfId="9387"/>
    <cellStyle name="Input 2 2 5 2 4 2 4" xfId="9388"/>
    <cellStyle name="Input 2 2 5 2 4 3" xfId="9389"/>
    <cellStyle name="Input 2 2 5 2 4 3 2" xfId="9390"/>
    <cellStyle name="Input 2 2 5 2 4 3 2 2" xfId="9391"/>
    <cellStyle name="Input 2 2 5 2 4 3 3" xfId="9392"/>
    <cellStyle name="Input 2 2 5 2 4 4" xfId="9393"/>
    <cellStyle name="Input 2 2 5 2 4 5" xfId="9394"/>
    <cellStyle name="Input 2 2 5 2 5" xfId="9395"/>
    <cellStyle name="Input 2 2 5 2 5 2" xfId="9396"/>
    <cellStyle name="Input 2 2 5 2 5 2 2" xfId="9397"/>
    <cellStyle name="Input 2 2 5 2 5 2 2 2" xfId="9398"/>
    <cellStyle name="Input 2 2 5 2 5 2 3" xfId="9399"/>
    <cellStyle name="Input 2 2 5 2 5 3" xfId="9400"/>
    <cellStyle name="Input 2 2 5 2 5 4" xfId="9401"/>
    <cellStyle name="Input 2 2 5 2 6" xfId="9402"/>
    <cellStyle name="Input 2 2 5 2 6 2" xfId="9403"/>
    <cellStyle name="Input 2 2 5 2 6 2 2" xfId="9404"/>
    <cellStyle name="Input 2 2 5 2 6 2 2 2" xfId="9405"/>
    <cellStyle name="Input 2 2 5 2 6 2 3" xfId="9406"/>
    <cellStyle name="Input 2 2 5 2 6 3" xfId="9407"/>
    <cellStyle name="Input 2 2 5 2 6 4" xfId="9408"/>
    <cellStyle name="Input 2 2 5 2 7" xfId="9409"/>
    <cellStyle name="Input 2 2 5 2 7 2" xfId="9410"/>
    <cellStyle name="Input 2 2 5 2 7 2 2" xfId="9411"/>
    <cellStyle name="Input 2 2 5 2 7 2 2 2" xfId="9412"/>
    <cellStyle name="Input 2 2 5 2 7 2 3" xfId="9413"/>
    <cellStyle name="Input 2 2 5 2 7 3" xfId="9414"/>
    <cellStyle name="Input 2 2 5 2 7 4" xfId="9415"/>
    <cellStyle name="Input 2 2 5 2 8" xfId="9416"/>
    <cellStyle name="Input 2 2 5 2 8 2" xfId="9417"/>
    <cellStyle name="Input 2 2 5 2 8 2 2" xfId="9418"/>
    <cellStyle name="Input 2 2 5 2 8 2 2 2" xfId="9419"/>
    <cellStyle name="Input 2 2 5 2 8 2 3" xfId="9420"/>
    <cellStyle name="Input 2 2 5 2 8 3" xfId="9421"/>
    <cellStyle name="Input 2 2 5 2 8 4" xfId="9422"/>
    <cellStyle name="Input 2 2 5 2 9" xfId="9423"/>
    <cellStyle name="Input 2 2 5 2 9 2" xfId="9424"/>
    <cellStyle name="Input 2 2 5 2 9 2 2" xfId="9425"/>
    <cellStyle name="Input 2 2 5 2 9 3" xfId="9426"/>
    <cellStyle name="Input 2 2 5 2_Subsidy" xfId="9427"/>
    <cellStyle name="Input 2 2 5 3" xfId="9428"/>
    <cellStyle name="Input 2 2 5 3 10" xfId="9429"/>
    <cellStyle name="Input 2 2 5 3 2" xfId="9430"/>
    <cellStyle name="Input 2 2 5 3 2 2" xfId="9431"/>
    <cellStyle name="Input 2 2 5 3 2 2 2" xfId="9432"/>
    <cellStyle name="Input 2 2 5 3 2 2 2 2" xfId="9433"/>
    <cellStyle name="Input 2 2 5 3 2 2 2 2 2" xfId="9434"/>
    <cellStyle name="Input 2 2 5 3 2 2 2 3" xfId="9435"/>
    <cellStyle name="Input 2 2 5 3 2 2 3" xfId="9436"/>
    <cellStyle name="Input 2 2 5 3 2 2 4" xfId="9437"/>
    <cellStyle name="Input 2 2 5 3 2 3" xfId="9438"/>
    <cellStyle name="Input 2 2 5 3 2 3 2" xfId="9439"/>
    <cellStyle name="Input 2 2 5 3 2 3 2 2" xfId="9440"/>
    <cellStyle name="Input 2 2 5 3 2 3 2 2 2" xfId="9441"/>
    <cellStyle name="Input 2 2 5 3 2 3 2 3" xfId="9442"/>
    <cellStyle name="Input 2 2 5 3 2 3 3" xfId="9443"/>
    <cellStyle name="Input 2 2 5 3 2 3 4" xfId="9444"/>
    <cellStyle name="Input 2 2 5 3 2 4" xfId="9445"/>
    <cellStyle name="Input 2 2 5 3 2 4 2" xfId="9446"/>
    <cellStyle name="Input 2 2 5 3 2 4 2 2" xfId="9447"/>
    <cellStyle name="Input 2 2 5 3 2 4 2 2 2" xfId="9448"/>
    <cellStyle name="Input 2 2 5 3 2 4 2 3" xfId="9449"/>
    <cellStyle name="Input 2 2 5 3 2 4 3" xfId="9450"/>
    <cellStyle name="Input 2 2 5 3 2 4 4" xfId="9451"/>
    <cellStyle name="Input 2 2 5 3 2 5" xfId="9452"/>
    <cellStyle name="Input 2 2 5 3 2 5 2" xfId="9453"/>
    <cellStyle name="Input 2 2 5 3 2 5 2 2" xfId="9454"/>
    <cellStyle name="Input 2 2 5 3 2 5 2 2 2" xfId="9455"/>
    <cellStyle name="Input 2 2 5 3 2 5 2 3" xfId="9456"/>
    <cellStyle name="Input 2 2 5 3 2 5 3" xfId="9457"/>
    <cellStyle name="Input 2 2 5 3 2 5 4" xfId="9458"/>
    <cellStyle name="Input 2 2 5 3 2 6" xfId="9459"/>
    <cellStyle name="Input 2 2 5 3 2 6 2" xfId="9460"/>
    <cellStyle name="Input 2 2 5 3 2 6 2 2" xfId="9461"/>
    <cellStyle name="Input 2 2 5 3 2 6 2 2 2" xfId="9462"/>
    <cellStyle name="Input 2 2 5 3 2 6 2 3" xfId="9463"/>
    <cellStyle name="Input 2 2 5 3 2 6 3" xfId="9464"/>
    <cellStyle name="Input 2 2 5 3 2 6 4" xfId="9465"/>
    <cellStyle name="Input 2 2 5 3 2 7" xfId="9466"/>
    <cellStyle name="Input 2 2 5 3 2 7 2" xfId="9467"/>
    <cellStyle name="Input 2 2 5 3 2 7 2 2" xfId="9468"/>
    <cellStyle name="Input 2 2 5 3 2 7 3" xfId="9469"/>
    <cellStyle name="Input 2 2 5 3 2 8" xfId="9470"/>
    <cellStyle name="Input 2 2 5 3 2 9" xfId="9471"/>
    <cellStyle name="Input 2 2 5 3 3" xfId="9472"/>
    <cellStyle name="Input 2 2 5 3 3 2" xfId="9473"/>
    <cellStyle name="Input 2 2 5 3 3 2 2" xfId="9474"/>
    <cellStyle name="Input 2 2 5 3 3 2 2 2" xfId="9475"/>
    <cellStyle name="Input 2 2 5 3 3 2 2 2 2" xfId="9476"/>
    <cellStyle name="Input 2 2 5 3 3 2 2 3" xfId="9477"/>
    <cellStyle name="Input 2 2 5 3 3 2 3" xfId="9478"/>
    <cellStyle name="Input 2 2 5 3 3 2 4" xfId="9479"/>
    <cellStyle name="Input 2 2 5 3 3 3" xfId="9480"/>
    <cellStyle name="Input 2 2 5 3 3 3 2" xfId="9481"/>
    <cellStyle name="Input 2 2 5 3 3 3 2 2" xfId="9482"/>
    <cellStyle name="Input 2 2 5 3 3 3 3" xfId="9483"/>
    <cellStyle name="Input 2 2 5 3 3 4" xfId="9484"/>
    <cellStyle name="Input 2 2 5 3 3 5" xfId="9485"/>
    <cellStyle name="Input 2 2 5 3 4" xfId="9486"/>
    <cellStyle name="Input 2 2 5 3 4 2" xfId="9487"/>
    <cellStyle name="Input 2 2 5 3 4 2 2" xfId="9488"/>
    <cellStyle name="Input 2 2 5 3 4 2 2 2" xfId="9489"/>
    <cellStyle name="Input 2 2 5 3 4 2 3" xfId="9490"/>
    <cellStyle name="Input 2 2 5 3 4 3" xfId="9491"/>
    <cellStyle name="Input 2 2 5 3 4 4" xfId="9492"/>
    <cellStyle name="Input 2 2 5 3 5" xfId="9493"/>
    <cellStyle name="Input 2 2 5 3 5 2" xfId="9494"/>
    <cellStyle name="Input 2 2 5 3 5 2 2" xfId="9495"/>
    <cellStyle name="Input 2 2 5 3 5 2 2 2" xfId="9496"/>
    <cellStyle name="Input 2 2 5 3 5 2 3" xfId="9497"/>
    <cellStyle name="Input 2 2 5 3 5 3" xfId="9498"/>
    <cellStyle name="Input 2 2 5 3 5 4" xfId="9499"/>
    <cellStyle name="Input 2 2 5 3 6" xfId="9500"/>
    <cellStyle name="Input 2 2 5 3 6 2" xfId="9501"/>
    <cellStyle name="Input 2 2 5 3 6 2 2" xfId="9502"/>
    <cellStyle name="Input 2 2 5 3 6 2 2 2" xfId="9503"/>
    <cellStyle name="Input 2 2 5 3 6 2 3" xfId="9504"/>
    <cellStyle name="Input 2 2 5 3 6 3" xfId="9505"/>
    <cellStyle name="Input 2 2 5 3 6 4" xfId="9506"/>
    <cellStyle name="Input 2 2 5 3 7" xfId="9507"/>
    <cellStyle name="Input 2 2 5 3 7 2" xfId="9508"/>
    <cellStyle name="Input 2 2 5 3 7 2 2" xfId="9509"/>
    <cellStyle name="Input 2 2 5 3 7 2 2 2" xfId="9510"/>
    <cellStyle name="Input 2 2 5 3 7 2 3" xfId="9511"/>
    <cellStyle name="Input 2 2 5 3 7 3" xfId="9512"/>
    <cellStyle name="Input 2 2 5 3 7 4" xfId="9513"/>
    <cellStyle name="Input 2 2 5 3 8" xfId="9514"/>
    <cellStyle name="Input 2 2 5 3 8 2" xfId="9515"/>
    <cellStyle name="Input 2 2 5 3 8 2 2" xfId="9516"/>
    <cellStyle name="Input 2 2 5 3 8 3" xfId="9517"/>
    <cellStyle name="Input 2 2 5 3 9" xfId="9518"/>
    <cellStyle name="Input 2 2 5 4" xfId="9519"/>
    <cellStyle name="Input 2 2 5 4 10" xfId="9520"/>
    <cellStyle name="Input 2 2 5 4 2" xfId="9521"/>
    <cellStyle name="Input 2 2 5 4 2 2" xfId="9522"/>
    <cellStyle name="Input 2 2 5 4 2 2 2" xfId="9523"/>
    <cellStyle name="Input 2 2 5 4 2 2 2 2" xfId="9524"/>
    <cellStyle name="Input 2 2 5 4 2 2 2 2 2" xfId="9525"/>
    <cellStyle name="Input 2 2 5 4 2 2 2 3" xfId="9526"/>
    <cellStyle name="Input 2 2 5 4 2 2 3" xfId="9527"/>
    <cellStyle name="Input 2 2 5 4 2 2 4" xfId="9528"/>
    <cellStyle name="Input 2 2 5 4 2 3" xfId="9529"/>
    <cellStyle name="Input 2 2 5 4 2 3 2" xfId="9530"/>
    <cellStyle name="Input 2 2 5 4 2 3 2 2" xfId="9531"/>
    <cellStyle name="Input 2 2 5 4 2 3 2 2 2" xfId="9532"/>
    <cellStyle name="Input 2 2 5 4 2 3 2 3" xfId="9533"/>
    <cellStyle name="Input 2 2 5 4 2 3 3" xfId="9534"/>
    <cellStyle name="Input 2 2 5 4 2 3 4" xfId="9535"/>
    <cellStyle name="Input 2 2 5 4 2 4" xfId="9536"/>
    <cellStyle name="Input 2 2 5 4 2 4 2" xfId="9537"/>
    <cellStyle name="Input 2 2 5 4 2 4 2 2" xfId="9538"/>
    <cellStyle name="Input 2 2 5 4 2 4 2 2 2" xfId="9539"/>
    <cellStyle name="Input 2 2 5 4 2 4 2 3" xfId="9540"/>
    <cellStyle name="Input 2 2 5 4 2 4 3" xfId="9541"/>
    <cellStyle name="Input 2 2 5 4 2 4 4" xfId="9542"/>
    <cellStyle name="Input 2 2 5 4 2 5" xfId="9543"/>
    <cellStyle name="Input 2 2 5 4 2 5 2" xfId="9544"/>
    <cellStyle name="Input 2 2 5 4 2 5 2 2" xfId="9545"/>
    <cellStyle name="Input 2 2 5 4 2 5 2 2 2" xfId="9546"/>
    <cellStyle name="Input 2 2 5 4 2 5 2 3" xfId="9547"/>
    <cellStyle name="Input 2 2 5 4 2 5 3" xfId="9548"/>
    <cellStyle name="Input 2 2 5 4 2 5 4" xfId="9549"/>
    <cellStyle name="Input 2 2 5 4 2 6" xfId="9550"/>
    <cellStyle name="Input 2 2 5 4 2 6 2" xfId="9551"/>
    <cellStyle name="Input 2 2 5 4 2 6 2 2" xfId="9552"/>
    <cellStyle name="Input 2 2 5 4 2 6 2 2 2" xfId="9553"/>
    <cellStyle name="Input 2 2 5 4 2 6 2 3" xfId="9554"/>
    <cellStyle name="Input 2 2 5 4 2 6 3" xfId="9555"/>
    <cellStyle name="Input 2 2 5 4 2 6 4" xfId="9556"/>
    <cellStyle name="Input 2 2 5 4 2 7" xfId="9557"/>
    <cellStyle name="Input 2 2 5 4 2 7 2" xfId="9558"/>
    <cellStyle name="Input 2 2 5 4 2 7 2 2" xfId="9559"/>
    <cellStyle name="Input 2 2 5 4 2 7 3" xfId="9560"/>
    <cellStyle name="Input 2 2 5 4 2 8" xfId="9561"/>
    <cellStyle name="Input 2 2 5 4 2 9" xfId="9562"/>
    <cellStyle name="Input 2 2 5 4 3" xfId="9563"/>
    <cellStyle name="Input 2 2 5 4 3 2" xfId="9564"/>
    <cellStyle name="Input 2 2 5 4 3 2 2" xfId="9565"/>
    <cellStyle name="Input 2 2 5 4 3 2 2 2" xfId="9566"/>
    <cellStyle name="Input 2 2 5 4 3 2 2 2 2" xfId="9567"/>
    <cellStyle name="Input 2 2 5 4 3 2 2 3" xfId="9568"/>
    <cellStyle name="Input 2 2 5 4 3 2 3" xfId="9569"/>
    <cellStyle name="Input 2 2 5 4 3 2 4" xfId="9570"/>
    <cellStyle name="Input 2 2 5 4 3 3" xfId="9571"/>
    <cellStyle name="Input 2 2 5 4 3 3 2" xfId="9572"/>
    <cellStyle name="Input 2 2 5 4 3 3 2 2" xfId="9573"/>
    <cellStyle name="Input 2 2 5 4 3 3 3" xfId="9574"/>
    <cellStyle name="Input 2 2 5 4 3 4" xfId="9575"/>
    <cellStyle name="Input 2 2 5 4 3 5" xfId="9576"/>
    <cellStyle name="Input 2 2 5 4 4" xfId="9577"/>
    <cellStyle name="Input 2 2 5 4 4 2" xfId="9578"/>
    <cellStyle name="Input 2 2 5 4 4 2 2" xfId="9579"/>
    <cellStyle name="Input 2 2 5 4 4 2 2 2" xfId="9580"/>
    <cellStyle name="Input 2 2 5 4 4 2 3" xfId="9581"/>
    <cellStyle name="Input 2 2 5 4 4 3" xfId="9582"/>
    <cellStyle name="Input 2 2 5 4 4 4" xfId="9583"/>
    <cellStyle name="Input 2 2 5 4 5" xfId="9584"/>
    <cellStyle name="Input 2 2 5 4 5 2" xfId="9585"/>
    <cellStyle name="Input 2 2 5 4 5 2 2" xfId="9586"/>
    <cellStyle name="Input 2 2 5 4 5 2 2 2" xfId="9587"/>
    <cellStyle name="Input 2 2 5 4 5 2 3" xfId="9588"/>
    <cellStyle name="Input 2 2 5 4 5 3" xfId="9589"/>
    <cellStyle name="Input 2 2 5 4 5 4" xfId="9590"/>
    <cellStyle name="Input 2 2 5 4 6" xfId="9591"/>
    <cellStyle name="Input 2 2 5 4 6 2" xfId="9592"/>
    <cellStyle name="Input 2 2 5 4 6 2 2" xfId="9593"/>
    <cellStyle name="Input 2 2 5 4 6 2 2 2" xfId="9594"/>
    <cellStyle name="Input 2 2 5 4 6 2 3" xfId="9595"/>
    <cellStyle name="Input 2 2 5 4 6 3" xfId="9596"/>
    <cellStyle name="Input 2 2 5 4 6 4" xfId="9597"/>
    <cellStyle name="Input 2 2 5 4 7" xfId="9598"/>
    <cellStyle name="Input 2 2 5 4 7 2" xfId="9599"/>
    <cellStyle name="Input 2 2 5 4 7 2 2" xfId="9600"/>
    <cellStyle name="Input 2 2 5 4 7 2 2 2" xfId="9601"/>
    <cellStyle name="Input 2 2 5 4 7 2 3" xfId="9602"/>
    <cellStyle name="Input 2 2 5 4 7 3" xfId="9603"/>
    <cellStyle name="Input 2 2 5 4 7 4" xfId="9604"/>
    <cellStyle name="Input 2 2 5 4 8" xfId="9605"/>
    <cellStyle name="Input 2 2 5 4 8 2" xfId="9606"/>
    <cellStyle name="Input 2 2 5 4 8 2 2" xfId="9607"/>
    <cellStyle name="Input 2 2 5 4 8 3" xfId="9608"/>
    <cellStyle name="Input 2 2 5 4 9" xfId="9609"/>
    <cellStyle name="Input 2 2 5 5" xfId="9610"/>
    <cellStyle name="Input 2 2 5 5 10" xfId="9611"/>
    <cellStyle name="Input 2 2 5 5 2" xfId="9612"/>
    <cellStyle name="Input 2 2 5 5 2 2" xfId="9613"/>
    <cellStyle name="Input 2 2 5 5 2 2 2" xfId="9614"/>
    <cellStyle name="Input 2 2 5 5 2 2 2 2" xfId="9615"/>
    <cellStyle name="Input 2 2 5 5 2 2 2 2 2" xfId="9616"/>
    <cellStyle name="Input 2 2 5 5 2 2 2 3" xfId="9617"/>
    <cellStyle name="Input 2 2 5 5 2 2 3" xfId="9618"/>
    <cellStyle name="Input 2 2 5 5 2 2 4" xfId="9619"/>
    <cellStyle name="Input 2 2 5 5 2 3" xfId="9620"/>
    <cellStyle name="Input 2 2 5 5 2 3 2" xfId="9621"/>
    <cellStyle name="Input 2 2 5 5 2 3 2 2" xfId="9622"/>
    <cellStyle name="Input 2 2 5 5 2 3 2 2 2" xfId="9623"/>
    <cellStyle name="Input 2 2 5 5 2 3 2 3" xfId="9624"/>
    <cellStyle name="Input 2 2 5 5 2 3 3" xfId="9625"/>
    <cellStyle name="Input 2 2 5 5 2 3 4" xfId="9626"/>
    <cellStyle name="Input 2 2 5 5 2 4" xfId="9627"/>
    <cellStyle name="Input 2 2 5 5 2 4 2" xfId="9628"/>
    <cellStyle name="Input 2 2 5 5 2 4 2 2" xfId="9629"/>
    <cellStyle name="Input 2 2 5 5 2 4 2 2 2" xfId="9630"/>
    <cellStyle name="Input 2 2 5 5 2 4 2 3" xfId="9631"/>
    <cellStyle name="Input 2 2 5 5 2 4 3" xfId="9632"/>
    <cellStyle name="Input 2 2 5 5 2 4 4" xfId="9633"/>
    <cellStyle name="Input 2 2 5 5 2 5" xfId="9634"/>
    <cellStyle name="Input 2 2 5 5 2 5 2" xfId="9635"/>
    <cellStyle name="Input 2 2 5 5 2 5 2 2" xfId="9636"/>
    <cellStyle name="Input 2 2 5 5 2 5 2 2 2" xfId="9637"/>
    <cellStyle name="Input 2 2 5 5 2 5 2 3" xfId="9638"/>
    <cellStyle name="Input 2 2 5 5 2 5 3" xfId="9639"/>
    <cellStyle name="Input 2 2 5 5 2 5 4" xfId="9640"/>
    <cellStyle name="Input 2 2 5 5 2 6" xfId="9641"/>
    <cellStyle name="Input 2 2 5 5 2 6 2" xfId="9642"/>
    <cellStyle name="Input 2 2 5 5 2 6 2 2" xfId="9643"/>
    <cellStyle name="Input 2 2 5 5 2 6 2 2 2" xfId="9644"/>
    <cellStyle name="Input 2 2 5 5 2 6 2 3" xfId="9645"/>
    <cellStyle name="Input 2 2 5 5 2 6 3" xfId="9646"/>
    <cellStyle name="Input 2 2 5 5 2 6 4" xfId="9647"/>
    <cellStyle name="Input 2 2 5 5 2 7" xfId="9648"/>
    <cellStyle name="Input 2 2 5 5 2 7 2" xfId="9649"/>
    <cellStyle name="Input 2 2 5 5 2 7 2 2" xfId="9650"/>
    <cellStyle name="Input 2 2 5 5 2 7 3" xfId="9651"/>
    <cellStyle name="Input 2 2 5 5 2 8" xfId="9652"/>
    <cellStyle name="Input 2 2 5 5 2 9" xfId="9653"/>
    <cellStyle name="Input 2 2 5 5 3" xfId="9654"/>
    <cellStyle name="Input 2 2 5 5 3 2" xfId="9655"/>
    <cellStyle name="Input 2 2 5 5 3 2 2" xfId="9656"/>
    <cellStyle name="Input 2 2 5 5 3 2 2 2" xfId="9657"/>
    <cellStyle name="Input 2 2 5 5 3 2 2 2 2" xfId="9658"/>
    <cellStyle name="Input 2 2 5 5 3 2 2 3" xfId="9659"/>
    <cellStyle name="Input 2 2 5 5 3 2 3" xfId="9660"/>
    <cellStyle name="Input 2 2 5 5 3 2 4" xfId="9661"/>
    <cellStyle name="Input 2 2 5 5 3 3" xfId="9662"/>
    <cellStyle name="Input 2 2 5 5 3 3 2" xfId="9663"/>
    <cellStyle name="Input 2 2 5 5 3 3 2 2" xfId="9664"/>
    <cellStyle name="Input 2 2 5 5 3 3 3" xfId="9665"/>
    <cellStyle name="Input 2 2 5 5 3 4" xfId="9666"/>
    <cellStyle name="Input 2 2 5 5 3 5" xfId="9667"/>
    <cellStyle name="Input 2 2 5 5 4" xfId="9668"/>
    <cellStyle name="Input 2 2 5 5 4 2" xfId="9669"/>
    <cellStyle name="Input 2 2 5 5 4 2 2" xfId="9670"/>
    <cellStyle name="Input 2 2 5 5 4 2 2 2" xfId="9671"/>
    <cellStyle name="Input 2 2 5 5 4 2 3" xfId="9672"/>
    <cellStyle name="Input 2 2 5 5 4 3" xfId="9673"/>
    <cellStyle name="Input 2 2 5 5 4 4" xfId="9674"/>
    <cellStyle name="Input 2 2 5 5 5" xfId="9675"/>
    <cellStyle name="Input 2 2 5 5 5 2" xfId="9676"/>
    <cellStyle name="Input 2 2 5 5 5 2 2" xfId="9677"/>
    <cellStyle name="Input 2 2 5 5 5 2 2 2" xfId="9678"/>
    <cellStyle name="Input 2 2 5 5 5 2 3" xfId="9679"/>
    <cellStyle name="Input 2 2 5 5 5 3" xfId="9680"/>
    <cellStyle name="Input 2 2 5 5 5 4" xfId="9681"/>
    <cellStyle name="Input 2 2 5 5 6" xfId="9682"/>
    <cellStyle name="Input 2 2 5 5 6 2" xfId="9683"/>
    <cellStyle name="Input 2 2 5 5 6 2 2" xfId="9684"/>
    <cellStyle name="Input 2 2 5 5 6 2 2 2" xfId="9685"/>
    <cellStyle name="Input 2 2 5 5 6 2 3" xfId="9686"/>
    <cellStyle name="Input 2 2 5 5 6 3" xfId="9687"/>
    <cellStyle name="Input 2 2 5 5 6 4" xfId="9688"/>
    <cellStyle name="Input 2 2 5 5 7" xfId="9689"/>
    <cellStyle name="Input 2 2 5 5 7 2" xfId="9690"/>
    <cellStyle name="Input 2 2 5 5 7 2 2" xfId="9691"/>
    <cellStyle name="Input 2 2 5 5 7 2 2 2" xfId="9692"/>
    <cellStyle name="Input 2 2 5 5 7 2 3" xfId="9693"/>
    <cellStyle name="Input 2 2 5 5 7 3" xfId="9694"/>
    <cellStyle name="Input 2 2 5 5 7 4" xfId="9695"/>
    <cellStyle name="Input 2 2 5 5 8" xfId="9696"/>
    <cellStyle name="Input 2 2 5 5 8 2" xfId="9697"/>
    <cellStyle name="Input 2 2 5 5 8 2 2" xfId="9698"/>
    <cellStyle name="Input 2 2 5 5 8 3" xfId="9699"/>
    <cellStyle name="Input 2 2 5 5 9" xfId="9700"/>
    <cellStyle name="Input 2 2 5 6" xfId="9701"/>
    <cellStyle name="Input 2 2 5 6 10" xfId="9702"/>
    <cellStyle name="Input 2 2 5 6 2" xfId="9703"/>
    <cellStyle name="Input 2 2 5 6 2 2" xfId="9704"/>
    <cellStyle name="Input 2 2 5 6 2 2 2" xfId="9705"/>
    <cellStyle name="Input 2 2 5 6 2 2 2 2" xfId="9706"/>
    <cellStyle name="Input 2 2 5 6 2 2 2 2 2" xfId="9707"/>
    <cellStyle name="Input 2 2 5 6 2 2 2 3" xfId="9708"/>
    <cellStyle name="Input 2 2 5 6 2 2 3" xfId="9709"/>
    <cellStyle name="Input 2 2 5 6 2 2 4" xfId="9710"/>
    <cellStyle name="Input 2 2 5 6 2 3" xfId="9711"/>
    <cellStyle name="Input 2 2 5 6 2 3 2" xfId="9712"/>
    <cellStyle name="Input 2 2 5 6 2 3 2 2" xfId="9713"/>
    <cellStyle name="Input 2 2 5 6 2 3 2 2 2" xfId="9714"/>
    <cellStyle name="Input 2 2 5 6 2 3 2 3" xfId="9715"/>
    <cellStyle name="Input 2 2 5 6 2 3 3" xfId="9716"/>
    <cellStyle name="Input 2 2 5 6 2 3 4" xfId="9717"/>
    <cellStyle name="Input 2 2 5 6 2 4" xfId="9718"/>
    <cellStyle name="Input 2 2 5 6 2 4 2" xfId="9719"/>
    <cellStyle name="Input 2 2 5 6 2 4 2 2" xfId="9720"/>
    <cellStyle name="Input 2 2 5 6 2 4 2 2 2" xfId="9721"/>
    <cellStyle name="Input 2 2 5 6 2 4 2 3" xfId="9722"/>
    <cellStyle name="Input 2 2 5 6 2 4 3" xfId="9723"/>
    <cellStyle name="Input 2 2 5 6 2 4 4" xfId="9724"/>
    <cellStyle name="Input 2 2 5 6 2 5" xfId="9725"/>
    <cellStyle name="Input 2 2 5 6 2 5 2" xfId="9726"/>
    <cellStyle name="Input 2 2 5 6 2 5 2 2" xfId="9727"/>
    <cellStyle name="Input 2 2 5 6 2 5 2 2 2" xfId="9728"/>
    <cellStyle name="Input 2 2 5 6 2 5 2 3" xfId="9729"/>
    <cellStyle name="Input 2 2 5 6 2 5 3" xfId="9730"/>
    <cellStyle name="Input 2 2 5 6 2 5 4" xfId="9731"/>
    <cellStyle name="Input 2 2 5 6 2 6" xfId="9732"/>
    <cellStyle name="Input 2 2 5 6 2 6 2" xfId="9733"/>
    <cellStyle name="Input 2 2 5 6 2 6 2 2" xfId="9734"/>
    <cellStyle name="Input 2 2 5 6 2 6 2 2 2" xfId="9735"/>
    <cellStyle name="Input 2 2 5 6 2 6 2 3" xfId="9736"/>
    <cellStyle name="Input 2 2 5 6 2 6 3" xfId="9737"/>
    <cellStyle name="Input 2 2 5 6 2 6 4" xfId="9738"/>
    <cellStyle name="Input 2 2 5 6 2 7" xfId="9739"/>
    <cellStyle name="Input 2 2 5 6 2 7 2" xfId="9740"/>
    <cellStyle name="Input 2 2 5 6 2 7 2 2" xfId="9741"/>
    <cellStyle name="Input 2 2 5 6 2 7 3" xfId="9742"/>
    <cellStyle name="Input 2 2 5 6 2 8" xfId="9743"/>
    <cellStyle name="Input 2 2 5 6 2 9" xfId="9744"/>
    <cellStyle name="Input 2 2 5 6 3" xfId="9745"/>
    <cellStyle name="Input 2 2 5 6 3 2" xfId="9746"/>
    <cellStyle name="Input 2 2 5 6 3 2 2" xfId="9747"/>
    <cellStyle name="Input 2 2 5 6 3 2 2 2" xfId="9748"/>
    <cellStyle name="Input 2 2 5 6 3 2 2 2 2" xfId="9749"/>
    <cellStyle name="Input 2 2 5 6 3 2 2 3" xfId="9750"/>
    <cellStyle name="Input 2 2 5 6 3 2 3" xfId="9751"/>
    <cellStyle name="Input 2 2 5 6 3 2 4" xfId="9752"/>
    <cellStyle name="Input 2 2 5 6 3 3" xfId="9753"/>
    <cellStyle name="Input 2 2 5 6 3 3 2" xfId="9754"/>
    <cellStyle name="Input 2 2 5 6 3 3 2 2" xfId="9755"/>
    <cellStyle name="Input 2 2 5 6 3 3 3" xfId="9756"/>
    <cellStyle name="Input 2 2 5 6 3 4" xfId="9757"/>
    <cellStyle name="Input 2 2 5 6 3 5" xfId="9758"/>
    <cellStyle name="Input 2 2 5 6 4" xfId="9759"/>
    <cellStyle name="Input 2 2 5 6 4 2" xfId="9760"/>
    <cellStyle name="Input 2 2 5 6 4 2 2" xfId="9761"/>
    <cellStyle name="Input 2 2 5 6 4 2 2 2" xfId="9762"/>
    <cellStyle name="Input 2 2 5 6 4 2 3" xfId="9763"/>
    <cellStyle name="Input 2 2 5 6 4 3" xfId="9764"/>
    <cellStyle name="Input 2 2 5 6 4 4" xfId="9765"/>
    <cellStyle name="Input 2 2 5 6 5" xfId="9766"/>
    <cellStyle name="Input 2 2 5 6 5 2" xfId="9767"/>
    <cellStyle name="Input 2 2 5 6 5 2 2" xfId="9768"/>
    <cellStyle name="Input 2 2 5 6 5 2 2 2" xfId="9769"/>
    <cellStyle name="Input 2 2 5 6 5 2 3" xfId="9770"/>
    <cellStyle name="Input 2 2 5 6 5 3" xfId="9771"/>
    <cellStyle name="Input 2 2 5 6 5 4" xfId="9772"/>
    <cellStyle name="Input 2 2 5 6 6" xfId="9773"/>
    <cellStyle name="Input 2 2 5 6 6 2" xfId="9774"/>
    <cellStyle name="Input 2 2 5 6 6 2 2" xfId="9775"/>
    <cellStyle name="Input 2 2 5 6 6 2 2 2" xfId="9776"/>
    <cellStyle name="Input 2 2 5 6 6 2 3" xfId="9777"/>
    <cellStyle name="Input 2 2 5 6 6 3" xfId="9778"/>
    <cellStyle name="Input 2 2 5 6 6 4" xfId="9779"/>
    <cellStyle name="Input 2 2 5 6 7" xfId="9780"/>
    <cellStyle name="Input 2 2 5 6 7 2" xfId="9781"/>
    <cellStyle name="Input 2 2 5 6 7 2 2" xfId="9782"/>
    <cellStyle name="Input 2 2 5 6 7 2 2 2" xfId="9783"/>
    <cellStyle name="Input 2 2 5 6 7 2 3" xfId="9784"/>
    <cellStyle name="Input 2 2 5 6 7 3" xfId="9785"/>
    <cellStyle name="Input 2 2 5 6 7 4" xfId="9786"/>
    <cellStyle name="Input 2 2 5 6 8" xfId="9787"/>
    <cellStyle name="Input 2 2 5 6 8 2" xfId="9788"/>
    <cellStyle name="Input 2 2 5 6 8 2 2" xfId="9789"/>
    <cellStyle name="Input 2 2 5 6 8 3" xfId="9790"/>
    <cellStyle name="Input 2 2 5 6 9" xfId="9791"/>
    <cellStyle name="Input 2 2 5 7" xfId="9792"/>
    <cellStyle name="Input 2 2 5 7 10" xfId="9793"/>
    <cellStyle name="Input 2 2 5 7 2" xfId="9794"/>
    <cellStyle name="Input 2 2 5 7 2 2" xfId="9795"/>
    <cellStyle name="Input 2 2 5 7 2 2 2" xfId="9796"/>
    <cellStyle name="Input 2 2 5 7 2 2 2 2" xfId="9797"/>
    <cellStyle name="Input 2 2 5 7 2 2 2 2 2" xfId="9798"/>
    <cellStyle name="Input 2 2 5 7 2 2 2 3" xfId="9799"/>
    <cellStyle name="Input 2 2 5 7 2 2 3" xfId="9800"/>
    <cellStyle name="Input 2 2 5 7 2 2 4" xfId="9801"/>
    <cellStyle name="Input 2 2 5 7 2 3" xfId="9802"/>
    <cellStyle name="Input 2 2 5 7 2 3 2" xfId="9803"/>
    <cellStyle name="Input 2 2 5 7 2 3 2 2" xfId="9804"/>
    <cellStyle name="Input 2 2 5 7 2 3 2 2 2" xfId="9805"/>
    <cellStyle name="Input 2 2 5 7 2 3 2 3" xfId="9806"/>
    <cellStyle name="Input 2 2 5 7 2 3 3" xfId="9807"/>
    <cellStyle name="Input 2 2 5 7 2 3 4" xfId="9808"/>
    <cellStyle name="Input 2 2 5 7 2 4" xfId="9809"/>
    <cellStyle name="Input 2 2 5 7 2 4 2" xfId="9810"/>
    <cellStyle name="Input 2 2 5 7 2 4 2 2" xfId="9811"/>
    <cellStyle name="Input 2 2 5 7 2 4 2 2 2" xfId="9812"/>
    <cellStyle name="Input 2 2 5 7 2 4 2 3" xfId="9813"/>
    <cellStyle name="Input 2 2 5 7 2 4 3" xfId="9814"/>
    <cellStyle name="Input 2 2 5 7 2 4 4" xfId="9815"/>
    <cellStyle name="Input 2 2 5 7 2 5" xfId="9816"/>
    <cellStyle name="Input 2 2 5 7 2 5 2" xfId="9817"/>
    <cellStyle name="Input 2 2 5 7 2 5 2 2" xfId="9818"/>
    <cellStyle name="Input 2 2 5 7 2 5 2 2 2" xfId="9819"/>
    <cellStyle name="Input 2 2 5 7 2 5 2 3" xfId="9820"/>
    <cellStyle name="Input 2 2 5 7 2 5 3" xfId="9821"/>
    <cellStyle name="Input 2 2 5 7 2 5 4" xfId="9822"/>
    <cellStyle name="Input 2 2 5 7 2 6" xfId="9823"/>
    <cellStyle name="Input 2 2 5 7 2 6 2" xfId="9824"/>
    <cellStyle name="Input 2 2 5 7 2 6 2 2" xfId="9825"/>
    <cellStyle name="Input 2 2 5 7 2 6 2 2 2" xfId="9826"/>
    <cellStyle name="Input 2 2 5 7 2 6 2 3" xfId="9827"/>
    <cellStyle name="Input 2 2 5 7 2 6 3" xfId="9828"/>
    <cellStyle name="Input 2 2 5 7 2 6 4" xfId="9829"/>
    <cellStyle name="Input 2 2 5 7 2 7" xfId="9830"/>
    <cellStyle name="Input 2 2 5 7 2 7 2" xfId="9831"/>
    <cellStyle name="Input 2 2 5 7 2 7 2 2" xfId="9832"/>
    <cellStyle name="Input 2 2 5 7 2 7 3" xfId="9833"/>
    <cellStyle name="Input 2 2 5 7 2 8" xfId="9834"/>
    <cellStyle name="Input 2 2 5 7 2 9" xfId="9835"/>
    <cellStyle name="Input 2 2 5 7 3" xfId="9836"/>
    <cellStyle name="Input 2 2 5 7 3 2" xfId="9837"/>
    <cellStyle name="Input 2 2 5 7 3 2 2" xfId="9838"/>
    <cellStyle name="Input 2 2 5 7 3 2 2 2" xfId="9839"/>
    <cellStyle name="Input 2 2 5 7 3 2 2 2 2" xfId="9840"/>
    <cellStyle name="Input 2 2 5 7 3 2 2 3" xfId="9841"/>
    <cellStyle name="Input 2 2 5 7 3 2 3" xfId="9842"/>
    <cellStyle name="Input 2 2 5 7 3 2 4" xfId="9843"/>
    <cellStyle name="Input 2 2 5 7 3 3" xfId="9844"/>
    <cellStyle name="Input 2 2 5 7 3 3 2" xfId="9845"/>
    <cellStyle name="Input 2 2 5 7 3 3 2 2" xfId="9846"/>
    <cellStyle name="Input 2 2 5 7 3 3 3" xfId="9847"/>
    <cellStyle name="Input 2 2 5 7 3 4" xfId="9848"/>
    <cellStyle name="Input 2 2 5 7 3 5" xfId="9849"/>
    <cellStyle name="Input 2 2 5 7 4" xfId="9850"/>
    <cellStyle name="Input 2 2 5 7 4 2" xfId="9851"/>
    <cellStyle name="Input 2 2 5 7 4 2 2" xfId="9852"/>
    <cellStyle name="Input 2 2 5 7 4 2 2 2" xfId="9853"/>
    <cellStyle name="Input 2 2 5 7 4 2 3" xfId="9854"/>
    <cellStyle name="Input 2 2 5 7 4 3" xfId="9855"/>
    <cellStyle name="Input 2 2 5 7 4 4" xfId="9856"/>
    <cellStyle name="Input 2 2 5 7 5" xfId="9857"/>
    <cellStyle name="Input 2 2 5 7 5 2" xfId="9858"/>
    <cellStyle name="Input 2 2 5 7 5 2 2" xfId="9859"/>
    <cellStyle name="Input 2 2 5 7 5 2 2 2" xfId="9860"/>
    <cellStyle name="Input 2 2 5 7 5 2 3" xfId="9861"/>
    <cellStyle name="Input 2 2 5 7 5 3" xfId="9862"/>
    <cellStyle name="Input 2 2 5 7 5 4" xfId="9863"/>
    <cellStyle name="Input 2 2 5 7 6" xfId="9864"/>
    <cellStyle name="Input 2 2 5 7 6 2" xfId="9865"/>
    <cellStyle name="Input 2 2 5 7 6 2 2" xfId="9866"/>
    <cellStyle name="Input 2 2 5 7 6 2 2 2" xfId="9867"/>
    <cellStyle name="Input 2 2 5 7 6 2 3" xfId="9868"/>
    <cellStyle name="Input 2 2 5 7 6 3" xfId="9869"/>
    <cellStyle name="Input 2 2 5 7 6 4" xfId="9870"/>
    <cellStyle name="Input 2 2 5 7 7" xfId="9871"/>
    <cellStyle name="Input 2 2 5 7 7 2" xfId="9872"/>
    <cellStyle name="Input 2 2 5 7 7 2 2" xfId="9873"/>
    <cellStyle name="Input 2 2 5 7 7 2 2 2" xfId="9874"/>
    <cellStyle name="Input 2 2 5 7 7 2 3" xfId="9875"/>
    <cellStyle name="Input 2 2 5 7 7 3" xfId="9876"/>
    <cellStyle name="Input 2 2 5 7 7 4" xfId="9877"/>
    <cellStyle name="Input 2 2 5 7 8" xfId="9878"/>
    <cellStyle name="Input 2 2 5 7 8 2" xfId="9879"/>
    <cellStyle name="Input 2 2 5 7 8 2 2" xfId="9880"/>
    <cellStyle name="Input 2 2 5 7 8 3" xfId="9881"/>
    <cellStyle name="Input 2 2 5 7 9" xfId="9882"/>
    <cellStyle name="Input 2 2 5 8" xfId="9883"/>
    <cellStyle name="Input 2 2 5 8 10" xfId="9884"/>
    <cellStyle name="Input 2 2 5 8 2" xfId="9885"/>
    <cellStyle name="Input 2 2 5 8 2 2" xfId="9886"/>
    <cellStyle name="Input 2 2 5 8 2 2 2" xfId="9887"/>
    <cellStyle name="Input 2 2 5 8 2 2 2 2" xfId="9888"/>
    <cellStyle name="Input 2 2 5 8 2 2 2 2 2" xfId="9889"/>
    <cellStyle name="Input 2 2 5 8 2 2 2 3" xfId="9890"/>
    <cellStyle name="Input 2 2 5 8 2 2 3" xfId="9891"/>
    <cellStyle name="Input 2 2 5 8 2 2 4" xfId="9892"/>
    <cellStyle name="Input 2 2 5 8 2 3" xfId="9893"/>
    <cellStyle name="Input 2 2 5 8 2 3 2" xfId="9894"/>
    <cellStyle name="Input 2 2 5 8 2 3 2 2" xfId="9895"/>
    <cellStyle name="Input 2 2 5 8 2 3 2 2 2" xfId="9896"/>
    <cellStyle name="Input 2 2 5 8 2 3 2 3" xfId="9897"/>
    <cellStyle name="Input 2 2 5 8 2 3 3" xfId="9898"/>
    <cellStyle name="Input 2 2 5 8 2 3 4" xfId="9899"/>
    <cellStyle name="Input 2 2 5 8 2 4" xfId="9900"/>
    <cellStyle name="Input 2 2 5 8 2 4 2" xfId="9901"/>
    <cellStyle name="Input 2 2 5 8 2 4 2 2" xfId="9902"/>
    <cellStyle name="Input 2 2 5 8 2 4 2 2 2" xfId="9903"/>
    <cellStyle name="Input 2 2 5 8 2 4 2 3" xfId="9904"/>
    <cellStyle name="Input 2 2 5 8 2 4 3" xfId="9905"/>
    <cellStyle name="Input 2 2 5 8 2 4 4" xfId="9906"/>
    <cellStyle name="Input 2 2 5 8 2 5" xfId="9907"/>
    <cellStyle name="Input 2 2 5 8 2 5 2" xfId="9908"/>
    <cellStyle name="Input 2 2 5 8 2 5 2 2" xfId="9909"/>
    <cellStyle name="Input 2 2 5 8 2 5 2 2 2" xfId="9910"/>
    <cellStyle name="Input 2 2 5 8 2 5 2 3" xfId="9911"/>
    <cellStyle name="Input 2 2 5 8 2 5 3" xfId="9912"/>
    <cellStyle name="Input 2 2 5 8 2 5 4" xfId="9913"/>
    <cellStyle name="Input 2 2 5 8 2 6" xfId="9914"/>
    <cellStyle name="Input 2 2 5 8 2 6 2" xfId="9915"/>
    <cellStyle name="Input 2 2 5 8 2 6 2 2" xfId="9916"/>
    <cellStyle name="Input 2 2 5 8 2 6 2 2 2" xfId="9917"/>
    <cellStyle name="Input 2 2 5 8 2 6 2 3" xfId="9918"/>
    <cellStyle name="Input 2 2 5 8 2 6 3" xfId="9919"/>
    <cellStyle name="Input 2 2 5 8 2 6 4" xfId="9920"/>
    <cellStyle name="Input 2 2 5 8 2 7" xfId="9921"/>
    <cellStyle name="Input 2 2 5 8 2 7 2" xfId="9922"/>
    <cellStyle name="Input 2 2 5 8 2 7 2 2" xfId="9923"/>
    <cellStyle name="Input 2 2 5 8 2 7 3" xfId="9924"/>
    <cellStyle name="Input 2 2 5 8 2 8" xfId="9925"/>
    <cellStyle name="Input 2 2 5 8 2 9" xfId="9926"/>
    <cellStyle name="Input 2 2 5 8 3" xfId="9927"/>
    <cellStyle name="Input 2 2 5 8 3 2" xfId="9928"/>
    <cellStyle name="Input 2 2 5 8 3 2 2" xfId="9929"/>
    <cellStyle name="Input 2 2 5 8 3 2 2 2" xfId="9930"/>
    <cellStyle name="Input 2 2 5 8 3 2 2 2 2" xfId="9931"/>
    <cellStyle name="Input 2 2 5 8 3 2 2 3" xfId="9932"/>
    <cellStyle name="Input 2 2 5 8 3 2 3" xfId="9933"/>
    <cellStyle name="Input 2 2 5 8 3 2 4" xfId="9934"/>
    <cellStyle name="Input 2 2 5 8 3 3" xfId="9935"/>
    <cellStyle name="Input 2 2 5 8 3 3 2" xfId="9936"/>
    <cellStyle name="Input 2 2 5 8 3 3 2 2" xfId="9937"/>
    <cellStyle name="Input 2 2 5 8 3 3 3" xfId="9938"/>
    <cellStyle name="Input 2 2 5 8 3 4" xfId="9939"/>
    <cellStyle name="Input 2 2 5 8 3 5" xfId="9940"/>
    <cellStyle name="Input 2 2 5 8 4" xfId="9941"/>
    <cellStyle name="Input 2 2 5 8 4 2" xfId="9942"/>
    <cellStyle name="Input 2 2 5 8 4 2 2" xfId="9943"/>
    <cellStyle name="Input 2 2 5 8 4 2 2 2" xfId="9944"/>
    <cellStyle name="Input 2 2 5 8 4 2 3" xfId="9945"/>
    <cellStyle name="Input 2 2 5 8 4 3" xfId="9946"/>
    <cellStyle name="Input 2 2 5 8 4 4" xfId="9947"/>
    <cellStyle name="Input 2 2 5 8 5" xfId="9948"/>
    <cellStyle name="Input 2 2 5 8 5 2" xfId="9949"/>
    <cellStyle name="Input 2 2 5 8 5 2 2" xfId="9950"/>
    <cellStyle name="Input 2 2 5 8 5 2 2 2" xfId="9951"/>
    <cellStyle name="Input 2 2 5 8 5 2 3" xfId="9952"/>
    <cellStyle name="Input 2 2 5 8 5 3" xfId="9953"/>
    <cellStyle name="Input 2 2 5 8 5 4" xfId="9954"/>
    <cellStyle name="Input 2 2 5 8 6" xfId="9955"/>
    <cellStyle name="Input 2 2 5 8 6 2" xfId="9956"/>
    <cellStyle name="Input 2 2 5 8 6 2 2" xfId="9957"/>
    <cellStyle name="Input 2 2 5 8 6 2 2 2" xfId="9958"/>
    <cellStyle name="Input 2 2 5 8 6 2 3" xfId="9959"/>
    <cellStyle name="Input 2 2 5 8 6 3" xfId="9960"/>
    <cellStyle name="Input 2 2 5 8 6 4" xfId="9961"/>
    <cellStyle name="Input 2 2 5 8 7" xfId="9962"/>
    <cellStyle name="Input 2 2 5 8 7 2" xfId="9963"/>
    <cellStyle name="Input 2 2 5 8 7 2 2" xfId="9964"/>
    <cellStyle name="Input 2 2 5 8 7 2 2 2" xfId="9965"/>
    <cellStyle name="Input 2 2 5 8 7 2 3" xfId="9966"/>
    <cellStyle name="Input 2 2 5 8 7 3" xfId="9967"/>
    <cellStyle name="Input 2 2 5 8 7 4" xfId="9968"/>
    <cellStyle name="Input 2 2 5 8 8" xfId="9969"/>
    <cellStyle name="Input 2 2 5 8 8 2" xfId="9970"/>
    <cellStyle name="Input 2 2 5 8 8 2 2" xfId="9971"/>
    <cellStyle name="Input 2 2 5 8 8 3" xfId="9972"/>
    <cellStyle name="Input 2 2 5 8 9" xfId="9973"/>
    <cellStyle name="Input 2 2 5 9" xfId="9974"/>
    <cellStyle name="Input 2 2 5 9 2" xfId="9975"/>
    <cellStyle name="Input 2 2 5 9 2 2" xfId="9976"/>
    <cellStyle name="Input 2 2 5 9 2 2 2" xfId="9977"/>
    <cellStyle name="Input 2 2 5 9 2 2 2 2" xfId="9978"/>
    <cellStyle name="Input 2 2 5 9 2 2 3" xfId="9979"/>
    <cellStyle name="Input 2 2 5 9 2 3" xfId="9980"/>
    <cellStyle name="Input 2 2 5 9 2 4" xfId="9981"/>
    <cellStyle name="Input 2 2 5 9 3" xfId="9982"/>
    <cellStyle name="Input 2 2 5 9 3 2" xfId="9983"/>
    <cellStyle name="Input 2 2 5 9 3 2 2" xfId="9984"/>
    <cellStyle name="Input 2 2 5 9 3 2 2 2" xfId="9985"/>
    <cellStyle name="Input 2 2 5 9 3 2 3" xfId="9986"/>
    <cellStyle name="Input 2 2 5 9 3 3" xfId="9987"/>
    <cellStyle name="Input 2 2 5 9 3 4" xfId="9988"/>
    <cellStyle name="Input 2 2 5 9 4" xfId="9989"/>
    <cellStyle name="Input 2 2 5 9 4 2" xfId="9990"/>
    <cellStyle name="Input 2 2 5 9 4 2 2" xfId="9991"/>
    <cellStyle name="Input 2 2 5 9 4 2 2 2" xfId="9992"/>
    <cellStyle name="Input 2 2 5 9 4 2 3" xfId="9993"/>
    <cellStyle name="Input 2 2 5 9 4 3" xfId="9994"/>
    <cellStyle name="Input 2 2 5 9 4 4" xfId="9995"/>
    <cellStyle name="Input 2 2 5 9 5" xfId="9996"/>
    <cellStyle name="Input 2 2 5 9 5 2" xfId="9997"/>
    <cellStyle name="Input 2 2 5 9 5 2 2" xfId="9998"/>
    <cellStyle name="Input 2 2 5 9 5 2 2 2" xfId="9999"/>
    <cellStyle name="Input 2 2 5 9 5 2 3" xfId="10000"/>
    <cellStyle name="Input 2 2 5 9 5 3" xfId="10001"/>
    <cellStyle name="Input 2 2 5 9 5 4" xfId="10002"/>
    <cellStyle name="Input 2 2 5 9 6" xfId="10003"/>
    <cellStyle name="Input 2 2 5 9 6 2" xfId="10004"/>
    <cellStyle name="Input 2 2 5 9 6 2 2" xfId="10005"/>
    <cellStyle name="Input 2 2 5 9 6 2 2 2" xfId="10006"/>
    <cellStyle name="Input 2 2 5 9 6 2 3" xfId="10007"/>
    <cellStyle name="Input 2 2 5 9 6 3" xfId="10008"/>
    <cellStyle name="Input 2 2 5 9 6 4" xfId="10009"/>
    <cellStyle name="Input 2 2 5 9 7" xfId="10010"/>
    <cellStyle name="Input 2 2 5 9 7 2" xfId="10011"/>
    <cellStyle name="Input 2 2 5 9 7 2 2" xfId="10012"/>
    <cellStyle name="Input 2 2 5 9 7 3" xfId="10013"/>
    <cellStyle name="Input 2 2 5 9 8" xfId="10014"/>
    <cellStyle name="Input 2 2 5 9 9" xfId="10015"/>
    <cellStyle name="Input 2 2 5_Subsidy" xfId="10016"/>
    <cellStyle name="Input 2 2 6" xfId="10017"/>
    <cellStyle name="Input 2 2 6 10" xfId="10018"/>
    <cellStyle name="Input 2 2 6 11" xfId="10019"/>
    <cellStyle name="Input 2 2 6 2" xfId="10020"/>
    <cellStyle name="Input 2 2 6 2 10" xfId="10021"/>
    <cellStyle name="Input 2 2 6 2 2" xfId="10022"/>
    <cellStyle name="Input 2 2 6 2 2 2" xfId="10023"/>
    <cellStyle name="Input 2 2 6 2 2 2 2" xfId="10024"/>
    <cellStyle name="Input 2 2 6 2 2 2 2 2" xfId="10025"/>
    <cellStyle name="Input 2 2 6 2 2 2 2 2 2" xfId="10026"/>
    <cellStyle name="Input 2 2 6 2 2 2 2 3" xfId="10027"/>
    <cellStyle name="Input 2 2 6 2 2 2 3" xfId="10028"/>
    <cellStyle name="Input 2 2 6 2 2 2 4" xfId="10029"/>
    <cellStyle name="Input 2 2 6 2 2 3" xfId="10030"/>
    <cellStyle name="Input 2 2 6 2 2 3 2" xfId="10031"/>
    <cellStyle name="Input 2 2 6 2 2 3 2 2" xfId="10032"/>
    <cellStyle name="Input 2 2 6 2 2 3 2 2 2" xfId="10033"/>
    <cellStyle name="Input 2 2 6 2 2 3 2 3" xfId="10034"/>
    <cellStyle name="Input 2 2 6 2 2 3 3" xfId="10035"/>
    <cellStyle name="Input 2 2 6 2 2 3 4" xfId="10036"/>
    <cellStyle name="Input 2 2 6 2 2 4" xfId="10037"/>
    <cellStyle name="Input 2 2 6 2 2 4 2" xfId="10038"/>
    <cellStyle name="Input 2 2 6 2 2 4 2 2" xfId="10039"/>
    <cellStyle name="Input 2 2 6 2 2 4 2 2 2" xfId="10040"/>
    <cellStyle name="Input 2 2 6 2 2 4 2 3" xfId="10041"/>
    <cellStyle name="Input 2 2 6 2 2 4 3" xfId="10042"/>
    <cellStyle name="Input 2 2 6 2 2 4 4" xfId="10043"/>
    <cellStyle name="Input 2 2 6 2 2 5" xfId="10044"/>
    <cellStyle name="Input 2 2 6 2 2 5 2" xfId="10045"/>
    <cellStyle name="Input 2 2 6 2 2 5 2 2" xfId="10046"/>
    <cellStyle name="Input 2 2 6 2 2 5 2 2 2" xfId="10047"/>
    <cellStyle name="Input 2 2 6 2 2 5 2 3" xfId="10048"/>
    <cellStyle name="Input 2 2 6 2 2 5 3" xfId="10049"/>
    <cellStyle name="Input 2 2 6 2 2 5 4" xfId="10050"/>
    <cellStyle name="Input 2 2 6 2 2 6" xfId="10051"/>
    <cellStyle name="Input 2 2 6 2 2 6 2" xfId="10052"/>
    <cellStyle name="Input 2 2 6 2 2 6 2 2" xfId="10053"/>
    <cellStyle name="Input 2 2 6 2 2 6 2 2 2" xfId="10054"/>
    <cellStyle name="Input 2 2 6 2 2 6 2 3" xfId="10055"/>
    <cellStyle name="Input 2 2 6 2 2 6 3" xfId="10056"/>
    <cellStyle name="Input 2 2 6 2 2 6 4" xfId="10057"/>
    <cellStyle name="Input 2 2 6 2 2 7" xfId="10058"/>
    <cellStyle name="Input 2 2 6 2 2 7 2" xfId="10059"/>
    <cellStyle name="Input 2 2 6 2 2 7 2 2" xfId="10060"/>
    <cellStyle name="Input 2 2 6 2 2 7 3" xfId="10061"/>
    <cellStyle name="Input 2 2 6 2 2 8" xfId="10062"/>
    <cellStyle name="Input 2 2 6 2 2 9" xfId="10063"/>
    <cellStyle name="Input 2 2 6 2 3" xfId="10064"/>
    <cellStyle name="Input 2 2 6 2 3 2" xfId="10065"/>
    <cellStyle name="Input 2 2 6 2 3 2 2" xfId="10066"/>
    <cellStyle name="Input 2 2 6 2 3 2 2 2" xfId="10067"/>
    <cellStyle name="Input 2 2 6 2 3 2 2 2 2" xfId="10068"/>
    <cellStyle name="Input 2 2 6 2 3 2 2 3" xfId="10069"/>
    <cellStyle name="Input 2 2 6 2 3 2 3" xfId="10070"/>
    <cellStyle name="Input 2 2 6 2 3 2 4" xfId="10071"/>
    <cellStyle name="Input 2 2 6 2 3 3" xfId="10072"/>
    <cellStyle name="Input 2 2 6 2 3 3 2" xfId="10073"/>
    <cellStyle name="Input 2 2 6 2 3 3 2 2" xfId="10074"/>
    <cellStyle name="Input 2 2 6 2 3 3 3" xfId="10075"/>
    <cellStyle name="Input 2 2 6 2 3 4" xfId="10076"/>
    <cellStyle name="Input 2 2 6 2 3 5" xfId="10077"/>
    <cellStyle name="Input 2 2 6 2 4" xfId="10078"/>
    <cellStyle name="Input 2 2 6 2 4 2" xfId="10079"/>
    <cellStyle name="Input 2 2 6 2 4 2 2" xfId="10080"/>
    <cellStyle name="Input 2 2 6 2 4 2 2 2" xfId="10081"/>
    <cellStyle name="Input 2 2 6 2 4 2 3" xfId="10082"/>
    <cellStyle name="Input 2 2 6 2 4 3" xfId="10083"/>
    <cellStyle name="Input 2 2 6 2 4 4" xfId="10084"/>
    <cellStyle name="Input 2 2 6 2 5" xfId="10085"/>
    <cellStyle name="Input 2 2 6 2 5 2" xfId="10086"/>
    <cellStyle name="Input 2 2 6 2 5 2 2" xfId="10087"/>
    <cellStyle name="Input 2 2 6 2 5 2 2 2" xfId="10088"/>
    <cellStyle name="Input 2 2 6 2 5 2 3" xfId="10089"/>
    <cellStyle name="Input 2 2 6 2 5 3" xfId="10090"/>
    <cellStyle name="Input 2 2 6 2 5 4" xfId="10091"/>
    <cellStyle name="Input 2 2 6 2 6" xfId="10092"/>
    <cellStyle name="Input 2 2 6 2 6 2" xfId="10093"/>
    <cellStyle name="Input 2 2 6 2 6 2 2" xfId="10094"/>
    <cellStyle name="Input 2 2 6 2 6 2 2 2" xfId="10095"/>
    <cellStyle name="Input 2 2 6 2 6 2 3" xfId="10096"/>
    <cellStyle name="Input 2 2 6 2 6 3" xfId="10097"/>
    <cellStyle name="Input 2 2 6 2 6 4" xfId="10098"/>
    <cellStyle name="Input 2 2 6 2 7" xfId="10099"/>
    <cellStyle name="Input 2 2 6 2 7 2" xfId="10100"/>
    <cellStyle name="Input 2 2 6 2 7 2 2" xfId="10101"/>
    <cellStyle name="Input 2 2 6 2 7 2 2 2" xfId="10102"/>
    <cellStyle name="Input 2 2 6 2 7 2 3" xfId="10103"/>
    <cellStyle name="Input 2 2 6 2 7 3" xfId="10104"/>
    <cellStyle name="Input 2 2 6 2 7 4" xfId="10105"/>
    <cellStyle name="Input 2 2 6 2 8" xfId="10106"/>
    <cellStyle name="Input 2 2 6 2 8 2" xfId="10107"/>
    <cellStyle name="Input 2 2 6 2 8 2 2" xfId="10108"/>
    <cellStyle name="Input 2 2 6 2 8 3" xfId="10109"/>
    <cellStyle name="Input 2 2 6 2 9" xfId="10110"/>
    <cellStyle name="Input 2 2 6 3" xfId="10111"/>
    <cellStyle name="Input 2 2 6 3 2" xfId="10112"/>
    <cellStyle name="Input 2 2 6 3 2 2" xfId="10113"/>
    <cellStyle name="Input 2 2 6 3 2 2 2" xfId="10114"/>
    <cellStyle name="Input 2 2 6 3 2 2 2 2" xfId="10115"/>
    <cellStyle name="Input 2 2 6 3 2 2 3" xfId="10116"/>
    <cellStyle name="Input 2 2 6 3 2 3" xfId="10117"/>
    <cellStyle name="Input 2 2 6 3 2 4" xfId="10118"/>
    <cellStyle name="Input 2 2 6 3 3" xfId="10119"/>
    <cellStyle name="Input 2 2 6 3 3 2" xfId="10120"/>
    <cellStyle name="Input 2 2 6 3 3 2 2" xfId="10121"/>
    <cellStyle name="Input 2 2 6 3 3 2 2 2" xfId="10122"/>
    <cellStyle name="Input 2 2 6 3 3 2 3" xfId="10123"/>
    <cellStyle name="Input 2 2 6 3 3 3" xfId="10124"/>
    <cellStyle name="Input 2 2 6 3 3 4" xfId="10125"/>
    <cellStyle name="Input 2 2 6 3 4" xfId="10126"/>
    <cellStyle name="Input 2 2 6 3 4 2" xfId="10127"/>
    <cellStyle name="Input 2 2 6 3 4 2 2" xfId="10128"/>
    <cellStyle name="Input 2 2 6 3 4 2 2 2" xfId="10129"/>
    <cellStyle name="Input 2 2 6 3 4 2 3" xfId="10130"/>
    <cellStyle name="Input 2 2 6 3 4 3" xfId="10131"/>
    <cellStyle name="Input 2 2 6 3 4 4" xfId="10132"/>
    <cellStyle name="Input 2 2 6 3 5" xfId="10133"/>
    <cellStyle name="Input 2 2 6 3 5 2" xfId="10134"/>
    <cellStyle name="Input 2 2 6 3 5 2 2" xfId="10135"/>
    <cellStyle name="Input 2 2 6 3 5 2 2 2" xfId="10136"/>
    <cellStyle name="Input 2 2 6 3 5 2 3" xfId="10137"/>
    <cellStyle name="Input 2 2 6 3 5 3" xfId="10138"/>
    <cellStyle name="Input 2 2 6 3 5 4" xfId="10139"/>
    <cellStyle name="Input 2 2 6 3 6" xfId="10140"/>
    <cellStyle name="Input 2 2 6 3 6 2" xfId="10141"/>
    <cellStyle name="Input 2 2 6 3 6 2 2" xfId="10142"/>
    <cellStyle name="Input 2 2 6 3 6 2 2 2" xfId="10143"/>
    <cellStyle name="Input 2 2 6 3 6 2 3" xfId="10144"/>
    <cellStyle name="Input 2 2 6 3 6 3" xfId="10145"/>
    <cellStyle name="Input 2 2 6 3 6 4" xfId="10146"/>
    <cellStyle name="Input 2 2 6 3 7" xfId="10147"/>
    <cellStyle name="Input 2 2 6 3 7 2" xfId="10148"/>
    <cellStyle name="Input 2 2 6 3 7 2 2" xfId="10149"/>
    <cellStyle name="Input 2 2 6 3 7 3" xfId="10150"/>
    <cellStyle name="Input 2 2 6 3 8" xfId="10151"/>
    <cellStyle name="Input 2 2 6 3 9" xfId="10152"/>
    <cellStyle name="Input 2 2 6 4" xfId="10153"/>
    <cellStyle name="Input 2 2 6 4 2" xfId="10154"/>
    <cellStyle name="Input 2 2 6 4 2 2" xfId="10155"/>
    <cellStyle name="Input 2 2 6 4 2 2 2" xfId="10156"/>
    <cellStyle name="Input 2 2 6 4 2 2 2 2" xfId="10157"/>
    <cellStyle name="Input 2 2 6 4 2 2 3" xfId="10158"/>
    <cellStyle name="Input 2 2 6 4 2 3" xfId="10159"/>
    <cellStyle name="Input 2 2 6 4 2 4" xfId="10160"/>
    <cellStyle name="Input 2 2 6 4 3" xfId="10161"/>
    <cellStyle name="Input 2 2 6 4 3 2" xfId="10162"/>
    <cellStyle name="Input 2 2 6 4 3 2 2" xfId="10163"/>
    <cellStyle name="Input 2 2 6 4 3 3" xfId="10164"/>
    <cellStyle name="Input 2 2 6 4 4" xfId="10165"/>
    <cellStyle name="Input 2 2 6 4 5" xfId="10166"/>
    <cellStyle name="Input 2 2 6 5" xfId="10167"/>
    <cellStyle name="Input 2 2 6 5 2" xfId="10168"/>
    <cellStyle name="Input 2 2 6 5 2 2" xfId="10169"/>
    <cellStyle name="Input 2 2 6 5 2 2 2" xfId="10170"/>
    <cellStyle name="Input 2 2 6 5 2 3" xfId="10171"/>
    <cellStyle name="Input 2 2 6 5 3" xfId="10172"/>
    <cellStyle name="Input 2 2 6 5 4" xfId="10173"/>
    <cellStyle name="Input 2 2 6 6" xfId="10174"/>
    <cellStyle name="Input 2 2 6 6 2" xfId="10175"/>
    <cellStyle name="Input 2 2 6 6 2 2" xfId="10176"/>
    <cellStyle name="Input 2 2 6 6 2 2 2" xfId="10177"/>
    <cellStyle name="Input 2 2 6 6 2 3" xfId="10178"/>
    <cellStyle name="Input 2 2 6 6 3" xfId="10179"/>
    <cellStyle name="Input 2 2 6 6 4" xfId="10180"/>
    <cellStyle name="Input 2 2 6 7" xfId="10181"/>
    <cellStyle name="Input 2 2 6 7 2" xfId="10182"/>
    <cellStyle name="Input 2 2 6 7 2 2" xfId="10183"/>
    <cellStyle name="Input 2 2 6 7 2 2 2" xfId="10184"/>
    <cellStyle name="Input 2 2 6 7 2 3" xfId="10185"/>
    <cellStyle name="Input 2 2 6 7 3" xfId="10186"/>
    <cellStyle name="Input 2 2 6 7 4" xfId="10187"/>
    <cellStyle name="Input 2 2 6 8" xfId="10188"/>
    <cellStyle name="Input 2 2 6 8 2" xfId="10189"/>
    <cellStyle name="Input 2 2 6 8 2 2" xfId="10190"/>
    <cellStyle name="Input 2 2 6 8 2 2 2" xfId="10191"/>
    <cellStyle name="Input 2 2 6 8 2 3" xfId="10192"/>
    <cellStyle name="Input 2 2 6 8 3" xfId="10193"/>
    <cellStyle name="Input 2 2 6 8 4" xfId="10194"/>
    <cellStyle name="Input 2 2 6 9" xfId="10195"/>
    <cellStyle name="Input 2 2 6 9 2" xfId="10196"/>
    <cellStyle name="Input 2 2 6 9 2 2" xfId="10197"/>
    <cellStyle name="Input 2 2 6 9 3" xfId="10198"/>
    <cellStyle name="Input 2 2 6_Subsidy" xfId="10199"/>
    <cellStyle name="Input 2 2 7" xfId="10200"/>
    <cellStyle name="Input 2 2 7 10" xfId="10201"/>
    <cellStyle name="Input 2 2 7 2" xfId="10202"/>
    <cellStyle name="Input 2 2 7 2 2" xfId="10203"/>
    <cellStyle name="Input 2 2 7 2 2 2" xfId="10204"/>
    <cellStyle name="Input 2 2 7 2 2 2 2" xfId="10205"/>
    <cellStyle name="Input 2 2 7 2 2 2 2 2" xfId="10206"/>
    <cellStyle name="Input 2 2 7 2 2 2 3" xfId="10207"/>
    <cellStyle name="Input 2 2 7 2 2 3" xfId="10208"/>
    <cellStyle name="Input 2 2 7 2 2 4" xfId="10209"/>
    <cellStyle name="Input 2 2 7 2 3" xfId="10210"/>
    <cellStyle name="Input 2 2 7 2 3 2" xfId="10211"/>
    <cellStyle name="Input 2 2 7 2 3 2 2" xfId="10212"/>
    <cellStyle name="Input 2 2 7 2 3 2 2 2" xfId="10213"/>
    <cellStyle name="Input 2 2 7 2 3 2 3" xfId="10214"/>
    <cellStyle name="Input 2 2 7 2 3 3" xfId="10215"/>
    <cellStyle name="Input 2 2 7 2 3 4" xfId="10216"/>
    <cellStyle name="Input 2 2 7 2 4" xfId="10217"/>
    <cellStyle name="Input 2 2 7 2 4 2" xfId="10218"/>
    <cellStyle name="Input 2 2 7 2 4 2 2" xfId="10219"/>
    <cellStyle name="Input 2 2 7 2 4 2 2 2" xfId="10220"/>
    <cellStyle name="Input 2 2 7 2 4 2 3" xfId="10221"/>
    <cellStyle name="Input 2 2 7 2 4 3" xfId="10222"/>
    <cellStyle name="Input 2 2 7 2 4 4" xfId="10223"/>
    <cellStyle name="Input 2 2 7 2 5" xfId="10224"/>
    <cellStyle name="Input 2 2 7 2 5 2" xfId="10225"/>
    <cellStyle name="Input 2 2 7 2 5 2 2" xfId="10226"/>
    <cellStyle name="Input 2 2 7 2 5 2 2 2" xfId="10227"/>
    <cellStyle name="Input 2 2 7 2 5 2 3" xfId="10228"/>
    <cellStyle name="Input 2 2 7 2 5 3" xfId="10229"/>
    <cellStyle name="Input 2 2 7 2 5 4" xfId="10230"/>
    <cellStyle name="Input 2 2 7 2 6" xfId="10231"/>
    <cellStyle name="Input 2 2 7 2 6 2" xfId="10232"/>
    <cellStyle name="Input 2 2 7 2 6 2 2" xfId="10233"/>
    <cellStyle name="Input 2 2 7 2 6 2 2 2" xfId="10234"/>
    <cellStyle name="Input 2 2 7 2 6 2 3" xfId="10235"/>
    <cellStyle name="Input 2 2 7 2 6 3" xfId="10236"/>
    <cellStyle name="Input 2 2 7 2 6 4" xfId="10237"/>
    <cellStyle name="Input 2 2 7 2 7" xfId="10238"/>
    <cellStyle name="Input 2 2 7 2 7 2" xfId="10239"/>
    <cellStyle name="Input 2 2 7 2 7 2 2" xfId="10240"/>
    <cellStyle name="Input 2 2 7 2 7 3" xfId="10241"/>
    <cellStyle name="Input 2 2 7 2 8" xfId="10242"/>
    <cellStyle name="Input 2 2 7 2 9" xfId="10243"/>
    <cellStyle name="Input 2 2 7 3" xfId="10244"/>
    <cellStyle name="Input 2 2 7 3 2" xfId="10245"/>
    <cellStyle name="Input 2 2 7 3 2 2" xfId="10246"/>
    <cellStyle name="Input 2 2 7 3 2 2 2" xfId="10247"/>
    <cellStyle name="Input 2 2 7 3 2 2 2 2" xfId="10248"/>
    <cellStyle name="Input 2 2 7 3 2 2 3" xfId="10249"/>
    <cellStyle name="Input 2 2 7 3 2 3" xfId="10250"/>
    <cellStyle name="Input 2 2 7 3 2 4" xfId="10251"/>
    <cellStyle name="Input 2 2 7 3 3" xfId="10252"/>
    <cellStyle name="Input 2 2 7 3 3 2" xfId="10253"/>
    <cellStyle name="Input 2 2 7 3 3 2 2" xfId="10254"/>
    <cellStyle name="Input 2 2 7 3 3 3" xfId="10255"/>
    <cellStyle name="Input 2 2 7 3 4" xfId="10256"/>
    <cellStyle name="Input 2 2 7 3 5" xfId="10257"/>
    <cellStyle name="Input 2 2 7 4" xfId="10258"/>
    <cellStyle name="Input 2 2 7 4 2" xfId="10259"/>
    <cellStyle name="Input 2 2 7 4 2 2" xfId="10260"/>
    <cellStyle name="Input 2 2 7 4 2 2 2" xfId="10261"/>
    <cellStyle name="Input 2 2 7 4 2 3" xfId="10262"/>
    <cellStyle name="Input 2 2 7 4 3" xfId="10263"/>
    <cellStyle name="Input 2 2 7 4 4" xfId="10264"/>
    <cellStyle name="Input 2 2 7 5" xfId="10265"/>
    <cellStyle name="Input 2 2 7 5 2" xfId="10266"/>
    <cellStyle name="Input 2 2 7 5 2 2" xfId="10267"/>
    <cellStyle name="Input 2 2 7 5 2 2 2" xfId="10268"/>
    <cellStyle name="Input 2 2 7 5 2 3" xfId="10269"/>
    <cellStyle name="Input 2 2 7 5 3" xfId="10270"/>
    <cellStyle name="Input 2 2 7 5 4" xfId="10271"/>
    <cellStyle name="Input 2 2 7 6" xfId="10272"/>
    <cellStyle name="Input 2 2 7 6 2" xfId="10273"/>
    <cellStyle name="Input 2 2 7 6 2 2" xfId="10274"/>
    <cellStyle name="Input 2 2 7 6 2 2 2" xfId="10275"/>
    <cellStyle name="Input 2 2 7 6 2 3" xfId="10276"/>
    <cellStyle name="Input 2 2 7 6 3" xfId="10277"/>
    <cellStyle name="Input 2 2 7 6 4" xfId="10278"/>
    <cellStyle name="Input 2 2 7 7" xfId="10279"/>
    <cellStyle name="Input 2 2 7 7 2" xfId="10280"/>
    <cellStyle name="Input 2 2 7 7 2 2" xfId="10281"/>
    <cellStyle name="Input 2 2 7 7 2 2 2" xfId="10282"/>
    <cellStyle name="Input 2 2 7 7 2 3" xfId="10283"/>
    <cellStyle name="Input 2 2 7 7 3" xfId="10284"/>
    <cellStyle name="Input 2 2 7 7 4" xfId="10285"/>
    <cellStyle name="Input 2 2 7 8" xfId="10286"/>
    <cellStyle name="Input 2 2 7 8 2" xfId="10287"/>
    <cellStyle name="Input 2 2 7 8 2 2" xfId="10288"/>
    <cellStyle name="Input 2 2 7 8 3" xfId="10289"/>
    <cellStyle name="Input 2 2 7 9" xfId="10290"/>
    <cellStyle name="Input 2 2 8" xfId="10291"/>
    <cellStyle name="Input 2 2 8 10" xfId="10292"/>
    <cellStyle name="Input 2 2 8 2" xfId="10293"/>
    <cellStyle name="Input 2 2 8 2 2" xfId="10294"/>
    <cellStyle name="Input 2 2 8 2 2 2" xfId="10295"/>
    <cellStyle name="Input 2 2 8 2 2 2 2" xfId="10296"/>
    <cellStyle name="Input 2 2 8 2 2 2 2 2" xfId="10297"/>
    <cellStyle name="Input 2 2 8 2 2 2 3" xfId="10298"/>
    <cellStyle name="Input 2 2 8 2 2 3" xfId="10299"/>
    <cellStyle name="Input 2 2 8 2 2 4" xfId="10300"/>
    <cellStyle name="Input 2 2 8 2 3" xfId="10301"/>
    <cellStyle name="Input 2 2 8 2 3 2" xfId="10302"/>
    <cellStyle name="Input 2 2 8 2 3 2 2" xfId="10303"/>
    <cellStyle name="Input 2 2 8 2 3 2 2 2" xfId="10304"/>
    <cellStyle name="Input 2 2 8 2 3 2 3" xfId="10305"/>
    <cellStyle name="Input 2 2 8 2 3 3" xfId="10306"/>
    <cellStyle name="Input 2 2 8 2 3 4" xfId="10307"/>
    <cellStyle name="Input 2 2 8 2 4" xfId="10308"/>
    <cellStyle name="Input 2 2 8 2 4 2" xfId="10309"/>
    <cellStyle name="Input 2 2 8 2 4 2 2" xfId="10310"/>
    <cellStyle name="Input 2 2 8 2 4 2 2 2" xfId="10311"/>
    <cellStyle name="Input 2 2 8 2 4 2 3" xfId="10312"/>
    <cellStyle name="Input 2 2 8 2 4 3" xfId="10313"/>
    <cellStyle name="Input 2 2 8 2 4 4" xfId="10314"/>
    <cellStyle name="Input 2 2 8 2 5" xfId="10315"/>
    <cellStyle name="Input 2 2 8 2 5 2" xfId="10316"/>
    <cellStyle name="Input 2 2 8 2 5 2 2" xfId="10317"/>
    <cellStyle name="Input 2 2 8 2 5 2 2 2" xfId="10318"/>
    <cellStyle name="Input 2 2 8 2 5 2 3" xfId="10319"/>
    <cellStyle name="Input 2 2 8 2 5 3" xfId="10320"/>
    <cellStyle name="Input 2 2 8 2 5 4" xfId="10321"/>
    <cellStyle name="Input 2 2 8 2 6" xfId="10322"/>
    <cellStyle name="Input 2 2 8 2 6 2" xfId="10323"/>
    <cellStyle name="Input 2 2 8 2 6 2 2" xfId="10324"/>
    <cellStyle name="Input 2 2 8 2 6 2 2 2" xfId="10325"/>
    <cellStyle name="Input 2 2 8 2 6 2 3" xfId="10326"/>
    <cellStyle name="Input 2 2 8 2 6 3" xfId="10327"/>
    <cellStyle name="Input 2 2 8 2 6 4" xfId="10328"/>
    <cellStyle name="Input 2 2 8 2 7" xfId="10329"/>
    <cellStyle name="Input 2 2 8 2 7 2" xfId="10330"/>
    <cellStyle name="Input 2 2 8 2 7 2 2" xfId="10331"/>
    <cellStyle name="Input 2 2 8 2 7 3" xfId="10332"/>
    <cellStyle name="Input 2 2 8 2 8" xfId="10333"/>
    <cellStyle name="Input 2 2 8 2 9" xfId="10334"/>
    <cellStyle name="Input 2 2 8 3" xfId="10335"/>
    <cellStyle name="Input 2 2 8 3 2" xfId="10336"/>
    <cellStyle name="Input 2 2 8 3 2 2" xfId="10337"/>
    <cellStyle name="Input 2 2 8 3 2 2 2" xfId="10338"/>
    <cellStyle name="Input 2 2 8 3 2 2 2 2" xfId="10339"/>
    <cellStyle name="Input 2 2 8 3 2 2 3" xfId="10340"/>
    <cellStyle name="Input 2 2 8 3 2 3" xfId="10341"/>
    <cellStyle name="Input 2 2 8 3 2 4" xfId="10342"/>
    <cellStyle name="Input 2 2 8 3 3" xfId="10343"/>
    <cellStyle name="Input 2 2 8 3 3 2" xfId="10344"/>
    <cellStyle name="Input 2 2 8 3 3 2 2" xfId="10345"/>
    <cellStyle name="Input 2 2 8 3 3 3" xfId="10346"/>
    <cellStyle name="Input 2 2 8 3 4" xfId="10347"/>
    <cellStyle name="Input 2 2 8 3 5" xfId="10348"/>
    <cellStyle name="Input 2 2 8 4" xfId="10349"/>
    <cellStyle name="Input 2 2 8 4 2" xfId="10350"/>
    <cellStyle name="Input 2 2 8 4 2 2" xfId="10351"/>
    <cellStyle name="Input 2 2 8 4 2 2 2" xfId="10352"/>
    <cellStyle name="Input 2 2 8 4 2 3" xfId="10353"/>
    <cellStyle name="Input 2 2 8 4 3" xfId="10354"/>
    <cellStyle name="Input 2 2 8 4 4" xfId="10355"/>
    <cellStyle name="Input 2 2 8 5" xfId="10356"/>
    <cellStyle name="Input 2 2 8 5 2" xfId="10357"/>
    <cellStyle name="Input 2 2 8 5 2 2" xfId="10358"/>
    <cellStyle name="Input 2 2 8 5 2 2 2" xfId="10359"/>
    <cellStyle name="Input 2 2 8 5 2 3" xfId="10360"/>
    <cellStyle name="Input 2 2 8 5 3" xfId="10361"/>
    <cellStyle name="Input 2 2 8 5 4" xfId="10362"/>
    <cellStyle name="Input 2 2 8 6" xfId="10363"/>
    <cellStyle name="Input 2 2 8 6 2" xfId="10364"/>
    <cellStyle name="Input 2 2 8 6 2 2" xfId="10365"/>
    <cellStyle name="Input 2 2 8 6 2 2 2" xfId="10366"/>
    <cellStyle name="Input 2 2 8 6 2 3" xfId="10367"/>
    <cellStyle name="Input 2 2 8 6 3" xfId="10368"/>
    <cellStyle name="Input 2 2 8 6 4" xfId="10369"/>
    <cellStyle name="Input 2 2 8 7" xfId="10370"/>
    <cellStyle name="Input 2 2 8 7 2" xfId="10371"/>
    <cellStyle name="Input 2 2 8 7 2 2" xfId="10372"/>
    <cellStyle name="Input 2 2 8 7 2 2 2" xfId="10373"/>
    <cellStyle name="Input 2 2 8 7 2 3" xfId="10374"/>
    <cellStyle name="Input 2 2 8 7 3" xfId="10375"/>
    <cellStyle name="Input 2 2 8 7 4" xfId="10376"/>
    <cellStyle name="Input 2 2 8 8" xfId="10377"/>
    <cellStyle name="Input 2 2 8 8 2" xfId="10378"/>
    <cellStyle name="Input 2 2 8 8 2 2" xfId="10379"/>
    <cellStyle name="Input 2 2 8 8 3" xfId="10380"/>
    <cellStyle name="Input 2 2 8 9" xfId="10381"/>
    <cellStyle name="Input 2 2 9" xfId="10382"/>
    <cellStyle name="Input 2 2 9 10" xfId="10383"/>
    <cellStyle name="Input 2 2 9 2" xfId="10384"/>
    <cellStyle name="Input 2 2 9 2 2" xfId="10385"/>
    <cellStyle name="Input 2 2 9 2 2 2" xfId="10386"/>
    <cellStyle name="Input 2 2 9 2 2 2 2" xfId="10387"/>
    <cellStyle name="Input 2 2 9 2 2 2 2 2" xfId="10388"/>
    <cellStyle name="Input 2 2 9 2 2 2 3" xfId="10389"/>
    <cellStyle name="Input 2 2 9 2 2 3" xfId="10390"/>
    <cellStyle name="Input 2 2 9 2 2 4" xfId="10391"/>
    <cellStyle name="Input 2 2 9 2 3" xfId="10392"/>
    <cellStyle name="Input 2 2 9 2 3 2" xfId="10393"/>
    <cellStyle name="Input 2 2 9 2 3 2 2" xfId="10394"/>
    <cellStyle name="Input 2 2 9 2 3 2 2 2" xfId="10395"/>
    <cellStyle name="Input 2 2 9 2 3 2 3" xfId="10396"/>
    <cellStyle name="Input 2 2 9 2 3 3" xfId="10397"/>
    <cellStyle name="Input 2 2 9 2 3 4" xfId="10398"/>
    <cellStyle name="Input 2 2 9 2 4" xfId="10399"/>
    <cellStyle name="Input 2 2 9 2 4 2" xfId="10400"/>
    <cellStyle name="Input 2 2 9 2 4 2 2" xfId="10401"/>
    <cellStyle name="Input 2 2 9 2 4 2 2 2" xfId="10402"/>
    <cellStyle name="Input 2 2 9 2 4 2 3" xfId="10403"/>
    <cellStyle name="Input 2 2 9 2 4 3" xfId="10404"/>
    <cellStyle name="Input 2 2 9 2 4 4" xfId="10405"/>
    <cellStyle name="Input 2 2 9 2 5" xfId="10406"/>
    <cellStyle name="Input 2 2 9 2 5 2" xfId="10407"/>
    <cellStyle name="Input 2 2 9 2 5 2 2" xfId="10408"/>
    <cellStyle name="Input 2 2 9 2 5 2 2 2" xfId="10409"/>
    <cellStyle name="Input 2 2 9 2 5 2 3" xfId="10410"/>
    <cellStyle name="Input 2 2 9 2 5 3" xfId="10411"/>
    <cellStyle name="Input 2 2 9 2 5 4" xfId="10412"/>
    <cellStyle name="Input 2 2 9 2 6" xfId="10413"/>
    <cellStyle name="Input 2 2 9 2 6 2" xfId="10414"/>
    <cellStyle name="Input 2 2 9 2 6 2 2" xfId="10415"/>
    <cellStyle name="Input 2 2 9 2 6 2 2 2" xfId="10416"/>
    <cellStyle name="Input 2 2 9 2 6 2 3" xfId="10417"/>
    <cellStyle name="Input 2 2 9 2 6 3" xfId="10418"/>
    <cellStyle name="Input 2 2 9 2 6 4" xfId="10419"/>
    <cellStyle name="Input 2 2 9 2 7" xfId="10420"/>
    <cellStyle name="Input 2 2 9 2 7 2" xfId="10421"/>
    <cellStyle name="Input 2 2 9 2 7 2 2" xfId="10422"/>
    <cellStyle name="Input 2 2 9 2 7 3" xfId="10423"/>
    <cellStyle name="Input 2 2 9 2 8" xfId="10424"/>
    <cellStyle name="Input 2 2 9 2 9" xfId="10425"/>
    <cellStyle name="Input 2 2 9 3" xfId="10426"/>
    <cellStyle name="Input 2 2 9 3 2" xfId="10427"/>
    <cellStyle name="Input 2 2 9 3 2 2" xfId="10428"/>
    <cellStyle name="Input 2 2 9 3 2 2 2" xfId="10429"/>
    <cellStyle name="Input 2 2 9 3 2 2 2 2" xfId="10430"/>
    <cellStyle name="Input 2 2 9 3 2 2 3" xfId="10431"/>
    <cellStyle name="Input 2 2 9 3 2 3" xfId="10432"/>
    <cellStyle name="Input 2 2 9 3 2 4" xfId="10433"/>
    <cellStyle name="Input 2 2 9 3 3" xfId="10434"/>
    <cellStyle name="Input 2 2 9 3 3 2" xfId="10435"/>
    <cellStyle name="Input 2 2 9 3 3 2 2" xfId="10436"/>
    <cellStyle name="Input 2 2 9 3 3 3" xfId="10437"/>
    <cellStyle name="Input 2 2 9 3 4" xfId="10438"/>
    <cellStyle name="Input 2 2 9 3 5" xfId="10439"/>
    <cellStyle name="Input 2 2 9 4" xfId="10440"/>
    <cellStyle name="Input 2 2 9 4 2" xfId="10441"/>
    <cellStyle name="Input 2 2 9 4 2 2" xfId="10442"/>
    <cellStyle name="Input 2 2 9 4 2 2 2" xfId="10443"/>
    <cellStyle name="Input 2 2 9 4 2 3" xfId="10444"/>
    <cellStyle name="Input 2 2 9 4 3" xfId="10445"/>
    <cellStyle name="Input 2 2 9 4 4" xfId="10446"/>
    <cellStyle name="Input 2 2 9 5" xfId="10447"/>
    <cellStyle name="Input 2 2 9 5 2" xfId="10448"/>
    <cellStyle name="Input 2 2 9 5 2 2" xfId="10449"/>
    <cellStyle name="Input 2 2 9 5 2 2 2" xfId="10450"/>
    <cellStyle name="Input 2 2 9 5 2 3" xfId="10451"/>
    <cellStyle name="Input 2 2 9 5 3" xfId="10452"/>
    <cellStyle name="Input 2 2 9 5 4" xfId="10453"/>
    <cellStyle name="Input 2 2 9 6" xfId="10454"/>
    <cellStyle name="Input 2 2 9 6 2" xfId="10455"/>
    <cellStyle name="Input 2 2 9 6 2 2" xfId="10456"/>
    <cellStyle name="Input 2 2 9 6 2 2 2" xfId="10457"/>
    <cellStyle name="Input 2 2 9 6 2 3" xfId="10458"/>
    <cellStyle name="Input 2 2 9 6 3" xfId="10459"/>
    <cellStyle name="Input 2 2 9 6 4" xfId="10460"/>
    <cellStyle name="Input 2 2 9 7" xfId="10461"/>
    <cellStyle name="Input 2 2 9 7 2" xfId="10462"/>
    <cellStyle name="Input 2 2 9 7 2 2" xfId="10463"/>
    <cellStyle name="Input 2 2 9 7 2 2 2" xfId="10464"/>
    <cellStyle name="Input 2 2 9 7 2 3" xfId="10465"/>
    <cellStyle name="Input 2 2 9 7 3" xfId="10466"/>
    <cellStyle name="Input 2 2 9 7 4" xfId="10467"/>
    <cellStyle name="Input 2 2 9 8" xfId="10468"/>
    <cellStyle name="Input 2 2 9 8 2" xfId="10469"/>
    <cellStyle name="Input 2 2 9 8 2 2" xfId="10470"/>
    <cellStyle name="Input 2 2 9 8 3" xfId="10471"/>
    <cellStyle name="Input 2 2 9 9" xfId="10472"/>
    <cellStyle name="Input 2 2_ST" xfId="10473"/>
    <cellStyle name="Input 2 20" xfId="10474"/>
    <cellStyle name="Input 2 21" xfId="10475"/>
    <cellStyle name="Input 2 22" xfId="10476"/>
    <cellStyle name="Input 2 23" xfId="10477"/>
    <cellStyle name="Input 2 24" xfId="10478"/>
    <cellStyle name="Input 2 25" xfId="10479"/>
    <cellStyle name="Input 2 26" xfId="10480"/>
    <cellStyle name="Input 2 27" xfId="10481"/>
    <cellStyle name="Input 2 28" xfId="10482"/>
    <cellStyle name="Input 2 29" xfId="10483"/>
    <cellStyle name="Input 2 3" xfId="10484"/>
    <cellStyle name="Input 2 3 10" xfId="10485"/>
    <cellStyle name="Input 2 3 10 2" xfId="10486"/>
    <cellStyle name="Input 2 3 10 2 2" xfId="10487"/>
    <cellStyle name="Input 2 3 10 2 2 2" xfId="10488"/>
    <cellStyle name="Input 2 3 10 2 2 2 2" xfId="10489"/>
    <cellStyle name="Input 2 3 10 2 2 3" xfId="10490"/>
    <cellStyle name="Input 2 3 10 2 3" xfId="10491"/>
    <cellStyle name="Input 2 3 10 2 4" xfId="10492"/>
    <cellStyle name="Input 2 3 10 3" xfId="10493"/>
    <cellStyle name="Input 2 3 10 3 2" xfId="10494"/>
    <cellStyle name="Input 2 3 10 3 2 2" xfId="10495"/>
    <cellStyle name="Input 2 3 10 3 3" xfId="10496"/>
    <cellStyle name="Input 2 3 10 4" xfId="10497"/>
    <cellStyle name="Input 2 3 10 5" xfId="10498"/>
    <cellStyle name="Input 2 3 11" xfId="10499"/>
    <cellStyle name="Input 2 3 11 2" xfId="10500"/>
    <cellStyle name="Input 2 3 11 2 2" xfId="10501"/>
    <cellStyle name="Input 2 3 11 2 2 2" xfId="10502"/>
    <cellStyle name="Input 2 3 11 2 3" xfId="10503"/>
    <cellStyle name="Input 2 3 11 3" xfId="10504"/>
    <cellStyle name="Input 2 3 11 4" xfId="10505"/>
    <cellStyle name="Input 2 3 12" xfId="10506"/>
    <cellStyle name="Input 2 3 12 2" xfId="10507"/>
    <cellStyle name="Input 2 3 12 2 2" xfId="10508"/>
    <cellStyle name="Input 2 3 12 2 2 2" xfId="10509"/>
    <cellStyle name="Input 2 3 12 2 3" xfId="10510"/>
    <cellStyle name="Input 2 3 12 3" xfId="10511"/>
    <cellStyle name="Input 2 3 12 4" xfId="10512"/>
    <cellStyle name="Input 2 3 13" xfId="10513"/>
    <cellStyle name="Input 2 3 13 2" xfId="10514"/>
    <cellStyle name="Input 2 3 13 2 2" xfId="10515"/>
    <cellStyle name="Input 2 3 13 2 2 2" xfId="10516"/>
    <cellStyle name="Input 2 3 13 2 3" xfId="10517"/>
    <cellStyle name="Input 2 3 13 3" xfId="10518"/>
    <cellStyle name="Input 2 3 13 4" xfId="10519"/>
    <cellStyle name="Input 2 3 14" xfId="10520"/>
    <cellStyle name="Input 2 3 14 2" xfId="10521"/>
    <cellStyle name="Input 2 3 14 2 2" xfId="10522"/>
    <cellStyle name="Input 2 3 14 2 2 2" xfId="10523"/>
    <cellStyle name="Input 2 3 14 2 3" xfId="10524"/>
    <cellStyle name="Input 2 3 14 3" xfId="10525"/>
    <cellStyle name="Input 2 3 14 4" xfId="10526"/>
    <cellStyle name="Input 2 3 15" xfId="10527"/>
    <cellStyle name="Input 2 3 15 2" xfId="10528"/>
    <cellStyle name="Input 2 3 15 2 2" xfId="10529"/>
    <cellStyle name="Input 2 3 15 2 2 2" xfId="10530"/>
    <cellStyle name="Input 2 3 15 2 3" xfId="10531"/>
    <cellStyle name="Input 2 3 15 3" xfId="10532"/>
    <cellStyle name="Input 2 3 15 4" xfId="10533"/>
    <cellStyle name="Input 2 3 16" xfId="10534"/>
    <cellStyle name="Input 2 3 16 2" xfId="10535"/>
    <cellStyle name="Input 2 3 16 2 2" xfId="10536"/>
    <cellStyle name="Input 2 3 16 3" xfId="10537"/>
    <cellStyle name="Input 2 3 17" xfId="10538"/>
    <cellStyle name="Input 2 3 18" xfId="10539"/>
    <cellStyle name="Input 2 3 2" xfId="10540"/>
    <cellStyle name="Input 2 3 2 10" xfId="10541"/>
    <cellStyle name="Input 2 3 2 11" xfId="10542"/>
    <cellStyle name="Input 2 3 2 2" xfId="10543"/>
    <cellStyle name="Input 2 3 2 2 10" xfId="10544"/>
    <cellStyle name="Input 2 3 2 2 2" xfId="10545"/>
    <cellStyle name="Input 2 3 2 2 2 2" xfId="10546"/>
    <cellStyle name="Input 2 3 2 2 2 2 2" xfId="10547"/>
    <cellStyle name="Input 2 3 2 2 2 2 2 2" xfId="10548"/>
    <cellStyle name="Input 2 3 2 2 2 2 2 2 2" xfId="10549"/>
    <cellStyle name="Input 2 3 2 2 2 2 2 3" xfId="10550"/>
    <cellStyle name="Input 2 3 2 2 2 2 3" xfId="10551"/>
    <cellStyle name="Input 2 3 2 2 2 2 4" xfId="10552"/>
    <cellStyle name="Input 2 3 2 2 2 3" xfId="10553"/>
    <cellStyle name="Input 2 3 2 2 2 3 2" xfId="10554"/>
    <cellStyle name="Input 2 3 2 2 2 3 2 2" xfId="10555"/>
    <cellStyle name="Input 2 3 2 2 2 3 2 2 2" xfId="10556"/>
    <cellStyle name="Input 2 3 2 2 2 3 2 3" xfId="10557"/>
    <cellStyle name="Input 2 3 2 2 2 3 3" xfId="10558"/>
    <cellStyle name="Input 2 3 2 2 2 3 4" xfId="10559"/>
    <cellStyle name="Input 2 3 2 2 2 4" xfId="10560"/>
    <cellStyle name="Input 2 3 2 2 2 4 2" xfId="10561"/>
    <cellStyle name="Input 2 3 2 2 2 4 2 2" xfId="10562"/>
    <cellStyle name="Input 2 3 2 2 2 4 2 2 2" xfId="10563"/>
    <cellStyle name="Input 2 3 2 2 2 4 2 3" xfId="10564"/>
    <cellStyle name="Input 2 3 2 2 2 4 3" xfId="10565"/>
    <cellStyle name="Input 2 3 2 2 2 4 4" xfId="10566"/>
    <cellStyle name="Input 2 3 2 2 2 5" xfId="10567"/>
    <cellStyle name="Input 2 3 2 2 2 5 2" xfId="10568"/>
    <cellStyle name="Input 2 3 2 2 2 5 2 2" xfId="10569"/>
    <cellStyle name="Input 2 3 2 2 2 5 2 2 2" xfId="10570"/>
    <cellStyle name="Input 2 3 2 2 2 5 2 3" xfId="10571"/>
    <cellStyle name="Input 2 3 2 2 2 5 3" xfId="10572"/>
    <cellStyle name="Input 2 3 2 2 2 5 4" xfId="10573"/>
    <cellStyle name="Input 2 3 2 2 2 6" xfId="10574"/>
    <cellStyle name="Input 2 3 2 2 2 6 2" xfId="10575"/>
    <cellStyle name="Input 2 3 2 2 2 6 2 2" xfId="10576"/>
    <cellStyle name="Input 2 3 2 2 2 6 2 2 2" xfId="10577"/>
    <cellStyle name="Input 2 3 2 2 2 6 2 3" xfId="10578"/>
    <cellStyle name="Input 2 3 2 2 2 6 3" xfId="10579"/>
    <cellStyle name="Input 2 3 2 2 2 6 4" xfId="10580"/>
    <cellStyle name="Input 2 3 2 2 2 7" xfId="10581"/>
    <cellStyle name="Input 2 3 2 2 2 7 2" xfId="10582"/>
    <cellStyle name="Input 2 3 2 2 2 7 2 2" xfId="10583"/>
    <cellStyle name="Input 2 3 2 2 2 7 3" xfId="10584"/>
    <cellStyle name="Input 2 3 2 2 2 8" xfId="10585"/>
    <cellStyle name="Input 2 3 2 2 2 9" xfId="10586"/>
    <cellStyle name="Input 2 3 2 2 3" xfId="10587"/>
    <cellStyle name="Input 2 3 2 2 3 2" xfId="10588"/>
    <cellStyle name="Input 2 3 2 2 3 2 2" xfId="10589"/>
    <cellStyle name="Input 2 3 2 2 3 2 2 2" xfId="10590"/>
    <cellStyle name="Input 2 3 2 2 3 2 2 2 2" xfId="10591"/>
    <cellStyle name="Input 2 3 2 2 3 2 2 3" xfId="10592"/>
    <cellStyle name="Input 2 3 2 2 3 2 3" xfId="10593"/>
    <cellStyle name="Input 2 3 2 2 3 2 4" xfId="10594"/>
    <cellStyle name="Input 2 3 2 2 3 3" xfId="10595"/>
    <cellStyle name="Input 2 3 2 2 3 3 2" xfId="10596"/>
    <cellStyle name="Input 2 3 2 2 3 3 2 2" xfId="10597"/>
    <cellStyle name="Input 2 3 2 2 3 3 3" xfId="10598"/>
    <cellStyle name="Input 2 3 2 2 3 4" xfId="10599"/>
    <cellStyle name="Input 2 3 2 2 3 5" xfId="10600"/>
    <cellStyle name="Input 2 3 2 2 4" xfId="10601"/>
    <cellStyle name="Input 2 3 2 2 4 2" xfId="10602"/>
    <cellStyle name="Input 2 3 2 2 4 2 2" xfId="10603"/>
    <cellStyle name="Input 2 3 2 2 4 2 2 2" xfId="10604"/>
    <cellStyle name="Input 2 3 2 2 4 2 3" xfId="10605"/>
    <cellStyle name="Input 2 3 2 2 4 3" xfId="10606"/>
    <cellStyle name="Input 2 3 2 2 4 4" xfId="10607"/>
    <cellStyle name="Input 2 3 2 2 5" xfId="10608"/>
    <cellStyle name="Input 2 3 2 2 5 2" xfId="10609"/>
    <cellStyle name="Input 2 3 2 2 5 2 2" xfId="10610"/>
    <cellStyle name="Input 2 3 2 2 5 2 2 2" xfId="10611"/>
    <cellStyle name="Input 2 3 2 2 5 2 3" xfId="10612"/>
    <cellStyle name="Input 2 3 2 2 5 3" xfId="10613"/>
    <cellStyle name="Input 2 3 2 2 5 4" xfId="10614"/>
    <cellStyle name="Input 2 3 2 2 6" xfId="10615"/>
    <cellStyle name="Input 2 3 2 2 6 2" xfId="10616"/>
    <cellStyle name="Input 2 3 2 2 6 2 2" xfId="10617"/>
    <cellStyle name="Input 2 3 2 2 6 2 2 2" xfId="10618"/>
    <cellStyle name="Input 2 3 2 2 6 2 3" xfId="10619"/>
    <cellStyle name="Input 2 3 2 2 6 3" xfId="10620"/>
    <cellStyle name="Input 2 3 2 2 6 4" xfId="10621"/>
    <cellStyle name="Input 2 3 2 2 7" xfId="10622"/>
    <cellStyle name="Input 2 3 2 2 7 2" xfId="10623"/>
    <cellStyle name="Input 2 3 2 2 7 2 2" xfId="10624"/>
    <cellStyle name="Input 2 3 2 2 7 2 2 2" xfId="10625"/>
    <cellStyle name="Input 2 3 2 2 7 2 3" xfId="10626"/>
    <cellStyle name="Input 2 3 2 2 7 3" xfId="10627"/>
    <cellStyle name="Input 2 3 2 2 7 4" xfId="10628"/>
    <cellStyle name="Input 2 3 2 2 8" xfId="10629"/>
    <cellStyle name="Input 2 3 2 2 8 2" xfId="10630"/>
    <cellStyle name="Input 2 3 2 2 8 2 2" xfId="10631"/>
    <cellStyle name="Input 2 3 2 2 8 3" xfId="10632"/>
    <cellStyle name="Input 2 3 2 2 9" xfId="10633"/>
    <cellStyle name="Input 2 3 2 3" xfId="10634"/>
    <cellStyle name="Input 2 3 2 3 2" xfId="10635"/>
    <cellStyle name="Input 2 3 2 3 2 2" xfId="10636"/>
    <cellStyle name="Input 2 3 2 3 2 2 2" xfId="10637"/>
    <cellStyle name="Input 2 3 2 3 2 2 2 2" xfId="10638"/>
    <cellStyle name="Input 2 3 2 3 2 2 3" xfId="10639"/>
    <cellStyle name="Input 2 3 2 3 2 3" xfId="10640"/>
    <cellStyle name="Input 2 3 2 3 2 4" xfId="10641"/>
    <cellStyle name="Input 2 3 2 3 3" xfId="10642"/>
    <cellStyle name="Input 2 3 2 3 3 2" xfId="10643"/>
    <cellStyle name="Input 2 3 2 3 3 2 2" xfId="10644"/>
    <cellStyle name="Input 2 3 2 3 3 2 2 2" xfId="10645"/>
    <cellStyle name="Input 2 3 2 3 3 2 3" xfId="10646"/>
    <cellStyle name="Input 2 3 2 3 3 3" xfId="10647"/>
    <cellStyle name="Input 2 3 2 3 3 4" xfId="10648"/>
    <cellStyle name="Input 2 3 2 3 4" xfId="10649"/>
    <cellStyle name="Input 2 3 2 3 4 2" xfId="10650"/>
    <cellStyle name="Input 2 3 2 3 4 2 2" xfId="10651"/>
    <cellStyle name="Input 2 3 2 3 4 2 2 2" xfId="10652"/>
    <cellStyle name="Input 2 3 2 3 4 2 3" xfId="10653"/>
    <cellStyle name="Input 2 3 2 3 4 3" xfId="10654"/>
    <cellStyle name="Input 2 3 2 3 4 4" xfId="10655"/>
    <cellStyle name="Input 2 3 2 3 5" xfId="10656"/>
    <cellStyle name="Input 2 3 2 3 5 2" xfId="10657"/>
    <cellStyle name="Input 2 3 2 3 5 2 2" xfId="10658"/>
    <cellStyle name="Input 2 3 2 3 5 2 2 2" xfId="10659"/>
    <cellStyle name="Input 2 3 2 3 5 2 3" xfId="10660"/>
    <cellStyle name="Input 2 3 2 3 5 3" xfId="10661"/>
    <cellStyle name="Input 2 3 2 3 5 4" xfId="10662"/>
    <cellStyle name="Input 2 3 2 3 6" xfId="10663"/>
    <cellStyle name="Input 2 3 2 3 6 2" xfId="10664"/>
    <cellStyle name="Input 2 3 2 3 6 2 2" xfId="10665"/>
    <cellStyle name="Input 2 3 2 3 6 2 2 2" xfId="10666"/>
    <cellStyle name="Input 2 3 2 3 6 2 3" xfId="10667"/>
    <cellStyle name="Input 2 3 2 3 6 3" xfId="10668"/>
    <cellStyle name="Input 2 3 2 3 6 4" xfId="10669"/>
    <cellStyle name="Input 2 3 2 3 7" xfId="10670"/>
    <cellStyle name="Input 2 3 2 3 7 2" xfId="10671"/>
    <cellStyle name="Input 2 3 2 3 7 2 2" xfId="10672"/>
    <cellStyle name="Input 2 3 2 3 7 3" xfId="10673"/>
    <cellStyle name="Input 2 3 2 3 8" xfId="10674"/>
    <cellStyle name="Input 2 3 2 3 9" xfId="10675"/>
    <cellStyle name="Input 2 3 2 4" xfId="10676"/>
    <cellStyle name="Input 2 3 2 4 2" xfId="10677"/>
    <cellStyle name="Input 2 3 2 4 2 2" xfId="10678"/>
    <cellStyle name="Input 2 3 2 4 2 2 2" xfId="10679"/>
    <cellStyle name="Input 2 3 2 4 2 2 2 2" xfId="10680"/>
    <cellStyle name="Input 2 3 2 4 2 2 3" xfId="10681"/>
    <cellStyle name="Input 2 3 2 4 2 3" xfId="10682"/>
    <cellStyle name="Input 2 3 2 4 2 4" xfId="10683"/>
    <cellStyle name="Input 2 3 2 4 3" xfId="10684"/>
    <cellStyle name="Input 2 3 2 4 3 2" xfId="10685"/>
    <cellStyle name="Input 2 3 2 4 3 2 2" xfId="10686"/>
    <cellStyle name="Input 2 3 2 4 3 3" xfId="10687"/>
    <cellStyle name="Input 2 3 2 4 4" xfId="10688"/>
    <cellStyle name="Input 2 3 2 4 5" xfId="10689"/>
    <cellStyle name="Input 2 3 2 5" xfId="10690"/>
    <cellStyle name="Input 2 3 2 5 2" xfId="10691"/>
    <cellStyle name="Input 2 3 2 5 2 2" xfId="10692"/>
    <cellStyle name="Input 2 3 2 5 2 2 2" xfId="10693"/>
    <cellStyle name="Input 2 3 2 5 2 3" xfId="10694"/>
    <cellStyle name="Input 2 3 2 5 3" xfId="10695"/>
    <cellStyle name="Input 2 3 2 5 4" xfId="10696"/>
    <cellStyle name="Input 2 3 2 6" xfId="10697"/>
    <cellStyle name="Input 2 3 2 6 2" xfId="10698"/>
    <cellStyle name="Input 2 3 2 6 2 2" xfId="10699"/>
    <cellStyle name="Input 2 3 2 6 2 2 2" xfId="10700"/>
    <cellStyle name="Input 2 3 2 6 2 3" xfId="10701"/>
    <cellStyle name="Input 2 3 2 6 3" xfId="10702"/>
    <cellStyle name="Input 2 3 2 6 4" xfId="10703"/>
    <cellStyle name="Input 2 3 2 7" xfId="10704"/>
    <cellStyle name="Input 2 3 2 7 2" xfId="10705"/>
    <cellStyle name="Input 2 3 2 7 2 2" xfId="10706"/>
    <cellStyle name="Input 2 3 2 7 2 2 2" xfId="10707"/>
    <cellStyle name="Input 2 3 2 7 2 3" xfId="10708"/>
    <cellStyle name="Input 2 3 2 7 3" xfId="10709"/>
    <cellStyle name="Input 2 3 2 7 4" xfId="10710"/>
    <cellStyle name="Input 2 3 2 8" xfId="10711"/>
    <cellStyle name="Input 2 3 2 8 2" xfId="10712"/>
    <cellStyle name="Input 2 3 2 8 2 2" xfId="10713"/>
    <cellStyle name="Input 2 3 2 8 2 2 2" xfId="10714"/>
    <cellStyle name="Input 2 3 2 8 2 3" xfId="10715"/>
    <cellStyle name="Input 2 3 2 8 3" xfId="10716"/>
    <cellStyle name="Input 2 3 2 8 4" xfId="10717"/>
    <cellStyle name="Input 2 3 2 9" xfId="10718"/>
    <cellStyle name="Input 2 3 2 9 2" xfId="10719"/>
    <cellStyle name="Input 2 3 2 9 2 2" xfId="10720"/>
    <cellStyle name="Input 2 3 2 9 3" xfId="10721"/>
    <cellStyle name="Input 2 3 2_Subsidy" xfId="10722"/>
    <cellStyle name="Input 2 3 3" xfId="10723"/>
    <cellStyle name="Input 2 3 3 10" xfId="10724"/>
    <cellStyle name="Input 2 3 3 2" xfId="10725"/>
    <cellStyle name="Input 2 3 3 2 2" xfId="10726"/>
    <cellStyle name="Input 2 3 3 2 2 2" xfId="10727"/>
    <cellStyle name="Input 2 3 3 2 2 2 2" xfId="10728"/>
    <cellStyle name="Input 2 3 3 2 2 2 2 2" xfId="10729"/>
    <cellStyle name="Input 2 3 3 2 2 2 3" xfId="10730"/>
    <cellStyle name="Input 2 3 3 2 2 3" xfId="10731"/>
    <cellStyle name="Input 2 3 3 2 2 4" xfId="10732"/>
    <cellStyle name="Input 2 3 3 2 3" xfId="10733"/>
    <cellStyle name="Input 2 3 3 2 3 2" xfId="10734"/>
    <cellStyle name="Input 2 3 3 2 3 2 2" xfId="10735"/>
    <cellStyle name="Input 2 3 3 2 3 2 2 2" xfId="10736"/>
    <cellStyle name="Input 2 3 3 2 3 2 3" xfId="10737"/>
    <cellStyle name="Input 2 3 3 2 3 3" xfId="10738"/>
    <cellStyle name="Input 2 3 3 2 3 4" xfId="10739"/>
    <cellStyle name="Input 2 3 3 2 4" xfId="10740"/>
    <cellStyle name="Input 2 3 3 2 4 2" xfId="10741"/>
    <cellStyle name="Input 2 3 3 2 4 2 2" xfId="10742"/>
    <cellStyle name="Input 2 3 3 2 4 2 2 2" xfId="10743"/>
    <cellStyle name="Input 2 3 3 2 4 2 3" xfId="10744"/>
    <cellStyle name="Input 2 3 3 2 4 3" xfId="10745"/>
    <cellStyle name="Input 2 3 3 2 4 4" xfId="10746"/>
    <cellStyle name="Input 2 3 3 2 5" xfId="10747"/>
    <cellStyle name="Input 2 3 3 2 5 2" xfId="10748"/>
    <cellStyle name="Input 2 3 3 2 5 2 2" xfId="10749"/>
    <cellStyle name="Input 2 3 3 2 5 2 2 2" xfId="10750"/>
    <cellStyle name="Input 2 3 3 2 5 2 3" xfId="10751"/>
    <cellStyle name="Input 2 3 3 2 5 3" xfId="10752"/>
    <cellStyle name="Input 2 3 3 2 5 4" xfId="10753"/>
    <cellStyle name="Input 2 3 3 2 6" xfId="10754"/>
    <cellStyle name="Input 2 3 3 2 6 2" xfId="10755"/>
    <cellStyle name="Input 2 3 3 2 6 2 2" xfId="10756"/>
    <cellStyle name="Input 2 3 3 2 6 2 2 2" xfId="10757"/>
    <cellStyle name="Input 2 3 3 2 6 2 3" xfId="10758"/>
    <cellStyle name="Input 2 3 3 2 6 3" xfId="10759"/>
    <cellStyle name="Input 2 3 3 2 6 4" xfId="10760"/>
    <cellStyle name="Input 2 3 3 2 7" xfId="10761"/>
    <cellStyle name="Input 2 3 3 2 7 2" xfId="10762"/>
    <cellStyle name="Input 2 3 3 2 7 2 2" xfId="10763"/>
    <cellStyle name="Input 2 3 3 2 7 3" xfId="10764"/>
    <cellStyle name="Input 2 3 3 2 8" xfId="10765"/>
    <cellStyle name="Input 2 3 3 2 9" xfId="10766"/>
    <cellStyle name="Input 2 3 3 3" xfId="10767"/>
    <cellStyle name="Input 2 3 3 3 2" xfId="10768"/>
    <cellStyle name="Input 2 3 3 3 2 2" xfId="10769"/>
    <cellStyle name="Input 2 3 3 3 2 2 2" xfId="10770"/>
    <cellStyle name="Input 2 3 3 3 2 2 2 2" xfId="10771"/>
    <cellStyle name="Input 2 3 3 3 2 2 3" xfId="10772"/>
    <cellStyle name="Input 2 3 3 3 2 3" xfId="10773"/>
    <cellStyle name="Input 2 3 3 3 2 4" xfId="10774"/>
    <cellStyle name="Input 2 3 3 3 3" xfId="10775"/>
    <cellStyle name="Input 2 3 3 3 3 2" xfId="10776"/>
    <cellStyle name="Input 2 3 3 3 3 2 2" xfId="10777"/>
    <cellStyle name="Input 2 3 3 3 3 3" xfId="10778"/>
    <cellStyle name="Input 2 3 3 3 4" xfId="10779"/>
    <cellStyle name="Input 2 3 3 3 5" xfId="10780"/>
    <cellStyle name="Input 2 3 3 4" xfId="10781"/>
    <cellStyle name="Input 2 3 3 4 2" xfId="10782"/>
    <cellStyle name="Input 2 3 3 4 2 2" xfId="10783"/>
    <cellStyle name="Input 2 3 3 4 2 2 2" xfId="10784"/>
    <cellStyle name="Input 2 3 3 4 2 3" xfId="10785"/>
    <cellStyle name="Input 2 3 3 4 3" xfId="10786"/>
    <cellStyle name="Input 2 3 3 4 4" xfId="10787"/>
    <cellStyle name="Input 2 3 3 5" xfId="10788"/>
    <cellStyle name="Input 2 3 3 5 2" xfId="10789"/>
    <cellStyle name="Input 2 3 3 5 2 2" xfId="10790"/>
    <cellStyle name="Input 2 3 3 5 2 2 2" xfId="10791"/>
    <cellStyle name="Input 2 3 3 5 2 3" xfId="10792"/>
    <cellStyle name="Input 2 3 3 5 3" xfId="10793"/>
    <cellStyle name="Input 2 3 3 5 4" xfId="10794"/>
    <cellStyle name="Input 2 3 3 6" xfId="10795"/>
    <cellStyle name="Input 2 3 3 6 2" xfId="10796"/>
    <cellStyle name="Input 2 3 3 6 2 2" xfId="10797"/>
    <cellStyle name="Input 2 3 3 6 2 2 2" xfId="10798"/>
    <cellStyle name="Input 2 3 3 6 2 3" xfId="10799"/>
    <cellStyle name="Input 2 3 3 6 3" xfId="10800"/>
    <cellStyle name="Input 2 3 3 6 4" xfId="10801"/>
    <cellStyle name="Input 2 3 3 7" xfId="10802"/>
    <cellStyle name="Input 2 3 3 7 2" xfId="10803"/>
    <cellStyle name="Input 2 3 3 7 2 2" xfId="10804"/>
    <cellStyle name="Input 2 3 3 7 2 2 2" xfId="10805"/>
    <cellStyle name="Input 2 3 3 7 2 3" xfId="10806"/>
    <cellStyle name="Input 2 3 3 7 3" xfId="10807"/>
    <cellStyle name="Input 2 3 3 7 4" xfId="10808"/>
    <cellStyle name="Input 2 3 3 8" xfId="10809"/>
    <cellStyle name="Input 2 3 3 8 2" xfId="10810"/>
    <cellStyle name="Input 2 3 3 8 2 2" xfId="10811"/>
    <cellStyle name="Input 2 3 3 8 3" xfId="10812"/>
    <cellStyle name="Input 2 3 3 9" xfId="10813"/>
    <cellStyle name="Input 2 3 4" xfId="10814"/>
    <cellStyle name="Input 2 3 4 10" xfId="10815"/>
    <cellStyle name="Input 2 3 4 2" xfId="10816"/>
    <cellStyle name="Input 2 3 4 2 2" xfId="10817"/>
    <cellStyle name="Input 2 3 4 2 2 2" xfId="10818"/>
    <cellStyle name="Input 2 3 4 2 2 2 2" xfId="10819"/>
    <cellStyle name="Input 2 3 4 2 2 2 2 2" xfId="10820"/>
    <cellStyle name="Input 2 3 4 2 2 2 3" xfId="10821"/>
    <cellStyle name="Input 2 3 4 2 2 3" xfId="10822"/>
    <cellStyle name="Input 2 3 4 2 2 4" xfId="10823"/>
    <cellStyle name="Input 2 3 4 2 3" xfId="10824"/>
    <cellStyle name="Input 2 3 4 2 3 2" xfId="10825"/>
    <cellStyle name="Input 2 3 4 2 3 2 2" xfId="10826"/>
    <cellStyle name="Input 2 3 4 2 3 2 2 2" xfId="10827"/>
    <cellStyle name="Input 2 3 4 2 3 2 3" xfId="10828"/>
    <cellStyle name="Input 2 3 4 2 3 3" xfId="10829"/>
    <cellStyle name="Input 2 3 4 2 3 4" xfId="10830"/>
    <cellStyle name="Input 2 3 4 2 4" xfId="10831"/>
    <cellStyle name="Input 2 3 4 2 4 2" xfId="10832"/>
    <cellStyle name="Input 2 3 4 2 4 2 2" xfId="10833"/>
    <cellStyle name="Input 2 3 4 2 4 2 2 2" xfId="10834"/>
    <cellStyle name="Input 2 3 4 2 4 2 3" xfId="10835"/>
    <cellStyle name="Input 2 3 4 2 4 3" xfId="10836"/>
    <cellStyle name="Input 2 3 4 2 4 4" xfId="10837"/>
    <cellStyle name="Input 2 3 4 2 5" xfId="10838"/>
    <cellStyle name="Input 2 3 4 2 5 2" xfId="10839"/>
    <cellStyle name="Input 2 3 4 2 5 2 2" xfId="10840"/>
    <cellStyle name="Input 2 3 4 2 5 2 2 2" xfId="10841"/>
    <cellStyle name="Input 2 3 4 2 5 2 3" xfId="10842"/>
    <cellStyle name="Input 2 3 4 2 5 3" xfId="10843"/>
    <cellStyle name="Input 2 3 4 2 5 4" xfId="10844"/>
    <cellStyle name="Input 2 3 4 2 6" xfId="10845"/>
    <cellStyle name="Input 2 3 4 2 6 2" xfId="10846"/>
    <cellStyle name="Input 2 3 4 2 6 2 2" xfId="10847"/>
    <cellStyle name="Input 2 3 4 2 6 2 2 2" xfId="10848"/>
    <cellStyle name="Input 2 3 4 2 6 2 3" xfId="10849"/>
    <cellStyle name="Input 2 3 4 2 6 3" xfId="10850"/>
    <cellStyle name="Input 2 3 4 2 6 4" xfId="10851"/>
    <cellStyle name="Input 2 3 4 2 7" xfId="10852"/>
    <cellStyle name="Input 2 3 4 2 7 2" xfId="10853"/>
    <cellStyle name="Input 2 3 4 2 7 2 2" xfId="10854"/>
    <cellStyle name="Input 2 3 4 2 7 3" xfId="10855"/>
    <cellStyle name="Input 2 3 4 2 8" xfId="10856"/>
    <cellStyle name="Input 2 3 4 2 9" xfId="10857"/>
    <cellStyle name="Input 2 3 4 3" xfId="10858"/>
    <cellStyle name="Input 2 3 4 3 2" xfId="10859"/>
    <cellStyle name="Input 2 3 4 3 2 2" xfId="10860"/>
    <cellStyle name="Input 2 3 4 3 2 2 2" xfId="10861"/>
    <cellStyle name="Input 2 3 4 3 2 2 2 2" xfId="10862"/>
    <cellStyle name="Input 2 3 4 3 2 2 3" xfId="10863"/>
    <cellStyle name="Input 2 3 4 3 2 3" xfId="10864"/>
    <cellStyle name="Input 2 3 4 3 2 4" xfId="10865"/>
    <cellStyle name="Input 2 3 4 3 3" xfId="10866"/>
    <cellStyle name="Input 2 3 4 3 3 2" xfId="10867"/>
    <cellStyle name="Input 2 3 4 3 3 2 2" xfId="10868"/>
    <cellStyle name="Input 2 3 4 3 3 3" xfId="10869"/>
    <cellStyle name="Input 2 3 4 3 4" xfId="10870"/>
    <cellStyle name="Input 2 3 4 3 5" xfId="10871"/>
    <cellStyle name="Input 2 3 4 4" xfId="10872"/>
    <cellStyle name="Input 2 3 4 4 2" xfId="10873"/>
    <cellStyle name="Input 2 3 4 4 2 2" xfId="10874"/>
    <cellStyle name="Input 2 3 4 4 2 2 2" xfId="10875"/>
    <cellStyle name="Input 2 3 4 4 2 3" xfId="10876"/>
    <cellStyle name="Input 2 3 4 4 3" xfId="10877"/>
    <cellStyle name="Input 2 3 4 4 4" xfId="10878"/>
    <cellStyle name="Input 2 3 4 5" xfId="10879"/>
    <cellStyle name="Input 2 3 4 5 2" xfId="10880"/>
    <cellStyle name="Input 2 3 4 5 2 2" xfId="10881"/>
    <cellStyle name="Input 2 3 4 5 2 2 2" xfId="10882"/>
    <cellStyle name="Input 2 3 4 5 2 3" xfId="10883"/>
    <cellStyle name="Input 2 3 4 5 3" xfId="10884"/>
    <cellStyle name="Input 2 3 4 5 4" xfId="10885"/>
    <cellStyle name="Input 2 3 4 6" xfId="10886"/>
    <cellStyle name="Input 2 3 4 6 2" xfId="10887"/>
    <cellStyle name="Input 2 3 4 6 2 2" xfId="10888"/>
    <cellStyle name="Input 2 3 4 6 2 2 2" xfId="10889"/>
    <cellStyle name="Input 2 3 4 6 2 3" xfId="10890"/>
    <cellStyle name="Input 2 3 4 6 3" xfId="10891"/>
    <cellStyle name="Input 2 3 4 6 4" xfId="10892"/>
    <cellStyle name="Input 2 3 4 7" xfId="10893"/>
    <cellStyle name="Input 2 3 4 7 2" xfId="10894"/>
    <cellStyle name="Input 2 3 4 7 2 2" xfId="10895"/>
    <cellStyle name="Input 2 3 4 7 2 2 2" xfId="10896"/>
    <cellStyle name="Input 2 3 4 7 2 3" xfId="10897"/>
    <cellStyle name="Input 2 3 4 7 3" xfId="10898"/>
    <cellStyle name="Input 2 3 4 7 4" xfId="10899"/>
    <cellStyle name="Input 2 3 4 8" xfId="10900"/>
    <cellStyle name="Input 2 3 4 8 2" xfId="10901"/>
    <cellStyle name="Input 2 3 4 8 2 2" xfId="10902"/>
    <cellStyle name="Input 2 3 4 8 3" xfId="10903"/>
    <cellStyle name="Input 2 3 4 9" xfId="10904"/>
    <cellStyle name="Input 2 3 5" xfId="10905"/>
    <cellStyle name="Input 2 3 5 10" xfId="10906"/>
    <cellStyle name="Input 2 3 5 2" xfId="10907"/>
    <cellStyle name="Input 2 3 5 2 2" xfId="10908"/>
    <cellStyle name="Input 2 3 5 2 2 2" xfId="10909"/>
    <cellStyle name="Input 2 3 5 2 2 2 2" xfId="10910"/>
    <cellStyle name="Input 2 3 5 2 2 2 2 2" xfId="10911"/>
    <cellStyle name="Input 2 3 5 2 2 2 3" xfId="10912"/>
    <cellStyle name="Input 2 3 5 2 2 3" xfId="10913"/>
    <cellStyle name="Input 2 3 5 2 2 4" xfId="10914"/>
    <cellStyle name="Input 2 3 5 2 3" xfId="10915"/>
    <cellStyle name="Input 2 3 5 2 3 2" xfId="10916"/>
    <cellStyle name="Input 2 3 5 2 3 2 2" xfId="10917"/>
    <cellStyle name="Input 2 3 5 2 3 2 2 2" xfId="10918"/>
    <cellStyle name="Input 2 3 5 2 3 2 3" xfId="10919"/>
    <cellStyle name="Input 2 3 5 2 3 3" xfId="10920"/>
    <cellStyle name="Input 2 3 5 2 3 4" xfId="10921"/>
    <cellStyle name="Input 2 3 5 2 4" xfId="10922"/>
    <cellStyle name="Input 2 3 5 2 4 2" xfId="10923"/>
    <cellStyle name="Input 2 3 5 2 4 2 2" xfId="10924"/>
    <cellStyle name="Input 2 3 5 2 4 2 2 2" xfId="10925"/>
    <cellStyle name="Input 2 3 5 2 4 2 3" xfId="10926"/>
    <cellStyle name="Input 2 3 5 2 4 3" xfId="10927"/>
    <cellStyle name="Input 2 3 5 2 4 4" xfId="10928"/>
    <cellStyle name="Input 2 3 5 2 5" xfId="10929"/>
    <cellStyle name="Input 2 3 5 2 5 2" xfId="10930"/>
    <cellStyle name="Input 2 3 5 2 5 2 2" xfId="10931"/>
    <cellStyle name="Input 2 3 5 2 5 2 2 2" xfId="10932"/>
    <cellStyle name="Input 2 3 5 2 5 2 3" xfId="10933"/>
    <cellStyle name="Input 2 3 5 2 5 3" xfId="10934"/>
    <cellStyle name="Input 2 3 5 2 5 4" xfId="10935"/>
    <cellStyle name="Input 2 3 5 2 6" xfId="10936"/>
    <cellStyle name="Input 2 3 5 2 6 2" xfId="10937"/>
    <cellStyle name="Input 2 3 5 2 6 2 2" xfId="10938"/>
    <cellStyle name="Input 2 3 5 2 6 2 2 2" xfId="10939"/>
    <cellStyle name="Input 2 3 5 2 6 2 3" xfId="10940"/>
    <cellStyle name="Input 2 3 5 2 6 3" xfId="10941"/>
    <cellStyle name="Input 2 3 5 2 6 4" xfId="10942"/>
    <cellStyle name="Input 2 3 5 2 7" xfId="10943"/>
    <cellStyle name="Input 2 3 5 2 7 2" xfId="10944"/>
    <cellStyle name="Input 2 3 5 2 7 2 2" xfId="10945"/>
    <cellStyle name="Input 2 3 5 2 7 3" xfId="10946"/>
    <cellStyle name="Input 2 3 5 2 8" xfId="10947"/>
    <cellStyle name="Input 2 3 5 2 9" xfId="10948"/>
    <cellStyle name="Input 2 3 5 3" xfId="10949"/>
    <cellStyle name="Input 2 3 5 3 2" xfId="10950"/>
    <cellStyle name="Input 2 3 5 3 2 2" xfId="10951"/>
    <cellStyle name="Input 2 3 5 3 2 2 2" xfId="10952"/>
    <cellStyle name="Input 2 3 5 3 2 2 2 2" xfId="10953"/>
    <cellStyle name="Input 2 3 5 3 2 2 3" xfId="10954"/>
    <cellStyle name="Input 2 3 5 3 2 3" xfId="10955"/>
    <cellStyle name="Input 2 3 5 3 2 4" xfId="10956"/>
    <cellStyle name="Input 2 3 5 3 3" xfId="10957"/>
    <cellStyle name="Input 2 3 5 3 3 2" xfId="10958"/>
    <cellStyle name="Input 2 3 5 3 3 2 2" xfId="10959"/>
    <cellStyle name="Input 2 3 5 3 3 3" xfId="10960"/>
    <cellStyle name="Input 2 3 5 3 4" xfId="10961"/>
    <cellStyle name="Input 2 3 5 3 5" xfId="10962"/>
    <cellStyle name="Input 2 3 5 4" xfId="10963"/>
    <cellStyle name="Input 2 3 5 4 2" xfId="10964"/>
    <cellStyle name="Input 2 3 5 4 2 2" xfId="10965"/>
    <cellStyle name="Input 2 3 5 4 2 2 2" xfId="10966"/>
    <cellStyle name="Input 2 3 5 4 2 3" xfId="10967"/>
    <cellStyle name="Input 2 3 5 4 3" xfId="10968"/>
    <cellStyle name="Input 2 3 5 4 4" xfId="10969"/>
    <cellStyle name="Input 2 3 5 5" xfId="10970"/>
    <cellStyle name="Input 2 3 5 5 2" xfId="10971"/>
    <cellStyle name="Input 2 3 5 5 2 2" xfId="10972"/>
    <cellStyle name="Input 2 3 5 5 2 2 2" xfId="10973"/>
    <cellStyle name="Input 2 3 5 5 2 3" xfId="10974"/>
    <cellStyle name="Input 2 3 5 5 3" xfId="10975"/>
    <cellStyle name="Input 2 3 5 5 4" xfId="10976"/>
    <cellStyle name="Input 2 3 5 6" xfId="10977"/>
    <cellStyle name="Input 2 3 5 6 2" xfId="10978"/>
    <cellStyle name="Input 2 3 5 6 2 2" xfId="10979"/>
    <cellStyle name="Input 2 3 5 6 2 2 2" xfId="10980"/>
    <cellStyle name="Input 2 3 5 6 2 3" xfId="10981"/>
    <cellStyle name="Input 2 3 5 6 3" xfId="10982"/>
    <cellStyle name="Input 2 3 5 6 4" xfId="10983"/>
    <cellStyle name="Input 2 3 5 7" xfId="10984"/>
    <cellStyle name="Input 2 3 5 7 2" xfId="10985"/>
    <cellStyle name="Input 2 3 5 7 2 2" xfId="10986"/>
    <cellStyle name="Input 2 3 5 7 2 2 2" xfId="10987"/>
    <cellStyle name="Input 2 3 5 7 2 3" xfId="10988"/>
    <cellStyle name="Input 2 3 5 7 3" xfId="10989"/>
    <cellStyle name="Input 2 3 5 7 4" xfId="10990"/>
    <cellStyle name="Input 2 3 5 8" xfId="10991"/>
    <cellStyle name="Input 2 3 5 8 2" xfId="10992"/>
    <cellStyle name="Input 2 3 5 8 2 2" xfId="10993"/>
    <cellStyle name="Input 2 3 5 8 3" xfId="10994"/>
    <cellStyle name="Input 2 3 5 9" xfId="10995"/>
    <cellStyle name="Input 2 3 6" xfId="10996"/>
    <cellStyle name="Input 2 3 6 10" xfId="10997"/>
    <cellStyle name="Input 2 3 6 2" xfId="10998"/>
    <cellStyle name="Input 2 3 6 2 2" xfId="10999"/>
    <cellStyle name="Input 2 3 6 2 2 2" xfId="11000"/>
    <cellStyle name="Input 2 3 6 2 2 2 2" xfId="11001"/>
    <cellStyle name="Input 2 3 6 2 2 2 2 2" xfId="11002"/>
    <cellStyle name="Input 2 3 6 2 2 2 3" xfId="11003"/>
    <cellStyle name="Input 2 3 6 2 2 3" xfId="11004"/>
    <cellStyle name="Input 2 3 6 2 2 4" xfId="11005"/>
    <cellStyle name="Input 2 3 6 2 3" xfId="11006"/>
    <cellStyle name="Input 2 3 6 2 3 2" xfId="11007"/>
    <cellStyle name="Input 2 3 6 2 3 2 2" xfId="11008"/>
    <cellStyle name="Input 2 3 6 2 3 2 2 2" xfId="11009"/>
    <cellStyle name="Input 2 3 6 2 3 2 3" xfId="11010"/>
    <cellStyle name="Input 2 3 6 2 3 3" xfId="11011"/>
    <cellStyle name="Input 2 3 6 2 3 4" xfId="11012"/>
    <cellStyle name="Input 2 3 6 2 4" xfId="11013"/>
    <cellStyle name="Input 2 3 6 2 4 2" xfId="11014"/>
    <cellStyle name="Input 2 3 6 2 4 2 2" xfId="11015"/>
    <cellStyle name="Input 2 3 6 2 4 2 2 2" xfId="11016"/>
    <cellStyle name="Input 2 3 6 2 4 2 3" xfId="11017"/>
    <cellStyle name="Input 2 3 6 2 4 3" xfId="11018"/>
    <cellStyle name="Input 2 3 6 2 4 4" xfId="11019"/>
    <cellStyle name="Input 2 3 6 2 5" xfId="11020"/>
    <cellStyle name="Input 2 3 6 2 5 2" xfId="11021"/>
    <cellStyle name="Input 2 3 6 2 5 2 2" xfId="11022"/>
    <cellStyle name="Input 2 3 6 2 5 2 2 2" xfId="11023"/>
    <cellStyle name="Input 2 3 6 2 5 2 3" xfId="11024"/>
    <cellStyle name="Input 2 3 6 2 5 3" xfId="11025"/>
    <cellStyle name="Input 2 3 6 2 5 4" xfId="11026"/>
    <cellStyle name="Input 2 3 6 2 6" xfId="11027"/>
    <cellStyle name="Input 2 3 6 2 6 2" xfId="11028"/>
    <cellStyle name="Input 2 3 6 2 6 2 2" xfId="11029"/>
    <cellStyle name="Input 2 3 6 2 6 2 2 2" xfId="11030"/>
    <cellStyle name="Input 2 3 6 2 6 2 3" xfId="11031"/>
    <cellStyle name="Input 2 3 6 2 6 3" xfId="11032"/>
    <cellStyle name="Input 2 3 6 2 6 4" xfId="11033"/>
    <cellStyle name="Input 2 3 6 2 7" xfId="11034"/>
    <cellStyle name="Input 2 3 6 2 7 2" xfId="11035"/>
    <cellStyle name="Input 2 3 6 2 7 2 2" xfId="11036"/>
    <cellStyle name="Input 2 3 6 2 7 3" xfId="11037"/>
    <cellStyle name="Input 2 3 6 2 8" xfId="11038"/>
    <cellStyle name="Input 2 3 6 2 9" xfId="11039"/>
    <cellStyle name="Input 2 3 6 3" xfId="11040"/>
    <cellStyle name="Input 2 3 6 3 2" xfId="11041"/>
    <cellStyle name="Input 2 3 6 3 2 2" xfId="11042"/>
    <cellStyle name="Input 2 3 6 3 2 2 2" xfId="11043"/>
    <cellStyle name="Input 2 3 6 3 2 2 2 2" xfId="11044"/>
    <cellStyle name="Input 2 3 6 3 2 2 3" xfId="11045"/>
    <cellStyle name="Input 2 3 6 3 2 3" xfId="11046"/>
    <cellStyle name="Input 2 3 6 3 2 4" xfId="11047"/>
    <cellStyle name="Input 2 3 6 3 3" xfId="11048"/>
    <cellStyle name="Input 2 3 6 3 3 2" xfId="11049"/>
    <cellStyle name="Input 2 3 6 3 3 2 2" xfId="11050"/>
    <cellStyle name="Input 2 3 6 3 3 3" xfId="11051"/>
    <cellStyle name="Input 2 3 6 3 4" xfId="11052"/>
    <cellStyle name="Input 2 3 6 3 5" xfId="11053"/>
    <cellStyle name="Input 2 3 6 4" xfId="11054"/>
    <cellStyle name="Input 2 3 6 4 2" xfId="11055"/>
    <cellStyle name="Input 2 3 6 4 2 2" xfId="11056"/>
    <cellStyle name="Input 2 3 6 4 2 2 2" xfId="11057"/>
    <cellStyle name="Input 2 3 6 4 2 3" xfId="11058"/>
    <cellStyle name="Input 2 3 6 4 3" xfId="11059"/>
    <cellStyle name="Input 2 3 6 4 4" xfId="11060"/>
    <cellStyle name="Input 2 3 6 5" xfId="11061"/>
    <cellStyle name="Input 2 3 6 5 2" xfId="11062"/>
    <cellStyle name="Input 2 3 6 5 2 2" xfId="11063"/>
    <cellStyle name="Input 2 3 6 5 2 2 2" xfId="11064"/>
    <cellStyle name="Input 2 3 6 5 2 3" xfId="11065"/>
    <cellStyle name="Input 2 3 6 5 3" xfId="11066"/>
    <cellStyle name="Input 2 3 6 5 4" xfId="11067"/>
    <cellStyle name="Input 2 3 6 6" xfId="11068"/>
    <cellStyle name="Input 2 3 6 6 2" xfId="11069"/>
    <cellStyle name="Input 2 3 6 6 2 2" xfId="11070"/>
    <cellStyle name="Input 2 3 6 6 2 2 2" xfId="11071"/>
    <cellStyle name="Input 2 3 6 6 2 3" xfId="11072"/>
    <cellStyle name="Input 2 3 6 6 3" xfId="11073"/>
    <cellStyle name="Input 2 3 6 6 4" xfId="11074"/>
    <cellStyle name="Input 2 3 6 7" xfId="11075"/>
    <cellStyle name="Input 2 3 6 7 2" xfId="11076"/>
    <cellStyle name="Input 2 3 6 7 2 2" xfId="11077"/>
    <cellStyle name="Input 2 3 6 7 2 2 2" xfId="11078"/>
    <cellStyle name="Input 2 3 6 7 2 3" xfId="11079"/>
    <cellStyle name="Input 2 3 6 7 3" xfId="11080"/>
    <cellStyle name="Input 2 3 6 7 4" xfId="11081"/>
    <cellStyle name="Input 2 3 6 8" xfId="11082"/>
    <cellStyle name="Input 2 3 6 8 2" xfId="11083"/>
    <cellStyle name="Input 2 3 6 8 2 2" xfId="11084"/>
    <cellStyle name="Input 2 3 6 8 3" xfId="11085"/>
    <cellStyle name="Input 2 3 6 9" xfId="11086"/>
    <cellStyle name="Input 2 3 7" xfId="11087"/>
    <cellStyle name="Input 2 3 7 10" xfId="11088"/>
    <cellStyle name="Input 2 3 7 2" xfId="11089"/>
    <cellStyle name="Input 2 3 7 2 2" xfId="11090"/>
    <cellStyle name="Input 2 3 7 2 2 2" xfId="11091"/>
    <cellStyle name="Input 2 3 7 2 2 2 2" xfId="11092"/>
    <cellStyle name="Input 2 3 7 2 2 2 2 2" xfId="11093"/>
    <cellStyle name="Input 2 3 7 2 2 2 3" xfId="11094"/>
    <cellStyle name="Input 2 3 7 2 2 3" xfId="11095"/>
    <cellStyle name="Input 2 3 7 2 2 4" xfId="11096"/>
    <cellStyle name="Input 2 3 7 2 3" xfId="11097"/>
    <cellStyle name="Input 2 3 7 2 3 2" xfId="11098"/>
    <cellStyle name="Input 2 3 7 2 3 2 2" xfId="11099"/>
    <cellStyle name="Input 2 3 7 2 3 2 2 2" xfId="11100"/>
    <cellStyle name="Input 2 3 7 2 3 2 3" xfId="11101"/>
    <cellStyle name="Input 2 3 7 2 3 3" xfId="11102"/>
    <cellStyle name="Input 2 3 7 2 3 4" xfId="11103"/>
    <cellStyle name="Input 2 3 7 2 4" xfId="11104"/>
    <cellStyle name="Input 2 3 7 2 4 2" xfId="11105"/>
    <cellStyle name="Input 2 3 7 2 4 2 2" xfId="11106"/>
    <cellStyle name="Input 2 3 7 2 4 2 2 2" xfId="11107"/>
    <cellStyle name="Input 2 3 7 2 4 2 3" xfId="11108"/>
    <cellStyle name="Input 2 3 7 2 4 3" xfId="11109"/>
    <cellStyle name="Input 2 3 7 2 4 4" xfId="11110"/>
    <cellStyle name="Input 2 3 7 2 5" xfId="11111"/>
    <cellStyle name="Input 2 3 7 2 5 2" xfId="11112"/>
    <cellStyle name="Input 2 3 7 2 5 2 2" xfId="11113"/>
    <cellStyle name="Input 2 3 7 2 5 2 2 2" xfId="11114"/>
    <cellStyle name="Input 2 3 7 2 5 2 3" xfId="11115"/>
    <cellStyle name="Input 2 3 7 2 5 3" xfId="11116"/>
    <cellStyle name="Input 2 3 7 2 5 4" xfId="11117"/>
    <cellStyle name="Input 2 3 7 2 6" xfId="11118"/>
    <cellStyle name="Input 2 3 7 2 6 2" xfId="11119"/>
    <cellStyle name="Input 2 3 7 2 6 2 2" xfId="11120"/>
    <cellStyle name="Input 2 3 7 2 6 2 2 2" xfId="11121"/>
    <cellStyle name="Input 2 3 7 2 6 2 3" xfId="11122"/>
    <cellStyle name="Input 2 3 7 2 6 3" xfId="11123"/>
    <cellStyle name="Input 2 3 7 2 6 4" xfId="11124"/>
    <cellStyle name="Input 2 3 7 2 7" xfId="11125"/>
    <cellStyle name="Input 2 3 7 2 7 2" xfId="11126"/>
    <cellStyle name="Input 2 3 7 2 7 2 2" xfId="11127"/>
    <cellStyle name="Input 2 3 7 2 7 3" xfId="11128"/>
    <cellStyle name="Input 2 3 7 2 8" xfId="11129"/>
    <cellStyle name="Input 2 3 7 2 9" xfId="11130"/>
    <cellStyle name="Input 2 3 7 3" xfId="11131"/>
    <cellStyle name="Input 2 3 7 3 2" xfId="11132"/>
    <cellStyle name="Input 2 3 7 3 2 2" xfId="11133"/>
    <cellStyle name="Input 2 3 7 3 2 2 2" xfId="11134"/>
    <cellStyle name="Input 2 3 7 3 2 2 2 2" xfId="11135"/>
    <cellStyle name="Input 2 3 7 3 2 2 3" xfId="11136"/>
    <cellStyle name="Input 2 3 7 3 2 3" xfId="11137"/>
    <cellStyle name="Input 2 3 7 3 2 4" xfId="11138"/>
    <cellStyle name="Input 2 3 7 3 3" xfId="11139"/>
    <cellStyle name="Input 2 3 7 3 3 2" xfId="11140"/>
    <cellStyle name="Input 2 3 7 3 3 2 2" xfId="11141"/>
    <cellStyle name="Input 2 3 7 3 3 3" xfId="11142"/>
    <cellStyle name="Input 2 3 7 3 4" xfId="11143"/>
    <cellStyle name="Input 2 3 7 3 5" xfId="11144"/>
    <cellStyle name="Input 2 3 7 4" xfId="11145"/>
    <cellStyle name="Input 2 3 7 4 2" xfId="11146"/>
    <cellStyle name="Input 2 3 7 4 2 2" xfId="11147"/>
    <cellStyle name="Input 2 3 7 4 2 2 2" xfId="11148"/>
    <cellStyle name="Input 2 3 7 4 2 3" xfId="11149"/>
    <cellStyle name="Input 2 3 7 4 3" xfId="11150"/>
    <cellStyle name="Input 2 3 7 4 4" xfId="11151"/>
    <cellStyle name="Input 2 3 7 5" xfId="11152"/>
    <cellStyle name="Input 2 3 7 5 2" xfId="11153"/>
    <cellStyle name="Input 2 3 7 5 2 2" xfId="11154"/>
    <cellStyle name="Input 2 3 7 5 2 2 2" xfId="11155"/>
    <cellStyle name="Input 2 3 7 5 2 3" xfId="11156"/>
    <cellStyle name="Input 2 3 7 5 3" xfId="11157"/>
    <cellStyle name="Input 2 3 7 5 4" xfId="11158"/>
    <cellStyle name="Input 2 3 7 6" xfId="11159"/>
    <cellStyle name="Input 2 3 7 6 2" xfId="11160"/>
    <cellStyle name="Input 2 3 7 6 2 2" xfId="11161"/>
    <cellStyle name="Input 2 3 7 6 2 2 2" xfId="11162"/>
    <cellStyle name="Input 2 3 7 6 2 3" xfId="11163"/>
    <cellStyle name="Input 2 3 7 6 3" xfId="11164"/>
    <cellStyle name="Input 2 3 7 6 4" xfId="11165"/>
    <cellStyle name="Input 2 3 7 7" xfId="11166"/>
    <cellStyle name="Input 2 3 7 7 2" xfId="11167"/>
    <cellStyle name="Input 2 3 7 7 2 2" xfId="11168"/>
    <cellStyle name="Input 2 3 7 7 2 2 2" xfId="11169"/>
    <cellStyle name="Input 2 3 7 7 2 3" xfId="11170"/>
    <cellStyle name="Input 2 3 7 7 3" xfId="11171"/>
    <cellStyle name="Input 2 3 7 7 4" xfId="11172"/>
    <cellStyle name="Input 2 3 7 8" xfId="11173"/>
    <cellStyle name="Input 2 3 7 8 2" xfId="11174"/>
    <cellStyle name="Input 2 3 7 8 2 2" xfId="11175"/>
    <cellStyle name="Input 2 3 7 8 3" xfId="11176"/>
    <cellStyle name="Input 2 3 7 9" xfId="11177"/>
    <cellStyle name="Input 2 3 8" xfId="11178"/>
    <cellStyle name="Input 2 3 8 10" xfId="11179"/>
    <cellStyle name="Input 2 3 8 2" xfId="11180"/>
    <cellStyle name="Input 2 3 8 2 2" xfId="11181"/>
    <cellStyle name="Input 2 3 8 2 2 2" xfId="11182"/>
    <cellStyle name="Input 2 3 8 2 2 2 2" xfId="11183"/>
    <cellStyle name="Input 2 3 8 2 2 2 2 2" xfId="11184"/>
    <cellStyle name="Input 2 3 8 2 2 2 3" xfId="11185"/>
    <cellStyle name="Input 2 3 8 2 2 3" xfId="11186"/>
    <cellStyle name="Input 2 3 8 2 2 4" xfId="11187"/>
    <cellStyle name="Input 2 3 8 2 3" xfId="11188"/>
    <cellStyle name="Input 2 3 8 2 3 2" xfId="11189"/>
    <cellStyle name="Input 2 3 8 2 3 2 2" xfId="11190"/>
    <cellStyle name="Input 2 3 8 2 3 2 2 2" xfId="11191"/>
    <cellStyle name="Input 2 3 8 2 3 2 3" xfId="11192"/>
    <cellStyle name="Input 2 3 8 2 3 3" xfId="11193"/>
    <cellStyle name="Input 2 3 8 2 3 4" xfId="11194"/>
    <cellStyle name="Input 2 3 8 2 4" xfId="11195"/>
    <cellStyle name="Input 2 3 8 2 4 2" xfId="11196"/>
    <cellStyle name="Input 2 3 8 2 4 2 2" xfId="11197"/>
    <cellStyle name="Input 2 3 8 2 4 2 2 2" xfId="11198"/>
    <cellStyle name="Input 2 3 8 2 4 2 3" xfId="11199"/>
    <cellStyle name="Input 2 3 8 2 4 3" xfId="11200"/>
    <cellStyle name="Input 2 3 8 2 4 4" xfId="11201"/>
    <cellStyle name="Input 2 3 8 2 5" xfId="11202"/>
    <cellStyle name="Input 2 3 8 2 5 2" xfId="11203"/>
    <cellStyle name="Input 2 3 8 2 5 2 2" xfId="11204"/>
    <cellStyle name="Input 2 3 8 2 5 2 2 2" xfId="11205"/>
    <cellStyle name="Input 2 3 8 2 5 2 3" xfId="11206"/>
    <cellStyle name="Input 2 3 8 2 5 3" xfId="11207"/>
    <cellStyle name="Input 2 3 8 2 5 4" xfId="11208"/>
    <cellStyle name="Input 2 3 8 2 6" xfId="11209"/>
    <cellStyle name="Input 2 3 8 2 6 2" xfId="11210"/>
    <cellStyle name="Input 2 3 8 2 6 2 2" xfId="11211"/>
    <cellStyle name="Input 2 3 8 2 6 2 2 2" xfId="11212"/>
    <cellStyle name="Input 2 3 8 2 6 2 3" xfId="11213"/>
    <cellStyle name="Input 2 3 8 2 6 3" xfId="11214"/>
    <cellStyle name="Input 2 3 8 2 6 4" xfId="11215"/>
    <cellStyle name="Input 2 3 8 2 7" xfId="11216"/>
    <cellStyle name="Input 2 3 8 2 7 2" xfId="11217"/>
    <cellStyle name="Input 2 3 8 2 7 2 2" xfId="11218"/>
    <cellStyle name="Input 2 3 8 2 7 3" xfId="11219"/>
    <cellStyle name="Input 2 3 8 2 8" xfId="11220"/>
    <cellStyle name="Input 2 3 8 2 9" xfId="11221"/>
    <cellStyle name="Input 2 3 8 3" xfId="11222"/>
    <cellStyle name="Input 2 3 8 3 2" xfId="11223"/>
    <cellStyle name="Input 2 3 8 3 2 2" xfId="11224"/>
    <cellStyle name="Input 2 3 8 3 2 2 2" xfId="11225"/>
    <cellStyle name="Input 2 3 8 3 2 2 2 2" xfId="11226"/>
    <cellStyle name="Input 2 3 8 3 2 2 3" xfId="11227"/>
    <cellStyle name="Input 2 3 8 3 2 3" xfId="11228"/>
    <cellStyle name="Input 2 3 8 3 2 4" xfId="11229"/>
    <cellStyle name="Input 2 3 8 3 3" xfId="11230"/>
    <cellStyle name="Input 2 3 8 3 3 2" xfId="11231"/>
    <cellStyle name="Input 2 3 8 3 3 2 2" xfId="11232"/>
    <cellStyle name="Input 2 3 8 3 3 3" xfId="11233"/>
    <cellStyle name="Input 2 3 8 3 4" xfId="11234"/>
    <cellStyle name="Input 2 3 8 3 5" xfId="11235"/>
    <cellStyle name="Input 2 3 8 4" xfId="11236"/>
    <cellStyle name="Input 2 3 8 4 2" xfId="11237"/>
    <cellStyle name="Input 2 3 8 4 2 2" xfId="11238"/>
    <cellStyle name="Input 2 3 8 4 2 2 2" xfId="11239"/>
    <cellStyle name="Input 2 3 8 4 2 3" xfId="11240"/>
    <cellStyle name="Input 2 3 8 4 3" xfId="11241"/>
    <cellStyle name="Input 2 3 8 4 4" xfId="11242"/>
    <cellStyle name="Input 2 3 8 5" xfId="11243"/>
    <cellStyle name="Input 2 3 8 5 2" xfId="11244"/>
    <cellStyle name="Input 2 3 8 5 2 2" xfId="11245"/>
    <cellStyle name="Input 2 3 8 5 2 2 2" xfId="11246"/>
    <cellStyle name="Input 2 3 8 5 2 3" xfId="11247"/>
    <cellStyle name="Input 2 3 8 5 3" xfId="11248"/>
    <cellStyle name="Input 2 3 8 5 4" xfId="11249"/>
    <cellStyle name="Input 2 3 8 6" xfId="11250"/>
    <cellStyle name="Input 2 3 8 6 2" xfId="11251"/>
    <cellStyle name="Input 2 3 8 6 2 2" xfId="11252"/>
    <cellStyle name="Input 2 3 8 6 2 2 2" xfId="11253"/>
    <cellStyle name="Input 2 3 8 6 2 3" xfId="11254"/>
    <cellStyle name="Input 2 3 8 6 3" xfId="11255"/>
    <cellStyle name="Input 2 3 8 6 4" xfId="11256"/>
    <cellStyle name="Input 2 3 8 7" xfId="11257"/>
    <cellStyle name="Input 2 3 8 7 2" xfId="11258"/>
    <cellStyle name="Input 2 3 8 7 2 2" xfId="11259"/>
    <cellStyle name="Input 2 3 8 7 2 2 2" xfId="11260"/>
    <cellStyle name="Input 2 3 8 7 2 3" xfId="11261"/>
    <cellStyle name="Input 2 3 8 7 3" xfId="11262"/>
    <cellStyle name="Input 2 3 8 7 4" xfId="11263"/>
    <cellStyle name="Input 2 3 8 8" xfId="11264"/>
    <cellStyle name="Input 2 3 8 8 2" xfId="11265"/>
    <cellStyle name="Input 2 3 8 8 2 2" xfId="11266"/>
    <cellStyle name="Input 2 3 8 8 3" xfId="11267"/>
    <cellStyle name="Input 2 3 8 9" xfId="11268"/>
    <cellStyle name="Input 2 3 9" xfId="11269"/>
    <cellStyle name="Input 2 3 9 2" xfId="11270"/>
    <cellStyle name="Input 2 3 9 2 2" xfId="11271"/>
    <cellStyle name="Input 2 3 9 2 2 2" xfId="11272"/>
    <cellStyle name="Input 2 3 9 2 2 2 2" xfId="11273"/>
    <cellStyle name="Input 2 3 9 2 2 3" xfId="11274"/>
    <cellStyle name="Input 2 3 9 2 3" xfId="11275"/>
    <cellStyle name="Input 2 3 9 2 4" xfId="11276"/>
    <cellStyle name="Input 2 3 9 3" xfId="11277"/>
    <cellStyle name="Input 2 3 9 3 2" xfId="11278"/>
    <cellStyle name="Input 2 3 9 3 2 2" xfId="11279"/>
    <cellStyle name="Input 2 3 9 3 2 2 2" xfId="11280"/>
    <cellStyle name="Input 2 3 9 3 2 3" xfId="11281"/>
    <cellStyle name="Input 2 3 9 3 3" xfId="11282"/>
    <cellStyle name="Input 2 3 9 3 4" xfId="11283"/>
    <cellStyle name="Input 2 3 9 4" xfId="11284"/>
    <cellStyle name="Input 2 3 9 4 2" xfId="11285"/>
    <cellStyle name="Input 2 3 9 4 2 2" xfId="11286"/>
    <cellStyle name="Input 2 3 9 4 2 2 2" xfId="11287"/>
    <cellStyle name="Input 2 3 9 4 2 3" xfId="11288"/>
    <cellStyle name="Input 2 3 9 4 3" xfId="11289"/>
    <cellStyle name="Input 2 3 9 4 4" xfId="11290"/>
    <cellStyle name="Input 2 3 9 5" xfId="11291"/>
    <cellStyle name="Input 2 3 9 5 2" xfId="11292"/>
    <cellStyle name="Input 2 3 9 5 2 2" xfId="11293"/>
    <cellStyle name="Input 2 3 9 5 2 2 2" xfId="11294"/>
    <cellStyle name="Input 2 3 9 5 2 3" xfId="11295"/>
    <cellStyle name="Input 2 3 9 5 3" xfId="11296"/>
    <cellStyle name="Input 2 3 9 5 4" xfId="11297"/>
    <cellStyle name="Input 2 3 9 6" xfId="11298"/>
    <cellStyle name="Input 2 3 9 6 2" xfId="11299"/>
    <cellStyle name="Input 2 3 9 6 2 2" xfId="11300"/>
    <cellStyle name="Input 2 3 9 6 2 2 2" xfId="11301"/>
    <cellStyle name="Input 2 3 9 6 2 3" xfId="11302"/>
    <cellStyle name="Input 2 3 9 6 3" xfId="11303"/>
    <cellStyle name="Input 2 3 9 6 4" xfId="11304"/>
    <cellStyle name="Input 2 3 9 7" xfId="11305"/>
    <cellStyle name="Input 2 3 9 7 2" xfId="11306"/>
    <cellStyle name="Input 2 3 9 7 2 2" xfId="11307"/>
    <cellStyle name="Input 2 3 9 7 3" xfId="11308"/>
    <cellStyle name="Input 2 3 9 8" xfId="11309"/>
    <cellStyle name="Input 2 3 9 9" xfId="11310"/>
    <cellStyle name="Input 2 3_Subsidy" xfId="11311"/>
    <cellStyle name="Input 2 30" xfId="11312"/>
    <cellStyle name="Input 2 31" xfId="11313"/>
    <cellStyle name="Input 2 32" xfId="11314"/>
    <cellStyle name="Input 2 33" xfId="11315"/>
    <cellStyle name="Input 2 34" xfId="11316"/>
    <cellStyle name="Input 2 35" xfId="11317"/>
    <cellStyle name="Input 2 36" xfId="11318"/>
    <cellStyle name="Input 2 37" xfId="11319"/>
    <cellStyle name="Input 2 38" xfId="11320"/>
    <cellStyle name="Input 2 39" xfId="11321"/>
    <cellStyle name="Input 2 4" xfId="11322"/>
    <cellStyle name="Input 2 4 10" xfId="11323"/>
    <cellStyle name="Input 2 4 10 2" xfId="11324"/>
    <cellStyle name="Input 2 4 10 2 2" xfId="11325"/>
    <cellStyle name="Input 2 4 10 2 2 2" xfId="11326"/>
    <cellStyle name="Input 2 4 10 2 2 2 2" xfId="11327"/>
    <cellStyle name="Input 2 4 10 2 2 3" xfId="11328"/>
    <cellStyle name="Input 2 4 10 2 3" xfId="11329"/>
    <cellStyle name="Input 2 4 10 2 4" xfId="11330"/>
    <cellStyle name="Input 2 4 10 3" xfId="11331"/>
    <cellStyle name="Input 2 4 10 3 2" xfId="11332"/>
    <cellStyle name="Input 2 4 10 3 2 2" xfId="11333"/>
    <cellStyle name="Input 2 4 10 3 3" xfId="11334"/>
    <cellStyle name="Input 2 4 10 4" xfId="11335"/>
    <cellStyle name="Input 2 4 10 5" xfId="11336"/>
    <cellStyle name="Input 2 4 11" xfId="11337"/>
    <cellStyle name="Input 2 4 11 2" xfId="11338"/>
    <cellStyle name="Input 2 4 11 2 2" xfId="11339"/>
    <cellStyle name="Input 2 4 11 2 2 2" xfId="11340"/>
    <cellStyle name="Input 2 4 11 2 3" xfId="11341"/>
    <cellStyle name="Input 2 4 11 3" xfId="11342"/>
    <cellStyle name="Input 2 4 11 4" xfId="11343"/>
    <cellStyle name="Input 2 4 12" xfId="11344"/>
    <cellStyle name="Input 2 4 12 2" xfId="11345"/>
    <cellStyle name="Input 2 4 12 2 2" xfId="11346"/>
    <cellStyle name="Input 2 4 12 2 2 2" xfId="11347"/>
    <cellStyle name="Input 2 4 12 2 3" xfId="11348"/>
    <cellStyle name="Input 2 4 12 3" xfId="11349"/>
    <cellStyle name="Input 2 4 12 4" xfId="11350"/>
    <cellStyle name="Input 2 4 13" xfId="11351"/>
    <cellStyle name="Input 2 4 13 2" xfId="11352"/>
    <cellStyle name="Input 2 4 13 2 2" xfId="11353"/>
    <cellStyle name="Input 2 4 13 2 2 2" xfId="11354"/>
    <cellStyle name="Input 2 4 13 2 3" xfId="11355"/>
    <cellStyle name="Input 2 4 13 3" xfId="11356"/>
    <cellStyle name="Input 2 4 13 4" xfId="11357"/>
    <cellStyle name="Input 2 4 14" xfId="11358"/>
    <cellStyle name="Input 2 4 14 2" xfId="11359"/>
    <cellStyle name="Input 2 4 14 2 2" xfId="11360"/>
    <cellStyle name="Input 2 4 14 2 2 2" xfId="11361"/>
    <cellStyle name="Input 2 4 14 2 3" xfId="11362"/>
    <cellStyle name="Input 2 4 14 3" xfId="11363"/>
    <cellStyle name="Input 2 4 14 4" xfId="11364"/>
    <cellStyle name="Input 2 4 15" xfId="11365"/>
    <cellStyle name="Input 2 4 15 2" xfId="11366"/>
    <cellStyle name="Input 2 4 15 2 2" xfId="11367"/>
    <cellStyle name="Input 2 4 15 3" xfId="11368"/>
    <cellStyle name="Input 2 4 16" xfId="11369"/>
    <cellStyle name="Input 2 4 17" xfId="11370"/>
    <cellStyle name="Input 2 4 2" xfId="11371"/>
    <cellStyle name="Input 2 4 2 10" xfId="11372"/>
    <cellStyle name="Input 2 4 2 11" xfId="11373"/>
    <cellStyle name="Input 2 4 2 2" xfId="11374"/>
    <cellStyle name="Input 2 4 2 2 10" xfId="11375"/>
    <cellStyle name="Input 2 4 2 2 2" xfId="11376"/>
    <cellStyle name="Input 2 4 2 2 2 2" xfId="11377"/>
    <cellStyle name="Input 2 4 2 2 2 2 2" xfId="11378"/>
    <cellStyle name="Input 2 4 2 2 2 2 2 2" xfId="11379"/>
    <cellStyle name="Input 2 4 2 2 2 2 2 2 2" xfId="11380"/>
    <cellStyle name="Input 2 4 2 2 2 2 2 3" xfId="11381"/>
    <cellStyle name="Input 2 4 2 2 2 2 3" xfId="11382"/>
    <cellStyle name="Input 2 4 2 2 2 2 4" xfId="11383"/>
    <cellStyle name="Input 2 4 2 2 2 3" xfId="11384"/>
    <cellStyle name="Input 2 4 2 2 2 3 2" xfId="11385"/>
    <cellStyle name="Input 2 4 2 2 2 3 2 2" xfId="11386"/>
    <cellStyle name="Input 2 4 2 2 2 3 2 2 2" xfId="11387"/>
    <cellStyle name="Input 2 4 2 2 2 3 2 3" xfId="11388"/>
    <cellStyle name="Input 2 4 2 2 2 3 3" xfId="11389"/>
    <cellStyle name="Input 2 4 2 2 2 3 4" xfId="11390"/>
    <cellStyle name="Input 2 4 2 2 2 4" xfId="11391"/>
    <cellStyle name="Input 2 4 2 2 2 4 2" xfId="11392"/>
    <cellStyle name="Input 2 4 2 2 2 4 2 2" xfId="11393"/>
    <cellStyle name="Input 2 4 2 2 2 4 2 2 2" xfId="11394"/>
    <cellStyle name="Input 2 4 2 2 2 4 2 3" xfId="11395"/>
    <cellStyle name="Input 2 4 2 2 2 4 3" xfId="11396"/>
    <cellStyle name="Input 2 4 2 2 2 4 4" xfId="11397"/>
    <cellStyle name="Input 2 4 2 2 2 5" xfId="11398"/>
    <cellStyle name="Input 2 4 2 2 2 5 2" xfId="11399"/>
    <cellStyle name="Input 2 4 2 2 2 5 2 2" xfId="11400"/>
    <cellStyle name="Input 2 4 2 2 2 5 2 2 2" xfId="11401"/>
    <cellStyle name="Input 2 4 2 2 2 5 2 3" xfId="11402"/>
    <cellStyle name="Input 2 4 2 2 2 5 3" xfId="11403"/>
    <cellStyle name="Input 2 4 2 2 2 5 4" xfId="11404"/>
    <cellStyle name="Input 2 4 2 2 2 6" xfId="11405"/>
    <cellStyle name="Input 2 4 2 2 2 6 2" xfId="11406"/>
    <cellStyle name="Input 2 4 2 2 2 6 2 2" xfId="11407"/>
    <cellStyle name="Input 2 4 2 2 2 6 2 2 2" xfId="11408"/>
    <cellStyle name="Input 2 4 2 2 2 6 2 3" xfId="11409"/>
    <cellStyle name="Input 2 4 2 2 2 6 3" xfId="11410"/>
    <cellStyle name="Input 2 4 2 2 2 6 4" xfId="11411"/>
    <cellStyle name="Input 2 4 2 2 2 7" xfId="11412"/>
    <cellStyle name="Input 2 4 2 2 2 7 2" xfId="11413"/>
    <cellStyle name="Input 2 4 2 2 2 7 2 2" xfId="11414"/>
    <cellStyle name="Input 2 4 2 2 2 7 3" xfId="11415"/>
    <cellStyle name="Input 2 4 2 2 2 8" xfId="11416"/>
    <cellStyle name="Input 2 4 2 2 2 9" xfId="11417"/>
    <cellStyle name="Input 2 4 2 2 3" xfId="11418"/>
    <cellStyle name="Input 2 4 2 2 3 2" xfId="11419"/>
    <cellStyle name="Input 2 4 2 2 3 2 2" xfId="11420"/>
    <cellStyle name="Input 2 4 2 2 3 2 2 2" xfId="11421"/>
    <cellStyle name="Input 2 4 2 2 3 2 2 2 2" xfId="11422"/>
    <cellStyle name="Input 2 4 2 2 3 2 2 3" xfId="11423"/>
    <cellStyle name="Input 2 4 2 2 3 2 3" xfId="11424"/>
    <cellStyle name="Input 2 4 2 2 3 2 4" xfId="11425"/>
    <cellStyle name="Input 2 4 2 2 3 3" xfId="11426"/>
    <cellStyle name="Input 2 4 2 2 3 3 2" xfId="11427"/>
    <cellStyle name="Input 2 4 2 2 3 3 2 2" xfId="11428"/>
    <cellStyle name="Input 2 4 2 2 3 3 3" xfId="11429"/>
    <cellStyle name="Input 2 4 2 2 3 4" xfId="11430"/>
    <cellStyle name="Input 2 4 2 2 3 5" xfId="11431"/>
    <cellStyle name="Input 2 4 2 2 4" xfId="11432"/>
    <cellStyle name="Input 2 4 2 2 4 2" xfId="11433"/>
    <cellStyle name="Input 2 4 2 2 4 2 2" xfId="11434"/>
    <cellStyle name="Input 2 4 2 2 4 2 2 2" xfId="11435"/>
    <cellStyle name="Input 2 4 2 2 4 2 3" xfId="11436"/>
    <cellStyle name="Input 2 4 2 2 4 3" xfId="11437"/>
    <cellStyle name="Input 2 4 2 2 4 4" xfId="11438"/>
    <cellStyle name="Input 2 4 2 2 5" xfId="11439"/>
    <cellStyle name="Input 2 4 2 2 5 2" xfId="11440"/>
    <cellStyle name="Input 2 4 2 2 5 2 2" xfId="11441"/>
    <cellStyle name="Input 2 4 2 2 5 2 2 2" xfId="11442"/>
    <cellStyle name="Input 2 4 2 2 5 2 3" xfId="11443"/>
    <cellStyle name="Input 2 4 2 2 5 3" xfId="11444"/>
    <cellStyle name="Input 2 4 2 2 5 4" xfId="11445"/>
    <cellStyle name="Input 2 4 2 2 6" xfId="11446"/>
    <cellStyle name="Input 2 4 2 2 6 2" xfId="11447"/>
    <cellStyle name="Input 2 4 2 2 6 2 2" xfId="11448"/>
    <cellStyle name="Input 2 4 2 2 6 2 2 2" xfId="11449"/>
    <cellStyle name="Input 2 4 2 2 6 2 3" xfId="11450"/>
    <cellStyle name="Input 2 4 2 2 6 3" xfId="11451"/>
    <cellStyle name="Input 2 4 2 2 6 4" xfId="11452"/>
    <cellStyle name="Input 2 4 2 2 7" xfId="11453"/>
    <cellStyle name="Input 2 4 2 2 7 2" xfId="11454"/>
    <cellStyle name="Input 2 4 2 2 7 2 2" xfId="11455"/>
    <cellStyle name="Input 2 4 2 2 7 2 2 2" xfId="11456"/>
    <cellStyle name="Input 2 4 2 2 7 2 3" xfId="11457"/>
    <cellStyle name="Input 2 4 2 2 7 3" xfId="11458"/>
    <cellStyle name="Input 2 4 2 2 7 4" xfId="11459"/>
    <cellStyle name="Input 2 4 2 2 8" xfId="11460"/>
    <cellStyle name="Input 2 4 2 2 8 2" xfId="11461"/>
    <cellStyle name="Input 2 4 2 2 8 2 2" xfId="11462"/>
    <cellStyle name="Input 2 4 2 2 8 3" xfId="11463"/>
    <cellStyle name="Input 2 4 2 2 9" xfId="11464"/>
    <cellStyle name="Input 2 4 2 3" xfId="11465"/>
    <cellStyle name="Input 2 4 2 3 2" xfId="11466"/>
    <cellStyle name="Input 2 4 2 3 2 2" xfId="11467"/>
    <cellStyle name="Input 2 4 2 3 2 2 2" xfId="11468"/>
    <cellStyle name="Input 2 4 2 3 2 2 2 2" xfId="11469"/>
    <cellStyle name="Input 2 4 2 3 2 2 3" xfId="11470"/>
    <cellStyle name="Input 2 4 2 3 2 3" xfId="11471"/>
    <cellStyle name="Input 2 4 2 3 2 4" xfId="11472"/>
    <cellStyle name="Input 2 4 2 3 3" xfId="11473"/>
    <cellStyle name="Input 2 4 2 3 3 2" xfId="11474"/>
    <cellStyle name="Input 2 4 2 3 3 2 2" xfId="11475"/>
    <cellStyle name="Input 2 4 2 3 3 2 2 2" xfId="11476"/>
    <cellStyle name="Input 2 4 2 3 3 2 3" xfId="11477"/>
    <cellStyle name="Input 2 4 2 3 3 3" xfId="11478"/>
    <cellStyle name="Input 2 4 2 3 3 4" xfId="11479"/>
    <cellStyle name="Input 2 4 2 3 4" xfId="11480"/>
    <cellStyle name="Input 2 4 2 3 4 2" xfId="11481"/>
    <cellStyle name="Input 2 4 2 3 4 2 2" xfId="11482"/>
    <cellStyle name="Input 2 4 2 3 4 2 2 2" xfId="11483"/>
    <cellStyle name="Input 2 4 2 3 4 2 3" xfId="11484"/>
    <cellStyle name="Input 2 4 2 3 4 3" xfId="11485"/>
    <cellStyle name="Input 2 4 2 3 4 4" xfId="11486"/>
    <cellStyle name="Input 2 4 2 3 5" xfId="11487"/>
    <cellStyle name="Input 2 4 2 3 5 2" xfId="11488"/>
    <cellStyle name="Input 2 4 2 3 5 2 2" xfId="11489"/>
    <cellStyle name="Input 2 4 2 3 5 2 2 2" xfId="11490"/>
    <cellStyle name="Input 2 4 2 3 5 2 3" xfId="11491"/>
    <cellStyle name="Input 2 4 2 3 5 3" xfId="11492"/>
    <cellStyle name="Input 2 4 2 3 5 4" xfId="11493"/>
    <cellStyle name="Input 2 4 2 3 6" xfId="11494"/>
    <cellStyle name="Input 2 4 2 3 6 2" xfId="11495"/>
    <cellStyle name="Input 2 4 2 3 6 2 2" xfId="11496"/>
    <cellStyle name="Input 2 4 2 3 6 2 2 2" xfId="11497"/>
    <cellStyle name="Input 2 4 2 3 6 2 3" xfId="11498"/>
    <cellStyle name="Input 2 4 2 3 6 3" xfId="11499"/>
    <cellStyle name="Input 2 4 2 3 6 4" xfId="11500"/>
    <cellStyle name="Input 2 4 2 3 7" xfId="11501"/>
    <cellStyle name="Input 2 4 2 3 7 2" xfId="11502"/>
    <cellStyle name="Input 2 4 2 3 7 2 2" xfId="11503"/>
    <cellStyle name="Input 2 4 2 3 7 3" xfId="11504"/>
    <cellStyle name="Input 2 4 2 3 8" xfId="11505"/>
    <cellStyle name="Input 2 4 2 3 9" xfId="11506"/>
    <cellStyle name="Input 2 4 2 4" xfId="11507"/>
    <cellStyle name="Input 2 4 2 4 2" xfId="11508"/>
    <cellStyle name="Input 2 4 2 4 2 2" xfId="11509"/>
    <cellStyle name="Input 2 4 2 4 2 2 2" xfId="11510"/>
    <cellStyle name="Input 2 4 2 4 2 2 2 2" xfId="11511"/>
    <cellStyle name="Input 2 4 2 4 2 2 3" xfId="11512"/>
    <cellStyle name="Input 2 4 2 4 2 3" xfId="11513"/>
    <cellStyle name="Input 2 4 2 4 2 4" xfId="11514"/>
    <cellStyle name="Input 2 4 2 4 3" xfId="11515"/>
    <cellStyle name="Input 2 4 2 4 3 2" xfId="11516"/>
    <cellStyle name="Input 2 4 2 4 3 2 2" xfId="11517"/>
    <cellStyle name="Input 2 4 2 4 3 3" xfId="11518"/>
    <cellStyle name="Input 2 4 2 4 4" xfId="11519"/>
    <cellStyle name="Input 2 4 2 4 5" xfId="11520"/>
    <cellStyle name="Input 2 4 2 5" xfId="11521"/>
    <cellStyle name="Input 2 4 2 5 2" xfId="11522"/>
    <cellStyle name="Input 2 4 2 5 2 2" xfId="11523"/>
    <cellStyle name="Input 2 4 2 5 2 2 2" xfId="11524"/>
    <cellStyle name="Input 2 4 2 5 2 3" xfId="11525"/>
    <cellStyle name="Input 2 4 2 5 3" xfId="11526"/>
    <cellStyle name="Input 2 4 2 5 4" xfId="11527"/>
    <cellStyle name="Input 2 4 2 6" xfId="11528"/>
    <cellStyle name="Input 2 4 2 6 2" xfId="11529"/>
    <cellStyle name="Input 2 4 2 6 2 2" xfId="11530"/>
    <cellStyle name="Input 2 4 2 6 2 2 2" xfId="11531"/>
    <cellStyle name="Input 2 4 2 6 2 3" xfId="11532"/>
    <cellStyle name="Input 2 4 2 6 3" xfId="11533"/>
    <cellStyle name="Input 2 4 2 6 4" xfId="11534"/>
    <cellStyle name="Input 2 4 2 7" xfId="11535"/>
    <cellStyle name="Input 2 4 2 7 2" xfId="11536"/>
    <cellStyle name="Input 2 4 2 7 2 2" xfId="11537"/>
    <cellStyle name="Input 2 4 2 7 2 2 2" xfId="11538"/>
    <cellStyle name="Input 2 4 2 7 2 3" xfId="11539"/>
    <cellStyle name="Input 2 4 2 7 3" xfId="11540"/>
    <cellStyle name="Input 2 4 2 7 4" xfId="11541"/>
    <cellStyle name="Input 2 4 2 8" xfId="11542"/>
    <cellStyle name="Input 2 4 2 8 2" xfId="11543"/>
    <cellStyle name="Input 2 4 2 8 2 2" xfId="11544"/>
    <cellStyle name="Input 2 4 2 8 2 2 2" xfId="11545"/>
    <cellStyle name="Input 2 4 2 8 2 3" xfId="11546"/>
    <cellStyle name="Input 2 4 2 8 3" xfId="11547"/>
    <cellStyle name="Input 2 4 2 8 4" xfId="11548"/>
    <cellStyle name="Input 2 4 2 9" xfId="11549"/>
    <cellStyle name="Input 2 4 2 9 2" xfId="11550"/>
    <cellStyle name="Input 2 4 2 9 2 2" xfId="11551"/>
    <cellStyle name="Input 2 4 2 9 3" xfId="11552"/>
    <cellStyle name="Input 2 4 2_Subsidy" xfId="11553"/>
    <cellStyle name="Input 2 4 3" xfId="11554"/>
    <cellStyle name="Input 2 4 3 10" xfId="11555"/>
    <cellStyle name="Input 2 4 3 2" xfId="11556"/>
    <cellStyle name="Input 2 4 3 2 2" xfId="11557"/>
    <cellStyle name="Input 2 4 3 2 2 2" xfId="11558"/>
    <cellStyle name="Input 2 4 3 2 2 2 2" xfId="11559"/>
    <cellStyle name="Input 2 4 3 2 2 2 2 2" xfId="11560"/>
    <cellStyle name="Input 2 4 3 2 2 2 3" xfId="11561"/>
    <cellStyle name="Input 2 4 3 2 2 3" xfId="11562"/>
    <cellStyle name="Input 2 4 3 2 2 4" xfId="11563"/>
    <cellStyle name="Input 2 4 3 2 3" xfId="11564"/>
    <cellStyle name="Input 2 4 3 2 3 2" xfId="11565"/>
    <cellStyle name="Input 2 4 3 2 3 2 2" xfId="11566"/>
    <cellStyle name="Input 2 4 3 2 3 2 2 2" xfId="11567"/>
    <cellStyle name="Input 2 4 3 2 3 2 3" xfId="11568"/>
    <cellStyle name="Input 2 4 3 2 3 3" xfId="11569"/>
    <cellStyle name="Input 2 4 3 2 3 4" xfId="11570"/>
    <cellStyle name="Input 2 4 3 2 4" xfId="11571"/>
    <cellStyle name="Input 2 4 3 2 4 2" xfId="11572"/>
    <cellStyle name="Input 2 4 3 2 4 2 2" xfId="11573"/>
    <cellStyle name="Input 2 4 3 2 4 2 2 2" xfId="11574"/>
    <cellStyle name="Input 2 4 3 2 4 2 3" xfId="11575"/>
    <cellStyle name="Input 2 4 3 2 4 3" xfId="11576"/>
    <cellStyle name="Input 2 4 3 2 4 4" xfId="11577"/>
    <cellStyle name="Input 2 4 3 2 5" xfId="11578"/>
    <cellStyle name="Input 2 4 3 2 5 2" xfId="11579"/>
    <cellStyle name="Input 2 4 3 2 5 2 2" xfId="11580"/>
    <cellStyle name="Input 2 4 3 2 5 2 2 2" xfId="11581"/>
    <cellStyle name="Input 2 4 3 2 5 2 3" xfId="11582"/>
    <cellStyle name="Input 2 4 3 2 5 3" xfId="11583"/>
    <cellStyle name="Input 2 4 3 2 5 4" xfId="11584"/>
    <cellStyle name="Input 2 4 3 2 6" xfId="11585"/>
    <cellStyle name="Input 2 4 3 2 6 2" xfId="11586"/>
    <cellStyle name="Input 2 4 3 2 6 2 2" xfId="11587"/>
    <cellStyle name="Input 2 4 3 2 6 2 2 2" xfId="11588"/>
    <cellStyle name="Input 2 4 3 2 6 2 3" xfId="11589"/>
    <cellStyle name="Input 2 4 3 2 6 3" xfId="11590"/>
    <cellStyle name="Input 2 4 3 2 6 4" xfId="11591"/>
    <cellStyle name="Input 2 4 3 2 7" xfId="11592"/>
    <cellStyle name="Input 2 4 3 2 7 2" xfId="11593"/>
    <cellStyle name="Input 2 4 3 2 7 2 2" xfId="11594"/>
    <cellStyle name="Input 2 4 3 2 7 3" xfId="11595"/>
    <cellStyle name="Input 2 4 3 2 8" xfId="11596"/>
    <cellStyle name="Input 2 4 3 2 9" xfId="11597"/>
    <cellStyle name="Input 2 4 3 3" xfId="11598"/>
    <cellStyle name="Input 2 4 3 3 2" xfId="11599"/>
    <cellStyle name="Input 2 4 3 3 2 2" xfId="11600"/>
    <cellStyle name="Input 2 4 3 3 2 2 2" xfId="11601"/>
    <cellStyle name="Input 2 4 3 3 2 2 2 2" xfId="11602"/>
    <cellStyle name="Input 2 4 3 3 2 2 3" xfId="11603"/>
    <cellStyle name="Input 2 4 3 3 2 3" xfId="11604"/>
    <cellStyle name="Input 2 4 3 3 2 4" xfId="11605"/>
    <cellStyle name="Input 2 4 3 3 3" xfId="11606"/>
    <cellStyle name="Input 2 4 3 3 3 2" xfId="11607"/>
    <cellStyle name="Input 2 4 3 3 3 2 2" xfId="11608"/>
    <cellStyle name="Input 2 4 3 3 3 3" xfId="11609"/>
    <cellStyle name="Input 2 4 3 3 4" xfId="11610"/>
    <cellStyle name="Input 2 4 3 3 5" xfId="11611"/>
    <cellStyle name="Input 2 4 3 4" xfId="11612"/>
    <cellStyle name="Input 2 4 3 4 2" xfId="11613"/>
    <cellStyle name="Input 2 4 3 4 2 2" xfId="11614"/>
    <cellStyle name="Input 2 4 3 4 2 2 2" xfId="11615"/>
    <cellStyle name="Input 2 4 3 4 2 3" xfId="11616"/>
    <cellStyle name="Input 2 4 3 4 3" xfId="11617"/>
    <cellStyle name="Input 2 4 3 4 4" xfId="11618"/>
    <cellStyle name="Input 2 4 3 5" xfId="11619"/>
    <cellStyle name="Input 2 4 3 5 2" xfId="11620"/>
    <cellStyle name="Input 2 4 3 5 2 2" xfId="11621"/>
    <cellStyle name="Input 2 4 3 5 2 2 2" xfId="11622"/>
    <cellStyle name="Input 2 4 3 5 2 3" xfId="11623"/>
    <cellStyle name="Input 2 4 3 5 3" xfId="11624"/>
    <cellStyle name="Input 2 4 3 5 4" xfId="11625"/>
    <cellStyle name="Input 2 4 3 6" xfId="11626"/>
    <cellStyle name="Input 2 4 3 6 2" xfId="11627"/>
    <cellStyle name="Input 2 4 3 6 2 2" xfId="11628"/>
    <cellStyle name="Input 2 4 3 6 2 2 2" xfId="11629"/>
    <cellStyle name="Input 2 4 3 6 2 3" xfId="11630"/>
    <cellStyle name="Input 2 4 3 6 3" xfId="11631"/>
    <cellStyle name="Input 2 4 3 6 4" xfId="11632"/>
    <cellStyle name="Input 2 4 3 7" xfId="11633"/>
    <cellStyle name="Input 2 4 3 7 2" xfId="11634"/>
    <cellStyle name="Input 2 4 3 7 2 2" xfId="11635"/>
    <cellStyle name="Input 2 4 3 7 2 2 2" xfId="11636"/>
    <cellStyle name="Input 2 4 3 7 2 3" xfId="11637"/>
    <cellStyle name="Input 2 4 3 7 3" xfId="11638"/>
    <cellStyle name="Input 2 4 3 7 4" xfId="11639"/>
    <cellStyle name="Input 2 4 3 8" xfId="11640"/>
    <cellStyle name="Input 2 4 3 8 2" xfId="11641"/>
    <cellStyle name="Input 2 4 3 8 2 2" xfId="11642"/>
    <cellStyle name="Input 2 4 3 8 3" xfId="11643"/>
    <cellStyle name="Input 2 4 3 9" xfId="11644"/>
    <cellStyle name="Input 2 4 4" xfId="11645"/>
    <cellStyle name="Input 2 4 4 10" xfId="11646"/>
    <cellStyle name="Input 2 4 4 2" xfId="11647"/>
    <cellStyle name="Input 2 4 4 2 2" xfId="11648"/>
    <cellStyle name="Input 2 4 4 2 2 2" xfId="11649"/>
    <cellStyle name="Input 2 4 4 2 2 2 2" xfId="11650"/>
    <cellStyle name="Input 2 4 4 2 2 2 2 2" xfId="11651"/>
    <cellStyle name="Input 2 4 4 2 2 2 3" xfId="11652"/>
    <cellStyle name="Input 2 4 4 2 2 3" xfId="11653"/>
    <cellStyle name="Input 2 4 4 2 2 4" xfId="11654"/>
    <cellStyle name="Input 2 4 4 2 3" xfId="11655"/>
    <cellStyle name="Input 2 4 4 2 3 2" xfId="11656"/>
    <cellStyle name="Input 2 4 4 2 3 2 2" xfId="11657"/>
    <cellStyle name="Input 2 4 4 2 3 2 2 2" xfId="11658"/>
    <cellStyle name="Input 2 4 4 2 3 2 3" xfId="11659"/>
    <cellStyle name="Input 2 4 4 2 3 3" xfId="11660"/>
    <cellStyle name="Input 2 4 4 2 3 4" xfId="11661"/>
    <cellStyle name="Input 2 4 4 2 4" xfId="11662"/>
    <cellStyle name="Input 2 4 4 2 4 2" xfId="11663"/>
    <cellStyle name="Input 2 4 4 2 4 2 2" xfId="11664"/>
    <cellStyle name="Input 2 4 4 2 4 2 2 2" xfId="11665"/>
    <cellStyle name="Input 2 4 4 2 4 2 3" xfId="11666"/>
    <cellStyle name="Input 2 4 4 2 4 3" xfId="11667"/>
    <cellStyle name="Input 2 4 4 2 4 4" xfId="11668"/>
    <cellStyle name="Input 2 4 4 2 5" xfId="11669"/>
    <cellStyle name="Input 2 4 4 2 5 2" xfId="11670"/>
    <cellStyle name="Input 2 4 4 2 5 2 2" xfId="11671"/>
    <cellStyle name="Input 2 4 4 2 5 2 2 2" xfId="11672"/>
    <cellStyle name="Input 2 4 4 2 5 2 3" xfId="11673"/>
    <cellStyle name="Input 2 4 4 2 5 3" xfId="11674"/>
    <cellStyle name="Input 2 4 4 2 5 4" xfId="11675"/>
    <cellStyle name="Input 2 4 4 2 6" xfId="11676"/>
    <cellStyle name="Input 2 4 4 2 6 2" xfId="11677"/>
    <cellStyle name="Input 2 4 4 2 6 2 2" xfId="11678"/>
    <cellStyle name="Input 2 4 4 2 6 2 2 2" xfId="11679"/>
    <cellStyle name="Input 2 4 4 2 6 2 3" xfId="11680"/>
    <cellStyle name="Input 2 4 4 2 6 3" xfId="11681"/>
    <cellStyle name="Input 2 4 4 2 6 4" xfId="11682"/>
    <cellStyle name="Input 2 4 4 2 7" xfId="11683"/>
    <cellStyle name="Input 2 4 4 2 7 2" xfId="11684"/>
    <cellStyle name="Input 2 4 4 2 7 2 2" xfId="11685"/>
    <cellStyle name="Input 2 4 4 2 7 3" xfId="11686"/>
    <cellStyle name="Input 2 4 4 2 8" xfId="11687"/>
    <cellStyle name="Input 2 4 4 2 9" xfId="11688"/>
    <cellStyle name="Input 2 4 4 3" xfId="11689"/>
    <cellStyle name="Input 2 4 4 3 2" xfId="11690"/>
    <cellStyle name="Input 2 4 4 3 2 2" xfId="11691"/>
    <cellStyle name="Input 2 4 4 3 2 2 2" xfId="11692"/>
    <cellStyle name="Input 2 4 4 3 2 2 2 2" xfId="11693"/>
    <cellStyle name="Input 2 4 4 3 2 2 3" xfId="11694"/>
    <cellStyle name="Input 2 4 4 3 2 3" xfId="11695"/>
    <cellStyle name="Input 2 4 4 3 2 4" xfId="11696"/>
    <cellStyle name="Input 2 4 4 3 3" xfId="11697"/>
    <cellStyle name="Input 2 4 4 3 3 2" xfId="11698"/>
    <cellStyle name="Input 2 4 4 3 3 2 2" xfId="11699"/>
    <cellStyle name="Input 2 4 4 3 3 3" xfId="11700"/>
    <cellStyle name="Input 2 4 4 3 4" xfId="11701"/>
    <cellStyle name="Input 2 4 4 3 5" xfId="11702"/>
    <cellStyle name="Input 2 4 4 4" xfId="11703"/>
    <cellStyle name="Input 2 4 4 4 2" xfId="11704"/>
    <cellStyle name="Input 2 4 4 4 2 2" xfId="11705"/>
    <cellStyle name="Input 2 4 4 4 2 2 2" xfId="11706"/>
    <cellStyle name="Input 2 4 4 4 2 3" xfId="11707"/>
    <cellStyle name="Input 2 4 4 4 3" xfId="11708"/>
    <cellStyle name="Input 2 4 4 4 4" xfId="11709"/>
    <cellStyle name="Input 2 4 4 5" xfId="11710"/>
    <cellStyle name="Input 2 4 4 5 2" xfId="11711"/>
    <cellStyle name="Input 2 4 4 5 2 2" xfId="11712"/>
    <cellStyle name="Input 2 4 4 5 2 2 2" xfId="11713"/>
    <cellStyle name="Input 2 4 4 5 2 3" xfId="11714"/>
    <cellStyle name="Input 2 4 4 5 3" xfId="11715"/>
    <cellStyle name="Input 2 4 4 5 4" xfId="11716"/>
    <cellStyle name="Input 2 4 4 6" xfId="11717"/>
    <cellStyle name="Input 2 4 4 6 2" xfId="11718"/>
    <cellStyle name="Input 2 4 4 6 2 2" xfId="11719"/>
    <cellStyle name="Input 2 4 4 6 2 2 2" xfId="11720"/>
    <cellStyle name="Input 2 4 4 6 2 3" xfId="11721"/>
    <cellStyle name="Input 2 4 4 6 3" xfId="11722"/>
    <cellStyle name="Input 2 4 4 6 4" xfId="11723"/>
    <cellStyle name="Input 2 4 4 7" xfId="11724"/>
    <cellStyle name="Input 2 4 4 7 2" xfId="11725"/>
    <cellStyle name="Input 2 4 4 7 2 2" xfId="11726"/>
    <cellStyle name="Input 2 4 4 7 2 2 2" xfId="11727"/>
    <cellStyle name="Input 2 4 4 7 2 3" xfId="11728"/>
    <cellStyle name="Input 2 4 4 7 3" xfId="11729"/>
    <cellStyle name="Input 2 4 4 7 4" xfId="11730"/>
    <cellStyle name="Input 2 4 4 8" xfId="11731"/>
    <cellStyle name="Input 2 4 4 8 2" xfId="11732"/>
    <cellStyle name="Input 2 4 4 8 2 2" xfId="11733"/>
    <cellStyle name="Input 2 4 4 8 3" xfId="11734"/>
    <cellStyle name="Input 2 4 4 9" xfId="11735"/>
    <cellStyle name="Input 2 4 5" xfId="11736"/>
    <cellStyle name="Input 2 4 5 10" xfId="11737"/>
    <cellStyle name="Input 2 4 5 2" xfId="11738"/>
    <cellStyle name="Input 2 4 5 2 2" xfId="11739"/>
    <cellStyle name="Input 2 4 5 2 2 2" xfId="11740"/>
    <cellStyle name="Input 2 4 5 2 2 2 2" xfId="11741"/>
    <cellStyle name="Input 2 4 5 2 2 2 2 2" xfId="11742"/>
    <cellStyle name="Input 2 4 5 2 2 2 3" xfId="11743"/>
    <cellStyle name="Input 2 4 5 2 2 3" xfId="11744"/>
    <cellStyle name="Input 2 4 5 2 2 4" xfId="11745"/>
    <cellStyle name="Input 2 4 5 2 3" xfId="11746"/>
    <cellStyle name="Input 2 4 5 2 3 2" xfId="11747"/>
    <cellStyle name="Input 2 4 5 2 3 2 2" xfId="11748"/>
    <cellStyle name="Input 2 4 5 2 3 2 2 2" xfId="11749"/>
    <cellStyle name="Input 2 4 5 2 3 2 3" xfId="11750"/>
    <cellStyle name="Input 2 4 5 2 3 3" xfId="11751"/>
    <cellStyle name="Input 2 4 5 2 3 4" xfId="11752"/>
    <cellStyle name="Input 2 4 5 2 4" xfId="11753"/>
    <cellStyle name="Input 2 4 5 2 4 2" xfId="11754"/>
    <cellStyle name="Input 2 4 5 2 4 2 2" xfId="11755"/>
    <cellStyle name="Input 2 4 5 2 4 2 2 2" xfId="11756"/>
    <cellStyle name="Input 2 4 5 2 4 2 3" xfId="11757"/>
    <cellStyle name="Input 2 4 5 2 4 3" xfId="11758"/>
    <cellStyle name="Input 2 4 5 2 4 4" xfId="11759"/>
    <cellStyle name="Input 2 4 5 2 5" xfId="11760"/>
    <cellStyle name="Input 2 4 5 2 5 2" xfId="11761"/>
    <cellStyle name="Input 2 4 5 2 5 2 2" xfId="11762"/>
    <cellStyle name="Input 2 4 5 2 5 2 2 2" xfId="11763"/>
    <cellStyle name="Input 2 4 5 2 5 2 3" xfId="11764"/>
    <cellStyle name="Input 2 4 5 2 5 3" xfId="11765"/>
    <cellStyle name="Input 2 4 5 2 5 4" xfId="11766"/>
    <cellStyle name="Input 2 4 5 2 6" xfId="11767"/>
    <cellStyle name="Input 2 4 5 2 6 2" xfId="11768"/>
    <cellStyle name="Input 2 4 5 2 6 2 2" xfId="11769"/>
    <cellStyle name="Input 2 4 5 2 6 2 2 2" xfId="11770"/>
    <cellStyle name="Input 2 4 5 2 6 2 3" xfId="11771"/>
    <cellStyle name="Input 2 4 5 2 6 3" xfId="11772"/>
    <cellStyle name="Input 2 4 5 2 6 4" xfId="11773"/>
    <cellStyle name="Input 2 4 5 2 7" xfId="11774"/>
    <cellStyle name="Input 2 4 5 2 7 2" xfId="11775"/>
    <cellStyle name="Input 2 4 5 2 7 2 2" xfId="11776"/>
    <cellStyle name="Input 2 4 5 2 7 3" xfId="11777"/>
    <cellStyle name="Input 2 4 5 2 8" xfId="11778"/>
    <cellStyle name="Input 2 4 5 2 9" xfId="11779"/>
    <cellStyle name="Input 2 4 5 3" xfId="11780"/>
    <cellStyle name="Input 2 4 5 3 2" xfId="11781"/>
    <cellStyle name="Input 2 4 5 3 2 2" xfId="11782"/>
    <cellStyle name="Input 2 4 5 3 2 2 2" xfId="11783"/>
    <cellStyle name="Input 2 4 5 3 2 2 2 2" xfId="11784"/>
    <cellStyle name="Input 2 4 5 3 2 2 3" xfId="11785"/>
    <cellStyle name="Input 2 4 5 3 2 3" xfId="11786"/>
    <cellStyle name="Input 2 4 5 3 2 4" xfId="11787"/>
    <cellStyle name="Input 2 4 5 3 3" xfId="11788"/>
    <cellStyle name="Input 2 4 5 3 3 2" xfId="11789"/>
    <cellStyle name="Input 2 4 5 3 3 2 2" xfId="11790"/>
    <cellStyle name="Input 2 4 5 3 3 3" xfId="11791"/>
    <cellStyle name="Input 2 4 5 3 4" xfId="11792"/>
    <cellStyle name="Input 2 4 5 3 5" xfId="11793"/>
    <cellStyle name="Input 2 4 5 4" xfId="11794"/>
    <cellStyle name="Input 2 4 5 4 2" xfId="11795"/>
    <cellStyle name="Input 2 4 5 4 2 2" xfId="11796"/>
    <cellStyle name="Input 2 4 5 4 2 2 2" xfId="11797"/>
    <cellStyle name="Input 2 4 5 4 2 3" xfId="11798"/>
    <cellStyle name="Input 2 4 5 4 3" xfId="11799"/>
    <cellStyle name="Input 2 4 5 4 4" xfId="11800"/>
    <cellStyle name="Input 2 4 5 5" xfId="11801"/>
    <cellStyle name="Input 2 4 5 5 2" xfId="11802"/>
    <cellStyle name="Input 2 4 5 5 2 2" xfId="11803"/>
    <cellStyle name="Input 2 4 5 5 2 2 2" xfId="11804"/>
    <cellStyle name="Input 2 4 5 5 2 3" xfId="11805"/>
    <cellStyle name="Input 2 4 5 5 3" xfId="11806"/>
    <cellStyle name="Input 2 4 5 5 4" xfId="11807"/>
    <cellStyle name="Input 2 4 5 6" xfId="11808"/>
    <cellStyle name="Input 2 4 5 6 2" xfId="11809"/>
    <cellStyle name="Input 2 4 5 6 2 2" xfId="11810"/>
    <cellStyle name="Input 2 4 5 6 2 2 2" xfId="11811"/>
    <cellStyle name="Input 2 4 5 6 2 3" xfId="11812"/>
    <cellStyle name="Input 2 4 5 6 3" xfId="11813"/>
    <cellStyle name="Input 2 4 5 6 4" xfId="11814"/>
    <cellStyle name="Input 2 4 5 7" xfId="11815"/>
    <cellStyle name="Input 2 4 5 7 2" xfId="11816"/>
    <cellStyle name="Input 2 4 5 7 2 2" xfId="11817"/>
    <cellStyle name="Input 2 4 5 7 2 2 2" xfId="11818"/>
    <cellStyle name="Input 2 4 5 7 2 3" xfId="11819"/>
    <cellStyle name="Input 2 4 5 7 3" xfId="11820"/>
    <cellStyle name="Input 2 4 5 7 4" xfId="11821"/>
    <cellStyle name="Input 2 4 5 8" xfId="11822"/>
    <cellStyle name="Input 2 4 5 8 2" xfId="11823"/>
    <cellStyle name="Input 2 4 5 8 2 2" xfId="11824"/>
    <cellStyle name="Input 2 4 5 8 3" xfId="11825"/>
    <cellStyle name="Input 2 4 5 9" xfId="11826"/>
    <cellStyle name="Input 2 4 6" xfId="11827"/>
    <cellStyle name="Input 2 4 6 10" xfId="11828"/>
    <cellStyle name="Input 2 4 6 2" xfId="11829"/>
    <cellStyle name="Input 2 4 6 2 2" xfId="11830"/>
    <cellStyle name="Input 2 4 6 2 2 2" xfId="11831"/>
    <cellStyle name="Input 2 4 6 2 2 2 2" xfId="11832"/>
    <cellStyle name="Input 2 4 6 2 2 2 2 2" xfId="11833"/>
    <cellStyle name="Input 2 4 6 2 2 2 3" xfId="11834"/>
    <cellStyle name="Input 2 4 6 2 2 3" xfId="11835"/>
    <cellStyle name="Input 2 4 6 2 2 4" xfId="11836"/>
    <cellStyle name="Input 2 4 6 2 3" xfId="11837"/>
    <cellStyle name="Input 2 4 6 2 3 2" xfId="11838"/>
    <cellStyle name="Input 2 4 6 2 3 2 2" xfId="11839"/>
    <cellStyle name="Input 2 4 6 2 3 2 2 2" xfId="11840"/>
    <cellStyle name="Input 2 4 6 2 3 2 3" xfId="11841"/>
    <cellStyle name="Input 2 4 6 2 3 3" xfId="11842"/>
    <cellStyle name="Input 2 4 6 2 3 4" xfId="11843"/>
    <cellStyle name="Input 2 4 6 2 4" xfId="11844"/>
    <cellStyle name="Input 2 4 6 2 4 2" xfId="11845"/>
    <cellStyle name="Input 2 4 6 2 4 2 2" xfId="11846"/>
    <cellStyle name="Input 2 4 6 2 4 2 2 2" xfId="11847"/>
    <cellStyle name="Input 2 4 6 2 4 2 3" xfId="11848"/>
    <cellStyle name="Input 2 4 6 2 4 3" xfId="11849"/>
    <cellStyle name="Input 2 4 6 2 4 4" xfId="11850"/>
    <cellStyle name="Input 2 4 6 2 5" xfId="11851"/>
    <cellStyle name="Input 2 4 6 2 5 2" xfId="11852"/>
    <cellStyle name="Input 2 4 6 2 5 2 2" xfId="11853"/>
    <cellStyle name="Input 2 4 6 2 5 2 2 2" xfId="11854"/>
    <cellStyle name="Input 2 4 6 2 5 2 3" xfId="11855"/>
    <cellStyle name="Input 2 4 6 2 5 3" xfId="11856"/>
    <cellStyle name="Input 2 4 6 2 5 4" xfId="11857"/>
    <cellStyle name="Input 2 4 6 2 6" xfId="11858"/>
    <cellStyle name="Input 2 4 6 2 6 2" xfId="11859"/>
    <cellStyle name="Input 2 4 6 2 6 2 2" xfId="11860"/>
    <cellStyle name="Input 2 4 6 2 6 2 2 2" xfId="11861"/>
    <cellStyle name="Input 2 4 6 2 6 2 3" xfId="11862"/>
    <cellStyle name="Input 2 4 6 2 6 3" xfId="11863"/>
    <cellStyle name="Input 2 4 6 2 6 4" xfId="11864"/>
    <cellStyle name="Input 2 4 6 2 7" xfId="11865"/>
    <cellStyle name="Input 2 4 6 2 7 2" xfId="11866"/>
    <cellStyle name="Input 2 4 6 2 7 2 2" xfId="11867"/>
    <cellStyle name="Input 2 4 6 2 7 3" xfId="11868"/>
    <cellStyle name="Input 2 4 6 2 8" xfId="11869"/>
    <cellStyle name="Input 2 4 6 2 9" xfId="11870"/>
    <cellStyle name="Input 2 4 6 3" xfId="11871"/>
    <cellStyle name="Input 2 4 6 3 2" xfId="11872"/>
    <cellStyle name="Input 2 4 6 3 2 2" xfId="11873"/>
    <cellStyle name="Input 2 4 6 3 2 2 2" xfId="11874"/>
    <cellStyle name="Input 2 4 6 3 2 2 2 2" xfId="11875"/>
    <cellStyle name="Input 2 4 6 3 2 2 3" xfId="11876"/>
    <cellStyle name="Input 2 4 6 3 2 3" xfId="11877"/>
    <cellStyle name="Input 2 4 6 3 2 4" xfId="11878"/>
    <cellStyle name="Input 2 4 6 3 3" xfId="11879"/>
    <cellStyle name="Input 2 4 6 3 3 2" xfId="11880"/>
    <cellStyle name="Input 2 4 6 3 3 2 2" xfId="11881"/>
    <cellStyle name="Input 2 4 6 3 3 3" xfId="11882"/>
    <cellStyle name="Input 2 4 6 3 4" xfId="11883"/>
    <cellStyle name="Input 2 4 6 3 5" xfId="11884"/>
    <cellStyle name="Input 2 4 6 4" xfId="11885"/>
    <cellStyle name="Input 2 4 6 4 2" xfId="11886"/>
    <cellStyle name="Input 2 4 6 4 2 2" xfId="11887"/>
    <cellStyle name="Input 2 4 6 4 2 2 2" xfId="11888"/>
    <cellStyle name="Input 2 4 6 4 2 3" xfId="11889"/>
    <cellStyle name="Input 2 4 6 4 3" xfId="11890"/>
    <cellStyle name="Input 2 4 6 4 4" xfId="11891"/>
    <cellStyle name="Input 2 4 6 5" xfId="11892"/>
    <cellStyle name="Input 2 4 6 5 2" xfId="11893"/>
    <cellStyle name="Input 2 4 6 5 2 2" xfId="11894"/>
    <cellStyle name="Input 2 4 6 5 2 2 2" xfId="11895"/>
    <cellStyle name="Input 2 4 6 5 2 3" xfId="11896"/>
    <cellStyle name="Input 2 4 6 5 3" xfId="11897"/>
    <cellStyle name="Input 2 4 6 5 4" xfId="11898"/>
    <cellStyle name="Input 2 4 6 6" xfId="11899"/>
    <cellStyle name="Input 2 4 6 6 2" xfId="11900"/>
    <cellStyle name="Input 2 4 6 6 2 2" xfId="11901"/>
    <cellStyle name="Input 2 4 6 6 2 2 2" xfId="11902"/>
    <cellStyle name="Input 2 4 6 6 2 3" xfId="11903"/>
    <cellStyle name="Input 2 4 6 6 3" xfId="11904"/>
    <cellStyle name="Input 2 4 6 6 4" xfId="11905"/>
    <cellStyle name="Input 2 4 6 7" xfId="11906"/>
    <cellStyle name="Input 2 4 6 7 2" xfId="11907"/>
    <cellStyle name="Input 2 4 6 7 2 2" xfId="11908"/>
    <cellStyle name="Input 2 4 6 7 2 2 2" xfId="11909"/>
    <cellStyle name="Input 2 4 6 7 2 3" xfId="11910"/>
    <cellStyle name="Input 2 4 6 7 3" xfId="11911"/>
    <cellStyle name="Input 2 4 6 7 4" xfId="11912"/>
    <cellStyle name="Input 2 4 6 8" xfId="11913"/>
    <cellStyle name="Input 2 4 6 8 2" xfId="11914"/>
    <cellStyle name="Input 2 4 6 8 2 2" xfId="11915"/>
    <cellStyle name="Input 2 4 6 8 3" xfId="11916"/>
    <cellStyle name="Input 2 4 6 9" xfId="11917"/>
    <cellStyle name="Input 2 4 7" xfId="11918"/>
    <cellStyle name="Input 2 4 7 10" xfId="11919"/>
    <cellStyle name="Input 2 4 7 2" xfId="11920"/>
    <cellStyle name="Input 2 4 7 2 2" xfId="11921"/>
    <cellStyle name="Input 2 4 7 2 2 2" xfId="11922"/>
    <cellStyle name="Input 2 4 7 2 2 2 2" xfId="11923"/>
    <cellStyle name="Input 2 4 7 2 2 2 2 2" xfId="11924"/>
    <cellStyle name="Input 2 4 7 2 2 2 3" xfId="11925"/>
    <cellStyle name="Input 2 4 7 2 2 3" xfId="11926"/>
    <cellStyle name="Input 2 4 7 2 2 4" xfId="11927"/>
    <cellStyle name="Input 2 4 7 2 3" xfId="11928"/>
    <cellStyle name="Input 2 4 7 2 3 2" xfId="11929"/>
    <cellStyle name="Input 2 4 7 2 3 2 2" xfId="11930"/>
    <cellStyle name="Input 2 4 7 2 3 2 2 2" xfId="11931"/>
    <cellStyle name="Input 2 4 7 2 3 2 3" xfId="11932"/>
    <cellStyle name="Input 2 4 7 2 3 3" xfId="11933"/>
    <cellStyle name="Input 2 4 7 2 3 4" xfId="11934"/>
    <cellStyle name="Input 2 4 7 2 4" xfId="11935"/>
    <cellStyle name="Input 2 4 7 2 4 2" xfId="11936"/>
    <cellStyle name="Input 2 4 7 2 4 2 2" xfId="11937"/>
    <cellStyle name="Input 2 4 7 2 4 2 2 2" xfId="11938"/>
    <cellStyle name="Input 2 4 7 2 4 2 3" xfId="11939"/>
    <cellStyle name="Input 2 4 7 2 4 3" xfId="11940"/>
    <cellStyle name="Input 2 4 7 2 4 4" xfId="11941"/>
    <cellStyle name="Input 2 4 7 2 5" xfId="11942"/>
    <cellStyle name="Input 2 4 7 2 5 2" xfId="11943"/>
    <cellStyle name="Input 2 4 7 2 5 2 2" xfId="11944"/>
    <cellStyle name="Input 2 4 7 2 5 2 2 2" xfId="11945"/>
    <cellStyle name="Input 2 4 7 2 5 2 3" xfId="11946"/>
    <cellStyle name="Input 2 4 7 2 5 3" xfId="11947"/>
    <cellStyle name="Input 2 4 7 2 5 4" xfId="11948"/>
    <cellStyle name="Input 2 4 7 2 6" xfId="11949"/>
    <cellStyle name="Input 2 4 7 2 6 2" xfId="11950"/>
    <cellStyle name="Input 2 4 7 2 6 2 2" xfId="11951"/>
    <cellStyle name="Input 2 4 7 2 6 2 2 2" xfId="11952"/>
    <cellStyle name="Input 2 4 7 2 6 2 3" xfId="11953"/>
    <cellStyle name="Input 2 4 7 2 6 3" xfId="11954"/>
    <cellStyle name="Input 2 4 7 2 6 4" xfId="11955"/>
    <cellStyle name="Input 2 4 7 2 7" xfId="11956"/>
    <cellStyle name="Input 2 4 7 2 7 2" xfId="11957"/>
    <cellStyle name="Input 2 4 7 2 7 2 2" xfId="11958"/>
    <cellStyle name="Input 2 4 7 2 7 3" xfId="11959"/>
    <cellStyle name="Input 2 4 7 2 8" xfId="11960"/>
    <cellStyle name="Input 2 4 7 2 9" xfId="11961"/>
    <cellStyle name="Input 2 4 7 3" xfId="11962"/>
    <cellStyle name="Input 2 4 7 3 2" xfId="11963"/>
    <cellStyle name="Input 2 4 7 3 2 2" xfId="11964"/>
    <cellStyle name="Input 2 4 7 3 2 2 2" xfId="11965"/>
    <cellStyle name="Input 2 4 7 3 2 2 2 2" xfId="11966"/>
    <cellStyle name="Input 2 4 7 3 2 2 3" xfId="11967"/>
    <cellStyle name="Input 2 4 7 3 2 3" xfId="11968"/>
    <cellStyle name="Input 2 4 7 3 2 4" xfId="11969"/>
    <cellStyle name="Input 2 4 7 3 3" xfId="11970"/>
    <cellStyle name="Input 2 4 7 3 3 2" xfId="11971"/>
    <cellStyle name="Input 2 4 7 3 3 2 2" xfId="11972"/>
    <cellStyle name="Input 2 4 7 3 3 3" xfId="11973"/>
    <cellStyle name="Input 2 4 7 3 4" xfId="11974"/>
    <cellStyle name="Input 2 4 7 3 5" xfId="11975"/>
    <cellStyle name="Input 2 4 7 4" xfId="11976"/>
    <cellStyle name="Input 2 4 7 4 2" xfId="11977"/>
    <cellStyle name="Input 2 4 7 4 2 2" xfId="11978"/>
    <cellStyle name="Input 2 4 7 4 2 2 2" xfId="11979"/>
    <cellStyle name="Input 2 4 7 4 2 3" xfId="11980"/>
    <cellStyle name="Input 2 4 7 4 3" xfId="11981"/>
    <cellStyle name="Input 2 4 7 4 4" xfId="11982"/>
    <cellStyle name="Input 2 4 7 5" xfId="11983"/>
    <cellStyle name="Input 2 4 7 5 2" xfId="11984"/>
    <cellStyle name="Input 2 4 7 5 2 2" xfId="11985"/>
    <cellStyle name="Input 2 4 7 5 2 2 2" xfId="11986"/>
    <cellStyle name="Input 2 4 7 5 2 3" xfId="11987"/>
    <cellStyle name="Input 2 4 7 5 3" xfId="11988"/>
    <cellStyle name="Input 2 4 7 5 4" xfId="11989"/>
    <cellStyle name="Input 2 4 7 6" xfId="11990"/>
    <cellStyle name="Input 2 4 7 6 2" xfId="11991"/>
    <cellStyle name="Input 2 4 7 6 2 2" xfId="11992"/>
    <cellStyle name="Input 2 4 7 6 2 2 2" xfId="11993"/>
    <cellStyle name="Input 2 4 7 6 2 3" xfId="11994"/>
    <cellStyle name="Input 2 4 7 6 3" xfId="11995"/>
    <cellStyle name="Input 2 4 7 6 4" xfId="11996"/>
    <cellStyle name="Input 2 4 7 7" xfId="11997"/>
    <cellStyle name="Input 2 4 7 7 2" xfId="11998"/>
    <cellStyle name="Input 2 4 7 7 2 2" xfId="11999"/>
    <cellStyle name="Input 2 4 7 7 2 2 2" xfId="12000"/>
    <cellStyle name="Input 2 4 7 7 2 3" xfId="12001"/>
    <cellStyle name="Input 2 4 7 7 3" xfId="12002"/>
    <cellStyle name="Input 2 4 7 7 4" xfId="12003"/>
    <cellStyle name="Input 2 4 7 8" xfId="12004"/>
    <cellStyle name="Input 2 4 7 8 2" xfId="12005"/>
    <cellStyle name="Input 2 4 7 8 2 2" xfId="12006"/>
    <cellStyle name="Input 2 4 7 8 3" xfId="12007"/>
    <cellStyle name="Input 2 4 7 9" xfId="12008"/>
    <cellStyle name="Input 2 4 8" xfId="12009"/>
    <cellStyle name="Input 2 4 8 10" xfId="12010"/>
    <cellStyle name="Input 2 4 8 2" xfId="12011"/>
    <cellStyle name="Input 2 4 8 2 2" xfId="12012"/>
    <cellStyle name="Input 2 4 8 2 2 2" xfId="12013"/>
    <cellStyle name="Input 2 4 8 2 2 2 2" xfId="12014"/>
    <cellStyle name="Input 2 4 8 2 2 2 2 2" xfId="12015"/>
    <cellStyle name="Input 2 4 8 2 2 2 3" xfId="12016"/>
    <cellStyle name="Input 2 4 8 2 2 3" xfId="12017"/>
    <cellStyle name="Input 2 4 8 2 2 4" xfId="12018"/>
    <cellStyle name="Input 2 4 8 2 3" xfId="12019"/>
    <cellStyle name="Input 2 4 8 2 3 2" xfId="12020"/>
    <cellStyle name="Input 2 4 8 2 3 2 2" xfId="12021"/>
    <cellStyle name="Input 2 4 8 2 3 2 2 2" xfId="12022"/>
    <cellStyle name="Input 2 4 8 2 3 2 3" xfId="12023"/>
    <cellStyle name="Input 2 4 8 2 3 3" xfId="12024"/>
    <cellStyle name="Input 2 4 8 2 3 4" xfId="12025"/>
    <cellStyle name="Input 2 4 8 2 4" xfId="12026"/>
    <cellStyle name="Input 2 4 8 2 4 2" xfId="12027"/>
    <cellStyle name="Input 2 4 8 2 4 2 2" xfId="12028"/>
    <cellStyle name="Input 2 4 8 2 4 2 2 2" xfId="12029"/>
    <cellStyle name="Input 2 4 8 2 4 2 3" xfId="12030"/>
    <cellStyle name="Input 2 4 8 2 4 3" xfId="12031"/>
    <cellStyle name="Input 2 4 8 2 4 4" xfId="12032"/>
    <cellStyle name="Input 2 4 8 2 5" xfId="12033"/>
    <cellStyle name="Input 2 4 8 2 5 2" xfId="12034"/>
    <cellStyle name="Input 2 4 8 2 5 2 2" xfId="12035"/>
    <cellStyle name="Input 2 4 8 2 5 2 2 2" xfId="12036"/>
    <cellStyle name="Input 2 4 8 2 5 2 3" xfId="12037"/>
    <cellStyle name="Input 2 4 8 2 5 3" xfId="12038"/>
    <cellStyle name="Input 2 4 8 2 5 4" xfId="12039"/>
    <cellStyle name="Input 2 4 8 2 6" xfId="12040"/>
    <cellStyle name="Input 2 4 8 2 6 2" xfId="12041"/>
    <cellStyle name="Input 2 4 8 2 6 2 2" xfId="12042"/>
    <cellStyle name="Input 2 4 8 2 6 2 2 2" xfId="12043"/>
    <cellStyle name="Input 2 4 8 2 6 2 3" xfId="12044"/>
    <cellStyle name="Input 2 4 8 2 6 3" xfId="12045"/>
    <cellStyle name="Input 2 4 8 2 6 4" xfId="12046"/>
    <cellStyle name="Input 2 4 8 2 7" xfId="12047"/>
    <cellStyle name="Input 2 4 8 2 7 2" xfId="12048"/>
    <cellStyle name="Input 2 4 8 2 7 2 2" xfId="12049"/>
    <cellStyle name="Input 2 4 8 2 7 3" xfId="12050"/>
    <cellStyle name="Input 2 4 8 2 8" xfId="12051"/>
    <cellStyle name="Input 2 4 8 2 9" xfId="12052"/>
    <cellStyle name="Input 2 4 8 3" xfId="12053"/>
    <cellStyle name="Input 2 4 8 3 2" xfId="12054"/>
    <cellStyle name="Input 2 4 8 3 2 2" xfId="12055"/>
    <cellStyle name="Input 2 4 8 3 2 2 2" xfId="12056"/>
    <cellStyle name="Input 2 4 8 3 2 2 2 2" xfId="12057"/>
    <cellStyle name="Input 2 4 8 3 2 2 3" xfId="12058"/>
    <cellStyle name="Input 2 4 8 3 2 3" xfId="12059"/>
    <cellStyle name="Input 2 4 8 3 2 4" xfId="12060"/>
    <cellStyle name="Input 2 4 8 3 3" xfId="12061"/>
    <cellStyle name="Input 2 4 8 3 3 2" xfId="12062"/>
    <cellStyle name="Input 2 4 8 3 3 2 2" xfId="12063"/>
    <cellStyle name="Input 2 4 8 3 3 3" xfId="12064"/>
    <cellStyle name="Input 2 4 8 3 4" xfId="12065"/>
    <cellStyle name="Input 2 4 8 3 5" xfId="12066"/>
    <cellStyle name="Input 2 4 8 4" xfId="12067"/>
    <cellStyle name="Input 2 4 8 4 2" xfId="12068"/>
    <cellStyle name="Input 2 4 8 4 2 2" xfId="12069"/>
    <cellStyle name="Input 2 4 8 4 2 2 2" xfId="12070"/>
    <cellStyle name="Input 2 4 8 4 2 3" xfId="12071"/>
    <cellStyle name="Input 2 4 8 4 3" xfId="12072"/>
    <cellStyle name="Input 2 4 8 4 4" xfId="12073"/>
    <cellStyle name="Input 2 4 8 5" xfId="12074"/>
    <cellStyle name="Input 2 4 8 5 2" xfId="12075"/>
    <cellStyle name="Input 2 4 8 5 2 2" xfId="12076"/>
    <cellStyle name="Input 2 4 8 5 2 2 2" xfId="12077"/>
    <cellStyle name="Input 2 4 8 5 2 3" xfId="12078"/>
    <cellStyle name="Input 2 4 8 5 3" xfId="12079"/>
    <cellStyle name="Input 2 4 8 5 4" xfId="12080"/>
    <cellStyle name="Input 2 4 8 6" xfId="12081"/>
    <cellStyle name="Input 2 4 8 6 2" xfId="12082"/>
    <cellStyle name="Input 2 4 8 6 2 2" xfId="12083"/>
    <cellStyle name="Input 2 4 8 6 2 2 2" xfId="12084"/>
    <cellStyle name="Input 2 4 8 6 2 3" xfId="12085"/>
    <cellStyle name="Input 2 4 8 6 3" xfId="12086"/>
    <cellStyle name="Input 2 4 8 6 4" xfId="12087"/>
    <cellStyle name="Input 2 4 8 7" xfId="12088"/>
    <cellStyle name="Input 2 4 8 7 2" xfId="12089"/>
    <cellStyle name="Input 2 4 8 7 2 2" xfId="12090"/>
    <cellStyle name="Input 2 4 8 7 2 2 2" xfId="12091"/>
    <cellStyle name="Input 2 4 8 7 2 3" xfId="12092"/>
    <cellStyle name="Input 2 4 8 7 3" xfId="12093"/>
    <cellStyle name="Input 2 4 8 7 4" xfId="12094"/>
    <cellStyle name="Input 2 4 8 8" xfId="12095"/>
    <cellStyle name="Input 2 4 8 8 2" xfId="12096"/>
    <cellStyle name="Input 2 4 8 8 2 2" xfId="12097"/>
    <cellStyle name="Input 2 4 8 8 3" xfId="12098"/>
    <cellStyle name="Input 2 4 8 9" xfId="12099"/>
    <cellStyle name="Input 2 4 9" xfId="12100"/>
    <cellStyle name="Input 2 4 9 2" xfId="12101"/>
    <cellStyle name="Input 2 4 9 2 2" xfId="12102"/>
    <cellStyle name="Input 2 4 9 2 2 2" xfId="12103"/>
    <cellStyle name="Input 2 4 9 2 2 2 2" xfId="12104"/>
    <cellStyle name="Input 2 4 9 2 2 3" xfId="12105"/>
    <cellStyle name="Input 2 4 9 2 3" xfId="12106"/>
    <cellStyle name="Input 2 4 9 2 4" xfId="12107"/>
    <cellStyle name="Input 2 4 9 3" xfId="12108"/>
    <cellStyle name="Input 2 4 9 3 2" xfId="12109"/>
    <cellStyle name="Input 2 4 9 3 2 2" xfId="12110"/>
    <cellStyle name="Input 2 4 9 3 2 2 2" xfId="12111"/>
    <cellStyle name="Input 2 4 9 3 2 3" xfId="12112"/>
    <cellStyle name="Input 2 4 9 3 3" xfId="12113"/>
    <cellStyle name="Input 2 4 9 3 4" xfId="12114"/>
    <cellStyle name="Input 2 4 9 4" xfId="12115"/>
    <cellStyle name="Input 2 4 9 4 2" xfId="12116"/>
    <cellStyle name="Input 2 4 9 4 2 2" xfId="12117"/>
    <cellStyle name="Input 2 4 9 4 2 2 2" xfId="12118"/>
    <cellStyle name="Input 2 4 9 4 2 3" xfId="12119"/>
    <cellStyle name="Input 2 4 9 4 3" xfId="12120"/>
    <cellStyle name="Input 2 4 9 4 4" xfId="12121"/>
    <cellStyle name="Input 2 4 9 5" xfId="12122"/>
    <cellStyle name="Input 2 4 9 5 2" xfId="12123"/>
    <cellStyle name="Input 2 4 9 5 2 2" xfId="12124"/>
    <cellStyle name="Input 2 4 9 5 2 2 2" xfId="12125"/>
    <cellStyle name="Input 2 4 9 5 2 3" xfId="12126"/>
    <cellStyle name="Input 2 4 9 5 3" xfId="12127"/>
    <cellStyle name="Input 2 4 9 5 4" xfId="12128"/>
    <cellStyle name="Input 2 4 9 6" xfId="12129"/>
    <cellStyle name="Input 2 4 9 6 2" xfId="12130"/>
    <cellStyle name="Input 2 4 9 6 2 2" xfId="12131"/>
    <cellStyle name="Input 2 4 9 6 2 2 2" xfId="12132"/>
    <cellStyle name="Input 2 4 9 6 2 3" xfId="12133"/>
    <cellStyle name="Input 2 4 9 6 3" xfId="12134"/>
    <cellStyle name="Input 2 4 9 6 4" xfId="12135"/>
    <cellStyle name="Input 2 4 9 7" xfId="12136"/>
    <cellStyle name="Input 2 4 9 7 2" xfId="12137"/>
    <cellStyle name="Input 2 4 9 7 2 2" xfId="12138"/>
    <cellStyle name="Input 2 4 9 7 3" xfId="12139"/>
    <cellStyle name="Input 2 4 9 8" xfId="12140"/>
    <cellStyle name="Input 2 4 9 9" xfId="12141"/>
    <cellStyle name="Input 2 4_Subsidy" xfId="12142"/>
    <cellStyle name="Input 2 40" xfId="12143"/>
    <cellStyle name="Input 2 41" xfId="12144"/>
    <cellStyle name="Input 2 42" xfId="12145"/>
    <cellStyle name="Input 2 43" xfId="12146"/>
    <cellStyle name="Input 2 44" xfId="12147"/>
    <cellStyle name="Input 2 45" xfId="12148"/>
    <cellStyle name="Input 2 46" xfId="12149"/>
    <cellStyle name="Input 2 47" xfId="12150"/>
    <cellStyle name="Input 2 48" xfId="12151"/>
    <cellStyle name="Input 2 49" xfId="12152"/>
    <cellStyle name="Input 2 5" xfId="12153"/>
    <cellStyle name="Input 2 5 10" xfId="12154"/>
    <cellStyle name="Input 2 5 10 2" xfId="12155"/>
    <cellStyle name="Input 2 5 10 2 2" xfId="12156"/>
    <cellStyle name="Input 2 5 10 2 2 2" xfId="12157"/>
    <cellStyle name="Input 2 5 10 2 2 2 2" xfId="12158"/>
    <cellStyle name="Input 2 5 10 2 2 3" xfId="12159"/>
    <cellStyle name="Input 2 5 10 2 3" xfId="12160"/>
    <cellStyle name="Input 2 5 10 2 4" xfId="12161"/>
    <cellStyle name="Input 2 5 10 3" xfId="12162"/>
    <cellStyle name="Input 2 5 10 3 2" xfId="12163"/>
    <cellStyle name="Input 2 5 10 3 2 2" xfId="12164"/>
    <cellStyle name="Input 2 5 10 3 3" xfId="12165"/>
    <cellStyle name="Input 2 5 10 4" xfId="12166"/>
    <cellStyle name="Input 2 5 10 5" xfId="12167"/>
    <cellStyle name="Input 2 5 11" xfId="12168"/>
    <cellStyle name="Input 2 5 11 2" xfId="12169"/>
    <cellStyle name="Input 2 5 11 2 2" xfId="12170"/>
    <cellStyle name="Input 2 5 11 2 2 2" xfId="12171"/>
    <cellStyle name="Input 2 5 11 2 3" xfId="12172"/>
    <cellStyle name="Input 2 5 11 3" xfId="12173"/>
    <cellStyle name="Input 2 5 11 4" xfId="12174"/>
    <cellStyle name="Input 2 5 12" xfId="12175"/>
    <cellStyle name="Input 2 5 12 2" xfId="12176"/>
    <cellStyle name="Input 2 5 12 2 2" xfId="12177"/>
    <cellStyle name="Input 2 5 12 2 2 2" xfId="12178"/>
    <cellStyle name="Input 2 5 12 2 3" xfId="12179"/>
    <cellStyle name="Input 2 5 12 3" xfId="12180"/>
    <cellStyle name="Input 2 5 12 4" xfId="12181"/>
    <cellStyle name="Input 2 5 13" xfId="12182"/>
    <cellStyle name="Input 2 5 13 2" xfId="12183"/>
    <cellStyle name="Input 2 5 13 2 2" xfId="12184"/>
    <cellStyle name="Input 2 5 13 2 2 2" xfId="12185"/>
    <cellStyle name="Input 2 5 13 2 3" xfId="12186"/>
    <cellStyle name="Input 2 5 13 3" xfId="12187"/>
    <cellStyle name="Input 2 5 13 4" xfId="12188"/>
    <cellStyle name="Input 2 5 14" xfId="12189"/>
    <cellStyle name="Input 2 5 14 2" xfId="12190"/>
    <cellStyle name="Input 2 5 14 2 2" xfId="12191"/>
    <cellStyle name="Input 2 5 14 2 2 2" xfId="12192"/>
    <cellStyle name="Input 2 5 14 2 3" xfId="12193"/>
    <cellStyle name="Input 2 5 14 3" xfId="12194"/>
    <cellStyle name="Input 2 5 14 4" xfId="12195"/>
    <cellStyle name="Input 2 5 15" xfId="12196"/>
    <cellStyle name="Input 2 5 15 2" xfId="12197"/>
    <cellStyle name="Input 2 5 15 2 2" xfId="12198"/>
    <cellStyle name="Input 2 5 15 3" xfId="12199"/>
    <cellStyle name="Input 2 5 16" xfId="12200"/>
    <cellStyle name="Input 2 5 17" xfId="12201"/>
    <cellStyle name="Input 2 5 2" xfId="12202"/>
    <cellStyle name="Input 2 5 2 10" xfId="12203"/>
    <cellStyle name="Input 2 5 2 11" xfId="12204"/>
    <cellStyle name="Input 2 5 2 2" xfId="12205"/>
    <cellStyle name="Input 2 5 2 2 10" xfId="12206"/>
    <cellStyle name="Input 2 5 2 2 2" xfId="12207"/>
    <cellStyle name="Input 2 5 2 2 2 2" xfId="12208"/>
    <cellStyle name="Input 2 5 2 2 2 2 2" xfId="12209"/>
    <cellStyle name="Input 2 5 2 2 2 2 2 2" xfId="12210"/>
    <cellStyle name="Input 2 5 2 2 2 2 2 2 2" xfId="12211"/>
    <cellStyle name="Input 2 5 2 2 2 2 2 3" xfId="12212"/>
    <cellStyle name="Input 2 5 2 2 2 2 3" xfId="12213"/>
    <cellStyle name="Input 2 5 2 2 2 2 4" xfId="12214"/>
    <cellStyle name="Input 2 5 2 2 2 3" xfId="12215"/>
    <cellStyle name="Input 2 5 2 2 2 3 2" xfId="12216"/>
    <cellStyle name="Input 2 5 2 2 2 3 2 2" xfId="12217"/>
    <cellStyle name="Input 2 5 2 2 2 3 2 2 2" xfId="12218"/>
    <cellStyle name="Input 2 5 2 2 2 3 2 3" xfId="12219"/>
    <cellStyle name="Input 2 5 2 2 2 3 3" xfId="12220"/>
    <cellStyle name="Input 2 5 2 2 2 3 4" xfId="12221"/>
    <cellStyle name="Input 2 5 2 2 2 4" xfId="12222"/>
    <cellStyle name="Input 2 5 2 2 2 4 2" xfId="12223"/>
    <cellStyle name="Input 2 5 2 2 2 4 2 2" xfId="12224"/>
    <cellStyle name="Input 2 5 2 2 2 4 2 2 2" xfId="12225"/>
    <cellStyle name="Input 2 5 2 2 2 4 2 3" xfId="12226"/>
    <cellStyle name="Input 2 5 2 2 2 4 3" xfId="12227"/>
    <cellStyle name="Input 2 5 2 2 2 4 4" xfId="12228"/>
    <cellStyle name="Input 2 5 2 2 2 5" xfId="12229"/>
    <cellStyle name="Input 2 5 2 2 2 5 2" xfId="12230"/>
    <cellStyle name="Input 2 5 2 2 2 5 2 2" xfId="12231"/>
    <cellStyle name="Input 2 5 2 2 2 5 2 2 2" xfId="12232"/>
    <cellStyle name="Input 2 5 2 2 2 5 2 3" xfId="12233"/>
    <cellStyle name="Input 2 5 2 2 2 5 3" xfId="12234"/>
    <cellStyle name="Input 2 5 2 2 2 5 4" xfId="12235"/>
    <cellStyle name="Input 2 5 2 2 2 6" xfId="12236"/>
    <cellStyle name="Input 2 5 2 2 2 6 2" xfId="12237"/>
    <cellStyle name="Input 2 5 2 2 2 6 2 2" xfId="12238"/>
    <cellStyle name="Input 2 5 2 2 2 6 2 2 2" xfId="12239"/>
    <cellStyle name="Input 2 5 2 2 2 6 2 3" xfId="12240"/>
    <cellStyle name="Input 2 5 2 2 2 6 3" xfId="12241"/>
    <cellStyle name="Input 2 5 2 2 2 6 4" xfId="12242"/>
    <cellStyle name="Input 2 5 2 2 2 7" xfId="12243"/>
    <cellStyle name="Input 2 5 2 2 2 7 2" xfId="12244"/>
    <cellStyle name="Input 2 5 2 2 2 7 2 2" xfId="12245"/>
    <cellStyle name="Input 2 5 2 2 2 7 3" xfId="12246"/>
    <cellStyle name="Input 2 5 2 2 2 8" xfId="12247"/>
    <cellStyle name="Input 2 5 2 2 2 9" xfId="12248"/>
    <cellStyle name="Input 2 5 2 2 3" xfId="12249"/>
    <cellStyle name="Input 2 5 2 2 3 2" xfId="12250"/>
    <cellStyle name="Input 2 5 2 2 3 2 2" xfId="12251"/>
    <cellStyle name="Input 2 5 2 2 3 2 2 2" xfId="12252"/>
    <cellStyle name="Input 2 5 2 2 3 2 2 2 2" xfId="12253"/>
    <cellStyle name="Input 2 5 2 2 3 2 2 3" xfId="12254"/>
    <cellStyle name="Input 2 5 2 2 3 2 3" xfId="12255"/>
    <cellStyle name="Input 2 5 2 2 3 2 4" xfId="12256"/>
    <cellStyle name="Input 2 5 2 2 3 3" xfId="12257"/>
    <cellStyle name="Input 2 5 2 2 3 3 2" xfId="12258"/>
    <cellStyle name="Input 2 5 2 2 3 3 2 2" xfId="12259"/>
    <cellStyle name="Input 2 5 2 2 3 3 3" xfId="12260"/>
    <cellStyle name="Input 2 5 2 2 3 4" xfId="12261"/>
    <cellStyle name="Input 2 5 2 2 3 5" xfId="12262"/>
    <cellStyle name="Input 2 5 2 2 4" xfId="12263"/>
    <cellStyle name="Input 2 5 2 2 4 2" xfId="12264"/>
    <cellStyle name="Input 2 5 2 2 4 2 2" xfId="12265"/>
    <cellStyle name="Input 2 5 2 2 4 2 2 2" xfId="12266"/>
    <cellStyle name="Input 2 5 2 2 4 2 3" xfId="12267"/>
    <cellStyle name="Input 2 5 2 2 4 3" xfId="12268"/>
    <cellStyle name="Input 2 5 2 2 4 4" xfId="12269"/>
    <cellStyle name="Input 2 5 2 2 5" xfId="12270"/>
    <cellStyle name="Input 2 5 2 2 5 2" xfId="12271"/>
    <cellStyle name="Input 2 5 2 2 5 2 2" xfId="12272"/>
    <cellStyle name="Input 2 5 2 2 5 2 2 2" xfId="12273"/>
    <cellStyle name="Input 2 5 2 2 5 2 3" xfId="12274"/>
    <cellStyle name="Input 2 5 2 2 5 3" xfId="12275"/>
    <cellStyle name="Input 2 5 2 2 5 4" xfId="12276"/>
    <cellStyle name="Input 2 5 2 2 6" xfId="12277"/>
    <cellStyle name="Input 2 5 2 2 6 2" xfId="12278"/>
    <cellStyle name="Input 2 5 2 2 6 2 2" xfId="12279"/>
    <cellStyle name="Input 2 5 2 2 6 2 2 2" xfId="12280"/>
    <cellStyle name="Input 2 5 2 2 6 2 3" xfId="12281"/>
    <cellStyle name="Input 2 5 2 2 6 3" xfId="12282"/>
    <cellStyle name="Input 2 5 2 2 6 4" xfId="12283"/>
    <cellStyle name="Input 2 5 2 2 7" xfId="12284"/>
    <cellStyle name="Input 2 5 2 2 7 2" xfId="12285"/>
    <cellStyle name="Input 2 5 2 2 7 2 2" xfId="12286"/>
    <cellStyle name="Input 2 5 2 2 7 2 2 2" xfId="12287"/>
    <cellStyle name="Input 2 5 2 2 7 2 3" xfId="12288"/>
    <cellStyle name="Input 2 5 2 2 7 3" xfId="12289"/>
    <cellStyle name="Input 2 5 2 2 7 4" xfId="12290"/>
    <cellStyle name="Input 2 5 2 2 8" xfId="12291"/>
    <cellStyle name="Input 2 5 2 2 8 2" xfId="12292"/>
    <cellStyle name="Input 2 5 2 2 8 2 2" xfId="12293"/>
    <cellStyle name="Input 2 5 2 2 8 3" xfId="12294"/>
    <cellStyle name="Input 2 5 2 2 9" xfId="12295"/>
    <cellStyle name="Input 2 5 2 3" xfId="12296"/>
    <cellStyle name="Input 2 5 2 3 2" xfId="12297"/>
    <cellStyle name="Input 2 5 2 3 2 2" xfId="12298"/>
    <cellStyle name="Input 2 5 2 3 2 2 2" xfId="12299"/>
    <cellStyle name="Input 2 5 2 3 2 2 2 2" xfId="12300"/>
    <cellStyle name="Input 2 5 2 3 2 2 3" xfId="12301"/>
    <cellStyle name="Input 2 5 2 3 2 3" xfId="12302"/>
    <cellStyle name="Input 2 5 2 3 2 4" xfId="12303"/>
    <cellStyle name="Input 2 5 2 3 3" xfId="12304"/>
    <cellStyle name="Input 2 5 2 3 3 2" xfId="12305"/>
    <cellStyle name="Input 2 5 2 3 3 2 2" xfId="12306"/>
    <cellStyle name="Input 2 5 2 3 3 2 2 2" xfId="12307"/>
    <cellStyle name="Input 2 5 2 3 3 2 3" xfId="12308"/>
    <cellStyle name="Input 2 5 2 3 3 3" xfId="12309"/>
    <cellStyle name="Input 2 5 2 3 3 4" xfId="12310"/>
    <cellStyle name="Input 2 5 2 3 4" xfId="12311"/>
    <cellStyle name="Input 2 5 2 3 4 2" xfId="12312"/>
    <cellStyle name="Input 2 5 2 3 4 2 2" xfId="12313"/>
    <cellStyle name="Input 2 5 2 3 4 2 2 2" xfId="12314"/>
    <cellStyle name="Input 2 5 2 3 4 2 3" xfId="12315"/>
    <cellStyle name="Input 2 5 2 3 4 3" xfId="12316"/>
    <cellStyle name="Input 2 5 2 3 4 4" xfId="12317"/>
    <cellStyle name="Input 2 5 2 3 5" xfId="12318"/>
    <cellStyle name="Input 2 5 2 3 5 2" xfId="12319"/>
    <cellStyle name="Input 2 5 2 3 5 2 2" xfId="12320"/>
    <cellStyle name="Input 2 5 2 3 5 2 2 2" xfId="12321"/>
    <cellStyle name="Input 2 5 2 3 5 2 3" xfId="12322"/>
    <cellStyle name="Input 2 5 2 3 5 3" xfId="12323"/>
    <cellStyle name="Input 2 5 2 3 5 4" xfId="12324"/>
    <cellStyle name="Input 2 5 2 3 6" xfId="12325"/>
    <cellStyle name="Input 2 5 2 3 6 2" xfId="12326"/>
    <cellStyle name="Input 2 5 2 3 6 2 2" xfId="12327"/>
    <cellStyle name="Input 2 5 2 3 6 2 2 2" xfId="12328"/>
    <cellStyle name="Input 2 5 2 3 6 2 3" xfId="12329"/>
    <cellStyle name="Input 2 5 2 3 6 3" xfId="12330"/>
    <cellStyle name="Input 2 5 2 3 6 4" xfId="12331"/>
    <cellStyle name="Input 2 5 2 3 7" xfId="12332"/>
    <cellStyle name="Input 2 5 2 3 7 2" xfId="12333"/>
    <cellStyle name="Input 2 5 2 3 7 2 2" xfId="12334"/>
    <cellStyle name="Input 2 5 2 3 7 3" xfId="12335"/>
    <cellStyle name="Input 2 5 2 3 8" xfId="12336"/>
    <cellStyle name="Input 2 5 2 3 9" xfId="12337"/>
    <cellStyle name="Input 2 5 2 4" xfId="12338"/>
    <cellStyle name="Input 2 5 2 4 2" xfId="12339"/>
    <cellStyle name="Input 2 5 2 4 2 2" xfId="12340"/>
    <cellStyle name="Input 2 5 2 4 2 2 2" xfId="12341"/>
    <cellStyle name="Input 2 5 2 4 2 2 2 2" xfId="12342"/>
    <cellStyle name="Input 2 5 2 4 2 2 3" xfId="12343"/>
    <cellStyle name="Input 2 5 2 4 2 3" xfId="12344"/>
    <cellStyle name="Input 2 5 2 4 2 4" xfId="12345"/>
    <cellStyle name="Input 2 5 2 4 3" xfId="12346"/>
    <cellStyle name="Input 2 5 2 4 3 2" xfId="12347"/>
    <cellStyle name="Input 2 5 2 4 3 2 2" xfId="12348"/>
    <cellStyle name="Input 2 5 2 4 3 3" xfId="12349"/>
    <cellStyle name="Input 2 5 2 4 4" xfId="12350"/>
    <cellStyle name="Input 2 5 2 4 5" xfId="12351"/>
    <cellStyle name="Input 2 5 2 5" xfId="12352"/>
    <cellStyle name="Input 2 5 2 5 2" xfId="12353"/>
    <cellStyle name="Input 2 5 2 5 2 2" xfId="12354"/>
    <cellStyle name="Input 2 5 2 5 2 2 2" xfId="12355"/>
    <cellStyle name="Input 2 5 2 5 2 3" xfId="12356"/>
    <cellStyle name="Input 2 5 2 5 3" xfId="12357"/>
    <cellStyle name="Input 2 5 2 5 4" xfId="12358"/>
    <cellStyle name="Input 2 5 2 6" xfId="12359"/>
    <cellStyle name="Input 2 5 2 6 2" xfId="12360"/>
    <cellStyle name="Input 2 5 2 6 2 2" xfId="12361"/>
    <cellStyle name="Input 2 5 2 6 2 2 2" xfId="12362"/>
    <cellStyle name="Input 2 5 2 6 2 3" xfId="12363"/>
    <cellStyle name="Input 2 5 2 6 3" xfId="12364"/>
    <cellStyle name="Input 2 5 2 6 4" xfId="12365"/>
    <cellStyle name="Input 2 5 2 7" xfId="12366"/>
    <cellStyle name="Input 2 5 2 7 2" xfId="12367"/>
    <cellStyle name="Input 2 5 2 7 2 2" xfId="12368"/>
    <cellStyle name="Input 2 5 2 7 2 2 2" xfId="12369"/>
    <cellStyle name="Input 2 5 2 7 2 3" xfId="12370"/>
    <cellStyle name="Input 2 5 2 7 3" xfId="12371"/>
    <cellStyle name="Input 2 5 2 7 4" xfId="12372"/>
    <cellStyle name="Input 2 5 2 8" xfId="12373"/>
    <cellStyle name="Input 2 5 2 8 2" xfId="12374"/>
    <cellStyle name="Input 2 5 2 8 2 2" xfId="12375"/>
    <cellStyle name="Input 2 5 2 8 2 2 2" xfId="12376"/>
    <cellStyle name="Input 2 5 2 8 2 3" xfId="12377"/>
    <cellStyle name="Input 2 5 2 8 3" xfId="12378"/>
    <cellStyle name="Input 2 5 2 8 4" xfId="12379"/>
    <cellStyle name="Input 2 5 2 9" xfId="12380"/>
    <cellStyle name="Input 2 5 2 9 2" xfId="12381"/>
    <cellStyle name="Input 2 5 2 9 2 2" xfId="12382"/>
    <cellStyle name="Input 2 5 2 9 3" xfId="12383"/>
    <cellStyle name="Input 2 5 2_Subsidy" xfId="12384"/>
    <cellStyle name="Input 2 5 3" xfId="12385"/>
    <cellStyle name="Input 2 5 3 10" xfId="12386"/>
    <cellStyle name="Input 2 5 3 2" xfId="12387"/>
    <cellStyle name="Input 2 5 3 2 2" xfId="12388"/>
    <cellStyle name="Input 2 5 3 2 2 2" xfId="12389"/>
    <cellStyle name="Input 2 5 3 2 2 2 2" xfId="12390"/>
    <cellStyle name="Input 2 5 3 2 2 2 2 2" xfId="12391"/>
    <cellStyle name="Input 2 5 3 2 2 2 3" xfId="12392"/>
    <cellStyle name="Input 2 5 3 2 2 3" xfId="12393"/>
    <cellStyle name="Input 2 5 3 2 2 4" xfId="12394"/>
    <cellStyle name="Input 2 5 3 2 3" xfId="12395"/>
    <cellStyle name="Input 2 5 3 2 3 2" xfId="12396"/>
    <cellStyle name="Input 2 5 3 2 3 2 2" xfId="12397"/>
    <cellStyle name="Input 2 5 3 2 3 2 2 2" xfId="12398"/>
    <cellStyle name="Input 2 5 3 2 3 2 3" xfId="12399"/>
    <cellStyle name="Input 2 5 3 2 3 3" xfId="12400"/>
    <cellStyle name="Input 2 5 3 2 3 4" xfId="12401"/>
    <cellStyle name="Input 2 5 3 2 4" xfId="12402"/>
    <cellStyle name="Input 2 5 3 2 4 2" xfId="12403"/>
    <cellStyle name="Input 2 5 3 2 4 2 2" xfId="12404"/>
    <cellStyle name="Input 2 5 3 2 4 2 2 2" xfId="12405"/>
    <cellStyle name="Input 2 5 3 2 4 2 3" xfId="12406"/>
    <cellStyle name="Input 2 5 3 2 4 3" xfId="12407"/>
    <cellStyle name="Input 2 5 3 2 4 4" xfId="12408"/>
    <cellStyle name="Input 2 5 3 2 5" xfId="12409"/>
    <cellStyle name="Input 2 5 3 2 5 2" xfId="12410"/>
    <cellStyle name="Input 2 5 3 2 5 2 2" xfId="12411"/>
    <cellStyle name="Input 2 5 3 2 5 2 2 2" xfId="12412"/>
    <cellStyle name="Input 2 5 3 2 5 2 3" xfId="12413"/>
    <cellStyle name="Input 2 5 3 2 5 3" xfId="12414"/>
    <cellStyle name="Input 2 5 3 2 5 4" xfId="12415"/>
    <cellStyle name="Input 2 5 3 2 6" xfId="12416"/>
    <cellStyle name="Input 2 5 3 2 6 2" xfId="12417"/>
    <cellStyle name="Input 2 5 3 2 6 2 2" xfId="12418"/>
    <cellStyle name="Input 2 5 3 2 6 2 2 2" xfId="12419"/>
    <cellStyle name="Input 2 5 3 2 6 2 3" xfId="12420"/>
    <cellStyle name="Input 2 5 3 2 6 3" xfId="12421"/>
    <cellStyle name="Input 2 5 3 2 6 4" xfId="12422"/>
    <cellStyle name="Input 2 5 3 2 7" xfId="12423"/>
    <cellStyle name="Input 2 5 3 2 7 2" xfId="12424"/>
    <cellStyle name="Input 2 5 3 2 7 2 2" xfId="12425"/>
    <cellStyle name="Input 2 5 3 2 7 3" xfId="12426"/>
    <cellStyle name="Input 2 5 3 2 8" xfId="12427"/>
    <cellStyle name="Input 2 5 3 2 9" xfId="12428"/>
    <cellStyle name="Input 2 5 3 3" xfId="12429"/>
    <cellStyle name="Input 2 5 3 3 2" xfId="12430"/>
    <cellStyle name="Input 2 5 3 3 2 2" xfId="12431"/>
    <cellStyle name="Input 2 5 3 3 2 2 2" xfId="12432"/>
    <cellStyle name="Input 2 5 3 3 2 2 2 2" xfId="12433"/>
    <cellStyle name="Input 2 5 3 3 2 2 3" xfId="12434"/>
    <cellStyle name="Input 2 5 3 3 2 3" xfId="12435"/>
    <cellStyle name="Input 2 5 3 3 2 4" xfId="12436"/>
    <cellStyle name="Input 2 5 3 3 3" xfId="12437"/>
    <cellStyle name="Input 2 5 3 3 3 2" xfId="12438"/>
    <cellStyle name="Input 2 5 3 3 3 2 2" xfId="12439"/>
    <cellStyle name="Input 2 5 3 3 3 3" xfId="12440"/>
    <cellStyle name="Input 2 5 3 3 4" xfId="12441"/>
    <cellStyle name="Input 2 5 3 3 5" xfId="12442"/>
    <cellStyle name="Input 2 5 3 4" xfId="12443"/>
    <cellStyle name="Input 2 5 3 4 2" xfId="12444"/>
    <cellStyle name="Input 2 5 3 4 2 2" xfId="12445"/>
    <cellStyle name="Input 2 5 3 4 2 2 2" xfId="12446"/>
    <cellStyle name="Input 2 5 3 4 2 3" xfId="12447"/>
    <cellStyle name="Input 2 5 3 4 3" xfId="12448"/>
    <cellStyle name="Input 2 5 3 4 4" xfId="12449"/>
    <cellStyle name="Input 2 5 3 5" xfId="12450"/>
    <cellStyle name="Input 2 5 3 5 2" xfId="12451"/>
    <cellStyle name="Input 2 5 3 5 2 2" xfId="12452"/>
    <cellStyle name="Input 2 5 3 5 2 2 2" xfId="12453"/>
    <cellStyle name="Input 2 5 3 5 2 3" xfId="12454"/>
    <cellStyle name="Input 2 5 3 5 3" xfId="12455"/>
    <cellStyle name="Input 2 5 3 5 4" xfId="12456"/>
    <cellStyle name="Input 2 5 3 6" xfId="12457"/>
    <cellStyle name="Input 2 5 3 6 2" xfId="12458"/>
    <cellStyle name="Input 2 5 3 6 2 2" xfId="12459"/>
    <cellStyle name="Input 2 5 3 6 2 2 2" xfId="12460"/>
    <cellStyle name="Input 2 5 3 6 2 3" xfId="12461"/>
    <cellStyle name="Input 2 5 3 6 3" xfId="12462"/>
    <cellStyle name="Input 2 5 3 6 4" xfId="12463"/>
    <cellStyle name="Input 2 5 3 7" xfId="12464"/>
    <cellStyle name="Input 2 5 3 7 2" xfId="12465"/>
    <cellStyle name="Input 2 5 3 7 2 2" xfId="12466"/>
    <cellStyle name="Input 2 5 3 7 2 2 2" xfId="12467"/>
    <cellStyle name="Input 2 5 3 7 2 3" xfId="12468"/>
    <cellStyle name="Input 2 5 3 7 3" xfId="12469"/>
    <cellStyle name="Input 2 5 3 7 4" xfId="12470"/>
    <cellStyle name="Input 2 5 3 8" xfId="12471"/>
    <cellStyle name="Input 2 5 3 8 2" xfId="12472"/>
    <cellStyle name="Input 2 5 3 8 2 2" xfId="12473"/>
    <cellStyle name="Input 2 5 3 8 3" xfId="12474"/>
    <cellStyle name="Input 2 5 3 9" xfId="12475"/>
    <cellStyle name="Input 2 5 4" xfId="12476"/>
    <cellStyle name="Input 2 5 4 10" xfId="12477"/>
    <cellStyle name="Input 2 5 4 2" xfId="12478"/>
    <cellStyle name="Input 2 5 4 2 2" xfId="12479"/>
    <cellStyle name="Input 2 5 4 2 2 2" xfId="12480"/>
    <cellStyle name="Input 2 5 4 2 2 2 2" xfId="12481"/>
    <cellStyle name="Input 2 5 4 2 2 2 2 2" xfId="12482"/>
    <cellStyle name="Input 2 5 4 2 2 2 3" xfId="12483"/>
    <cellStyle name="Input 2 5 4 2 2 3" xfId="12484"/>
    <cellStyle name="Input 2 5 4 2 2 4" xfId="12485"/>
    <cellStyle name="Input 2 5 4 2 3" xfId="12486"/>
    <cellStyle name="Input 2 5 4 2 3 2" xfId="12487"/>
    <cellStyle name="Input 2 5 4 2 3 2 2" xfId="12488"/>
    <cellStyle name="Input 2 5 4 2 3 2 2 2" xfId="12489"/>
    <cellStyle name="Input 2 5 4 2 3 2 3" xfId="12490"/>
    <cellStyle name="Input 2 5 4 2 3 3" xfId="12491"/>
    <cellStyle name="Input 2 5 4 2 3 4" xfId="12492"/>
    <cellStyle name="Input 2 5 4 2 4" xfId="12493"/>
    <cellStyle name="Input 2 5 4 2 4 2" xfId="12494"/>
    <cellStyle name="Input 2 5 4 2 4 2 2" xfId="12495"/>
    <cellStyle name="Input 2 5 4 2 4 2 2 2" xfId="12496"/>
    <cellStyle name="Input 2 5 4 2 4 2 3" xfId="12497"/>
    <cellStyle name="Input 2 5 4 2 4 3" xfId="12498"/>
    <cellStyle name="Input 2 5 4 2 4 4" xfId="12499"/>
    <cellStyle name="Input 2 5 4 2 5" xfId="12500"/>
    <cellStyle name="Input 2 5 4 2 5 2" xfId="12501"/>
    <cellStyle name="Input 2 5 4 2 5 2 2" xfId="12502"/>
    <cellStyle name="Input 2 5 4 2 5 2 2 2" xfId="12503"/>
    <cellStyle name="Input 2 5 4 2 5 2 3" xfId="12504"/>
    <cellStyle name="Input 2 5 4 2 5 3" xfId="12505"/>
    <cellStyle name="Input 2 5 4 2 5 4" xfId="12506"/>
    <cellStyle name="Input 2 5 4 2 6" xfId="12507"/>
    <cellStyle name="Input 2 5 4 2 6 2" xfId="12508"/>
    <cellStyle name="Input 2 5 4 2 6 2 2" xfId="12509"/>
    <cellStyle name="Input 2 5 4 2 6 2 2 2" xfId="12510"/>
    <cellStyle name="Input 2 5 4 2 6 2 3" xfId="12511"/>
    <cellStyle name="Input 2 5 4 2 6 3" xfId="12512"/>
    <cellStyle name="Input 2 5 4 2 6 4" xfId="12513"/>
    <cellStyle name="Input 2 5 4 2 7" xfId="12514"/>
    <cellStyle name="Input 2 5 4 2 7 2" xfId="12515"/>
    <cellStyle name="Input 2 5 4 2 7 2 2" xfId="12516"/>
    <cellStyle name="Input 2 5 4 2 7 3" xfId="12517"/>
    <cellStyle name="Input 2 5 4 2 8" xfId="12518"/>
    <cellStyle name="Input 2 5 4 2 9" xfId="12519"/>
    <cellStyle name="Input 2 5 4 3" xfId="12520"/>
    <cellStyle name="Input 2 5 4 3 2" xfId="12521"/>
    <cellStyle name="Input 2 5 4 3 2 2" xfId="12522"/>
    <cellStyle name="Input 2 5 4 3 2 2 2" xfId="12523"/>
    <cellStyle name="Input 2 5 4 3 2 2 2 2" xfId="12524"/>
    <cellStyle name="Input 2 5 4 3 2 2 3" xfId="12525"/>
    <cellStyle name="Input 2 5 4 3 2 3" xfId="12526"/>
    <cellStyle name="Input 2 5 4 3 2 4" xfId="12527"/>
    <cellStyle name="Input 2 5 4 3 3" xfId="12528"/>
    <cellStyle name="Input 2 5 4 3 3 2" xfId="12529"/>
    <cellStyle name="Input 2 5 4 3 3 2 2" xfId="12530"/>
    <cellStyle name="Input 2 5 4 3 3 3" xfId="12531"/>
    <cellStyle name="Input 2 5 4 3 4" xfId="12532"/>
    <cellStyle name="Input 2 5 4 3 5" xfId="12533"/>
    <cellStyle name="Input 2 5 4 4" xfId="12534"/>
    <cellStyle name="Input 2 5 4 4 2" xfId="12535"/>
    <cellStyle name="Input 2 5 4 4 2 2" xfId="12536"/>
    <cellStyle name="Input 2 5 4 4 2 2 2" xfId="12537"/>
    <cellStyle name="Input 2 5 4 4 2 3" xfId="12538"/>
    <cellStyle name="Input 2 5 4 4 3" xfId="12539"/>
    <cellStyle name="Input 2 5 4 4 4" xfId="12540"/>
    <cellStyle name="Input 2 5 4 5" xfId="12541"/>
    <cellStyle name="Input 2 5 4 5 2" xfId="12542"/>
    <cellStyle name="Input 2 5 4 5 2 2" xfId="12543"/>
    <cellStyle name="Input 2 5 4 5 2 2 2" xfId="12544"/>
    <cellStyle name="Input 2 5 4 5 2 3" xfId="12545"/>
    <cellStyle name="Input 2 5 4 5 3" xfId="12546"/>
    <cellStyle name="Input 2 5 4 5 4" xfId="12547"/>
    <cellStyle name="Input 2 5 4 6" xfId="12548"/>
    <cellStyle name="Input 2 5 4 6 2" xfId="12549"/>
    <cellStyle name="Input 2 5 4 6 2 2" xfId="12550"/>
    <cellStyle name="Input 2 5 4 6 2 2 2" xfId="12551"/>
    <cellStyle name="Input 2 5 4 6 2 3" xfId="12552"/>
    <cellStyle name="Input 2 5 4 6 3" xfId="12553"/>
    <cellStyle name="Input 2 5 4 6 4" xfId="12554"/>
    <cellStyle name="Input 2 5 4 7" xfId="12555"/>
    <cellStyle name="Input 2 5 4 7 2" xfId="12556"/>
    <cellStyle name="Input 2 5 4 7 2 2" xfId="12557"/>
    <cellStyle name="Input 2 5 4 7 2 2 2" xfId="12558"/>
    <cellStyle name="Input 2 5 4 7 2 3" xfId="12559"/>
    <cellStyle name="Input 2 5 4 7 3" xfId="12560"/>
    <cellStyle name="Input 2 5 4 7 4" xfId="12561"/>
    <cellStyle name="Input 2 5 4 8" xfId="12562"/>
    <cellStyle name="Input 2 5 4 8 2" xfId="12563"/>
    <cellStyle name="Input 2 5 4 8 2 2" xfId="12564"/>
    <cellStyle name="Input 2 5 4 8 3" xfId="12565"/>
    <cellStyle name="Input 2 5 4 9" xfId="12566"/>
    <cellStyle name="Input 2 5 5" xfId="12567"/>
    <cellStyle name="Input 2 5 5 10" xfId="12568"/>
    <cellStyle name="Input 2 5 5 2" xfId="12569"/>
    <cellStyle name="Input 2 5 5 2 2" xfId="12570"/>
    <cellStyle name="Input 2 5 5 2 2 2" xfId="12571"/>
    <cellStyle name="Input 2 5 5 2 2 2 2" xfId="12572"/>
    <cellStyle name="Input 2 5 5 2 2 2 2 2" xfId="12573"/>
    <cellStyle name="Input 2 5 5 2 2 2 3" xfId="12574"/>
    <cellStyle name="Input 2 5 5 2 2 3" xfId="12575"/>
    <cellStyle name="Input 2 5 5 2 2 4" xfId="12576"/>
    <cellStyle name="Input 2 5 5 2 3" xfId="12577"/>
    <cellStyle name="Input 2 5 5 2 3 2" xfId="12578"/>
    <cellStyle name="Input 2 5 5 2 3 2 2" xfId="12579"/>
    <cellStyle name="Input 2 5 5 2 3 2 2 2" xfId="12580"/>
    <cellStyle name="Input 2 5 5 2 3 2 3" xfId="12581"/>
    <cellStyle name="Input 2 5 5 2 3 3" xfId="12582"/>
    <cellStyle name="Input 2 5 5 2 3 4" xfId="12583"/>
    <cellStyle name="Input 2 5 5 2 4" xfId="12584"/>
    <cellStyle name="Input 2 5 5 2 4 2" xfId="12585"/>
    <cellStyle name="Input 2 5 5 2 4 2 2" xfId="12586"/>
    <cellStyle name="Input 2 5 5 2 4 2 2 2" xfId="12587"/>
    <cellStyle name="Input 2 5 5 2 4 2 3" xfId="12588"/>
    <cellStyle name="Input 2 5 5 2 4 3" xfId="12589"/>
    <cellStyle name="Input 2 5 5 2 4 4" xfId="12590"/>
    <cellStyle name="Input 2 5 5 2 5" xfId="12591"/>
    <cellStyle name="Input 2 5 5 2 5 2" xfId="12592"/>
    <cellStyle name="Input 2 5 5 2 5 2 2" xfId="12593"/>
    <cellStyle name="Input 2 5 5 2 5 2 2 2" xfId="12594"/>
    <cellStyle name="Input 2 5 5 2 5 2 3" xfId="12595"/>
    <cellStyle name="Input 2 5 5 2 5 3" xfId="12596"/>
    <cellStyle name="Input 2 5 5 2 5 4" xfId="12597"/>
    <cellStyle name="Input 2 5 5 2 6" xfId="12598"/>
    <cellStyle name="Input 2 5 5 2 6 2" xfId="12599"/>
    <cellStyle name="Input 2 5 5 2 6 2 2" xfId="12600"/>
    <cellStyle name="Input 2 5 5 2 6 2 2 2" xfId="12601"/>
    <cellStyle name="Input 2 5 5 2 6 2 3" xfId="12602"/>
    <cellStyle name="Input 2 5 5 2 6 3" xfId="12603"/>
    <cellStyle name="Input 2 5 5 2 6 4" xfId="12604"/>
    <cellStyle name="Input 2 5 5 2 7" xfId="12605"/>
    <cellStyle name="Input 2 5 5 2 7 2" xfId="12606"/>
    <cellStyle name="Input 2 5 5 2 7 2 2" xfId="12607"/>
    <cellStyle name="Input 2 5 5 2 7 3" xfId="12608"/>
    <cellStyle name="Input 2 5 5 2 8" xfId="12609"/>
    <cellStyle name="Input 2 5 5 2 9" xfId="12610"/>
    <cellStyle name="Input 2 5 5 3" xfId="12611"/>
    <cellStyle name="Input 2 5 5 3 2" xfId="12612"/>
    <cellStyle name="Input 2 5 5 3 2 2" xfId="12613"/>
    <cellStyle name="Input 2 5 5 3 2 2 2" xfId="12614"/>
    <cellStyle name="Input 2 5 5 3 2 2 2 2" xfId="12615"/>
    <cellStyle name="Input 2 5 5 3 2 2 3" xfId="12616"/>
    <cellStyle name="Input 2 5 5 3 2 3" xfId="12617"/>
    <cellStyle name="Input 2 5 5 3 2 4" xfId="12618"/>
    <cellStyle name="Input 2 5 5 3 3" xfId="12619"/>
    <cellStyle name="Input 2 5 5 3 3 2" xfId="12620"/>
    <cellStyle name="Input 2 5 5 3 3 2 2" xfId="12621"/>
    <cellStyle name="Input 2 5 5 3 3 3" xfId="12622"/>
    <cellStyle name="Input 2 5 5 3 4" xfId="12623"/>
    <cellStyle name="Input 2 5 5 3 5" xfId="12624"/>
    <cellStyle name="Input 2 5 5 4" xfId="12625"/>
    <cellStyle name="Input 2 5 5 4 2" xfId="12626"/>
    <cellStyle name="Input 2 5 5 4 2 2" xfId="12627"/>
    <cellStyle name="Input 2 5 5 4 2 2 2" xfId="12628"/>
    <cellStyle name="Input 2 5 5 4 2 3" xfId="12629"/>
    <cellStyle name="Input 2 5 5 4 3" xfId="12630"/>
    <cellStyle name="Input 2 5 5 4 4" xfId="12631"/>
    <cellStyle name="Input 2 5 5 5" xfId="12632"/>
    <cellStyle name="Input 2 5 5 5 2" xfId="12633"/>
    <cellStyle name="Input 2 5 5 5 2 2" xfId="12634"/>
    <cellStyle name="Input 2 5 5 5 2 2 2" xfId="12635"/>
    <cellStyle name="Input 2 5 5 5 2 3" xfId="12636"/>
    <cellStyle name="Input 2 5 5 5 3" xfId="12637"/>
    <cellStyle name="Input 2 5 5 5 4" xfId="12638"/>
    <cellStyle name="Input 2 5 5 6" xfId="12639"/>
    <cellStyle name="Input 2 5 5 6 2" xfId="12640"/>
    <cellStyle name="Input 2 5 5 6 2 2" xfId="12641"/>
    <cellStyle name="Input 2 5 5 6 2 2 2" xfId="12642"/>
    <cellStyle name="Input 2 5 5 6 2 3" xfId="12643"/>
    <cellStyle name="Input 2 5 5 6 3" xfId="12644"/>
    <cellStyle name="Input 2 5 5 6 4" xfId="12645"/>
    <cellStyle name="Input 2 5 5 7" xfId="12646"/>
    <cellStyle name="Input 2 5 5 7 2" xfId="12647"/>
    <cellStyle name="Input 2 5 5 7 2 2" xfId="12648"/>
    <cellStyle name="Input 2 5 5 7 2 2 2" xfId="12649"/>
    <cellStyle name="Input 2 5 5 7 2 3" xfId="12650"/>
    <cellStyle name="Input 2 5 5 7 3" xfId="12651"/>
    <cellStyle name="Input 2 5 5 7 4" xfId="12652"/>
    <cellStyle name="Input 2 5 5 8" xfId="12653"/>
    <cellStyle name="Input 2 5 5 8 2" xfId="12654"/>
    <cellStyle name="Input 2 5 5 8 2 2" xfId="12655"/>
    <cellStyle name="Input 2 5 5 8 3" xfId="12656"/>
    <cellStyle name="Input 2 5 5 9" xfId="12657"/>
    <cellStyle name="Input 2 5 6" xfId="12658"/>
    <cellStyle name="Input 2 5 6 10" xfId="12659"/>
    <cellStyle name="Input 2 5 6 2" xfId="12660"/>
    <cellStyle name="Input 2 5 6 2 2" xfId="12661"/>
    <cellStyle name="Input 2 5 6 2 2 2" xfId="12662"/>
    <cellStyle name="Input 2 5 6 2 2 2 2" xfId="12663"/>
    <cellStyle name="Input 2 5 6 2 2 2 2 2" xfId="12664"/>
    <cellStyle name="Input 2 5 6 2 2 2 3" xfId="12665"/>
    <cellStyle name="Input 2 5 6 2 2 3" xfId="12666"/>
    <cellStyle name="Input 2 5 6 2 2 4" xfId="12667"/>
    <cellStyle name="Input 2 5 6 2 3" xfId="12668"/>
    <cellStyle name="Input 2 5 6 2 3 2" xfId="12669"/>
    <cellStyle name="Input 2 5 6 2 3 2 2" xfId="12670"/>
    <cellStyle name="Input 2 5 6 2 3 2 2 2" xfId="12671"/>
    <cellStyle name="Input 2 5 6 2 3 2 3" xfId="12672"/>
    <cellStyle name="Input 2 5 6 2 3 3" xfId="12673"/>
    <cellStyle name="Input 2 5 6 2 3 4" xfId="12674"/>
    <cellStyle name="Input 2 5 6 2 4" xfId="12675"/>
    <cellStyle name="Input 2 5 6 2 4 2" xfId="12676"/>
    <cellStyle name="Input 2 5 6 2 4 2 2" xfId="12677"/>
    <cellStyle name="Input 2 5 6 2 4 2 2 2" xfId="12678"/>
    <cellStyle name="Input 2 5 6 2 4 2 3" xfId="12679"/>
    <cellStyle name="Input 2 5 6 2 4 3" xfId="12680"/>
    <cellStyle name="Input 2 5 6 2 4 4" xfId="12681"/>
    <cellStyle name="Input 2 5 6 2 5" xfId="12682"/>
    <cellStyle name="Input 2 5 6 2 5 2" xfId="12683"/>
    <cellStyle name="Input 2 5 6 2 5 2 2" xfId="12684"/>
    <cellStyle name="Input 2 5 6 2 5 2 2 2" xfId="12685"/>
    <cellStyle name="Input 2 5 6 2 5 2 3" xfId="12686"/>
    <cellStyle name="Input 2 5 6 2 5 3" xfId="12687"/>
    <cellStyle name="Input 2 5 6 2 5 4" xfId="12688"/>
    <cellStyle name="Input 2 5 6 2 6" xfId="12689"/>
    <cellStyle name="Input 2 5 6 2 6 2" xfId="12690"/>
    <cellStyle name="Input 2 5 6 2 6 2 2" xfId="12691"/>
    <cellStyle name="Input 2 5 6 2 6 2 2 2" xfId="12692"/>
    <cellStyle name="Input 2 5 6 2 6 2 3" xfId="12693"/>
    <cellStyle name="Input 2 5 6 2 6 3" xfId="12694"/>
    <cellStyle name="Input 2 5 6 2 6 4" xfId="12695"/>
    <cellStyle name="Input 2 5 6 2 7" xfId="12696"/>
    <cellStyle name="Input 2 5 6 2 7 2" xfId="12697"/>
    <cellStyle name="Input 2 5 6 2 7 2 2" xfId="12698"/>
    <cellStyle name="Input 2 5 6 2 7 3" xfId="12699"/>
    <cellStyle name="Input 2 5 6 2 8" xfId="12700"/>
    <cellStyle name="Input 2 5 6 2 9" xfId="12701"/>
    <cellStyle name="Input 2 5 6 3" xfId="12702"/>
    <cellStyle name="Input 2 5 6 3 2" xfId="12703"/>
    <cellStyle name="Input 2 5 6 3 2 2" xfId="12704"/>
    <cellStyle name="Input 2 5 6 3 2 2 2" xfId="12705"/>
    <cellStyle name="Input 2 5 6 3 2 2 2 2" xfId="12706"/>
    <cellStyle name="Input 2 5 6 3 2 2 3" xfId="12707"/>
    <cellStyle name="Input 2 5 6 3 2 3" xfId="12708"/>
    <cellStyle name="Input 2 5 6 3 2 4" xfId="12709"/>
    <cellStyle name="Input 2 5 6 3 3" xfId="12710"/>
    <cellStyle name="Input 2 5 6 3 3 2" xfId="12711"/>
    <cellStyle name="Input 2 5 6 3 3 2 2" xfId="12712"/>
    <cellStyle name="Input 2 5 6 3 3 3" xfId="12713"/>
    <cellStyle name="Input 2 5 6 3 4" xfId="12714"/>
    <cellStyle name="Input 2 5 6 3 5" xfId="12715"/>
    <cellStyle name="Input 2 5 6 4" xfId="12716"/>
    <cellStyle name="Input 2 5 6 4 2" xfId="12717"/>
    <cellStyle name="Input 2 5 6 4 2 2" xfId="12718"/>
    <cellStyle name="Input 2 5 6 4 2 2 2" xfId="12719"/>
    <cellStyle name="Input 2 5 6 4 2 3" xfId="12720"/>
    <cellStyle name="Input 2 5 6 4 3" xfId="12721"/>
    <cellStyle name="Input 2 5 6 4 4" xfId="12722"/>
    <cellStyle name="Input 2 5 6 5" xfId="12723"/>
    <cellStyle name="Input 2 5 6 5 2" xfId="12724"/>
    <cellStyle name="Input 2 5 6 5 2 2" xfId="12725"/>
    <cellStyle name="Input 2 5 6 5 2 2 2" xfId="12726"/>
    <cellStyle name="Input 2 5 6 5 2 3" xfId="12727"/>
    <cellStyle name="Input 2 5 6 5 3" xfId="12728"/>
    <cellStyle name="Input 2 5 6 5 4" xfId="12729"/>
    <cellStyle name="Input 2 5 6 6" xfId="12730"/>
    <cellStyle name="Input 2 5 6 6 2" xfId="12731"/>
    <cellStyle name="Input 2 5 6 6 2 2" xfId="12732"/>
    <cellStyle name="Input 2 5 6 6 2 2 2" xfId="12733"/>
    <cellStyle name="Input 2 5 6 6 2 3" xfId="12734"/>
    <cellStyle name="Input 2 5 6 6 3" xfId="12735"/>
    <cellStyle name="Input 2 5 6 6 4" xfId="12736"/>
    <cellStyle name="Input 2 5 6 7" xfId="12737"/>
    <cellStyle name="Input 2 5 6 7 2" xfId="12738"/>
    <cellStyle name="Input 2 5 6 7 2 2" xfId="12739"/>
    <cellStyle name="Input 2 5 6 7 2 2 2" xfId="12740"/>
    <cellStyle name="Input 2 5 6 7 2 3" xfId="12741"/>
    <cellStyle name="Input 2 5 6 7 3" xfId="12742"/>
    <cellStyle name="Input 2 5 6 7 4" xfId="12743"/>
    <cellStyle name="Input 2 5 6 8" xfId="12744"/>
    <cellStyle name="Input 2 5 6 8 2" xfId="12745"/>
    <cellStyle name="Input 2 5 6 8 2 2" xfId="12746"/>
    <cellStyle name="Input 2 5 6 8 3" xfId="12747"/>
    <cellStyle name="Input 2 5 6 9" xfId="12748"/>
    <cellStyle name="Input 2 5 7" xfId="12749"/>
    <cellStyle name="Input 2 5 7 10" xfId="12750"/>
    <cellStyle name="Input 2 5 7 2" xfId="12751"/>
    <cellStyle name="Input 2 5 7 2 2" xfId="12752"/>
    <cellStyle name="Input 2 5 7 2 2 2" xfId="12753"/>
    <cellStyle name="Input 2 5 7 2 2 2 2" xfId="12754"/>
    <cellStyle name="Input 2 5 7 2 2 2 2 2" xfId="12755"/>
    <cellStyle name="Input 2 5 7 2 2 2 3" xfId="12756"/>
    <cellStyle name="Input 2 5 7 2 2 3" xfId="12757"/>
    <cellStyle name="Input 2 5 7 2 2 4" xfId="12758"/>
    <cellStyle name="Input 2 5 7 2 3" xfId="12759"/>
    <cellStyle name="Input 2 5 7 2 3 2" xfId="12760"/>
    <cellStyle name="Input 2 5 7 2 3 2 2" xfId="12761"/>
    <cellStyle name="Input 2 5 7 2 3 2 2 2" xfId="12762"/>
    <cellStyle name="Input 2 5 7 2 3 2 3" xfId="12763"/>
    <cellStyle name="Input 2 5 7 2 3 3" xfId="12764"/>
    <cellStyle name="Input 2 5 7 2 3 4" xfId="12765"/>
    <cellStyle name="Input 2 5 7 2 4" xfId="12766"/>
    <cellStyle name="Input 2 5 7 2 4 2" xfId="12767"/>
    <cellStyle name="Input 2 5 7 2 4 2 2" xfId="12768"/>
    <cellStyle name="Input 2 5 7 2 4 2 2 2" xfId="12769"/>
    <cellStyle name="Input 2 5 7 2 4 2 3" xfId="12770"/>
    <cellStyle name="Input 2 5 7 2 4 3" xfId="12771"/>
    <cellStyle name="Input 2 5 7 2 4 4" xfId="12772"/>
    <cellStyle name="Input 2 5 7 2 5" xfId="12773"/>
    <cellStyle name="Input 2 5 7 2 5 2" xfId="12774"/>
    <cellStyle name="Input 2 5 7 2 5 2 2" xfId="12775"/>
    <cellStyle name="Input 2 5 7 2 5 2 2 2" xfId="12776"/>
    <cellStyle name="Input 2 5 7 2 5 2 3" xfId="12777"/>
    <cellStyle name="Input 2 5 7 2 5 3" xfId="12778"/>
    <cellStyle name="Input 2 5 7 2 5 4" xfId="12779"/>
    <cellStyle name="Input 2 5 7 2 6" xfId="12780"/>
    <cellStyle name="Input 2 5 7 2 6 2" xfId="12781"/>
    <cellStyle name="Input 2 5 7 2 6 2 2" xfId="12782"/>
    <cellStyle name="Input 2 5 7 2 6 2 2 2" xfId="12783"/>
    <cellStyle name="Input 2 5 7 2 6 2 3" xfId="12784"/>
    <cellStyle name="Input 2 5 7 2 6 3" xfId="12785"/>
    <cellStyle name="Input 2 5 7 2 6 4" xfId="12786"/>
    <cellStyle name="Input 2 5 7 2 7" xfId="12787"/>
    <cellStyle name="Input 2 5 7 2 7 2" xfId="12788"/>
    <cellStyle name="Input 2 5 7 2 7 2 2" xfId="12789"/>
    <cellStyle name="Input 2 5 7 2 7 3" xfId="12790"/>
    <cellStyle name="Input 2 5 7 2 8" xfId="12791"/>
    <cellStyle name="Input 2 5 7 2 9" xfId="12792"/>
    <cellStyle name="Input 2 5 7 3" xfId="12793"/>
    <cellStyle name="Input 2 5 7 3 2" xfId="12794"/>
    <cellStyle name="Input 2 5 7 3 2 2" xfId="12795"/>
    <cellStyle name="Input 2 5 7 3 2 2 2" xfId="12796"/>
    <cellStyle name="Input 2 5 7 3 2 2 2 2" xfId="12797"/>
    <cellStyle name="Input 2 5 7 3 2 2 3" xfId="12798"/>
    <cellStyle name="Input 2 5 7 3 2 3" xfId="12799"/>
    <cellStyle name="Input 2 5 7 3 2 4" xfId="12800"/>
    <cellStyle name="Input 2 5 7 3 3" xfId="12801"/>
    <cellStyle name="Input 2 5 7 3 3 2" xfId="12802"/>
    <cellStyle name="Input 2 5 7 3 3 2 2" xfId="12803"/>
    <cellStyle name="Input 2 5 7 3 3 3" xfId="12804"/>
    <cellStyle name="Input 2 5 7 3 4" xfId="12805"/>
    <cellStyle name="Input 2 5 7 3 5" xfId="12806"/>
    <cellStyle name="Input 2 5 7 4" xfId="12807"/>
    <cellStyle name="Input 2 5 7 4 2" xfId="12808"/>
    <cellStyle name="Input 2 5 7 4 2 2" xfId="12809"/>
    <cellStyle name="Input 2 5 7 4 2 2 2" xfId="12810"/>
    <cellStyle name="Input 2 5 7 4 2 3" xfId="12811"/>
    <cellStyle name="Input 2 5 7 4 3" xfId="12812"/>
    <cellStyle name="Input 2 5 7 4 4" xfId="12813"/>
    <cellStyle name="Input 2 5 7 5" xfId="12814"/>
    <cellStyle name="Input 2 5 7 5 2" xfId="12815"/>
    <cellStyle name="Input 2 5 7 5 2 2" xfId="12816"/>
    <cellStyle name="Input 2 5 7 5 2 2 2" xfId="12817"/>
    <cellStyle name="Input 2 5 7 5 2 3" xfId="12818"/>
    <cellStyle name="Input 2 5 7 5 3" xfId="12819"/>
    <cellStyle name="Input 2 5 7 5 4" xfId="12820"/>
    <cellStyle name="Input 2 5 7 6" xfId="12821"/>
    <cellStyle name="Input 2 5 7 6 2" xfId="12822"/>
    <cellStyle name="Input 2 5 7 6 2 2" xfId="12823"/>
    <cellStyle name="Input 2 5 7 6 2 2 2" xfId="12824"/>
    <cellStyle name="Input 2 5 7 6 2 3" xfId="12825"/>
    <cellStyle name="Input 2 5 7 6 3" xfId="12826"/>
    <cellStyle name="Input 2 5 7 6 4" xfId="12827"/>
    <cellStyle name="Input 2 5 7 7" xfId="12828"/>
    <cellStyle name="Input 2 5 7 7 2" xfId="12829"/>
    <cellStyle name="Input 2 5 7 7 2 2" xfId="12830"/>
    <cellStyle name="Input 2 5 7 7 2 2 2" xfId="12831"/>
    <cellStyle name="Input 2 5 7 7 2 3" xfId="12832"/>
    <cellStyle name="Input 2 5 7 7 3" xfId="12833"/>
    <cellStyle name="Input 2 5 7 7 4" xfId="12834"/>
    <cellStyle name="Input 2 5 7 8" xfId="12835"/>
    <cellStyle name="Input 2 5 7 8 2" xfId="12836"/>
    <cellStyle name="Input 2 5 7 8 2 2" xfId="12837"/>
    <cellStyle name="Input 2 5 7 8 3" xfId="12838"/>
    <cellStyle name="Input 2 5 7 9" xfId="12839"/>
    <cellStyle name="Input 2 5 8" xfId="12840"/>
    <cellStyle name="Input 2 5 8 10" xfId="12841"/>
    <cellStyle name="Input 2 5 8 2" xfId="12842"/>
    <cellStyle name="Input 2 5 8 2 2" xfId="12843"/>
    <cellStyle name="Input 2 5 8 2 2 2" xfId="12844"/>
    <cellStyle name="Input 2 5 8 2 2 2 2" xfId="12845"/>
    <cellStyle name="Input 2 5 8 2 2 2 2 2" xfId="12846"/>
    <cellStyle name="Input 2 5 8 2 2 2 3" xfId="12847"/>
    <cellStyle name="Input 2 5 8 2 2 3" xfId="12848"/>
    <cellStyle name="Input 2 5 8 2 2 4" xfId="12849"/>
    <cellStyle name="Input 2 5 8 2 3" xfId="12850"/>
    <cellStyle name="Input 2 5 8 2 3 2" xfId="12851"/>
    <cellStyle name="Input 2 5 8 2 3 2 2" xfId="12852"/>
    <cellStyle name="Input 2 5 8 2 3 2 2 2" xfId="12853"/>
    <cellStyle name="Input 2 5 8 2 3 2 3" xfId="12854"/>
    <cellStyle name="Input 2 5 8 2 3 3" xfId="12855"/>
    <cellStyle name="Input 2 5 8 2 3 4" xfId="12856"/>
    <cellStyle name="Input 2 5 8 2 4" xfId="12857"/>
    <cellStyle name="Input 2 5 8 2 4 2" xfId="12858"/>
    <cellStyle name="Input 2 5 8 2 4 2 2" xfId="12859"/>
    <cellStyle name="Input 2 5 8 2 4 2 2 2" xfId="12860"/>
    <cellStyle name="Input 2 5 8 2 4 2 3" xfId="12861"/>
    <cellStyle name="Input 2 5 8 2 4 3" xfId="12862"/>
    <cellStyle name="Input 2 5 8 2 4 4" xfId="12863"/>
    <cellStyle name="Input 2 5 8 2 5" xfId="12864"/>
    <cellStyle name="Input 2 5 8 2 5 2" xfId="12865"/>
    <cellStyle name="Input 2 5 8 2 5 2 2" xfId="12866"/>
    <cellStyle name="Input 2 5 8 2 5 2 2 2" xfId="12867"/>
    <cellStyle name="Input 2 5 8 2 5 2 3" xfId="12868"/>
    <cellStyle name="Input 2 5 8 2 5 3" xfId="12869"/>
    <cellStyle name="Input 2 5 8 2 5 4" xfId="12870"/>
    <cellStyle name="Input 2 5 8 2 6" xfId="12871"/>
    <cellStyle name="Input 2 5 8 2 6 2" xfId="12872"/>
    <cellStyle name="Input 2 5 8 2 6 2 2" xfId="12873"/>
    <cellStyle name="Input 2 5 8 2 6 2 2 2" xfId="12874"/>
    <cellStyle name="Input 2 5 8 2 6 2 3" xfId="12875"/>
    <cellStyle name="Input 2 5 8 2 6 3" xfId="12876"/>
    <cellStyle name="Input 2 5 8 2 6 4" xfId="12877"/>
    <cellStyle name="Input 2 5 8 2 7" xfId="12878"/>
    <cellStyle name="Input 2 5 8 2 7 2" xfId="12879"/>
    <cellStyle name="Input 2 5 8 2 7 2 2" xfId="12880"/>
    <cellStyle name="Input 2 5 8 2 7 3" xfId="12881"/>
    <cellStyle name="Input 2 5 8 2 8" xfId="12882"/>
    <cellStyle name="Input 2 5 8 2 9" xfId="12883"/>
    <cellStyle name="Input 2 5 8 3" xfId="12884"/>
    <cellStyle name="Input 2 5 8 3 2" xfId="12885"/>
    <cellStyle name="Input 2 5 8 3 2 2" xfId="12886"/>
    <cellStyle name="Input 2 5 8 3 2 2 2" xfId="12887"/>
    <cellStyle name="Input 2 5 8 3 2 2 2 2" xfId="12888"/>
    <cellStyle name="Input 2 5 8 3 2 2 3" xfId="12889"/>
    <cellStyle name="Input 2 5 8 3 2 3" xfId="12890"/>
    <cellStyle name="Input 2 5 8 3 2 4" xfId="12891"/>
    <cellStyle name="Input 2 5 8 3 3" xfId="12892"/>
    <cellStyle name="Input 2 5 8 3 3 2" xfId="12893"/>
    <cellStyle name="Input 2 5 8 3 3 2 2" xfId="12894"/>
    <cellStyle name="Input 2 5 8 3 3 3" xfId="12895"/>
    <cellStyle name="Input 2 5 8 3 4" xfId="12896"/>
    <cellStyle name="Input 2 5 8 3 5" xfId="12897"/>
    <cellStyle name="Input 2 5 8 4" xfId="12898"/>
    <cellStyle name="Input 2 5 8 4 2" xfId="12899"/>
    <cellStyle name="Input 2 5 8 4 2 2" xfId="12900"/>
    <cellStyle name="Input 2 5 8 4 2 2 2" xfId="12901"/>
    <cellStyle name="Input 2 5 8 4 2 3" xfId="12902"/>
    <cellStyle name="Input 2 5 8 4 3" xfId="12903"/>
    <cellStyle name="Input 2 5 8 4 4" xfId="12904"/>
    <cellStyle name="Input 2 5 8 5" xfId="12905"/>
    <cellStyle name="Input 2 5 8 5 2" xfId="12906"/>
    <cellStyle name="Input 2 5 8 5 2 2" xfId="12907"/>
    <cellStyle name="Input 2 5 8 5 2 2 2" xfId="12908"/>
    <cellStyle name="Input 2 5 8 5 2 3" xfId="12909"/>
    <cellStyle name="Input 2 5 8 5 3" xfId="12910"/>
    <cellStyle name="Input 2 5 8 5 4" xfId="12911"/>
    <cellStyle name="Input 2 5 8 6" xfId="12912"/>
    <cellStyle name="Input 2 5 8 6 2" xfId="12913"/>
    <cellStyle name="Input 2 5 8 6 2 2" xfId="12914"/>
    <cellStyle name="Input 2 5 8 6 2 2 2" xfId="12915"/>
    <cellStyle name="Input 2 5 8 6 2 3" xfId="12916"/>
    <cellStyle name="Input 2 5 8 6 3" xfId="12917"/>
    <cellStyle name="Input 2 5 8 6 4" xfId="12918"/>
    <cellStyle name="Input 2 5 8 7" xfId="12919"/>
    <cellStyle name="Input 2 5 8 7 2" xfId="12920"/>
    <cellStyle name="Input 2 5 8 7 2 2" xfId="12921"/>
    <cellStyle name="Input 2 5 8 7 2 2 2" xfId="12922"/>
    <cellStyle name="Input 2 5 8 7 2 3" xfId="12923"/>
    <cellStyle name="Input 2 5 8 7 3" xfId="12924"/>
    <cellStyle name="Input 2 5 8 7 4" xfId="12925"/>
    <cellStyle name="Input 2 5 8 8" xfId="12926"/>
    <cellStyle name="Input 2 5 8 8 2" xfId="12927"/>
    <cellStyle name="Input 2 5 8 8 2 2" xfId="12928"/>
    <cellStyle name="Input 2 5 8 8 3" xfId="12929"/>
    <cellStyle name="Input 2 5 8 9" xfId="12930"/>
    <cellStyle name="Input 2 5 9" xfId="12931"/>
    <cellStyle name="Input 2 5 9 2" xfId="12932"/>
    <cellStyle name="Input 2 5 9 2 2" xfId="12933"/>
    <cellStyle name="Input 2 5 9 2 2 2" xfId="12934"/>
    <cellStyle name="Input 2 5 9 2 2 2 2" xfId="12935"/>
    <cellStyle name="Input 2 5 9 2 2 3" xfId="12936"/>
    <cellStyle name="Input 2 5 9 2 3" xfId="12937"/>
    <cellStyle name="Input 2 5 9 2 4" xfId="12938"/>
    <cellStyle name="Input 2 5 9 3" xfId="12939"/>
    <cellStyle name="Input 2 5 9 3 2" xfId="12940"/>
    <cellStyle name="Input 2 5 9 3 2 2" xfId="12941"/>
    <cellStyle name="Input 2 5 9 3 2 2 2" xfId="12942"/>
    <cellStyle name="Input 2 5 9 3 2 3" xfId="12943"/>
    <cellStyle name="Input 2 5 9 3 3" xfId="12944"/>
    <cellStyle name="Input 2 5 9 3 4" xfId="12945"/>
    <cellStyle name="Input 2 5 9 4" xfId="12946"/>
    <cellStyle name="Input 2 5 9 4 2" xfId="12947"/>
    <cellStyle name="Input 2 5 9 4 2 2" xfId="12948"/>
    <cellStyle name="Input 2 5 9 4 2 2 2" xfId="12949"/>
    <cellStyle name="Input 2 5 9 4 2 3" xfId="12950"/>
    <cellStyle name="Input 2 5 9 4 3" xfId="12951"/>
    <cellStyle name="Input 2 5 9 4 4" xfId="12952"/>
    <cellStyle name="Input 2 5 9 5" xfId="12953"/>
    <cellStyle name="Input 2 5 9 5 2" xfId="12954"/>
    <cellStyle name="Input 2 5 9 5 2 2" xfId="12955"/>
    <cellStyle name="Input 2 5 9 5 2 2 2" xfId="12956"/>
    <cellStyle name="Input 2 5 9 5 2 3" xfId="12957"/>
    <cellStyle name="Input 2 5 9 5 3" xfId="12958"/>
    <cellStyle name="Input 2 5 9 5 4" xfId="12959"/>
    <cellStyle name="Input 2 5 9 6" xfId="12960"/>
    <cellStyle name="Input 2 5 9 6 2" xfId="12961"/>
    <cellStyle name="Input 2 5 9 6 2 2" xfId="12962"/>
    <cellStyle name="Input 2 5 9 6 2 2 2" xfId="12963"/>
    <cellStyle name="Input 2 5 9 6 2 3" xfId="12964"/>
    <cellStyle name="Input 2 5 9 6 3" xfId="12965"/>
    <cellStyle name="Input 2 5 9 6 4" xfId="12966"/>
    <cellStyle name="Input 2 5 9 7" xfId="12967"/>
    <cellStyle name="Input 2 5 9 7 2" xfId="12968"/>
    <cellStyle name="Input 2 5 9 7 2 2" xfId="12969"/>
    <cellStyle name="Input 2 5 9 7 3" xfId="12970"/>
    <cellStyle name="Input 2 5 9 8" xfId="12971"/>
    <cellStyle name="Input 2 5 9 9" xfId="12972"/>
    <cellStyle name="Input 2 5_Subsidy" xfId="12973"/>
    <cellStyle name="Input 2 50" xfId="12974"/>
    <cellStyle name="Input 2 51" xfId="12975"/>
    <cellStyle name="Input 2 52" xfId="12976"/>
    <cellStyle name="Input 2 53" xfId="12977"/>
    <cellStyle name="Input 2 54" xfId="12978"/>
    <cellStyle name="Input 2 55" xfId="12979"/>
    <cellStyle name="Input 2 56" xfId="12980"/>
    <cellStyle name="Input 2 57" xfId="12981"/>
    <cellStyle name="Input 2 58" xfId="12982"/>
    <cellStyle name="Input 2 59" xfId="12983"/>
    <cellStyle name="Input 2 6" xfId="12984"/>
    <cellStyle name="Input 2 6 10" xfId="12985"/>
    <cellStyle name="Input 2 6 10 2" xfId="12986"/>
    <cellStyle name="Input 2 6 10 2 2" xfId="12987"/>
    <cellStyle name="Input 2 6 10 2 2 2" xfId="12988"/>
    <cellStyle name="Input 2 6 10 2 2 2 2" xfId="12989"/>
    <cellStyle name="Input 2 6 10 2 2 3" xfId="12990"/>
    <cellStyle name="Input 2 6 10 2 3" xfId="12991"/>
    <cellStyle name="Input 2 6 10 2 4" xfId="12992"/>
    <cellStyle name="Input 2 6 10 3" xfId="12993"/>
    <cellStyle name="Input 2 6 10 3 2" xfId="12994"/>
    <cellStyle name="Input 2 6 10 3 2 2" xfId="12995"/>
    <cellStyle name="Input 2 6 10 3 3" xfId="12996"/>
    <cellStyle name="Input 2 6 10 4" xfId="12997"/>
    <cellStyle name="Input 2 6 10 5" xfId="12998"/>
    <cellStyle name="Input 2 6 11" xfId="12999"/>
    <cellStyle name="Input 2 6 11 2" xfId="13000"/>
    <cellStyle name="Input 2 6 11 2 2" xfId="13001"/>
    <cellStyle name="Input 2 6 11 2 2 2" xfId="13002"/>
    <cellStyle name="Input 2 6 11 2 3" xfId="13003"/>
    <cellStyle name="Input 2 6 11 3" xfId="13004"/>
    <cellStyle name="Input 2 6 11 4" xfId="13005"/>
    <cellStyle name="Input 2 6 12" xfId="13006"/>
    <cellStyle name="Input 2 6 12 2" xfId="13007"/>
    <cellStyle name="Input 2 6 12 2 2" xfId="13008"/>
    <cellStyle name="Input 2 6 12 2 2 2" xfId="13009"/>
    <cellStyle name="Input 2 6 12 2 3" xfId="13010"/>
    <cellStyle name="Input 2 6 12 3" xfId="13011"/>
    <cellStyle name="Input 2 6 12 4" xfId="13012"/>
    <cellStyle name="Input 2 6 13" xfId="13013"/>
    <cellStyle name="Input 2 6 13 2" xfId="13014"/>
    <cellStyle name="Input 2 6 13 2 2" xfId="13015"/>
    <cellStyle name="Input 2 6 13 2 2 2" xfId="13016"/>
    <cellStyle name="Input 2 6 13 2 3" xfId="13017"/>
    <cellStyle name="Input 2 6 13 3" xfId="13018"/>
    <cellStyle name="Input 2 6 13 4" xfId="13019"/>
    <cellStyle name="Input 2 6 14" xfId="13020"/>
    <cellStyle name="Input 2 6 14 2" xfId="13021"/>
    <cellStyle name="Input 2 6 14 2 2" xfId="13022"/>
    <cellStyle name="Input 2 6 14 2 2 2" xfId="13023"/>
    <cellStyle name="Input 2 6 14 2 3" xfId="13024"/>
    <cellStyle name="Input 2 6 14 3" xfId="13025"/>
    <cellStyle name="Input 2 6 14 4" xfId="13026"/>
    <cellStyle name="Input 2 6 15" xfId="13027"/>
    <cellStyle name="Input 2 6 15 2" xfId="13028"/>
    <cellStyle name="Input 2 6 15 2 2" xfId="13029"/>
    <cellStyle name="Input 2 6 15 3" xfId="13030"/>
    <cellStyle name="Input 2 6 16" xfId="13031"/>
    <cellStyle name="Input 2 6 17" xfId="13032"/>
    <cellStyle name="Input 2 6 2" xfId="13033"/>
    <cellStyle name="Input 2 6 2 10" xfId="13034"/>
    <cellStyle name="Input 2 6 2 11" xfId="13035"/>
    <cellStyle name="Input 2 6 2 2" xfId="13036"/>
    <cellStyle name="Input 2 6 2 2 10" xfId="13037"/>
    <cellStyle name="Input 2 6 2 2 2" xfId="13038"/>
    <cellStyle name="Input 2 6 2 2 2 2" xfId="13039"/>
    <cellStyle name="Input 2 6 2 2 2 2 2" xfId="13040"/>
    <cellStyle name="Input 2 6 2 2 2 2 2 2" xfId="13041"/>
    <cellStyle name="Input 2 6 2 2 2 2 2 2 2" xfId="13042"/>
    <cellStyle name="Input 2 6 2 2 2 2 2 3" xfId="13043"/>
    <cellStyle name="Input 2 6 2 2 2 2 3" xfId="13044"/>
    <cellStyle name="Input 2 6 2 2 2 2 4" xfId="13045"/>
    <cellStyle name="Input 2 6 2 2 2 3" xfId="13046"/>
    <cellStyle name="Input 2 6 2 2 2 3 2" xfId="13047"/>
    <cellStyle name="Input 2 6 2 2 2 3 2 2" xfId="13048"/>
    <cellStyle name="Input 2 6 2 2 2 3 2 2 2" xfId="13049"/>
    <cellStyle name="Input 2 6 2 2 2 3 2 3" xfId="13050"/>
    <cellStyle name="Input 2 6 2 2 2 3 3" xfId="13051"/>
    <cellStyle name="Input 2 6 2 2 2 3 4" xfId="13052"/>
    <cellStyle name="Input 2 6 2 2 2 4" xfId="13053"/>
    <cellStyle name="Input 2 6 2 2 2 4 2" xfId="13054"/>
    <cellStyle name="Input 2 6 2 2 2 4 2 2" xfId="13055"/>
    <cellStyle name="Input 2 6 2 2 2 4 2 2 2" xfId="13056"/>
    <cellStyle name="Input 2 6 2 2 2 4 2 3" xfId="13057"/>
    <cellStyle name="Input 2 6 2 2 2 4 3" xfId="13058"/>
    <cellStyle name="Input 2 6 2 2 2 4 4" xfId="13059"/>
    <cellStyle name="Input 2 6 2 2 2 5" xfId="13060"/>
    <cellStyle name="Input 2 6 2 2 2 5 2" xfId="13061"/>
    <cellStyle name="Input 2 6 2 2 2 5 2 2" xfId="13062"/>
    <cellStyle name="Input 2 6 2 2 2 5 2 2 2" xfId="13063"/>
    <cellStyle name="Input 2 6 2 2 2 5 2 3" xfId="13064"/>
    <cellStyle name="Input 2 6 2 2 2 5 3" xfId="13065"/>
    <cellStyle name="Input 2 6 2 2 2 5 4" xfId="13066"/>
    <cellStyle name="Input 2 6 2 2 2 6" xfId="13067"/>
    <cellStyle name="Input 2 6 2 2 2 6 2" xfId="13068"/>
    <cellStyle name="Input 2 6 2 2 2 6 2 2" xfId="13069"/>
    <cellStyle name="Input 2 6 2 2 2 6 2 2 2" xfId="13070"/>
    <cellStyle name="Input 2 6 2 2 2 6 2 3" xfId="13071"/>
    <cellStyle name="Input 2 6 2 2 2 6 3" xfId="13072"/>
    <cellStyle name="Input 2 6 2 2 2 6 4" xfId="13073"/>
    <cellStyle name="Input 2 6 2 2 2 7" xfId="13074"/>
    <cellStyle name="Input 2 6 2 2 2 7 2" xfId="13075"/>
    <cellStyle name="Input 2 6 2 2 2 7 2 2" xfId="13076"/>
    <cellStyle name="Input 2 6 2 2 2 7 3" xfId="13077"/>
    <cellStyle name="Input 2 6 2 2 2 8" xfId="13078"/>
    <cellStyle name="Input 2 6 2 2 2 9" xfId="13079"/>
    <cellStyle name="Input 2 6 2 2 3" xfId="13080"/>
    <cellStyle name="Input 2 6 2 2 3 2" xfId="13081"/>
    <cellStyle name="Input 2 6 2 2 3 2 2" xfId="13082"/>
    <cellStyle name="Input 2 6 2 2 3 2 2 2" xfId="13083"/>
    <cellStyle name="Input 2 6 2 2 3 2 2 2 2" xfId="13084"/>
    <cellStyle name="Input 2 6 2 2 3 2 2 3" xfId="13085"/>
    <cellStyle name="Input 2 6 2 2 3 2 3" xfId="13086"/>
    <cellStyle name="Input 2 6 2 2 3 2 4" xfId="13087"/>
    <cellStyle name="Input 2 6 2 2 3 3" xfId="13088"/>
    <cellStyle name="Input 2 6 2 2 3 3 2" xfId="13089"/>
    <cellStyle name="Input 2 6 2 2 3 3 2 2" xfId="13090"/>
    <cellStyle name="Input 2 6 2 2 3 3 3" xfId="13091"/>
    <cellStyle name="Input 2 6 2 2 3 4" xfId="13092"/>
    <cellStyle name="Input 2 6 2 2 3 5" xfId="13093"/>
    <cellStyle name="Input 2 6 2 2 4" xfId="13094"/>
    <cellStyle name="Input 2 6 2 2 4 2" xfId="13095"/>
    <cellStyle name="Input 2 6 2 2 4 2 2" xfId="13096"/>
    <cellStyle name="Input 2 6 2 2 4 2 2 2" xfId="13097"/>
    <cellStyle name="Input 2 6 2 2 4 2 3" xfId="13098"/>
    <cellStyle name="Input 2 6 2 2 4 3" xfId="13099"/>
    <cellStyle name="Input 2 6 2 2 4 4" xfId="13100"/>
    <cellStyle name="Input 2 6 2 2 5" xfId="13101"/>
    <cellStyle name="Input 2 6 2 2 5 2" xfId="13102"/>
    <cellStyle name="Input 2 6 2 2 5 2 2" xfId="13103"/>
    <cellStyle name="Input 2 6 2 2 5 2 2 2" xfId="13104"/>
    <cellStyle name="Input 2 6 2 2 5 2 3" xfId="13105"/>
    <cellStyle name="Input 2 6 2 2 5 3" xfId="13106"/>
    <cellStyle name="Input 2 6 2 2 5 4" xfId="13107"/>
    <cellStyle name="Input 2 6 2 2 6" xfId="13108"/>
    <cellStyle name="Input 2 6 2 2 6 2" xfId="13109"/>
    <cellStyle name="Input 2 6 2 2 6 2 2" xfId="13110"/>
    <cellStyle name="Input 2 6 2 2 6 2 2 2" xfId="13111"/>
    <cellStyle name="Input 2 6 2 2 6 2 3" xfId="13112"/>
    <cellStyle name="Input 2 6 2 2 6 3" xfId="13113"/>
    <cellStyle name="Input 2 6 2 2 6 4" xfId="13114"/>
    <cellStyle name="Input 2 6 2 2 7" xfId="13115"/>
    <cellStyle name="Input 2 6 2 2 7 2" xfId="13116"/>
    <cellStyle name="Input 2 6 2 2 7 2 2" xfId="13117"/>
    <cellStyle name="Input 2 6 2 2 7 2 2 2" xfId="13118"/>
    <cellStyle name="Input 2 6 2 2 7 2 3" xfId="13119"/>
    <cellStyle name="Input 2 6 2 2 7 3" xfId="13120"/>
    <cellStyle name="Input 2 6 2 2 7 4" xfId="13121"/>
    <cellStyle name="Input 2 6 2 2 8" xfId="13122"/>
    <cellStyle name="Input 2 6 2 2 8 2" xfId="13123"/>
    <cellStyle name="Input 2 6 2 2 8 2 2" xfId="13124"/>
    <cellStyle name="Input 2 6 2 2 8 3" xfId="13125"/>
    <cellStyle name="Input 2 6 2 2 9" xfId="13126"/>
    <cellStyle name="Input 2 6 2 3" xfId="13127"/>
    <cellStyle name="Input 2 6 2 3 2" xfId="13128"/>
    <cellStyle name="Input 2 6 2 3 2 2" xfId="13129"/>
    <cellStyle name="Input 2 6 2 3 2 2 2" xfId="13130"/>
    <cellStyle name="Input 2 6 2 3 2 2 2 2" xfId="13131"/>
    <cellStyle name="Input 2 6 2 3 2 2 3" xfId="13132"/>
    <cellStyle name="Input 2 6 2 3 2 3" xfId="13133"/>
    <cellStyle name="Input 2 6 2 3 2 4" xfId="13134"/>
    <cellStyle name="Input 2 6 2 3 3" xfId="13135"/>
    <cellStyle name="Input 2 6 2 3 3 2" xfId="13136"/>
    <cellStyle name="Input 2 6 2 3 3 2 2" xfId="13137"/>
    <cellStyle name="Input 2 6 2 3 3 2 2 2" xfId="13138"/>
    <cellStyle name="Input 2 6 2 3 3 2 3" xfId="13139"/>
    <cellStyle name="Input 2 6 2 3 3 3" xfId="13140"/>
    <cellStyle name="Input 2 6 2 3 3 4" xfId="13141"/>
    <cellStyle name="Input 2 6 2 3 4" xfId="13142"/>
    <cellStyle name="Input 2 6 2 3 4 2" xfId="13143"/>
    <cellStyle name="Input 2 6 2 3 4 2 2" xfId="13144"/>
    <cellStyle name="Input 2 6 2 3 4 2 2 2" xfId="13145"/>
    <cellStyle name="Input 2 6 2 3 4 2 3" xfId="13146"/>
    <cellStyle name="Input 2 6 2 3 4 3" xfId="13147"/>
    <cellStyle name="Input 2 6 2 3 4 4" xfId="13148"/>
    <cellStyle name="Input 2 6 2 3 5" xfId="13149"/>
    <cellStyle name="Input 2 6 2 3 5 2" xfId="13150"/>
    <cellStyle name="Input 2 6 2 3 5 2 2" xfId="13151"/>
    <cellStyle name="Input 2 6 2 3 5 2 2 2" xfId="13152"/>
    <cellStyle name="Input 2 6 2 3 5 2 3" xfId="13153"/>
    <cellStyle name="Input 2 6 2 3 5 3" xfId="13154"/>
    <cellStyle name="Input 2 6 2 3 5 4" xfId="13155"/>
    <cellStyle name="Input 2 6 2 3 6" xfId="13156"/>
    <cellStyle name="Input 2 6 2 3 6 2" xfId="13157"/>
    <cellStyle name="Input 2 6 2 3 6 2 2" xfId="13158"/>
    <cellStyle name="Input 2 6 2 3 6 2 2 2" xfId="13159"/>
    <cellStyle name="Input 2 6 2 3 6 2 3" xfId="13160"/>
    <cellStyle name="Input 2 6 2 3 6 3" xfId="13161"/>
    <cellStyle name="Input 2 6 2 3 6 4" xfId="13162"/>
    <cellStyle name="Input 2 6 2 3 7" xfId="13163"/>
    <cellStyle name="Input 2 6 2 3 7 2" xfId="13164"/>
    <cellStyle name="Input 2 6 2 3 7 2 2" xfId="13165"/>
    <cellStyle name="Input 2 6 2 3 7 3" xfId="13166"/>
    <cellStyle name="Input 2 6 2 3 8" xfId="13167"/>
    <cellStyle name="Input 2 6 2 3 9" xfId="13168"/>
    <cellStyle name="Input 2 6 2 4" xfId="13169"/>
    <cellStyle name="Input 2 6 2 4 2" xfId="13170"/>
    <cellStyle name="Input 2 6 2 4 2 2" xfId="13171"/>
    <cellStyle name="Input 2 6 2 4 2 2 2" xfId="13172"/>
    <cellStyle name="Input 2 6 2 4 2 2 2 2" xfId="13173"/>
    <cellStyle name="Input 2 6 2 4 2 2 3" xfId="13174"/>
    <cellStyle name="Input 2 6 2 4 2 3" xfId="13175"/>
    <cellStyle name="Input 2 6 2 4 2 4" xfId="13176"/>
    <cellStyle name="Input 2 6 2 4 3" xfId="13177"/>
    <cellStyle name="Input 2 6 2 4 3 2" xfId="13178"/>
    <cellStyle name="Input 2 6 2 4 3 2 2" xfId="13179"/>
    <cellStyle name="Input 2 6 2 4 3 3" xfId="13180"/>
    <cellStyle name="Input 2 6 2 4 4" xfId="13181"/>
    <cellStyle name="Input 2 6 2 4 5" xfId="13182"/>
    <cellStyle name="Input 2 6 2 5" xfId="13183"/>
    <cellStyle name="Input 2 6 2 5 2" xfId="13184"/>
    <cellStyle name="Input 2 6 2 5 2 2" xfId="13185"/>
    <cellStyle name="Input 2 6 2 5 2 2 2" xfId="13186"/>
    <cellStyle name="Input 2 6 2 5 2 3" xfId="13187"/>
    <cellStyle name="Input 2 6 2 5 3" xfId="13188"/>
    <cellStyle name="Input 2 6 2 5 4" xfId="13189"/>
    <cellStyle name="Input 2 6 2 6" xfId="13190"/>
    <cellStyle name="Input 2 6 2 6 2" xfId="13191"/>
    <cellStyle name="Input 2 6 2 6 2 2" xfId="13192"/>
    <cellStyle name="Input 2 6 2 6 2 2 2" xfId="13193"/>
    <cellStyle name="Input 2 6 2 6 2 3" xfId="13194"/>
    <cellStyle name="Input 2 6 2 6 3" xfId="13195"/>
    <cellStyle name="Input 2 6 2 6 4" xfId="13196"/>
    <cellStyle name="Input 2 6 2 7" xfId="13197"/>
    <cellStyle name="Input 2 6 2 7 2" xfId="13198"/>
    <cellStyle name="Input 2 6 2 7 2 2" xfId="13199"/>
    <cellStyle name="Input 2 6 2 7 2 2 2" xfId="13200"/>
    <cellStyle name="Input 2 6 2 7 2 3" xfId="13201"/>
    <cellStyle name="Input 2 6 2 7 3" xfId="13202"/>
    <cellStyle name="Input 2 6 2 7 4" xfId="13203"/>
    <cellStyle name="Input 2 6 2 8" xfId="13204"/>
    <cellStyle name="Input 2 6 2 8 2" xfId="13205"/>
    <cellStyle name="Input 2 6 2 8 2 2" xfId="13206"/>
    <cellStyle name="Input 2 6 2 8 2 2 2" xfId="13207"/>
    <cellStyle name="Input 2 6 2 8 2 3" xfId="13208"/>
    <cellStyle name="Input 2 6 2 8 3" xfId="13209"/>
    <cellStyle name="Input 2 6 2 8 4" xfId="13210"/>
    <cellStyle name="Input 2 6 2 9" xfId="13211"/>
    <cellStyle name="Input 2 6 2 9 2" xfId="13212"/>
    <cellStyle name="Input 2 6 2 9 2 2" xfId="13213"/>
    <cellStyle name="Input 2 6 2 9 3" xfId="13214"/>
    <cellStyle name="Input 2 6 2_Subsidy" xfId="13215"/>
    <cellStyle name="Input 2 6 3" xfId="13216"/>
    <cellStyle name="Input 2 6 3 10" xfId="13217"/>
    <cellStyle name="Input 2 6 3 2" xfId="13218"/>
    <cellStyle name="Input 2 6 3 2 2" xfId="13219"/>
    <cellStyle name="Input 2 6 3 2 2 2" xfId="13220"/>
    <cellStyle name="Input 2 6 3 2 2 2 2" xfId="13221"/>
    <cellStyle name="Input 2 6 3 2 2 2 2 2" xfId="13222"/>
    <cellStyle name="Input 2 6 3 2 2 2 3" xfId="13223"/>
    <cellStyle name="Input 2 6 3 2 2 3" xfId="13224"/>
    <cellStyle name="Input 2 6 3 2 2 4" xfId="13225"/>
    <cellStyle name="Input 2 6 3 2 3" xfId="13226"/>
    <cellStyle name="Input 2 6 3 2 3 2" xfId="13227"/>
    <cellStyle name="Input 2 6 3 2 3 2 2" xfId="13228"/>
    <cellStyle name="Input 2 6 3 2 3 2 2 2" xfId="13229"/>
    <cellStyle name="Input 2 6 3 2 3 2 3" xfId="13230"/>
    <cellStyle name="Input 2 6 3 2 3 3" xfId="13231"/>
    <cellStyle name="Input 2 6 3 2 3 4" xfId="13232"/>
    <cellStyle name="Input 2 6 3 2 4" xfId="13233"/>
    <cellStyle name="Input 2 6 3 2 4 2" xfId="13234"/>
    <cellStyle name="Input 2 6 3 2 4 2 2" xfId="13235"/>
    <cellStyle name="Input 2 6 3 2 4 2 2 2" xfId="13236"/>
    <cellStyle name="Input 2 6 3 2 4 2 3" xfId="13237"/>
    <cellStyle name="Input 2 6 3 2 4 3" xfId="13238"/>
    <cellStyle name="Input 2 6 3 2 4 4" xfId="13239"/>
    <cellStyle name="Input 2 6 3 2 5" xfId="13240"/>
    <cellStyle name="Input 2 6 3 2 5 2" xfId="13241"/>
    <cellStyle name="Input 2 6 3 2 5 2 2" xfId="13242"/>
    <cellStyle name="Input 2 6 3 2 5 2 2 2" xfId="13243"/>
    <cellStyle name="Input 2 6 3 2 5 2 3" xfId="13244"/>
    <cellStyle name="Input 2 6 3 2 5 3" xfId="13245"/>
    <cellStyle name="Input 2 6 3 2 5 4" xfId="13246"/>
    <cellStyle name="Input 2 6 3 2 6" xfId="13247"/>
    <cellStyle name="Input 2 6 3 2 6 2" xfId="13248"/>
    <cellStyle name="Input 2 6 3 2 6 2 2" xfId="13249"/>
    <cellStyle name="Input 2 6 3 2 6 2 2 2" xfId="13250"/>
    <cellStyle name="Input 2 6 3 2 6 2 3" xfId="13251"/>
    <cellStyle name="Input 2 6 3 2 6 3" xfId="13252"/>
    <cellStyle name="Input 2 6 3 2 6 4" xfId="13253"/>
    <cellStyle name="Input 2 6 3 2 7" xfId="13254"/>
    <cellStyle name="Input 2 6 3 2 7 2" xfId="13255"/>
    <cellStyle name="Input 2 6 3 2 7 2 2" xfId="13256"/>
    <cellStyle name="Input 2 6 3 2 7 3" xfId="13257"/>
    <cellStyle name="Input 2 6 3 2 8" xfId="13258"/>
    <cellStyle name="Input 2 6 3 2 9" xfId="13259"/>
    <cellStyle name="Input 2 6 3 3" xfId="13260"/>
    <cellStyle name="Input 2 6 3 3 2" xfId="13261"/>
    <cellStyle name="Input 2 6 3 3 2 2" xfId="13262"/>
    <cellStyle name="Input 2 6 3 3 2 2 2" xfId="13263"/>
    <cellStyle name="Input 2 6 3 3 2 2 2 2" xfId="13264"/>
    <cellStyle name="Input 2 6 3 3 2 2 3" xfId="13265"/>
    <cellStyle name="Input 2 6 3 3 2 3" xfId="13266"/>
    <cellStyle name="Input 2 6 3 3 2 4" xfId="13267"/>
    <cellStyle name="Input 2 6 3 3 3" xfId="13268"/>
    <cellStyle name="Input 2 6 3 3 3 2" xfId="13269"/>
    <cellStyle name="Input 2 6 3 3 3 2 2" xfId="13270"/>
    <cellStyle name="Input 2 6 3 3 3 3" xfId="13271"/>
    <cellStyle name="Input 2 6 3 3 4" xfId="13272"/>
    <cellStyle name="Input 2 6 3 3 5" xfId="13273"/>
    <cellStyle name="Input 2 6 3 4" xfId="13274"/>
    <cellStyle name="Input 2 6 3 4 2" xfId="13275"/>
    <cellStyle name="Input 2 6 3 4 2 2" xfId="13276"/>
    <cellStyle name="Input 2 6 3 4 2 2 2" xfId="13277"/>
    <cellStyle name="Input 2 6 3 4 2 3" xfId="13278"/>
    <cellStyle name="Input 2 6 3 4 3" xfId="13279"/>
    <cellStyle name="Input 2 6 3 4 4" xfId="13280"/>
    <cellStyle name="Input 2 6 3 5" xfId="13281"/>
    <cellStyle name="Input 2 6 3 5 2" xfId="13282"/>
    <cellStyle name="Input 2 6 3 5 2 2" xfId="13283"/>
    <cellStyle name="Input 2 6 3 5 2 2 2" xfId="13284"/>
    <cellStyle name="Input 2 6 3 5 2 3" xfId="13285"/>
    <cellStyle name="Input 2 6 3 5 3" xfId="13286"/>
    <cellStyle name="Input 2 6 3 5 4" xfId="13287"/>
    <cellStyle name="Input 2 6 3 6" xfId="13288"/>
    <cellStyle name="Input 2 6 3 6 2" xfId="13289"/>
    <cellStyle name="Input 2 6 3 6 2 2" xfId="13290"/>
    <cellStyle name="Input 2 6 3 6 2 2 2" xfId="13291"/>
    <cellStyle name="Input 2 6 3 6 2 3" xfId="13292"/>
    <cellStyle name="Input 2 6 3 6 3" xfId="13293"/>
    <cellStyle name="Input 2 6 3 6 4" xfId="13294"/>
    <cellStyle name="Input 2 6 3 7" xfId="13295"/>
    <cellStyle name="Input 2 6 3 7 2" xfId="13296"/>
    <cellStyle name="Input 2 6 3 7 2 2" xfId="13297"/>
    <cellStyle name="Input 2 6 3 7 2 2 2" xfId="13298"/>
    <cellStyle name="Input 2 6 3 7 2 3" xfId="13299"/>
    <cellStyle name="Input 2 6 3 7 3" xfId="13300"/>
    <cellStyle name="Input 2 6 3 7 4" xfId="13301"/>
    <cellStyle name="Input 2 6 3 8" xfId="13302"/>
    <cellStyle name="Input 2 6 3 8 2" xfId="13303"/>
    <cellStyle name="Input 2 6 3 8 2 2" xfId="13304"/>
    <cellStyle name="Input 2 6 3 8 3" xfId="13305"/>
    <cellStyle name="Input 2 6 3 9" xfId="13306"/>
    <cellStyle name="Input 2 6 4" xfId="13307"/>
    <cellStyle name="Input 2 6 4 10" xfId="13308"/>
    <cellStyle name="Input 2 6 4 2" xfId="13309"/>
    <cellStyle name="Input 2 6 4 2 2" xfId="13310"/>
    <cellStyle name="Input 2 6 4 2 2 2" xfId="13311"/>
    <cellStyle name="Input 2 6 4 2 2 2 2" xfId="13312"/>
    <cellStyle name="Input 2 6 4 2 2 2 2 2" xfId="13313"/>
    <cellStyle name="Input 2 6 4 2 2 2 3" xfId="13314"/>
    <cellStyle name="Input 2 6 4 2 2 3" xfId="13315"/>
    <cellStyle name="Input 2 6 4 2 2 4" xfId="13316"/>
    <cellStyle name="Input 2 6 4 2 3" xfId="13317"/>
    <cellStyle name="Input 2 6 4 2 3 2" xfId="13318"/>
    <cellStyle name="Input 2 6 4 2 3 2 2" xfId="13319"/>
    <cellStyle name="Input 2 6 4 2 3 2 2 2" xfId="13320"/>
    <cellStyle name="Input 2 6 4 2 3 2 3" xfId="13321"/>
    <cellStyle name="Input 2 6 4 2 3 3" xfId="13322"/>
    <cellStyle name="Input 2 6 4 2 3 4" xfId="13323"/>
    <cellStyle name="Input 2 6 4 2 4" xfId="13324"/>
    <cellStyle name="Input 2 6 4 2 4 2" xfId="13325"/>
    <cellStyle name="Input 2 6 4 2 4 2 2" xfId="13326"/>
    <cellStyle name="Input 2 6 4 2 4 2 2 2" xfId="13327"/>
    <cellStyle name="Input 2 6 4 2 4 2 3" xfId="13328"/>
    <cellStyle name="Input 2 6 4 2 4 3" xfId="13329"/>
    <cellStyle name="Input 2 6 4 2 4 4" xfId="13330"/>
    <cellStyle name="Input 2 6 4 2 5" xfId="13331"/>
    <cellStyle name="Input 2 6 4 2 5 2" xfId="13332"/>
    <cellStyle name="Input 2 6 4 2 5 2 2" xfId="13333"/>
    <cellStyle name="Input 2 6 4 2 5 2 2 2" xfId="13334"/>
    <cellStyle name="Input 2 6 4 2 5 2 3" xfId="13335"/>
    <cellStyle name="Input 2 6 4 2 5 3" xfId="13336"/>
    <cellStyle name="Input 2 6 4 2 5 4" xfId="13337"/>
    <cellStyle name="Input 2 6 4 2 6" xfId="13338"/>
    <cellStyle name="Input 2 6 4 2 6 2" xfId="13339"/>
    <cellStyle name="Input 2 6 4 2 6 2 2" xfId="13340"/>
    <cellStyle name="Input 2 6 4 2 6 2 2 2" xfId="13341"/>
    <cellStyle name="Input 2 6 4 2 6 2 3" xfId="13342"/>
    <cellStyle name="Input 2 6 4 2 6 3" xfId="13343"/>
    <cellStyle name="Input 2 6 4 2 6 4" xfId="13344"/>
    <cellStyle name="Input 2 6 4 2 7" xfId="13345"/>
    <cellStyle name="Input 2 6 4 2 7 2" xfId="13346"/>
    <cellStyle name="Input 2 6 4 2 7 2 2" xfId="13347"/>
    <cellStyle name="Input 2 6 4 2 7 3" xfId="13348"/>
    <cellStyle name="Input 2 6 4 2 8" xfId="13349"/>
    <cellStyle name="Input 2 6 4 2 9" xfId="13350"/>
    <cellStyle name="Input 2 6 4 3" xfId="13351"/>
    <cellStyle name="Input 2 6 4 3 2" xfId="13352"/>
    <cellStyle name="Input 2 6 4 3 2 2" xfId="13353"/>
    <cellStyle name="Input 2 6 4 3 2 2 2" xfId="13354"/>
    <cellStyle name="Input 2 6 4 3 2 2 2 2" xfId="13355"/>
    <cellStyle name="Input 2 6 4 3 2 2 3" xfId="13356"/>
    <cellStyle name="Input 2 6 4 3 2 3" xfId="13357"/>
    <cellStyle name="Input 2 6 4 3 2 4" xfId="13358"/>
    <cellStyle name="Input 2 6 4 3 3" xfId="13359"/>
    <cellStyle name="Input 2 6 4 3 3 2" xfId="13360"/>
    <cellStyle name="Input 2 6 4 3 3 2 2" xfId="13361"/>
    <cellStyle name="Input 2 6 4 3 3 3" xfId="13362"/>
    <cellStyle name="Input 2 6 4 3 4" xfId="13363"/>
    <cellStyle name="Input 2 6 4 3 5" xfId="13364"/>
    <cellStyle name="Input 2 6 4 4" xfId="13365"/>
    <cellStyle name="Input 2 6 4 4 2" xfId="13366"/>
    <cellStyle name="Input 2 6 4 4 2 2" xfId="13367"/>
    <cellStyle name="Input 2 6 4 4 2 2 2" xfId="13368"/>
    <cellStyle name="Input 2 6 4 4 2 3" xfId="13369"/>
    <cellStyle name="Input 2 6 4 4 3" xfId="13370"/>
    <cellStyle name="Input 2 6 4 4 4" xfId="13371"/>
    <cellStyle name="Input 2 6 4 5" xfId="13372"/>
    <cellStyle name="Input 2 6 4 5 2" xfId="13373"/>
    <cellStyle name="Input 2 6 4 5 2 2" xfId="13374"/>
    <cellStyle name="Input 2 6 4 5 2 2 2" xfId="13375"/>
    <cellStyle name="Input 2 6 4 5 2 3" xfId="13376"/>
    <cellStyle name="Input 2 6 4 5 3" xfId="13377"/>
    <cellStyle name="Input 2 6 4 5 4" xfId="13378"/>
    <cellStyle name="Input 2 6 4 6" xfId="13379"/>
    <cellStyle name="Input 2 6 4 6 2" xfId="13380"/>
    <cellStyle name="Input 2 6 4 6 2 2" xfId="13381"/>
    <cellStyle name="Input 2 6 4 6 2 2 2" xfId="13382"/>
    <cellStyle name="Input 2 6 4 6 2 3" xfId="13383"/>
    <cellStyle name="Input 2 6 4 6 3" xfId="13384"/>
    <cellStyle name="Input 2 6 4 6 4" xfId="13385"/>
    <cellStyle name="Input 2 6 4 7" xfId="13386"/>
    <cellStyle name="Input 2 6 4 7 2" xfId="13387"/>
    <cellStyle name="Input 2 6 4 7 2 2" xfId="13388"/>
    <cellStyle name="Input 2 6 4 7 2 2 2" xfId="13389"/>
    <cellStyle name="Input 2 6 4 7 2 3" xfId="13390"/>
    <cellStyle name="Input 2 6 4 7 3" xfId="13391"/>
    <cellStyle name="Input 2 6 4 7 4" xfId="13392"/>
    <cellStyle name="Input 2 6 4 8" xfId="13393"/>
    <cellStyle name="Input 2 6 4 8 2" xfId="13394"/>
    <cellStyle name="Input 2 6 4 8 2 2" xfId="13395"/>
    <cellStyle name="Input 2 6 4 8 3" xfId="13396"/>
    <cellStyle name="Input 2 6 4 9" xfId="13397"/>
    <cellStyle name="Input 2 6 5" xfId="13398"/>
    <cellStyle name="Input 2 6 5 10" xfId="13399"/>
    <cellStyle name="Input 2 6 5 2" xfId="13400"/>
    <cellStyle name="Input 2 6 5 2 2" xfId="13401"/>
    <cellStyle name="Input 2 6 5 2 2 2" xfId="13402"/>
    <cellStyle name="Input 2 6 5 2 2 2 2" xfId="13403"/>
    <cellStyle name="Input 2 6 5 2 2 2 2 2" xfId="13404"/>
    <cellStyle name="Input 2 6 5 2 2 2 3" xfId="13405"/>
    <cellStyle name="Input 2 6 5 2 2 3" xfId="13406"/>
    <cellStyle name="Input 2 6 5 2 2 4" xfId="13407"/>
    <cellStyle name="Input 2 6 5 2 3" xfId="13408"/>
    <cellStyle name="Input 2 6 5 2 3 2" xfId="13409"/>
    <cellStyle name="Input 2 6 5 2 3 2 2" xfId="13410"/>
    <cellStyle name="Input 2 6 5 2 3 2 2 2" xfId="13411"/>
    <cellStyle name="Input 2 6 5 2 3 2 3" xfId="13412"/>
    <cellStyle name="Input 2 6 5 2 3 3" xfId="13413"/>
    <cellStyle name="Input 2 6 5 2 3 4" xfId="13414"/>
    <cellStyle name="Input 2 6 5 2 4" xfId="13415"/>
    <cellStyle name="Input 2 6 5 2 4 2" xfId="13416"/>
    <cellStyle name="Input 2 6 5 2 4 2 2" xfId="13417"/>
    <cellStyle name="Input 2 6 5 2 4 2 2 2" xfId="13418"/>
    <cellStyle name="Input 2 6 5 2 4 2 3" xfId="13419"/>
    <cellStyle name="Input 2 6 5 2 4 3" xfId="13420"/>
    <cellStyle name="Input 2 6 5 2 4 4" xfId="13421"/>
    <cellStyle name="Input 2 6 5 2 5" xfId="13422"/>
    <cellStyle name="Input 2 6 5 2 5 2" xfId="13423"/>
    <cellStyle name="Input 2 6 5 2 5 2 2" xfId="13424"/>
    <cellStyle name="Input 2 6 5 2 5 2 2 2" xfId="13425"/>
    <cellStyle name="Input 2 6 5 2 5 2 3" xfId="13426"/>
    <cellStyle name="Input 2 6 5 2 5 3" xfId="13427"/>
    <cellStyle name="Input 2 6 5 2 5 4" xfId="13428"/>
    <cellStyle name="Input 2 6 5 2 6" xfId="13429"/>
    <cellStyle name="Input 2 6 5 2 6 2" xfId="13430"/>
    <cellStyle name="Input 2 6 5 2 6 2 2" xfId="13431"/>
    <cellStyle name="Input 2 6 5 2 6 2 2 2" xfId="13432"/>
    <cellStyle name="Input 2 6 5 2 6 2 3" xfId="13433"/>
    <cellStyle name="Input 2 6 5 2 6 3" xfId="13434"/>
    <cellStyle name="Input 2 6 5 2 6 4" xfId="13435"/>
    <cellStyle name="Input 2 6 5 2 7" xfId="13436"/>
    <cellStyle name="Input 2 6 5 2 7 2" xfId="13437"/>
    <cellStyle name="Input 2 6 5 2 7 2 2" xfId="13438"/>
    <cellStyle name="Input 2 6 5 2 7 3" xfId="13439"/>
    <cellStyle name="Input 2 6 5 2 8" xfId="13440"/>
    <cellStyle name="Input 2 6 5 2 9" xfId="13441"/>
    <cellStyle name="Input 2 6 5 3" xfId="13442"/>
    <cellStyle name="Input 2 6 5 3 2" xfId="13443"/>
    <cellStyle name="Input 2 6 5 3 2 2" xfId="13444"/>
    <cellStyle name="Input 2 6 5 3 2 2 2" xfId="13445"/>
    <cellStyle name="Input 2 6 5 3 2 2 2 2" xfId="13446"/>
    <cellStyle name="Input 2 6 5 3 2 2 3" xfId="13447"/>
    <cellStyle name="Input 2 6 5 3 2 3" xfId="13448"/>
    <cellStyle name="Input 2 6 5 3 2 4" xfId="13449"/>
    <cellStyle name="Input 2 6 5 3 3" xfId="13450"/>
    <cellStyle name="Input 2 6 5 3 3 2" xfId="13451"/>
    <cellStyle name="Input 2 6 5 3 3 2 2" xfId="13452"/>
    <cellStyle name="Input 2 6 5 3 3 3" xfId="13453"/>
    <cellStyle name="Input 2 6 5 3 4" xfId="13454"/>
    <cellStyle name="Input 2 6 5 3 5" xfId="13455"/>
    <cellStyle name="Input 2 6 5 4" xfId="13456"/>
    <cellStyle name="Input 2 6 5 4 2" xfId="13457"/>
    <cellStyle name="Input 2 6 5 4 2 2" xfId="13458"/>
    <cellStyle name="Input 2 6 5 4 2 2 2" xfId="13459"/>
    <cellStyle name="Input 2 6 5 4 2 3" xfId="13460"/>
    <cellStyle name="Input 2 6 5 4 3" xfId="13461"/>
    <cellStyle name="Input 2 6 5 4 4" xfId="13462"/>
    <cellStyle name="Input 2 6 5 5" xfId="13463"/>
    <cellStyle name="Input 2 6 5 5 2" xfId="13464"/>
    <cellStyle name="Input 2 6 5 5 2 2" xfId="13465"/>
    <cellStyle name="Input 2 6 5 5 2 2 2" xfId="13466"/>
    <cellStyle name="Input 2 6 5 5 2 3" xfId="13467"/>
    <cellStyle name="Input 2 6 5 5 3" xfId="13468"/>
    <cellStyle name="Input 2 6 5 5 4" xfId="13469"/>
    <cellStyle name="Input 2 6 5 6" xfId="13470"/>
    <cellStyle name="Input 2 6 5 6 2" xfId="13471"/>
    <cellStyle name="Input 2 6 5 6 2 2" xfId="13472"/>
    <cellStyle name="Input 2 6 5 6 2 2 2" xfId="13473"/>
    <cellStyle name="Input 2 6 5 6 2 3" xfId="13474"/>
    <cellStyle name="Input 2 6 5 6 3" xfId="13475"/>
    <cellStyle name="Input 2 6 5 6 4" xfId="13476"/>
    <cellStyle name="Input 2 6 5 7" xfId="13477"/>
    <cellStyle name="Input 2 6 5 7 2" xfId="13478"/>
    <cellStyle name="Input 2 6 5 7 2 2" xfId="13479"/>
    <cellStyle name="Input 2 6 5 7 2 2 2" xfId="13480"/>
    <cellStyle name="Input 2 6 5 7 2 3" xfId="13481"/>
    <cellStyle name="Input 2 6 5 7 3" xfId="13482"/>
    <cellStyle name="Input 2 6 5 7 4" xfId="13483"/>
    <cellStyle name="Input 2 6 5 8" xfId="13484"/>
    <cellStyle name="Input 2 6 5 8 2" xfId="13485"/>
    <cellStyle name="Input 2 6 5 8 2 2" xfId="13486"/>
    <cellStyle name="Input 2 6 5 8 3" xfId="13487"/>
    <cellStyle name="Input 2 6 5 9" xfId="13488"/>
    <cellStyle name="Input 2 6 6" xfId="13489"/>
    <cellStyle name="Input 2 6 6 10" xfId="13490"/>
    <cellStyle name="Input 2 6 6 2" xfId="13491"/>
    <cellStyle name="Input 2 6 6 2 2" xfId="13492"/>
    <cellStyle name="Input 2 6 6 2 2 2" xfId="13493"/>
    <cellStyle name="Input 2 6 6 2 2 2 2" xfId="13494"/>
    <cellStyle name="Input 2 6 6 2 2 2 2 2" xfId="13495"/>
    <cellStyle name="Input 2 6 6 2 2 2 3" xfId="13496"/>
    <cellStyle name="Input 2 6 6 2 2 3" xfId="13497"/>
    <cellStyle name="Input 2 6 6 2 2 4" xfId="13498"/>
    <cellStyle name="Input 2 6 6 2 3" xfId="13499"/>
    <cellStyle name="Input 2 6 6 2 3 2" xfId="13500"/>
    <cellStyle name="Input 2 6 6 2 3 2 2" xfId="13501"/>
    <cellStyle name="Input 2 6 6 2 3 2 2 2" xfId="13502"/>
    <cellStyle name="Input 2 6 6 2 3 2 3" xfId="13503"/>
    <cellStyle name="Input 2 6 6 2 3 3" xfId="13504"/>
    <cellStyle name="Input 2 6 6 2 3 4" xfId="13505"/>
    <cellStyle name="Input 2 6 6 2 4" xfId="13506"/>
    <cellStyle name="Input 2 6 6 2 4 2" xfId="13507"/>
    <cellStyle name="Input 2 6 6 2 4 2 2" xfId="13508"/>
    <cellStyle name="Input 2 6 6 2 4 2 2 2" xfId="13509"/>
    <cellStyle name="Input 2 6 6 2 4 2 3" xfId="13510"/>
    <cellStyle name="Input 2 6 6 2 4 3" xfId="13511"/>
    <cellStyle name="Input 2 6 6 2 4 4" xfId="13512"/>
    <cellStyle name="Input 2 6 6 2 5" xfId="13513"/>
    <cellStyle name="Input 2 6 6 2 5 2" xfId="13514"/>
    <cellStyle name="Input 2 6 6 2 5 2 2" xfId="13515"/>
    <cellStyle name="Input 2 6 6 2 5 2 2 2" xfId="13516"/>
    <cellStyle name="Input 2 6 6 2 5 2 3" xfId="13517"/>
    <cellStyle name="Input 2 6 6 2 5 3" xfId="13518"/>
    <cellStyle name="Input 2 6 6 2 5 4" xfId="13519"/>
    <cellStyle name="Input 2 6 6 2 6" xfId="13520"/>
    <cellStyle name="Input 2 6 6 2 6 2" xfId="13521"/>
    <cellStyle name="Input 2 6 6 2 6 2 2" xfId="13522"/>
    <cellStyle name="Input 2 6 6 2 6 2 2 2" xfId="13523"/>
    <cellStyle name="Input 2 6 6 2 6 2 3" xfId="13524"/>
    <cellStyle name="Input 2 6 6 2 6 3" xfId="13525"/>
    <cellStyle name="Input 2 6 6 2 6 4" xfId="13526"/>
    <cellStyle name="Input 2 6 6 2 7" xfId="13527"/>
    <cellStyle name="Input 2 6 6 2 7 2" xfId="13528"/>
    <cellStyle name="Input 2 6 6 2 7 2 2" xfId="13529"/>
    <cellStyle name="Input 2 6 6 2 7 3" xfId="13530"/>
    <cellStyle name="Input 2 6 6 2 8" xfId="13531"/>
    <cellStyle name="Input 2 6 6 2 9" xfId="13532"/>
    <cellStyle name="Input 2 6 6 3" xfId="13533"/>
    <cellStyle name="Input 2 6 6 3 2" xfId="13534"/>
    <cellStyle name="Input 2 6 6 3 2 2" xfId="13535"/>
    <cellStyle name="Input 2 6 6 3 2 2 2" xfId="13536"/>
    <cellStyle name="Input 2 6 6 3 2 2 2 2" xfId="13537"/>
    <cellStyle name="Input 2 6 6 3 2 2 3" xfId="13538"/>
    <cellStyle name="Input 2 6 6 3 2 3" xfId="13539"/>
    <cellStyle name="Input 2 6 6 3 2 4" xfId="13540"/>
    <cellStyle name="Input 2 6 6 3 3" xfId="13541"/>
    <cellStyle name="Input 2 6 6 3 3 2" xfId="13542"/>
    <cellStyle name="Input 2 6 6 3 3 2 2" xfId="13543"/>
    <cellStyle name="Input 2 6 6 3 3 3" xfId="13544"/>
    <cellStyle name="Input 2 6 6 3 4" xfId="13545"/>
    <cellStyle name="Input 2 6 6 3 5" xfId="13546"/>
    <cellStyle name="Input 2 6 6 4" xfId="13547"/>
    <cellStyle name="Input 2 6 6 4 2" xfId="13548"/>
    <cellStyle name="Input 2 6 6 4 2 2" xfId="13549"/>
    <cellStyle name="Input 2 6 6 4 2 2 2" xfId="13550"/>
    <cellStyle name="Input 2 6 6 4 2 3" xfId="13551"/>
    <cellStyle name="Input 2 6 6 4 3" xfId="13552"/>
    <cellStyle name="Input 2 6 6 4 4" xfId="13553"/>
    <cellStyle name="Input 2 6 6 5" xfId="13554"/>
    <cellStyle name="Input 2 6 6 5 2" xfId="13555"/>
    <cellStyle name="Input 2 6 6 5 2 2" xfId="13556"/>
    <cellStyle name="Input 2 6 6 5 2 2 2" xfId="13557"/>
    <cellStyle name="Input 2 6 6 5 2 3" xfId="13558"/>
    <cellStyle name="Input 2 6 6 5 3" xfId="13559"/>
    <cellStyle name="Input 2 6 6 5 4" xfId="13560"/>
    <cellStyle name="Input 2 6 6 6" xfId="13561"/>
    <cellStyle name="Input 2 6 6 6 2" xfId="13562"/>
    <cellStyle name="Input 2 6 6 6 2 2" xfId="13563"/>
    <cellStyle name="Input 2 6 6 6 2 2 2" xfId="13564"/>
    <cellStyle name="Input 2 6 6 6 2 3" xfId="13565"/>
    <cellStyle name="Input 2 6 6 6 3" xfId="13566"/>
    <cellStyle name="Input 2 6 6 6 4" xfId="13567"/>
    <cellStyle name="Input 2 6 6 7" xfId="13568"/>
    <cellStyle name="Input 2 6 6 7 2" xfId="13569"/>
    <cellStyle name="Input 2 6 6 7 2 2" xfId="13570"/>
    <cellStyle name="Input 2 6 6 7 2 2 2" xfId="13571"/>
    <cellStyle name="Input 2 6 6 7 2 3" xfId="13572"/>
    <cellStyle name="Input 2 6 6 7 3" xfId="13573"/>
    <cellStyle name="Input 2 6 6 7 4" xfId="13574"/>
    <cellStyle name="Input 2 6 6 8" xfId="13575"/>
    <cellStyle name="Input 2 6 6 8 2" xfId="13576"/>
    <cellStyle name="Input 2 6 6 8 2 2" xfId="13577"/>
    <cellStyle name="Input 2 6 6 8 3" xfId="13578"/>
    <cellStyle name="Input 2 6 6 9" xfId="13579"/>
    <cellStyle name="Input 2 6 7" xfId="13580"/>
    <cellStyle name="Input 2 6 7 10" xfId="13581"/>
    <cellStyle name="Input 2 6 7 2" xfId="13582"/>
    <cellStyle name="Input 2 6 7 2 2" xfId="13583"/>
    <cellStyle name="Input 2 6 7 2 2 2" xfId="13584"/>
    <cellStyle name="Input 2 6 7 2 2 2 2" xfId="13585"/>
    <cellStyle name="Input 2 6 7 2 2 2 2 2" xfId="13586"/>
    <cellStyle name="Input 2 6 7 2 2 2 3" xfId="13587"/>
    <cellStyle name="Input 2 6 7 2 2 3" xfId="13588"/>
    <cellStyle name="Input 2 6 7 2 2 4" xfId="13589"/>
    <cellStyle name="Input 2 6 7 2 3" xfId="13590"/>
    <cellStyle name="Input 2 6 7 2 3 2" xfId="13591"/>
    <cellStyle name="Input 2 6 7 2 3 2 2" xfId="13592"/>
    <cellStyle name="Input 2 6 7 2 3 2 2 2" xfId="13593"/>
    <cellStyle name="Input 2 6 7 2 3 2 3" xfId="13594"/>
    <cellStyle name="Input 2 6 7 2 3 3" xfId="13595"/>
    <cellStyle name="Input 2 6 7 2 3 4" xfId="13596"/>
    <cellStyle name="Input 2 6 7 2 4" xfId="13597"/>
    <cellStyle name="Input 2 6 7 2 4 2" xfId="13598"/>
    <cellStyle name="Input 2 6 7 2 4 2 2" xfId="13599"/>
    <cellStyle name="Input 2 6 7 2 4 2 2 2" xfId="13600"/>
    <cellStyle name="Input 2 6 7 2 4 2 3" xfId="13601"/>
    <cellStyle name="Input 2 6 7 2 4 3" xfId="13602"/>
    <cellStyle name="Input 2 6 7 2 4 4" xfId="13603"/>
    <cellStyle name="Input 2 6 7 2 5" xfId="13604"/>
    <cellStyle name="Input 2 6 7 2 5 2" xfId="13605"/>
    <cellStyle name="Input 2 6 7 2 5 2 2" xfId="13606"/>
    <cellStyle name="Input 2 6 7 2 5 2 2 2" xfId="13607"/>
    <cellStyle name="Input 2 6 7 2 5 2 3" xfId="13608"/>
    <cellStyle name="Input 2 6 7 2 5 3" xfId="13609"/>
    <cellStyle name="Input 2 6 7 2 5 4" xfId="13610"/>
    <cellStyle name="Input 2 6 7 2 6" xfId="13611"/>
    <cellStyle name="Input 2 6 7 2 6 2" xfId="13612"/>
    <cellStyle name="Input 2 6 7 2 6 2 2" xfId="13613"/>
    <cellStyle name="Input 2 6 7 2 6 2 2 2" xfId="13614"/>
    <cellStyle name="Input 2 6 7 2 6 2 3" xfId="13615"/>
    <cellStyle name="Input 2 6 7 2 6 3" xfId="13616"/>
    <cellStyle name="Input 2 6 7 2 6 4" xfId="13617"/>
    <cellStyle name="Input 2 6 7 2 7" xfId="13618"/>
    <cellStyle name="Input 2 6 7 2 7 2" xfId="13619"/>
    <cellStyle name="Input 2 6 7 2 7 2 2" xfId="13620"/>
    <cellStyle name="Input 2 6 7 2 7 3" xfId="13621"/>
    <cellStyle name="Input 2 6 7 2 8" xfId="13622"/>
    <cellStyle name="Input 2 6 7 2 9" xfId="13623"/>
    <cellStyle name="Input 2 6 7 3" xfId="13624"/>
    <cellStyle name="Input 2 6 7 3 2" xfId="13625"/>
    <cellStyle name="Input 2 6 7 3 2 2" xfId="13626"/>
    <cellStyle name="Input 2 6 7 3 2 2 2" xfId="13627"/>
    <cellStyle name="Input 2 6 7 3 2 2 2 2" xfId="13628"/>
    <cellStyle name="Input 2 6 7 3 2 2 3" xfId="13629"/>
    <cellStyle name="Input 2 6 7 3 2 3" xfId="13630"/>
    <cellStyle name="Input 2 6 7 3 2 4" xfId="13631"/>
    <cellStyle name="Input 2 6 7 3 3" xfId="13632"/>
    <cellStyle name="Input 2 6 7 3 3 2" xfId="13633"/>
    <cellStyle name="Input 2 6 7 3 3 2 2" xfId="13634"/>
    <cellStyle name="Input 2 6 7 3 3 3" xfId="13635"/>
    <cellStyle name="Input 2 6 7 3 4" xfId="13636"/>
    <cellStyle name="Input 2 6 7 3 5" xfId="13637"/>
    <cellStyle name="Input 2 6 7 4" xfId="13638"/>
    <cellStyle name="Input 2 6 7 4 2" xfId="13639"/>
    <cellStyle name="Input 2 6 7 4 2 2" xfId="13640"/>
    <cellStyle name="Input 2 6 7 4 2 2 2" xfId="13641"/>
    <cellStyle name="Input 2 6 7 4 2 3" xfId="13642"/>
    <cellStyle name="Input 2 6 7 4 3" xfId="13643"/>
    <cellStyle name="Input 2 6 7 4 4" xfId="13644"/>
    <cellStyle name="Input 2 6 7 5" xfId="13645"/>
    <cellStyle name="Input 2 6 7 5 2" xfId="13646"/>
    <cellStyle name="Input 2 6 7 5 2 2" xfId="13647"/>
    <cellStyle name="Input 2 6 7 5 2 2 2" xfId="13648"/>
    <cellStyle name="Input 2 6 7 5 2 3" xfId="13649"/>
    <cellStyle name="Input 2 6 7 5 3" xfId="13650"/>
    <cellStyle name="Input 2 6 7 5 4" xfId="13651"/>
    <cellStyle name="Input 2 6 7 6" xfId="13652"/>
    <cellStyle name="Input 2 6 7 6 2" xfId="13653"/>
    <cellStyle name="Input 2 6 7 6 2 2" xfId="13654"/>
    <cellStyle name="Input 2 6 7 6 2 2 2" xfId="13655"/>
    <cellStyle name="Input 2 6 7 6 2 3" xfId="13656"/>
    <cellStyle name="Input 2 6 7 6 3" xfId="13657"/>
    <cellStyle name="Input 2 6 7 6 4" xfId="13658"/>
    <cellStyle name="Input 2 6 7 7" xfId="13659"/>
    <cellStyle name="Input 2 6 7 7 2" xfId="13660"/>
    <cellStyle name="Input 2 6 7 7 2 2" xfId="13661"/>
    <cellStyle name="Input 2 6 7 7 2 2 2" xfId="13662"/>
    <cellStyle name="Input 2 6 7 7 2 3" xfId="13663"/>
    <cellStyle name="Input 2 6 7 7 3" xfId="13664"/>
    <cellStyle name="Input 2 6 7 7 4" xfId="13665"/>
    <cellStyle name="Input 2 6 7 8" xfId="13666"/>
    <cellStyle name="Input 2 6 7 8 2" xfId="13667"/>
    <cellStyle name="Input 2 6 7 8 2 2" xfId="13668"/>
    <cellStyle name="Input 2 6 7 8 3" xfId="13669"/>
    <cellStyle name="Input 2 6 7 9" xfId="13670"/>
    <cellStyle name="Input 2 6 8" xfId="13671"/>
    <cellStyle name="Input 2 6 8 10" xfId="13672"/>
    <cellStyle name="Input 2 6 8 2" xfId="13673"/>
    <cellStyle name="Input 2 6 8 2 2" xfId="13674"/>
    <cellStyle name="Input 2 6 8 2 2 2" xfId="13675"/>
    <cellStyle name="Input 2 6 8 2 2 2 2" xfId="13676"/>
    <cellStyle name="Input 2 6 8 2 2 2 2 2" xfId="13677"/>
    <cellStyle name="Input 2 6 8 2 2 2 3" xfId="13678"/>
    <cellStyle name="Input 2 6 8 2 2 3" xfId="13679"/>
    <cellStyle name="Input 2 6 8 2 2 4" xfId="13680"/>
    <cellStyle name="Input 2 6 8 2 3" xfId="13681"/>
    <cellStyle name="Input 2 6 8 2 3 2" xfId="13682"/>
    <cellStyle name="Input 2 6 8 2 3 2 2" xfId="13683"/>
    <cellStyle name="Input 2 6 8 2 3 2 2 2" xfId="13684"/>
    <cellStyle name="Input 2 6 8 2 3 2 3" xfId="13685"/>
    <cellStyle name="Input 2 6 8 2 3 3" xfId="13686"/>
    <cellStyle name="Input 2 6 8 2 3 4" xfId="13687"/>
    <cellStyle name="Input 2 6 8 2 4" xfId="13688"/>
    <cellStyle name="Input 2 6 8 2 4 2" xfId="13689"/>
    <cellStyle name="Input 2 6 8 2 4 2 2" xfId="13690"/>
    <cellStyle name="Input 2 6 8 2 4 2 2 2" xfId="13691"/>
    <cellStyle name="Input 2 6 8 2 4 2 3" xfId="13692"/>
    <cellStyle name="Input 2 6 8 2 4 3" xfId="13693"/>
    <cellStyle name="Input 2 6 8 2 4 4" xfId="13694"/>
    <cellStyle name="Input 2 6 8 2 5" xfId="13695"/>
    <cellStyle name="Input 2 6 8 2 5 2" xfId="13696"/>
    <cellStyle name="Input 2 6 8 2 5 2 2" xfId="13697"/>
    <cellStyle name="Input 2 6 8 2 5 2 2 2" xfId="13698"/>
    <cellStyle name="Input 2 6 8 2 5 2 3" xfId="13699"/>
    <cellStyle name="Input 2 6 8 2 5 3" xfId="13700"/>
    <cellStyle name="Input 2 6 8 2 5 4" xfId="13701"/>
    <cellStyle name="Input 2 6 8 2 6" xfId="13702"/>
    <cellStyle name="Input 2 6 8 2 6 2" xfId="13703"/>
    <cellStyle name="Input 2 6 8 2 6 2 2" xfId="13704"/>
    <cellStyle name="Input 2 6 8 2 6 2 2 2" xfId="13705"/>
    <cellStyle name="Input 2 6 8 2 6 2 3" xfId="13706"/>
    <cellStyle name="Input 2 6 8 2 6 3" xfId="13707"/>
    <cellStyle name="Input 2 6 8 2 6 4" xfId="13708"/>
    <cellStyle name="Input 2 6 8 2 7" xfId="13709"/>
    <cellStyle name="Input 2 6 8 2 7 2" xfId="13710"/>
    <cellStyle name="Input 2 6 8 2 7 2 2" xfId="13711"/>
    <cellStyle name="Input 2 6 8 2 7 3" xfId="13712"/>
    <cellStyle name="Input 2 6 8 2 8" xfId="13713"/>
    <cellStyle name="Input 2 6 8 2 9" xfId="13714"/>
    <cellStyle name="Input 2 6 8 3" xfId="13715"/>
    <cellStyle name="Input 2 6 8 3 2" xfId="13716"/>
    <cellStyle name="Input 2 6 8 3 2 2" xfId="13717"/>
    <cellStyle name="Input 2 6 8 3 2 2 2" xfId="13718"/>
    <cellStyle name="Input 2 6 8 3 2 2 2 2" xfId="13719"/>
    <cellStyle name="Input 2 6 8 3 2 2 3" xfId="13720"/>
    <cellStyle name="Input 2 6 8 3 2 3" xfId="13721"/>
    <cellStyle name="Input 2 6 8 3 2 4" xfId="13722"/>
    <cellStyle name="Input 2 6 8 3 3" xfId="13723"/>
    <cellStyle name="Input 2 6 8 3 3 2" xfId="13724"/>
    <cellStyle name="Input 2 6 8 3 3 2 2" xfId="13725"/>
    <cellStyle name="Input 2 6 8 3 3 3" xfId="13726"/>
    <cellStyle name="Input 2 6 8 3 4" xfId="13727"/>
    <cellStyle name="Input 2 6 8 3 5" xfId="13728"/>
    <cellStyle name="Input 2 6 8 4" xfId="13729"/>
    <cellStyle name="Input 2 6 8 4 2" xfId="13730"/>
    <cellStyle name="Input 2 6 8 4 2 2" xfId="13731"/>
    <cellStyle name="Input 2 6 8 4 2 2 2" xfId="13732"/>
    <cellStyle name="Input 2 6 8 4 2 3" xfId="13733"/>
    <cellStyle name="Input 2 6 8 4 3" xfId="13734"/>
    <cellStyle name="Input 2 6 8 4 4" xfId="13735"/>
    <cellStyle name="Input 2 6 8 5" xfId="13736"/>
    <cellStyle name="Input 2 6 8 5 2" xfId="13737"/>
    <cellStyle name="Input 2 6 8 5 2 2" xfId="13738"/>
    <cellStyle name="Input 2 6 8 5 2 2 2" xfId="13739"/>
    <cellStyle name="Input 2 6 8 5 2 3" xfId="13740"/>
    <cellStyle name="Input 2 6 8 5 3" xfId="13741"/>
    <cellStyle name="Input 2 6 8 5 4" xfId="13742"/>
    <cellStyle name="Input 2 6 8 6" xfId="13743"/>
    <cellStyle name="Input 2 6 8 6 2" xfId="13744"/>
    <cellStyle name="Input 2 6 8 6 2 2" xfId="13745"/>
    <cellStyle name="Input 2 6 8 6 2 2 2" xfId="13746"/>
    <cellStyle name="Input 2 6 8 6 2 3" xfId="13747"/>
    <cellStyle name="Input 2 6 8 6 3" xfId="13748"/>
    <cellStyle name="Input 2 6 8 6 4" xfId="13749"/>
    <cellStyle name="Input 2 6 8 7" xfId="13750"/>
    <cellStyle name="Input 2 6 8 7 2" xfId="13751"/>
    <cellStyle name="Input 2 6 8 7 2 2" xfId="13752"/>
    <cellStyle name="Input 2 6 8 7 2 2 2" xfId="13753"/>
    <cellStyle name="Input 2 6 8 7 2 3" xfId="13754"/>
    <cellStyle name="Input 2 6 8 7 3" xfId="13755"/>
    <cellStyle name="Input 2 6 8 7 4" xfId="13756"/>
    <cellStyle name="Input 2 6 8 8" xfId="13757"/>
    <cellStyle name="Input 2 6 8 8 2" xfId="13758"/>
    <cellStyle name="Input 2 6 8 8 2 2" xfId="13759"/>
    <cellStyle name="Input 2 6 8 8 3" xfId="13760"/>
    <cellStyle name="Input 2 6 8 9" xfId="13761"/>
    <cellStyle name="Input 2 6 9" xfId="13762"/>
    <cellStyle name="Input 2 6 9 2" xfId="13763"/>
    <cellStyle name="Input 2 6 9 2 2" xfId="13764"/>
    <cellStyle name="Input 2 6 9 2 2 2" xfId="13765"/>
    <cellStyle name="Input 2 6 9 2 2 2 2" xfId="13766"/>
    <cellStyle name="Input 2 6 9 2 2 3" xfId="13767"/>
    <cellStyle name="Input 2 6 9 2 3" xfId="13768"/>
    <cellStyle name="Input 2 6 9 2 4" xfId="13769"/>
    <cellStyle name="Input 2 6 9 3" xfId="13770"/>
    <cellStyle name="Input 2 6 9 3 2" xfId="13771"/>
    <cellStyle name="Input 2 6 9 3 2 2" xfId="13772"/>
    <cellStyle name="Input 2 6 9 3 2 2 2" xfId="13773"/>
    <cellStyle name="Input 2 6 9 3 2 3" xfId="13774"/>
    <cellStyle name="Input 2 6 9 3 3" xfId="13775"/>
    <cellStyle name="Input 2 6 9 3 4" xfId="13776"/>
    <cellStyle name="Input 2 6 9 4" xfId="13777"/>
    <cellStyle name="Input 2 6 9 4 2" xfId="13778"/>
    <cellStyle name="Input 2 6 9 4 2 2" xfId="13779"/>
    <cellStyle name="Input 2 6 9 4 2 2 2" xfId="13780"/>
    <cellStyle name="Input 2 6 9 4 2 3" xfId="13781"/>
    <cellStyle name="Input 2 6 9 4 3" xfId="13782"/>
    <cellStyle name="Input 2 6 9 4 4" xfId="13783"/>
    <cellStyle name="Input 2 6 9 5" xfId="13784"/>
    <cellStyle name="Input 2 6 9 5 2" xfId="13785"/>
    <cellStyle name="Input 2 6 9 5 2 2" xfId="13786"/>
    <cellStyle name="Input 2 6 9 5 2 2 2" xfId="13787"/>
    <cellStyle name="Input 2 6 9 5 2 3" xfId="13788"/>
    <cellStyle name="Input 2 6 9 5 3" xfId="13789"/>
    <cellStyle name="Input 2 6 9 5 4" xfId="13790"/>
    <cellStyle name="Input 2 6 9 6" xfId="13791"/>
    <cellStyle name="Input 2 6 9 6 2" xfId="13792"/>
    <cellStyle name="Input 2 6 9 6 2 2" xfId="13793"/>
    <cellStyle name="Input 2 6 9 6 2 2 2" xfId="13794"/>
    <cellStyle name="Input 2 6 9 6 2 3" xfId="13795"/>
    <cellStyle name="Input 2 6 9 6 3" xfId="13796"/>
    <cellStyle name="Input 2 6 9 6 4" xfId="13797"/>
    <cellStyle name="Input 2 6 9 7" xfId="13798"/>
    <cellStyle name="Input 2 6 9 7 2" xfId="13799"/>
    <cellStyle name="Input 2 6 9 7 2 2" xfId="13800"/>
    <cellStyle name="Input 2 6 9 7 3" xfId="13801"/>
    <cellStyle name="Input 2 6 9 8" xfId="13802"/>
    <cellStyle name="Input 2 6 9 9" xfId="13803"/>
    <cellStyle name="Input 2 6_Subsidy" xfId="13804"/>
    <cellStyle name="Input 2 60" xfId="13805"/>
    <cellStyle name="Input 2 61" xfId="13806"/>
    <cellStyle name="Input 2 62" xfId="13807"/>
    <cellStyle name="Input 2 63" xfId="13808"/>
    <cellStyle name="Input 2 64" xfId="13809"/>
    <cellStyle name="Input 2 65" xfId="13810"/>
    <cellStyle name="Input 2 66" xfId="13811"/>
    <cellStyle name="Input 2 67" xfId="13812"/>
    <cellStyle name="Input 2 68" xfId="13813"/>
    <cellStyle name="Input 2 7" xfId="13814"/>
    <cellStyle name="Input 2 7 10" xfId="13815"/>
    <cellStyle name="Input 2 7 11" xfId="13816"/>
    <cellStyle name="Input 2 7 2" xfId="13817"/>
    <cellStyle name="Input 2 7 2 10" xfId="13818"/>
    <cellStyle name="Input 2 7 2 2" xfId="13819"/>
    <cellStyle name="Input 2 7 2 2 2" xfId="13820"/>
    <cellStyle name="Input 2 7 2 2 2 2" xfId="13821"/>
    <cellStyle name="Input 2 7 2 2 2 2 2" xfId="13822"/>
    <cellStyle name="Input 2 7 2 2 2 2 2 2" xfId="13823"/>
    <cellStyle name="Input 2 7 2 2 2 2 3" xfId="13824"/>
    <cellStyle name="Input 2 7 2 2 2 3" xfId="13825"/>
    <cellStyle name="Input 2 7 2 2 2 4" xfId="13826"/>
    <cellStyle name="Input 2 7 2 2 3" xfId="13827"/>
    <cellStyle name="Input 2 7 2 2 3 2" xfId="13828"/>
    <cellStyle name="Input 2 7 2 2 3 2 2" xfId="13829"/>
    <cellStyle name="Input 2 7 2 2 3 2 2 2" xfId="13830"/>
    <cellStyle name="Input 2 7 2 2 3 2 3" xfId="13831"/>
    <cellStyle name="Input 2 7 2 2 3 3" xfId="13832"/>
    <cellStyle name="Input 2 7 2 2 3 4" xfId="13833"/>
    <cellStyle name="Input 2 7 2 2 4" xfId="13834"/>
    <cellStyle name="Input 2 7 2 2 4 2" xfId="13835"/>
    <cellStyle name="Input 2 7 2 2 4 2 2" xfId="13836"/>
    <cellStyle name="Input 2 7 2 2 4 2 2 2" xfId="13837"/>
    <cellStyle name="Input 2 7 2 2 4 2 3" xfId="13838"/>
    <cellStyle name="Input 2 7 2 2 4 3" xfId="13839"/>
    <cellStyle name="Input 2 7 2 2 4 4" xfId="13840"/>
    <cellStyle name="Input 2 7 2 2 5" xfId="13841"/>
    <cellStyle name="Input 2 7 2 2 5 2" xfId="13842"/>
    <cellStyle name="Input 2 7 2 2 5 2 2" xfId="13843"/>
    <cellStyle name="Input 2 7 2 2 5 2 2 2" xfId="13844"/>
    <cellStyle name="Input 2 7 2 2 5 2 3" xfId="13845"/>
    <cellStyle name="Input 2 7 2 2 5 3" xfId="13846"/>
    <cellStyle name="Input 2 7 2 2 5 4" xfId="13847"/>
    <cellStyle name="Input 2 7 2 2 6" xfId="13848"/>
    <cellStyle name="Input 2 7 2 2 6 2" xfId="13849"/>
    <cellStyle name="Input 2 7 2 2 6 2 2" xfId="13850"/>
    <cellStyle name="Input 2 7 2 2 6 2 2 2" xfId="13851"/>
    <cellStyle name="Input 2 7 2 2 6 2 3" xfId="13852"/>
    <cellStyle name="Input 2 7 2 2 6 3" xfId="13853"/>
    <cellStyle name="Input 2 7 2 2 6 4" xfId="13854"/>
    <cellStyle name="Input 2 7 2 2 7" xfId="13855"/>
    <cellStyle name="Input 2 7 2 2 7 2" xfId="13856"/>
    <cellStyle name="Input 2 7 2 2 7 2 2" xfId="13857"/>
    <cellStyle name="Input 2 7 2 2 7 3" xfId="13858"/>
    <cellStyle name="Input 2 7 2 2 8" xfId="13859"/>
    <cellStyle name="Input 2 7 2 2 9" xfId="13860"/>
    <cellStyle name="Input 2 7 2 3" xfId="13861"/>
    <cellStyle name="Input 2 7 2 3 2" xfId="13862"/>
    <cellStyle name="Input 2 7 2 3 2 2" xfId="13863"/>
    <cellStyle name="Input 2 7 2 3 2 2 2" xfId="13864"/>
    <cellStyle name="Input 2 7 2 3 2 2 2 2" xfId="13865"/>
    <cellStyle name="Input 2 7 2 3 2 2 3" xfId="13866"/>
    <cellStyle name="Input 2 7 2 3 2 3" xfId="13867"/>
    <cellStyle name="Input 2 7 2 3 2 4" xfId="13868"/>
    <cellStyle name="Input 2 7 2 3 3" xfId="13869"/>
    <cellStyle name="Input 2 7 2 3 3 2" xfId="13870"/>
    <cellStyle name="Input 2 7 2 3 3 2 2" xfId="13871"/>
    <cellStyle name="Input 2 7 2 3 3 3" xfId="13872"/>
    <cellStyle name="Input 2 7 2 3 4" xfId="13873"/>
    <cellStyle name="Input 2 7 2 3 5" xfId="13874"/>
    <cellStyle name="Input 2 7 2 4" xfId="13875"/>
    <cellStyle name="Input 2 7 2 4 2" xfId="13876"/>
    <cellStyle name="Input 2 7 2 4 2 2" xfId="13877"/>
    <cellStyle name="Input 2 7 2 4 2 2 2" xfId="13878"/>
    <cellStyle name="Input 2 7 2 4 2 3" xfId="13879"/>
    <cellStyle name="Input 2 7 2 4 3" xfId="13880"/>
    <cellStyle name="Input 2 7 2 4 4" xfId="13881"/>
    <cellStyle name="Input 2 7 2 5" xfId="13882"/>
    <cellStyle name="Input 2 7 2 5 2" xfId="13883"/>
    <cellStyle name="Input 2 7 2 5 2 2" xfId="13884"/>
    <cellStyle name="Input 2 7 2 5 2 2 2" xfId="13885"/>
    <cellStyle name="Input 2 7 2 5 2 3" xfId="13886"/>
    <cellStyle name="Input 2 7 2 5 3" xfId="13887"/>
    <cellStyle name="Input 2 7 2 5 4" xfId="13888"/>
    <cellStyle name="Input 2 7 2 6" xfId="13889"/>
    <cellStyle name="Input 2 7 2 6 2" xfId="13890"/>
    <cellStyle name="Input 2 7 2 6 2 2" xfId="13891"/>
    <cellStyle name="Input 2 7 2 6 2 2 2" xfId="13892"/>
    <cellStyle name="Input 2 7 2 6 2 3" xfId="13893"/>
    <cellStyle name="Input 2 7 2 6 3" xfId="13894"/>
    <cellStyle name="Input 2 7 2 6 4" xfId="13895"/>
    <cellStyle name="Input 2 7 2 7" xfId="13896"/>
    <cellStyle name="Input 2 7 2 7 2" xfId="13897"/>
    <cellStyle name="Input 2 7 2 7 2 2" xfId="13898"/>
    <cellStyle name="Input 2 7 2 7 2 2 2" xfId="13899"/>
    <cellStyle name="Input 2 7 2 7 2 3" xfId="13900"/>
    <cellStyle name="Input 2 7 2 7 3" xfId="13901"/>
    <cellStyle name="Input 2 7 2 7 4" xfId="13902"/>
    <cellStyle name="Input 2 7 2 8" xfId="13903"/>
    <cellStyle name="Input 2 7 2 8 2" xfId="13904"/>
    <cellStyle name="Input 2 7 2 8 2 2" xfId="13905"/>
    <cellStyle name="Input 2 7 2 8 3" xfId="13906"/>
    <cellStyle name="Input 2 7 2 9" xfId="13907"/>
    <cellStyle name="Input 2 7 3" xfId="13908"/>
    <cellStyle name="Input 2 7 3 2" xfId="13909"/>
    <cellStyle name="Input 2 7 3 2 2" xfId="13910"/>
    <cellStyle name="Input 2 7 3 2 2 2" xfId="13911"/>
    <cellStyle name="Input 2 7 3 2 2 2 2" xfId="13912"/>
    <cellStyle name="Input 2 7 3 2 2 3" xfId="13913"/>
    <cellStyle name="Input 2 7 3 2 3" xfId="13914"/>
    <cellStyle name="Input 2 7 3 2 4" xfId="13915"/>
    <cellStyle name="Input 2 7 3 3" xfId="13916"/>
    <cellStyle name="Input 2 7 3 3 2" xfId="13917"/>
    <cellStyle name="Input 2 7 3 3 2 2" xfId="13918"/>
    <cellStyle name="Input 2 7 3 3 2 2 2" xfId="13919"/>
    <cellStyle name="Input 2 7 3 3 2 3" xfId="13920"/>
    <cellStyle name="Input 2 7 3 3 3" xfId="13921"/>
    <cellStyle name="Input 2 7 3 3 4" xfId="13922"/>
    <cellStyle name="Input 2 7 3 4" xfId="13923"/>
    <cellStyle name="Input 2 7 3 4 2" xfId="13924"/>
    <cellStyle name="Input 2 7 3 4 2 2" xfId="13925"/>
    <cellStyle name="Input 2 7 3 4 2 2 2" xfId="13926"/>
    <cellStyle name="Input 2 7 3 4 2 3" xfId="13927"/>
    <cellStyle name="Input 2 7 3 4 3" xfId="13928"/>
    <cellStyle name="Input 2 7 3 4 4" xfId="13929"/>
    <cellStyle name="Input 2 7 3 5" xfId="13930"/>
    <cellStyle name="Input 2 7 3 5 2" xfId="13931"/>
    <cellStyle name="Input 2 7 3 5 2 2" xfId="13932"/>
    <cellStyle name="Input 2 7 3 5 2 2 2" xfId="13933"/>
    <cellStyle name="Input 2 7 3 5 2 3" xfId="13934"/>
    <cellStyle name="Input 2 7 3 5 3" xfId="13935"/>
    <cellStyle name="Input 2 7 3 5 4" xfId="13936"/>
    <cellStyle name="Input 2 7 3 6" xfId="13937"/>
    <cellStyle name="Input 2 7 3 6 2" xfId="13938"/>
    <cellStyle name="Input 2 7 3 6 2 2" xfId="13939"/>
    <cellStyle name="Input 2 7 3 6 2 2 2" xfId="13940"/>
    <cellStyle name="Input 2 7 3 6 2 3" xfId="13941"/>
    <cellStyle name="Input 2 7 3 6 3" xfId="13942"/>
    <cellStyle name="Input 2 7 3 6 4" xfId="13943"/>
    <cellStyle name="Input 2 7 3 7" xfId="13944"/>
    <cellStyle name="Input 2 7 3 7 2" xfId="13945"/>
    <cellStyle name="Input 2 7 3 7 2 2" xfId="13946"/>
    <cellStyle name="Input 2 7 3 7 3" xfId="13947"/>
    <cellStyle name="Input 2 7 3 8" xfId="13948"/>
    <cellStyle name="Input 2 7 3 9" xfId="13949"/>
    <cellStyle name="Input 2 7 4" xfId="13950"/>
    <cellStyle name="Input 2 7 4 2" xfId="13951"/>
    <cellStyle name="Input 2 7 4 2 2" xfId="13952"/>
    <cellStyle name="Input 2 7 4 2 2 2" xfId="13953"/>
    <cellStyle name="Input 2 7 4 2 2 2 2" xfId="13954"/>
    <cellStyle name="Input 2 7 4 2 2 3" xfId="13955"/>
    <cellStyle name="Input 2 7 4 2 3" xfId="13956"/>
    <cellStyle name="Input 2 7 4 2 4" xfId="13957"/>
    <cellStyle name="Input 2 7 4 3" xfId="13958"/>
    <cellStyle name="Input 2 7 4 3 2" xfId="13959"/>
    <cellStyle name="Input 2 7 4 3 2 2" xfId="13960"/>
    <cellStyle name="Input 2 7 4 3 3" xfId="13961"/>
    <cellStyle name="Input 2 7 4 4" xfId="13962"/>
    <cellStyle name="Input 2 7 4 5" xfId="13963"/>
    <cellStyle name="Input 2 7 5" xfId="13964"/>
    <cellStyle name="Input 2 7 5 2" xfId="13965"/>
    <cellStyle name="Input 2 7 5 2 2" xfId="13966"/>
    <cellStyle name="Input 2 7 5 2 2 2" xfId="13967"/>
    <cellStyle name="Input 2 7 5 2 3" xfId="13968"/>
    <cellStyle name="Input 2 7 5 3" xfId="13969"/>
    <cellStyle name="Input 2 7 5 4" xfId="13970"/>
    <cellStyle name="Input 2 7 6" xfId="13971"/>
    <cellStyle name="Input 2 7 6 2" xfId="13972"/>
    <cellStyle name="Input 2 7 6 2 2" xfId="13973"/>
    <cellStyle name="Input 2 7 6 2 2 2" xfId="13974"/>
    <cellStyle name="Input 2 7 6 2 3" xfId="13975"/>
    <cellStyle name="Input 2 7 6 3" xfId="13976"/>
    <cellStyle name="Input 2 7 6 4" xfId="13977"/>
    <cellStyle name="Input 2 7 7" xfId="13978"/>
    <cellStyle name="Input 2 7 7 2" xfId="13979"/>
    <cellStyle name="Input 2 7 7 2 2" xfId="13980"/>
    <cellStyle name="Input 2 7 7 2 2 2" xfId="13981"/>
    <cellStyle name="Input 2 7 7 2 3" xfId="13982"/>
    <cellStyle name="Input 2 7 7 3" xfId="13983"/>
    <cellStyle name="Input 2 7 7 4" xfId="13984"/>
    <cellStyle name="Input 2 7 8" xfId="13985"/>
    <cellStyle name="Input 2 7 8 2" xfId="13986"/>
    <cellStyle name="Input 2 7 8 2 2" xfId="13987"/>
    <cellStyle name="Input 2 7 8 2 2 2" xfId="13988"/>
    <cellStyle name="Input 2 7 8 2 3" xfId="13989"/>
    <cellStyle name="Input 2 7 8 3" xfId="13990"/>
    <cellStyle name="Input 2 7 8 4" xfId="13991"/>
    <cellStyle name="Input 2 7 9" xfId="13992"/>
    <cellStyle name="Input 2 7 9 2" xfId="13993"/>
    <cellStyle name="Input 2 7 9 2 2" xfId="13994"/>
    <cellStyle name="Input 2 7 9 3" xfId="13995"/>
    <cellStyle name="Input 2 7_Subsidy" xfId="13996"/>
    <cellStyle name="Input 2 8" xfId="13997"/>
    <cellStyle name="Input 2 8 10" xfId="13998"/>
    <cellStyle name="Input 2 8 2" xfId="13999"/>
    <cellStyle name="Input 2 8 2 2" xfId="14000"/>
    <cellStyle name="Input 2 8 2 2 2" xfId="14001"/>
    <cellStyle name="Input 2 8 2 2 2 2" xfId="14002"/>
    <cellStyle name="Input 2 8 2 2 3" xfId="14003"/>
    <cellStyle name="Input 2 8 2 3" xfId="14004"/>
    <cellStyle name="Input 2 8 2 4" xfId="14005"/>
    <cellStyle name="Input 2 8 3" xfId="14006"/>
    <cellStyle name="Input 2 8 3 2" xfId="14007"/>
    <cellStyle name="Input 2 8 3 2 2" xfId="14008"/>
    <cellStyle name="Input 2 8 3 2 2 2" xfId="14009"/>
    <cellStyle name="Input 2 8 3 2 3" xfId="14010"/>
    <cellStyle name="Input 2 8 3 3" xfId="14011"/>
    <cellStyle name="Input 2 8 3 4" xfId="14012"/>
    <cellStyle name="Input 2 8 4" xfId="14013"/>
    <cellStyle name="Input 2 8 4 2" xfId="14014"/>
    <cellStyle name="Input 2 8 4 2 2" xfId="14015"/>
    <cellStyle name="Input 2 8 4 2 2 2" xfId="14016"/>
    <cellStyle name="Input 2 8 4 2 3" xfId="14017"/>
    <cellStyle name="Input 2 8 4 3" xfId="14018"/>
    <cellStyle name="Input 2 8 4 4" xfId="14019"/>
    <cellStyle name="Input 2 8 5" xfId="14020"/>
    <cellStyle name="Input 2 8 5 2" xfId="14021"/>
    <cellStyle name="Input 2 8 5 2 2" xfId="14022"/>
    <cellStyle name="Input 2 8 5 2 2 2" xfId="14023"/>
    <cellStyle name="Input 2 8 5 2 3" xfId="14024"/>
    <cellStyle name="Input 2 8 5 3" xfId="14025"/>
    <cellStyle name="Input 2 8 5 4" xfId="14026"/>
    <cellStyle name="Input 2 8 6" xfId="14027"/>
    <cellStyle name="Input 2 8 6 2" xfId="14028"/>
    <cellStyle name="Input 2 8 6 2 2" xfId="14029"/>
    <cellStyle name="Input 2 8 6 2 2 2" xfId="14030"/>
    <cellStyle name="Input 2 8 6 2 3" xfId="14031"/>
    <cellStyle name="Input 2 8 6 3" xfId="14032"/>
    <cellStyle name="Input 2 8 6 4" xfId="14033"/>
    <cellStyle name="Input 2 8 7" xfId="14034"/>
    <cellStyle name="Input 2 8 7 2" xfId="14035"/>
    <cellStyle name="Input 2 8 7 2 2" xfId="14036"/>
    <cellStyle name="Input 2 8 7 2 2 2" xfId="14037"/>
    <cellStyle name="Input 2 8 7 2 3" xfId="14038"/>
    <cellStyle name="Input 2 8 7 3" xfId="14039"/>
    <cellStyle name="Input 2 8 8" xfId="14040"/>
    <cellStyle name="Input 2 8 8 2" xfId="14041"/>
    <cellStyle name="Input 2 8 8 2 2" xfId="14042"/>
    <cellStyle name="Input 2 8 8 3" xfId="14043"/>
    <cellStyle name="Input 2 8 9" xfId="14044"/>
    <cellStyle name="Input 2 9" xfId="14045"/>
    <cellStyle name="Input 2 9 2" xfId="14046"/>
    <cellStyle name="Input 2 9 2 2" xfId="14047"/>
    <cellStyle name="Input 2 9 2 2 2" xfId="14048"/>
    <cellStyle name="Input 2 9 2 2 2 2" xfId="14049"/>
    <cellStyle name="Input 2 9 2 2 3" xfId="14050"/>
    <cellStyle name="Input 2 9 2 3" xfId="14051"/>
    <cellStyle name="Input 2 9 2 4" xfId="14052"/>
    <cellStyle name="Input 2 9 3" xfId="14053"/>
    <cellStyle name="Input 2 9 3 2" xfId="14054"/>
    <cellStyle name="Input 2 9 3 2 2" xfId="14055"/>
    <cellStyle name="Input 2 9 3 2 2 2" xfId="14056"/>
    <cellStyle name="Input 2 9 3 2 3" xfId="14057"/>
    <cellStyle name="Input 2 9 3 3" xfId="14058"/>
    <cellStyle name="Input 2 9 4" xfId="14059"/>
    <cellStyle name="Input 2 9 4 2" xfId="14060"/>
    <cellStyle name="Input 2 9 4 2 2" xfId="14061"/>
    <cellStyle name="Input 2 9 4 3" xfId="14062"/>
    <cellStyle name="Input 2 9 5" xfId="14063"/>
    <cellStyle name="Input 2 9 6" xfId="14064"/>
    <cellStyle name="Input 2_277" xfId="14065"/>
    <cellStyle name="Input 20" xfId="14066"/>
    <cellStyle name="Input 20 2" xfId="14067"/>
    <cellStyle name="Input 20 2 2" xfId="14068"/>
    <cellStyle name="Input 20 2 2 2" xfId="14069"/>
    <cellStyle name="Input 20 2 3" xfId="14070"/>
    <cellStyle name="Input 20 3" xfId="14071"/>
    <cellStyle name="Input 20 4" xfId="14072"/>
    <cellStyle name="Input 21" xfId="14073"/>
    <cellStyle name="Input 21 2" xfId="14074"/>
    <cellStyle name="Input 21 2 2" xfId="14075"/>
    <cellStyle name="Input 21 2 2 2" xfId="14076"/>
    <cellStyle name="Input 21 2 3" xfId="14077"/>
    <cellStyle name="Input 21 3" xfId="14078"/>
    <cellStyle name="Input 21 4" xfId="14079"/>
    <cellStyle name="Input 22" xfId="14080"/>
    <cellStyle name="Input 22 2" xfId="14081"/>
    <cellStyle name="Input 22 2 2" xfId="14082"/>
    <cellStyle name="Input 22 2 2 2" xfId="14083"/>
    <cellStyle name="Input 22 2 3" xfId="14084"/>
    <cellStyle name="Input 22 3" xfId="14085"/>
    <cellStyle name="Input 22 4" xfId="14086"/>
    <cellStyle name="Input 23" xfId="14087"/>
    <cellStyle name="Input 23 2" xfId="14088"/>
    <cellStyle name="Input 23 2 2" xfId="14089"/>
    <cellStyle name="Input 23 2 2 2" xfId="14090"/>
    <cellStyle name="Input 23 2 3" xfId="14091"/>
    <cellStyle name="Input 23 3" xfId="14092"/>
    <cellStyle name="Input 23 4" xfId="14093"/>
    <cellStyle name="Input 24" xfId="14094"/>
    <cellStyle name="Input 24 2" xfId="14095"/>
    <cellStyle name="Input 24 2 2" xfId="14096"/>
    <cellStyle name="Input 24 2 2 2" xfId="14097"/>
    <cellStyle name="Input 24 2 3" xfId="14098"/>
    <cellStyle name="Input 24 3" xfId="14099"/>
    <cellStyle name="Input 24 4" xfId="14100"/>
    <cellStyle name="Input 25" xfId="14101"/>
    <cellStyle name="Input 25 2" xfId="14102"/>
    <cellStyle name="Input 25 2 2" xfId="14103"/>
    <cellStyle name="Input 25 2 2 2" xfId="14104"/>
    <cellStyle name="Input 25 2 3" xfId="14105"/>
    <cellStyle name="Input 25 3" xfId="14106"/>
    <cellStyle name="Input 25 4" xfId="14107"/>
    <cellStyle name="Input 26" xfId="14108"/>
    <cellStyle name="Input 26 2" xfId="14109"/>
    <cellStyle name="Input 26 2 2" xfId="14110"/>
    <cellStyle name="Input 26 2 2 2" xfId="14111"/>
    <cellStyle name="Input 26 2 3" xfId="14112"/>
    <cellStyle name="Input 26 3" xfId="14113"/>
    <cellStyle name="Input 26 4" xfId="14114"/>
    <cellStyle name="Input 27" xfId="14115"/>
    <cellStyle name="Input 27 2" xfId="14116"/>
    <cellStyle name="Input 27 2 2" xfId="14117"/>
    <cellStyle name="Input 27 2 2 2" xfId="14118"/>
    <cellStyle name="Input 27 2 3" xfId="14119"/>
    <cellStyle name="Input 27 3" xfId="14120"/>
    <cellStyle name="Input 27 4" xfId="14121"/>
    <cellStyle name="Input 28" xfId="14122"/>
    <cellStyle name="Input 28 2" xfId="14123"/>
    <cellStyle name="Input 28 2 2" xfId="14124"/>
    <cellStyle name="Input 28 2 2 2" xfId="14125"/>
    <cellStyle name="Input 28 2 3" xfId="14126"/>
    <cellStyle name="Input 28 3" xfId="14127"/>
    <cellStyle name="Input 28 4" xfId="14128"/>
    <cellStyle name="Input 29" xfId="14129"/>
    <cellStyle name="Input 29 2" xfId="14130"/>
    <cellStyle name="Input 29 2 2" xfId="14131"/>
    <cellStyle name="Input 29 2 2 2" xfId="14132"/>
    <cellStyle name="Input 29 2 3" xfId="14133"/>
    <cellStyle name="Input 29 3" xfId="14134"/>
    <cellStyle name="Input 29 4" xfId="14135"/>
    <cellStyle name="Input 3" xfId="14136"/>
    <cellStyle name="Input 3 10" xfId="14137"/>
    <cellStyle name="Input 3 10 10" xfId="14138"/>
    <cellStyle name="Input 3 10 2" xfId="14139"/>
    <cellStyle name="Input 3 10 2 2" xfId="14140"/>
    <cellStyle name="Input 3 10 2 2 2" xfId="14141"/>
    <cellStyle name="Input 3 10 2 2 2 2" xfId="14142"/>
    <cellStyle name="Input 3 10 2 2 2 2 2" xfId="14143"/>
    <cellStyle name="Input 3 10 2 2 2 3" xfId="14144"/>
    <cellStyle name="Input 3 10 2 2 3" xfId="14145"/>
    <cellStyle name="Input 3 10 2 2 4" xfId="14146"/>
    <cellStyle name="Input 3 10 2 3" xfId="14147"/>
    <cellStyle name="Input 3 10 2 3 2" xfId="14148"/>
    <cellStyle name="Input 3 10 2 3 2 2" xfId="14149"/>
    <cellStyle name="Input 3 10 2 3 2 2 2" xfId="14150"/>
    <cellStyle name="Input 3 10 2 3 2 3" xfId="14151"/>
    <cellStyle name="Input 3 10 2 3 3" xfId="14152"/>
    <cellStyle name="Input 3 10 2 3 4" xfId="14153"/>
    <cellStyle name="Input 3 10 2 4" xfId="14154"/>
    <cellStyle name="Input 3 10 2 4 2" xfId="14155"/>
    <cellStyle name="Input 3 10 2 4 2 2" xfId="14156"/>
    <cellStyle name="Input 3 10 2 4 2 2 2" xfId="14157"/>
    <cellStyle name="Input 3 10 2 4 2 3" xfId="14158"/>
    <cellStyle name="Input 3 10 2 4 3" xfId="14159"/>
    <cellStyle name="Input 3 10 2 4 4" xfId="14160"/>
    <cellStyle name="Input 3 10 2 5" xfId="14161"/>
    <cellStyle name="Input 3 10 2 5 2" xfId="14162"/>
    <cellStyle name="Input 3 10 2 5 2 2" xfId="14163"/>
    <cellStyle name="Input 3 10 2 5 2 2 2" xfId="14164"/>
    <cellStyle name="Input 3 10 2 5 2 3" xfId="14165"/>
    <cellStyle name="Input 3 10 2 5 3" xfId="14166"/>
    <cellStyle name="Input 3 10 2 5 4" xfId="14167"/>
    <cellStyle name="Input 3 10 2 6" xfId="14168"/>
    <cellStyle name="Input 3 10 2 6 2" xfId="14169"/>
    <cellStyle name="Input 3 10 2 6 2 2" xfId="14170"/>
    <cellStyle name="Input 3 10 2 6 2 2 2" xfId="14171"/>
    <cellStyle name="Input 3 10 2 6 2 3" xfId="14172"/>
    <cellStyle name="Input 3 10 2 6 3" xfId="14173"/>
    <cellStyle name="Input 3 10 2 6 4" xfId="14174"/>
    <cellStyle name="Input 3 10 2 7" xfId="14175"/>
    <cellStyle name="Input 3 10 2 7 2" xfId="14176"/>
    <cellStyle name="Input 3 10 2 7 2 2" xfId="14177"/>
    <cellStyle name="Input 3 10 2 7 3" xfId="14178"/>
    <cellStyle name="Input 3 10 2 8" xfId="14179"/>
    <cellStyle name="Input 3 10 2 9" xfId="14180"/>
    <cellStyle name="Input 3 10 3" xfId="14181"/>
    <cellStyle name="Input 3 10 3 2" xfId="14182"/>
    <cellStyle name="Input 3 10 3 2 2" xfId="14183"/>
    <cellStyle name="Input 3 10 3 2 2 2" xfId="14184"/>
    <cellStyle name="Input 3 10 3 2 2 2 2" xfId="14185"/>
    <cellStyle name="Input 3 10 3 2 2 3" xfId="14186"/>
    <cellStyle name="Input 3 10 3 2 3" xfId="14187"/>
    <cellStyle name="Input 3 10 3 2 4" xfId="14188"/>
    <cellStyle name="Input 3 10 3 3" xfId="14189"/>
    <cellStyle name="Input 3 10 3 3 2" xfId="14190"/>
    <cellStyle name="Input 3 10 3 3 2 2" xfId="14191"/>
    <cellStyle name="Input 3 10 3 3 3" xfId="14192"/>
    <cellStyle name="Input 3 10 3 4" xfId="14193"/>
    <cellStyle name="Input 3 10 3 5" xfId="14194"/>
    <cellStyle name="Input 3 10 4" xfId="14195"/>
    <cellStyle name="Input 3 10 4 2" xfId="14196"/>
    <cellStyle name="Input 3 10 4 2 2" xfId="14197"/>
    <cellStyle name="Input 3 10 4 2 2 2" xfId="14198"/>
    <cellStyle name="Input 3 10 4 2 3" xfId="14199"/>
    <cellStyle name="Input 3 10 4 3" xfId="14200"/>
    <cellStyle name="Input 3 10 4 4" xfId="14201"/>
    <cellStyle name="Input 3 10 5" xfId="14202"/>
    <cellStyle name="Input 3 10 5 2" xfId="14203"/>
    <cellStyle name="Input 3 10 5 2 2" xfId="14204"/>
    <cellStyle name="Input 3 10 5 2 2 2" xfId="14205"/>
    <cellStyle name="Input 3 10 5 2 3" xfId="14206"/>
    <cellStyle name="Input 3 10 5 3" xfId="14207"/>
    <cellStyle name="Input 3 10 5 4" xfId="14208"/>
    <cellStyle name="Input 3 10 6" xfId="14209"/>
    <cellStyle name="Input 3 10 6 2" xfId="14210"/>
    <cellStyle name="Input 3 10 6 2 2" xfId="14211"/>
    <cellStyle name="Input 3 10 6 2 2 2" xfId="14212"/>
    <cellStyle name="Input 3 10 6 2 3" xfId="14213"/>
    <cellStyle name="Input 3 10 6 3" xfId="14214"/>
    <cellStyle name="Input 3 10 6 4" xfId="14215"/>
    <cellStyle name="Input 3 10 7" xfId="14216"/>
    <cellStyle name="Input 3 10 7 2" xfId="14217"/>
    <cellStyle name="Input 3 10 7 2 2" xfId="14218"/>
    <cellStyle name="Input 3 10 7 2 2 2" xfId="14219"/>
    <cellStyle name="Input 3 10 7 2 3" xfId="14220"/>
    <cellStyle name="Input 3 10 7 3" xfId="14221"/>
    <cellStyle name="Input 3 10 7 4" xfId="14222"/>
    <cellStyle name="Input 3 10 8" xfId="14223"/>
    <cellStyle name="Input 3 10 8 2" xfId="14224"/>
    <cellStyle name="Input 3 10 8 2 2" xfId="14225"/>
    <cellStyle name="Input 3 10 8 3" xfId="14226"/>
    <cellStyle name="Input 3 10 9" xfId="14227"/>
    <cellStyle name="Input 3 11" xfId="14228"/>
    <cellStyle name="Input 3 11 10" xfId="14229"/>
    <cellStyle name="Input 3 11 2" xfId="14230"/>
    <cellStyle name="Input 3 11 2 2" xfId="14231"/>
    <cellStyle name="Input 3 11 2 2 2" xfId="14232"/>
    <cellStyle name="Input 3 11 2 2 2 2" xfId="14233"/>
    <cellStyle name="Input 3 11 2 2 2 2 2" xfId="14234"/>
    <cellStyle name="Input 3 11 2 2 2 3" xfId="14235"/>
    <cellStyle name="Input 3 11 2 2 3" xfId="14236"/>
    <cellStyle name="Input 3 11 2 2 4" xfId="14237"/>
    <cellStyle name="Input 3 11 2 3" xfId="14238"/>
    <cellStyle name="Input 3 11 2 3 2" xfId="14239"/>
    <cellStyle name="Input 3 11 2 3 2 2" xfId="14240"/>
    <cellStyle name="Input 3 11 2 3 2 2 2" xfId="14241"/>
    <cellStyle name="Input 3 11 2 3 2 3" xfId="14242"/>
    <cellStyle name="Input 3 11 2 3 3" xfId="14243"/>
    <cellStyle name="Input 3 11 2 3 4" xfId="14244"/>
    <cellStyle name="Input 3 11 2 4" xfId="14245"/>
    <cellStyle name="Input 3 11 2 4 2" xfId="14246"/>
    <cellStyle name="Input 3 11 2 4 2 2" xfId="14247"/>
    <cellStyle name="Input 3 11 2 4 2 2 2" xfId="14248"/>
    <cellStyle name="Input 3 11 2 4 2 3" xfId="14249"/>
    <cellStyle name="Input 3 11 2 4 3" xfId="14250"/>
    <cellStyle name="Input 3 11 2 4 4" xfId="14251"/>
    <cellStyle name="Input 3 11 2 5" xfId="14252"/>
    <cellStyle name="Input 3 11 2 5 2" xfId="14253"/>
    <cellStyle name="Input 3 11 2 5 2 2" xfId="14254"/>
    <cellStyle name="Input 3 11 2 5 2 2 2" xfId="14255"/>
    <cellStyle name="Input 3 11 2 5 2 3" xfId="14256"/>
    <cellStyle name="Input 3 11 2 5 3" xfId="14257"/>
    <cellStyle name="Input 3 11 2 5 4" xfId="14258"/>
    <cellStyle name="Input 3 11 2 6" xfId="14259"/>
    <cellStyle name="Input 3 11 2 6 2" xfId="14260"/>
    <cellStyle name="Input 3 11 2 6 2 2" xfId="14261"/>
    <cellStyle name="Input 3 11 2 6 2 2 2" xfId="14262"/>
    <cellStyle name="Input 3 11 2 6 2 3" xfId="14263"/>
    <cellStyle name="Input 3 11 2 6 3" xfId="14264"/>
    <cellStyle name="Input 3 11 2 6 4" xfId="14265"/>
    <cellStyle name="Input 3 11 2 7" xfId="14266"/>
    <cellStyle name="Input 3 11 2 7 2" xfId="14267"/>
    <cellStyle name="Input 3 11 2 7 2 2" xfId="14268"/>
    <cellStyle name="Input 3 11 2 7 3" xfId="14269"/>
    <cellStyle name="Input 3 11 2 8" xfId="14270"/>
    <cellStyle name="Input 3 11 2 9" xfId="14271"/>
    <cellStyle name="Input 3 11 3" xfId="14272"/>
    <cellStyle name="Input 3 11 3 2" xfId="14273"/>
    <cellStyle name="Input 3 11 3 2 2" xfId="14274"/>
    <cellStyle name="Input 3 11 3 2 2 2" xfId="14275"/>
    <cellStyle name="Input 3 11 3 2 2 2 2" xfId="14276"/>
    <cellStyle name="Input 3 11 3 2 2 3" xfId="14277"/>
    <cellStyle name="Input 3 11 3 2 3" xfId="14278"/>
    <cellStyle name="Input 3 11 3 2 4" xfId="14279"/>
    <cellStyle name="Input 3 11 3 3" xfId="14280"/>
    <cellStyle name="Input 3 11 3 3 2" xfId="14281"/>
    <cellStyle name="Input 3 11 3 3 2 2" xfId="14282"/>
    <cellStyle name="Input 3 11 3 3 3" xfId="14283"/>
    <cellStyle name="Input 3 11 3 4" xfId="14284"/>
    <cellStyle name="Input 3 11 3 5" xfId="14285"/>
    <cellStyle name="Input 3 11 4" xfId="14286"/>
    <cellStyle name="Input 3 11 4 2" xfId="14287"/>
    <cellStyle name="Input 3 11 4 2 2" xfId="14288"/>
    <cellStyle name="Input 3 11 4 2 2 2" xfId="14289"/>
    <cellStyle name="Input 3 11 4 2 3" xfId="14290"/>
    <cellStyle name="Input 3 11 4 3" xfId="14291"/>
    <cellStyle name="Input 3 11 4 4" xfId="14292"/>
    <cellStyle name="Input 3 11 5" xfId="14293"/>
    <cellStyle name="Input 3 11 5 2" xfId="14294"/>
    <cellStyle name="Input 3 11 5 2 2" xfId="14295"/>
    <cellStyle name="Input 3 11 5 2 2 2" xfId="14296"/>
    <cellStyle name="Input 3 11 5 2 3" xfId="14297"/>
    <cellStyle name="Input 3 11 5 3" xfId="14298"/>
    <cellStyle name="Input 3 11 5 4" xfId="14299"/>
    <cellStyle name="Input 3 11 6" xfId="14300"/>
    <cellStyle name="Input 3 11 6 2" xfId="14301"/>
    <cellStyle name="Input 3 11 6 2 2" xfId="14302"/>
    <cellStyle name="Input 3 11 6 2 2 2" xfId="14303"/>
    <cellStyle name="Input 3 11 6 2 3" xfId="14304"/>
    <cellStyle name="Input 3 11 6 3" xfId="14305"/>
    <cellStyle name="Input 3 11 6 4" xfId="14306"/>
    <cellStyle name="Input 3 11 7" xfId="14307"/>
    <cellStyle name="Input 3 11 7 2" xfId="14308"/>
    <cellStyle name="Input 3 11 7 2 2" xfId="14309"/>
    <cellStyle name="Input 3 11 7 2 2 2" xfId="14310"/>
    <cellStyle name="Input 3 11 7 2 3" xfId="14311"/>
    <cellStyle name="Input 3 11 7 3" xfId="14312"/>
    <cellStyle name="Input 3 11 7 4" xfId="14313"/>
    <cellStyle name="Input 3 11 8" xfId="14314"/>
    <cellStyle name="Input 3 11 8 2" xfId="14315"/>
    <cellStyle name="Input 3 11 8 2 2" xfId="14316"/>
    <cellStyle name="Input 3 11 8 3" xfId="14317"/>
    <cellStyle name="Input 3 11 9" xfId="14318"/>
    <cellStyle name="Input 3 12" xfId="14319"/>
    <cellStyle name="Input 3 12 10" xfId="14320"/>
    <cellStyle name="Input 3 12 2" xfId="14321"/>
    <cellStyle name="Input 3 12 2 2" xfId="14322"/>
    <cellStyle name="Input 3 12 2 2 2" xfId="14323"/>
    <cellStyle name="Input 3 12 2 2 2 2" xfId="14324"/>
    <cellStyle name="Input 3 12 2 2 2 2 2" xfId="14325"/>
    <cellStyle name="Input 3 12 2 2 2 3" xfId="14326"/>
    <cellStyle name="Input 3 12 2 2 3" xfId="14327"/>
    <cellStyle name="Input 3 12 2 2 4" xfId="14328"/>
    <cellStyle name="Input 3 12 2 3" xfId="14329"/>
    <cellStyle name="Input 3 12 2 3 2" xfId="14330"/>
    <cellStyle name="Input 3 12 2 3 2 2" xfId="14331"/>
    <cellStyle name="Input 3 12 2 3 2 2 2" xfId="14332"/>
    <cellStyle name="Input 3 12 2 3 2 3" xfId="14333"/>
    <cellStyle name="Input 3 12 2 3 3" xfId="14334"/>
    <cellStyle name="Input 3 12 2 3 4" xfId="14335"/>
    <cellStyle name="Input 3 12 2 4" xfId="14336"/>
    <cellStyle name="Input 3 12 2 4 2" xfId="14337"/>
    <cellStyle name="Input 3 12 2 4 2 2" xfId="14338"/>
    <cellStyle name="Input 3 12 2 4 2 2 2" xfId="14339"/>
    <cellStyle name="Input 3 12 2 4 2 3" xfId="14340"/>
    <cellStyle name="Input 3 12 2 4 3" xfId="14341"/>
    <cellStyle name="Input 3 12 2 4 4" xfId="14342"/>
    <cellStyle name="Input 3 12 2 5" xfId="14343"/>
    <cellStyle name="Input 3 12 2 5 2" xfId="14344"/>
    <cellStyle name="Input 3 12 2 5 2 2" xfId="14345"/>
    <cellStyle name="Input 3 12 2 5 2 2 2" xfId="14346"/>
    <cellStyle name="Input 3 12 2 5 2 3" xfId="14347"/>
    <cellStyle name="Input 3 12 2 5 3" xfId="14348"/>
    <cellStyle name="Input 3 12 2 5 4" xfId="14349"/>
    <cellStyle name="Input 3 12 2 6" xfId="14350"/>
    <cellStyle name="Input 3 12 2 6 2" xfId="14351"/>
    <cellStyle name="Input 3 12 2 6 2 2" xfId="14352"/>
    <cellStyle name="Input 3 12 2 6 2 2 2" xfId="14353"/>
    <cellStyle name="Input 3 12 2 6 2 3" xfId="14354"/>
    <cellStyle name="Input 3 12 2 6 3" xfId="14355"/>
    <cellStyle name="Input 3 12 2 6 4" xfId="14356"/>
    <cellStyle name="Input 3 12 2 7" xfId="14357"/>
    <cellStyle name="Input 3 12 2 7 2" xfId="14358"/>
    <cellStyle name="Input 3 12 2 7 2 2" xfId="14359"/>
    <cellStyle name="Input 3 12 2 7 3" xfId="14360"/>
    <cellStyle name="Input 3 12 2 8" xfId="14361"/>
    <cellStyle name="Input 3 12 2 9" xfId="14362"/>
    <cellStyle name="Input 3 12 3" xfId="14363"/>
    <cellStyle name="Input 3 12 3 2" xfId="14364"/>
    <cellStyle name="Input 3 12 3 2 2" xfId="14365"/>
    <cellStyle name="Input 3 12 3 2 2 2" xfId="14366"/>
    <cellStyle name="Input 3 12 3 2 2 2 2" xfId="14367"/>
    <cellStyle name="Input 3 12 3 2 2 3" xfId="14368"/>
    <cellStyle name="Input 3 12 3 2 3" xfId="14369"/>
    <cellStyle name="Input 3 12 3 2 4" xfId="14370"/>
    <cellStyle name="Input 3 12 3 3" xfId="14371"/>
    <cellStyle name="Input 3 12 3 3 2" xfId="14372"/>
    <cellStyle name="Input 3 12 3 3 2 2" xfId="14373"/>
    <cellStyle name="Input 3 12 3 3 3" xfId="14374"/>
    <cellStyle name="Input 3 12 3 4" xfId="14375"/>
    <cellStyle name="Input 3 12 3 5" xfId="14376"/>
    <cellStyle name="Input 3 12 4" xfId="14377"/>
    <cellStyle name="Input 3 12 4 2" xfId="14378"/>
    <cellStyle name="Input 3 12 4 2 2" xfId="14379"/>
    <cellStyle name="Input 3 12 4 2 2 2" xfId="14380"/>
    <cellStyle name="Input 3 12 4 2 3" xfId="14381"/>
    <cellStyle name="Input 3 12 4 3" xfId="14382"/>
    <cellStyle name="Input 3 12 4 4" xfId="14383"/>
    <cellStyle name="Input 3 12 5" xfId="14384"/>
    <cellStyle name="Input 3 12 5 2" xfId="14385"/>
    <cellStyle name="Input 3 12 5 2 2" xfId="14386"/>
    <cellStyle name="Input 3 12 5 2 2 2" xfId="14387"/>
    <cellStyle name="Input 3 12 5 2 3" xfId="14388"/>
    <cellStyle name="Input 3 12 5 3" xfId="14389"/>
    <cellStyle name="Input 3 12 5 4" xfId="14390"/>
    <cellStyle name="Input 3 12 6" xfId="14391"/>
    <cellStyle name="Input 3 12 6 2" xfId="14392"/>
    <cellStyle name="Input 3 12 6 2 2" xfId="14393"/>
    <cellStyle name="Input 3 12 6 2 2 2" xfId="14394"/>
    <cellStyle name="Input 3 12 6 2 3" xfId="14395"/>
    <cellStyle name="Input 3 12 6 3" xfId="14396"/>
    <cellStyle name="Input 3 12 6 4" xfId="14397"/>
    <cellStyle name="Input 3 12 7" xfId="14398"/>
    <cellStyle name="Input 3 12 7 2" xfId="14399"/>
    <cellStyle name="Input 3 12 7 2 2" xfId="14400"/>
    <cellStyle name="Input 3 12 7 2 2 2" xfId="14401"/>
    <cellStyle name="Input 3 12 7 2 3" xfId="14402"/>
    <cellStyle name="Input 3 12 7 3" xfId="14403"/>
    <cellStyle name="Input 3 12 7 4" xfId="14404"/>
    <cellStyle name="Input 3 12 8" xfId="14405"/>
    <cellStyle name="Input 3 12 8 2" xfId="14406"/>
    <cellStyle name="Input 3 12 8 2 2" xfId="14407"/>
    <cellStyle name="Input 3 12 8 3" xfId="14408"/>
    <cellStyle name="Input 3 12 9" xfId="14409"/>
    <cellStyle name="Input 3 13" xfId="14410"/>
    <cellStyle name="Input 3 13 2" xfId="14411"/>
    <cellStyle name="Input 3 13 2 2" xfId="14412"/>
    <cellStyle name="Input 3 13 2 2 2" xfId="14413"/>
    <cellStyle name="Input 3 13 2 2 2 2" xfId="14414"/>
    <cellStyle name="Input 3 13 2 2 3" xfId="14415"/>
    <cellStyle name="Input 3 13 2 3" xfId="14416"/>
    <cellStyle name="Input 3 13 2 4" xfId="14417"/>
    <cellStyle name="Input 3 13 3" xfId="14418"/>
    <cellStyle name="Input 3 13 3 2" xfId="14419"/>
    <cellStyle name="Input 3 13 3 2 2" xfId="14420"/>
    <cellStyle name="Input 3 13 3 2 2 2" xfId="14421"/>
    <cellStyle name="Input 3 13 3 2 3" xfId="14422"/>
    <cellStyle name="Input 3 13 3 3" xfId="14423"/>
    <cellStyle name="Input 3 13 3 4" xfId="14424"/>
    <cellStyle name="Input 3 13 4" xfId="14425"/>
    <cellStyle name="Input 3 13 4 2" xfId="14426"/>
    <cellStyle name="Input 3 13 4 2 2" xfId="14427"/>
    <cellStyle name="Input 3 13 4 2 2 2" xfId="14428"/>
    <cellStyle name="Input 3 13 4 2 3" xfId="14429"/>
    <cellStyle name="Input 3 13 4 3" xfId="14430"/>
    <cellStyle name="Input 3 13 4 4" xfId="14431"/>
    <cellStyle name="Input 3 13 5" xfId="14432"/>
    <cellStyle name="Input 3 13 5 2" xfId="14433"/>
    <cellStyle name="Input 3 13 5 2 2" xfId="14434"/>
    <cellStyle name="Input 3 13 5 2 2 2" xfId="14435"/>
    <cellStyle name="Input 3 13 5 2 3" xfId="14436"/>
    <cellStyle name="Input 3 13 5 3" xfId="14437"/>
    <cellStyle name="Input 3 13 5 4" xfId="14438"/>
    <cellStyle name="Input 3 13 6" xfId="14439"/>
    <cellStyle name="Input 3 13 6 2" xfId="14440"/>
    <cellStyle name="Input 3 13 6 2 2" xfId="14441"/>
    <cellStyle name="Input 3 13 6 2 2 2" xfId="14442"/>
    <cellStyle name="Input 3 13 6 2 3" xfId="14443"/>
    <cellStyle name="Input 3 13 6 3" xfId="14444"/>
    <cellStyle name="Input 3 13 6 4" xfId="14445"/>
    <cellStyle name="Input 3 13 7" xfId="14446"/>
    <cellStyle name="Input 3 13 7 2" xfId="14447"/>
    <cellStyle name="Input 3 13 7 2 2" xfId="14448"/>
    <cellStyle name="Input 3 13 7 3" xfId="14449"/>
    <cellStyle name="Input 3 13 8" xfId="14450"/>
    <cellStyle name="Input 3 13 9" xfId="14451"/>
    <cellStyle name="Input 3 14" xfId="14452"/>
    <cellStyle name="Input 3 14 2" xfId="14453"/>
    <cellStyle name="Input 3 14 2 2" xfId="14454"/>
    <cellStyle name="Input 3 14 2 2 2" xfId="14455"/>
    <cellStyle name="Input 3 14 2 2 2 2" xfId="14456"/>
    <cellStyle name="Input 3 14 2 2 3" xfId="14457"/>
    <cellStyle name="Input 3 14 2 3" xfId="14458"/>
    <cellStyle name="Input 3 14 2 4" xfId="14459"/>
    <cellStyle name="Input 3 14 3" xfId="14460"/>
    <cellStyle name="Input 3 14 3 2" xfId="14461"/>
    <cellStyle name="Input 3 14 3 2 2" xfId="14462"/>
    <cellStyle name="Input 3 14 3 3" xfId="14463"/>
    <cellStyle name="Input 3 14 4" xfId="14464"/>
    <cellStyle name="Input 3 14 5" xfId="14465"/>
    <cellStyle name="Input 3 15" xfId="14466"/>
    <cellStyle name="Input 3 15 2" xfId="14467"/>
    <cellStyle name="Input 3 15 2 2" xfId="14468"/>
    <cellStyle name="Input 3 15 2 2 2" xfId="14469"/>
    <cellStyle name="Input 3 15 2 3" xfId="14470"/>
    <cellStyle name="Input 3 15 3" xfId="14471"/>
    <cellStyle name="Input 3 15 4" xfId="14472"/>
    <cellStyle name="Input 3 16" xfId="14473"/>
    <cellStyle name="Input 3 16 2" xfId="14474"/>
    <cellStyle name="Input 3 16 2 2" xfId="14475"/>
    <cellStyle name="Input 3 16 2 2 2" xfId="14476"/>
    <cellStyle name="Input 3 16 2 3" xfId="14477"/>
    <cellStyle name="Input 3 16 3" xfId="14478"/>
    <cellStyle name="Input 3 16 4" xfId="14479"/>
    <cellStyle name="Input 3 17" xfId="14480"/>
    <cellStyle name="Input 3 17 2" xfId="14481"/>
    <cellStyle name="Input 3 17 2 2" xfId="14482"/>
    <cellStyle name="Input 3 17 2 2 2" xfId="14483"/>
    <cellStyle name="Input 3 17 2 3" xfId="14484"/>
    <cellStyle name="Input 3 17 3" xfId="14485"/>
    <cellStyle name="Input 3 17 4" xfId="14486"/>
    <cellStyle name="Input 3 18" xfId="14487"/>
    <cellStyle name="Input 3 18 2" xfId="14488"/>
    <cellStyle name="Input 3 18 2 2" xfId="14489"/>
    <cellStyle name="Input 3 18 2 2 2" xfId="14490"/>
    <cellStyle name="Input 3 18 2 3" xfId="14491"/>
    <cellStyle name="Input 3 18 3" xfId="14492"/>
    <cellStyle name="Input 3 18 4" xfId="14493"/>
    <cellStyle name="Input 3 19" xfId="14494"/>
    <cellStyle name="Input 3 19 2" xfId="14495"/>
    <cellStyle name="Input 3 19 2 2" xfId="14496"/>
    <cellStyle name="Input 3 19 2 2 2" xfId="14497"/>
    <cellStyle name="Input 3 19 2 3" xfId="14498"/>
    <cellStyle name="Input 3 19 3" xfId="14499"/>
    <cellStyle name="Input 3 19 4" xfId="14500"/>
    <cellStyle name="Input 3 2" xfId="14501"/>
    <cellStyle name="Input 3 2 10" xfId="14502"/>
    <cellStyle name="Input 3 2 10 2" xfId="14503"/>
    <cellStyle name="Input 3 2 10 2 2" xfId="14504"/>
    <cellStyle name="Input 3 2 10 2 2 2" xfId="14505"/>
    <cellStyle name="Input 3 2 10 2 3" xfId="14506"/>
    <cellStyle name="Input 3 2 10 2 3 2" xfId="14507"/>
    <cellStyle name="Input 3 2 10 2 3 2 2" xfId="14508"/>
    <cellStyle name="Input 3 2 10 2 3 3" xfId="14509"/>
    <cellStyle name="Input 3 2 10 2 4" xfId="14510"/>
    <cellStyle name="Input 3 2 10 2 5" xfId="14511"/>
    <cellStyle name="Input 3 2 10 3" xfId="14512"/>
    <cellStyle name="Input 3 2 10 3 2" xfId="14513"/>
    <cellStyle name="Input 3 2 10 4" xfId="14514"/>
    <cellStyle name="Input 3 2 10 4 2" xfId="14515"/>
    <cellStyle name="Input 3 2 10 4 2 2" xfId="14516"/>
    <cellStyle name="Input 3 2 10 4 3" xfId="14517"/>
    <cellStyle name="Input 3 2 10 5" xfId="14518"/>
    <cellStyle name="Input 3 2 10 6" xfId="14519"/>
    <cellStyle name="Input 3 2 11" xfId="14520"/>
    <cellStyle name="Input 3 2 11 2" xfId="14521"/>
    <cellStyle name="Input 3 2 11 2 2" xfId="14522"/>
    <cellStyle name="Input 3 2 11 3" xfId="14523"/>
    <cellStyle name="Input 3 2 11 3 2" xfId="14524"/>
    <cellStyle name="Input 3 2 11 3 2 2" xfId="14525"/>
    <cellStyle name="Input 3 2 11 3 3" xfId="14526"/>
    <cellStyle name="Input 3 2 11 4" xfId="14527"/>
    <cellStyle name="Input 3 2 11 5" xfId="14528"/>
    <cellStyle name="Input 3 2 12" xfId="14529"/>
    <cellStyle name="Input 3 2 12 2" xfId="14530"/>
    <cellStyle name="Input 3 2 12 2 2" xfId="14531"/>
    <cellStyle name="Input 3 2 12 3" xfId="14532"/>
    <cellStyle name="Input 3 2 12 3 2" xfId="14533"/>
    <cellStyle name="Input 3 2 12 3 2 2" xfId="14534"/>
    <cellStyle name="Input 3 2 12 3 3" xfId="14535"/>
    <cellStyle name="Input 3 2 12 4" xfId="14536"/>
    <cellStyle name="Input 3 2 12 5" xfId="14537"/>
    <cellStyle name="Input 3 2 13" xfId="14538"/>
    <cellStyle name="Input 3 2 13 2" xfId="14539"/>
    <cellStyle name="Input 3 2 13 2 2" xfId="14540"/>
    <cellStyle name="Input 3 2 13 3" xfId="14541"/>
    <cellStyle name="Input 3 2 13 3 2" xfId="14542"/>
    <cellStyle name="Input 3 2 13 3 2 2" xfId="14543"/>
    <cellStyle name="Input 3 2 13 3 3" xfId="14544"/>
    <cellStyle name="Input 3 2 13 4" xfId="14545"/>
    <cellStyle name="Input 3 2 13 5" xfId="14546"/>
    <cellStyle name="Input 3 2 14" xfId="14547"/>
    <cellStyle name="Input 3 2 14 2" xfId="14548"/>
    <cellStyle name="Input 3 2 14 2 2" xfId="14549"/>
    <cellStyle name="Input 3 2 14 3" xfId="14550"/>
    <cellStyle name="Input 3 2 14 3 2" xfId="14551"/>
    <cellStyle name="Input 3 2 14 3 2 2" xfId="14552"/>
    <cellStyle name="Input 3 2 14 3 3" xfId="14553"/>
    <cellStyle name="Input 3 2 14 4" xfId="14554"/>
    <cellStyle name="Input 3 2 14 5" xfId="14555"/>
    <cellStyle name="Input 3 2 15" xfId="14556"/>
    <cellStyle name="Input 3 2 15 2" xfId="14557"/>
    <cellStyle name="Input 3 2 15 2 2" xfId="14558"/>
    <cellStyle name="Input 3 2 15 3" xfId="14559"/>
    <cellStyle name="Input 3 2 16" xfId="14560"/>
    <cellStyle name="Input 3 2 17" xfId="14561"/>
    <cellStyle name="Input 3 2 2" xfId="14562"/>
    <cellStyle name="Input 3 2 2 10" xfId="14563"/>
    <cellStyle name="Input 3 2 2 10 2" xfId="14564"/>
    <cellStyle name="Input 3 2 2 10 2 2" xfId="14565"/>
    <cellStyle name="Input 3 2 2 10 3" xfId="14566"/>
    <cellStyle name="Input 3 2 2 11" xfId="14567"/>
    <cellStyle name="Input 3 2 2 12" xfId="14568"/>
    <cellStyle name="Input 3 2 2 2" xfId="14569"/>
    <cellStyle name="Input 3 2 2 2 10" xfId="14570"/>
    <cellStyle name="Input 3 2 2 2 11" xfId="14571"/>
    <cellStyle name="Input 3 2 2 2 2" xfId="14572"/>
    <cellStyle name="Input 3 2 2 2 2 10" xfId="14573"/>
    <cellStyle name="Input 3 2 2 2 2 2" xfId="14574"/>
    <cellStyle name="Input 3 2 2 2 2 2 2" xfId="14575"/>
    <cellStyle name="Input 3 2 2 2 2 2 2 2" xfId="14576"/>
    <cellStyle name="Input 3 2 2 2 2 2 3" xfId="14577"/>
    <cellStyle name="Input 3 2 2 2 2 2 3 2" xfId="14578"/>
    <cellStyle name="Input 3 2 2 2 2 2 3 2 2" xfId="14579"/>
    <cellStyle name="Input 3 2 2 2 2 2 3 3" xfId="14580"/>
    <cellStyle name="Input 3 2 2 2 2 2 4" xfId="14581"/>
    <cellStyle name="Input 3 2 2 2 2 2 5" xfId="14582"/>
    <cellStyle name="Input 3 2 2 2 2 3" xfId="14583"/>
    <cellStyle name="Input 3 2 2 2 2 3 2" xfId="14584"/>
    <cellStyle name="Input 3 2 2 2 2 3 2 2" xfId="14585"/>
    <cellStyle name="Input 3 2 2 2 2 3 3" xfId="14586"/>
    <cellStyle name="Input 3 2 2 2 2 3 3 2" xfId="14587"/>
    <cellStyle name="Input 3 2 2 2 2 3 3 2 2" xfId="14588"/>
    <cellStyle name="Input 3 2 2 2 2 3 3 3" xfId="14589"/>
    <cellStyle name="Input 3 2 2 2 2 3 4" xfId="14590"/>
    <cellStyle name="Input 3 2 2 2 2 3 5" xfId="14591"/>
    <cellStyle name="Input 3 2 2 2 2 4" xfId="14592"/>
    <cellStyle name="Input 3 2 2 2 2 4 2" xfId="14593"/>
    <cellStyle name="Input 3 2 2 2 2 4 2 2" xfId="14594"/>
    <cellStyle name="Input 3 2 2 2 2 4 3" xfId="14595"/>
    <cellStyle name="Input 3 2 2 2 2 4 3 2" xfId="14596"/>
    <cellStyle name="Input 3 2 2 2 2 4 3 2 2" xfId="14597"/>
    <cellStyle name="Input 3 2 2 2 2 4 3 3" xfId="14598"/>
    <cellStyle name="Input 3 2 2 2 2 4 4" xfId="14599"/>
    <cellStyle name="Input 3 2 2 2 2 4 5" xfId="14600"/>
    <cellStyle name="Input 3 2 2 2 2 5" xfId="14601"/>
    <cellStyle name="Input 3 2 2 2 2 5 2" xfId="14602"/>
    <cellStyle name="Input 3 2 2 2 2 5 2 2" xfId="14603"/>
    <cellStyle name="Input 3 2 2 2 2 5 3" xfId="14604"/>
    <cellStyle name="Input 3 2 2 2 2 5 3 2" xfId="14605"/>
    <cellStyle name="Input 3 2 2 2 2 5 3 2 2" xfId="14606"/>
    <cellStyle name="Input 3 2 2 2 2 5 3 3" xfId="14607"/>
    <cellStyle name="Input 3 2 2 2 2 5 4" xfId="14608"/>
    <cellStyle name="Input 3 2 2 2 2 5 5" xfId="14609"/>
    <cellStyle name="Input 3 2 2 2 2 6" xfId="14610"/>
    <cellStyle name="Input 3 2 2 2 2 6 2" xfId="14611"/>
    <cellStyle name="Input 3 2 2 2 2 6 2 2" xfId="14612"/>
    <cellStyle name="Input 3 2 2 2 2 6 3" xfId="14613"/>
    <cellStyle name="Input 3 2 2 2 2 6 3 2" xfId="14614"/>
    <cellStyle name="Input 3 2 2 2 2 6 3 2 2" xfId="14615"/>
    <cellStyle name="Input 3 2 2 2 2 6 3 3" xfId="14616"/>
    <cellStyle name="Input 3 2 2 2 2 6 4" xfId="14617"/>
    <cellStyle name="Input 3 2 2 2 2 6 5" xfId="14618"/>
    <cellStyle name="Input 3 2 2 2 2 7" xfId="14619"/>
    <cellStyle name="Input 3 2 2 2 2 7 2" xfId="14620"/>
    <cellStyle name="Input 3 2 2 2 2 8" xfId="14621"/>
    <cellStyle name="Input 3 2 2 2 2 8 2" xfId="14622"/>
    <cellStyle name="Input 3 2 2 2 2 8 2 2" xfId="14623"/>
    <cellStyle name="Input 3 2 2 2 2 8 3" xfId="14624"/>
    <cellStyle name="Input 3 2 2 2 2 9" xfId="14625"/>
    <cellStyle name="Input 3 2 2 2 3" xfId="14626"/>
    <cellStyle name="Input 3 2 2 2 3 2" xfId="14627"/>
    <cellStyle name="Input 3 2 2 2 3 2 2" xfId="14628"/>
    <cellStyle name="Input 3 2 2 2 3 2 2 2" xfId="14629"/>
    <cellStyle name="Input 3 2 2 2 3 2 3" xfId="14630"/>
    <cellStyle name="Input 3 2 2 2 3 2 3 2" xfId="14631"/>
    <cellStyle name="Input 3 2 2 2 3 2 3 2 2" xfId="14632"/>
    <cellStyle name="Input 3 2 2 2 3 2 3 3" xfId="14633"/>
    <cellStyle name="Input 3 2 2 2 3 2 4" xfId="14634"/>
    <cellStyle name="Input 3 2 2 2 3 2 5" xfId="14635"/>
    <cellStyle name="Input 3 2 2 2 3 3" xfId="14636"/>
    <cellStyle name="Input 3 2 2 2 3 3 2" xfId="14637"/>
    <cellStyle name="Input 3 2 2 2 3 4" xfId="14638"/>
    <cellStyle name="Input 3 2 2 2 3 4 2" xfId="14639"/>
    <cellStyle name="Input 3 2 2 2 3 4 2 2" xfId="14640"/>
    <cellStyle name="Input 3 2 2 2 3 4 3" xfId="14641"/>
    <cellStyle name="Input 3 2 2 2 3 5" xfId="14642"/>
    <cellStyle name="Input 3 2 2 2 3 6" xfId="14643"/>
    <cellStyle name="Input 3 2 2 2 4" xfId="14644"/>
    <cellStyle name="Input 3 2 2 2 4 2" xfId="14645"/>
    <cellStyle name="Input 3 2 2 2 4 2 2" xfId="14646"/>
    <cellStyle name="Input 3 2 2 2 4 3" xfId="14647"/>
    <cellStyle name="Input 3 2 2 2 4 3 2" xfId="14648"/>
    <cellStyle name="Input 3 2 2 2 4 3 2 2" xfId="14649"/>
    <cellStyle name="Input 3 2 2 2 4 3 3" xfId="14650"/>
    <cellStyle name="Input 3 2 2 2 4 4" xfId="14651"/>
    <cellStyle name="Input 3 2 2 2 4 5" xfId="14652"/>
    <cellStyle name="Input 3 2 2 2 5" xfId="14653"/>
    <cellStyle name="Input 3 2 2 2 5 2" xfId="14654"/>
    <cellStyle name="Input 3 2 2 2 5 2 2" xfId="14655"/>
    <cellStyle name="Input 3 2 2 2 5 3" xfId="14656"/>
    <cellStyle name="Input 3 2 2 2 5 3 2" xfId="14657"/>
    <cellStyle name="Input 3 2 2 2 5 3 2 2" xfId="14658"/>
    <cellStyle name="Input 3 2 2 2 5 3 3" xfId="14659"/>
    <cellStyle name="Input 3 2 2 2 5 4" xfId="14660"/>
    <cellStyle name="Input 3 2 2 2 5 5" xfId="14661"/>
    <cellStyle name="Input 3 2 2 2 6" xfId="14662"/>
    <cellStyle name="Input 3 2 2 2 6 2" xfId="14663"/>
    <cellStyle name="Input 3 2 2 2 6 2 2" xfId="14664"/>
    <cellStyle name="Input 3 2 2 2 6 3" xfId="14665"/>
    <cellStyle name="Input 3 2 2 2 6 3 2" xfId="14666"/>
    <cellStyle name="Input 3 2 2 2 6 3 2 2" xfId="14667"/>
    <cellStyle name="Input 3 2 2 2 6 3 3" xfId="14668"/>
    <cellStyle name="Input 3 2 2 2 6 4" xfId="14669"/>
    <cellStyle name="Input 3 2 2 2 6 5" xfId="14670"/>
    <cellStyle name="Input 3 2 2 2 7" xfId="14671"/>
    <cellStyle name="Input 3 2 2 2 7 2" xfId="14672"/>
    <cellStyle name="Input 3 2 2 2 7 2 2" xfId="14673"/>
    <cellStyle name="Input 3 2 2 2 7 3" xfId="14674"/>
    <cellStyle name="Input 3 2 2 2 7 3 2" xfId="14675"/>
    <cellStyle name="Input 3 2 2 2 7 3 2 2" xfId="14676"/>
    <cellStyle name="Input 3 2 2 2 7 3 3" xfId="14677"/>
    <cellStyle name="Input 3 2 2 2 7 4" xfId="14678"/>
    <cellStyle name="Input 3 2 2 2 7 5" xfId="14679"/>
    <cellStyle name="Input 3 2 2 2 8" xfId="14680"/>
    <cellStyle name="Input 3 2 2 2 8 2" xfId="14681"/>
    <cellStyle name="Input 3 2 2 2 9" xfId="14682"/>
    <cellStyle name="Input 3 2 2 2 9 2" xfId="14683"/>
    <cellStyle name="Input 3 2 2 2 9 2 2" xfId="14684"/>
    <cellStyle name="Input 3 2 2 2 9 3" xfId="14685"/>
    <cellStyle name="Input 3 2 2 3" xfId="14686"/>
    <cellStyle name="Input 3 2 2 3 10" xfId="14687"/>
    <cellStyle name="Input 3 2 2 3 2" xfId="14688"/>
    <cellStyle name="Input 3 2 2 3 2 2" xfId="14689"/>
    <cellStyle name="Input 3 2 2 3 2 2 2" xfId="14690"/>
    <cellStyle name="Input 3 2 2 3 2 3" xfId="14691"/>
    <cellStyle name="Input 3 2 2 3 2 3 2" xfId="14692"/>
    <cellStyle name="Input 3 2 2 3 2 3 2 2" xfId="14693"/>
    <cellStyle name="Input 3 2 2 3 2 3 3" xfId="14694"/>
    <cellStyle name="Input 3 2 2 3 2 4" xfId="14695"/>
    <cellStyle name="Input 3 2 2 3 2 5" xfId="14696"/>
    <cellStyle name="Input 3 2 2 3 3" xfId="14697"/>
    <cellStyle name="Input 3 2 2 3 3 2" xfId="14698"/>
    <cellStyle name="Input 3 2 2 3 3 2 2" xfId="14699"/>
    <cellStyle name="Input 3 2 2 3 3 3" xfId="14700"/>
    <cellStyle name="Input 3 2 2 3 3 3 2" xfId="14701"/>
    <cellStyle name="Input 3 2 2 3 3 3 2 2" xfId="14702"/>
    <cellStyle name="Input 3 2 2 3 3 3 3" xfId="14703"/>
    <cellStyle name="Input 3 2 2 3 3 4" xfId="14704"/>
    <cellStyle name="Input 3 2 2 3 3 5" xfId="14705"/>
    <cellStyle name="Input 3 2 2 3 4" xfId="14706"/>
    <cellStyle name="Input 3 2 2 3 4 2" xfId="14707"/>
    <cellStyle name="Input 3 2 2 3 4 2 2" xfId="14708"/>
    <cellStyle name="Input 3 2 2 3 4 3" xfId="14709"/>
    <cellStyle name="Input 3 2 2 3 4 3 2" xfId="14710"/>
    <cellStyle name="Input 3 2 2 3 4 3 2 2" xfId="14711"/>
    <cellStyle name="Input 3 2 2 3 4 3 3" xfId="14712"/>
    <cellStyle name="Input 3 2 2 3 4 4" xfId="14713"/>
    <cellStyle name="Input 3 2 2 3 4 5" xfId="14714"/>
    <cellStyle name="Input 3 2 2 3 5" xfId="14715"/>
    <cellStyle name="Input 3 2 2 3 5 2" xfId="14716"/>
    <cellStyle name="Input 3 2 2 3 5 2 2" xfId="14717"/>
    <cellStyle name="Input 3 2 2 3 5 3" xfId="14718"/>
    <cellStyle name="Input 3 2 2 3 5 3 2" xfId="14719"/>
    <cellStyle name="Input 3 2 2 3 5 3 2 2" xfId="14720"/>
    <cellStyle name="Input 3 2 2 3 5 3 3" xfId="14721"/>
    <cellStyle name="Input 3 2 2 3 5 4" xfId="14722"/>
    <cellStyle name="Input 3 2 2 3 5 5" xfId="14723"/>
    <cellStyle name="Input 3 2 2 3 6" xfId="14724"/>
    <cellStyle name="Input 3 2 2 3 6 2" xfId="14725"/>
    <cellStyle name="Input 3 2 2 3 6 2 2" xfId="14726"/>
    <cellStyle name="Input 3 2 2 3 6 3" xfId="14727"/>
    <cellStyle name="Input 3 2 2 3 6 3 2" xfId="14728"/>
    <cellStyle name="Input 3 2 2 3 6 3 2 2" xfId="14729"/>
    <cellStyle name="Input 3 2 2 3 6 3 3" xfId="14730"/>
    <cellStyle name="Input 3 2 2 3 6 4" xfId="14731"/>
    <cellStyle name="Input 3 2 2 3 6 5" xfId="14732"/>
    <cellStyle name="Input 3 2 2 3 7" xfId="14733"/>
    <cellStyle name="Input 3 2 2 3 7 2" xfId="14734"/>
    <cellStyle name="Input 3 2 2 3 8" xfId="14735"/>
    <cellStyle name="Input 3 2 2 3 8 2" xfId="14736"/>
    <cellStyle name="Input 3 2 2 3 8 2 2" xfId="14737"/>
    <cellStyle name="Input 3 2 2 3 8 3" xfId="14738"/>
    <cellStyle name="Input 3 2 2 3 9" xfId="14739"/>
    <cellStyle name="Input 3 2 2 4" xfId="14740"/>
    <cellStyle name="Input 3 2 2 4 2" xfId="14741"/>
    <cellStyle name="Input 3 2 2 4 2 2" xfId="14742"/>
    <cellStyle name="Input 3 2 2 4 2 2 2" xfId="14743"/>
    <cellStyle name="Input 3 2 2 4 2 3" xfId="14744"/>
    <cellStyle name="Input 3 2 2 4 2 3 2" xfId="14745"/>
    <cellStyle name="Input 3 2 2 4 2 3 2 2" xfId="14746"/>
    <cellStyle name="Input 3 2 2 4 2 3 3" xfId="14747"/>
    <cellStyle name="Input 3 2 2 4 2 4" xfId="14748"/>
    <cellStyle name="Input 3 2 2 4 2 5" xfId="14749"/>
    <cellStyle name="Input 3 2 2 4 3" xfId="14750"/>
    <cellStyle name="Input 3 2 2 4 3 2" xfId="14751"/>
    <cellStyle name="Input 3 2 2 4 4" xfId="14752"/>
    <cellStyle name="Input 3 2 2 4 4 2" xfId="14753"/>
    <cellStyle name="Input 3 2 2 4 4 2 2" xfId="14754"/>
    <cellStyle name="Input 3 2 2 4 4 3" xfId="14755"/>
    <cellStyle name="Input 3 2 2 4 5" xfId="14756"/>
    <cellStyle name="Input 3 2 2 4 6" xfId="14757"/>
    <cellStyle name="Input 3 2 2 5" xfId="14758"/>
    <cellStyle name="Input 3 2 2 5 2" xfId="14759"/>
    <cellStyle name="Input 3 2 2 5 2 2" xfId="14760"/>
    <cellStyle name="Input 3 2 2 5 3" xfId="14761"/>
    <cellStyle name="Input 3 2 2 5 3 2" xfId="14762"/>
    <cellStyle name="Input 3 2 2 5 3 2 2" xfId="14763"/>
    <cellStyle name="Input 3 2 2 5 3 3" xfId="14764"/>
    <cellStyle name="Input 3 2 2 5 4" xfId="14765"/>
    <cellStyle name="Input 3 2 2 5 5" xfId="14766"/>
    <cellStyle name="Input 3 2 2 6" xfId="14767"/>
    <cellStyle name="Input 3 2 2 6 2" xfId="14768"/>
    <cellStyle name="Input 3 2 2 6 2 2" xfId="14769"/>
    <cellStyle name="Input 3 2 2 6 3" xfId="14770"/>
    <cellStyle name="Input 3 2 2 6 3 2" xfId="14771"/>
    <cellStyle name="Input 3 2 2 6 3 2 2" xfId="14772"/>
    <cellStyle name="Input 3 2 2 6 3 3" xfId="14773"/>
    <cellStyle name="Input 3 2 2 6 4" xfId="14774"/>
    <cellStyle name="Input 3 2 2 6 5" xfId="14775"/>
    <cellStyle name="Input 3 2 2 7" xfId="14776"/>
    <cellStyle name="Input 3 2 2 7 2" xfId="14777"/>
    <cellStyle name="Input 3 2 2 7 2 2" xfId="14778"/>
    <cellStyle name="Input 3 2 2 7 3" xfId="14779"/>
    <cellStyle name="Input 3 2 2 7 3 2" xfId="14780"/>
    <cellStyle name="Input 3 2 2 7 3 2 2" xfId="14781"/>
    <cellStyle name="Input 3 2 2 7 3 3" xfId="14782"/>
    <cellStyle name="Input 3 2 2 7 4" xfId="14783"/>
    <cellStyle name="Input 3 2 2 7 5" xfId="14784"/>
    <cellStyle name="Input 3 2 2 8" xfId="14785"/>
    <cellStyle name="Input 3 2 2 8 2" xfId="14786"/>
    <cellStyle name="Input 3 2 2 8 2 2" xfId="14787"/>
    <cellStyle name="Input 3 2 2 8 3" xfId="14788"/>
    <cellStyle name="Input 3 2 2 8 3 2" xfId="14789"/>
    <cellStyle name="Input 3 2 2 8 3 2 2" xfId="14790"/>
    <cellStyle name="Input 3 2 2 8 3 3" xfId="14791"/>
    <cellStyle name="Input 3 2 2 8 4" xfId="14792"/>
    <cellStyle name="Input 3 2 2 8 5" xfId="14793"/>
    <cellStyle name="Input 3 2 2 9" xfId="14794"/>
    <cellStyle name="Input 3 2 2 9 2" xfId="14795"/>
    <cellStyle name="Input 3 2 2_Subsidy" xfId="14796"/>
    <cellStyle name="Input 3 2 3" xfId="14797"/>
    <cellStyle name="Input 3 2 3 10" xfId="14798"/>
    <cellStyle name="Input 3 2 3 11" xfId="14799"/>
    <cellStyle name="Input 3 2 3 2" xfId="14800"/>
    <cellStyle name="Input 3 2 3 2 10" xfId="14801"/>
    <cellStyle name="Input 3 2 3 2 2" xfId="14802"/>
    <cellStyle name="Input 3 2 3 2 2 2" xfId="14803"/>
    <cellStyle name="Input 3 2 3 2 2 2 2" xfId="14804"/>
    <cellStyle name="Input 3 2 3 2 2 3" xfId="14805"/>
    <cellStyle name="Input 3 2 3 2 2 3 2" xfId="14806"/>
    <cellStyle name="Input 3 2 3 2 2 3 2 2" xfId="14807"/>
    <cellStyle name="Input 3 2 3 2 2 3 3" xfId="14808"/>
    <cellStyle name="Input 3 2 3 2 2 4" xfId="14809"/>
    <cellStyle name="Input 3 2 3 2 2 5" xfId="14810"/>
    <cellStyle name="Input 3 2 3 2 3" xfId="14811"/>
    <cellStyle name="Input 3 2 3 2 3 2" xfId="14812"/>
    <cellStyle name="Input 3 2 3 2 3 2 2" xfId="14813"/>
    <cellStyle name="Input 3 2 3 2 3 3" xfId="14814"/>
    <cellStyle name="Input 3 2 3 2 3 3 2" xfId="14815"/>
    <cellStyle name="Input 3 2 3 2 3 3 2 2" xfId="14816"/>
    <cellStyle name="Input 3 2 3 2 3 3 3" xfId="14817"/>
    <cellStyle name="Input 3 2 3 2 3 4" xfId="14818"/>
    <cellStyle name="Input 3 2 3 2 3 5" xfId="14819"/>
    <cellStyle name="Input 3 2 3 2 4" xfId="14820"/>
    <cellStyle name="Input 3 2 3 2 4 2" xfId="14821"/>
    <cellStyle name="Input 3 2 3 2 4 2 2" xfId="14822"/>
    <cellStyle name="Input 3 2 3 2 4 3" xfId="14823"/>
    <cellStyle name="Input 3 2 3 2 4 3 2" xfId="14824"/>
    <cellStyle name="Input 3 2 3 2 4 3 2 2" xfId="14825"/>
    <cellStyle name="Input 3 2 3 2 4 3 3" xfId="14826"/>
    <cellStyle name="Input 3 2 3 2 4 4" xfId="14827"/>
    <cellStyle name="Input 3 2 3 2 4 5" xfId="14828"/>
    <cellStyle name="Input 3 2 3 2 5" xfId="14829"/>
    <cellStyle name="Input 3 2 3 2 5 2" xfId="14830"/>
    <cellStyle name="Input 3 2 3 2 5 2 2" xfId="14831"/>
    <cellStyle name="Input 3 2 3 2 5 3" xfId="14832"/>
    <cellStyle name="Input 3 2 3 2 5 3 2" xfId="14833"/>
    <cellStyle name="Input 3 2 3 2 5 3 2 2" xfId="14834"/>
    <cellStyle name="Input 3 2 3 2 5 3 3" xfId="14835"/>
    <cellStyle name="Input 3 2 3 2 5 4" xfId="14836"/>
    <cellStyle name="Input 3 2 3 2 5 5" xfId="14837"/>
    <cellStyle name="Input 3 2 3 2 6" xfId="14838"/>
    <cellStyle name="Input 3 2 3 2 6 2" xfId="14839"/>
    <cellStyle name="Input 3 2 3 2 6 2 2" xfId="14840"/>
    <cellStyle name="Input 3 2 3 2 6 3" xfId="14841"/>
    <cellStyle name="Input 3 2 3 2 6 3 2" xfId="14842"/>
    <cellStyle name="Input 3 2 3 2 6 3 2 2" xfId="14843"/>
    <cellStyle name="Input 3 2 3 2 6 3 3" xfId="14844"/>
    <cellStyle name="Input 3 2 3 2 6 4" xfId="14845"/>
    <cellStyle name="Input 3 2 3 2 6 5" xfId="14846"/>
    <cellStyle name="Input 3 2 3 2 7" xfId="14847"/>
    <cellStyle name="Input 3 2 3 2 7 2" xfId="14848"/>
    <cellStyle name="Input 3 2 3 2 8" xfId="14849"/>
    <cellStyle name="Input 3 2 3 2 8 2" xfId="14850"/>
    <cellStyle name="Input 3 2 3 2 8 2 2" xfId="14851"/>
    <cellStyle name="Input 3 2 3 2 8 3" xfId="14852"/>
    <cellStyle name="Input 3 2 3 2 9" xfId="14853"/>
    <cellStyle name="Input 3 2 3 3" xfId="14854"/>
    <cellStyle name="Input 3 2 3 3 2" xfId="14855"/>
    <cellStyle name="Input 3 2 3 3 2 2" xfId="14856"/>
    <cellStyle name="Input 3 2 3 3 2 2 2" xfId="14857"/>
    <cellStyle name="Input 3 2 3 3 2 3" xfId="14858"/>
    <cellStyle name="Input 3 2 3 3 2 3 2" xfId="14859"/>
    <cellStyle name="Input 3 2 3 3 2 3 2 2" xfId="14860"/>
    <cellStyle name="Input 3 2 3 3 2 3 3" xfId="14861"/>
    <cellStyle name="Input 3 2 3 3 2 4" xfId="14862"/>
    <cellStyle name="Input 3 2 3 3 2 5" xfId="14863"/>
    <cellStyle name="Input 3 2 3 3 3" xfId="14864"/>
    <cellStyle name="Input 3 2 3 3 3 2" xfId="14865"/>
    <cellStyle name="Input 3 2 3 3 4" xfId="14866"/>
    <cellStyle name="Input 3 2 3 3 4 2" xfId="14867"/>
    <cellStyle name="Input 3 2 3 3 4 2 2" xfId="14868"/>
    <cellStyle name="Input 3 2 3 3 4 3" xfId="14869"/>
    <cellStyle name="Input 3 2 3 3 5" xfId="14870"/>
    <cellStyle name="Input 3 2 3 3 6" xfId="14871"/>
    <cellStyle name="Input 3 2 3 4" xfId="14872"/>
    <cellStyle name="Input 3 2 3 4 2" xfId="14873"/>
    <cellStyle name="Input 3 2 3 4 2 2" xfId="14874"/>
    <cellStyle name="Input 3 2 3 4 3" xfId="14875"/>
    <cellStyle name="Input 3 2 3 4 3 2" xfId="14876"/>
    <cellStyle name="Input 3 2 3 4 3 2 2" xfId="14877"/>
    <cellStyle name="Input 3 2 3 4 3 3" xfId="14878"/>
    <cellStyle name="Input 3 2 3 4 4" xfId="14879"/>
    <cellStyle name="Input 3 2 3 4 5" xfId="14880"/>
    <cellStyle name="Input 3 2 3 5" xfId="14881"/>
    <cellStyle name="Input 3 2 3 5 2" xfId="14882"/>
    <cellStyle name="Input 3 2 3 5 2 2" xfId="14883"/>
    <cellStyle name="Input 3 2 3 5 3" xfId="14884"/>
    <cellStyle name="Input 3 2 3 5 3 2" xfId="14885"/>
    <cellStyle name="Input 3 2 3 5 3 2 2" xfId="14886"/>
    <cellStyle name="Input 3 2 3 5 3 3" xfId="14887"/>
    <cellStyle name="Input 3 2 3 5 4" xfId="14888"/>
    <cellStyle name="Input 3 2 3 5 5" xfId="14889"/>
    <cellStyle name="Input 3 2 3 6" xfId="14890"/>
    <cellStyle name="Input 3 2 3 6 2" xfId="14891"/>
    <cellStyle name="Input 3 2 3 6 2 2" xfId="14892"/>
    <cellStyle name="Input 3 2 3 6 3" xfId="14893"/>
    <cellStyle name="Input 3 2 3 6 3 2" xfId="14894"/>
    <cellStyle name="Input 3 2 3 6 3 2 2" xfId="14895"/>
    <cellStyle name="Input 3 2 3 6 3 3" xfId="14896"/>
    <cellStyle name="Input 3 2 3 6 4" xfId="14897"/>
    <cellStyle name="Input 3 2 3 6 5" xfId="14898"/>
    <cellStyle name="Input 3 2 3 7" xfId="14899"/>
    <cellStyle name="Input 3 2 3 7 2" xfId="14900"/>
    <cellStyle name="Input 3 2 3 7 2 2" xfId="14901"/>
    <cellStyle name="Input 3 2 3 7 3" xfId="14902"/>
    <cellStyle name="Input 3 2 3 7 3 2" xfId="14903"/>
    <cellStyle name="Input 3 2 3 7 3 2 2" xfId="14904"/>
    <cellStyle name="Input 3 2 3 7 3 3" xfId="14905"/>
    <cellStyle name="Input 3 2 3 7 4" xfId="14906"/>
    <cellStyle name="Input 3 2 3 7 5" xfId="14907"/>
    <cellStyle name="Input 3 2 3 8" xfId="14908"/>
    <cellStyle name="Input 3 2 3 8 2" xfId="14909"/>
    <cellStyle name="Input 3 2 3 9" xfId="14910"/>
    <cellStyle name="Input 3 2 3 9 2" xfId="14911"/>
    <cellStyle name="Input 3 2 3 9 2 2" xfId="14912"/>
    <cellStyle name="Input 3 2 3 9 3" xfId="14913"/>
    <cellStyle name="Input 3 2 4" xfId="14914"/>
    <cellStyle name="Input 3 2 4 10" xfId="14915"/>
    <cellStyle name="Input 3 2 4 11" xfId="14916"/>
    <cellStyle name="Input 3 2 4 2" xfId="14917"/>
    <cellStyle name="Input 3 2 4 2 10" xfId="14918"/>
    <cellStyle name="Input 3 2 4 2 2" xfId="14919"/>
    <cellStyle name="Input 3 2 4 2 2 2" xfId="14920"/>
    <cellStyle name="Input 3 2 4 2 2 2 2" xfId="14921"/>
    <cellStyle name="Input 3 2 4 2 2 3" xfId="14922"/>
    <cellStyle name="Input 3 2 4 2 2 3 2" xfId="14923"/>
    <cellStyle name="Input 3 2 4 2 2 3 2 2" xfId="14924"/>
    <cellStyle name="Input 3 2 4 2 2 3 3" xfId="14925"/>
    <cellStyle name="Input 3 2 4 2 2 4" xfId="14926"/>
    <cellStyle name="Input 3 2 4 2 2 5" xfId="14927"/>
    <cellStyle name="Input 3 2 4 2 3" xfId="14928"/>
    <cellStyle name="Input 3 2 4 2 3 2" xfId="14929"/>
    <cellStyle name="Input 3 2 4 2 3 2 2" xfId="14930"/>
    <cellStyle name="Input 3 2 4 2 3 3" xfId="14931"/>
    <cellStyle name="Input 3 2 4 2 3 3 2" xfId="14932"/>
    <cellStyle name="Input 3 2 4 2 3 3 2 2" xfId="14933"/>
    <cellStyle name="Input 3 2 4 2 3 3 3" xfId="14934"/>
    <cellStyle name="Input 3 2 4 2 3 4" xfId="14935"/>
    <cellStyle name="Input 3 2 4 2 3 5" xfId="14936"/>
    <cellStyle name="Input 3 2 4 2 4" xfId="14937"/>
    <cellStyle name="Input 3 2 4 2 4 2" xfId="14938"/>
    <cellStyle name="Input 3 2 4 2 4 2 2" xfId="14939"/>
    <cellStyle name="Input 3 2 4 2 4 3" xfId="14940"/>
    <cellStyle name="Input 3 2 4 2 4 3 2" xfId="14941"/>
    <cellStyle name="Input 3 2 4 2 4 3 2 2" xfId="14942"/>
    <cellStyle name="Input 3 2 4 2 4 3 3" xfId="14943"/>
    <cellStyle name="Input 3 2 4 2 4 4" xfId="14944"/>
    <cellStyle name="Input 3 2 4 2 4 5" xfId="14945"/>
    <cellStyle name="Input 3 2 4 2 5" xfId="14946"/>
    <cellStyle name="Input 3 2 4 2 5 2" xfId="14947"/>
    <cellStyle name="Input 3 2 4 2 5 2 2" xfId="14948"/>
    <cellStyle name="Input 3 2 4 2 5 3" xfId="14949"/>
    <cellStyle name="Input 3 2 4 2 5 3 2" xfId="14950"/>
    <cellStyle name="Input 3 2 4 2 5 3 2 2" xfId="14951"/>
    <cellStyle name="Input 3 2 4 2 5 3 3" xfId="14952"/>
    <cellStyle name="Input 3 2 4 2 5 4" xfId="14953"/>
    <cellStyle name="Input 3 2 4 2 5 5" xfId="14954"/>
    <cellStyle name="Input 3 2 4 2 6" xfId="14955"/>
    <cellStyle name="Input 3 2 4 2 6 2" xfId="14956"/>
    <cellStyle name="Input 3 2 4 2 6 2 2" xfId="14957"/>
    <cellStyle name="Input 3 2 4 2 6 3" xfId="14958"/>
    <cellStyle name="Input 3 2 4 2 6 3 2" xfId="14959"/>
    <cellStyle name="Input 3 2 4 2 6 3 2 2" xfId="14960"/>
    <cellStyle name="Input 3 2 4 2 6 3 3" xfId="14961"/>
    <cellStyle name="Input 3 2 4 2 6 4" xfId="14962"/>
    <cellStyle name="Input 3 2 4 2 6 5" xfId="14963"/>
    <cellStyle name="Input 3 2 4 2 7" xfId="14964"/>
    <cellStyle name="Input 3 2 4 2 7 2" xfId="14965"/>
    <cellStyle name="Input 3 2 4 2 8" xfId="14966"/>
    <cellStyle name="Input 3 2 4 2 8 2" xfId="14967"/>
    <cellStyle name="Input 3 2 4 2 8 2 2" xfId="14968"/>
    <cellStyle name="Input 3 2 4 2 8 3" xfId="14969"/>
    <cellStyle name="Input 3 2 4 2 9" xfId="14970"/>
    <cellStyle name="Input 3 2 4 3" xfId="14971"/>
    <cellStyle name="Input 3 2 4 3 2" xfId="14972"/>
    <cellStyle name="Input 3 2 4 3 2 2" xfId="14973"/>
    <cellStyle name="Input 3 2 4 3 2 2 2" xfId="14974"/>
    <cellStyle name="Input 3 2 4 3 2 3" xfId="14975"/>
    <cellStyle name="Input 3 2 4 3 2 3 2" xfId="14976"/>
    <cellStyle name="Input 3 2 4 3 2 3 2 2" xfId="14977"/>
    <cellStyle name="Input 3 2 4 3 2 3 3" xfId="14978"/>
    <cellStyle name="Input 3 2 4 3 2 4" xfId="14979"/>
    <cellStyle name="Input 3 2 4 3 2 5" xfId="14980"/>
    <cellStyle name="Input 3 2 4 3 3" xfId="14981"/>
    <cellStyle name="Input 3 2 4 3 3 2" xfId="14982"/>
    <cellStyle name="Input 3 2 4 3 4" xfId="14983"/>
    <cellStyle name="Input 3 2 4 3 4 2" xfId="14984"/>
    <cellStyle name="Input 3 2 4 3 4 2 2" xfId="14985"/>
    <cellStyle name="Input 3 2 4 3 4 3" xfId="14986"/>
    <cellStyle name="Input 3 2 4 3 5" xfId="14987"/>
    <cellStyle name="Input 3 2 4 3 6" xfId="14988"/>
    <cellStyle name="Input 3 2 4 4" xfId="14989"/>
    <cellStyle name="Input 3 2 4 4 2" xfId="14990"/>
    <cellStyle name="Input 3 2 4 4 2 2" xfId="14991"/>
    <cellStyle name="Input 3 2 4 4 3" xfId="14992"/>
    <cellStyle name="Input 3 2 4 4 3 2" xfId="14993"/>
    <cellStyle name="Input 3 2 4 4 3 2 2" xfId="14994"/>
    <cellStyle name="Input 3 2 4 4 3 3" xfId="14995"/>
    <cellStyle name="Input 3 2 4 4 4" xfId="14996"/>
    <cellStyle name="Input 3 2 4 4 5" xfId="14997"/>
    <cellStyle name="Input 3 2 4 5" xfId="14998"/>
    <cellStyle name="Input 3 2 4 5 2" xfId="14999"/>
    <cellStyle name="Input 3 2 4 5 2 2" xfId="15000"/>
    <cellStyle name="Input 3 2 4 5 3" xfId="15001"/>
    <cellStyle name="Input 3 2 4 5 3 2" xfId="15002"/>
    <cellStyle name="Input 3 2 4 5 3 2 2" xfId="15003"/>
    <cellStyle name="Input 3 2 4 5 3 3" xfId="15004"/>
    <cellStyle name="Input 3 2 4 5 4" xfId="15005"/>
    <cellStyle name="Input 3 2 4 5 5" xfId="15006"/>
    <cellStyle name="Input 3 2 4 6" xfId="15007"/>
    <cellStyle name="Input 3 2 4 6 2" xfId="15008"/>
    <cellStyle name="Input 3 2 4 6 2 2" xfId="15009"/>
    <cellStyle name="Input 3 2 4 6 3" xfId="15010"/>
    <cellStyle name="Input 3 2 4 6 3 2" xfId="15011"/>
    <cellStyle name="Input 3 2 4 6 3 2 2" xfId="15012"/>
    <cellStyle name="Input 3 2 4 6 3 3" xfId="15013"/>
    <cellStyle name="Input 3 2 4 6 4" xfId="15014"/>
    <cellStyle name="Input 3 2 4 6 5" xfId="15015"/>
    <cellStyle name="Input 3 2 4 7" xfId="15016"/>
    <cellStyle name="Input 3 2 4 7 2" xfId="15017"/>
    <cellStyle name="Input 3 2 4 7 2 2" xfId="15018"/>
    <cellStyle name="Input 3 2 4 7 3" xfId="15019"/>
    <cellStyle name="Input 3 2 4 7 3 2" xfId="15020"/>
    <cellStyle name="Input 3 2 4 7 3 2 2" xfId="15021"/>
    <cellStyle name="Input 3 2 4 7 3 3" xfId="15022"/>
    <cellStyle name="Input 3 2 4 7 4" xfId="15023"/>
    <cellStyle name="Input 3 2 4 7 5" xfId="15024"/>
    <cellStyle name="Input 3 2 4 8" xfId="15025"/>
    <cellStyle name="Input 3 2 4 8 2" xfId="15026"/>
    <cellStyle name="Input 3 2 4 9" xfId="15027"/>
    <cellStyle name="Input 3 2 4 9 2" xfId="15028"/>
    <cellStyle name="Input 3 2 4 9 2 2" xfId="15029"/>
    <cellStyle name="Input 3 2 4 9 3" xfId="15030"/>
    <cellStyle name="Input 3 2 5" xfId="15031"/>
    <cellStyle name="Input 3 2 5 10" xfId="15032"/>
    <cellStyle name="Input 3 2 5 11" xfId="15033"/>
    <cellStyle name="Input 3 2 5 2" xfId="15034"/>
    <cellStyle name="Input 3 2 5 2 10" xfId="15035"/>
    <cellStyle name="Input 3 2 5 2 2" xfId="15036"/>
    <cellStyle name="Input 3 2 5 2 2 2" xfId="15037"/>
    <cellStyle name="Input 3 2 5 2 2 2 2" xfId="15038"/>
    <cellStyle name="Input 3 2 5 2 2 3" xfId="15039"/>
    <cellStyle name="Input 3 2 5 2 2 3 2" xfId="15040"/>
    <cellStyle name="Input 3 2 5 2 2 3 2 2" xfId="15041"/>
    <cellStyle name="Input 3 2 5 2 2 3 3" xfId="15042"/>
    <cellStyle name="Input 3 2 5 2 2 4" xfId="15043"/>
    <cellStyle name="Input 3 2 5 2 2 5" xfId="15044"/>
    <cellStyle name="Input 3 2 5 2 3" xfId="15045"/>
    <cellStyle name="Input 3 2 5 2 3 2" xfId="15046"/>
    <cellStyle name="Input 3 2 5 2 3 2 2" xfId="15047"/>
    <cellStyle name="Input 3 2 5 2 3 3" xfId="15048"/>
    <cellStyle name="Input 3 2 5 2 3 3 2" xfId="15049"/>
    <cellStyle name="Input 3 2 5 2 3 3 2 2" xfId="15050"/>
    <cellStyle name="Input 3 2 5 2 3 3 3" xfId="15051"/>
    <cellStyle name="Input 3 2 5 2 3 4" xfId="15052"/>
    <cellStyle name="Input 3 2 5 2 3 5" xfId="15053"/>
    <cellStyle name="Input 3 2 5 2 4" xfId="15054"/>
    <cellStyle name="Input 3 2 5 2 4 2" xfId="15055"/>
    <cellStyle name="Input 3 2 5 2 4 2 2" xfId="15056"/>
    <cellStyle name="Input 3 2 5 2 4 3" xfId="15057"/>
    <cellStyle name="Input 3 2 5 2 4 3 2" xfId="15058"/>
    <cellStyle name="Input 3 2 5 2 4 3 2 2" xfId="15059"/>
    <cellStyle name="Input 3 2 5 2 4 3 3" xfId="15060"/>
    <cellStyle name="Input 3 2 5 2 4 4" xfId="15061"/>
    <cellStyle name="Input 3 2 5 2 4 5" xfId="15062"/>
    <cellStyle name="Input 3 2 5 2 5" xfId="15063"/>
    <cellStyle name="Input 3 2 5 2 5 2" xfId="15064"/>
    <cellStyle name="Input 3 2 5 2 5 2 2" xfId="15065"/>
    <cellStyle name="Input 3 2 5 2 5 3" xfId="15066"/>
    <cellStyle name="Input 3 2 5 2 5 3 2" xfId="15067"/>
    <cellStyle name="Input 3 2 5 2 5 3 2 2" xfId="15068"/>
    <cellStyle name="Input 3 2 5 2 5 3 3" xfId="15069"/>
    <cellStyle name="Input 3 2 5 2 5 4" xfId="15070"/>
    <cellStyle name="Input 3 2 5 2 5 5" xfId="15071"/>
    <cellStyle name="Input 3 2 5 2 6" xfId="15072"/>
    <cellStyle name="Input 3 2 5 2 6 2" xfId="15073"/>
    <cellStyle name="Input 3 2 5 2 6 2 2" xfId="15074"/>
    <cellStyle name="Input 3 2 5 2 6 3" xfId="15075"/>
    <cellStyle name="Input 3 2 5 2 6 3 2" xfId="15076"/>
    <cellStyle name="Input 3 2 5 2 6 3 2 2" xfId="15077"/>
    <cellStyle name="Input 3 2 5 2 6 3 3" xfId="15078"/>
    <cellStyle name="Input 3 2 5 2 6 4" xfId="15079"/>
    <cellStyle name="Input 3 2 5 2 6 5" xfId="15080"/>
    <cellStyle name="Input 3 2 5 2 7" xfId="15081"/>
    <cellStyle name="Input 3 2 5 2 7 2" xfId="15082"/>
    <cellStyle name="Input 3 2 5 2 8" xfId="15083"/>
    <cellStyle name="Input 3 2 5 2 8 2" xfId="15084"/>
    <cellStyle name="Input 3 2 5 2 8 2 2" xfId="15085"/>
    <cellStyle name="Input 3 2 5 2 8 3" xfId="15086"/>
    <cellStyle name="Input 3 2 5 2 9" xfId="15087"/>
    <cellStyle name="Input 3 2 5 3" xfId="15088"/>
    <cellStyle name="Input 3 2 5 3 2" xfId="15089"/>
    <cellStyle name="Input 3 2 5 3 2 2" xfId="15090"/>
    <cellStyle name="Input 3 2 5 3 2 2 2" xfId="15091"/>
    <cellStyle name="Input 3 2 5 3 2 3" xfId="15092"/>
    <cellStyle name="Input 3 2 5 3 2 3 2" xfId="15093"/>
    <cellStyle name="Input 3 2 5 3 2 3 2 2" xfId="15094"/>
    <cellStyle name="Input 3 2 5 3 2 3 3" xfId="15095"/>
    <cellStyle name="Input 3 2 5 3 2 4" xfId="15096"/>
    <cellStyle name="Input 3 2 5 3 2 5" xfId="15097"/>
    <cellStyle name="Input 3 2 5 3 3" xfId="15098"/>
    <cellStyle name="Input 3 2 5 3 3 2" xfId="15099"/>
    <cellStyle name="Input 3 2 5 3 4" xfId="15100"/>
    <cellStyle name="Input 3 2 5 3 4 2" xfId="15101"/>
    <cellStyle name="Input 3 2 5 3 4 2 2" xfId="15102"/>
    <cellStyle name="Input 3 2 5 3 4 3" xfId="15103"/>
    <cellStyle name="Input 3 2 5 3 5" xfId="15104"/>
    <cellStyle name="Input 3 2 5 3 6" xfId="15105"/>
    <cellStyle name="Input 3 2 5 4" xfId="15106"/>
    <cellStyle name="Input 3 2 5 4 2" xfId="15107"/>
    <cellStyle name="Input 3 2 5 4 2 2" xfId="15108"/>
    <cellStyle name="Input 3 2 5 4 3" xfId="15109"/>
    <cellStyle name="Input 3 2 5 4 3 2" xfId="15110"/>
    <cellStyle name="Input 3 2 5 4 3 2 2" xfId="15111"/>
    <cellStyle name="Input 3 2 5 4 3 3" xfId="15112"/>
    <cellStyle name="Input 3 2 5 4 4" xfId="15113"/>
    <cellStyle name="Input 3 2 5 4 5" xfId="15114"/>
    <cellStyle name="Input 3 2 5 5" xfId="15115"/>
    <cellStyle name="Input 3 2 5 5 2" xfId="15116"/>
    <cellStyle name="Input 3 2 5 5 2 2" xfId="15117"/>
    <cellStyle name="Input 3 2 5 5 3" xfId="15118"/>
    <cellStyle name="Input 3 2 5 5 3 2" xfId="15119"/>
    <cellStyle name="Input 3 2 5 5 3 2 2" xfId="15120"/>
    <cellStyle name="Input 3 2 5 5 3 3" xfId="15121"/>
    <cellStyle name="Input 3 2 5 5 4" xfId="15122"/>
    <cellStyle name="Input 3 2 5 5 5" xfId="15123"/>
    <cellStyle name="Input 3 2 5 6" xfId="15124"/>
    <cellStyle name="Input 3 2 5 6 2" xfId="15125"/>
    <cellStyle name="Input 3 2 5 6 2 2" xfId="15126"/>
    <cellStyle name="Input 3 2 5 6 3" xfId="15127"/>
    <cellStyle name="Input 3 2 5 6 3 2" xfId="15128"/>
    <cellStyle name="Input 3 2 5 6 3 2 2" xfId="15129"/>
    <cellStyle name="Input 3 2 5 6 3 3" xfId="15130"/>
    <cellStyle name="Input 3 2 5 6 4" xfId="15131"/>
    <cellStyle name="Input 3 2 5 6 5" xfId="15132"/>
    <cellStyle name="Input 3 2 5 7" xfId="15133"/>
    <cellStyle name="Input 3 2 5 7 2" xfId="15134"/>
    <cellStyle name="Input 3 2 5 7 2 2" xfId="15135"/>
    <cellStyle name="Input 3 2 5 7 3" xfId="15136"/>
    <cellStyle name="Input 3 2 5 7 3 2" xfId="15137"/>
    <cellStyle name="Input 3 2 5 7 3 2 2" xfId="15138"/>
    <cellStyle name="Input 3 2 5 7 3 3" xfId="15139"/>
    <cellStyle name="Input 3 2 5 7 4" xfId="15140"/>
    <cellStyle name="Input 3 2 5 7 5" xfId="15141"/>
    <cellStyle name="Input 3 2 5 8" xfId="15142"/>
    <cellStyle name="Input 3 2 5 8 2" xfId="15143"/>
    <cellStyle name="Input 3 2 5 9" xfId="15144"/>
    <cellStyle name="Input 3 2 5 9 2" xfId="15145"/>
    <cellStyle name="Input 3 2 5 9 2 2" xfId="15146"/>
    <cellStyle name="Input 3 2 5 9 3" xfId="15147"/>
    <cellStyle name="Input 3 2 6" xfId="15148"/>
    <cellStyle name="Input 3 2 6 10" xfId="15149"/>
    <cellStyle name="Input 3 2 6 11" xfId="15150"/>
    <cellStyle name="Input 3 2 6 2" xfId="15151"/>
    <cellStyle name="Input 3 2 6 2 10" xfId="15152"/>
    <cellStyle name="Input 3 2 6 2 2" xfId="15153"/>
    <cellStyle name="Input 3 2 6 2 2 2" xfId="15154"/>
    <cellStyle name="Input 3 2 6 2 2 2 2" xfId="15155"/>
    <cellStyle name="Input 3 2 6 2 2 3" xfId="15156"/>
    <cellStyle name="Input 3 2 6 2 2 3 2" xfId="15157"/>
    <cellStyle name="Input 3 2 6 2 2 3 2 2" xfId="15158"/>
    <cellStyle name="Input 3 2 6 2 2 3 3" xfId="15159"/>
    <cellStyle name="Input 3 2 6 2 2 4" xfId="15160"/>
    <cellStyle name="Input 3 2 6 2 2 5" xfId="15161"/>
    <cellStyle name="Input 3 2 6 2 3" xfId="15162"/>
    <cellStyle name="Input 3 2 6 2 3 2" xfId="15163"/>
    <cellStyle name="Input 3 2 6 2 3 2 2" xfId="15164"/>
    <cellStyle name="Input 3 2 6 2 3 3" xfId="15165"/>
    <cellStyle name="Input 3 2 6 2 3 3 2" xfId="15166"/>
    <cellStyle name="Input 3 2 6 2 3 3 2 2" xfId="15167"/>
    <cellStyle name="Input 3 2 6 2 3 3 3" xfId="15168"/>
    <cellStyle name="Input 3 2 6 2 3 4" xfId="15169"/>
    <cellStyle name="Input 3 2 6 2 3 5" xfId="15170"/>
    <cellStyle name="Input 3 2 6 2 4" xfId="15171"/>
    <cellStyle name="Input 3 2 6 2 4 2" xfId="15172"/>
    <cellStyle name="Input 3 2 6 2 4 2 2" xfId="15173"/>
    <cellStyle name="Input 3 2 6 2 4 3" xfId="15174"/>
    <cellStyle name="Input 3 2 6 2 4 3 2" xfId="15175"/>
    <cellStyle name="Input 3 2 6 2 4 3 2 2" xfId="15176"/>
    <cellStyle name="Input 3 2 6 2 4 3 3" xfId="15177"/>
    <cellStyle name="Input 3 2 6 2 4 4" xfId="15178"/>
    <cellStyle name="Input 3 2 6 2 4 5" xfId="15179"/>
    <cellStyle name="Input 3 2 6 2 5" xfId="15180"/>
    <cellStyle name="Input 3 2 6 2 5 2" xfId="15181"/>
    <cellStyle name="Input 3 2 6 2 5 2 2" xfId="15182"/>
    <cellStyle name="Input 3 2 6 2 5 3" xfId="15183"/>
    <cellStyle name="Input 3 2 6 2 5 3 2" xfId="15184"/>
    <cellStyle name="Input 3 2 6 2 5 3 2 2" xfId="15185"/>
    <cellStyle name="Input 3 2 6 2 5 3 3" xfId="15186"/>
    <cellStyle name="Input 3 2 6 2 5 4" xfId="15187"/>
    <cellStyle name="Input 3 2 6 2 5 5" xfId="15188"/>
    <cellStyle name="Input 3 2 6 2 6" xfId="15189"/>
    <cellStyle name="Input 3 2 6 2 6 2" xfId="15190"/>
    <cellStyle name="Input 3 2 6 2 6 2 2" xfId="15191"/>
    <cellStyle name="Input 3 2 6 2 6 3" xfId="15192"/>
    <cellStyle name="Input 3 2 6 2 6 3 2" xfId="15193"/>
    <cellStyle name="Input 3 2 6 2 6 3 2 2" xfId="15194"/>
    <cellStyle name="Input 3 2 6 2 6 3 3" xfId="15195"/>
    <cellStyle name="Input 3 2 6 2 6 4" xfId="15196"/>
    <cellStyle name="Input 3 2 6 2 6 5" xfId="15197"/>
    <cellStyle name="Input 3 2 6 2 7" xfId="15198"/>
    <cellStyle name="Input 3 2 6 2 7 2" xfId="15199"/>
    <cellStyle name="Input 3 2 6 2 8" xfId="15200"/>
    <cellStyle name="Input 3 2 6 2 8 2" xfId="15201"/>
    <cellStyle name="Input 3 2 6 2 8 2 2" xfId="15202"/>
    <cellStyle name="Input 3 2 6 2 8 3" xfId="15203"/>
    <cellStyle name="Input 3 2 6 2 9" xfId="15204"/>
    <cellStyle name="Input 3 2 6 3" xfId="15205"/>
    <cellStyle name="Input 3 2 6 3 2" xfId="15206"/>
    <cellStyle name="Input 3 2 6 3 2 2" xfId="15207"/>
    <cellStyle name="Input 3 2 6 3 2 2 2" xfId="15208"/>
    <cellStyle name="Input 3 2 6 3 2 3" xfId="15209"/>
    <cellStyle name="Input 3 2 6 3 2 3 2" xfId="15210"/>
    <cellStyle name="Input 3 2 6 3 2 3 2 2" xfId="15211"/>
    <cellStyle name="Input 3 2 6 3 2 3 3" xfId="15212"/>
    <cellStyle name="Input 3 2 6 3 2 4" xfId="15213"/>
    <cellStyle name="Input 3 2 6 3 2 5" xfId="15214"/>
    <cellStyle name="Input 3 2 6 3 3" xfId="15215"/>
    <cellStyle name="Input 3 2 6 3 3 2" xfId="15216"/>
    <cellStyle name="Input 3 2 6 3 4" xfId="15217"/>
    <cellStyle name="Input 3 2 6 3 4 2" xfId="15218"/>
    <cellStyle name="Input 3 2 6 3 4 2 2" xfId="15219"/>
    <cellStyle name="Input 3 2 6 3 4 3" xfId="15220"/>
    <cellStyle name="Input 3 2 6 3 5" xfId="15221"/>
    <cellStyle name="Input 3 2 6 3 6" xfId="15222"/>
    <cellStyle name="Input 3 2 6 4" xfId="15223"/>
    <cellStyle name="Input 3 2 6 4 2" xfId="15224"/>
    <cellStyle name="Input 3 2 6 4 2 2" xfId="15225"/>
    <cellStyle name="Input 3 2 6 4 3" xfId="15226"/>
    <cellStyle name="Input 3 2 6 4 3 2" xfId="15227"/>
    <cellStyle name="Input 3 2 6 4 3 2 2" xfId="15228"/>
    <cellStyle name="Input 3 2 6 4 3 3" xfId="15229"/>
    <cellStyle name="Input 3 2 6 4 4" xfId="15230"/>
    <cellStyle name="Input 3 2 6 4 5" xfId="15231"/>
    <cellStyle name="Input 3 2 6 5" xfId="15232"/>
    <cellStyle name="Input 3 2 6 5 2" xfId="15233"/>
    <cellStyle name="Input 3 2 6 5 2 2" xfId="15234"/>
    <cellStyle name="Input 3 2 6 5 3" xfId="15235"/>
    <cellStyle name="Input 3 2 6 5 3 2" xfId="15236"/>
    <cellStyle name="Input 3 2 6 5 3 2 2" xfId="15237"/>
    <cellStyle name="Input 3 2 6 5 3 3" xfId="15238"/>
    <cellStyle name="Input 3 2 6 5 4" xfId="15239"/>
    <cellStyle name="Input 3 2 6 5 5" xfId="15240"/>
    <cellStyle name="Input 3 2 6 6" xfId="15241"/>
    <cellStyle name="Input 3 2 6 6 2" xfId="15242"/>
    <cellStyle name="Input 3 2 6 6 2 2" xfId="15243"/>
    <cellStyle name="Input 3 2 6 6 3" xfId="15244"/>
    <cellStyle name="Input 3 2 6 6 3 2" xfId="15245"/>
    <cellStyle name="Input 3 2 6 6 3 2 2" xfId="15246"/>
    <cellStyle name="Input 3 2 6 6 3 3" xfId="15247"/>
    <cellStyle name="Input 3 2 6 6 4" xfId="15248"/>
    <cellStyle name="Input 3 2 6 6 5" xfId="15249"/>
    <cellStyle name="Input 3 2 6 7" xfId="15250"/>
    <cellStyle name="Input 3 2 6 7 2" xfId="15251"/>
    <cellStyle name="Input 3 2 6 7 2 2" xfId="15252"/>
    <cellStyle name="Input 3 2 6 7 3" xfId="15253"/>
    <cellStyle name="Input 3 2 6 7 3 2" xfId="15254"/>
    <cellStyle name="Input 3 2 6 7 3 2 2" xfId="15255"/>
    <cellStyle name="Input 3 2 6 7 3 3" xfId="15256"/>
    <cellStyle name="Input 3 2 6 7 4" xfId="15257"/>
    <cellStyle name="Input 3 2 6 7 5" xfId="15258"/>
    <cellStyle name="Input 3 2 6 8" xfId="15259"/>
    <cellStyle name="Input 3 2 6 8 2" xfId="15260"/>
    <cellStyle name="Input 3 2 6 9" xfId="15261"/>
    <cellStyle name="Input 3 2 6 9 2" xfId="15262"/>
    <cellStyle name="Input 3 2 6 9 2 2" xfId="15263"/>
    <cellStyle name="Input 3 2 6 9 3" xfId="15264"/>
    <cellStyle name="Input 3 2 7" xfId="15265"/>
    <cellStyle name="Input 3 2 7 10" xfId="15266"/>
    <cellStyle name="Input 3 2 7 11" xfId="15267"/>
    <cellStyle name="Input 3 2 7 2" xfId="15268"/>
    <cellStyle name="Input 3 2 7 2 10" xfId="15269"/>
    <cellStyle name="Input 3 2 7 2 2" xfId="15270"/>
    <cellStyle name="Input 3 2 7 2 2 2" xfId="15271"/>
    <cellStyle name="Input 3 2 7 2 2 2 2" xfId="15272"/>
    <cellStyle name="Input 3 2 7 2 2 3" xfId="15273"/>
    <cellStyle name="Input 3 2 7 2 2 3 2" xfId="15274"/>
    <cellStyle name="Input 3 2 7 2 2 3 2 2" xfId="15275"/>
    <cellStyle name="Input 3 2 7 2 2 3 3" xfId="15276"/>
    <cellStyle name="Input 3 2 7 2 2 4" xfId="15277"/>
    <cellStyle name="Input 3 2 7 2 2 5" xfId="15278"/>
    <cellStyle name="Input 3 2 7 2 3" xfId="15279"/>
    <cellStyle name="Input 3 2 7 2 3 2" xfId="15280"/>
    <cellStyle name="Input 3 2 7 2 3 2 2" xfId="15281"/>
    <cellStyle name="Input 3 2 7 2 3 3" xfId="15282"/>
    <cellStyle name="Input 3 2 7 2 3 3 2" xfId="15283"/>
    <cellStyle name="Input 3 2 7 2 3 3 2 2" xfId="15284"/>
    <cellStyle name="Input 3 2 7 2 3 3 3" xfId="15285"/>
    <cellStyle name="Input 3 2 7 2 3 4" xfId="15286"/>
    <cellStyle name="Input 3 2 7 2 3 5" xfId="15287"/>
    <cellStyle name="Input 3 2 7 2 4" xfId="15288"/>
    <cellStyle name="Input 3 2 7 2 4 2" xfId="15289"/>
    <cellStyle name="Input 3 2 7 2 4 2 2" xfId="15290"/>
    <cellStyle name="Input 3 2 7 2 4 3" xfId="15291"/>
    <cellStyle name="Input 3 2 7 2 4 3 2" xfId="15292"/>
    <cellStyle name="Input 3 2 7 2 4 3 2 2" xfId="15293"/>
    <cellStyle name="Input 3 2 7 2 4 3 3" xfId="15294"/>
    <cellStyle name="Input 3 2 7 2 4 4" xfId="15295"/>
    <cellStyle name="Input 3 2 7 2 4 5" xfId="15296"/>
    <cellStyle name="Input 3 2 7 2 5" xfId="15297"/>
    <cellStyle name="Input 3 2 7 2 5 2" xfId="15298"/>
    <cellStyle name="Input 3 2 7 2 5 2 2" xfId="15299"/>
    <cellStyle name="Input 3 2 7 2 5 3" xfId="15300"/>
    <cellStyle name="Input 3 2 7 2 5 3 2" xfId="15301"/>
    <cellStyle name="Input 3 2 7 2 5 3 2 2" xfId="15302"/>
    <cellStyle name="Input 3 2 7 2 5 3 3" xfId="15303"/>
    <cellStyle name="Input 3 2 7 2 5 4" xfId="15304"/>
    <cellStyle name="Input 3 2 7 2 5 5" xfId="15305"/>
    <cellStyle name="Input 3 2 7 2 6" xfId="15306"/>
    <cellStyle name="Input 3 2 7 2 6 2" xfId="15307"/>
    <cellStyle name="Input 3 2 7 2 6 2 2" xfId="15308"/>
    <cellStyle name="Input 3 2 7 2 6 3" xfId="15309"/>
    <cellStyle name="Input 3 2 7 2 6 3 2" xfId="15310"/>
    <cellStyle name="Input 3 2 7 2 6 3 2 2" xfId="15311"/>
    <cellStyle name="Input 3 2 7 2 6 3 3" xfId="15312"/>
    <cellStyle name="Input 3 2 7 2 6 4" xfId="15313"/>
    <cellStyle name="Input 3 2 7 2 6 5" xfId="15314"/>
    <cellStyle name="Input 3 2 7 2 7" xfId="15315"/>
    <cellStyle name="Input 3 2 7 2 7 2" xfId="15316"/>
    <cellStyle name="Input 3 2 7 2 8" xfId="15317"/>
    <cellStyle name="Input 3 2 7 2 8 2" xfId="15318"/>
    <cellStyle name="Input 3 2 7 2 8 2 2" xfId="15319"/>
    <cellStyle name="Input 3 2 7 2 8 3" xfId="15320"/>
    <cellStyle name="Input 3 2 7 2 9" xfId="15321"/>
    <cellStyle name="Input 3 2 7 3" xfId="15322"/>
    <cellStyle name="Input 3 2 7 3 2" xfId="15323"/>
    <cellStyle name="Input 3 2 7 3 2 2" xfId="15324"/>
    <cellStyle name="Input 3 2 7 3 2 2 2" xfId="15325"/>
    <cellStyle name="Input 3 2 7 3 2 3" xfId="15326"/>
    <cellStyle name="Input 3 2 7 3 2 3 2" xfId="15327"/>
    <cellStyle name="Input 3 2 7 3 2 3 2 2" xfId="15328"/>
    <cellStyle name="Input 3 2 7 3 2 3 3" xfId="15329"/>
    <cellStyle name="Input 3 2 7 3 2 4" xfId="15330"/>
    <cellStyle name="Input 3 2 7 3 2 5" xfId="15331"/>
    <cellStyle name="Input 3 2 7 3 3" xfId="15332"/>
    <cellStyle name="Input 3 2 7 3 3 2" xfId="15333"/>
    <cellStyle name="Input 3 2 7 3 4" xfId="15334"/>
    <cellStyle name="Input 3 2 7 3 4 2" xfId="15335"/>
    <cellStyle name="Input 3 2 7 3 4 2 2" xfId="15336"/>
    <cellStyle name="Input 3 2 7 3 4 3" xfId="15337"/>
    <cellStyle name="Input 3 2 7 3 5" xfId="15338"/>
    <cellStyle name="Input 3 2 7 3 6" xfId="15339"/>
    <cellStyle name="Input 3 2 7 4" xfId="15340"/>
    <cellStyle name="Input 3 2 7 4 2" xfId="15341"/>
    <cellStyle name="Input 3 2 7 4 2 2" xfId="15342"/>
    <cellStyle name="Input 3 2 7 4 3" xfId="15343"/>
    <cellStyle name="Input 3 2 7 4 3 2" xfId="15344"/>
    <cellStyle name="Input 3 2 7 4 3 2 2" xfId="15345"/>
    <cellStyle name="Input 3 2 7 4 3 3" xfId="15346"/>
    <cellStyle name="Input 3 2 7 4 4" xfId="15347"/>
    <cellStyle name="Input 3 2 7 4 5" xfId="15348"/>
    <cellStyle name="Input 3 2 7 5" xfId="15349"/>
    <cellStyle name="Input 3 2 7 5 2" xfId="15350"/>
    <cellStyle name="Input 3 2 7 5 2 2" xfId="15351"/>
    <cellStyle name="Input 3 2 7 5 3" xfId="15352"/>
    <cellStyle name="Input 3 2 7 5 3 2" xfId="15353"/>
    <cellStyle name="Input 3 2 7 5 3 2 2" xfId="15354"/>
    <cellStyle name="Input 3 2 7 5 3 3" xfId="15355"/>
    <cellStyle name="Input 3 2 7 5 4" xfId="15356"/>
    <cellStyle name="Input 3 2 7 5 5" xfId="15357"/>
    <cellStyle name="Input 3 2 7 6" xfId="15358"/>
    <cellStyle name="Input 3 2 7 6 2" xfId="15359"/>
    <cellStyle name="Input 3 2 7 6 2 2" xfId="15360"/>
    <cellStyle name="Input 3 2 7 6 3" xfId="15361"/>
    <cellStyle name="Input 3 2 7 6 3 2" xfId="15362"/>
    <cellStyle name="Input 3 2 7 6 3 2 2" xfId="15363"/>
    <cellStyle name="Input 3 2 7 6 3 3" xfId="15364"/>
    <cellStyle name="Input 3 2 7 6 4" xfId="15365"/>
    <cellStyle name="Input 3 2 7 6 5" xfId="15366"/>
    <cellStyle name="Input 3 2 7 7" xfId="15367"/>
    <cellStyle name="Input 3 2 7 7 2" xfId="15368"/>
    <cellStyle name="Input 3 2 7 7 2 2" xfId="15369"/>
    <cellStyle name="Input 3 2 7 7 3" xfId="15370"/>
    <cellStyle name="Input 3 2 7 7 3 2" xfId="15371"/>
    <cellStyle name="Input 3 2 7 7 3 2 2" xfId="15372"/>
    <cellStyle name="Input 3 2 7 7 3 3" xfId="15373"/>
    <cellStyle name="Input 3 2 7 7 4" xfId="15374"/>
    <cellStyle name="Input 3 2 7 7 5" xfId="15375"/>
    <cellStyle name="Input 3 2 7 8" xfId="15376"/>
    <cellStyle name="Input 3 2 7 8 2" xfId="15377"/>
    <cellStyle name="Input 3 2 7 9" xfId="15378"/>
    <cellStyle name="Input 3 2 7 9 2" xfId="15379"/>
    <cellStyle name="Input 3 2 7 9 2 2" xfId="15380"/>
    <cellStyle name="Input 3 2 7 9 3" xfId="15381"/>
    <cellStyle name="Input 3 2 8" xfId="15382"/>
    <cellStyle name="Input 3 2 8 10" xfId="15383"/>
    <cellStyle name="Input 3 2 8 11" xfId="15384"/>
    <cellStyle name="Input 3 2 8 2" xfId="15385"/>
    <cellStyle name="Input 3 2 8 2 10" xfId="15386"/>
    <cellStyle name="Input 3 2 8 2 2" xfId="15387"/>
    <cellStyle name="Input 3 2 8 2 2 2" xfId="15388"/>
    <cellStyle name="Input 3 2 8 2 2 2 2" xfId="15389"/>
    <cellStyle name="Input 3 2 8 2 2 3" xfId="15390"/>
    <cellStyle name="Input 3 2 8 2 2 3 2" xfId="15391"/>
    <cellStyle name="Input 3 2 8 2 2 3 2 2" xfId="15392"/>
    <cellStyle name="Input 3 2 8 2 2 3 3" xfId="15393"/>
    <cellStyle name="Input 3 2 8 2 2 4" xfId="15394"/>
    <cellStyle name="Input 3 2 8 2 2 5" xfId="15395"/>
    <cellStyle name="Input 3 2 8 2 3" xfId="15396"/>
    <cellStyle name="Input 3 2 8 2 3 2" xfId="15397"/>
    <cellStyle name="Input 3 2 8 2 3 2 2" xfId="15398"/>
    <cellStyle name="Input 3 2 8 2 3 3" xfId="15399"/>
    <cellStyle name="Input 3 2 8 2 3 3 2" xfId="15400"/>
    <cellStyle name="Input 3 2 8 2 3 3 2 2" xfId="15401"/>
    <cellStyle name="Input 3 2 8 2 3 3 3" xfId="15402"/>
    <cellStyle name="Input 3 2 8 2 3 4" xfId="15403"/>
    <cellStyle name="Input 3 2 8 2 3 5" xfId="15404"/>
    <cellStyle name="Input 3 2 8 2 4" xfId="15405"/>
    <cellStyle name="Input 3 2 8 2 4 2" xfId="15406"/>
    <cellStyle name="Input 3 2 8 2 4 2 2" xfId="15407"/>
    <cellStyle name="Input 3 2 8 2 4 3" xfId="15408"/>
    <cellStyle name="Input 3 2 8 2 4 3 2" xfId="15409"/>
    <cellStyle name="Input 3 2 8 2 4 3 2 2" xfId="15410"/>
    <cellStyle name="Input 3 2 8 2 4 3 3" xfId="15411"/>
    <cellStyle name="Input 3 2 8 2 4 4" xfId="15412"/>
    <cellStyle name="Input 3 2 8 2 4 5" xfId="15413"/>
    <cellStyle name="Input 3 2 8 2 5" xfId="15414"/>
    <cellStyle name="Input 3 2 8 2 5 2" xfId="15415"/>
    <cellStyle name="Input 3 2 8 2 5 2 2" xfId="15416"/>
    <cellStyle name="Input 3 2 8 2 5 3" xfId="15417"/>
    <cellStyle name="Input 3 2 8 2 5 3 2" xfId="15418"/>
    <cellStyle name="Input 3 2 8 2 5 3 2 2" xfId="15419"/>
    <cellStyle name="Input 3 2 8 2 5 3 3" xfId="15420"/>
    <cellStyle name="Input 3 2 8 2 5 4" xfId="15421"/>
    <cellStyle name="Input 3 2 8 2 5 5" xfId="15422"/>
    <cellStyle name="Input 3 2 8 2 6" xfId="15423"/>
    <cellStyle name="Input 3 2 8 2 6 2" xfId="15424"/>
    <cellStyle name="Input 3 2 8 2 6 2 2" xfId="15425"/>
    <cellStyle name="Input 3 2 8 2 6 3" xfId="15426"/>
    <cellStyle name="Input 3 2 8 2 6 3 2" xfId="15427"/>
    <cellStyle name="Input 3 2 8 2 6 3 2 2" xfId="15428"/>
    <cellStyle name="Input 3 2 8 2 6 3 3" xfId="15429"/>
    <cellStyle name="Input 3 2 8 2 6 4" xfId="15430"/>
    <cellStyle name="Input 3 2 8 2 6 5" xfId="15431"/>
    <cellStyle name="Input 3 2 8 2 7" xfId="15432"/>
    <cellStyle name="Input 3 2 8 2 7 2" xfId="15433"/>
    <cellStyle name="Input 3 2 8 2 8" xfId="15434"/>
    <cellStyle name="Input 3 2 8 2 8 2" xfId="15435"/>
    <cellStyle name="Input 3 2 8 2 8 2 2" xfId="15436"/>
    <cellStyle name="Input 3 2 8 2 8 3" xfId="15437"/>
    <cellStyle name="Input 3 2 8 2 9" xfId="15438"/>
    <cellStyle name="Input 3 2 8 3" xfId="15439"/>
    <cellStyle name="Input 3 2 8 3 2" xfId="15440"/>
    <cellStyle name="Input 3 2 8 3 2 2" xfId="15441"/>
    <cellStyle name="Input 3 2 8 3 2 2 2" xfId="15442"/>
    <cellStyle name="Input 3 2 8 3 2 3" xfId="15443"/>
    <cellStyle name="Input 3 2 8 3 2 3 2" xfId="15444"/>
    <cellStyle name="Input 3 2 8 3 2 3 2 2" xfId="15445"/>
    <cellStyle name="Input 3 2 8 3 2 3 3" xfId="15446"/>
    <cellStyle name="Input 3 2 8 3 2 4" xfId="15447"/>
    <cellStyle name="Input 3 2 8 3 2 5" xfId="15448"/>
    <cellStyle name="Input 3 2 8 3 3" xfId="15449"/>
    <cellStyle name="Input 3 2 8 3 3 2" xfId="15450"/>
    <cellStyle name="Input 3 2 8 3 4" xfId="15451"/>
    <cellStyle name="Input 3 2 8 3 4 2" xfId="15452"/>
    <cellStyle name="Input 3 2 8 3 4 2 2" xfId="15453"/>
    <cellStyle name="Input 3 2 8 3 4 3" xfId="15454"/>
    <cellStyle name="Input 3 2 8 3 5" xfId="15455"/>
    <cellStyle name="Input 3 2 8 3 6" xfId="15456"/>
    <cellStyle name="Input 3 2 8 4" xfId="15457"/>
    <cellStyle name="Input 3 2 8 4 2" xfId="15458"/>
    <cellStyle name="Input 3 2 8 4 2 2" xfId="15459"/>
    <cellStyle name="Input 3 2 8 4 3" xfId="15460"/>
    <cellStyle name="Input 3 2 8 4 3 2" xfId="15461"/>
    <cellStyle name="Input 3 2 8 4 3 2 2" xfId="15462"/>
    <cellStyle name="Input 3 2 8 4 3 3" xfId="15463"/>
    <cellStyle name="Input 3 2 8 4 4" xfId="15464"/>
    <cellStyle name="Input 3 2 8 4 5" xfId="15465"/>
    <cellStyle name="Input 3 2 8 5" xfId="15466"/>
    <cellStyle name="Input 3 2 8 5 2" xfId="15467"/>
    <cellStyle name="Input 3 2 8 5 2 2" xfId="15468"/>
    <cellStyle name="Input 3 2 8 5 3" xfId="15469"/>
    <cellStyle name="Input 3 2 8 5 3 2" xfId="15470"/>
    <cellStyle name="Input 3 2 8 5 3 2 2" xfId="15471"/>
    <cellStyle name="Input 3 2 8 5 3 3" xfId="15472"/>
    <cellStyle name="Input 3 2 8 5 4" xfId="15473"/>
    <cellStyle name="Input 3 2 8 5 5" xfId="15474"/>
    <cellStyle name="Input 3 2 8 6" xfId="15475"/>
    <cellStyle name="Input 3 2 8 6 2" xfId="15476"/>
    <cellStyle name="Input 3 2 8 6 2 2" xfId="15477"/>
    <cellStyle name="Input 3 2 8 6 3" xfId="15478"/>
    <cellStyle name="Input 3 2 8 6 3 2" xfId="15479"/>
    <cellStyle name="Input 3 2 8 6 3 2 2" xfId="15480"/>
    <cellStyle name="Input 3 2 8 6 3 3" xfId="15481"/>
    <cellStyle name="Input 3 2 8 6 4" xfId="15482"/>
    <cellStyle name="Input 3 2 8 6 5" xfId="15483"/>
    <cellStyle name="Input 3 2 8 7" xfId="15484"/>
    <cellStyle name="Input 3 2 8 7 2" xfId="15485"/>
    <cellStyle name="Input 3 2 8 7 2 2" xfId="15486"/>
    <cellStyle name="Input 3 2 8 7 3" xfId="15487"/>
    <cellStyle name="Input 3 2 8 7 3 2" xfId="15488"/>
    <cellStyle name="Input 3 2 8 7 3 2 2" xfId="15489"/>
    <cellStyle name="Input 3 2 8 7 3 3" xfId="15490"/>
    <cellStyle name="Input 3 2 8 7 4" xfId="15491"/>
    <cellStyle name="Input 3 2 8 7 5" xfId="15492"/>
    <cellStyle name="Input 3 2 8 8" xfId="15493"/>
    <cellStyle name="Input 3 2 8 8 2" xfId="15494"/>
    <cellStyle name="Input 3 2 8 9" xfId="15495"/>
    <cellStyle name="Input 3 2 8 9 2" xfId="15496"/>
    <cellStyle name="Input 3 2 8 9 2 2" xfId="15497"/>
    <cellStyle name="Input 3 2 8 9 3" xfId="15498"/>
    <cellStyle name="Input 3 2 9" xfId="15499"/>
    <cellStyle name="Input 3 2 9 10" xfId="15500"/>
    <cellStyle name="Input 3 2 9 2" xfId="15501"/>
    <cellStyle name="Input 3 2 9 2 2" xfId="15502"/>
    <cellStyle name="Input 3 2 9 2 2 2" xfId="15503"/>
    <cellStyle name="Input 3 2 9 2 3" xfId="15504"/>
    <cellStyle name="Input 3 2 9 2 3 2" xfId="15505"/>
    <cellStyle name="Input 3 2 9 2 3 2 2" xfId="15506"/>
    <cellStyle name="Input 3 2 9 2 3 3" xfId="15507"/>
    <cellStyle name="Input 3 2 9 2 4" xfId="15508"/>
    <cellStyle name="Input 3 2 9 2 5" xfId="15509"/>
    <cellStyle name="Input 3 2 9 3" xfId="15510"/>
    <cellStyle name="Input 3 2 9 3 2" xfId="15511"/>
    <cellStyle name="Input 3 2 9 3 2 2" xfId="15512"/>
    <cellStyle name="Input 3 2 9 3 3" xfId="15513"/>
    <cellStyle name="Input 3 2 9 3 3 2" xfId="15514"/>
    <cellStyle name="Input 3 2 9 3 3 2 2" xfId="15515"/>
    <cellStyle name="Input 3 2 9 3 3 3" xfId="15516"/>
    <cellStyle name="Input 3 2 9 3 4" xfId="15517"/>
    <cellStyle name="Input 3 2 9 3 5" xfId="15518"/>
    <cellStyle name="Input 3 2 9 4" xfId="15519"/>
    <cellStyle name="Input 3 2 9 4 2" xfId="15520"/>
    <cellStyle name="Input 3 2 9 4 2 2" xfId="15521"/>
    <cellStyle name="Input 3 2 9 4 3" xfId="15522"/>
    <cellStyle name="Input 3 2 9 4 3 2" xfId="15523"/>
    <cellStyle name="Input 3 2 9 4 3 2 2" xfId="15524"/>
    <cellStyle name="Input 3 2 9 4 3 3" xfId="15525"/>
    <cellStyle name="Input 3 2 9 4 4" xfId="15526"/>
    <cellStyle name="Input 3 2 9 4 5" xfId="15527"/>
    <cellStyle name="Input 3 2 9 5" xfId="15528"/>
    <cellStyle name="Input 3 2 9 5 2" xfId="15529"/>
    <cellStyle name="Input 3 2 9 5 2 2" xfId="15530"/>
    <cellStyle name="Input 3 2 9 5 3" xfId="15531"/>
    <cellStyle name="Input 3 2 9 5 3 2" xfId="15532"/>
    <cellStyle name="Input 3 2 9 5 3 2 2" xfId="15533"/>
    <cellStyle name="Input 3 2 9 5 3 3" xfId="15534"/>
    <cellStyle name="Input 3 2 9 5 4" xfId="15535"/>
    <cellStyle name="Input 3 2 9 5 5" xfId="15536"/>
    <cellStyle name="Input 3 2 9 6" xfId="15537"/>
    <cellStyle name="Input 3 2 9 6 2" xfId="15538"/>
    <cellStyle name="Input 3 2 9 6 2 2" xfId="15539"/>
    <cellStyle name="Input 3 2 9 6 3" xfId="15540"/>
    <cellStyle name="Input 3 2 9 6 3 2" xfId="15541"/>
    <cellStyle name="Input 3 2 9 6 3 2 2" xfId="15542"/>
    <cellStyle name="Input 3 2 9 6 3 3" xfId="15543"/>
    <cellStyle name="Input 3 2 9 6 4" xfId="15544"/>
    <cellStyle name="Input 3 2 9 6 5" xfId="15545"/>
    <cellStyle name="Input 3 2 9 7" xfId="15546"/>
    <cellStyle name="Input 3 2 9 7 2" xfId="15547"/>
    <cellStyle name="Input 3 2 9 8" xfId="15548"/>
    <cellStyle name="Input 3 2 9 8 2" xfId="15549"/>
    <cellStyle name="Input 3 2 9 8 2 2" xfId="15550"/>
    <cellStyle name="Input 3 2 9 8 3" xfId="15551"/>
    <cellStyle name="Input 3 2 9 9" xfId="15552"/>
    <cellStyle name="Input 3 2_Subsidy" xfId="15553"/>
    <cellStyle name="Input 3 20" xfId="15554"/>
    <cellStyle name="Input 3 20 2" xfId="15555"/>
    <cellStyle name="Input 3 20 2 2" xfId="15556"/>
    <cellStyle name="Input 3 20 2 2 2" xfId="15557"/>
    <cellStyle name="Input 3 20 2 3" xfId="15558"/>
    <cellStyle name="Input 3 20 3" xfId="15559"/>
    <cellStyle name="Input 3 20 4" xfId="15560"/>
    <cellStyle name="Input 3 21" xfId="15561"/>
    <cellStyle name="Input 3 21 2" xfId="15562"/>
    <cellStyle name="Input 3 21 2 2" xfId="15563"/>
    <cellStyle name="Input 3 21 2 2 2" xfId="15564"/>
    <cellStyle name="Input 3 21 2 3" xfId="15565"/>
    <cellStyle name="Input 3 21 3" xfId="15566"/>
    <cellStyle name="Input 3 21 4" xfId="15567"/>
    <cellStyle name="Input 3 22" xfId="15568"/>
    <cellStyle name="Input 3 22 2" xfId="15569"/>
    <cellStyle name="Input 3 22 2 2" xfId="15570"/>
    <cellStyle name="Input 3 22 2 2 2" xfId="15571"/>
    <cellStyle name="Input 3 22 2 3" xfId="15572"/>
    <cellStyle name="Input 3 22 3" xfId="15573"/>
    <cellStyle name="Input 3 22 4" xfId="15574"/>
    <cellStyle name="Input 3 23" xfId="15575"/>
    <cellStyle name="Input 3 23 2" xfId="15576"/>
    <cellStyle name="Input 3 23 2 2" xfId="15577"/>
    <cellStyle name="Input 3 23 2 2 2" xfId="15578"/>
    <cellStyle name="Input 3 23 2 3" xfId="15579"/>
    <cellStyle name="Input 3 23 3" xfId="15580"/>
    <cellStyle name="Input 3 23 4" xfId="15581"/>
    <cellStyle name="Input 3 24" xfId="15582"/>
    <cellStyle name="Input 3 24 2" xfId="15583"/>
    <cellStyle name="Input 3 24 2 2" xfId="15584"/>
    <cellStyle name="Input 3 24 2 2 2" xfId="15585"/>
    <cellStyle name="Input 3 24 2 3" xfId="15586"/>
    <cellStyle name="Input 3 24 3" xfId="15587"/>
    <cellStyle name="Input 3 24 4" xfId="15588"/>
    <cellStyle name="Input 3 25" xfId="15589"/>
    <cellStyle name="Input 3 25 2" xfId="15590"/>
    <cellStyle name="Input 3 25 2 2" xfId="15591"/>
    <cellStyle name="Input 3 25 2 2 2" xfId="15592"/>
    <cellStyle name="Input 3 25 2 3" xfId="15593"/>
    <cellStyle name="Input 3 25 3" xfId="15594"/>
    <cellStyle name="Input 3 25 4" xfId="15595"/>
    <cellStyle name="Input 3 26" xfId="15596"/>
    <cellStyle name="Input 3 26 2" xfId="15597"/>
    <cellStyle name="Input 3 26 2 2" xfId="15598"/>
    <cellStyle name="Input 3 26 2 2 2" xfId="15599"/>
    <cellStyle name="Input 3 26 2 3" xfId="15600"/>
    <cellStyle name="Input 3 26 3" xfId="15601"/>
    <cellStyle name="Input 3 26 4" xfId="15602"/>
    <cellStyle name="Input 3 27" xfId="15603"/>
    <cellStyle name="Input 3 27 2" xfId="15604"/>
    <cellStyle name="Input 3 27 2 2" xfId="15605"/>
    <cellStyle name="Input 3 27 2 2 2" xfId="15606"/>
    <cellStyle name="Input 3 27 2 3" xfId="15607"/>
    <cellStyle name="Input 3 27 3" xfId="15608"/>
    <cellStyle name="Input 3 27 4" xfId="15609"/>
    <cellStyle name="Input 3 28" xfId="15610"/>
    <cellStyle name="Input 3 28 2" xfId="15611"/>
    <cellStyle name="Input 3 28 2 2" xfId="15612"/>
    <cellStyle name="Input 3 28 2 2 2" xfId="15613"/>
    <cellStyle name="Input 3 28 2 3" xfId="15614"/>
    <cellStyle name="Input 3 28 3" xfId="15615"/>
    <cellStyle name="Input 3 28 4" xfId="15616"/>
    <cellStyle name="Input 3 29" xfId="15617"/>
    <cellStyle name="Input 3 29 2" xfId="15618"/>
    <cellStyle name="Input 3 29 2 2" xfId="15619"/>
    <cellStyle name="Input 3 29 2 2 2" xfId="15620"/>
    <cellStyle name="Input 3 29 2 3" xfId="15621"/>
    <cellStyle name="Input 3 29 3" xfId="15622"/>
    <cellStyle name="Input 3 29 4" xfId="15623"/>
    <cellStyle name="Input 3 3" xfId="15624"/>
    <cellStyle name="Input 3 3 10" xfId="15625"/>
    <cellStyle name="Input 3 3 10 2" xfId="15626"/>
    <cellStyle name="Input 3 3 10 2 2" xfId="15627"/>
    <cellStyle name="Input 3 3 10 2 2 2" xfId="15628"/>
    <cellStyle name="Input 3 3 10 2 3" xfId="15629"/>
    <cellStyle name="Input 3 3 10 2 3 2" xfId="15630"/>
    <cellStyle name="Input 3 3 10 2 3 2 2" xfId="15631"/>
    <cellStyle name="Input 3 3 10 2 3 3" xfId="15632"/>
    <cellStyle name="Input 3 3 10 2 4" xfId="15633"/>
    <cellStyle name="Input 3 3 10 2 5" xfId="15634"/>
    <cellStyle name="Input 3 3 10 3" xfId="15635"/>
    <cellStyle name="Input 3 3 10 3 2" xfId="15636"/>
    <cellStyle name="Input 3 3 10 4" xfId="15637"/>
    <cellStyle name="Input 3 3 10 4 2" xfId="15638"/>
    <cellStyle name="Input 3 3 10 4 2 2" xfId="15639"/>
    <cellStyle name="Input 3 3 10 4 3" xfId="15640"/>
    <cellStyle name="Input 3 3 10 5" xfId="15641"/>
    <cellStyle name="Input 3 3 10 6" xfId="15642"/>
    <cellStyle name="Input 3 3 11" xfId="15643"/>
    <cellStyle name="Input 3 3 11 2" xfId="15644"/>
    <cellStyle name="Input 3 3 11 2 2" xfId="15645"/>
    <cellStyle name="Input 3 3 11 3" xfId="15646"/>
    <cellStyle name="Input 3 3 11 3 2" xfId="15647"/>
    <cellStyle name="Input 3 3 11 3 2 2" xfId="15648"/>
    <cellStyle name="Input 3 3 11 3 3" xfId="15649"/>
    <cellStyle name="Input 3 3 11 4" xfId="15650"/>
    <cellStyle name="Input 3 3 11 5" xfId="15651"/>
    <cellStyle name="Input 3 3 12" xfId="15652"/>
    <cellStyle name="Input 3 3 12 2" xfId="15653"/>
    <cellStyle name="Input 3 3 12 2 2" xfId="15654"/>
    <cellStyle name="Input 3 3 12 3" xfId="15655"/>
    <cellStyle name="Input 3 3 12 3 2" xfId="15656"/>
    <cellStyle name="Input 3 3 12 3 2 2" xfId="15657"/>
    <cellStyle name="Input 3 3 12 3 3" xfId="15658"/>
    <cellStyle name="Input 3 3 12 4" xfId="15659"/>
    <cellStyle name="Input 3 3 12 5" xfId="15660"/>
    <cellStyle name="Input 3 3 13" xfId="15661"/>
    <cellStyle name="Input 3 3 13 2" xfId="15662"/>
    <cellStyle name="Input 3 3 13 2 2" xfId="15663"/>
    <cellStyle name="Input 3 3 13 3" xfId="15664"/>
    <cellStyle name="Input 3 3 13 3 2" xfId="15665"/>
    <cellStyle name="Input 3 3 13 3 2 2" xfId="15666"/>
    <cellStyle name="Input 3 3 13 3 3" xfId="15667"/>
    <cellStyle name="Input 3 3 13 4" xfId="15668"/>
    <cellStyle name="Input 3 3 13 5" xfId="15669"/>
    <cellStyle name="Input 3 3 14" xfId="15670"/>
    <cellStyle name="Input 3 3 14 2" xfId="15671"/>
    <cellStyle name="Input 3 3 14 2 2" xfId="15672"/>
    <cellStyle name="Input 3 3 14 3" xfId="15673"/>
    <cellStyle name="Input 3 3 14 3 2" xfId="15674"/>
    <cellStyle name="Input 3 3 14 3 2 2" xfId="15675"/>
    <cellStyle name="Input 3 3 14 3 3" xfId="15676"/>
    <cellStyle name="Input 3 3 14 4" xfId="15677"/>
    <cellStyle name="Input 3 3 14 5" xfId="15678"/>
    <cellStyle name="Input 3 3 15" xfId="15679"/>
    <cellStyle name="Input 3 3 15 2" xfId="15680"/>
    <cellStyle name="Input 3 3 15 2 2" xfId="15681"/>
    <cellStyle name="Input 3 3 15 3" xfId="15682"/>
    <cellStyle name="Input 3 3 16" xfId="15683"/>
    <cellStyle name="Input 3 3 17" xfId="15684"/>
    <cellStyle name="Input 3 3 2" xfId="15685"/>
    <cellStyle name="Input 3 3 2 10" xfId="15686"/>
    <cellStyle name="Input 3 3 2 10 2" xfId="15687"/>
    <cellStyle name="Input 3 3 2 10 2 2" xfId="15688"/>
    <cellStyle name="Input 3 3 2 10 3" xfId="15689"/>
    <cellStyle name="Input 3 3 2 11" xfId="15690"/>
    <cellStyle name="Input 3 3 2 12" xfId="15691"/>
    <cellStyle name="Input 3 3 2 2" xfId="15692"/>
    <cellStyle name="Input 3 3 2 2 10" xfId="15693"/>
    <cellStyle name="Input 3 3 2 2 11" xfId="15694"/>
    <cellStyle name="Input 3 3 2 2 2" xfId="15695"/>
    <cellStyle name="Input 3 3 2 2 2 10" xfId="15696"/>
    <cellStyle name="Input 3 3 2 2 2 2" xfId="15697"/>
    <cellStyle name="Input 3 3 2 2 2 2 2" xfId="15698"/>
    <cellStyle name="Input 3 3 2 2 2 2 2 2" xfId="15699"/>
    <cellStyle name="Input 3 3 2 2 2 2 3" xfId="15700"/>
    <cellStyle name="Input 3 3 2 2 2 2 3 2" xfId="15701"/>
    <cellStyle name="Input 3 3 2 2 2 2 3 2 2" xfId="15702"/>
    <cellStyle name="Input 3 3 2 2 2 2 3 3" xfId="15703"/>
    <cellStyle name="Input 3 3 2 2 2 2 4" xfId="15704"/>
    <cellStyle name="Input 3 3 2 2 2 2 5" xfId="15705"/>
    <cellStyle name="Input 3 3 2 2 2 3" xfId="15706"/>
    <cellStyle name="Input 3 3 2 2 2 3 2" xfId="15707"/>
    <cellStyle name="Input 3 3 2 2 2 3 2 2" xfId="15708"/>
    <cellStyle name="Input 3 3 2 2 2 3 3" xfId="15709"/>
    <cellStyle name="Input 3 3 2 2 2 3 3 2" xfId="15710"/>
    <cellStyle name="Input 3 3 2 2 2 3 3 2 2" xfId="15711"/>
    <cellStyle name="Input 3 3 2 2 2 3 3 3" xfId="15712"/>
    <cellStyle name="Input 3 3 2 2 2 3 4" xfId="15713"/>
    <cellStyle name="Input 3 3 2 2 2 3 5" xfId="15714"/>
    <cellStyle name="Input 3 3 2 2 2 4" xfId="15715"/>
    <cellStyle name="Input 3 3 2 2 2 4 2" xfId="15716"/>
    <cellStyle name="Input 3 3 2 2 2 4 2 2" xfId="15717"/>
    <cellStyle name="Input 3 3 2 2 2 4 3" xfId="15718"/>
    <cellStyle name="Input 3 3 2 2 2 4 3 2" xfId="15719"/>
    <cellStyle name="Input 3 3 2 2 2 4 3 2 2" xfId="15720"/>
    <cellStyle name="Input 3 3 2 2 2 4 3 3" xfId="15721"/>
    <cellStyle name="Input 3 3 2 2 2 4 4" xfId="15722"/>
    <cellStyle name="Input 3 3 2 2 2 4 5" xfId="15723"/>
    <cellStyle name="Input 3 3 2 2 2 5" xfId="15724"/>
    <cellStyle name="Input 3 3 2 2 2 5 2" xfId="15725"/>
    <cellStyle name="Input 3 3 2 2 2 5 2 2" xfId="15726"/>
    <cellStyle name="Input 3 3 2 2 2 5 3" xfId="15727"/>
    <cellStyle name="Input 3 3 2 2 2 5 3 2" xfId="15728"/>
    <cellStyle name="Input 3 3 2 2 2 5 3 2 2" xfId="15729"/>
    <cellStyle name="Input 3 3 2 2 2 5 3 3" xfId="15730"/>
    <cellStyle name="Input 3 3 2 2 2 5 4" xfId="15731"/>
    <cellStyle name="Input 3 3 2 2 2 5 5" xfId="15732"/>
    <cellStyle name="Input 3 3 2 2 2 6" xfId="15733"/>
    <cellStyle name="Input 3 3 2 2 2 6 2" xfId="15734"/>
    <cellStyle name="Input 3 3 2 2 2 6 2 2" xfId="15735"/>
    <cellStyle name="Input 3 3 2 2 2 6 3" xfId="15736"/>
    <cellStyle name="Input 3 3 2 2 2 6 3 2" xfId="15737"/>
    <cellStyle name="Input 3 3 2 2 2 6 3 2 2" xfId="15738"/>
    <cellStyle name="Input 3 3 2 2 2 6 3 3" xfId="15739"/>
    <cellStyle name="Input 3 3 2 2 2 6 4" xfId="15740"/>
    <cellStyle name="Input 3 3 2 2 2 6 5" xfId="15741"/>
    <cellStyle name="Input 3 3 2 2 2 7" xfId="15742"/>
    <cellStyle name="Input 3 3 2 2 2 7 2" xfId="15743"/>
    <cellStyle name="Input 3 3 2 2 2 8" xfId="15744"/>
    <cellStyle name="Input 3 3 2 2 2 8 2" xfId="15745"/>
    <cellStyle name="Input 3 3 2 2 2 8 2 2" xfId="15746"/>
    <cellStyle name="Input 3 3 2 2 2 8 3" xfId="15747"/>
    <cellStyle name="Input 3 3 2 2 2 9" xfId="15748"/>
    <cellStyle name="Input 3 3 2 2 3" xfId="15749"/>
    <cellStyle name="Input 3 3 2 2 3 2" xfId="15750"/>
    <cellStyle name="Input 3 3 2 2 3 2 2" xfId="15751"/>
    <cellStyle name="Input 3 3 2 2 3 2 2 2" xfId="15752"/>
    <cellStyle name="Input 3 3 2 2 3 2 3" xfId="15753"/>
    <cellStyle name="Input 3 3 2 2 3 2 3 2" xfId="15754"/>
    <cellStyle name="Input 3 3 2 2 3 2 3 2 2" xfId="15755"/>
    <cellStyle name="Input 3 3 2 2 3 2 3 3" xfId="15756"/>
    <cellStyle name="Input 3 3 2 2 3 2 4" xfId="15757"/>
    <cellStyle name="Input 3 3 2 2 3 2 5" xfId="15758"/>
    <cellStyle name="Input 3 3 2 2 3 3" xfId="15759"/>
    <cellStyle name="Input 3 3 2 2 3 3 2" xfId="15760"/>
    <cellStyle name="Input 3 3 2 2 3 4" xfId="15761"/>
    <cellStyle name="Input 3 3 2 2 3 4 2" xfId="15762"/>
    <cellStyle name="Input 3 3 2 2 3 4 2 2" xfId="15763"/>
    <cellStyle name="Input 3 3 2 2 3 4 3" xfId="15764"/>
    <cellStyle name="Input 3 3 2 2 3 5" xfId="15765"/>
    <cellStyle name="Input 3 3 2 2 3 6" xfId="15766"/>
    <cellStyle name="Input 3 3 2 2 4" xfId="15767"/>
    <cellStyle name="Input 3 3 2 2 4 2" xfId="15768"/>
    <cellStyle name="Input 3 3 2 2 4 2 2" xfId="15769"/>
    <cellStyle name="Input 3 3 2 2 4 3" xfId="15770"/>
    <cellStyle name="Input 3 3 2 2 4 3 2" xfId="15771"/>
    <cellStyle name="Input 3 3 2 2 4 3 2 2" xfId="15772"/>
    <cellStyle name="Input 3 3 2 2 4 3 3" xfId="15773"/>
    <cellStyle name="Input 3 3 2 2 4 4" xfId="15774"/>
    <cellStyle name="Input 3 3 2 2 4 5" xfId="15775"/>
    <cellStyle name="Input 3 3 2 2 5" xfId="15776"/>
    <cellStyle name="Input 3 3 2 2 5 2" xfId="15777"/>
    <cellStyle name="Input 3 3 2 2 5 2 2" xfId="15778"/>
    <cellStyle name="Input 3 3 2 2 5 3" xfId="15779"/>
    <cellStyle name="Input 3 3 2 2 5 3 2" xfId="15780"/>
    <cellStyle name="Input 3 3 2 2 5 3 2 2" xfId="15781"/>
    <cellStyle name="Input 3 3 2 2 5 3 3" xfId="15782"/>
    <cellStyle name="Input 3 3 2 2 5 4" xfId="15783"/>
    <cellStyle name="Input 3 3 2 2 5 5" xfId="15784"/>
    <cellStyle name="Input 3 3 2 2 6" xfId="15785"/>
    <cellStyle name="Input 3 3 2 2 6 2" xfId="15786"/>
    <cellStyle name="Input 3 3 2 2 6 2 2" xfId="15787"/>
    <cellStyle name="Input 3 3 2 2 6 3" xfId="15788"/>
    <cellStyle name="Input 3 3 2 2 6 3 2" xfId="15789"/>
    <cellStyle name="Input 3 3 2 2 6 3 2 2" xfId="15790"/>
    <cellStyle name="Input 3 3 2 2 6 3 3" xfId="15791"/>
    <cellStyle name="Input 3 3 2 2 6 4" xfId="15792"/>
    <cellStyle name="Input 3 3 2 2 6 5" xfId="15793"/>
    <cellStyle name="Input 3 3 2 2 7" xfId="15794"/>
    <cellStyle name="Input 3 3 2 2 7 2" xfId="15795"/>
    <cellStyle name="Input 3 3 2 2 7 2 2" xfId="15796"/>
    <cellStyle name="Input 3 3 2 2 7 3" xfId="15797"/>
    <cellStyle name="Input 3 3 2 2 7 3 2" xfId="15798"/>
    <cellStyle name="Input 3 3 2 2 7 3 2 2" xfId="15799"/>
    <cellStyle name="Input 3 3 2 2 7 3 3" xfId="15800"/>
    <cellStyle name="Input 3 3 2 2 7 4" xfId="15801"/>
    <cellStyle name="Input 3 3 2 2 7 5" xfId="15802"/>
    <cellStyle name="Input 3 3 2 2 8" xfId="15803"/>
    <cellStyle name="Input 3 3 2 2 8 2" xfId="15804"/>
    <cellStyle name="Input 3 3 2 2 9" xfId="15805"/>
    <cellStyle name="Input 3 3 2 2 9 2" xfId="15806"/>
    <cellStyle name="Input 3 3 2 2 9 2 2" xfId="15807"/>
    <cellStyle name="Input 3 3 2 2 9 3" xfId="15808"/>
    <cellStyle name="Input 3 3 2 3" xfId="15809"/>
    <cellStyle name="Input 3 3 2 3 10" xfId="15810"/>
    <cellStyle name="Input 3 3 2 3 2" xfId="15811"/>
    <cellStyle name="Input 3 3 2 3 2 2" xfId="15812"/>
    <cellStyle name="Input 3 3 2 3 2 2 2" xfId="15813"/>
    <cellStyle name="Input 3 3 2 3 2 3" xfId="15814"/>
    <cellStyle name="Input 3 3 2 3 2 3 2" xfId="15815"/>
    <cellStyle name="Input 3 3 2 3 2 3 2 2" xfId="15816"/>
    <cellStyle name="Input 3 3 2 3 2 3 3" xfId="15817"/>
    <cellStyle name="Input 3 3 2 3 2 4" xfId="15818"/>
    <cellStyle name="Input 3 3 2 3 2 5" xfId="15819"/>
    <cellStyle name="Input 3 3 2 3 3" xfId="15820"/>
    <cellStyle name="Input 3 3 2 3 3 2" xfId="15821"/>
    <cellStyle name="Input 3 3 2 3 3 2 2" xfId="15822"/>
    <cellStyle name="Input 3 3 2 3 3 3" xfId="15823"/>
    <cellStyle name="Input 3 3 2 3 3 3 2" xfId="15824"/>
    <cellStyle name="Input 3 3 2 3 3 3 2 2" xfId="15825"/>
    <cellStyle name="Input 3 3 2 3 3 3 3" xfId="15826"/>
    <cellStyle name="Input 3 3 2 3 3 4" xfId="15827"/>
    <cellStyle name="Input 3 3 2 3 3 5" xfId="15828"/>
    <cellStyle name="Input 3 3 2 3 4" xfId="15829"/>
    <cellStyle name="Input 3 3 2 3 4 2" xfId="15830"/>
    <cellStyle name="Input 3 3 2 3 4 2 2" xfId="15831"/>
    <cellStyle name="Input 3 3 2 3 4 3" xfId="15832"/>
    <cellStyle name="Input 3 3 2 3 4 3 2" xfId="15833"/>
    <cellStyle name="Input 3 3 2 3 4 3 2 2" xfId="15834"/>
    <cellStyle name="Input 3 3 2 3 4 3 3" xfId="15835"/>
    <cellStyle name="Input 3 3 2 3 4 4" xfId="15836"/>
    <cellStyle name="Input 3 3 2 3 4 5" xfId="15837"/>
    <cellStyle name="Input 3 3 2 3 5" xfId="15838"/>
    <cellStyle name="Input 3 3 2 3 5 2" xfId="15839"/>
    <cellStyle name="Input 3 3 2 3 5 2 2" xfId="15840"/>
    <cellStyle name="Input 3 3 2 3 5 3" xfId="15841"/>
    <cellStyle name="Input 3 3 2 3 5 3 2" xfId="15842"/>
    <cellStyle name="Input 3 3 2 3 5 3 2 2" xfId="15843"/>
    <cellStyle name="Input 3 3 2 3 5 3 3" xfId="15844"/>
    <cellStyle name="Input 3 3 2 3 5 4" xfId="15845"/>
    <cellStyle name="Input 3 3 2 3 5 5" xfId="15846"/>
    <cellStyle name="Input 3 3 2 3 6" xfId="15847"/>
    <cellStyle name="Input 3 3 2 3 6 2" xfId="15848"/>
    <cellStyle name="Input 3 3 2 3 6 2 2" xfId="15849"/>
    <cellStyle name="Input 3 3 2 3 6 3" xfId="15850"/>
    <cellStyle name="Input 3 3 2 3 6 3 2" xfId="15851"/>
    <cellStyle name="Input 3 3 2 3 6 3 2 2" xfId="15852"/>
    <cellStyle name="Input 3 3 2 3 6 3 3" xfId="15853"/>
    <cellStyle name="Input 3 3 2 3 6 4" xfId="15854"/>
    <cellStyle name="Input 3 3 2 3 6 5" xfId="15855"/>
    <cellStyle name="Input 3 3 2 3 7" xfId="15856"/>
    <cellStyle name="Input 3 3 2 3 7 2" xfId="15857"/>
    <cellStyle name="Input 3 3 2 3 8" xfId="15858"/>
    <cellStyle name="Input 3 3 2 3 8 2" xfId="15859"/>
    <cellStyle name="Input 3 3 2 3 8 2 2" xfId="15860"/>
    <cellStyle name="Input 3 3 2 3 8 3" xfId="15861"/>
    <cellStyle name="Input 3 3 2 3 9" xfId="15862"/>
    <cellStyle name="Input 3 3 2 4" xfId="15863"/>
    <cellStyle name="Input 3 3 2 4 2" xfId="15864"/>
    <cellStyle name="Input 3 3 2 4 2 2" xfId="15865"/>
    <cellStyle name="Input 3 3 2 4 2 2 2" xfId="15866"/>
    <cellStyle name="Input 3 3 2 4 2 3" xfId="15867"/>
    <cellStyle name="Input 3 3 2 4 2 3 2" xfId="15868"/>
    <cellStyle name="Input 3 3 2 4 2 3 2 2" xfId="15869"/>
    <cellStyle name="Input 3 3 2 4 2 3 3" xfId="15870"/>
    <cellStyle name="Input 3 3 2 4 2 4" xfId="15871"/>
    <cellStyle name="Input 3 3 2 4 2 5" xfId="15872"/>
    <cellStyle name="Input 3 3 2 4 3" xfId="15873"/>
    <cellStyle name="Input 3 3 2 4 3 2" xfId="15874"/>
    <cellStyle name="Input 3 3 2 4 4" xfId="15875"/>
    <cellStyle name="Input 3 3 2 4 4 2" xfId="15876"/>
    <cellStyle name="Input 3 3 2 4 4 2 2" xfId="15877"/>
    <cellStyle name="Input 3 3 2 4 4 3" xfId="15878"/>
    <cellStyle name="Input 3 3 2 4 5" xfId="15879"/>
    <cellStyle name="Input 3 3 2 4 6" xfId="15880"/>
    <cellStyle name="Input 3 3 2 5" xfId="15881"/>
    <cellStyle name="Input 3 3 2 5 2" xfId="15882"/>
    <cellStyle name="Input 3 3 2 5 2 2" xfId="15883"/>
    <cellStyle name="Input 3 3 2 5 3" xfId="15884"/>
    <cellStyle name="Input 3 3 2 5 3 2" xfId="15885"/>
    <cellStyle name="Input 3 3 2 5 3 2 2" xfId="15886"/>
    <cellStyle name="Input 3 3 2 5 3 3" xfId="15887"/>
    <cellStyle name="Input 3 3 2 5 4" xfId="15888"/>
    <cellStyle name="Input 3 3 2 5 5" xfId="15889"/>
    <cellStyle name="Input 3 3 2 6" xfId="15890"/>
    <cellStyle name="Input 3 3 2 6 2" xfId="15891"/>
    <cellStyle name="Input 3 3 2 6 2 2" xfId="15892"/>
    <cellStyle name="Input 3 3 2 6 3" xfId="15893"/>
    <cellStyle name="Input 3 3 2 6 3 2" xfId="15894"/>
    <cellStyle name="Input 3 3 2 6 3 2 2" xfId="15895"/>
    <cellStyle name="Input 3 3 2 6 3 3" xfId="15896"/>
    <cellStyle name="Input 3 3 2 6 4" xfId="15897"/>
    <cellStyle name="Input 3 3 2 6 5" xfId="15898"/>
    <cellStyle name="Input 3 3 2 7" xfId="15899"/>
    <cellStyle name="Input 3 3 2 7 2" xfId="15900"/>
    <cellStyle name="Input 3 3 2 7 2 2" xfId="15901"/>
    <cellStyle name="Input 3 3 2 7 3" xfId="15902"/>
    <cellStyle name="Input 3 3 2 7 3 2" xfId="15903"/>
    <cellStyle name="Input 3 3 2 7 3 2 2" xfId="15904"/>
    <cellStyle name="Input 3 3 2 7 3 3" xfId="15905"/>
    <cellStyle name="Input 3 3 2 7 4" xfId="15906"/>
    <cellStyle name="Input 3 3 2 7 5" xfId="15907"/>
    <cellStyle name="Input 3 3 2 8" xfId="15908"/>
    <cellStyle name="Input 3 3 2 8 2" xfId="15909"/>
    <cellStyle name="Input 3 3 2 8 2 2" xfId="15910"/>
    <cellStyle name="Input 3 3 2 8 3" xfId="15911"/>
    <cellStyle name="Input 3 3 2 8 3 2" xfId="15912"/>
    <cellStyle name="Input 3 3 2 8 3 2 2" xfId="15913"/>
    <cellStyle name="Input 3 3 2 8 3 3" xfId="15914"/>
    <cellStyle name="Input 3 3 2 8 4" xfId="15915"/>
    <cellStyle name="Input 3 3 2 8 5" xfId="15916"/>
    <cellStyle name="Input 3 3 2 9" xfId="15917"/>
    <cellStyle name="Input 3 3 2 9 2" xfId="15918"/>
    <cellStyle name="Input 3 3 2_Subsidy" xfId="15919"/>
    <cellStyle name="Input 3 3 3" xfId="15920"/>
    <cellStyle name="Input 3 3 3 10" xfId="15921"/>
    <cellStyle name="Input 3 3 3 11" xfId="15922"/>
    <cellStyle name="Input 3 3 3 2" xfId="15923"/>
    <cellStyle name="Input 3 3 3 2 10" xfId="15924"/>
    <cellStyle name="Input 3 3 3 2 2" xfId="15925"/>
    <cellStyle name="Input 3 3 3 2 2 2" xfId="15926"/>
    <cellStyle name="Input 3 3 3 2 2 2 2" xfId="15927"/>
    <cellStyle name="Input 3 3 3 2 2 3" xfId="15928"/>
    <cellStyle name="Input 3 3 3 2 2 3 2" xfId="15929"/>
    <cellStyle name="Input 3 3 3 2 2 3 2 2" xfId="15930"/>
    <cellStyle name="Input 3 3 3 2 2 3 3" xfId="15931"/>
    <cellStyle name="Input 3 3 3 2 2 4" xfId="15932"/>
    <cellStyle name="Input 3 3 3 2 2 5" xfId="15933"/>
    <cellStyle name="Input 3 3 3 2 3" xfId="15934"/>
    <cellStyle name="Input 3 3 3 2 3 2" xfId="15935"/>
    <cellStyle name="Input 3 3 3 2 3 2 2" xfId="15936"/>
    <cellStyle name="Input 3 3 3 2 3 3" xfId="15937"/>
    <cellStyle name="Input 3 3 3 2 3 3 2" xfId="15938"/>
    <cellStyle name="Input 3 3 3 2 3 3 2 2" xfId="15939"/>
    <cellStyle name="Input 3 3 3 2 3 3 3" xfId="15940"/>
    <cellStyle name="Input 3 3 3 2 3 4" xfId="15941"/>
    <cellStyle name="Input 3 3 3 2 3 5" xfId="15942"/>
    <cellStyle name="Input 3 3 3 2 4" xfId="15943"/>
    <cellStyle name="Input 3 3 3 2 4 2" xfId="15944"/>
    <cellStyle name="Input 3 3 3 2 4 2 2" xfId="15945"/>
    <cellStyle name="Input 3 3 3 2 4 3" xfId="15946"/>
    <cellStyle name="Input 3 3 3 2 4 3 2" xfId="15947"/>
    <cellStyle name="Input 3 3 3 2 4 3 2 2" xfId="15948"/>
    <cellStyle name="Input 3 3 3 2 4 3 3" xfId="15949"/>
    <cellStyle name="Input 3 3 3 2 4 4" xfId="15950"/>
    <cellStyle name="Input 3 3 3 2 4 5" xfId="15951"/>
    <cellStyle name="Input 3 3 3 2 5" xfId="15952"/>
    <cellStyle name="Input 3 3 3 2 5 2" xfId="15953"/>
    <cellStyle name="Input 3 3 3 2 5 2 2" xfId="15954"/>
    <cellStyle name="Input 3 3 3 2 5 3" xfId="15955"/>
    <cellStyle name="Input 3 3 3 2 5 3 2" xfId="15956"/>
    <cellStyle name="Input 3 3 3 2 5 3 2 2" xfId="15957"/>
    <cellStyle name="Input 3 3 3 2 5 3 3" xfId="15958"/>
    <cellStyle name="Input 3 3 3 2 5 4" xfId="15959"/>
    <cellStyle name="Input 3 3 3 2 5 5" xfId="15960"/>
    <cellStyle name="Input 3 3 3 2 6" xfId="15961"/>
    <cellStyle name="Input 3 3 3 2 6 2" xfId="15962"/>
    <cellStyle name="Input 3 3 3 2 6 2 2" xfId="15963"/>
    <cellStyle name="Input 3 3 3 2 6 3" xfId="15964"/>
    <cellStyle name="Input 3 3 3 2 6 3 2" xfId="15965"/>
    <cellStyle name="Input 3 3 3 2 6 3 2 2" xfId="15966"/>
    <cellStyle name="Input 3 3 3 2 6 3 3" xfId="15967"/>
    <cellStyle name="Input 3 3 3 2 6 4" xfId="15968"/>
    <cellStyle name="Input 3 3 3 2 6 5" xfId="15969"/>
    <cellStyle name="Input 3 3 3 2 7" xfId="15970"/>
    <cellStyle name="Input 3 3 3 2 7 2" xfId="15971"/>
    <cellStyle name="Input 3 3 3 2 8" xfId="15972"/>
    <cellStyle name="Input 3 3 3 2 8 2" xfId="15973"/>
    <cellStyle name="Input 3 3 3 2 8 2 2" xfId="15974"/>
    <cellStyle name="Input 3 3 3 2 8 3" xfId="15975"/>
    <cellStyle name="Input 3 3 3 2 9" xfId="15976"/>
    <cellStyle name="Input 3 3 3 3" xfId="15977"/>
    <cellStyle name="Input 3 3 3 3 2" xfId="15978"/>
    <cellStyle name="Input 3 3 3 3 2 2" xfId="15979"/>
    <cellStyle name="Input 3 3 3 3 2 2 2" xfId="15980"/>
    <cellStyle name="Input 3 3 3 3 2 3" xfId="15981"/>
    <cellStyle name="Input 3 3 3 3 2 3 2" xfId="15982"/>
    <cellStyle name="Input 3 3 3 3 2 3 2 2" xfId="15983"/>
    <cellStyle name="Input 3 3 3 3 2 3 3" xfId="15984"/>
    <cellStyle name="Input 3 3 3 3 2 4" xfId="15985"/>
    <cellStyle name="Input 3 3 3 3 2 5" xfId="15986"/>
    <cellStyle name="Input 3 3 3 3 3" xfId="15987"/>
    <cellStyle name="Input 3 3 3 3 3 2" xfId="15988"/>
    <cellStyle name="Input 3 3 3 3 4" xfId="15989"/>
    <cellStyle name="Input 3 3 3 3 4 2" xfId="15990"/>
    <cellStyle name="Input 3 3 3 3 4 2 2" xfId="15991"/>
    <cellStyle name="Input 3 3 3 3 4 3" xfId="15992"/>
    <cellStyle name="Input 3 3 3 3 5" xfId="15993"/>
    <cellStyle name="Input 3 3 3 3 6" xfId="15994"/>
    <cellStyle name="Input 3 3 3 4" xfId="15995"/>
    <cellStyle name="Input 3 3 3 4 2" xfId="15996"/>
    <cellStyle name="Input 3 3 3 4 2 2" xfId="15997"/>
    <cellStyle name="Input 3 3 3 4 3" xfId="15998"/>
    <cellStyle name="Input 3 3 3 4 3 2" xfId="15999"/>
    <cellStyle name="Input 3 3 3 4 3 2 2" xfId="16000"/>
    <cellStyle name="Input 3 3 3 4 3 3" xfId="16001"/>
    <cellStyle name="Input 3 3 3 4 4" xfId="16002"/>
    <cellStyle name="Input 3 3 3 4 5" xfId="16003"/>
    <cellStyle name="Input 3 3 3 5" xfId="16004"/>
    <cellStyle name="Input 3 3 3 5 2" xfId="16005"/>
    <cellStyle name="Input 3 3 3 5 2 2" xfId="16006"/>
    <cellStyle name="Input 3 3 3 5 3" xfId="16007"/>
    <cellStyle name="Input 3 3 3 5 3 2" xfId="16008"/>
    <cellStyle name="Input 3 3 3 5 3 2 2" xfId="16009"/>
    <cellStyle name="Input 3 3 3 5 3 3" xfId="16010"/>
    <cellStyle name="Input 3 3 3 5 4" xfId="16011"/>
    <cellStyle name="Input 3 3 3 5 5" xfId="16012"/>
    <cellStyle name="Input 3 3 3 6" xfId="16013"/>
    <cellStyle name="Input 3 3 3 6 2" xfId="16014"/>
    <cellStyle name="Input 3 3 3 6 2 2" xfId="16015"/>
    <cellStyle name="Input 3 3 3 6 3" xfId="16016"/>
    <cellStyle name="Input 3 3 3 6 3 2" xfId="16017"/>
    <cellStyle name="Input 3 3 3 6 3 2 2" xfId="16018"/>
    <cellStyle name="Input 3 3 3 6 3 3" xfId="16019"/>
    <cellStyle name="Input 3 3 3 6 4" xfId="16020"/>
    <cellStyle name="Input 3 3 3 6 5" xfId="16021"/>
    <cellStyle name="Input 3 3 3 7" xfId="16022"/>
    <cellStyle name="Input 3 3 3 7 2" xfId="16023"/>
    <cellStyle name="Input 3 3 3 7 2 2" xfId="16024"/>
    <cellStyle name="Input 3 3 3 7 3" xfId="16025"/>
    <cellStyle name="Input 3 3 3 7 3 2" xfId="16026"/>
    <cellStyle name="Input 3 3 3 7 3 2 2" xfId="16027"/>
    <cellStyle name="Input 3 3 3 7 3 3" xfId="16028"/>
    <cellStyle name="Input 3 3 3 7 4" xfId="16029"/>
    <cellStyle name="Input 3 3 3 7 5" xfId="16030"/>
    <cellStyle name="Input 3 3 3 8" xfId="16031"/>
    <cellStyle name="Input 3 3 3 8 2" xfId="16032"/>
    <cellStyle name="Input 3 3 3 9" xfId="16033"/>
    <cellStyle name="Input 3 3 3 9 2" xfId="16034"/>
    <cellStyle name="Input 3 3 3 9 2 2" xfId="16035"/>
    <cellStyle name="Input 3 3 3 9 3" xfId="16036"/>
    <cellStyle name="Input 3 3 4" xfId="16037"/>
    <cellStyle name="Input 3 3 4 10" xfId="16038"/>
    <cellStyle name="Input 3 3 4 11" xfId="16039"/>
    <cellStyle name="Input 3 3 4 2" xfId="16040"/>
    <cellStyle name="Input 3 3 4 2 10" xfId="16041"/>
    <cellStyle name="Input 3 3 4 2 2" xfId="16042"/>
    <cellStyle name="Input 3 3 4 2 2 2" xfId="16043"/>
    <cellStyle name="Input 3 3 4 2 2 2 2" xfId="16044"/>
    <cellStyle name="Input 3 3 4 2 2 3" xfId="16045"/>
    <cellStyle name="Input 3 3 4 2 2 3 2" xfId="16046"/>
    <cellStyle name="Input 3 3 4 2 2 3 2 2" xfId="16047"/>
    <cellStyle name="Input 3 3 4 2 2 3 3" xfId="16048"/>
    <cellStyle name="Input 3 3 4 2 2 4" xfId="16049"/>
    <cellStyle name="Input 3 3 4 2 2 5" xfId="16050"/>
    <cellStyle name="Input 3 3 4 2 3" xfId="16051"/>
    <cellStyle name="Input 3 3 4 2 3 2" xfId="16052"/>
    <cellStyle name="Input 3 3 4 2 3 2 2" xfId="16053"/>
    <cellStyle name="Input 3 3 4 2 3 3" xfId="16054"/>
    <cellStyle name="Input 3 3 4 2 3 3 2" xfId="16055"/>
    <cellStyle name="Input 3 3 4 2 3 3 2 2" xfId="16056"/>
    <cellStyle name="Input 3 3 4 2 3 3 3" xfId="16057"/>
    <cellStyle name="Input 3 3 4 2 3 4" xfId="16058"/>
    <cellStyle name="Input 3 3 4 2 3 5" xfId="16059"/>
    <cellStyle name="Input 3 3 4 2 4" xfId="16060"/>
    <cellStyle name="Input 3 3 4 2 4 2" xfId="16061"/>
    <cellStyle name="Input 3 3 4 2 4 2 2" xfId="16062"/>
    <cellStyle name="Input 3 3 4 2 4 3" xfId="16063"/>
    <cellStyle name="Input 3 3 4 2 4 3 2" xfId="16064"/>
    <cellStyle name="Input 3 3 4 2 4 3 2 2" xfId="16065"/>
    <cellStyle name="Input 3 3 4 2 4 3 3" xfId="16066"/>
    <cellStyle name="Input 3 3 4 2 4 4" xfId="16067"/>
    <cellStyle name="Input 3 3 4 2 4 5" xfId="16068"/>
    <cellStyle name="Input 3 3 4 2 5" xfId="16069"/>
    <cellStyle name="Input 3 3 4 2 5 2" xfId="16070"/>
    <cellStyle name="Input 3 3 4 2 5 2 2" xfId="16071"/>
    <cellStyle name="Input 3 3 4 2 5 3" xfId="16072"/>
    <cellStyle name="Input 3 3 4 2 5 3 2" xfId="16073"/>
    <cellStyle name="Input 3 3 4 2 5 3 2 2" xfId="16074"/>
    <cellStyle name="Input 3 3 4 2 5 3 3" xfId="16075"/>
    <cellStyle name="Input 3 3 4 2 5 4" xfId="16076"/>
    <cellStyle name="Input 3 3 4 2 5 5" xfId="16077"/>
    <cellStyle name="Input 3 3 4 2 6" xfId="16078"/>
    <cellStyle name="Input 3 3 4 2 6 2" xfId="16079"/>
    <cellStyle name="Input 3 3 4 2 6 2 2" xfId="16080"/>
    <cellStyle name="Input 3 3 4 2 6 3" xfId="16081"/>
    <cellStyle name="Input 3 3 4 2 6 3 2" xfId="16082"/>
    <cellStyle name="Input 3 3 4 2 6 3 2 2" xfId="16083"/>
    <cellStyle name="Input 3 3 4 2 6 3 3" xfId="16084"/>
    <cellStyle name="Input 3 3 4 2 6 4" xfId="16085"/>
    <cellStyle name="Input 3 3 4 2 6 5" xfId="16086"/>
    <cellStyle name="Input 3 3 4 2 7" xfId="16087"/>
    <cellStyle name="Input 3 3 4 2 7 2" xfId="16088"/>
    <cellStyle name="Input 3 3 4 2 8" xfId="16089"/>
    <cellStyle name="Input 3 3 4 2 8 2" xfId="16090"/>
    <cellStyle name="Input 3 3 4 2 8 2 2" xfId="16091"/>
    <cellStyle name="Input 3 3 4 2 8 3" xfId="16092"/>
    <cellStyle name="Input 3 3 4 2 9" xfId="16093"/>
    <cellStyle name="Input 3 3 4 3" xfId="16094"/>
    <cellStyle name="Input 3 3 4 3 2" xfId="16095"/>
    <cellStyle name="Input 3 3 4 3 2 2" xfId="16096"/>
    <cellStyle name="Input 3 3 4 3 2 2 2" xfId="16097"/>
    <cellStyle name="Input 3 3 4 3 2 3" xfId="16098"/>
    <cellStyle name="Input 3 3 4 3 2 3 2" xfId="16099"/>
    <cellStyle name="Input 3 3 4 3 2 3 2 2" xfId="16100"/>
    <cellStyle name="Input 3 3 4 3 2 3 3" xfId="16101"/>
    <cellStyle name="Input 3 3 4 3 2 4" xfId="16102"/>
    <cellStyle name="Input 3 3 4 3 2 5" xfId="16103"/>
    <cellStyle name="Input 3 3 4 3 3" xfId="16104"/>
    <cellStyle name="Input 3 3 4 3 3 2" xfId="16105"/>
    <cellStyle name="Input 3 3 4 3 4" xfId="16106"/>
    <cellStyle name="Input 3 3 4 3 4 2" xfId="16107"/>
    <cellStyle name="Input 3 3 4 3 4 2 2" xfId="16108"/>
    <cellStyle name="Input 3 3 4 3 4 3" xfId="16109"/>
    <cellStyle name="Input 3 3 4 3 5" xfId="16110"/>
    <cellStyle name="Input 3 3 4 3 6" xfId="16111"/>
    <cellStyle name="Input 3 3 4 4" xfId="16112"/>
    <cellStyle name="Input 3 3 4 4 2" xfId="16113"/>
    <cellStyle name="Input 3 3 4 4 2 2" xfId="16114"/>
    <cellStyle name="Input 3 3 4 4 3" xfId="16115"/>
    <cellStyle name="Input 3 3 4 4 3 2" xfId="16116"/>
    <cellStyle name="Input 3 3 4 4 3 2 2" xfId="16117"/>
    <cellStyle name="Input 3 3 4 4 3 3" xfId="16118"/>
    <cellStyle name="Input 3 3 4 4 4" xfId="16119"/>
    <cellStyle name="Input 3 3 4 4 5" xfId="16120"/>
    <cellStyle name="Input 3 3 4 5" xfId="16121"/>
    <cellStyle name="Input 3 3 4 5 2" xfId="16122"/>
    <cellStyle name="Input 3 3 4 5 2 2" xfId="16123"/>
    <cellStyle name="Input 3 3 4 5 3" xfId="16124"/>
    <cellStyle name="Input 3 3 4 5 3 2" xfId="16125"/>
    <cellStyle name="Input 3 3 4 5 3 2 2" xfId="16126"/>
    <cellStyle name="Input 3 3 4 5 3 3" xfId="16127"/>
    <cellStyle name="Input 3 3 4 5 4" xfId="16128"/>
    <cellStyle name="Input 3 3 4 5 5" xfId="16129"/>
    <cellStyle name="Input 3 3 4 6" xfId="16130"/>
    <cellStyle name="Input 3 3 4 6 2" xfId="16131"/>
    <cellStyle name="Input 3 3 4 6 2 2" xfId="16132"/>
    <cellStyle name="Input 3 3 4 6 3" xfId="16133"/>
    <cellStyle name="Input 3 3 4 6 3 2" xfId="16134"/>
    <cellStyle name="Input 3 3 4 6 3 2 2" xfId="16135"/>
    <cellStyle name="Input 3 3 4 6 3 3" xfId="16136"/>
    <cellStyle name="Input 3 3 4 6 4" xfId="16137"/>
    <cellStyle name="Input 3 3 4 6 5" xfId="16138"/>
    <cellStyle name="Input 3 3 4 7" xfId="16139"/>
    <cellStyle name="Input 3 3 4 7 2" xfId="16140"/>
    <cellStyle name="Input 3 3 4 7 2 2" xfId="16141"/>
    <cellStyle name="Input 3 3 4 7 3" xfId="16142"/>
    <cellStyle name="Input 3 3 4 7 3 2" xfId="16143"/>
    <cellStyle name="Input 3 3 4 7 3 2 2" xfId="16144"/>
    <cellStyle name="Input 3 3 4 7 3 3" xfId="16145"/>
    <cellStyle name="Input 3 3 4 7 4" xfId="16146"/>
    <cellStyle name="Input 3 3 4 7 5" xfId="16147"/>
    <cellStyle name="Input 3 3 4 8" xfId="16148"/>
    <cellStyle name="Input 3 3 4 8 2" xfId="16149"/>
    <cellStyle name="Input 3 3 4 9" xfId="16150"/>
    <cellStyle name="Input 3 3 4 9 2" xfId="16151"/>
    <cellStyle name="Input 3 3 4 9 2 2" xfId="16152"/>
    <cellStyle name="Input 3 3 4 9 3" xfId="16153"/>
    <cellStyle name="Input 3 3 5" xfId="16154"/>
    <cellStyle name="Input 3 3 5 10" xfId="16155"/>
    <cellStyle name="Input 3 3 5 11" xfId="16156"/>
    <cellStyle name="Input 3 3 5 2" xfId="16157"/>
    <cellStyle name="Input 3 3 5 2 10" xfId="16158"/>
    <cellStyle name="Input 3 3 5 2 2" xfId="16159"/>
    <cellStyle name="Input 3 3 5 2 2 2" xfId="16160"/>
    <cellStyle name="Input 3 3 5 2 2 2 2" xfId="16161"/>
    <cellStyle name="Input 3 3 5 2 2 3" xfId="16162"/>
    <cellStyle name="Input 3 3 5 2 2 3 2" xfId="16163"/>
    <cellStyle name="Input 3 3 5 2 2 3 2 2" xfId="16164"/>
    <cellStyle name="Input 3 3 5 2 2 3 3" xfId="16165"/>
    <cellStyle name="Input 3 3 5 2 2 4" xfId="16166"/>
    <cellStyle name="Input 3 3 5 2 2 5" xfId="16167"/>
    <cellStyle name="Input 3 3 5 2 3" xfId="16168"/>
    <cellStyle name="Input 3 3 5 2 3 2" xfId="16169"/>
    <cellStyle name="Input 3 3 5 2 3 2 2" xfId="16170"/>
    <cellStyle name="Input 3 3 5 2 3 3" xfId="16171"/>
    <cellStyle name="Input 3 3 5 2 3 3 2" xfId="16172"/>
    <cellStyle name="Input 3 3 5 2 3 3 2 2" xfId="16173"/>
    <cellStyle name="Input 3 3 5 2 3 3 3" xfId="16174"/>
    <cellStyle name="Input 3 3 5 2 3 4" xfId="16175"/>
    <cellStyle name="Input 3 3 5 2 3 5" xfId="16176"/>
    <cellStyle name="Input 3 3 5 2 4" xfId="16177"/>
    <cellStyle name="Input 3 3 5 2 4 2" xfId="16178"/>
    <cellStyle name="Input 3 3 5 2 4 2 2" xfId="16179"/>
    <cellStyle name="Input 3 3 5 2 4 3" xfId="16180"/>
    <cellStyle name="Input 3 3 5 2 4 3 2" xfId="16181"/>
    <cellStyle name="Input 3 3 5 2 4 3 2 2" xfId="16182"/>
    <cellStyle name="Input 3 3 5 2 4 3 3" xfId="16183"/>
    <cellStyle name="Input 3 3 5 2 4 4" xfId="16184"/>
    <cellStyle name="Input 3 3 5 2 4 5" xfId="16185"/>
    <cellStyle name="Input 3 3 5 2 5" xfId="16186"/>
    <cellStyle name="Input 3 3 5 2 5 2" xfId="16187"/>
    <cellStyle name="Input 3 3 5 2 5 2 2" xfId="16188"/>
    <cellStyle name="Input 3 3 5 2 5 3" xfId="16189"/>
    <cellStyle name="Input 3 3 5 2 5 3 2" xfId="16190"/>
    <cellStyle name="Input 3 3 5 2 5 3 2 2" xfId="16191"/>
    <cellStyle name="Input 3 3 5 2 5 3 3" xfId="16192"/>
    <cellStyle name="Input 3 3 5 2 5 4" xfId="16193"/>
    <cellStyle name="Input 3 3 5 2 5 5" xfId="16194"/>
    <cellStyle name="Input 3 3 5 2 6" xfId="16195"/>
    <cellStyle name="Input 3 3 5 2 6 2" xfId="16196"/>
    <cellStyle name="Input 3 3 5 2 6 2 2" xfId="16197"/>
    <cellStyle name="Input 3 3 5 2 6 3" xfId="16198"/>
    <cellStyle name="Input 3 3 5 2 6 3 2" xfId="16199"/>
    <cellStyle name="Input 3 3 5 2 6 3 2 2" xfId="16200"/>
    <cellStyle name="Input 3 3 5 2 6 3 3" xfId="16201"/>
    <cellStyle name="Input 3 3 5 2 6 4" xfId="16202"/>
    <cellStyle name="Input 3 3 5 2 6 5" xfId="16203"/>
    <cellStyle name="Input 3 3 5 2 7" xfId="16204"/>
    <cellStyle name="Input 3 3 5 2 7 2" xfId="16205"/>
    <cellStyle name="Input 3 3 5 2 8" xfId="16206"/>
    <cellStyle name="Input 3 3 5 2 8 2" xfId="16207"/>
    <cellStyle name="Input 3 3 5 2 8 2 2" xfId="16208"/>
    <cellStyle name="Input 3 3 5 2 8 3" xfId="16209"/>
    <cellStyle name="Input 3 3 5 2 9" xfId="16210"/>
    <cellStyle name="Input 3 3 5 3" xfId="16211"/>
    <cellStyle name="Input 3 3 5 3 2" xfId="16212"/>
    <cellStyle name="Input 3 3 5 3 2 2" xfId="16213"/>
    <cellStyle name="Input 3 3 5 3 2 2 2" xfId="16214"/>
    <cellStyle name="Input 3 3 5 3 2 3" xfId="16215"/>
    <cellStyle name="Input 3 3 5 3 2 3 2" xfId="16216"/>
    <cellStyle name="Input 3 3 5 3 2 3 2 2" xfId="16217"/>
    <cellStyle name="Input 3 3 5 3 2 3 3" xfId="16218"/>
    <cellStyle name="Input 3 3 5 3 2 4" xfId="16219"/>
    <cellStyle name="Input 3 3 5 3 2 5" xfId="16220"/>
    <cellStyle name="Input 3 3 5 3 3" xfId="16221"/>
    <cellStyle name="Input 3 3 5 3 3 2" xfId="16222"/>
    <cellStyle name="Input 3 3 5 3 4" xfId="16223"/>
    <cellStyle name="Input 3 3 5 3 4 2" xfId="16224"/>
    <cellStyle name="Input 3 3 5 3 4 2 2" xfId="16225"/>
    <cellStyle name="Input 3 3 5 3 4 3" xfId="16226"/>
    <cellStyle name="Input 3 3 5 3 5" xfId="16227"/>
    <cellStyle name="Input 3 3 5 3 6" xfId="16228"/>
    <cellStyle name="Input 3 3 5 4" xfId="16229"/>
    <cellStyle name="Input 3 3 5 4 2" xfId="16230"/>
    <cellStyle name="Input 3 3 5 4 2 2" xfId="16231"/>
    <cellStyle name="Input 3 3 5 4 3" xfId="16232"/>
    <cellStyle name="Input 3 3 5 4 3 2" xfId="16233"/>
    <cellStyle name="Input 3 3 5 4 3 2 2" xfId="16234"/>
    <cellStyle name="Input 3 3 5 4 3 3" xfId="16235"/>
    <cellStyle name="Input 3 3 5 4 4" xfId="16236"/>
    <cellStyle name="Input 3 3 5 4 5" xfId="16237"/>
    <cellStyle name="Input 3 3 5 5" xfId="16238"/>
    <cellStyle name="Input 3 3 5 5 2" xfId="16239"/>
    <cellStyle name="Input 3 3 5 5 2 2" xfId="16240"/>
    <cellStyle name="Input 3 3 5 5 3" xfId="16241"/>
    <cellStyle name="Input 3 3 5 5 3 2" xfId="16242"/>
    <cellStyle name="Input 3 3 5 5 3 2 2" xfId="16243"/>
    <cellStyle name="Input 3 3 5 5 3 3" xfId="16244"/>
    <cellStyle name="Input 3 3 5 5 4" xfId="16245"/>
    <cellStyle name="Input 3 3 5 5 5" xfId="16246"/>
    <cellStyle name="Input 3 3 5 6" xfId="16247"/>
    <cellStyle name="Input 3 3 5 6 2" xfId="16248"/>
    <cellStyle name="Input 3 3 5 6 2 2" xfId="16249"/>
    <cellStyle name="Input 3 3 5 6 3" xfId="16250"/>
    <cellStyle name="Input 3 3 5 6 3 2" xfId="16251"/>
    <cellStyle name="Input 3 3 5 6 3 2 2" xfId="16252"/>
    <cellStyle name="Input 3 3 5 6 3 3" xfId="16253"/>
    <cellStyle name="Input 3 3 5 6 4" xfId="16254"/>
    <cellStyle name="Input 3 3 5 6 5" xfId="16255"/>
    <cellStyle name="Input 3 3 5 7" xfId="16256"/>
    <cellStyle name="Input 3 3 5 7 2" xfId="16257"/>
    <cellStyle name="Input 3 3 5 7 2 2" xfId="16258"/>
    <cellStyle name="Input 3 3 5 7 3" xfId="16259"/>
    <cellStyle name="Input 3 3 5 7 3 2" xfId="16260"/>
    <cellStyle name="Input 3 3 5 7 3 2 2" xfId="16261"/>
    <cellStyle name="Input 3 3 5 7 3 3" xfId="16262"/>
    <cellStyle name="Input 3 3 5 7 4" xfId="16263"/>
    <cellStyle name="Input 3 3 5 7 5" xfId="16264"/>
    <cellStyle name="Input 3 3 5 8" xfId="16265"/>
    <cellStyle name="Input 3 3 5 8 2" xfId="16266"/>
    <cellStyle name="Input 3 3 5 9" xfId="16267"/>
    <cellStyle name="Input 3 3 5 9 2" xfId="16268"/>
    <cellStyle name="Input 3 3 5 9 2 2" xfId="16269"/>
    <cellStyle name="Input 3 3 5 9 3" xfId="16270"/>
    <cellStyle name="Input 3 3 6" xfId="16271"/>
    <cellStyle name="Input 3 3 6 10" xfId="16272"/>
    <cellStyle name="Input 3 3 6 11" xfId="16273"/>
    <cellStyle name="Input 3 3 6 2" xfId="16274"/>
    <cellStyle name="Input 3 3 6 2 10" xfId="16275"/>
    <cellStyle name="Input 3 3 6 2 2" xfId="16276"/>
    <cellStyle name="Input 3 3 6 2 2 2" xfId="16277"/>
    <cellStyle name="Input 3 3 6 2 2 2 2" xfId="16278"/>
    <cellStyle name="Input 3 3 6 2 2 3" xfId="16279"/>
    <cellStyle name="Input 3 3 6 2 2 3 2" xfId="16280"/>
    <cellStyle name="Input 3 3 6 2 2 3 2 2" xfId="16281"/>
    <cellStyle name="Input 3 3 6 2 2 3 3" xfId="16282"/>
    <cellStyle name="Input 3 3 6 2 2 4" xfId="16283"/>
    <cellStyle name="Input 3 3 6 2 2 5" xfId="16284"/>
    <cellStyle name="Input 3 3 6 2 3" xfId="16285"/>
    <cellStyle name="Input 3 3 6 2 3 2" xfId="16286"/>
    <cellStyle name="Input 3 3 6 2 3 2 2" xfId="16287"/>
    <cellStyle name="Input 3 3 6 2 3 3" xfId="16288"/>
    <cellStyle name="Input 3 3 6 2 3 3 2" xfId="16289"/>
    <cellStyle name="Input 3 3 6 2 3 3 2 2" xfId="16290"/>
    <cellStyle name="Input 3 3 6 2 3 3 3" xfId="16291"/>
    <cellStyle name="Input 3 3 6 2 3 4" xfId="16292"/>
    <cellStyle name="Input 3 3 6 2 3 5" xfId="16293"/>
    <cellStyle name="Input 3 3 6 2 4" xfId="16294"/>
    <cellStyle name="Input 3 3 6 2 4 2" xfId="16295"/>
    <cellStyle name="Input 3 3 6 2 4 2 2" xfId="16296"/>
    <cellStyle name="Input 3 3 6 2 4 3" xfId="16297"/>
    <cellStyle name="Input 3 3 6 2 4 3 2" xfId="16298"/>
    <cellStyle name="Input 3 3 6 2 4 3 2 2" xfId="16299"/>
    <cellStyle name="Input 3 3 6 2 4 3 3" xfId="16300"/>
    <cellStyle name="Input 3 3 6 2 4 4" xfId="16301"/>
    <cellStyle name="Input 3 3 6 2 4 5" xfId="16302"/>
    <cellStyle name="Input 3 3 6 2 5" xfId="16303"/>
    <cellStyle name="Input 3 3 6 2 5 2" xfId="16304"/>
    <cellStyle name="Input 3 3 6 2 5 2 2" xfId="16305"/>
    <cellStyle name="Input 3 3 6 2 5 3" xfId="16306"/>
    <cellStyle name="Input 3 3 6 2 5 3 2" xfId="16307"/>
    <cellStyle name="Input 3 3 6 2 5 3 2 2" xfId="16308"/>
    <cellStyle name="Input 3 3 6 2 5 3 3" xfId="16309"/>
    <cellStyle name="Input 3 3 6 2 5 4" xfId="16310"/>
    <cellStyle name="Input 3 3 6 2 5 5" xfId="16311"/>
    <cellStyle name="Input 3 3 6 2 6" xfId="16312"/>
    <cellStyle name="Input 3 3 6 2 6 2" xfId="16313"/>
    <cellStyle name="Input 3 3 6 2 6 2 2" xfId="16314"/>
    <cellStyle name="Input 3 3 6 2 6 3" xfId="16315"/>
    <cellStyle name="Input 3 3 6 2 6 3 2" xfId="16316"/>
    <cellStyle name="Input 3 3 6 2 6 3 2 2" xfId="16317"/>
    <cellStyle name="Input 3 3 6 2 6 3 3" xfId="16318"/>
    <cellStyle name="Input 3 3 6 2 6 4" xfId="16319"/>
    <cellStyle name="Input 3 3 6 2 6 5" xfId="16320"/>
    <cellStyle name="Input 3 3 6 2 7" xfId="16321"/>
    <cellStyle name="Input 3 3 6 2 7 2" xfId="16322"/>
    <cellStyle name="Input 3 3 6 2 8" xfId="16323"/>
    <cellStyle name="Input 3 3 6 2 8 2" xfId="16324"/>
    <cellStyle name="Input 3 3 6 2 8 2 2" xfId="16325"/>
    <cellStyle name="Input 3 3 6 2 8 3" xfId="16326"/>
    <cellStyle name="Input 3 3 6 2 9" xfId="16327"/>
    <cellStyle name="Input 3 3 6 3" xfId="16328"/>
    <cellStyle name="Input 3 3 6 3 2" xfId="16329"/>
    <cellStyle name="Input 3 3 6 3 2 2" xfId="16330"/>
    <cellStyle name="Input 3 3 6 3 2 2 2" xfId="16331"/>
    <cellStyle name="Input 3 3 6 3 2 3" xfId="16332"/>
    <cellStyle name="Input 3 3 6 3 2 3 2" xfId="16333"/>
    <cellStyle name="Input 3 3 6 3 2 3 2 2" xfId="16334"/>
    <cellStyle name="Input 3 3 6 3 2 3 3" xfId="16335"/>
    <cellStyle name="Input 3 3 6 3 2 4" xfId="16336"/>
    <cellStyle name="Input 3 3 6 3 2 5" xfId="16337"/>
    <cellStyle name="Input 3 3 6 3 3" xfId="16338"/>
    <cellStyle name="Input 3 3 6 3 3 2" xfId="16339"/>
    <cellStyle name="Input 3 3 6 3 4" xfId="16340"/>
    <cellStyle name="Input 3 3 6 3 4 2" xfId="16341"/>
    <cellStyle name="Input 3 3 6 3 4 2 2" xfId="16342"/>
    <cellStyle name="Input 3 3 6 3 4 3" xfId="16343"/>
    <cellStyle name="Input 3 3 6 3 5" xfId="16344"/>
    <cellStyle name="Input 3 3 6 3 6" xfId="16345"/>
    <cellStyle name="Input 3 3 6 4" xfId="16346"/>
    <cellStyle name="Input 3 3 6 4 2" xfId="16347"/>
    <cellStyle name="Input 3 3 6 4 2 2" xfId="16348"/>
    <cellStyle name="Input 3 3 6 4 3" xfId="16349"/>
    <cellStyle name="Input 3 3 6 4 3 2" xfId="16350"/>
    <cellStyle name="Input 3 3 6 4 3 2 2" xfId="16351"/>
    <cellStyle name="Input 3 3 6 4 3 3" xfId="16352"/>
    <cellStyle name="Input 3 3 6 4 4" xfId="16353"/>
    <cellStyle name="Input 3 3 6 4 5" xfId="16354"/>
    <cellStyle name="Input 3 3 6 5" xfId="16355"/>
    <cellStyle name="Input 3 3 6 5 2" xfId="16356"/>
    <cellStyle name="Input 3 3 6 5 2 2" xfId="16357"/>
    <cellStyle name="Input 3 3 6 5 3" xfId="16358"/>
    <cellStyle name="Input 3 3 6 5 3 2" xfId="16359"/>
    <cellStyle name="Input 3 3 6 5 3 2 2" xfId="16360"/>
    <cellStyle name="Input 3 3 6 5 3 3" xfId="16361"/>
    <cellStyle name="Input 3 3 6 5 4" xfId="16362"/>
    <cellStyle name="Input 3 3 6 5 5" xfId="16363"/>
    <cellStyle name="Input 3 3 6 6" xfId="16364"/>
    <cellStyle name="Input 3 3 6 6 2" xfId="16365"/>
    <cellStyle name="Input 3 3 6 6 2 2" xfId="16366"/>
    <cellStyle name="Input 3 3 6 6 3" xfId="16367"/>
    <cellStyle name="Input 3 3 6 6 3 2" xfId="16368"/>
    <cellStyle name="Input 3 3 6 6 3 2 2" xfId="16369"/>
    <cellStyle name="Input 3 3 6 6 3 3" xfId="16370"/>
    <cellStyle name="Input 3 3 6 6 4" xfId="16371"/>
    <cellStyle name="Input 3 3 6 6 5" xfId="16372"/>
    <cellStyle name="Input 3 3 6 7" xfId="16373"/>
    <cellStyle name="Input 3 3 6 7 2" xfId="16374"/>
    <cellStyle name="Input 3 3 6 7 2 2" xfId="16375"/>
    <cellStyle name="Input 3 3 6 7 3" xfId="16376"/>
    <cellStyle name="Input 3 3 6 7 3 2" xfId="16377"/>
    <cellStyle name="Input 3 3 6 7 3 2 2" xfId="16378"/>
    <cellStyle name="Input 3 3 6 7 3 3" xfId="16379"/>
    <cellStyle name="Input 3 3 6 7 4" xfId="16380"/>
    <cellStyle name="Input 3 3 6 7 5" xfId="16381"/>
    <cellStyle name="Input 3 3 6 8" xfId="16382"/>
    <cellStyle name="Input 3 3 6 8 2" xfId="16383"/>
    <cellStyle name="Input 3 3 6 9" xfId="16384"/>
    <cellStyle name="Input 3 3 6 9 2" xfId="16385"/>
    <cellStyle name="Input 3 3 6 9 2 2" xfId="16386"/>
    <cellStyle name="Input 3 3 6 9 3" xfId="16387"/>
    <cellStyle name="Input 3 3 7" xfId="16388"/>
    <cellStyle name="Input 3 3 7 10" xfId="16389"/>
    <cellStyle name="Input 3 3 7 11" xfId="16390"/>
    <cellStyle name="Input 3 3 7 2" xfId="16391"/>
    <cellStyle name="Input 3 3 7 2 10" xfId="16392"/>
    <cellStyle name="Input 3 3 7 2 2" xfId="16393"/>
    <cellStyle name="Input 3 3 7 2 2 2" xfId="16394"/>
    <cellStyle name="Input 3 3 7 2 2 2 2" xfId="16395"/>
    <cellStyle name="Input 3 3 7 2 2 3" xfId="16396"/>
    <cellStyle name="Input 3 3 7 2 2 3 2" xfId="16397"/>
    <cellStyle name="Input 3 3 7 2 2 3 2 2" xfId="16398"/>
    <cellStyle name="Input 3 3 7 2 2 3 3" xfId="16399"/>
    <cellStyle name="Input 3 3 7 2 2 4" xfId="16400"/>
    <cellStyle name="Input 3 3 7 2 2 5" xfId="16401"/>
    <cellStyle name="Input 3 3 7 2 3" xfId="16402"/>
    <cellStyle name="Input 3 3 7 2 3 2" xfId="16403"/>
    <cellStyle name="Input 3 3 7 2 3 2 2" xfId="16404"/>
    <cellStyle name="Input 3 3 7 2 3 3" xfId="16405"/>
    <cellStyle name="Input 3 3 7 2 3 3 2" xfId="16406"/>
    <cellStyle name="Input 3 3 7 2 3 3 2 2" xfId="16407"/>
    <cellStyle name="Input 3 3 7 2 3 3 3" xfId="16408"/>
    <cellStyle name="Input 3 3 7 2 3 4" xfId="16409"/>
    <cellStyle name="Input 3 3 7 2 3 5" xfId="16410"/>
    <cellStyle name="Input 3 3 7 2 4" xfId="16411"/>
    <cellStyle name="Input 3 3 7 2 4 2" xfId="16412"/>
    <cellStyle name="Input 3 3 7 2 4 2 2" xfId="16413"/>
    <cellStyle name="Input 3 3 7 2 4 3" xfId="16414"/>
    <cellStyle name="Input 3 3 7 2 4 3 2" xfId="16415"/>
    <cellStyle name="Input 3 3 7 2 4 3 2 2" xfId="16416"/>
    <cellStyle name="Input 3 3 7 2 4 3 3" xfId="16417"/>
    <cellStyle name="Input 3 3 7 2 4 4" xfId="16418"/>
    <cellStyle name="Input 3 3 7 2 4 5" xfId="16419"/>
    <cellStyle name="Input 3 3 7 2 5" xfId="16420"/>
    <cellStyle name="Input 3 3 7 2 5 2" xfId="16421"/>
    <cellStyle name="Input 3 3 7 2 5 2 2" xfId="16422"/>
    <cellStyle name="Input 3 3 7 2 5 3" xfId="16423"/>
    <cellStyle name="Input 3 3 7 2 5 3 2" xfId="16424"/>
    <cellStyle name="Input 3 3 7 2 5 3 2 2" xfId="16425"/>
    <cellStyle name="Input 3 3 7 2 5 3 3" xfId="16426"/>
    <cellStyle name="Input 3 3 7 2 5 4" xfId="16427"/>
    <cellStyle name="Input 3 3 7 2 5 5" xfId="16428"/>
    <cellStyle name="Input 3 3 7 2 6" xfId="16429"/>
    <cellStyle name="Input 3 3 7 2 6 2" xfId="16430"/>
    <cellStyle name="Input 3 3 7 2 6 2 2" xfId="16431"/>
    <cellStyle name="Input 3 3 7 2 6 3" xfId="16432"/>
    <cellStyle name="Input 3 3 7 2 6 3 2" xfId="16433"/>
    <cellStyle name="Input 3 3 7 2 6 3 2 2" xfId="16434"/>
    <cellStyle name="Input 3 3 7 2 6 3 3" xfId="16435"/>
    <cellStyle name="Input 3 3 7 2 6 4" xfId="16436"/>
    <cellStyle name="Input 3 3 7 2 6 5" xfId="16437"/>
    <cellStyle name="Input 3 3 7 2 7" xfId="16438"/>
    <cellStyle name="Input 3 3 7 2 7 2" xfId="16439"/>
    <cellStyle name="Input 3 3 7 2 8" xfId="16440"/>
    <cellStyle name="Input 3 3 7 2 8 2" xfId="16441"/>
    <cellStyle name="Input 3 3 7 2 8 2 2" xfId="16442"/>
    <cellStyle name="Input 3 3 7 2 8 3" xfId="16443"/>
    <cellStyle name="Input 3 3 7 2 9" xfId="16444"/>
    <cellStyle name="Input 3 3 7 3" xfId="16445"/>
    <cellStyle name="Input 3 3 7 3 2" xfId="16446"/>
    <cellStyle name="Input 3 3 7 3 2 2" xfId="16447"/>
    <cellStyle name="Input 3 3 7 3 2 2 2" xfId="16448"/>
    <cellStyle name="Input 3 3 7 3 2 3" xfId="16449"/>
    <cellStyle name="Input 3 3 7 3 2 3 2" xfId="16450"/>
    <cellStyle name="Input 3 3 7 3 2 3 2 2" xfId="16451"/>
    <cellStyle name="Input 3 3 7 3 2 3 3" xfId="16452"/>
    <cellStyle name="Input 3 3 7 3 2 4" xfId="16453"/>
    <cellStyle name="Input 3 3 7 3 2 5" xfId="16454"/>
    <cellStyle name="Input 3 3 7 3 3" xfId="16455"/>
    <cellStyle name="Input 3 3 7 3 3 2" xfId="16456"/>
    <cellStyle name="Input 3 3 7 3 4" xfId="16457"/>
    <cellStyle name="Input 3 3 7 3 4 2" xfId="16458"/>
    <cellStyle name="Input 3 3 7 3 4 2 2" xfId="16459"/>
    <cellStyle name="Input 3 3 7 3 4 3" xfId="16460"/>
    <cellStyle name="Input 3 3 7 3 5" xfId="16461"/>
    <cellStyle name="Input 3 3 7 3 6" xfId="16462"/>
    <cellStyle name="Input 3 3 7 4" xfId="16463"/>
    <cellStyle name="Input 3 3 7 4 2" xfId="16464"/>
    <cellStyle name="Input 3 3 7 4 2 2" xfId="16465"/>
    <cellStyle name="Input 3 3 7 4 3" xfId="16466"/>
    <cellStyle name="Input 3 3 7 4 3 2" xfId="16467"/>
    <cellStyle name="Input 3 3 7 4 3 2 2" xfId="16468"/>
    <cellStyle name="Input 3 3 7 4 3 3" xfId="16469"/>
    <cellStyle name="Input 3 3 7 4 4" xfId="16470"/>
    <cellStyle name="Input 3 3 7 4 5" xfId="16471"/>
    <cellStyle name="Input 3 3 7 5" xfId="16472"/>
    <cellStyle name="Input 3 3 7 5 2" xfId="16473"/>
    <cellStyle name="Input 3 3 7 5 2 2" xfId="16474"/>
    <cellStyle name="Input 3 3 7 5 3" xfId="16475"/>
    <cellStyle name="Input 3 3 7 5 3 2" xfId="16476"/>
    <cellStyle name="Input 3 3 7 5 3 2 2" xfId="16477"/>
    <cellStyle name="Input 3 3 7 5 3 3" xfId="16478"/>
    <cellStyle name="Input 3 3 7 5 4" xfId="16479"/>
    <cellStyle name="Input 3 3 7 5 5" xfId="16480"/>
    <cellStyle name="Input 3 3 7 6" xfId="16481"/>
    <cellStyle name="Input 3 3 7 6 2" xfId="16482"/>
    <cellStyle name="Input 3 3 7 6 2 2" xfId="16483"/>
    <cellStyle name="Input 3 3 7 6 3" xfId="16484"/>
    <cellStyle name="Input 3 3 7 6 3 2" xfId="16485"/>
    <cellStyle name="Input 3 3 7 6 3 2 2" xfId="16486"/>
    <cellStyle name="Input 3 3 7 6 3 3" xfId="16487"/>
    <cellStyle name="Input 3 3 7 6 4" xfId="16488"/>
    <cellStyle name="Input 3 3 7 6 5" xfId="16489"/>
    <cellStyle name="Input 3 3 7 7" xfId="16490"/>
    <cellStyle name="Input 3 3 7 7 2" xfId="16491"/>
    <cellStyle name="Input 3 3 7 7 2 2" xfId="16492"/>
    <cellStyle name="Input 3 3 7 7 3" xfId="16493"/>
    <cellStyle name="Input 3 3 7 7 3 2" xfId="16494"/>
    <cellStyle name="Input 3 3 7 7 3 2 2" xfId="16495"/>
    <cellStyle name="Input 3 3 7 7 3 3" xfId="16496"/>
    <cellStyle name="Input 3 3 7 7 4" xfId="16497"/>
    <cellStyle name="Input 3 3 7 7 5" xfId="16498"/>
    <cellStyle name="Input 3 3 7 8" xfId="16499"/>
    <cellStyle name="Input 3 3 7 8 2" xfId="16500"/>
    <cellStyle name="Input 3 3 7 9" xfId="16501"/>
    <cellStyle name="Input 3 3 7 9 2" xfId="16502"/>
    <cellStyle name="Input 3 3 7 9 2 2" xfId="16503"/>
    <cellStyle name="Input 3 3 7 9 3" xfId="16504"/>
    <cellStyle name="Input 3 3 8" xfId="16505"/>
    <cellStyle name="Input 3 3 8 10" xfId="16506"/>
    <cellStyle name="Input 3 3 8 11" xfId="16507"/>
    <cellStyle name="Input 3 3 8 2" xfId="16508"/>
    <cellStyle name="Input 3 3 8 2 10" xfId="16509"/>
    <cellStyle name="Input 3 3 8 2 2" xfId="16510"/>
    <cellStyle name="Input 3 3 8 2 2 2" xfId="16511"/>
    <cellStyle name="Input 3 3 8 2 2 2 2" xfId="16512"/>
    <cellStyle name="Input 3 3 8 2 2 3" xfId="16513"/>
    <cellStyle name="Input 3 3 8 2 2 3 2" xfId="16514"/>
    <cellStyle name="Input 3 3 8 2 2 3 2 2" xfId="16515"/>
    <cellStyle name="Input 3 3 8 2 2 3 3" xfId="16516"/>
    <cellStyle name="Input 3 3 8 2 2 4" xfId="16517"/>
    <cellStyle name="Input 3 3 8 2 2 5" xfId="16518"/>
    <cellStyle name="Input 3 3 8 2 3" xfId="16519"/>
    <cellStyle name="Input 3 3 8 2 3 2" xfId="16520"/>
    <cellStyle name="Input 3 3 8 2 3 2 2" xfId="16521"/>
    <cellStyle name="Input 3 3 8 2 3 3" xfId="16522"/>
    <cellStyle name="Input 3 3 8 2 3 3 2" xfId="16523"/>
    <cellStyle name="Input 3 3 8 2 3 3 2 2" xfId="16524"/>
    <cellStyle name="Input 3 3 8 2 3 3 3" xfId="16525"/>
    <cellStyle name="Input 3 3 8 2 3 4" xfId="16526"/>
    <cellStyle name="Input 3 3 8 2 3 5" xfId="16527"/>
    <cellStyle name="Input 3 3 8 2 4" xfId="16528"/>
    <cellStyle name="Input 3 3 8 2 4 2" xfId="16529"/>
    <cellStyle name="Input 3 3 8 2 4 2 2" xfId="16530"/>
    <cellStyle name="Input 3 3 8 2 4 3" xfId="16531"/>
    <cellStyle name="Input 3 3 8 2 4 3 2" xfId="16532"/>
    <cellStyle name="Input 3 3 8 2 4 3 2 2" xfId="16533"/>
    <cellStyle name="Input 3 3 8 2 4 3 3" xfId="16534"/>
    <cellStyle name="Input 3 3 8 2 4 4" xfId="16535"/>
    <cellStyle name="Input 3 3 8 2 4 5" xfId="16536"/>
    <cellStyle name="Input 3 3 8 2 5" xfId="16537"/>
    <cellStyle name="Input 3 3 8 2 5 2" xfId="16538"/>
    <cellStyle name="Input 3 3 8 2 5 2 2" xfId="16539"/>
    <cellStyle name="Input 3 3 8 2 5 3" xfId="16540"/>
    <cellStyle name="Input 3 3 8 2 5 3 2" xfId="16541"/>
    <cellStyle name="Input 3 3 8 2 5 3 2 2" xfId="16542"/>
    <cellStyle name="Input 3 3 8 2 5 3 3" xfId="16543"/>
    <cellStyle name="Input 3 3 8 2 5 4" xfId="16544"/>
    <cellStyle name="Input 3 3 8 2 5 5" xfId="16545"/>
    <cellStyle name="Input 3 3 8 2 6" xfId="16546"/>
    <cellStyle name="Input 3 3 8 2 6 2" xfId="16547"/>
    <cellStyle name="Input 3 3 8 2 6 2 2" xfId="16548"/>
    <cellStyle name="Input 3 3 8 2 6 3" xfId="16549"/>
    <cellStyle name="Input 3 3 8 2 6 3 2" xfId="16550"/>
    <cellStyle name="Input 3 3 8 2 6 3 2 2" xfId="16551"/>
    <cellStyle name="Input 3 3 8 2 6 3 3" xfId="16552"/>
    <cellStyle name="Input 3 3 8 2 6 4" xfId="16553"/>
    <cellStyle name="Input 3 3 8 2 6 5" xfId="16554"/>
    <cellStyle name="Input 3 3 8 2 7" xfId="16555"/>
    <cellStyle name="Input 3 3 8 2 7 2" xfId="16556"/>
    <cellStyle name="Input 3 3 8 2 8" xfId="16557"/>
    <cellStyle name="Input 3 3 8 2 8 2" xfId="16558"/>
    <cellStyle name="Input 3 3 8 2 8 2 2" xfId="16559"/>
    <cellStyle name="Input 3 3 8 2 8 3" xfId="16560"/>
    <cellStyle name="Input 3 3 8 2 9" xfId="16561"/>
    <cellStyle name="Input 3 3 8 3" xfId="16562"/>
    <cellStyle name="Input 3 3 8 3 2" xfId="16563"/>
    <cellStyle name="Input 3 3 8 3 2 2" xfId="16564"/>
    <cellStyle name="Input 3 3 8 3 2 2 2" xfId="16565"/>
    <cellStyle name="Input 3 3 8 3 2 3" xfId="16566"/>
    <cellStyle name="Input 3 3 8 3 2 3 2" xfId="16567"/>
    <cellStyle name="Input 3 3 8 3 2 3 2 2" xfId="16568"/>
    <cellStyle name="Input 3 3 8 3 2 3 3" xfId="16569"/>
    <cellStyle name="Input 3 3 8 3 2 4" xfId="16570"/>
    <cellStyle name="Input 3 3 8 3 2 5" xfId="16571"/>
    <cellStyle name="Input 3 3 8 3 3" xfId="16572"/>
    <cellStyle name="Input 3 3 8 3 3 2" xfId="16573"/>
    <cellStyle name="Input 3 3 8 3 4" xfId="16574"/>
    <cellStyle name="Input 3 3 8 3 4 2" xfId="16575"/>
    <cellStyle name="Input 3 3 8 3 4 2 2" xfId="16576"/>
    <cellStyle name="Input 3 3 8 3 4 3" xfId="16577"/>
    <cellStyle name="Input 3 3 8 3 5" xfId="16578"/>
    <cellStyle name="Input 3 3 8 3 6" xfId="16579"/>
    <cellStyle name="Input 3 3 8 4" xfId="16580"/>
    <cellStyle name="Input 3 3 8 4 2" xfId="16581"/>
    <cellStyle name="Input 3 3 8 4 2 2" xfId="16582"/>
    <cellStyle name="Input 3 3 8 4 3" xfId="16583"/>
    <cellStyle name="Input 3 3 8 4 3 2" xfId="16584"/>
    <cellStyle name="Input 3 3 8 4 3 2 2" xfId="16585"/>
    <cellStyle name="Input 3 3 8 4 3 3" xfId="16586"/>
    <cellStyle name="Input 3 3 8 4 4" xfId="16587"/>
    <cellStyle name="Input 3 3 8 4 5" xfId="16588"/>
    <cellStyle name="Input 3 3 8 5" xfId="16589"/>
    <cellStyle name="Input 3 3 8 5 2" xfId="16590"/>
    <cellStyle name="Input 3 3 8 5 2 2" xfId="16591"/>
    <cellStyle name="Input 3 3 8 5 3" xfId="16592"/>
    <cellStyle name="Input 3 3 8 5 3 2" xfId="16593"/>
    <cellStyle name="Input 3 3 8 5 3 2 2" xfId="16594"/>
    <cellStyle name="Input 3 3 8 5 3 3" xfId="16595"/>
    <cellStyle name="Input 3 3 8 5 4" xfId="16596"/>
    <cellStyle name="Input 3 3 8 5 5" xfId="16597"/>
    <cellStyle name="Input 3 3 8 6" xfId="16598"/>
    <cellStyle name="Input 3 3 8 6 2" xfId="16599"/>
    <cellStyle name="Input 3 3 8 6 2 2" xfId="16600"/>
    <cellStyle name="Input 3 3 8 6 3" xfId="16601"/>
    <cellStyle name="Input 3 3 8 6 3 2" xfId="16602"/>
    <cellStyle name="Input 3 3 8 6 3 2 2" xfId="16603"/>
    <cellStyle name="Input 3 3 8 6 3 3" xfId="16604"/>
    <cellStyle name="Input 3 3 8 6 4" xfId="16605"/>
    <cellStyle name="Input 3 3 8 6 5" xfId="16606"/>
    <cellStyle name="Input 3 3 8 7" xfId="16607"/>
    <cellStyle name="Input 3 3 8 7 2" xfId="16608"/>
    <cellStyle name="Input 3 3 8 7 2 2" xfId="16609"/>
    <cellStyle name="Input 3 3 8 7 3" xfId="16610"/>
    <cellStyle name="Input 3 3 8 7 3 2" xfId="16611"/>
    <cellStyle name="Input 3 3 8 7 3 2 2" xfId="16612"/>
    <cellStyle name="Input 3 3 8 7 3 3" xfId="16613"/>
    <cellStyle name="Input 3 3 8 7 4" xfId="16614"/>
    <cellStyle name="Input 3 3 8 7 5" xfId="16615"/>
    <cellStyle name="Input 3 3 8 8" xfId="16616"/>
    <cellStyle name="Input 3 3 8 8 2" xfId="16617"/>
    <cellStyle name="Input 3 3 8 9" xfId="16618"/>
    <cellStyle name="Input 3 3 8 9 2" xfId="16619"/>
    <cellStyle name="Input 3 3 8 9 2 2" xfId="16620"/>
    <cellStyle name="Input 3 3 8 9 3" xfId="16621"/>
    <cellStyle name="Input 3 3 9" xfId="16622"/>
    <cellStyle name="Input 3 3 9 10" xfId="16623"/>
    <cellStyle name="Input 3 3 9 2" xfId="16624"/>
    <cellStyle name="Input 3 3 9 2 2" xfId="16625"/>
    <cellStyle name="Input 3 3 9 2 2 2" xfId="16626"/>
    <cellStyle name="Input 3 3 9 2 3" xfId="16627"/>
    <cellStyle name="Input 3 3 9 2 3 2" xfId="16628"/>
    <cellStyle name="Input 3 3 9 2 3 2 2" xfId="16629"/>
    <cellStyle name="Input 3 3 9 2 3 3" xfId="16630"/>
    <cellStyle name="Input 3 3 9 2 4" xfId="16631"/>
    <cellStyle name="Input 3 3 9 2 5" xfId="16632"/>
    <cellStyle name="Input 3 3 9 3" xfId="16633"/>
    <cellStyle name="Input 3 3 9 3 2" xfId="16634"/>
    <cellStyle name="Input 3 3 9 3 2 2" xfId="16635"/>
    <cellStyle name="Input 3 3 9 3 3" xfId="16636"/>
    <cellStyle name="Input 3 3 9 3 3 2" xfId="16637"/>
    <cellStyle name="Input 3 3 9 3 3 2 2" xfId="16638"/>
    <cellStyle name="Input 3 3 9 3 3 3" xfId="16639"/>
    <cellStyle name="Input 3 3 9 3 4" xfId="16640"/>
    <cellStyle name="Input 3 3 9 3 5" xfId="16641"/>
    <cellStyle name="Input 3 3 9 4" xfId="16642"/>
    <cellStyle name="Input 3 3 9 4 2" xfId="16643"/>
    <cellStyle name="Input 3 3 9 4 2 2" xfId="16644"/>
    <cellStyle name="Input 3 3 9 4 3" xfId="16645"/>
    <cellStyle name="Input 3 3 9 4 3 2" xfId="16646"/>
    <cellStyle name="Input 3 3 9 4 3 2 2" xfId="16647"/>
    <cellStyle name="Input 3 3 9 4 3 3" xfId="16648"/>
    <cellStyle name="Input 3 3 9 4 4" xfId="16649"/>
    <cellStyle name="Input 3 3 9 4 5" xfId="16650"/>
    <cellStyle name="Input 3 3 9 5" xfId="16651"/>
    <cellStyle name="Input 3 3 9 5 2" xfId="16652"/>
    <cellStyle name="Input 3 3 9 5 2 2" xfId="16653"/>
    <cellStyle name="Input 3 3 9 5 3" xfId="16654"/>
    <cellStyle name="Input 3 3 9 5 3 2" xfId="16655"/>
    <cellStyle name="Input 3 3 9 5 3 2 2" xfId="16656"/>
    <cellStyle name="Input 3 3 9 5 3 3" xfId="16657"/>
    <cellStyle name="Input 3 3 9 5 4" xfId="16658"/>
    <cellStyle name="Input 3 3 9 5 5" xfId="16659"/>
    <cellStyle name="Input 3 3 9 6" xfId="16660"/>
    <cellStyle name="Input 3 3 9 6 2" xfId="16661"/>
    <cellStyle name="Input 3 3 9 6 2 2" xfId="16662"/>
    <cellStyle name="Input 3 3 9 6 3" xfId="16663"/>
    <cellStyle name="Input 3 3 9 6 3 2" xfId="16664"/>
    <cellStyle name="Input 3 3 9 6 3 2 2" xfId="16665"/>
    <cellStyle name="Input 3 3 9 6 3 3" xfId="16666"/>
    <cellStyle name="Input 3 3 9 6 4" xfId="16667"/>
    <cellStyle name="Input 3 3 9 6 5" xfId="16668"/>
    <cellStyle name="Input 3 3 9 7" xfId="16669"/>
    <cellStyle name="Input 3 3 9 7 2" xfId="16670"/>
    <cellStyle name="Input 3 3 9 8" xfId="16671"/>
    <cellStyle name="Input 3 3 9 8 2" xfId="16672"/>
    <cellStyle name="Input 3 3 9 8 2 2" xfId="16673"/>
    <cellStyle name="Input 3 3 9 8 3" xfId="16674"/>
    <cellStyle name="Input 3 3 9 9" xfId="16675"/>
    <cellStyle name="Input 3 3_Subsidy" xfId="16676"/>
    <cellStyle name="Input 3 30" xfId="16677"/>
    <cellStyle name="Input 3 30 2" xfId="16678"/>
    <cellStyle name="Input 3 30 2 2" xfId="16679"/>
    <cellStyle name="Input 3 30 2 2 2" xfId="16680"/>
    <cellStyle name="Input 3 30 2 3" xfId="16681"/>
    <cellStyle name="Input 3 30 3" xfId="16682"/>
    <cellStyle name="Input 3 30 4" xfId="16683"/>
    <cellStyle name="Input 3 31" xfId="16684"/>
    <cellStyle name="Input 3 31 2" xfId="16685"/>
    <cellStyle name="Input 3 31 2 2" xfId="16686"/>
    <cellStyle name="Input 3 31 2 2 2" xfId="16687"/>
    <cellStyle name="Input 3 31 2 3" xfId="16688"/>
    <cellStyle name="Input 3 31 3" xfId="16689"/>
    <cellStyle name="Input 3 31 4" xfId="16690"/>
    <cellStyle name="Input 3 32" xfId="16691"/>
    <cellStyle name="Input 3 32 2" xfId="16692"/>
    <cellStyle name="Input 3 32 2 2" xfId="16693"/>
    <cellStyle name="Input 3 32 2 2 2" xfId="16694"/>
    <cellStyle name="Input 3 32 2 3" xfId="16695"/>
    <cellStyle name="Input 3 32 3" xfId="16696"/>
    <cellStyle name="Input 3 32 4" xfId="16697"/>
    <cellStyle name="Input 3 33" xfId="16698"/>
    <cellStyle name="Input 3 33 2" xfId="16699"/>
    <cellStyle name="Input 3 33 2 2" xfId="16700"/>
    <cellStyle name="Input 3 33 2 2 2" xfId="16701"/>
    <cellStyle name="Input 3 33 2 3" xfId="16702"/>
    <cellStyle name="Input 3 33 3" xfId="16703"/>
    <cellStyle name="Input 3 33 4" xfId="16704"/>
    <cellStyle name="Input 3 34" xfId="16705"/>
    <cellStyle name="Input 3 34 2" xfId="16706"/>
    <cellStyle name="Input 3 34 2 2" xfId="16707"/>
    <cellStyle name="Input 3 34 2 2 2" xfId="16708"/>
    <cellStyle name="Input 3 34 2 3" xfId="16709"/>
    <cellStyle name="Input 3 34 3" xfId="16710"/>
    <cellStyle name="Input 3 34 4" xfId="16711"/>
    <cellStyle name="Input 3 35" xfId="16712"/>
    <cellStyle name="Input 3 35 2" xfId="16713"/>
    <cellStyle name="Input 3 35 2 2" xfId="16714"/>
    <cellStyle name="Input 3 35 2 2 2" xfId="16715"/>
    <cellStyle name="Input 3 35 2 3" xfId="16716"/>
    <cellStyle name="Input 3 35 3" xfId="16717"/>
    <cellStyle name="Input 3 35 4" xfId="16718"/>
    <cellStyle name="Input 3 36" xfId="16719"/>
    <cellStyle name="Input 3 36 2" xfId="16720"/>
    <cellStyle name="Input 3 36 2 2" xfId="16721"/>
    <cellStyle name="Input 3 36 2 2 2" xfId="16722"/>
    <cellStyle name="Input 3 36 2 3" xfId="16723"/>
    <cellStyle name="Input 3 36 3" xfId="16724"/>
    <cellStyle name="Input 3 36 4" xfId="16725"/>
    <cellStyle name="Input 3 37" xfId="16726"/>
    <cellStyle name="Input 3 37 2" xfId="16727"/>
    <cellStyle name="Input 3 37 2 2" xfId="16728"/>
    <cellStyle name="Input 3 37 2 2 2" xfId="16729"/>
    <cellStyle name="Input 3 37 2 3" xfId="16730"/>
    <cellStyle name="Input 3 37 3" xfId="16731"/>
    <cellStyle name="Input 3 37 4" xfId="16732"/>
    <cellStyle name="Input 3 38" xfId="16733"/>
    <cellStyle name="Input 3 38 2" xfId="16734"/>
    <cellStyle name="Input 3 38 2 2" xfId="16735"/>
    <cellStyle name="Input 3 38 2 2 2" xfId="16736"/>
    <cellStyle name="Input 3 38 2 3" xfId="16737"/>
    <cellStyle name="Input 3 38 3" xfId="16738"/>
    <cellStyle name="Input 3 38 4" xfId="16739"/>
    <cellStyle name="Input 3 39" xfId="16740"/>
    <cellStyle name="Input 3 39 2" xfId="16741"/>
    <cellStyle name="Input 3 39 2 2" xfId="16742"/>
    <cellStyle name="Input 3 39 2 2 2" xfId="16743"/>
    <cellStyle name="Input 3 39 2 3" xfId="16744"/>
    <cellStyle name="Input 3 39 3" xfId="16745"/>
    <cellStyle name="Input 3 39 4" xfId="16746"/>
    <cellStyle name="Input 3 4" xfId="16747"/>
    <cellStyle name="Input 3 4 10" xfId="16748"/>
    <cellStyle name="Input 3 4 10 2" xfId="16749"/>
    <cellStyle name="Input 3 4 10 2 2" xfId="16750"/>
    <cellStyle name="Input 3 4 10 2 2 2" xfId="16751"/>
    <cellStyle name="Input 3 4 10 2 3" xfId="16752"/>
    <cellStyle name="Input 3 4 10 2 3 2" xfId="16753"/>
    <cellStyle name="Input 3 4 10 2 3 2 2" xfId="16754"/>
    <cellStyle name="Input 3 4 10 2 3 3" xfId="16755"/>
    <cellStyle name="Input 3 4 10 2 4" xfId="16756"/>
    <cellStyle name="Input 3 4 10 2 5" xfId="16757"/>
    <cellStyle name="Input 3 4 10 3" xfId="16758"/>
    <cellStyle name="Input 3 4 10 3 2" xfId="16759"/>
    <cellStyle name="Input 3 4 10 4" xfId="16760"/>
    <cellStyle name="Input 3 4 10 4 2" xfId="16761"/>
    <cellStyle name="Input 3 4 10 4 2 2" xfId="16762"/>
    <cellStyle name="Input 3 4 10 4 3" xfId="16763"/>
    <cellStyle name="Input 3 4 10 5" xfId="16764"/>
    <cellStyle name="Input 3 4 10 6" xfId="16765"/>
    <cellStyle name="Input 3 4 11" xfId="16766"/>
    <cellStyle name="Input 3 4 11 2" xfId="16767"/>
    <cellStyle name="Input 3 4 11 2 2" xfId="16768"/>
    <cellStyle name="Input 3 4 11 3" xfId="16769"/>
    <cellStyle name="Input 3 4 11 3 2" xfId="16770"/>
    <cellStyle name="Input 3 4 11 3 2 2" xfId="16771"/>
    <cellStyle name="Input 3 4 11 3 3" xfId="16772"/>
    <cellStyle name="Input 3 4 11 4" xfId="16773"/>
    <cellStyle name="Input 3 4 11 5" xfId="16774"/>
    <cellStyle name="Input 3 4 12" xfId="16775"/>
    <cellStyle name="Input 3 4 12 2" xfId="16776"/>
    <cellStyle name="Input 3 4 12 2 2" xfId="16777"/>
    <cellStyle name="Input 3 4 12 3" xfId="16778"/>
    <cellStyle name="Input 3 4 12 3 2" xfId="16779"/>
    <cellStyle name="Input 3 4 12 3 2 2" xfId="16780"/>
    <cellStyle name="Input 3 4 12 3 3" xfId="16781"/>
    <cellStyle name="Input 3 4 12 4" xfId="16782"/>
    <cellStyle name="Input 3 4 12 5" xfId="16783"/>
    <cellStyle name="Input 3 4 13" xfId="16784"/>
    <cellStyle name="Input 3 4 13 2" xfId="16785"/>
    <cellStyle name="Input 3 4 13 2 2" xfId="16786"/>
    <cellStyle name="Input 3 4 13 3" xfId="16787"/>
    <cellStyle name="Input 3 4 13 3 2" xfId="16788"/>
    <cellStyle name="Input 3 4 13 3 2 2" xfId="16789"/>
    <cellStyle name="Input 3 4 13 3 3" xfId="16790"/>
    <cellStyle name="Input 3 4 13 4" xfId="16791"/>
    <cellStyle name="Input 3 4 13 5" xfId="16792"/>
    <cellStyle name="Input 3 4 14" xfId="16793"/>
    <cellStyle name="Input 3 4 14 2" xfId="16794"/>
    <cellStyle name="Input 3 4 14 2 2" xfId="16795"/>
    <cellStyle name="Input 3 4 14 3" xfId="16796"/>
    <cellStyle name="Input 3 4 14 3 2" xfId="16797"/>
    <cellStyle name="Input 3 4 14 3 2 2" xfId="16798"/>
    <cellStyle name="Input 3 4 14 3 3" xfId="16799"/>
    <cellStyle name="Input 3 4 14 4" xfId="16800"/>
    <cellStyle name="Input 3 4 14 5" xfId="16801"/>
    <cellStyle name="Input 3 4 15" xfId="16802"/>
    <cellStyle name="Input 3 4 15 2" xfId="16803"/>
    <cellStyle name="Input 3 4 16" xfId="16804"/>
    <cellStyle name="Input 3 4 16 2" xfId="16805"/>
    <cellStyle name="Input 3 4 16 2 2" xfId="16806"/>
    <cellStyle name="Input 3 4 16 3" xfId="16807"/>
    <cellStyle name="Input 3 4 17" xfId="16808"/>
    <cellStyle name="Input 3 4 18" xfId="16809"/>
    <cellStyle name="Input 3 4 2" xfId="16810"/>
    <cellStyle name="Input 3 4 2 10" xfId="16811"/>
    <cellStyle name="Input 3 4 2 10 2" xfId="16812"/>
    <cellStyle name="Input 3 4 2 10 2 2" xfId="16813"/>
    <cellStyle name="Input 3 4 2 10 3" xfId="16814"/>
    <cellStyle name="Input 3 4 2 11" xfId="16815"/>
    <cellStyle name="Input 3 4 2 12" xfId="16816"/>
    <cellStyle name="Input 3 4 2 2" xfId="16817"/>
    <cellStyle name="Input 3 4 2 2 10" xfId="16818"/>
    <cellStyle name="Input 3 4 2 2 11" xfId="16819"/>
    <cellStyle name="Input 3 4 2 2 2" xfId="16820"/>
    <cellStyle name="Input 3 4 2 2 2 10" xfId="16821"/>
    <cellStyle name="Input 3 4 2 2 2 2" xfId="16822"/>
    <cellStyle name="Input 3 4 2 2 2 2 2" xfId="16823"/>
    <cellStyle name="Input 3 4 2 2 2 2 2 2" xfId="16824"/>
    <cellStyle name="Input 3 4 2 2 2 2 3" xfId="16825"/>
    <cellStyle name="Input 3 4 2 2 2 2 3 2" xfId="16826"/>
    <cellStyle name="Input 3 4 2 2 2 2 3 2 2" xfId="16827"/>
    <cellStyle name="Input 3 4 2 2 2 2 3 3" xfId="16828"/>
    <cellStyle name="Input 3 4 2 2 2 2 4" xfId="16829"/>
    <cellStyle name="Input 3 4 2 2 2 2 5" xfId="16830"/>
    <cellStyle name="Input 3 4 2 2 2 3" xfId="16831"/>
    <cellStyle name="Input 3 4 2 2 2 3 2" xfId="16832"/>
    <cellStyle name="Input 3 4 2 2 2 3 2 2" xfId="16833"/>
    <cellStyle name="Input 3 4 2 2 2 3 3" xfId="16834"/>
    <cellStyle name="Input 3 4 2 2 2 3 3 2" xfId="16835"/>
    <cellStyle name="Input 3 4 2 2 2 3 3 2 2" xfId="16836"/>
    <cellStyle name="Input 3 4 2 2 2 3 3 3" xfId="16837"/>
    <cellStyle name="Input 3 4 2 2 2 3 4" xfId="16838"/>
    <cellStyle name="Input 3 4 2 2 2 3 5" xfId="16839"/>
    <cellStyle name="Input 3 4 2 2 2 4" xfId="16840"/>
    <cellStyle name="Input 3 4 2 2 2 4 2" xfId="16841"/>
    <cellStyle name="Input 3 4 2 2 2 4 2 2" xfId="16842"/>
    <cellStyle name="Input 3 4 2 2 2 4 3" xfId="16843"/>
    <cellStyle name="Input 3 4 2 2 2 4 3 2" xfId="16844"/>
    <cellStyle name="Input 3 4 2 2 2 4 3 2 2" xfId="16845"/>
    <cellStyle name="Input 3 4 2 2 2 4 3 3" xfId="16846"/>
    <cellStyle name="Input 3 4 2 2 2 4 4" xfId="16847"/>
    <cellStyle name="Input 3 4 2 2 2 4 5" xfId="16848"/>
    <cellStyle name="Input 3 4 2 2 2 5" xfId="16849"/>
    <cellStyle name="Input 3 4 2 2 2 5 2" xfId="16850"/>
    <cellStyle name="Input 3 4 2 2 2 5 2 2" xfId="16851"/>
    <cellStyle name="Input 3 4 2 2 2 5 3" xfId="16852"/>
    <cellStyle name="Input 3 4 2 2 2 5 3 2" xfId="16853"/>
    <cellStyle name="Input 3 4 2 2 2 5 3 2 2" xfId="16854"/>
    <cellStyle name="Input 3 4 2 2 2 5 3 3" xfId="16855"/>
    <cellStyle name="Input 3 4 2 2 2 5 4" xfId="16856"/>
    <cellStyle name="Input 3 4 2 2 2 5 5" xfId="16857"/>
    <cellStyle name="Input 3 4 2 2 2 6" xfId="16858"/>
    <cellStyle name="Input 3 4 2 2 2 6 2" xfId="16859"/>
    <cellStyle name="Input 3 4 2 2 2 6 2 2" xfId="16860"/>
    <cellStyle name="Input 3 4 2 2 2 6 3" xfId="16861"/>
    <cellStyle name="Input 3 4 2 2 2 6 3 2" xfId="16862"/>
    <cellStyle name="Input 3 4 2 2 2 6 3 2 2" xfId="16863"/>
    <cellStyle name="Input 3 4 2 2 2 6 3 3" xfId="16864"/>
    <cellStyle name="Input 3 4 2 2 2 6 4" xfId="16865"/>
    <cellStyle name="Input 3 4 2 2 2 6 5" xfId="16866"/>
    <cellStyle name="Input 3 4 2 2 2 7" xfId="16867"/>
    <cellStyle name="Input 3 4 2 2 2 7 2" xfId="16868"/>
    <cellStyle name="Input 3 4 2 2 2 8" xfId="16869"/>
    <cellStyle name="Input 3 4 2 2 2 8 2" xfId="16870"/>
    <cellStyle name="Input 3 4 2 2 2 8 2 2" xfId="16871"/>
    <cellStyle name="Input 3 4 2 2 2 8 3" xfId="16872"/>
    <cellStyle name="Input 3 4 2 2 2 9" xfId="16873"/>
    <cellStyle name="Input 3 4 2 2 3" xfId="16874"/>
    <cellStyle name="Input 3 4 2 2 3 2" xfId="16875"/>
    <cellStyle name="Input 3 4 2 2 3 2 2" xfId="16876"/>
    <cellStyle name="Input 3 4 2 2 3 2 2 2" xfId="16877"/>
    <cellStyle name="Input 3 4 2 2 3 2 3" xfId="16878"/>
    <cellStyle name="Input 3 4 2 2 3 2 3 2" xfId="16879"/>
    <cellStyle name="Input 3 4 2 2 3 2 3 2 2" xfId="16880"/>
    <cellStyle name="Input 3 4 2 2 3 2 3 3" xfId="16881"/>
    <cellStyle name="Input 3 4 2 2 3 2 4" xfId="16882"/>
    <cellStyle name="Input 3 4 2 2 3 2 5" xfId="16883"/>
    <cellStyle name="Input 3 4 2 2 3 3" xfId="16884"/>
    <cellStyle name="Input 3 4 2 2 3 3 2" xfId="16885"/>
    <cellStyle name="Input 3 4 2 2 3 4" xfId="16886"/>
    <cellStyle name="Input 3 4 2 2 3 4 2" xfId="16887"/>
    <cellStyle name="Input 3 4 2 2 3 4 2 2" xfId="16888"/>
    <cellStyle name="Input 3 4 2 2 3 4 3" xfId="16889"/>
    <cellStyle name="Input 3 4 2 2 3 5" xfId="16890"/>
    <cellStyle name="Input 3 4 2 2 3 6" xfId="16891"/>
    <cellStyle name="Input 3 4 2 2 4" xfId="16892"/>
    <cellStyle name="Input 3 4 2 2 4 2" xfId="16893"/>
    <cellStyle name="Input 3 4 2 2 4 2 2" xfId="16894"/>
    <cellStyle name="Input 3 4 2 2 4 3" xfId="16895"/>
    <cellStyle name="Input 3 4 2 2 4 3 2" xfId="16896"/>
    <cellStyle name="Input 3 4 2 2 4 3 2 2" xfId="16897"/>
    <cellStyle name="Input 3 4 2 2 4 3 3" xfId="16898"/>
    <cellStyle name="Input 3 4 2 2 4 4" xfId="16899"/>
    <cellStyle name="Input 3 4 2 2 4 5" xfId="16900"/>
    <cellStyle name="Input 3 4 2 2 5" xfId="16901"/>
    <cellStyle name="Input 3 4 2 2 5 2" xfId="16902"/>
    <cellStyle name="Input 3 4 2 2 5 2 2" xfId="16903"/>
    <cellStyle name="Input 3 4 2 2 5 3" xfId="16904"/>
    <cellStyle name="Input 3 4 2 2 5 3 2" xfId="16905"/>
    <cellStyle name="Input 3 4 2 2 5 3 2 2" xfId="16906"/>
    <cellStyle name="Input 3 4 2 2 5 3 3" xfId="16907"/>
    <cellStyle name="Input 3 4 2 2 5 4" xfId="16908"/>
    <cellStyle name="Input 3 4 2 2 5 5" xfId="16909"/>
    <cellStyle name="Input 3 4 2 2 6" xfId="16910"/>
    <cellStyle name="Input 3 4 2 2 6 2" xfId="16911"/>
    <cellStyle name="Input 3 4 2 2 6 2 2" xfId="16912"/>
    <cellStyle name="Input 3 4 2 2 6 3" xfId="16913"/>
    <cellStyle name="Input 3 4 2 2 6 3 2" xfId="16914"/>
    <cellStyle name="Input 3 4 2 2 6 3 2 2" xfId="16915"/>
    <cellStyle name="Input 3 4 2 2 6 3 3" xfId="16916"/>
    <cellStyle name="Input 3 4 2 2 6 4" xfId="16917"/>
    <cellStyle name="Input 3 4 2 2 6 5" xfId="16918"/>
    <cellStyle name="Input 3 4 2 2 7" xfId="16919"/>
    <cellStyle name="Input 3 4 2 2 7 2" xfId="16920"/>
    <cellStyle name="Input 3 4 2 2 7 2 2" xfId="16921"/>
    <cellStyle name="Input 3 4 2 2 7 3" xfId="16922"/>
    <cellStyle name="Input 3 4 2 2 7 3 2" xfId="16923"/>
    <cellStyle name="Input 3 4 2 2 7 3 2 2" xfId="16924"/>
    <cellStyle name="Input 3 4 2 2 7 3 3" xfId="16925"/>
    <cellStyle name="Input 3 4 2 2 7 4" xfId="16926"/>
    <cellStyle name="Input 3 4 2 2 7 5" xfId="16927"/>
    <cellStyle name="Input 3 4 2 2 8" xfId="16928"/>
    <cellStyle name="Input 3 4 2 2 8 2" xfId="16929"/>
    <cellStyle name="Input 3 4 2 2 9" xfId="16930"/>
    <cellStyle name="Input 3 4 2 2 9 2" xfId="16931"/>
    <cellStyle name="Input 3 4 2 2 9 2 2" xfId="16932"/>
    <cellStyle name="Input 3 4 2 2 9 3" xfId="16933"/>
    <cellStyle name="Input 3 4 2 3" xfId="16934"/>
    <cellStyle name="Input 3 4 2 3 10" xfId="16935"/>
    <cellStyle name="Input 3 4 2 3 2" xfId="16936"/>
    <cellStyle name="Input 3 4 2 3 2 2" xfId="16937"/>
    <cellStyle name="Input 3 4 2 3 2 2 2" xfId="16938"/>
    <cellStyle name="Input 3 4 2 3 2 3" xfId="16939"/>
    <cellStyle name="Input 3 4 2 3 2 3 2" xfId="16940"/>
    <cellStyle name="Input 3 4 2 3 2 3 2 2" xfId="16941"/>
    <cellStyle name="Input 3 4 2 3 2 3 3" xfId="16942"/>
    <cellStyle name="Input 3 4 2 3 2 4" xfId="16943"/>
    <cellStyle name="Input 3 4 2 3 2 5" xfId="16944"/>
    <cellStyle name="Input 3 4 2 3 3" xfId="16945"/>
    <cellStyle name="Input 3 4 2 3 3 2" xfId="16946"/>
    <cellStyle name="Input 3 4 2 3 3 2 2" xfId="16947"/>
    <cellStyle name="Input 3 4 2 3 3 3" xfId="16948"/>
    <cellStyle name="Input 3 4 2 3 3 3 2" xfId="16949"/>
    <cellStyle name="Input 3 4 2 3 3 3 2 2" xfId="16950"/>
    <cellStyle name="Input 3 4 2 3 3 3 3" xfId="16951"/>
    <cellStyle name="Input 3 4 2 3 3 4" xfId="16952"/>
    <cellStyle name="Input 3 4 2 3 3 5" xfId="16953"/>
    <cellStyle name="Input 3 4 2 3 4" xfId="16954"/>
    <cellStyle name="Input 3 4 2 3 4 2" xfId="16955"/>
    <cellStyle name="Input 3 4 2 3 4 2 2" xfId="16956"/>
    <cellStyle name="Input 3 4 2 3 4 3" xfId="16957"/>
    <cellStyle name="Input 3 4 2 3 4 3 2" xfId="16958"/>
    <cellStyle name="Input 3 4 2 3 4 3 2 2" xfId="16959"/>
    <cellStyle name="Input 3 4 2 3 4 3 3" xfId="16960"/>
    <cellStyle name="Input 3 4 2 3 4 4" xfId="16961"/>
    <cellStyle name="Input 3 4 2 3 4 5" xfId="16962"/>
    <cellStyle name="Input 3 4 2 3 5" xfId="16963"/>
    <cellStyle name="Input 3 4 2 3 5 2" xfId="16964"/>
    <cellStyle name="Input 3 4 2 3 5 2 2" xfId="16965"/>
    <cellStyle name="Input 3 4 2 3 5 3" xfId="16966"/>
    <cellStyle name="Input 3 4 2 3 5 3 2" xfId="16967"/>
    <cellStyle name="Input 3 4 2 3 5 3 2 2" xfId="16968"/>
    <cellStyle name="Input 3 4 2 3 5 3 3" xfId="16969"/>
    <cellStyle name="Input 3 4 2 3 5 4" xfId="16970"/>
    <cellStyle name="Input 3 4 2 3 5 5" xfId="16971"/>
    <cellStyle name="Input 3 4 2 3 6" xfId="16972"/>
    <cellStyle name="Input 3 4 2 3 6 2" xfId="16973"/>
    <cellStyle name="Input 3 4 2 3 6 2 2" xfId="16974"/>
    <cellStyle name="Input 3 4 2 3 6 3" xfId="16975"/>
    <cellStyle name="Input 3 4 2 3 6 3 2" xfId="16976"/>
    <cellStyle name="Input 3 4 2 3 6 3 2 2" xfId="16977"/>
    <cellStyle name="Input 3 4 2 3 6 3 3" xfId="16978"/>
    <cellStyle name="Input 3 4 2 3 6 4" xfId="16979"/>
    <cellStyle name="Input 3 4 2 3 6 5" xfId="16980"/>
    <cellStyle name="Input 3 4 2 3 7" xfId="16981"/>
    <cellStyle name="Input 3 4 2 3 7 2" xfId="16982"/>
    <cellStyle name="Input 3 4 2 3 8" xfId="16983"/>
    <cellStyle name="Input 3 4 2 3 8 2" xfId="16984"/>
    <cellStyle name="Input 3 4 2 3 8 2 2" xfId="16985"/>
    <cellStyle name="Input 3 4 2 3 8 3" xfId="16986"/>
    <cellStyle name="Input 3 4 2 3 9" xfId="16987"/>
    <cellStyle name="Input 3 4 2 4" xfId="16988"/>
    <cellStyle name="Input 3 4 2 4 2" xfId="16989"/>
    <cellStyle name="Input 3 4 2 4 2 2" xfId="16990"/>
    <cellStyle name="Input 3 4 2 4 2 2 2" xfId="16991"/>
    <cellStyle name="Input 3 4 2 4 2 3" xfId="16992"/>
    <cellStyle name="Input 3 4 2 4 2 3 2" xfId="16993"/>
    <cellStyle name="Input 3 4 2 4 2 3 2 2" xfId="16994"/>
    <cellStyle name="Input 3 4 2 4 2 3 3" xfId="16995"/>
    <cellStyle name="Input 3 4 2 4 2 4" xfId="16996"/>
    <cellStyle name="Input 3 4 2 4 2 5" xfId="16997"/>
    <cellStyle name="Input 3 4 2 4 3" xfId="16998"/>
    <cellStyle name="Input 3 4 2 4 3 2" xfId="16999"/>
    <cellStyle name="Input 3 4 2 4 4" xfId="17000"/>
    <cellStyle name="Input 3 4 2 4 4 2" xfId="17001"/>
    <cellStyle name="Input 3 4 2 4 4 2 2" xfId="17002"/>
    <cellStyle name="Input 3 4 2 4 4 3" xfId="17003"/>
    <cellStyle name="Input 3 4 2 4 5" xfId="17004"/>
    <cellStyle name="Input 3 4 2 4 6" xfId="17005"/>
    <cellStyle name="Input 3 4 2 5" xfId="17006"/>
    <cellStyle name="Input 3 4 2 5 2" xfId="17007"/>
    <cellStyle name="Input 3 4 2 5 2 2" xfId="17008"/>
    <cellStyle name="Input 3 4 2 5 3" xfId="17009"/>
    <cellStyle name="Input 3 4 2 5 3 2" xfId="17010"/>
    <cellStyle name="Input 3 4 2 5 3 2 2" xfId="17011"/>
    <cellStyle name="Input 3 4 2 5 3 3" xfId="17012"/>
    <cellStyle name="Input 3 4 2 5 4" xfId="17013"/>
    <cellStyle name="Input 3 4 2 5 5" xfId="17014"/>
    <cellStyle name="Input 3 4 2 6" xfId="17015"/>
    <cellStyle name="Input 3 4 2 6 2" xfId="17016"/>
    <cellStyle name="Input 3 4 2 6 2 2" xfId="17017"/>
    <cellStyle name="Input 3 4 2 6 3" xfId="17018"/>
    <cellStyle name="Input 3 4 2 6 3 2" xfId="17019"/>
    <cellStyle name="Input 3 4 2 6 3 2 2" xfId="17020"/>
    <cellStyle name="Input 3 4 2 6 3 3" xfId="17021"/>
    <cellStyle name="Input 3 4 2 6 4" xfId="17022"/>
    <cellStyle name="Input 3 4 2 6 5" xfId="17023"/>
    <cellStyle name="Input 3 4 2 7" xfId="17024"/>
    <cellStyle name="Input 3 4 2 7 2" xfId="17025"/>
    <cellStyle name="Input 3 4 2 7 2 2" xfId="17026"/>
    <cellStyle name="Input 3 4 2 7 3" xfId="17027"/>
    <cellStyle name="Input 3 4 2 7 3 2" xfId="17028"/>
    <cellStyle name="Input 3 4 2 7 3 2 2" xfId="17029"/>
    <cellStyle name="Input 3 4 2 7 3 3" xfId="17030"/>
    <cellStyle name="Input 3 4 2 7 4" xfId="17031"/>
    <cellStyle name="Input 3 4 2 7 5" xfId="17032"/>
    <cellStyle name="Input 3 4 2 8" xfId="17033"/>
    <cellStyle name="Input 3 4 2 8 2" xfId="17034"/>
    <cellStyle name="Input 3 4 2 8 2 2" xfId="17035"/>
    <cellStyle name="Input 3 4 2 8 3" xfId="17036"/>
    <cellStyle name="Input 3 4 2 8 3 2" xfId="17037"/>
    <cellStyle name="Input 3 4 2 8 3 2 2" xfId="17038"/>
    <cellStyle name="Input 3 4 2 8 3 3" xfId="17039"/>
    <cellStyle name="Input 3 4 2 8 4" xfId="17040"/>
    <cellStyle name="Input 3 4 2 8 5" xfId="17041"/>
    <cellStyle name="Input 3 4 2 9" xfId="17042"/>
    <cellStyle name="Input 3 4 2 9 2" xfId="17043"/>
    <cellStyle name="Input 3 4 2_Subsidy" xfId="17044"/>
    <cellStyle name="Input 3 4 3" xfId="17045"/>
    <cellStyle name="Input 3 4 3 10" xfId="17046"/>
    <cellStyle name="Input 3 4 3 11" xfId="17047"/>
    <cellStyle name="Input 3 4 3 2" xfId="17048"/>
    <cellStyle name="Input 3 4 3 2 10" xfId="17049"/>
    <cellStyle name="Input 3 4 3 2 2" xfId="17050"/>
    <cellStyle name="Input 3 4 3 2 2 2" xfId="17051"/>
    <cellStyle name="Input 3 4 3 2 2 2 2" xfId="17052"/>
    <cellStyle name="Input 3 4 3 2 2 3" xfId="17053"/>
    <cellStyle name="Input 3 4 3 2 2 3 2" xfId="17054"/>
    <cellStyle name="Input 3 4 3 2 2 3 2 2" xfId="17055"/>
    <cellStyle name="Input 3 4 3 2 2 3 3" xfId="17056"/>
    <cellStyle name="Input 3 4 3 2 2 4" xfId="17057"/>
    <cellStyle name="Input 3 4 3 2 2 5" xfId="17058"/>
    <cellStyle name="Input 3 4 3 2 3" xfId="17059"/>
    <cellStyle name="Input 3 4 3 2 3 2" xfId="17060"/>
    <cellStyle name="Input 3 4 3 2 3 2 2" xfId="17061"/>
    <cellStyle name="Input 3 4 3 2 3 3" xfId="17062"/>
    <cellStyle name="Input 3 4 3 2 3 3 2" xfId="17063"/>
    <cellStyle name="Input 3 4 3 2 3 3 2 2" xfId="17064"/>
    <cellStyle name="Input 3 4 3 2 3 3 3" xfId="17065"/>
    <cellStyle name="Input 3 4 3 2 3 4" xfId="17066"/>
    <cellStyle name="Input 3 4 3 2 3 5" xfId="17067"/>
    <cellStyle name="Input 3 4 3 2 4" xfId="17068"/>
    <cellStyle name="Input 3 4 3 2 4 2" xfId="17069"/>
    <cellStyle name="Input 3 4 3 2 4 2 2" xfId="17070"/>
    <cellStyle name="Input 3 4 3 2 4 3" xfId="17071"/>
    <cellStyle name="Input 3 4 3 2 4 3 2" xfId="17072"/>
    <cellStyle name="Input 3 4 3 2 4 3 2 2" xfId="17073"/>
    <cellStyle name="Input 3 4 3 2 4 3 3" xfId="17074"/>
    <cellStyle name="Input 3 4 3 2 4 4" xfId="17075"/>
    <cellStyle name="Input 3 4 3 2 4 5" xfId="17076"/>
    <cellStyle name="Input 3 4 3 2 5" xfId="17077"/>
    <cellStyle name="Input 3 4 3 2 5 2" xfId="17078"/>
    <cellStyle name="Input 3 4 3 2 5 2 2" xfId="17079"/>
    <cellStyle name="Input 3 4 3 2 5 3" xfId="17080"/>
    <cellStyle name="Input 3 4 3 2 5 3 2" xfId="17081"/>
    <cellStyle name="Input 3 4 3 2 5 3 2 2" xfId="17082"/>
    <cellStyle name="Input 3 4 3 2 5 3 3" xfId="17083"/>
    <cellStyle name="Input 3 4 3 2 5 4" xfId="17084"/>
    <cellStyle name="Input 3 4 3 2 5 5" xfId="17085"/>
    <cellStyle name="Input 3 4 3 2 6" xfId="17086"/>
    <cellStyle name="Input 3 4 3 2 6 2" xfId="17087"/>
    <cellStyle name="Input 3 4 3 2 6 2 2" xfId="17088"/>
    <cellStyle name="Input 3 4 3 2 6 3" xfId="17089"/>
    <cellStyle name="Input 3 4 3 2 6 3 2" xfId="17090"/>
    <cellStyle name="Input 3 4 3 2 6 3 2 2" xfId="17091"/>
    <cellStyle name="Input 3 4 3 2 6 3 3" xfId="17092"/>
    <cellStyle name="Input 3 4 3 2 6 4" xfId="17093"/>
    <cellStyle name="Input 3 4 3 2 6 5" xfId="17094"/>
    <cellStyle name="Input 3 4 3 2 7" xfId="17095"/>
    <cellStyle name="Input 3 4 3 2 7 2" xfId="17096"/>
    <cellStyle name="Input 3 4 3 2 8" xfId="17097"/>
    <cellStyle name="Input 3 4 3 2 8 2" xfId="17098"/>
    <cellStyle name="Input 3 4 3 2 8 2 2" xfId="17099"/>
    <cellStyle name="Input 3 4 3 2 8 3" xfId="17100"/>
    <cellStyle name="Input 3 4 3 2 9" xfId="17101"/>
    <cellStyle name="Input 3 4 3 3" xfId="17102"/>
    <cellStyle name="Input 3 4 3 3 2" xfId="17103"/>
    <cellStyle name="Input 3 4 3 3 2 2" xfId="17104"/>
    <cellStyle name="Input 3 4 3 3 2 2 2" xfId="17105"/>
    <cellStyle name="Input 3 4 3 3 2 3" xfId="17106"/>
    <cellStyle name="Input 3 4 3 3 2 3 2" xfId="17107"/>
    <cellStyle name="Input 3 4 3 3 2 3 2 2" xfId="17108"/>
    <cellStyle name="Input 3 4 3 3 2 3 3" xfId="17109"/>
    <cellStyle name="Input 3 4 3 3 2 4" xfId="17110"/>
    <cellStyle name="Input 3 4 3 3 2 5" xfId="17111"/>
    <cellStyle name="Input 3 4 3 3 3" xfId="17112"/>
    <cellStyle name="Input 3 4 3 3 3 2" xfId="17113"/>
    <cellStyle name="Input 3 4 3 3 4" xfId="17114"/>
    <cellStyle name="Input 3 4 3 3 4 2" xfId="17115"/>
    <cellStyle name="Input 3 4 3 3 4 2 2" xfId="17116"/>
    <cellStyle name="Input 3 4 3 3 4 3" xfId="17117"/>
    <cellStyle name="Input 3 4 3 3 5" xfId="17118"/>
    <cellStyle name="Input 3 4 3 3 6" xfId="17119"/>
    <cellStyle name="Input 3 4 3 4" xfId="17120"/>
    <cellStyle name="Input 3 4 3 4 2" xfId="17121"/>
    <cellStyle name="Input 3 4 3 4 2 2" xfId="17122"/>
    <cellStyle name="Input 3 4 3 4 3" xfId="17123"/>
    <cellStyle name="Input 3 4 3 4 3 2" xfId="17124"/>
    <cellStyle name="Input 3 4 3 4 3 2 2" xfId="17125"/>
    <cellStyle name="Input 3 4 3 4 3 3" xfId="17126"/>
    <cellStyle name="Input 3 4 3 4 4" xfId="17127"/>
    <cellStyle name="Input 3 4 3 4 5" xfId="17128"/>
    <cellStyle name="Input 3 4 3 5" xfId="17129"/>
    <cellStyle name="Input 3 4 3 5 2" xfId="17130"/>
    <cellStyle name="Input 3 4 3 5 2 2" xfId="17131"/>
    <cellStyle name="Input 3 4 3 5 3" xfId="17132"/>
    <cellStyle name="Input 3 4 3 5 3 2" xfId="17133"/>
    <cellStyle name="Input 3 4 3 5 3 2 2" xfId="17134"/>
    <cellStyle name="Input 3 4 3 5 3 3" xfId="17135"/>
    <cellStyle name="Input 3 4 3 5 4" xfId="17136"/>
    <cellStyle name="Input 3 4 3 5 5" xfId="17137"/>
    <cellStyle name="Input 3 4 3 6" xfId="17138"/>
    <cellStyle name="Input 3 4 3 6 2" xfId="17139"/>
    <cellStyle name="Input 3 4 3 6 2 2" xfId="17140"/>
    <cellStyle name="Input 3 4 3 6 3" xfId="17141"/>
    <cellStyle name="Input 3 4 3 6 3 2" xfId="17142"/>
    <cellStyle name="Input 3 4 3 6 3 2 2" xfId="17143"/>
    <cellStyle name="Input 3 4 3 6 3 3" xfId="17144"/>
    <cellStyle name="Input 3 4 3 6 4" xfId="17145"/>
    <cellStyle name="Input 3 4 3 6 5" xfId="17146"/>
    <cellStyle name="Input 3 4 3 7" xfId="17147"/>
    <cellStyle name="Input 3 4 3 7 2" xfId="17148"/>
    <cellStyle name="Input 3 4 3 7 2 2" xfId="17149"/>
    <cellStyle name="Input 3 4 3 7 3" xfId="17150"/>
    <cellStyle name="Input 3 4 3 7 3 2" xfId="17151"/>
    <cellStyle name="Input 3 4 3 7 3 2 2" xfId="17152"/>
    <cellStyle name="Input 3 4 3 7 3 3" xfId="17153"/>
    <cellStyle name="Input 3 4 3 7 4" xfId="17154"/>
    <cellStyle name="Input 3 4 3 7 5" xfId="17155"/>
    <cellStyle name="Input 3 4 3 8" xfId="17156"/>
    <cellStyle name="Input 3 4 3 8 2" xfId="17157"/>
    <cellStyle name="Input 3 4 3 9" xfId="17158"/>
    <cellStyle name="Input 3 4 3 9 2" xfId="17159"/>
    <cellStyle name="Input 3 4 3 9 2 2" xfId="17160"/>
    <cellStyle name="Input 3 4 3 9 3" xfId="17161"/>
    <cellStyle name="Input 3 4 4" xfId="17162"/>
    <cellStyle name="Input 3 4 4 10" xfId="17163"/>
    <cellStyle name="Input 3 4 4 11" xfId="17164"/>
    <cellStyle name="Input 3 4 4 2" xfId="17165"/>
    <cellStyle name="Input 3 4 4 2 10" xfId="17166"/>
    <cellStyle name="Input 3 4 4 2 2" xfId="17167"/>
    <cellStyle name="Input 3 4 4 2 2 2" xfId="17168"/>
    <cellStyle name="Input 3 4 4 2 2 2 2" xfId="17169"/>
    <cellStyle name="Input 3 4 4 2 2 3" xfId="17170"/>
    <cellStyle name="Input 3 4 4 2 2 3 2" xfId="17171"/>
    <cellStyle name="Input 3 4 4 2 2 3 2 2" xfId="17172"/>
    <cellStyle name="Input 3 4 4 2 2 3 3" xfId="17173"/>
    <cellStyle name="Input 3 4 4 2 2 4" xfId="17174"/>
    <cellStyle name="Input 3 4 4 2 2 5" xfId="17175"/>
    <cellStyle name="Input 3 4 4 2 3" xfId="17176"/>
    <cellStyle name="Input 3 4 4 2 3 2" xfId="17177"/>
    <cellStyle name="Input 3 4 4 2 3 2 2" xfId="17178"/>
    <cellStyle name="Input 3 4 4 2 3 3" xfId="17179"/>
    <cellStyle name="Input 3 4 4 2 3 3 2" xfId="17180"/>
    <cellStyle name="Input 3 4 4 2 3 3 2 2" xfId="17181"/>
    <cellStyle name="Input 3 4 4 2 3 3 3" xfId="17182"/>
    <cellStyle name="Input 3 4 4 2 3 4" xfId="17183"/>
    <cellStyle name="Input 3 4 4 2 3 5" xfId="17184"/>
    <cellStyle name="Input 3 4 4 2 4" xfId="17185"/>
    <cellStyle name="Input 3 4 4 2 4 2" xfId="17186"/>
    <cellStyle name="Input 3 4 4 2 4 2 2" xfId="17187"/>
    <cellStyle name="Input 3 4 4 2 4 3" xfId="17188"/>
    <cellStyle name="Input 3 4 4 2 4 3 2" xfId="17189"/>
    <cellStyle name="Input 3 4 4 2 4 3 2 2" xfId="17190"/>
    <cellStyle name="Input 3 4 4 2 4 3 3" xfId="17191"/>
    <cellStyle name="Input 3 4 4 2 4 4" xfId="17192"/>
    <cellStyle name="Input 3 4 4 2 4 5" xfId="17193"/>
    <cellStyle name="Input 3 4 4 2 5" xfId="17194"/>
    <cellStyle name="Input 3 4 4 2 5 2" xfId="17195"/>
    <cellStyle name="Input 3 4 4 2 5 2 2" xfId="17196"/>
    <cellStyle name="Input 3 4 4 2 5 3" xfId="17197"/>
    <cellStyle name="Input 3 4 4 2 5 3 2" xfId="17198"/>
    <cellStyle name="Input 3 4 4 2 5 3 2 2" xfId="17199"/>
    <cellStyle name="Input 3 4 4 2 5 3 3" xfId="17200"/>
    <cellStyle name="Input 3 4 4 2 5 4" xfId="17201"/>
    <cellStyle name="Input 3 4 4 2 5 5" xfId="17202"/>
    <cellStyle name="Input 3 4 4 2 6" xfId="17203"/>
    <cellStyle name="Input 3 4 4 2 6 2" xfId="17204"/>
    <cellStyle name="Input 3 4 4 2 6 2 2" xfId="17205"/>
    <cellStyle name="Input 3 4 4 2 6 3" xfId="17206"/>
    <cellStyle name="Input 3 4 4 2 6 3 2" xfId="17207"/>
    <cellStyle name="Input 3 4 4 2 6 3 2 2" xfId="17208"/>
    <cellStyle name="Input 3 4 4 2 6 3 3" xfId="17209"/>
    <cellStyle name="Input 3 4 4 2 6 4" xfId="17210"/>
    <cellStyle name="Input 3 4 4 2 6 5" xfId="17211"/>
    <cellStyle name="Input 3 4 4 2 7" xfId="17212"/>
    <cellStyle name="Input 3 4 4 2 7 2" xfId="17213"/>
    <cellStyle name="Input 3 4 4 2 8" xfId="17214"/>
    <cellStyle name="Input 3 4 4 2 8 2" xfId="17215"/>
    <cellStyle name="Input 3 4 4 2 8 2 2" xfId="17216"/>
    <cellStyle name="Input 3 4 4 2 8 3" xfId="17217"/>
    <cellStyle name="Input 3 4 4 2 9" xfId="17218"/>
    <cellStyle name="Input 3 4 4 3" xfId="17219"/>
    <cellStyle name="Input 3 4 4 3 2" xfId="17220"/>
    <cellStyle name="Input 3 4 4 3 2 2" xfId="17221"/>
    <cellStyle name="Input 3 4 4 3 2 2 2" xfId="17222"/>
    <cellStyle name="Input 3 4 4 3 2 3" xfId="17223"/>
    <cellStyle name="Input 3 4 4 3 2 3 2" xfId="17224"/>
    <cellStyle name="Input 3 4 4 3 2 3 2 2" xfId="17225"/>
    <cellStyle name="Input 3 4 4 3 2 3 3" xfId="17226"/>
    <cellStyle name="Input 3 4 4 3 2 4" xfId="17227"/>
    <cellStyle name="Input 3 4 4 3 2 5" xfId="17228"/>
    <cellStyle name="Input 3 4 4 3 3" xfId="17229"/>
    <cellStyle name="Input 3 4 4 3 3 2" xfId="17230"/>
    <cellStyle name="Input 3 4 4 3 4" xfId="17231"/>
    <cellStyle name="Input 3 4 4 3 4 2" xfId="17232"/>
    <cellStyle name="Input 3 4 4 3 4 2 2" xfId="17233"/>
    <cellStyle name="Input 3 4 4 3 4 3" xfId="17234"/>
    <cellStyle name="Input 3 4 4 3 5" xfId="17235"/>
    <cellStyle name="Input 3 4 4 3 6" xfId="17236"/>
    <cellStyle name="Input 3 4 4 4" xfId="17237"/>
    <cellStyle name="Input 3 4 4 4 2" xfId="17238"/>
    <cellStyle name="Input 3 4 4 4 2 2" xfId="17239"/>
    <cellStyle name="Input 3 4 4 4 3" xfId="17240"/>
    <cellStyle name="Input 3 4 4 4 3 2" xfId="17241"/>
    <cellStyle name="Input 3 4 4 4 3 2 2" xfId="17242"/>
    <cellStyle name="Input 3 4 4 4 3 3" xfId="17243"/>
    <cellStyle name="Input 3 4 4 4 4" xfId="17244"/>
    <cellStyle name="Input 3 4 4 4 5" xfId="17245"/>
    <cellStyle name="Input 3 4 4 5" xfId="17246"/>
    <cellStyle name="Input 3 4 4 5 2" xfId="17247"/>
    <cellStyle name="Input 3 4 4 5 2 2" xfId="17248"/>
    <cellStyle name="Input 3 4 4 5 3" xfId="17249"/>
    <cellStyle name="Input 3 4 4 5 3 2" xfId="17250"/>
    <cellStyle name="Input 3 4 4 5 3 2 2" xfId="17251"/>
    <cellStyle name="Input 3 4 4 5 3 3" xfId="17252"/>
    <cellStyle name="Input 3 4 4 5 4" xfId="17253"/>
    <cellStyle name="Input 3 4 4 5 5" xfId="17254"/>
    <cellStyle name="Input 3 4 4 6" xfId="17255"/>
    <cellStyle name="Input 3 4 4 6 2" xfId="17256"/>
    <cellStyle name="Input 3 4 4 6 2 2" xfId="17257"/>
    <cellStyle name="Input 3 4 4 6 3" xfId="17258"/>
    <cellStyle name="Input 3 4 4 6 3 2" xfId="17259"/>
    <cellStyle name="Input 3 4 4 6 3 2 2" xfId="17260"/>
    <cellStyle name="Input 3 4 4 6 3 3" xfId="17261"/>
    <cellStyle name="Input 3 4 4 6 4" xfId="17262"/>
    <cellStyle name="Input 3 4 4 6 5" xfId="17263"/>
    <cellStyle name="Input 3 4 4 7" xfId="17264"/>
    <cellStyle name="Input 3 4 4 7 2" xfId="17265"/>
    <cellStyle name="Input 3 4 4 7 2 2" xfId="17266"/>
    <cellStyle name="Input 3 4 4 7 3" xfId="17267"/>
    <cellStyle name="Input 3 4 4 7 3 2" xfId="17268"/>
    <cellStyle name="Input 3 4 4 7 3 2 2" xfId="17269"/>
    <cellStyle name="Input 3 4 4 7 3 3" xfId="17270"/>
    <cellStyle name="Input 3 4 4 7 4" xfId="17271"/>
    <cellStyle name="Input 3 4 4 7 5" xfId="17272"/>
    <cellStyle name="Input 3 4 4 8" xfId="17273"/>
    <cellStyle name="Input 3 4 4 8 2" xfId="17274"/>
    <cellStyle name="Input 3 4 4 9" xfId="17275"/>
    <cellStyle name="Input 3 4 4 9 2" xfId="17276"/>
    <cellStyle name="Input 3 4 4 9 2 2" xfId="17277"/>
    <cellStyle name="Input 3 4 4 9 3" xfId="17278"/>
    <cellStyle name="Input 3 4 5" xfId="17279"/>
    <cellStyle name="Input 3 4 5 10" xfId="17280"/>
    <cellStyle name="Input 3 4 5 11" xfId="17281"/>
    <cellStyle name="Input 3 4 5 2" xfId="17282"/>
    <cellStyle name="Input 3 4 5 2 10" xfId="17283"/>
    <cellStyle name="Input 3 4 5 2 2" xfId="17284"/>
    <cellStyle name="Input 3 4 5 2 2 2" xfId="17285"/>
    <cellStyle name="Input 3 4 5 2 2 2 2" xfId="17286"/>
    <cellStyle name="Input 3 4 5 2 2 3" xfId="17287"/>
    <cellStyle name="Input 3 4 5 2 2 3 2" xfId="17288"/>
    <cellStyle name="Input 3 4 5 2 2 3 2 2" xfId="17289"/>
    <cellStyle name="Input 3 4 5 2 2 3 3" xfId="17290"/>
    <cellStyle name="Input 3 4 5 2 2 4" xfId="17291"/>
    <cellStyle name="Input 3 4 5 2 2 5" xfId="17292"/>
    <cellStyle name="Input 3 4 5 2 3" xfId="17293"/>
    <cellStyle name="Input 3 4 5 2 3 2" xfId="17294"/>
    <cellStyle name="Input 3 4 5 2 3 2 2" xfId="17295"/>
    <cellStyle name="Input 3 4 5 2 3 3" xfId="17296"/>
    <cellStyle name="Input 3 4 5 2 3 3 2" xfId="17297"/>
    <cellStyle name="Input 3 4 5 2 3 3 2 2" xfId="17298"/>
    <cellStyle name="Input 3 4 5 2 3 3 3" xfId="17299"/>
    <cellStyle name="Input 3 4 5 2 3 4" xfId="17300"/>
    <cellStyle name="Input 3 4 5 2 3 5" xfId="17301"/>
    <cellStyle name="Input 3 4 5 2 4" xfId="17302"/>
    <cellStyle name="Input 3 4 5 2 4 2" xfId="17303"/>
    <cellStyle name="Input 3 4 5 2 4 2 2" xfId="17304"/>
    <cellStyle name="Input 3 4 5 2 4 3" xfId="17305"/>
    <cellStyle name="Input 3 4 5 2 4 3 2" xfId="17306"/>
    <cellStyle name="Input 3 4 5 2 4 3 2 2" xfId="17307"/>
    <cellStyle name="Input 3 4 5 2 4 3 3" xfId="17308"/>
    <cellStyle name="Input 3 4 5 2 4 4" xfId="17309"/>
    <cellStyle name="Input 3 4 5 2 4 5" xfId="17310"/>
    <cellStyle name="Input 3 4 5 2 5" xfId="17311"/>
    <cellStyle name="Input 3 4 5 2 5 2" xfId="17312"/>
    <cellStyle name="Input 3 4 5 2 5 2 2" xfId="17313"/>
    <cellStyle name="Input 3 4 5 2 5 3" xfId="17314"/>
    <cellStyle name="Input 3 4 5 2 5 3 2" xfId="17315"/>
    <cellStyle name="Input 3 4 5 2 5 3 2 2" xfId="17316"/>
    <cellStyle name="Input 3 4 5 2 5 3 3" xfId="17317"/>
    <cellStyle name="Input 3 4 5 2 5 4" xfId="17318"/>
    <cellStyle name="Input 3 4 5 2 5 5" xfId="17319"/>
    <cellStyle name="Input 3 4 5 2 6" xfId="17320"/>
    <cellStyle name="Input 3 4 5 2 6 2" xfId="17321"/>
    <cellStyle name="Input 3 4 5 2 6 2 2" xfId="17322"/>
    <cellStyle name="Input 3 4 5 2 6 3" xfId="17323"/>
    <cellStyle name="Input 3 4 5 2 6 3 2" xfId="17324"/>
    <cellStyle name="Input 3 4 5 2 6 3 2 2" xfId="17325"/>
    <cellStyle name="Input 3 4 5 2 6 3 3" xfId="17326"/>
    <cellStyle name="Input 3 4 5 2 6 4" xfId="17327"/>
    <cellStyle name="Input 3 4 5 2 6 5" xfId="17328"/>
    <cellStyle name="Input 3 4 5 2 7" xfId="17329"/>
    <cellStyle name="Input 3 4 5 2 7 2" xfId="17330"/>
    <cellStyle name="Input 3 4 5 2 8" xfId="17331"/>
    <cellStyle name="Input 3 4 5 2 8 2" xfId="17332"/>
    <cellStyle name="Input 3 4 5 2 8 2 2" xfId="17333"/>
    <cellStyle name="Input 3 4 5 2 8 3" xfId="17334"/>
    <cellStyle name="Input 3 4 5 2 9" xfId="17335"/>
    <cellStyle name="Input 3 4 5 3" xfId="17336"/>
    <cellStyle name="Input 3 4 5 3 2" xfId="17337"/>
    <cellStyle name="Input 3 4 5 3 2 2" xfId="17338"/>
    <cellStyle name="Input 3 4 5 3 2 2 2" xfId="17339"/>
    <cellStyle name="Input 3 4 5 3 2 3" xfId="17340"/>
    <cellStyle name="Input 3 4 5 3 2 3 2" xfId="17341"/>
    <cellStyle name="Input 3 4 5 3 2 3 2 2" xfId="17342"/>
    <cellStyle name="Input 3 4 5 3 2 3 3" xfId="17343"/>
    <cellStyle name="Input 3 4 5 3 2 4" xfId="17344"/>
    <cellStyle name="Input 3 4 5 3 2 5" xfId="17345"/>
    <cellStyle name="Input 3 4 5 3 3" xfId="17346"/>
    <cellStyle name="Input 3 4 5 3 3 2" xfId="17347"/>
    <cellStyle name="Input 3 4 5 3 4" xfId="17348"/>
    <cellStyle name="Input 3 4 5 3 4 2" xfId="17349"/>
    <cellStyle name="Input 3 4 5 3 4 2 2" xfId="17350"/>
    <cellStyle name="Input 3 4 5 3 4 3" xfId="17351"/>
    <cellStyle name="Input 3 4 5 3 5" xfId="17352"/>
    <cellStyle name="Input 3 4 5 3 6" xfId="17353"/>
    <cellStyle name="Input 3 4 5 4" xfId="17354"/>
    <cellStyle name="Input 3 4 5 4 2" xfId="17355"/>
    <cellStyle name="Input 3 4 5 4 2 2" xfId="17356"/>
    <cellStyle name="Input 3 4 5 4 3" xfId="17357"/>
    <cellStyle name="Input 3 4 5 4 3 2" xfId="17358"/>
    <cellStyle name="Input 3 4 5 4 3 2 2" xfId="17359"/>
    <cellStyle name="Input 3 4 5 4 3 3" xfId="17360"/>
    <cellStyle name="Input 3 4 5 4 4" xfId="17361"/>
    <cellStyle name="Input 3 4 5 4 5" xfId="17362"/>
    <cellStyle name="Input 3 4 5 5" xfId="17363"/>
    <cellStyle name="Input 3 4 5 5 2" xfId="17364"/>
    <cellStyle name="Input 3 4 5 5 2 2" xfId="17365"/>
    <cellStyle name="Input 3 4 5 5 3" xfId="17366"/>
    <cellStyle name="Input 3 4 5 5 3 2" xfId="17367"/>
    <cellStyle name="Input 3 4 5 5 3 2 2" xfId="17368"/>
    <cellStyle name="Input 3 4 5 5 3 3" xfId="17369"/>
    <cellStyle name="Input 3 4 5 5 4" xfId="17370"/>
    <cellStyle name="Input 3 4 5 5 5" xfId="17371"/>
    <cellStyle name="Input 3 4 5 6" xfId="17372"/>
    <cellStyle name="Input 3 4 5 6 2" xfId="17373"/>
    <cellStyle name="Input 3 4 5 6 2 2" xfId="17374"/>
    <cellStyle name="Input 3 4 5 6 3" xfId="17375"/>
    <cellStyle name="Input 3 4 5 6 3 2" xfId="17376"/>
    <cellStyle name="Input 3 4 5 6 3 2 2" xfId="17377"/>
    <cellStyle name="Input 3 4 5 6 3 3" xfId="17378"/>
    <cellStyle name="Input 3 4 5 6 4" xfId="17379"/>
    <cellStyle name="Input 3 4 5 6 5" xfId="17380"/>
    <cellStyle name="Input 3 4 5 7" xfId="17381"/>
    <cellStyle name="Input 3 4 5 7 2" xfId="17382"/>
    <cellStyle name="Input 3 4 5 7 2 2" xfId="17383"/>
    <cellStyle name="Input 3 4 5 7 3" xfId="17384"/>
    <cellStyle name="Input 3 4 5 7 3 2" xfId="17385"/>
    <cellStyle name="Input 3 4 5 7 3 2 2" xfId="17386"/>
    <cellStyle name="Input 3 4 5 7 3 3" xfId="17387"/>
    <cellStyle name="Input 3 4 5 7 4" xfId="17388"/>
    <cellStyle name="Input 3 4 5 7 5" xfId="17389"/>
    <cellStyle name="Input 3 4 5 8" xfId="17390"/>
    <cellStyle name="Input 3 4 5 8 2" xfId="17391"/>
    <cellStyle name="Input 3 4 5 9" xfId="17392"/>
    <cellStyle name="Input 3 4 5 9 2" xfId="17393"/>
    <cellStyle name="Input 3 4 5 9 2 2" xfId="17394"/>
    <cellStyle name="Input 3 4 5 9 3" xfId="17395"/>
    <cellStyle name="Input 3 4 6" xfId="17396"/>
    <cellStyle name="Input 3 4 6 10" xfId="17397"/>
    <cellStyle name="Input 3 4 6 11" xfId="17398"/>
    <cellStyle name="Input 3 4 6 2" xfId="17399"/>
    <cellStyle name="Input 3 4 6 2 10" xfId="17400"/>
    <cellStyle name="Input 3 4 6 2 2" xfId="17401"/>
    <cellStyle name="Input 3 4 6 2 2 2" xfId="17402"/>
    <cellStyle name="Input 3 4 6 2 2 2 2" xfId="17403"/>
    <cellStyle name="Input 3 4 6 2 2 3" xfId="17404"/>
    <cellStyle name="Input 3 4 6 2 2 3 2" xfId="17405"/>
    <cellStyle name="Input 3 4 6 2 2 3 2 2" xfId="17406"/>
    <cellStyle name="Input 3 4 6 2 2 3 3" xfId="17407"/>
    <cellStyle name="Input 3 4 6 2 2 4" xfId="17408"/>
    <cellStyle name="Input 3 4 6 2 2 5" xfId="17409"/>
    <cellStyle name="Input 3 4 6 2 3" xfId="17410"/>
    <cellStyle name="Input 3 4 6 2 3 2" xfId="17411"/>
    <cellStyle name="Input 3 4 6 2 3 2 2" xfId="17412"/>
    <cellStyle name="Input 3 4 6 2 3 3" xfId="17413"/>
    <cellStyle name="Input 3 4 6 2 3 3 2" xfId="17414"/>
    <cellStyle name="Input 3 4 6 2 3 3 2 2" xfId="17415"/>
    <cellStyle name="Input 3 4 6 2 3 3 3" xfId="17416"/>
    <cellStyle name="Input 3 4 6 2 3 4" xfId="17417"/>
    <cellStyle name="Input 3 4 6 2 3 5" xfId="17418"/>
    <cellStyle name="Input 3 4 6 2 4" xfId="17419"/>
    <cellStyle name="Input 3 4 6 2 4 2" xfId="17420"/>
    <cellStyle name="Input 3 4 6 2 4 2 2" xfId="17421"/>
    <cellStyle name="Input 3 4 6 2 4 3" xfId="17422"/>
    <cellStyle name="Input 3 4 6 2 4 3 2" xfId="17423"/>
    <cellStyle name="Input 3 4 6 2 4 3 2 2" xfId="17424"/>
    <cellStyle name="Input 3 4 6 2 4 3 3" xfId="17425"/>
    <cellStyle name="Input 3 4 6 2 4 4" xfId="17426"/>
    <cellStyle name="Input 3 4 6 2 4 5" xfId="17427"/>
    <cellStyle name="Input 3 4 6 2 5" xfId="17428"/>
    <cellStyle name="Input 3 4 6 2 5 2" xfId="17429"/>
    <cellStyle name="Input 3 4 6 2 5 2 2" xfId="17430"/>
    <cellStyle name="Input 3 4 6 2 5 3" xfId="17431"/>
    <cellStyle name="Input 3 4 6 2 5 3 2" xfId="17432"/>
    <cellStyle name="Input 3 4 6 2 5 3 2 2" xfId="17433"/>
    <cellStyle name="Input 3 4 6 2 5 3 3" xfId="17434"/>
    <cellStyle name="Input 3 4 6 2 5 4" xfId="17435"/>
    <cellStyle name="Input 3 4 6 2 5 5" xfId="17436"/>
    <cellStyle name="Input 3 4 6 2 6" xfId="17437"/>
    <cellStyle name="Input 3 4 6 2 6 2" xfId="17438"/>
    <cellStyle name="Input 3 4 6 2 6 2 2" xfId="17439"/>
    <cellStyle name="Input 3 4 6 2 6 3" xfId="17440"/>
    <cellStyle name="Input 3 4 6 2 6 3 2" xfId="17441"/>
    <cellStyle name="Input 3 4 6 2 6 3 2 2" xfId="17442"/>
    <cellStyle name="Input 3 4 6 2 6 3 3" xfId="17443"/>
    <cellStyle name="Input 3 4 6 2 6 4" xfId="17444"/>
    <cellStyle name="Input 3 4 6 2 6 5" xfId="17445"/>
    <cellStyle name="Input 3 4 6 2 7" xfId="17446"/>
    <cellStyle name="Input 3 4 6 2 7 2" xfId="17447"/>
    <cellStyle name="Input 3 4 6 2 8" xfId="17448"/>
    <cellStyle name="Input 3 4 6 2 8 2" xfId="17449"/>
    <cellStyle name="Input 3 4 6 2 8 2 2" xfId="17450"/>
    <cellStyle name="Input 3 4 6 2 8 3" xfId="17451"/>
    <cellStyle name="Input 3 4 6 2 9" xfId="17452"/>
    <cellStyle name="Input 3 4 6 3" xfId="17453"/>
    <cellStyle name="Input 3 4 6 3 2" xfId="17454"/>
    <cellStyle name="Input 3 4 6 3 2 2" xfId="17455"/>
    <cellStyle name="Input 3 4 6 3 2 2 2" xfId="17456"/>
    <cellStyle name="Input 3 4 6 3 2 3" xfId="17457"/>
    <cellStyle name="Input 3 4 6 3 2 3 2" xfId="17458"/>
    <cellStyle name="Input 3 4 6 3 2 3 2 2" xfId="17459"/>
    <cellStyle name="Input 3 4 6 3 2 3 3" xfId="17460"/>
    <cellStyle name="Input 3 4 6 3 2 4" xfId="17461"/>
    <cellStyle name="Input 3 4 6 3 2 5" xfId="17462"/>
    <cellStyle name="Input 3 4 6 3 3" xfId="17463"/>
    <cellStyle name="Input 3 4 6 3 3 2" xfId="17464"/>
    <cellStyle name="Input 3 4 6 3 4" xfId="17465"/>
    <cellStyle name="Input 3 4 6 3 4 2" xfId="17466"/>
    <cellStyle name="Input 3 4 6 3 4 2 2" xfId="17467"/>
    <cellStyle name="Input 3 4 6 3 4 3" xfId="17468"/>
    <cellStyle name="Input 3 4 6 3 5" xfId="17469"/>
    <cellStyle name="Input 3 4 6 3 6" xfId="17470"/>
    <cellStyle name="Input 3 4 6 4" xfId="17471"/>
    <cellStyle name="Input 3 4 6 4 2" xfId="17472"/>
    <cellStyle name="Input 3 4 6 4 2 2" xfId="17473"/>
    <cellStyle name="Input 3 4 6 4 3" xfId="17474"/>
    <cellStyle name="Input 3 4 6 4 3 2" xfId="17475"/>
    <cellStyle name="Input 3 4 6 4 3 2 2" xfId="17476"/>
    <cellStyle name="Input 3 4 6 4 3 3" xfId="17477"/>
    <cellStyle name="Input 3 4 6 4 4" xfId="17478"/>
    <cellStyle name="Input 3 4 6 4 5" xfId="17479"/>
    <cellStyle name="Input 3 4 6 5" xfId="17480"/>
    <cellStyle name="Input 3 4 6 5 2" xfId="17481"/>
    <cellStyle name="Input 3 4 6 5 2 2" xfId="17482"/>
    <cellStyle name="Input 3 4 6 5 3" xfId="17483"/>
    <cellStyle name="Input 3 4 6 5 3 2" xfId="17484"/>
    <cellStyle name="Input 3 4 6 5 3 2 2" xfId="17485"/>
    <cellStyle name="Input 3 4 6 5 3 3" xfId="17486"/>
    <cellStyle name="Input 3 4 6 5 4" xfId="17487"/>
    <cellStyle name="Input 3 4 6 5 5" xfId="17488"/>
    <cellStyle name="Input 3 4 6 6" xfId="17489"/>
    <cellStyle name="Input 3 4 6 6 2" xfId="17490"/>
    <cellStyle name="Input 3 4 6 6 2 2" xfId="17491"/>
    <cellStyle name="Input 3 4 6 6 3" xfId="17492"/>
    <cellStyle name="Input 3 4 6 6 3 2" xfId="17493"/>
    <cellStyle name="Input 3 4 6 6 3 2 2" xfId="17494"/>
    <cellStyle name="Input 3 4 6 6 3 3" xfId="17495"/>
    <cellStyle name="Input 3 4 6 6 4" xfId="17496"/>
    <cellStyle name="Input 3 4 6 6 5" xfId="17497"/>
    <cellStyle name="Input 3 4 6 7" xfId="17498"/>
    <cellStyle name="Input 3 4 6 7 2" xfId="17499"/>
    <cellStyle name="Input 3 4 6 7 2 2" xfId="17500"/>
    <cellStyle name="Input 3 4 6 7 3" xfId="17501"/>
    <cellStyle name="Input 3 4 6 7 3 2" xfId="17502"/>
    <cellStyle name="Input 3 4 6 7 3 2 2" xfId="17503"/>
    <cellStyle name="Input 3 4 6 7 3 3" xfId="17504"/>
    <cellStyle name="Input 3 4 6 7 4" xfId="17505"/>
    <cellStyle name="Input 3 4 6 7 5" xfId="17506"/>
    <cellStyle name="Input 3 4 6 8" xfId="17507"/>
    <cellStyle name="Input 3 4 6 8 2" xfId="17508"/>
    <cellStyle name="Input 3 4 6 9" xfId="17509"/>
    <cellStyle name="Input 3 4 6 9 2" xfId="17510"/>
    <cellStyle name="Input 3 4 6 9 2 2" xfId="17511"/>
    <cellStyle name="Input 3 4 6 9 3" xfId="17512"/>
    <cellStyle name="Input 3 4 7" xfId="17513"/>
    <cellStyle name="Input 3 4 7 10" xfId="17514"/>
    <cellStyle name="Input 3 4 7 11" xfId="17515"/>
    <cellStyle name="Input 3 4 7 2" xfId="17516"/>
    <cellStyle name="Input 3 4 7 2 10" xfId="17517"/>
    <cellStyle name="Input 3 4 7 2 2" xfId="17518"/>
    <cellStyle name="Input 3 4 7 2 2 2" xfId="17519"/>
    <cellStyle name="Input 3 4 7 2 2 2 2" xfId="17520"/>
    <cellStyle name="Input 3 4 7 2 2 3" xfId="17521"/>
    <cellStyle name="Input 3 4 7 2 2 3 2" xfId="17522"/>
    <cellStyle name="Input 3 4 7 2 2 3 2 2" xfId="17523"/>
    <cellStyle name="Input 3 4 7 2 2 3 3" xfId="17524"/>
    <cellStyle name="Input 3 4 7 2 2 4" xfId="17525"/>
    <cellStyle name="Input 3 4 7 2 2 5" xfId="17526"/>
    <cellStyle name="Input 3 4 7 2 3" xfId="17527"/>
    <cellStyle name="Input 3 4 7 2 3 2" xfId="17528"/>
    <cellStyle name="Input 3 4 7 2 3 2 2" xfId="17529"/>
    <cellStyle name="Input 3 4 7 2 3 3" xfId="17530"/>
    <cellStyle name="Input 3 4 7 2 3 3 2" xfId="17531"/>
    <cellStyle name="Input 3 4 7 2 3 3 2 2" xfId="17532"/>
    <cellStyle name="Input 3 4 7 2 3 3 3" xfId="17533"/>
    <cellStyle name="Input 3 4 7 2 3 4" xfId="17534"/>
    <cellStyle name="Input 3 4 7 2 3 5" xfId="17535"/>
    <cellStyle name="Input 3 4 7 2 4" xfId="17536"/>
    <cellStyle name="Input 3 4 7 2 4 2" xfId="17537"/>
    <cellStyle name="Input 3 4 7 2 4 2 2" xfId="17538"/>
    <cellStyle name="Input 3 4 7 2 4 3" xfId="17539"/>
    <cellStyle name="Input 3 4 7 2 4 3 2" xfId="17540"/>
    <cellStyle name="Input 3 4 7 2 4 3 2 2" xfId="17541"/>
    <cellStyle name="Input 3 4 7 2 4 3 3" xfId="17542"/>
    <cellStyle name="Input 3 4 7 2 4 4" xfId="17543"/>
    <cellStyle name="Input 3 4 7 2 4 5" xfId="17544"/>
    <cellStyle name="Input 3 4 7 2 5" xfId="17545"/>
    <cellStyle name="Input 3 4 7 2 5 2" xfId="17546"/>
    <cellStyle name="Input 3 4 7 2 5 2 2" xfId="17547"/>
    <cellStyle name="Input 3 4 7 2 5 3" xfId="17548"/>
    <cellStyle name="Input 3 4 7 2 5 3 2" xfId="17549"/>
    <cellStyle name="Input 3 4 7 2 5 3 2 2" xfId="17550"/>
    <cellStyle name="Input 3 4 7 2 5 3 3" xfId="17551"/>
    <cellStyle name="Input 3 4 7 2 5 4" xfId="17552"/>
    <cellStyle name="Input 3 4 7 2 5 5" xfId="17553"/>
    <cellStyle name="Input 3 4 7 2 6" xfId="17554"/>
    <cellStyle name="Input 3 4 7 2 6 2" xfId="17555"/>
    <cellStyle name="Input 3 4 7 2 6 2 2" xfId="17556"/>
    <cellStyle name="Input 3 4 7 2 6 3" xfId="17557"/>
    <cellStyle name="Input 3 4 7 2 6 3 2" xfId="17558"/>
    <cellStyle name="Input 3 4 7 2 6 3 2 2" xfId="17559"/>
    <cellStyle name="Input 3 4 7 2 6 3 3" xfId="17560"/>
    <cellStyle name="Input 3 4 7 2 6 4" xfId="17561"/>
    <cellStyle name="Input 3 4 7 2 6 5" xfId="17562"/>
    <cellStyle name="Input 3 4 7 2 7" xfId="17563"/>
    <cellStyle name="Input 3 4 7 2 7 2" xfId="17564"/>
    <cellStyle name="Input 3 4 7 2 8" xfId="17565"/>
    <cellStyle name="Input 3 4 7 2 8 2" xfId="17566"/>
    <cellStyle name="Input 3 4 7 2 8 2 2" xfId="17567"/>
    <cellStyle name="Input 3 4 7 2 8 3" xfId="17568"/>
    <cellStyle name="Input 3 4 7 2 9" xfId="17569"/>
    <cellStyle name="Input 3 4 7 3" xfId="17570"/>
    <cellStyle name="Input 3 4 7 3 2" xfId="17571"/>
    <cellStyle name="Input 3 4 7 3 2 2" xfId="17572"/>
    <cellStyle name="Input 3 4 7 3 2 2 2" xfId="17573"/>
    <cellStyle name="Input 3 4 7 3 2 3" xfId="17574"/>
    <cellStyle name="Input 3 4 7 3 2 3 2" xfId="17575"/>
    <cellStyle name="Input 3 4 7 3 2 3 2 2" xfId="17576"/>
    <cellStyle name="Input 3 4 7 3 2 3 3" xfId="17577"/>
    <cellStyle name="Input 3 4 7 3 2 4" xfId="17578"/>
    <cellStyle name="Input 3 4 7 3 2 5" xfId="17579"/>
    <cellStyle name="Input 3 4 7 3 3" xfId="17580"/>
    <cellStyle name="Input 3 4 7 3 3 2" xfId="17581"/>
    <cellStyle name="Input 3 4 7 3 4" xfId="17582"/>
    <cellStyle name="Input 3 4 7 3 4 2" xfId="17583"/>
    <cellStyle name="Input 3 4 7 3 4 2 2" xfId="17584"/>
    <cellStyle name="Input 3 4 7 3 4 3" xfId="17585"/>
    <cellStyle name="Input 3 4 7 3 5" xfId="17586"/>
    <cellStyle name="Input 3 4 7 3 6" xfId="17587"/>
    <cellStyle name="Input 3 4 7 4" xfId="17588"/>
    <cellStyle name="Input 3 4 7 4 2" xfId="17589"/>
    <cellStyle name="Input 3 4 7 4 2 2" xfId="17590"/>
    <cellStyle name="Input 3 4 7 4 3" xfId="17591"/>
    <cellStyle name="Input 3 4 7 4 3 2" xfId="17592"/>
    <cellStyle name="Input 3 4 7 4 3 2 2" xfId="17593"/>
    <cellStyle name="Input 3 4 7 4 3 3" xfId="17594"/>
    <cellStyle name="Input 3 4 7 4 4" xfId="17595"/>
    <cellStyle name="Input 3 4 7 4 5" xfId="17596"/>
    <cellStyle name="Input 3 4 7 5" xfId="17597"/>
    <cellStyle name="Input 3 4 7 5 2" xfId="17598"/>
    <cellStyle name="Input 3 4 7 5 2 2" xfId="17599"/>
    <cellStyle name="Input 3 4 7 5 3" xfId="17600"/>
    <cellStyle name="Input 3 4 7 5 3 2" xfId="17601"/>
    <cellStyle name="Input 3 4 7 5 3 2 2" xfId="17602"/>
    <cellStyle name="Input 3 4 7 5 3 3" xfId="17603"/>
    <cellStyle name="Input 3 4 7 5 4" xfId="17604"/>
    <cellStyle name="Input 3 4 7 5 5" xfId="17605"/>
    <cellStyle name="Input 3 4 7 6" xfId="17606"/>
    <cellStyle name="Input 3 4 7 6 2" xfId="17607"/>
    <cellStyle name="Input 3 4 7 6 2 2" xfId="17608"/>
    <cellStyle name="Input 3 4 7 6 3" xfId="17609"/>
    <cellStyle name="Input 3 4 7 6 3 2" xfId="17610"/>
    <cellStyle name="Input 3 4 7 6 3 2 2" xfId="17611"/>
    <cellStyle name="Input 3 4 7 6 3 3" xfId="17612"/>
    <cellStyle name="Input 3 4 7 6 4" xfId="17613"/>
    <cellStyle name="Input 3 4 7 6 5" xfId="17614"/>
    <cellStyle name="Input 3 4 7 7" xfId="17615"/>
    <cellStyle name="Input 3 4 7 7 2" xfId="17616"/>
    <cellStyle name="Input 3 4 7 7 2 2" xfId="17617"/>
    <cellStyle name="Input 3 4 7 7 3" xfId="17618"/>
    <cellStyle name="Input 3 4 7 7 3 2" xfId="17619"/>
    <cellStyle name="Input 3 4 7 7 3 2 2" xfId="17620"/>
    <cellStyle name="Input 3 4 7 7 3 3" xfId="17621"/>
    <cellStyle name="Input 3 4 7 7 4" xfId="17622"/>
    <cellStyle name="Input 3 4 7 7 5" xfId="17623"/>
    <cellStyle name="Input 3 4 7 8" xfId="17624"/>
    <cellStyle name="Input 3 4 7 8 2" xfId="17625"/>
    <cellStyle name="Input 3 4 7 9" xfId="17626"/>
    <cellStyle name="Input 3 4 7 9 2" xfId="17627"/>
    <cellStyle name="Input 3 4 7 9 2 2" xfId="17628"/>
    <cellStyle name="Input 3 4 7 9 3" xfId="17629"/>
    <cellStyle name="Input 3 4 8" xfId="17630"/>
    <cellStyle name="Input 3 4 8 10" xfId="17631"/>
    <cellStyle name="Input 3 4 8 11" xfId="17632"/>
    <cellStyle name="Input 3 4 8 2" xfId="17633"/>
    <cellStyle name="Input 3 4 8 2 10" xfId="17634"/>
    <cellStyle name="Input 3 4 8 2 2" xfId="17635"/>
    <cellStyle name="Input 3 4 8 2 2 2" xfId="17636"/>
    <cellStyle name="Input 3 4 8 2 2 2 2" xfId="17637"/>
    <cellStyle name="Input 3 4 8 2 2 3" xfId="17638"/>
    <cellStyle name="Input 3 4 8 2 2 3 2" xfId="17639"/>
    <cellStyle name="Input 3 4 8 2 2 3 2 2" xfId="17640"/>
    <cellStyle name="Input 3 4 8 2 2 3 3" xfId="17641"/>
    <cellStyle name="Input 3 4 8 2 2 4" xfId="17642"/>
    <cellStyle name="Input 3 4 8 2 2 5" xfId="17643"/>
    <cellStyle name="Input 3 4 8 2 3" xfId="17644"/>
    <cellStyle name="Input 3 4 8 2 3 2" xfId="17645"/>
    <cellStyle name="Input 3 4 8 2 3 2 2" xfId="17646"/>
    <cellStyle name="Input 3 4 8 2 3 3" xfId="17647"/>
    <cellStyle name="Input 3 4 8 2 3 3 2" xfId="17648"/>
    <cellStyle name="Input 3 4 8 2 3 3 2 2" xfId="17649"/>
    <cellStyle name="Input 3 4 8 2 3 3 3" xfId="17650"/>
    <cellStyle name="Input 3 4 8 2 3 4" xfId="17651"/>
    <cellStyle name="Input 3 4 8 2 3 5" xfId="17652"/>
    <cellStyle name="Input 3 4 8 2 4" xfId="17653"/>
    <cellStyle name="Input 3 4 8 2 4 2" xfId="17654"/>
    <cellStyle name="Input 3 4 8 2 4 2 2" xfId="17655"/>
    <cellStyle name="Input 3 4 8 2 4 3" xfId="17656"/>
    <cellStyle name="Input 3 4 8 2 4 3 2" xfId="17657"/>
    <cellStyle name="Input 3 4 8 2 4 3 2 2" xfId="17658"/>
    <cellStyle name="Input 3 4 8 2 4 3 3" xfId="17659"/>
    <cellStyle name="Input 3 4 8 2 4 4" xfId="17660"/>
    <cellStyle name="Input 3 4 8 2 4 5" xfId="17661"/>
    <cellStyle name="Input 3 4 8 2 5" xfId="17662"/>
    <cellStyle name="Input 3 4 8 2 5 2" xfId="17663"/>
    <cellStyle name="Input 3 4 8 2 5 2 2" xfId="17664"/>
    <cellStyle name="Input 3 4 8 2 5 3" xfId="17665"/>
    <cellStyle name="Input 3 4 8 2 5 3 2" xfId="17666"/>
    <cellStyle name="Input 3 4 8 2 5 3 2 2" xfId="17667"/>
    <cellStyle name="Input 3 4 8 2 5 3 3" xfId="17668"/>
    <cellStyle name="Input 3 4 8 2 5 4" xfId="17669"/>
    <cellStyle name="Input 3 4 8 2 5 5" xfId="17670"/>
    <cellStyle name="Input 3 4 8 2 6" xfId="17671"/>
    <cellStyle name="Input 3 4 8 2 6 2" xfId="17672"/>
    <cellStyle name="Input 3 4 8 2 6 2 2" xfId="17673"/>
    <cellStyle name="Input 3 4 8 2 6 3" xfId="17674"/>
    <cellStyle name="Input 3 4 8 2 6 3 2" xfId="17675"/>
    <cellStyle name="Input 3 4 8 2 6 3 2 2" xfId="17676"/>
    <cellStyle name="Input 3 4 8 2 6 3 3" xfId="17677"/>
    <cellStyle name="Input 3 4 8 2 6 4" xfId="17678"/>
    <cellStyle name="Input 3 4 8 2 6 5" xfId="17679"/>
    <cellStyle name="Input 3 4 8 2 7" xfId="17680"/>
    <cellStyle name="Input 3 4 8 2 7 2" xfId="17681"/>
    <cellStyle name="Input 3 4 8 2 8" xfId="17682"/>
    <cellStyle name="Input 3 4 8 2 8 2" xfId="17683"/>
    <cellStyle name="Input 3 4 8 2 8 2 2" xfId="17684"/>
    <cellStyle name="Input 3 4 8 2 8 3" xfId="17685"/>
    <cellStyle name="Input 3 4 8 2 9" xfId="17686"/>
    <cellStyle name="Input 3 4 8 3" xfId="17687"/>
    <cellStyle name="Input 3 4 8 3 2" xfId="17688"/>
    <cellStyle name="Input 3 4 8 3 2 2" xfId="17689"/>
    <cellStyle name="Input 3 4 8 3 2 2 2" xfId="17690"/>
    <cellStyle name="Input 3 4 8 3 2 3" xfId="17691"/>
    <cellStyle name="Input 3 4 8 3 2 3 2" xfId="17692"/>
    <cellStyle name="Input 3 4 8 3 2 3 2 2" xfId="17693"/>
    <cellStyle name="Input 3 4 8 3 2 3 3" xfId="17694"/>
    <cellStyle name="Input 3 4 8 3 2 4" xfId="17695"/>
    <cellStyle name="Input 3 4 8 3 2 5" xfId="17696"/>
    <cellStyle name="Input 3 4 8 3 3" xfId="17697"/>
    <cellStyle name="Input 3 4 8 3 3 2" xfId="17698"/>
    <cellStyle name="Input 3 4 8 3 4" xfId="17699"/>
    <cellStyle name="Input 3 4 8 3 4 2" xfId="17700"/>
    <cellStyle name="Input 3 4 8 3 4 2 2" xfId="17701"/>
    <cellStyle name="Input 3 4 8 3 4 3" xfId="17702"/>
    <cellStyle name="Input 3 4 8 3 5" xfId="17703"/>
    <cellStyle name="Input 3 4 8 3 6" xfId="17704"/>
    <cellStyle name="Input 3 4 8 4" xfId="17705"/>
    <cellStyle name="Input 3 4 8 4 2" xfId="17706"/>
    <cellStyle name="Input 3 4 8 4 2 2" xfId="17707"/>
    <cellStyle name="Input 3 4 8 4 3" xfId="17708"/>
    <cellStyle name="Input 3 4 8 4 3 2" xfId="17709"/>
    <cellStyle name="Input 3 4 8 4 3 2 2" xfId="17710"/>
    <cellStyle name="Input 3 4 8 4 3 3" xfId="17711"/>
    <cellStyle name="Input 3 4 8 4 4" xfId="17712"/>
    <cellStyle name="Input 3 4 8 4 5" xfId="17713"/>
    <cellStyle name="Input 3 4 8 5" xfId="17714"/>
    <cellStyle name="Input 3 4 8 5 2" xfId="17715"/>
    <cellStyle name="Input 3 4 8 5 2 2" xfId="17716"/>
    <cellStyle name="Input 3 4 8 5 3" xfId="17717"/>
    <cellStyle name="Input 3 4 8 5 3 2" xfId="17718"/>
    <cellStyle name="Input 3 4 8 5 3 2 2" xfId="17719"/>
    <cellStyle name="Input 3 4 8 5 3 3" xfId="17720"/>
    <cellStyle name="Input 3 4 8 5 4" xfId="17721"/>
    <cellStyle name="Input 3 4 8 5 5" xfId="17722"/>
    <cellStyle name="Input 3 4 8 6" xfId="17723"/>
    <cellStyle name="Input 3 4 8 6 2" xfId="17724"/>
    <cellStyle name="Input 3 4 8 6 2 2" xfId="17725"/>
    <cellStyle name="Input 3 4 8 6 3" xfId="17726"/>
    <cellStyle name="Input 3 4 8 6 3 2" xfId="17727"/>
    <cellStyle name="Input 3 4 8 6 3 2 2" xfId="17728"/>
    <cellStyle name="Input 3 4 8 6 3 3" xfId="17729"/>
    <cellStyle name="Input 3 4 8 6 4" xfId="17730"/>
    <cellStyle name="Input 3 4 8 6 5" xfId="17731"/>
    <cellStyle name="Input 3 4 8 7" xfId="17732"/>
    <cellStyle name="Input 3 4 8 7 2" xfId="17733"/>
    <cellStyle name="Input 3 4 8 7 2 2" xfId="17734"/>
    <cellStyle name="Input 3 4 8 7 3" xfId="17735"/>
    <cellStyle name="Input 3 4 8 7 3 2" xfId="17736"/>
    <cellStyle name="Input 3 4 8 7 3 2 2" xfId="17737"/>
    <cellStyle name="Input 3 4 8 7 3 3" xfId="17738"/>
    <cellStyle name="Input 3 4 8 7 4" xfId="17739"/>
    <cellStyle name="Input 3 4 8 7 5" xfId="17740"/>
    <cellStyle name="Input 3 4 8 8" xfId="17741"/>
    <cellStyle name="Input 3 4 8 8 2" xfId="17742"/>
    <cellStyle name="Input 3 4 8 9" xfId="17743"/>
    <cellStyle name="Input 3 4 8 9 2" xfId="17744"/>
    <cellStyle name="Input 3 4 8 9 2 2" xfId="17745"/>
    <cellStyle name="Input 3 4 8 9 3" xfId="17746"/>
    <cellStyle name="Input 3 4 9" xfId="17747"/>
    <cellStyle name="Input 3 4 9 10" xfId="17748"/>
    <cellStyle name="Input 3 4 9 2" xfId="17749"/>
    <cellStyle name="Input 3 4 9 2 2" xfId="17750"/>
    <cellStyle name="Input 3 4 9 2 2 2" xfId="17751"/>
    <cellStyle name="Input 3 4 9 2 3" xfId="17752"/>
    <cellStyle name="Input 3 4 9 2 3 2" xfId="17753"/>
    <cellStyle name="Input 3 4 9 2 3 2 2" xfId="17754"/>
    <cellStyle name="Input 3 4 9 2 3 3" xfId="17755"/>
    <cellStyle name="Input 3 4 9 2 4" xfId="17756"/>
    <cellStyle name="Input 3 4 9 2 5" xfId="17757"/>
    <cellStyle name="Input 3 4 9 3" xfId="17758"/>
    <cellStyle name="Input 3 4 9 3 2" xfId="17759"/>
    <cellStyle name="Input 3 4 9 3 2 2" xfId="17760"/>
    <cellStyle name="Input 3 4 9 3 3" xfId="17761"/>
    <cellStyle name="Input 3 4 9 3 3 2" xfId="17762"/>
    <cellStyle name="Input 3 4 9 3 3 2 2" xfId="17763"/>
    <cellStyle name="Input 3 4 9 3 3 3" xfId="17764"/>
    <cellStyle name="Input 3 4 9 3 4" xfId="17765"/>
    <cellStyle name="Input 3 4 9 3 5" xfId="17766"/>
    <cellStyle name="Input 3 4 9 4" xfId="17767"/>
    <cellStyle name="Input 3 4 9 4 2" xfId="17768"/>
    <cellStyle name="Input 3 4 9 4 2 2" xfId="17769"/>
    <cellStyle name="Input 3 4 9 4 3" xfId="17770"/>
    <cellStyle name="Input 3 4 9 4 3 2" xfId="17771"/>
    <cellStyle name="Input 3 4 9 4 3 2 2" xfId="17772"/>
    <cellStyle name="Input 3 4 9 4 3 3" xfId="17773"/>
    <cellStyle name="Input 3 4 9 4 4" xfId="17774"/>
    <cellStyle name="Input 3 4 9 4 5" xfId="17775"/>
    <cellStyle name="Input 3 4 9 5" xfId="17776"/>
    <cellStyle name="Input 3 4 9 5 2" xfId="17777"/>
    <cellStyle name="Input 3 4 9 5 2 2" xfId="17778"/>
    <cellStyle name="Input 3 4 9 5 3" xfId="17779"/>
    <cellStyle name="Input 3 4 9 5 3 2" xfId="17780"/>
    <cellStyle name="Input 3 4 9 5 3 2 2" xfId="17781"/>
    <cellStyle name="Input 3 4 9 5 3 3" xfId="17782"/>
    <cellStyle name="Input 3 4 9 5 4" xfId="17783"/>
    <cellStyle name="Input 3 4 9 5 5" xfId="17784"/>
    <cellStyle name="Input 3 4 9 6" xfId="17785"/>
    <cellStyle name="Input 3 4 9 6 2" xfId="17786"/>
    <cellStyle name="Input 3 4 9 6 2 2" xfId="17787"/>
    <cellStyle name="Input 3 4 9 6 3" xfId="17788"/>
    <cellStyle name="Input 3 4 9 6 3 2" xfId="17789"/>
    <cellStyle name="Input 3 4 9 6 3 2 2" xfId="17790"/>
    <cellStyle name="Input 3 4 9 6 3 3" xfId="17791"/>
    <cellStyle name="Input 3 4 9 6 4" xfId="17792"/>
    <cellStyle name="Input 3 4 9 6 5" xfId="17793"/>
    <cellStyle name="Input 3 4 9 7" xfId="17794"/>
    <cellStyle name="Input 3 4 9 7 2" xfId="17795"/>
    <cellStyle name="Input 3 4 9 8" xfId="17796"/>
    <cellStyle name="Input 3 4 9 8 2" xfId="17797"/>
    <cellStyle name="Input 3 4 9 8 2 2" xfId="17798"/>
    <cellStyle name="Input 3 4 9 8 3" xfId="17799"/>
    <cellStyle name="Input 3 4 9 9" xfId="17800"/>
    <cellStyle name="Input 3 4_Subsidy" xfId="17801"/>
    <cellStyle name="Input 3 40" xfId="17802"/>
    <cellStyle name="Input 3 40 2" xfId="17803"/>
    <cellStyle name="Input 3 40 2 2" xfId="17804"/>
    <cellStyle name="Input 3 40 2 2 2" xfId="17805"/>
    <cellStyle name="Input 3 40 2 3" xfId="17806"/>
    <cellStyle name="Input 3 40 3" xfId="17807"/>
    <cellStyle name="Input 3 40 4" xfId="17808"/>
    <cellStyle name="Input 3 41" xfId="17809"/>
    <cellStyle name="Input 3 41 2" xfId="17810"/>
    <cellStyle name="Input 3 41 2 2" xfId="17811"/>
    <cellStyle name="Input 3 41 2 2 2" xfId="17812"/>
    <cellStyle name="Input 3 41 2 3" xfId="17813"/>
    <cellStyle name="Input 3 41 3" xfId="17814"/>
    <cellStyle name="Input 3 41 4" xfId="17815"/>
    <cellStyle name="Input 3 42" xfId="17816"/>
    <cellStyle name="Input 3 42 2" xfId="17817"/>
    <cellStyle name="Input 3 42 2 2" xfId="17818"/>
    <cellStyle name="Input 3 42 2 2 2" xfId="17819"/>
    <cellStyle name="Input 3 42 2 3" xfId="17820"/>
    <cellStyle name="Input 3 42 3" xfId="17821"/>
    <cellStyle name="Input 3 42 4" xfId="17822"/>
    <cellStyle name="Input 3 43" xfId="17823"/>
    <cellStyle name="Input 3 43 2" xfId="17824"/>
    <cellStyle name="Input 3 43 2 2" xfId="17825"/>
    <cellStyle name="Input 3 43 2 2 2" xfId="17826"/>
    <cellStyle name="Input 3 43 2 3" xfId="17827"/>
    <cellStyle name="Input 3 43 3" xfId="17828"/>
    <cellStyle name="Input 3 43 4" xfId="17829"/>
    <cellStyle name="Input 3 44" xfId="17830"/>
    <cellStyle name="Input 3 44 2" xfId="17831"/>
    <cellStyle name="Input 3 44 2 2" xfId="17832"/>
    <cellStyle name="Input 3 44 2 2 2" xfId="17833"/>
    <cellStyle name="Input 3 44 2 3" xfId="17834"/>
    <cellStyle name="Input 3 44 3" xfId="17835"/>
    <cellStyle name="Input 3 44 4" xfId="17836"/>
    <cellStyle name="Input 3 45" xfId="17837"/>
    <cellStyle name="Input 3 45 2" xfId="17838"/>
    <cellStyle name="Input 3 45 2 2" xfId="17839"/>
    <cellStyle name="Input 3 45 2 2 2" xfId="17840"/>
    <cellStyle name="Input 3 45 2 3" xfId="17841"/>
    <cellStyle name="Input 3 45 3" xfId="17842"/>
    <cellStyle name="Input 3 45 4" xfId="17843"/>
    <cellStyle name="Input 3 46" xfId="17844"/>
    <cellStyle name="Input 3 46 2" xfId="17845"/>
    <cellStyle name="Input 3 46 2 2" xfId="17846"/>
    <cellStyle name="Input 3 46 3" xfId="17847"/>
    <cellStyle name="Input 3 46 4" xfId="17848"/>
    <cellStyle name="Input 3 47" xfId="17849"/>
    <cellStyle name="Input 3 47 2" xfId="17850"/>
    <cellStyle name="Input 3 48" xfId="17851"/>
    <cellStyle name="Input 3 49" xfId="17852"/>
    <cellStyle name="Input 3 5" xfId="17853"/>
    <cellStyle name="Input 3 5 10" xfId="17854"/>
    <cellStyle name="Input 3 5 10 2" xfId="17855"/>
    <cellStyle name="Input 3 5 10 2 2" xfId="17856"/>
    <cellStyle name="Input 3 5 10 2 2 2" xfId="17857"/>
    <cellStyle name="Input 3 5 10 2 3" xfId="17858"/>
    <cellStyle name="Input 3 5 10 2 3 2" xfId="17859"/>
    <cellStyle name="Input 3 5 10 2 3 2 2" xfId="17860"/>
    <cellStyle name="Input 3 5 10 2 3 3" xfId="17861"/>
    <cellStyle name="Input 3 5 10 2 4" xfId="17862"/>
    <cellStyle name="Input 3 5 10 2 5" xfId="17863"/>
    <cellStyle name="Input 3 5 10 3" xfId="17864"/>
    <cellStyle name="Input 3 5 10 3 2" xfId="17865"/>
    <cellStyle name="Input 3 5 10 4" xfId="17866"/>
    <cellStyle name="Input 3 5 10 4 2" xfId="17867"/>
    <cellStyle name="Input 3 5 10 4 2 2" xfId="17868"/>
    <cellStyle name="Input 3 5 10 4 3" xfId="17869"/>
    <cellStyle name="Input 3 5 10 5" xfId="17870"/>
    <cellStyle name="Input 3 5 10 6" xfId="17871"/>
    <cellStyle name="Input 3 5 11" xfId="17872"/>
    <cellStyle name="Input 3 5 11 2" xfId="17873"/>
    <cellStyle name="Input 3 5 11 2 2" xfId="17874"/>
    <cellStyle name="Input 3 5 11 3" xfId="17875"/>
    <cellStyle name="Input 3 5 11 3 2" xfId="17876"/>
    <cellStyle name="Input 3 5 11 3 2 2" xfId="17877"/>
    <cellStyle name="Input 3 5 11 3 3" xfId="17878"/>
    <cellStyle name="Input 3 5 11 4" xfId="17879"/>
    <cellStyle name="Input 3 5 11 5" xfId="17880"/>
    <cellStyle name="Input 3 5 12" xfId="17881"/>
    <cellStyle name="Input 3 5 12 2" xfId="17882"/>
    <cellStyle name="Input 3 5 12 2 2" xfId="17883"/>
    <cellStyle name="Input 3 5 12 3" xfId="17884"/>
    <cellStyle name="Input 3 5 12 3 2" xfId="17885"/>
    <cellStyle name="Input 3 5 12 3 2 2" xfId="17886"/>
    <cellStyle name="Input 3 5 12 3 3" xfId="17887"/>
    <cellStyle name="Input 3 5 12 4" xfId="17888"/>
    <cellStyle name="Input 3 5 12 5" xfId="17889"/>
    <cellStyle name="Input 3 5 13" xfId="17890"/>
    <cellStyle name="Input 3 5 13 2" xfId="17891"/>
    <cellStyle name="Input 3 5 13 2 2" xfId="17892"/>
    <cellStyle name="Input 3 5 13 3" xfId="17893"/>
    <cellStyle name="Input 3 5 13 3 2" xfId="17894"/>
    <cellStyle name="Input 3 5 13 3 2 2" xfId="17895"/>
    <cellStyle name="Input 3 5 13 3 3" xfId="17896"/>
    <cellStyle name="Input 3 5 13 4" xfId="17897"/>
    <cellStyle name="Input 3 5 13 5" xfId="17898"/>
    <cellStyle name="Input 3 5 14" xfId="17899"/>
    <cellStyle name="Input 3 5 14 2" xfId="17900"/>
    <cellStyle name="Input 3 5 14 2 2" xfId="17901"/>
    <cellStyle name="Input 3 5 14 3" xfId="17902"/>
    <cellStyle name="Input 3 5 14 3 2" xfId="17903"/>
    <cellStyle name="Input 3 5 14 3 2 2" xfId="17904"/>
    <cellStyle name="Input 3 5 14 3 3" xfId="17905"/>
    <cellStyle name="Input 3 5 14 4" xfId="17906"/>
    <cellStyle name="Input 3 5 14 5" xfId="17907"/>
    <cellStyle name="Input 3 5 15" xfId="17908"/>
    <cellStyle name="Input 3 5 15 2" xfId="17909"/>
    <cellStyle name="Input 3 5 16" xfId="17910"/>
    <cellStyle name="Input 3 5 16 2" xfId="17911"/>
    <cellStyle name="Input 3 5 16 2 2" xfId="17912"/>
    <cellStyle name="Input 3 5 16 3" xfId="17913"/>
    <cellStyle name="Input 3 5 17" xfId="17914"/>
    <cellStyle name="Input 3 5 18" xfId="17915"/>
    <cellStyle name="Input 3 5 2" xfId="17916"/>
    <cellStyle name="Input 3 5 2 10" xfId="17917"/>
    <cellStyle name="Input 3 5 2 10 2" xfId="17918"/>
    <cellStyle name="Input 3 5 2 10 2 2" xfId="17919"/>
    <cellStyle name="Input 3 5 2 10 3" xfId="17920"/>
    <cellStyle name="Input 3 5 2 11" xfId="17921"/>
    <cellStyle name="Input 3 5 2 12" xfId="17922"/>
    <cellStyle name="Input 3 5 2 2" xfId="17923"/>
    <cellStyle name="Input 3 5 2 2 10" xfId="17924"/>
    <cellStyle name="Input 3 5 2 2 11" xfId="17925"/>
    <cellStyle name="Input 3 5 2 2 2" xfId="17926"/>
    <cellStyle name="Input 3 5 2 2 2 10" xfId="17927"/>
    <cellStyle name="Input 3 5 2 2 2 2" xfId="17928"/>
    <cellStyle name="Input 3 5 2 2 2 2 2" xfId="17929"/>
    <cellStyle name="Input 3 5 2 2 2 2 2 2" xfId="17930"/>
    <cellStyle name="Input 3 5 2 2 2 2 3" xfId="17931"/>
    <cellStyle name="Input 3 5 2 2 2 2 3 2" xfId="17932"/>
    <cellStyle name="Input 3 5 2 2 2 2 3 2 2" xfId="17933"/>
    <cellStyle name="Input 3 5 2 2 2 2 3 3" xfId="17934"/>
    <cellStyle name="Input 3 5 2 2 2 2 4" xfId="17935"/>
    <cellStyle name="Input 3 5 2 2 2 2 5" xfId="17936"/>
    <cellStyle name="Input 3 5 2 2 2 3" xfId="17937"/>
    <cellStyle name="Input 3 5 2 2 2 3 2" xfId="17938"/>
    <cellStyle name="Input 3 5 2 2 2 3 2 2" xfId="17939"/>
    <cellStyle name="Input 3 5 2 2 2 3 3" xfId="17940"/>
    <cellStyle name="Input 3 5 2 2 2 3 3 2" xfId="17941"/>
    <cellStyle name="Input 3 5 2 2 2 3 3 2 2" xfId="17942"/>
    <cellStyle name="Input 3 5 2 2 2 3 3 3" xfId="17943"/>
    <cellStyle name="Input 3 5 2 2 2 3 4" xfId="17944"/>
    <cellStyle name="Input 3 5 2 2 2 3 5" xfId="17945"/>
    <cellStyle name="Input 3 5 2 2 2 4" xfId="17946"/>
    <cellStyle name="Input 3 5 2 2 2 4 2" xfId="17947"/>
    <cellStyle name="Input 3 5 2 2 2 4 2 2" xfId="17948"/>
    <cellStyle name="Input 3 5 2 2 2 4 3" xfId="17949"/>
    <cellStyle name="Input 3 5 2 2 2 4 3 2" xfId="17950"/>
    <cellStyle name="Input 3 5 2 2 2 4 3 2 2" xfId="17951"/>
    <cellStyle name="Input 3 5 2 2 2 4 3 3" xfId="17952"/>
    <cellStyle name="Input 3 5 2 2 2 4 4" xfId="17953"/>
    <cellStyle name="Input 3 5 2 2 2 4 5" xfId="17954"/>
    <cellStyle name="Input 3 5 2 2 2 5" xfId="17955"/>
    <cellStyle name="Input 3 5 2 2 2 5 2" xfId="17956"/>
    <cellStyle name="Input 3 5 2 2 2 5 2 2" xfId="17957"/>
    <cellStyle name="Input 3 5 2 2 2 5 3" xfId="17958"/>
    <cellStyle name="Input 3 5 2 2 2 5 3 2" xfId="17959"/>
    <cellStyle name="Input 3 5 2 2 2 5 3 2 2" xfId="17960"/>
    <cellStyle name="Input 3 5 2 2 2 5 3 3" xfId="17961"/>
    <cellStyle name="Input 3 5 2 2 2 5 4" xfId="17962"/>
    <cellStyle name="Input 3 5 2 2 2 5 5" xfId="17963"/>
    <cellStyle name="Input 3 5 2 2 2 6" xfId="17964"/>
    <cellStyle name="Input 3 5 2 2 2 6 2" xfId="17965"/>
    <cellStyle name="Input 3 5 2 2 2 6 2 2" xfId="17966"/>
    <cellStyle name="Input 3 5 2 2 2 6 3" xfId="17967"/>
    <cellStyle name="Input 3 5 2 2 2 6 3 2" xfId="17968"/>
    <cellStyle name="Input 3 5 2 2 2 6 3 2 2" xfId="17969"/>
    <cellStyle name="Input 3 5 2 2 2 6 3 3" xfId="17970"/>
    <cellStyle name="Input 3 5 2 2 2 6 4" xfId="17971"/>
    <cellStyle name="Input 3 5 2 2 2 6 5" xfId="17972"/>
    <cellStyle name="Input 3 5 2 2 2 7" xfId="17973"/>
    <cellStyle name="Input 3 5 2 2 2 7 2" xfId="17974"/>
    <cellStyle name="Input 3 5 2 2 2 8" xfId="17975"/>
    <cellStyle name="Input 3 5 2 2 2 8 2" xfId="17976"/>
    <cellStyle name="Input 3 5 2 2 2 8 2 2" xfId="17977"/>
    <cellStyle name="Input 3 5 2 2 2 8 3" xfId="17978"/>
    <cellStyle name="Input 3 5 2 2 2 9" xfId="17979"/>
    <cellStyle name="Input 3 5 2 2 3" xfId="17980"/>
    <cellStyle name="Input 3 5 2 2 3 2" xfId="17981"/>
    <cellStyle name="Input 3 5 2 2 3 2 2" xfId="17982"/>
    <cellStyle name="Input 3 5 2 2 3 2 2 2" xfId="17983"/>
    <cellStyle name="Input 3 5 2 2 3 2 3" xfId="17984"/>
    <cellStyle name="Input 3 5 2 2 3 2 3 2" xfId="17985"/>
    <cellStyle name="Input 3 5 2 2 3 2 3 2 2" xfId="17986"/>
    <cellStyle name="Input 3 5 2 2 3 2 3 3" xfId="17987"/>
    <cellStyle name="Input 3 5 2 2 3 2 4" xfId="17988"/>
    <cellStyle name="Input 3 5 2 2 3 2 5" xfId="17989"/>
    <cellStyle name="Input 3 5 2 2 3 3" xfId="17990"/>
    <cellStyle name="Input 3 5 2 2 3 3 2" xfId="17991"/>
    <cellStyle name="Input 3 5 2 2 3 4" xfId="17992"/>
    <cellStyle name="Input 3 5 2 2 3 4 2" xfId="17993"/>
    <cellStyle name="Input 3 5 2 2 3 4 2 2" xfId="17994"/>
    <cellStyle name="Input 3 5 2 2 3 4 3" xfId="17995"/>
    <cellStyle name="Input 3 5 2 2 3 5" xfId="17996"/>
    <cellStyle name="Input 3 5 2 2 3 6" xfId="17997"/>
    <cellStyle name="Input 3 5 2 2 4" xfId="17998"/>
    <cellStyle name="Input 3 5 2 2 4 2" xfId="17999"/>
    <cellStyle name="Input 3 5 2 2 4 2 2" xfId="18000"/>
    <cellStyle name="Input 3 5 2 2 4 3" xfId="18001"/>
    <cellStyle name="Input 3 5 2 2 4 3 2" xfId="18002"/>
    <cellStyle name="Input 3 5 2 2 4 3 2 2" xfId="18003"/>
    <cellStyle name="Input 3 5 2 2 4 3 3" xfId="18004"/>
    <cellStyle name="Input 3 5 2 2 4 4" xfId="18005"/>
    <cellStyle name="Input 3 5 2 2 4 5" xfId="18006"/>
    <cellStyle name="Input 3 5 2 2 5" xfId="18007"/>
    <cellStyle name="Input 3 5 2 2 5 2" xfId="18008"/>
    <cellStyle name="Input 3 5 2 2 5 2 2" xfId="18009"/>
    <cellStyle name="Input 3 5 2 2 5 3" xfId="18010"/>
    <cellStyle name="Input 3 5 2 2 5 3 2" xfId="18011"/>
    <cellStyle name="Input 3 5 2 2 5 3 2 2" xfId="18012"/>
    <cellStyle name="Input 3 5 2 2 5 3 3" xfId="18013"/>
    <cellStyle name="Input 3 5 2 2 5 4" xfId="18014"/>
    <cellStyle name="Input 3 5 2 2 5 5" xfId="18015"/>
    <cellStyle name="Input 3 5 2 2 6" xfId="18016"/>
    <cellStyle name="Input 3 5 2 2 6 2" xfId="18017"/>
    <cellStyle name="Input 3 5 2 2 6 2 2" xfId="18018"/>
    <cellStyle name="Input 3 5 2 2 6 3" xfId="18019"/>
    <cellStyle name="Input 3 5 2 2 6 3 2" xfId="18020"/>
    <cellStyle name="Input 3 5 2 2 6 3 2 2" xfId="18021"/>
    <cellStyle name="Input 3 5 2 2 6 3 3" xfId="18022"/>
    <cellStyle name="Input 3 5 2 2 6 4" xfId="18023"/>
    <cellStyle name="Input 3 5 2 2 6 5" xfId="18024"/>
    <cellStyle name="Input 3 5 2 2 7" xfId="18025"/>
    <cellStyle name="Input 3 5 2 2 7 2" xfId="18026"/>
    <cellStyle name="Input 3 5 2 2 7 2 2" xfId="18027"/>
    <cellStyle name="Input 3 5 2 2 7 3" xfId="18028"/>
    <cellStyle name="Input 3 5 2 2 7 3 2" xfId="18029"/>
    <cellStyle name="Input 3 5 2 2 7 3 2 2" xfId="18030"/>
    <cellStyle name="Input 3 5 2 2 7 3 3" xfId="18031"/>
    <cellStyle name="Input 3 5 2 2 7 4" xfId="18032"/>
    <cellStyle name="Input 3 5 2 2 7 5" xfId="18033"/>
    <cellStyle name="Input 3 5 2 2 8" xfId="18034"/>
    <cellStyle name="Input 3 5 2 2 8 2" xfId="18035"/>
    <cellStyle name="Input 3 5 2 2 9" xfId="18036"/>
    <cellStyle name="Input 3 5 2 2 9 2" xfId="18037"/>
    <cellStyle name="Input 3 5 2 2 9 2 2" xfId="18038"/>
    <cellStyle name="Input 3 5 2 2 9 3" xfId="18039"/>
    <cellStyle name="Input 3 5 2 3" xfId="18040"/>
    <cellStyle name="Input 3 5 2 3 10" xfId="18041"/>
    <cellStyle name="Input 3 5 2 3 2" xfId="18042"/>
    <cellStyle name="Input 3 5 2 3 2 2" xfId="18043"/>
    <cellStyle name="Input 3 5 2 3 2 2 2" xfId="18044"/>
    <cellStyle name="Input 3 5 2 3 2 3" xfId="18045"/>
    <cellStyle name="Input 3 5 2 3 2 3 2" xfId="18046"/>
    <cellStyle name="Input 3 5 2 3 2 3 2 2" xfId="18047"/>
    <cellStyle name="Input 3 5 2 3 2 3 3" xfId="18048"/>
    <cellStyle name="Input 3 5 2 3 2 4" xfId="18049"/>
    <cellStyle name="Input 3 5 2 3 2 5" xfId="18050"/>
    <cellStyle name="Input 3 5 2 3 3" xfId="18051"/>
    <cellStyle name="Input 3 5 2 3 3 2" xfId="18052"/>
    <cellStyle name="Input 3 5 2 3 3 2 2" xfId="18053"/>
    <cellStyle name="Input 3 5 2 3 3 3" xfId="18054"/>
    <cellStyle name="Input 3 5 2 3 3 3 2" xfId="18055"/>
    <cellStyle name="Input 3 5 2 3 3 3 2 2" xfId="18056"/>
    <cellStyle name="Input 3 5 2 3 3 3 3" xfId="18057"/>
    <cellStyle name="Input 3 5 2 3 3 4" xfId="18058"/>
    <cellStyle name="Input 3 5 2 3 3 5" xfId="18059"/>
    <cellStyle name="Input 3 5 2 3 4" xfId="18060"/>
    <cellStyle name="Input 3 5 2 3 4 2" xfId="18061"/>
    <cellStyle name="Input 3 5 2 3 4 2 2" xfId="18062"/>
    <cellStyle name="Input 3 5 2 3 4 3" xfId="18063"/>
    <cellStyle name="Input 3 5 2 3 4 3 2" xfId="18064"/>
    <cellStyle name="Input 3 5 2 3 4 3 2 2" xfId="18065"/>
    <cellStyle name="Input 3 5 2 3 4 3 3" xfId="18066"/>
    <cellStyle name="Input 3 5 2 3 4 4" xfId="18067"/>
    <cellStyle name="Input 3 5 2 3 4 5" xfId="18068"/>
    <cellStyle name="Input 3 5 2 3 5" xfId="18069"/>
    <cellStyle name="Input 3 5 2 3 5 2" xfId="18070"/>
    <cellStyle name="Input 3 5 2 3 5 2 2" xfId="18071"/>
    <cellStyle name="Input 3 5 2 3 5 3" xfId="18072"/>
    <cellStyle name="Input 3 5 2 3 5 3 2" xfId="18073"/>
    <cellStyle name="Input 3 5 2 3 5 3 2 2" xfId="18074"/>
    <cellStyle name="Input 3 5 2 3 5 3 3" xfId="18075"/>
    <cellStyle name="Input 3 5 2 3 5 4" xfId="18076"/>
    <cellStyle name="Input 3 5 2 3 5 5" xfId="18077"/>
    <cellStyle name="Input 3 5 2 3 6" xfId="18078"/>
    <cellStyle name="Input 3 5 2 3 6 2" xfId="18079"/>
    <cellStyle name="Input 3 5 2 3 6 2 2" xfId="18080"/>
    <cellStyle name="Input 3 5 2 3 6 3" xfId="18081"/>
    <cellStyle name="Input 3 5 2 3 6 3 2" xfId="18082"/>
    <cellStyle name="Input 3 5 2 3 6 3 2 2" xfId="18083"/>
    <cellStyle name="Input 3 5 2 3 6 3 3" xfId="18084"/>
    <cellStyle name="Input 3 5 2 3 6 4" xfId="18085"/>
    <cellStyle name="Input 3 5 2 3 6 5" xfId="18086"/>
    <cellStyle name="Input 3 5 2 3 7" xfId="18087"/>
    <cellStyle name="Input 3 5 2 3 7 2" xfId="18088"/>
    <cellStyle name="Input 3 5 2 3 8" xfId="18089"/>
    <cellStyle name="Input 3 5 2 3 8 2" xfId="18090"/>
    <cellStyle name="Input 3 5 2 3 8 2 2" xfId="18091"/>
    <cellStyle name="Input 3 5 2 3 8 3" xfId="18092"/>
    <cellStyle name="Input 3 5 2 3 9" xfId="18093"/>
    <cellStyle name="Input 3 5 2 4" xfId="18094"/>
    <cellStyle name="Input 3 5 2 4 2" xfId="18095"/>
    <cellStyle name="Input 3 5 2 4 2 2" xfId="18096"/>
    <cellStyle name="Input 3 5 2 4 2 2 2" xfId="18097"/>
    <cellStyle name="Input 3 5 2 4 2 3" xfId="18098"/>
    <cellStyle name="Input 3 5 2 4 2 3 2" xfId="18099"/>
    <cellStyle name="Input 3 5 2 4 2 3 2 2" xfId="18100"/>
    <cellStyle name="Input 3 5 2 4 2 3 3" xfId="18101"/>
    <cellStyle name="Input 3 5 2 4 2 4" xfId="18102"/>
    <cellStyle name="Input 3 5 2 4 2 5" xfId="18103"/>
    <cellStyle name="Input 3 5 2 4 3" xfId="18104"/>
    <cellStyle name="Input 3 5 2 4 3 2" xfId="18105"/>
    <cellStyle name="Input 3 5 2 4 4" xfId="18106"/>
    <cellStyle name="Input 3 5 2 4 4 2" xfId="18107"/>
    <cellStyle name="Input 3 5 2 4 4 2 2" xfId="18108"/>
    <cellStyle name="Input 3 5 2 4 4 3" xfId="18109"/>
    <cellStyle name="Input 3 5 2 4 5" xfId="18110"/>
    <cellStyle name="Input 3 5 2 4 6" xfId="18111"/>
    <cellStyle name="Input 3 5 2 5" xfId="18112"/>
    <cellStyle name="Input 3 5 2 5 2" xfId="18113"/>
    <cellStyle name="Input 3 5 2 5 2 2" xfId="18114"/>
    <cellStyle name="Input 3 5 2 5 3" xfId="18115"/>
    <cellStyle name="Input 3 5 2 5 3 2" xfId="18116"/>
    <cellStyle name="Input 3 5 2 5 3 2 2" xfId="18117"/>
    <cellStyle name="Input 3 5 2 5 3 3" xfId="18118"/>
    <cellStyle name="Input 3 5 2 5 4" xfId="18119"/>
    <cellStyle name="Input 3 5 2 5 5" xfId="18120"/>
    <cellStyle name="Input 3 5 2 6" xfId="18121"/>
    <cellStyle name="Input 3 5 2 6 2" xfId="18122"/>
    <cellStyle name="Input 3 5 2 6 2 2" xfId="18123"/>
    <cellStyle name="Input 3 5 2 6 3" xfId="18124"/>
    <cellStyle name="Input 3 5 2 6 3 2" xfId="18125"/>
    <cellStyle name="Input 3 5 2 6 3 2 2" xfId="18126"/>
    <cellStyle name="Input 3 5 2 6 3 3" xfId="18127"/>
    <cellStyle name="Input 3 5 2 6 4" xfId="18128"/>
    <cellStyle name="Input 3 5 2 6 5" xfId="18129"/>
    <cellStyle name="Input 3 5 2 7" xfId="18130"/>
    <cellStyle name="Input 3 5 2 7 2" xfId="18131"/>
    <cellStyle name="Input 3 5 2 7 2 2" xfId="18132"/>
    <cellStyle name="Input 3 5 2 7 3" xfId="18133"/>
    <cellStyle name="Input 3 5 2 7 3 2" xfId="18134"/>
    <cellStyle name="Input 3 5 2 7 3 2 2" xfId="18135"/>
    <cellStyle name="Input 3 5 2 7 3 3" xfId="18136"/>
    <cellStyle name="Input 3 5 2 7 4" xfId="18137"/>
    <cellStyle name="Input 3 5 2 7 5" xfId="18138"/>
    <cellStyle name="Input 3 5 2 8" xfId="18139"/>
    <cellStyle name="Input 3 5 2 8 2" xfId="18140"/>
    <cellStyle name="Input 3 5 2 8 2 2" xfId="18141"/>
    <cellStyle name="Input 3 5 2 8 3" xfId="18142"/>
    <cellStyle name="Input 3 5 2 8 3 2" xfId="18143"/>
    <cellStyle name="Input 3 5 2 8 3 2 2" xfId="18144"/>
    <cellStyle name="Input 3 5 2 8 3 3" xfId="18145"/>
    <cellStyle name="Input 3 5 2 8 4" xfId="18146"/>
    <cellStyle name="Input 3 5 2 8 5" xfId="18147"/>
    <cellStyle name="Input 3 5 2 9" xfId="18148"/>
    <cellStyle name="Input 3 5 2 9 2" xfId="18149"/>
    <cellStyle name="Input 3 5 2_Subsidy" xfId="18150"/>
    <cellStyle name="Input 3 5 3" xfId="18151"/>
    <cellStyle name="Input 3 5 3 10" xfId="18152"/>
    <cellStyle name="Input 3 5 3 11" xfId="18153"/>
    <cellStyle name="Input 3 5 3 2" xfId="18154"/>
    <cellStyle name="Input 3 5 3 2 10" xfId="18155"/>
    <cellStyle name="Input 3 5 3 2 2" xfId="18156"/>
    <cellStyle name="Input 3 5 3 2 2 2" xfId="18157"/>
    <cellStyle name="Input 3 5 3 2 2 2 2" xfId="18158"/>
    <cellStyle name="Input 3 5 3 2 2 3" xfId="18159"/>
    <cellStyle name="Input 3 5 3 2 2 3 2" xfId="18160"/>
    <cellStyle name="Input 3 5 3 2 2 3 2 2" xfId="18161"/>
    <cellStyle name="Input 3 5 3 2 2 3 3" xfId="18162"/>
    <cellStyle name="Input 3 5 3 2 2 4" xfId="18163"/>
    <cellStyle name="Input 3 5 3 2 2 5" xfId="18164"/>
    <cellStyle name="Input 3 5 3 2 3" xfId="18165"/>
    <cellStyle name="Input 3 5 3 2 3 2" xfId="18166"/>
    <cellStyle name="Input 3 5 3 2 3 2 2" xfId="18167"/>
    <cellStyle name="Input 3 5 3 2 3 3" xfId="18168"/>
    <cellStyle name="Input 3 5 3 2 3 3 2" xfId="18169"/>
    <cellStyle name="Input 3 5 3 2 3 3 2 2" xfId="18170"/>
    <cellStyle name="Input 3 5 3 2 3 3 3" xfId="18171"/>
    <cellStyle name="Input 3 5 3 2 3 4" xfId="18172"/>
    <cellStyle name="Input 3 5 3 2 3 5" xfId="18173"/>
    <cellStyle name="Input 3 5 3 2 4" xfId="18174"/>
    <cellStyle name="Input 3 5 3 2 4 2" xfId="18175"/>
    <cellStyle name="Input 3 5 3 2 4 2 2" xfId="18176"/>
    <cellStyle name="Input 3 5 3 2 4 3" xfId="18177"/>
    <cellStyle name="Input 3 5 3 2 4 3 2" xfId="18178"/>
    <cellStyle name="Input 3 5 3 2 4 3 2 2" xfId="18179"/>
    <cellStyle name="Input 3 5 3 2 4 3 3" xfId="18180"/>
    <cellStyle name="Input 3 5 3 2 4 4" xfId="18181"/>
    <cellStyle name="Input 3 5 3 2 4 5" xfId="18182"/>
    <cellStyle name="Input 3 5 3 2 5" xfId="18183"/>
    <cellStyle name="Input 3 5 3 2 5 2" xfId="18184"/>
    <cellStyle name="Input 3 5 3 2 5 2 2" xfId="18185"/>
    <cellStyle name="Input 3 5 3 2 5 3" xfId="18186"/>
    <cellStyle name="Input 3 5 3 2 5 3 2" xfId="18187"/>
    <cellStyle name="Input 3 5 3 2 5 3 2 2" xfId="18188"/>
    <cellStyle name="Input 3 5 3 2 5 3 3" xfId="18189"/>
    <cellStyle name="Input 3 5 3 2 5 4" xfId="18190"/>
    <cellStyle name="Input 3 5 3 2 5 5" xfId="18191"/>
    <cellStyle name="Input 3 5 3 2 6" xfId="18192"/>
    <cellStyle name="Input 3 5 3 2 6 2" xfId="18193"/>
    <cellStyle name="Input 3 5 3 2 6 2 2" xfId="18194"/>
    <cellStyle name="Input 3 5 3 2 6 3" xfId="18195"/>
    <cellStyle name="Input 3 5 3 2 6 3 2" xfId="18196"/>
    <cellStyle name="Input 3 5 3 2 6 3 2 2" xfId="18197"/>
    <cellStyle name="Input 3 5 3 2 6 3 3" xfId="18198"/>
    <cellStyle name="Input 3 5 3 2 6 4" xfId="18199"/>
    <cellStyle name="Input 3 5 3 2 6 5" xfId="18200"/>
    <cellStyle name="Input 3 5 3 2 7" xfId="18201"/>
    <cellStyle name="Input 3 5 3 2 7 2" xfId="18202"/>
    <cellStyle name="Input 3 5 3 2 8" xfId="18203"/>
    <cellStyle name="Input 3 5 3 2 8 2" xfId="18204"/>
    <cellStyle name="Input 3 5 3 2 8 2 2" xfId="18205"/>
    <cellStyle name="Input 3 5 3 2 8 3" xfId="18206"/>
    <cellStyle name="Input 3 5 3 2 9" xfId="18207"/>
    <cellStyle name="Input 3 5 3 3" xfId="18208"/>
    <cellStyle name="Input 3 5 3 3 2" xfId="18209"/>
    <cellStyle name="Input 3 5 3 3 2 2" xfId="18210"/>
    <cellStyle name="Input 3 5 3 3 2 2 2" xfId="18211"/>
    <cellStyle name="Input 3 5 3 3 2 3" xfId="18212"/>
    <cellStyle name="Input 3 5 3 3 2 3 2" xfId="18213"/>
    <cellStyle name="Input 3 5 3 3 2 3 2 2" xfId="18214"/>
    <cellStyle name="Input 3 5 3 3 2 3 3" xfId="18215"/>
    <cellStyle name="Input 3 5 3 3 2 4" xfId="18216"/>
    <cellStyle name="Input 3 5 3 3 2 5" xfId="18217"/>
    <cellStyle name="Input 3 5 3 3 3" xfId="18218"/>
    <cellStyle name="Input 3 5 3 3 3 2" xfId="18219"/>
    <cellStyle name="Input 3 5 3 3 4" xfId="18220"/>
    <cellStyle name="Input 3 5 3 3 4 2" xfId="18221"/>
    <cellStyle name="Input 3 5 3 3 4 2 2" xfId="18222"/>
    <cellStyle name="Input 3 5 3 3 4 3" xfId="18223"/>
    <cellStyle name="Input 3 5 3 3 5" xfId="18224"/>
    <cellStyle name="Input 3 5 3 3 6" xfId="18225"/>
    <cellStyle name="Input 3 5 3 4" xfId="18226"/>
    <cellStyle name="Input 3 5 3 4 2" xfId="18227"/>
    <cellStyle name="Input 3 5 3 4 2 2" xfId="18228"/>
    <cellStyle name="Input 3 5 3 4 3" xfId="18229"/>
    <cellStyle name="Input 3 5 3 4 3 2" xfId="18230"/>
    <cellStyle name="Input 3 5 3 4 3 2 2" xfId="18231"/>
    <cellStyle name="Input 3 5 3 4 3 3" xfId="18232"/>
    <cellStyle name="Input 3 5 3 4 4" xfId="18233"/>
    <cellStyle name="Input 3 5 3 4 5" xfId="18234"/>
    <cellStyle name="Input 3 5 3 5" xfId="18235"/>
    <cellStyle name="Input 3 5 3 5 2" xfId="18236"/>
    <cellStyle name="Input 3 5 3 5 2 2" xfId="18237"/>
    <cellStyle name="Input 3 5 3 5 3" xfId="18238"/>
    <cellStyle name="Input 3 5 3 5 3 2" xfId="18239"/>
    <cellStyle name="Input 3 5 3 5 3 2 2" xfId="18240"/>
    <cellStyle name="Input 3 5 3 5 3 3" xfId="18241"/>
    <cellStyle name="Input 3 5 3 5 4" xfId="18242"/>
    <cellStyle name="Input 3 5 3 5 5" xfId="18243"/>
    <cellStyle name="Input 3 5 3 6" xfId="18244"/>
    <cellStyle name="Input 3 5 3 6 2" xfId="18245"/>
    <cellStyle name="Input 3 5 3 6 2 2" xfId="18246"/>
    <cellStyle name="Input 3 5 3 6 3" xfId="18247"/>
    <cellStyle name="Input 3 5 3 6 3 2" xfId="18248"/>
    <cellStyle name="Input 3 5 3 6 3 2 2" xfId="18249"/>
    <cellStyle name="Input 3 5 3 6 3 3" xfId="18250"/>
    <cellStyle name="Input 3 5 3 6 4" xfId="18251"/>
    <cellStyle name="Input 3 5 3 6 5" xfId="18252"/>
    <cellStyle name="Input 3 5 3 7" xfId="18253"/>
    <cellStyle name="Input 3 5 3 7 2" xfId="18254"/>
    <cellStyle name="Input 3 5 3 7 2 2" xfId="18255"/>
    <cellStyle name="Input 3 5 3 7 3" xfId="18256"/>
    <cellStyle name="Input 3 5 3 7 3 2" xfId="18257"/>
    <cellStyle name="Input 3 5 3 7 3 2 2" xfId="18258"/>
    <cellStyle name="Input 3 5 3 7 3 3" xfId="18259"/>
    <cellStyle name="Input 3 5 3 7 4" xfId="18260"/>
    <cellStyle name="Input 3 5 3 7 5" xfId="18261"/>
    <cellStyle name="Input 3 5 3 8" xfId="18262"/>
    <cellStyle name="Input 3 5 3 8 2" xfId="18263"/>
    <cellStyle name="Input 3 5 3 9" xfId="18264"/>
    <cellStyle name="Input 3 5 3 9 2" xfId="18265"/>
    <cellStyle name="Input 3 5 3 9 2 2" xfId="18266"/>
    <cellStyle name="Input 3 5 3 9 3" xfId="18267"/>
    <cellStyle name="Input 3 5 4" xfId="18268"/>
    <cellStyle name="Input 3 5 4 10" xfId="18269"/>
    <cellStyle name="Input 3 5 4 11" xfId="18270"/>
    <cellStyle name="Input 3 5 4 2" xfId="18271"/>
    <cellStyle name="Input 3 5 4 2 10" xfId="18272"/>
    <cellStyle name="Input 3 5 4 2 2" xfId="18273"/>
    <cellStyle name="Input 3 5 4 2 2 2" xfId="18274"/>
    <cellStyle name="Input 3 5 4 2 2 2 2" xfId="18275"/>
    <cellStyle name="Input 3 5 4 2 2 3" xfId="18276"/>
    <cellStyle name="Input 3 5 4 2 2 3 2" xfId="18277"/>
    <cellStyle name="Input 3 5 4 2 2 3 2 2" xfId="18278"/>
    <cellStyle name="Input 3 5 4 2 2 3 3" xfId="18279"/>
    <cellStyle name="Input 3 5 4 2 2 4" xfId="18280"/>
    <cellStyle name="Input 3 5 4 2 2 5" xfId="18281"/>
    <cellStyle name="Input 3 5 4 2 3" xfId="18282"/>
    <cellStyle name="Input 3 5 4 2 3 2" xfId="18283"/>
    <cellStyle name="Input 3 5 4 2 3 2 2" xfId="18284"/>
    <cellStyle name="Input 3 5 4 2 3 3" xfId="18285"/>
    <cellStyle name="Input 3 5 4 2 3 3 2" xfId="18286"/>
    <cellStyle name="Input 3 5 4 2 3 3 2 2" xfId="18287"/>
    <cellStyle name="Input 3 5 4 2 3 3 3" xfId="18288"/>
    <cellStyle name="Input 3 5 4 2 3 4" xfId="18289"/>
    <cellStyle name="Input 3 5 4 2 3 5" xfId="18290"/>
    <cellStyle name="Input 3 5 4 2 4" xfId="18291"/>
    <cellStyle name="Input 3 5 4 2 4 2" xfId="18292"/>
    <cellStyle name="Input 3 5 4 2 4 2 2" xfId="18293"/>
    <cellStyle name="Input 3 5 4 2 4 3" xfId="18294"/>
    <cellStyle name="Input 3 5 4 2 4 3 2" xfId="18295"/>
    <cellStyle name="Input 3 5 4 2 4 3 2 2" xfId="18296"/>
    <cellStyle name="Input 3 5 4 2 4 3 3" xfId="18297"/>
    <cellStyle name="Input 3 5 4 2 4 4" xfId="18298"/>
    <cellStyle name="Input 3 5 4 2 4 5" xfId="18299"/>
    <cellStyle name="Input 3 5 4 2 5" xfId="18300"/>
    <cellStyle name="Input 3 5 4 2 5 2" xfId="18301"/>
    <cellStyle name="Input 3 5 4 2 5 2 2" xfId="18302"/>
    <cellStyle name="Input 3 5 4 2 5 3" xfId="18303"/>
    <cellStyle name="Input 3 5 4 2 5 3 2" xfId="18304"/>
    <cellStyle name="Input 3 5 4 2 5 3 2 2" xfId="18305"/>
    <cellStyle name="Input 3 5 4 2 5 3 3" xfId="18306"/>
    <cellStyle name="Input 3 5 4 2 5 4" xfId="18307"/>
    <cellStyle name="Input 3 5 4 2 5 5" xfId="18308"/>
    <cellStyle name="Input 3 5 4 2 6" xfId="18309"/>
    <cellStyle name="Input 3 5 4 2 6 2" xfId="18310"/>
    <cellStyle name="Input 3 5 4 2 6 2 2" xfId="18311"/>
    <cellStyle name="Input 3 5 4 2 6 3" xfId="18312"/>
    <cellStyle name="Input 3 5 4 2 6 3 2" xfId="18313"/>
    <cellStyle name="Input 3 5 4 2 6 3 2 2" xfId="18314"/>
    <cellStyle name="Input 3 5 4 2 6 3 3" xfId="18315"/>
    <cellStyle name="Input 3 5 4 2 6 4" xfId="18316"/>
    <cellStyle name="Input 3 5 4 2 6 5" xfId="18317"/>
    <cellStyle name="Input 3 5 4 2 7" xfId="18318"/>
    <cellStyle name="Input 3 5 4 2 7 2" xfId="18319"/>
    <cellStyle name="Input 3 5 4 2 8" xfId="18320"/>
    <cellStyle name="Input 3 5 4 2 8 2" xfId="18321"/>
    <cellStyle name="Input 3 5 4 2 8 2 2" xfId="18322"/>
    <cellStyle name="Input 3 5 4 2 8 3" xfId="18323"/>
    <cellStyle name="Input 3 5 4 2 9" xfId="18324"/>
    <cellStyle name="Input 3 5 4 3" xfId="18325"/>
    <cellStyle name="Input 3 5 4 3 2" xfId="18326"/>
    <cellStyle name="Input 3 5 4 3 2 2" xfId="18327"/>
    <cellStyle name="Input 3 5 4 3 2 2 2" xfId="18328"/>
    <cellStyle name="Input 3 5 4 3 2 3" xfId="18329"/>
    <cellStyle name="Input 3 5 4 3 2 3 2" xfId="18330"/>
    <cellStyle name="Input 3 5 4 3 2 3 2 2" xfId="18331"/>
    <cellStyle name="Input 3 5 4 3 2 3 3" xfId="18332"/>
    <cellStyle name="Input 3 5 4 3 2 4" xfId="18333"/>
    <cellStyle name="Input 3 5 4 3 2 5" xfId="18334"/>
    <cellStyle name="Input 3 5 4 3 3" xfId="18335"/>
    <cellStyle name="Input 3 5 4 3 3 2" xfId="18336"/>
    <cellStyle name="Input 3 5 4 3 4" xfId="18337"/>
    <cellStyle name="Input 3 5 4 3 4 2" xfId="18338"/>
    <cellStyle name="Input 3 5 4 3 4 2 2" xfId="18339"/>
    <cellStyle name="Input 3 5 4 3 4 3" xfId="18340"/>
    <cellStyle name="Input 3 5 4 3 5" xfId="18341"/>
    <cellStyle name="Input 3 5 4 3 6" xfId="18342"/>
    <cellStyle name="Input 3 5 4 4" xfId="18343"/>
    <cellStyle name="Input 3 5 4 4 2" xfId="18344"/>
    <cellStyle name="Input 3 5 4 4 2 2" xfId="18345"/>
    <cellStyle name="Input 3 5 4 4 3" xfId="18346"/>
    <cellStyle name="Input 3 5 4 4 3 2" xfId="18347"/>
    <cellStyle name="Input 3 5 4 4 3 2 2" xfId="18348"/>
    <cellStyle name="Input 3 5 4 4 3 3" xfId="18349"/>
    <cellStyle name="Input 3 5 4 4 4" xfId="18350"/>
    <cellStyle name="Input 3 5 4 4 5" xfId="18351"/>
    <cellStyle name="Input 3 5 4 5" xfId="18352"/>
    <cellStyle name="Input 3 5 4 5 2" xfId="18353"/>
    <cellStyle name="Input 3 5 4 5 2 2" xfId="18354"/>
    <cellStyle name="Input 3 5 4 5 3" xfId="18355"/>
    <cellStyle name="Input 3 5 4 5 3 2" xfId="18356"/>
    <cellStyle name="Input 3 5 4 5 3 2 2" xfId="18357"/>
    <cellStyle name="Input 3 5 4 5 3 3" xfId="18358"/>
    <cellStyle name="Input 3 5 4 5 4" xfId="18359"/>
    <cellStyle name="Input 3 5 4 5 5" xfId="18360"/>
    <cellStyle name="Input 3 5 4 6" xfId="18361"/>
    <cellStyle name="Input 3 5 4 6 2" xfId="18362"/>
    <cellStyle name="Input 3 5 4 6 2 2" xfId="18363"/>
    <cellStyle name="Input 3 5 4 6 3" xfId="18364"/>
    <cellStyle name="Input 3 5 4 6 3 2" xfId="18365"/>
    <cellStyle name="Input 3 5 4 6 3 2 2" xfId="18366"/>
    <cellStyle name="Input 3 5 4 6 3 3" xfId="18367"/>
    <cellStyle name="Input 3 5 4 6 4" xfId="18368"/>
    <cellStyle name="Input 3 5 4 6 5" xfId="18369"/>
    <cellStyle name="Input 3 5 4 7" xfId="18370"/>
    <cellStyle name="Input 3 5 4 7 2" xfId="18371"/>
    <cellStyle name="Input 3 5 4 7 2 2" xfId="18372"/>
    <cellStyle name="Input 3 5 4 7 3" xfId="18373"/>
    <cellStyle name="Input 3 5 4 7 3 2" xfId="18374"/>
    <cellStyle name="Input 3 5 4 7 3 2 2" xfId="18375"/>
    <cellStyle name="Input 3 5 4 7 3 3" xfId="18376"/>
    <cellStyle name="Input 3 5 4 7 4" xfId="18377"/>
    <cellStyle name="Input 3 5 4 7 5" xfId="18378"/>
    <cellStyle name="Input 3 5 4 8" xfId="18379"/>
    <cellStyle name="Input 3 5 4 8 2" xfId="18380"/>
    <cellStyle name="Input 3 5 4 9" xfId="18381"/>
    <cellStyle name="Input 3 5 4 9 2" xfId="18382"/>
    <cellStyle name="Input 3 5 4 9 2 2" xfId="18383"/>
    <cellStyle name="Input 3 5 4 9 3" xfId="18384"/>
    <cellStyle name="Input 3 5 5" xfId="18385"/>
    <cellStyle name="Input 3 5 5 10" xfId="18386"/>
    <cellStyle name="Input 3 5 5 11" xfId="18387"/>
    <cellStyle name="Input 3 5 5 2" xfId="18388"/>
    <cellStyle name="Input 3 5 5 2 10" xfId="18389"/>
    <cellStyle name="Input 3 5 5 2 2" xfId="18390"/>
    <cellStyle name="Input 3 5 5 2 2 2" xfId="18391"/>
    <cellStyle name="Input 3 5 5 2 2 2 2" xfId="18392"/>
    <cellStyle name="Input 3 5 5 2 2 3" xfId="18393"/>
    <cellStyle name="Input 3 5 5 2 2 3 2" xfId="18394"/>
    <cellStyle name="Input 3 5 5 2 2 3 2 2" xfId="18395"/>
    <cellStyle name="Input 3 5 5 2 2 3 3" xfId="18396"/>
    <cellStyle name="Input 3 5 5 2 2 4" xfId="18397"/>
    <cellStyle name="Input 3 5 5 2 2 5" xfId="18398"/>
    <cellStyle name="Input 3 5 5 2 3" xfId="18399"/>
    <cellStyle name="Input 3 5 5 2 3 2" xfId="18400"/>
    <cellStyle name="Input 3 5 5 2 3 2 2" xfId="18401"/>
    <cellStyle name="Input 3 5 5 2 3 3" xfId="18402"/>
    <cellStyle name="Input 3 5 5 2 3 3 2" xfId="18403"/>
    <cellStyle name="Input 3 5 5 2 3 3 2 2" xfId="18404"/>
    <cellStyle name="Input 3 5 5 2 3 3 3" xfId="18405"/>
    <cellStyle name="Input 3 5 5 2 3 4" xfId="18406"/>
    <cellStyle name="Input 3 5 5 2 3 5" xfId="18407"/>
    <cellStyle name="Input 3 5 5 2 4" xfId="18408"/>
    <cellStyle name="Input 3 5 5 2 4 2" xfId="18409"/>
    <cellStyle name="Input 3 5 5 2 4 2 2" xfId="18410"/>
    <cellStyle name="Input 3 5 5 2 4 3" xfId="18411"/>
    <cellStyle name="Input 3 5 5 2 4 3 2" xfId="18412"/>
    <cellStyle name="Input 3 5 5 2 4 3 2 2" xfId="18413"/>
    <cellStyle name="Input 3 5 5 2 4 3 3" xfId="18414"/>
    <cellStyle name="Input 3 5 5 2 4 4" xfId="18415"/>
    <cellStyle name="Input 3 5 5 2 4 5" xfId="18416"/>
    <cellStyle name="Input 3 5 5 2 5" xfId="18417"/>
    <cellStyle name="Input 3 5 5 2 5 2" xfId="18418"/>
    <cellStyle name="Input 3 5 5 2 5 2 2" xfId="18419"/>
    <cellStyle name="Input 3 5 5 2 5 3" xfId="18420"/>
    <cellStyle name="Input 3 5 5 2 5 3 2" xfId="18421"/>
    <cellStyle name="Input 3 5 5 2 5 3 2 2" xfId="18422"/>
    <cellStyle name="Input 3 5 5 2 5 3 3" xfId="18423"/>
    <cellStyle name="Input 3 5 5 2 5 4" xfId="18424"/>
    <cellStyle name="Input 3 5 5 2 5 5" xfId="18425"/>
    <cellStyle name="Input 3 5 5 2 6" xfId="18426"/>
    <cellStyle name="Input 3 5 5 2 6 2" xfId="18427"/>
    <cellStyle name="Input 3 5 5 2 6 2 2" xfId="18428"/>
    <cellStyle name="Input 3 5 5 2 6 3" xfId="18429"/>
    <cellStyle name="Input 3 5 5 2 6 3 2" xfId="18430"/>
    <cellStyle name="Input 3 5 5 2 6 3 2 2" xfId="18431"/>
    <cellStyle name="Input 3 5 5 2 6 3 3" xfId="18432"/>
    <cellStyle name="Input 3 5 5 2 6 4" xfId="18433"/>
    <cellStyle name="Input 3 5 5 2 6 5" xfId="18434"/>
    <cellStyle name="Input 3 5 5 2 7" xfId="18435"/>
    <cellStyle name="Input 3 5 5 2 7 2" xfId="18436"/>
    <cellStyle name="Input 3 5 5 2 8" xfId="18437"/>
    <cellStyle name="Input 3 5 5 2 8 2" xfId="18438"/>
    <cellStyle name="Input 3 5 5 2 8 2 2" xfId="18439"/>
    <cellStyle name="Input 3 5 5 2 8 3" xfId="18440"/>
    <cellStyle name="Input 3 5 5 2 9" xfId="18441"/>
    <cellStyle name="Input 3 5 5 3" xfId="18442"/>
    <cellStyle name="Input 3 5 5 3 2" xfId="18443"/>
    <cellStyle name="Input 3 5 5 3 2 2" xfId="18444"/>
    <cellStyle name="Input 3 5 5 3 2 2 2" xfId="18445"/>
    <cellStyle name="Input 3 5 5 3 2 3" xfId="18446"/>
    <cellStyle name="Input 3 5 5 3 2 3 2" xfId="18447"/>
    <cellStyle name="Input 3 5 5 3 2 3 2 2" xfId="18448"/>
    <cellStyle name="Input 3 5 5 3 2 3 3" xfId="18449"/>
    <cellStyle name="Input 3 5 5 3 2 4" xfId="18450"/>
    <cellStyle name="Input 3 5 5 3 2 5" xfId="18451"/>
    <cellStyle name="Input 3 5 5 3 3" xfId="18452"/>
    <cellStyle name="Input 3 5 5 3 3 2" xfId="18453"/>
    <cellStyle name="Input 3 5 5 3 4" xfId="18454"/>
    <cellStyle name="Input 3 5 5 3 4 2" xfId="18455"/>
    <cellStyle name="Input 3 5 5 3 4 2 2" xfId="18456"/>
    <cellStyle name="Input 3 5 5 3 4 3" xfId="18457"/>
    <cellStyle name="Input 3 5 5 3 5" xfId="18458"/>
    <cellStyle name="Input 3 5 5 3 6" xfId="18459"/>
    <cellStyle name="Input 3 5 5 4" xfId="18460"/>
    <cellStyle name="Input 3 5 5 4 2" xfId="18461"/>
    <cellStyle name="Input 3 5 5 4 2 2" xfId="18462"/>
    <cellStyle name="Input 3 5 5 4 3" xfId="18463"/>
    <cellStyle name="Input 3 5 5 4 3 2" xfId="18464"/>
    <cellStyle name="Input 3 5 5 4 3 2 2" xfId="18465"/>
    <cellStyle name="Input 3 5 5 4 3 3" xfId="18466"/>
    <cellStyle name="Input 3 5 5 4 4" xfId="18467"/>
    <cellStyle name="Input 3 5 5 4 5" xfId="18468"/>
    <cellStyle name="Input 3 5 5 5" xfId="18469"/>
    <cellStyle name="Input 3 5 5 5 2" xfId="18470"/>
    <cellStyle name="Input 3 5 5 5 2 2" xfId="18471"/>
    <cellStyle name="Input 3 5 5 5 3" xfId="18472"/>
    <cellStyle name="Input 3 5 5 5 3 2" xfId="18473"/>
    <cellStyle name="Input 3 5 5 5 3 2 2" xfId="18474"/>
    <cellStyle name="Input 3 5 5 5 3 3" xfId="18475"/>
    <cellStyle name="Input 3 5 5 5 4" xfId="18476"/>
    <cellStyle name="Input 3 5 5 5 5" xfId="18477"/>
    <cellStyle name="Input 3 5 5 6" xfId="18478"/>
    <cellStyle name="Input 3 5 5 6 2" xfId="18479"/>
    <cellStyle name="Input 3 5 5 6 2 2" xfId="18480"/>
    <cellStyle name="Input 3 5 5 6 3" xfId="18481"/>
    <cellStyle name="Input 3 5 5 6 3 2" xfId="18482"/>
    <cellStyle name="Input 3 5 5 6 3 2 2" xfId="18483"/>
    <cellStyle name="Input 3 5 5 6 3 3" xfId="18484"/>
    <cellStyle name="Input 3 5 5 6 4" xfId="18485"/>
    <cellStyle name="Input 3 5 5 6 5" xfId="18486"/>
    <cellStyle name="Input 3 5 5 7" xfId="18487"/>
    <cellStyle name="Input 3 5 5 7 2" xfId="18488"/>
    <cellStyle name="Input 3 5 5 7 2 2" xfId="18489"/>
    <cellStyle name="Input 3 5 5 7 3" xfId="18490"/>
    <cellStyle name="Input 3 5 5 7 3 2" xfId="18491"/>
    <cellStyle name="Input 3 5 5 7 3 2 2" xfId="18492"/>
    <cellStyle name="Input 3 5 5 7 3 3" xfId="18493"/>
    <cellStyle name="Input 3 5 5 7 4" xfId="18494"/>
    <cellStyle name="Input 3 5 5 7 5" xfId="18495"/>
    <cellStyle name="Input 3 5 5 8" xfId="18496"/>
    <cellStyle name="Input 3 5 5 8 2" xfId="18497"/>
    <cellStyle name="Input 3 5 5 9" xfId="18498"/>
    <cellStyle name="Input 3 5 5 9 2" xfId="18499"/>
    <cellStyle name="Input 3 5 5 9 2 2" xfId="18500"/>
    <cellStyle name="Input 3 5 5 9 3" xfId="18501"/>
    <cellStyle name="Input 3 5 6" xfId="18502"/>
    <cellStyle name="Input 3 5 6 10" xfId="18503"/>
    <cellStyle name="Input 3 5 6 11" xfId="18504"/>
    <cellStyle name="Input 3 5 6 2" xfId="18505"/>
    <cellStyle name="Input 3 5 6 2 10" xfId="18506"/>
    <cellStyle name="Input 3 5 6 2 2" xfId="18507"/>
    <cellStyle name="Input 3 5 6 2 2 2" xfId="18508"/>
    <cellStyle name="Input 3 5 6 2 2 2 2" xfId="18509"/>
    <cellStyle name="Input 3 5 6 2 2 3" xfId="18510"/>
    <cellStyle name="Input 3 5 6 2 2 3 2" xfId="18511"/>
    <cellStyle name="Input 3 5 6 2 2 3 2 2" xfId="18512"/>
    <cellStyle name="Input 3 5 6 2 2 3 3" xfId="18513"/>
    <cellStyle name="Input 3 5 6 2 2 4" xfId="18514"/>
    <cellStyle name="Input 3 5 6 2 2 5" xfId="18515"/>
    <cellStyle name="Input 3 5 6 2 3" xfId="18516"/>
    <cellStyle name="Input 3 5 6 2 3 2" xfId="18517"/>
    <cellStyle name="Input 3 5 6 2 3 2 2" xfId="18518"/>
    <cellStyle name="Input 3 5 6 2 3 3" xfId="18519"/>
    <cellStyle name="Input 3 5 6 2 3 3 2" xfId="18520"/>
    <cellStyle name="Input 3 5 6 2 3 3 2 2" xfId="18521"/>
    <cellStyle name="Input 3 5 6 2 3 3 3" xfId="18522"/>
    <cellStyle name="Input 3 5 6 2 3 4" xfId="18523"/>
    <cellStyle name="Input 3 5 6 2 3 5" xfId="18524"/>
    <cellStyle name="Input 3 5 6 2 4" xfId="18525"/>
    <cellStyle name="Input 3 5 6 2 4 2" xfId="18526"/>
    <cellStyle name="Input 3 5 6 2 4 2 2" xfId="18527"/>
    <cellStyle name="Input 3 5 6 2 4 3" xfId="18528"/>
    <cellStyle name="Input 3 5 6 2 4 3 2" xfId="18529"/>
    <cellStyle name="Input 3 5 6 2 4 3 2 2" xfId="18530"/>
    <cellStyle name="Input 3 5 6 2 4 3 3" xfId="18531"/>
    <cellStyle name="Input 3 5 6 2 4 4" xfId="18532"/>
    <cellStyle name="Input 3 5 6 2 4 5" xfId="18533"/>
    <cellStyle name="Input 3 5 6 2 5" xfId="18534"/>
    <cellStyle name="Input 3 5 6 2 5 2" xfId="18535"/>
    <cellStyle name="Input 3 5 6 2 5 2 2" xfId="18536"/>
    <cellStyle name="Input 3 5 6 2 5 3" xfId="18537"/>
    <cellStyle name="Input 3 5 6 2 5 3 2" xfId="18538"/>
    <cellStyle name="Input 3 5 6 2 5 3 2 2" xfId="18539"/>
    <cellStyle name="Input 3 5 6 2 5 3 3" xfId="18540"/>
    <cellStyle name="Input 3 5 6 2 5 4" xfId="18541"/>
    <cellStyle name="Input 3 5 6 2 5 5" xfId="18542"/>
    <cellStyle name="Input 3 5 6 2 6" xfId="18543"/>
    <cellStyle name="Input 3 5 6 2 6 2" xfId="18544"/>
    <cellStyle name="Input 3 5 6 2 6 2 2" xfId="18545"/>
    <cellStyle name="Input 3 5 6 2 6 3" xfId="18546"/>
    <cellStyle name="Input 3 5 6 2 6 3 2" xfId="18547"/>
    <cellStyle name="Input 3 5 6 2 6 3 2 2" xfId="18548"/>
    <cellStyle name="Input 3 5 6 2 6 3 3" xfId="18549"/>
    <cellStyle name="Input 3 5 6 2 6 4" xfId="18550"/>
    <cellStyle name="Input 3 5 6 2 6 5" xfId="18551"/>
    <cellStyle name="Input 3 5 6 2 7" xfId="18552"/>
    <cellStyle name="Input 3 5 6 2 7 2" xfId="18553"/>
    <cellStyle name="Input 3 5 6 2 8" xfId="18554"/>
    <cellStyle name="Input 3 5 6 2 8 2" xfId="18555"/>
    <cellStyle name="Input 3 5 6 2 8 2 2" xfId="18556"/>
    <cellStyle name="Input 3 5 6 2 8 3" xfId="18557"/>
    <cellStyle name="Input 3 5 6 2 9" xfId="18558"/>
    <cellStyle name="Input 3 5 6 3" xfId="18559"/>
    <cellStyle name="Input 3 5 6 3 2" xfId="18560"/>
    <cellStyle name="Input 3 5 6 3 2 2" xfId="18561"/>
    <cellStyle name="Input 3 5 6 3 2 2 2" xfId="18562"/>
    <cellStyle name="Input 3 5 6 3 2 3" xfId="18563"/>
    <cellStyle name="Input 3 5 6 3 2 3 2" xfId="18564"/>
    <cellStyle name="Input 3 5 6 3 2 3 2 2" xfId="18565"/>
    <cellStyle name="Input 3 5 6 3 2 3 3" xfId="18566"/>
    <cellStyle name="Input 3 5 6 3 2 4" xfId="18567"/>
    <cellStyle name="Input 3 5 6 3 2 5" xfId="18568"/>
    <cellStyle name="Input 3 5 6 3 3" xfId="18569"/>
    <cellStyle name="Input 3 5 6 3 3 2" xfId="18570"/>
    <cellStyle name="Input 3 5 6 3 4" xfId="18571"/>
    <cellStyle name="Input 3 5 6 3 4 2" xfId="18572"/>
    <cellStyle name="Input 3 5 6 3 4 2 2" xfId="18573"/>
    <cellStyle name="Input 3 5 6 3 4 3" xfId="18574"/>
    <cellStyle name="Input 3 5 6 3 5" xfId="18575"/>
    <cellStyle name="Input 3 5 6 3 6" xfId="18576"/>
    <cellStyle name="Input 3 5 6 4" xfId="18577"/>
    <cellStyle name="Input 3 5 6 4 2" xfId="18578"/>
    <cellStyle name="Input 3 5 6 4 2 2" xfId="18579"/>
    <cellStyle name="Input 3 5 6 4 3" xfId="18580"/>
    <cellStyle name="Input 3 5 6 4 3 2" xfId="18581"/>
    <cellStyle name="Input 3 5 6 4 3 2 2" xfId="18582"/>
    <cellStyle name="Input 3 5 6 4 3 3" xfId="18583"/>
    <cellStyle name="Input 3 5 6 4 4" xfId="18584"/>
    <cellStyle name="Input 3 5 6 4 5" xfId="18585"/>
    <cellStyle name="Input 3 5 6 5" xfId="18586"/>
    <cellStyle name="Input 3 5 6 5 2" xfId="18587"/>
    <cellStyle name="Input 3 5 6 5 2 2" xfId="18588"/>
    <cellStyle name="Input 3 5 6 5 3" xfId="18589"/>
    <cellStyle name="Input 3 5 6 5 3 2" xfId="18590"/>
    <cellStyle name="Input 3 5 6 5 3 2 2" xfId="18591"/>
    <cellStyle name="Input 3 5 6 5 3 3" xfId="18592"/>
    <cellStyle name="Input 3 5 6 5 4" xfId="18593"/>
    <cellStyle name="Input 3 5 6 5 5" xfId="18594"/>
    <cellStyle name="Input 3 5 6 6" xfId="18595"/>
    <cellStyle name="Input 3 5 6 6 2" xfId="18596"/>
    <cellStyle name="Input 3 5 6 6 2 2" xfId="18597"/>
    <cellStyle name="Input 3 5 6 6 3" xfId="18598"/>
    <cellStyle name="Input 3 5 6 6 3 2" xfId="18599"/>
    <cellStyle name="Input 3 5 6 6 3 2 2" xfId="18600"/>
    <cellStyle name="Input 3 5 6 6 3 3" xfId="18601"/>
    <cellStyle name="Input 3 5 6 6 4" xfId="18602"/>
    <cellStyle name="Input 3 5 6 6 5" xfId="18603"/>
    <cellStyle name="Input 3 5 6 7" xfId="18604"/>
    <cellStyle name="Input 3 5 6 7 2" xfId="18605"/>
    <cellStyle name="Input 3 5 6 7 2 2" xfId="18606"/>
    <cellStyle name="Input 3 5 6 7 3" xfId="18607"/>
    <cellStyle name="Input 3 5 6 7 3 2" xfId="18608"/>
    <cellStyle name="Input 3 5 6 7 3 2 2" xfId="18609"/>
    <cellStyle name="Input 3 5 6 7 3 3" xfId="18610"/>
    <cellStyle name="Input 3 5 6 7 4" xfId="18611"/>
    <cellStyle name="Input 3 5 6 7 5" xfId="18612"/>
    <cellStyle name="Input 3 5 6 8" xfId="18613"/>
    <cellStyle name="Input 3 5 6 8 2" xfId="18614"/>
    <cellStyle name="Input 3 5 6 9" xfId="18615"/>
    <cellStyle name="Input 3 5 6 9 2" xfId="18616"/>
    <cellStyle name="Input 3 5 6 9 2 2" xfId="18617"/>
    <cellStyle name="Input 3 5 6 9 3" xfId="18618"/>
    <cellStyle name="Input 3 5 7" xfId="18619"/>
    <cellStyle name="Input 3 5 7 10" xfId="18620"/>
    <cellStyle name="Input 3 5 7 11" xfId="18621"/>
    <cellStyle name="Input 3 5 7 2" xfId="18622"/>
    <cellStyle name="Input 3 5 7 2 10" xfId="18623"/>
    <cellStyle name="Input 3 5 7 2 2" xfId="18624"/>
    <cellStyle name="Input 3 5 7 2 2 2" xfId="18625"/>
    <cellStyle name="Input 3 5 7 2 2 2 2" xfId="18626"/>
    <cellStyle name="Input 3 5 7 2 2 3" xfId="18627"/>
    <cellStyle name="Input 3 5 7 2 2 3 2" xfId="18628"/>
    <cellStyle name="Input 3 5 7 2 2 3 2 2" xfId="18629"/>
    <cellStyle name="Input 3 5 7 2 2 3 3" xfId="18630"/>
    <cellStyle name="Input 3 5 7 2 2 4" xfId="18631"/>
    <cellStyle name="Input 3 5 7 2 2 5" xfId="18632"/>
    <cellStyle name="Input 3 5 7 2 3" xfId="18633"/>
    <cellStyle name="Input 3 5 7 2 3 2" xfId="18634"/>
    <cellStyle name="Input 3 5 7 2 3 2 2" xfId="18635"/>
    <cellStyle name="Input 3 5 7 2 3 3" xfId="18636"/>
    <cellStyle name="Input 3 5 7 2 3 3 2" xfId="18637"/>
    <cellStyle name="Input 3 5 7 2 3 3 2 2" xfId="18638"/>
    <cellStyle name="Input 3 5 7 2 3 3 3" xfId="18639"/>
    <cellStyle name="Input 3 5 7 2 3 4" xfId="18640"/>
    <cellStyle name="Input 3 5 7 2 3 5" xfId="18641"/>
    <cellStyle name="Input 3 5 7 2 4" xfId="18642"/>
    <cellStyle name="Input 3 5 7 2 4 2" xfId="18643"/>
    <cellStyle name="Input 3 5 7 2 4 2 2" xfId="18644"/>
    <cellStyle name="Input 3 5 7 2 4 3" xfId="18645"/>
    <cellStyle name="Input 3 5 7 2 4 3 2" xfId="18646"/>
    <cellStyle name="Input 3 5 7 2 4 3 2 2" xfId="18647"/>
    <cellStyle name="Input 3 5 7 2 4 3 3" xfId="18648"/>
    <cellStyle name="Input 3 5 7 2 4 4" xfId="18649"/>
    <cellStyle name="Input 3 5 7 2 4 5" xfId="18650"/>
    <cellStyle name="Input 3 5 7 2 5" xfId="18651"/>
    <cellStyle name="Input 3 5 7 2 5 2" xfId="18652"/>
    <cellStyle name="Input 3 5 7 2 5 2 2" xfId="18653"/>
    <cellStyle name="Input 3 5 7 2 5 3" xfId="18654"/>
    <cellStyle name="Input 3 5 7 2 5 3 2" xfId="18655"/>
    <cellStyle name="Input 3 5 7 2 5 3 2 2" xfId="18656"/>
    <cellStyle name="Input 3 5 7 2 5 3 3" xfId="18657"/>
    <cellStyle name="Input 3 5 7 2 5 4" xfId="18658"/>
    <cellStyle name="Input 3 5 7 2 5 5" xfId="18659"/>
    <cellStyle name="Input 3 5 7 2 6" xfId="18660"/>
    <cellStyle name="Input 3 5 7 2 6 2" xfId="18661"/>
    <cellStyle name="Input 3 5 7 2 6 2 2" xfId="18662"/>
    <cellStyle name="Input 3 5 7 2 6 3" xfId="18663"/>
    <cellStyle name="Input 3 5 7 2 6 3 2" xfId="18664"/>
    <cellStyle name="Input 3 5 7 2 6 3 2 2" xfId="18665"/>
    <cellStyle name="Input 3 5 7 2 6 3 3" xfId="18666"/>
    <cellStyle name="Input 3 5 7 2 6 4" xfId="18667"/>
    <cellStyle name="Input 3 5 7 2 6 5" xfId="18668"/>
    <cellStyle name="Input 3 5 7 2 7" xfId="18669"/>
    <cellStyle name="Input 3 5 7 2 7 2" xfId="18670"/>
    <cellStyle name="Input 3 5 7 2 8" xfId="18671"/>
    <cellStyle name="Input 3 5 7 2 8 2" xfId="18672"/>
    <cellStyle name="Input 3 5 7 2 8 2 2" xfId="18673"/>
    <cellStyle name="Input 3 5 7 2 8 3" xfId="18674"/>
    <cellStyle name="Input 3 5 7 2 9" xfId="18675"/>
    <cellStyle name="Input 3 5 7 3" xfId="18676"/>
    <cellStyle name="Input 3 5 7 3 2" xfId="18677"/>
    <cellStyle name="Input 3 5 7 3 2 2" xfId="18678"/>
    <cellStyle name="Input 3 5 7 3 2 2 2" xfId="18679"/>
    <cellStyle name="Input 3 5 7 3 2 3" xfId="18680"/>
    <cellStyle name="Input 3 5 7 3 2 3 2" xfId="18681"/>
    <cellStyle name="Input 3 5 7 3 2 3 2 2" xfId="18682"/>
    <cellStyle name="Input 3 5 7 3 2 3 3" xfId="18683"/>
    <cellStyle name="Input 3 5 7 3 2 4" xfId="18684"/>
    <cellStyle name="Input 3 5 7 3 2 5" xfId="18685"/>
    <cellStyle name="Input 3 5 7 3 3" xfId="18686"/>
    <cellStyle name="Input 3 5 7 3 3 2" xfId="18687"/>
    <cellStyle name="Input 3 5 7 3 4" xfId="18688"/>
    <cellStyle name="Input 3 5 7 3 4 2" xfId="18689"/>
    <cellStyle name="Input 3 5 7 3 4 2 2" xfId="18690"/>
    <cellStyle name="Input 3 5 7 3 4 3" xfId="18691"/>
    <cellStyle name="Input 3 5 7 3 5" xfId="18692"/>
    <cellStyle name="Input 3 5 7 3 6" xfId="18693"/>
    <cellStyle name="Input 3 5 7 4" xfId="18694"/>
    <cellStyle name="Input 3 5 7 4 2" xfId="18695"/>
    <cellStyle name="Input 3 5 7 4 2 2" xfId="18696"/>
    <cellStyle name="Input 3 5 7 4 3" xfId="18697"/>
    <cellStyle name="Input 3 5 7 4 3 2" xfId="18698"/>
    <cellStyle name="Input 3 5 7 4 3 2 2" xfId="18699"/>
    <cellStyle name="Input 3 5 7 4 3 3" xfId="18700"/>
    <cellStyle name="Input 3 5 7 4 4" xfId="18701"/>
    <cellStyle name="Input 3 5 7 4 5" xfId="18702"/>
    <cellStyle name="Input 3 5 7 5" xfId="18703"/>
    <cellStyle name="Input 3 5 7 5 2" xfId="18704"/>
    <cellStyle name="Input 3 5 7 5 2 2" xfId="18705"/>
    <cellStyle name="Input 3 5 7 5 3" xfId="18706"/>
    <cellStyle name="Input 3 5 7 5 3 2" xfId="18707"/>
    <cellStyle name="Input 3 5 7 5 3 2 2" xfId="18708"/>
    <cellStyle name="Input 3 5 7 5 3 3" xfId="18709"/>
    <cellStyle name="Input 3 5 7 5 4" xfId="18710"/>
    <cellStyle name="Input 3 5 7 5 5" xfId="18711"/>
    <cellStyle name="Input 3 5 7 6" xfId="18712"/>
    <cellStyle name="Input 3 5 7 6 2" xfId="18713"/>
    <cellStyle name="Input 3 5 7 6 2 2" xfId="18714"/>
    <cellStyle name="Input 3 5 7 6 3" xfId="18715"/>
    <cellStyle name="Input 3 5 7 6 3 2" xfId="18716"/>
    <cellStyle name="Input 3 5 7 6 3 2 2" xfId="18717"/>
    <cellStyle name="Input 3 5 7 6 3 3" xfId="18718"/>
    <cellStyle name="Input 3 5 7 6 4" xfId="18719"/>
    <cellStyle name="Input 3 5 7 6 5" xfId="18720"/>
    <cellStyle name="Input 3 5 7 7" xfId="18721"/>
    <cellStyle name="Input 3 5 7 7 2" xfId="18722"/>
    <cellStyle name="Input 3 5 7 7 2 2" xfId="18723"/>
    <cellStyle name="Input 3 5 7 7 3" xfId="18724"/>
    <cellStyle name="Input 3 5 7 7 3 2" xfId="18725"/>
    <cellStyle name="Input 3 5 7 7 3 2 2" xfId="18726"/>
    <cellStyle name="Input 3 5 7 7 3 3" xfId="18727"/>
    <cellStyle name="Input 3 5 7 7 4" xfId="18728"/>
    <cellStyle name="Input 3 5 7 7 5" xfId="18729"/>
    <cellStyle name="Input 3 5 7 8" xfId="18730"/>
    <cellStyle name="Input 3 5 7 8 2" xfId="18731"/>
    <cellStyle name="Input 3 5 7 9" xfId="18732"/>
    <cellStyle name="Input 3 5 7 9 2" xfId="18733"/>
    <cellStyle name="Input 3 5 7 9 2 2" xfId="18734"/>
    <cellStyle name="Input 3 5 7 9 3" xfId="18735"/>
    <cellStyle name="Input 3 5 8" xfId="18736"/>
    <cellStyle name="Input 3 5 8 10" xfId="18737"/>
    <cellStyle name="Input 3 5 8 11" xfId="18738"/>
    <cellStyle name="Input 3 5 8 2" xfId="18739"/>
    <cellStyle name="Input 3 5 8 2 10" xfId="18740"/>
    <cellStyle name="Input 3 5 8 2 2" xfId="18741"/>
    <cellStyle name="Input 3 5 8 2 2 2" xfId="18742"/>
    <cellStyle name="Input 3 5 8 2 2 2 2" xfId="18743"/>
    <cellStyle name="Input 3 5 8 2 2 3" xfId="18744"/>
    <cellStyle name="Input 3 5 8 2 2 3 2" xfId="18745"/>
    <cellStyle name="Input 3 5 8 2 2 3 2 2" xfId="18746"/>
    <cellStyle name="Input 3 5 8 2 2 3 3" xfId="18747"/>
    <cellStyle name="Input 3 5 8 2 2 4" xfId="18748"/>
    <cellStyle name="Input 3 5 8 2 2 5" xfId="18749"/>
    <cellStyle name="Input 3 5 8 2 3" xfId="18750"/>
    <cellStyle name="Input 3 5 8 2 3 2" xfId="18751"/>
    <cellStyle name="Input 3 5 8 2 3 2 2" xfId="18752"/>
    <cellStyle name="Input 3 5 8 2 3 3" xfId="18753"/>
    <cellStyle name="Input 3 5 8 2 3 3 2" xfId="18754"/>
    <cellStyle name="Input 3 5 8 2 3 3 2 2" xfId="18755"/>
    <cellStyle name="Input 3 5 8 2 3 3 3" xfId="18756"/>
    <cellStyle name="Input 3 5 8 2 3 4" xfId="18757"/>
    <cellStyle name="Input 3 5 8 2 3 5" xfId="18758"/>
    <cellStyle name="Input 3 5 8 2 4" xfId="18759"/>
    <cellStyle name="Input 3 5 8 2 4 2" xfId="18760"/>
    <cellStyle name="Input 3 5 8 2 4 2 2" xfId="18761"/>
    <cellStyle name="Input 3 5 8 2 4 3" xfId="18762"/>
    <cellStyle name="Input 3 5 8 2 4 3 2" xfId="18763"/>
    <cellStyle name="Input 3 5 8 2 4 3 2 2" xfId="18764"/>
    <cellStyle name="Input 3 5 8 2 4 3 3" xfId="18765"/>
    <cellStyle name="Input 3 5 8 2 4 4" xfId="18766"/>
    <cellStyle name="Input 3 5 8 2 4 5" xfId="18767"/>
    <cellStyle name="Input 3 5 8 2 5" xfId="18768"/>
    <cellStyle name="Input 3 5 8 2 5 2" xfId="18769"/>
    <cellStyle name="Input 3 5 8 2 5 2 2" xfId="18770"/>
    <cellStyle name="Input 3 5 8 2 5 3" xfId="18771"/>
    <cellStyle name="Input 3 5 8 2 5 3 2" xfId="18772"/>
    <cellStyle name="Input 3 5 8 2 5 3 2 2" xfId="18773"/>
    <cellStyle name="Input 3 5 8 2 5 3 3" xfId="18774"/>
    <cellStyle name="Input 3 5 8 2 5 4" xfId="18775"/>
    <cellStyle name="Input 3 5 8 2 5 5" xfId="18776"/>
    <cellStyle name="Input 3 5 8 2 6" xfId="18777"/>
    <cellStyle name="Input 3 5 8 2 6 2" xfId="18778"/>
    <cellStyle name="Input 3 5 8 2 6 2 2" xfId="18779"/>
    <cellStyle name="Input 3 5 8 2 6 3" xfId="18780"/>
    <cellStyle name="Input 3 5 8 2 6 3 2" xfId="18781"/>
    <cellStyle name="Input 3 5 8 2 6 3 2 2" xfId="18782"/>
    <cellStyle name="Input 3 5 8 2 6 3 3" xfId="18783"/>
    <cellStyle name="Input 3 5 8 2 6 4" xfId="18784"/>
    <cellStyle name="Input 3 5 8 2 6 5" xfId="18785"/>
    <cellStyle name="Input 3 5 8 2 7" xfId="18786"/>
    <cellStyle name="Input 3 5 8 2 7 2" xfId="18787"/>
    <cellStyle name="Input 3 5 8 2 8" xfId="18788"/>
    <cellStyle name="Input 3 5 8 2 8 2" xfId="18789"/>
    <cellStyle name="Input 3 5 8 2 8 2 2" xfId="18790"/>
    <cellStyle name="Input 3 5 8 2 8 3" xfId="18791"/>
    <cellStyle name="Input 3 5 8 2 9" xfId="18792"/>
    <cellStyle name="Input 3 5 8 3" xfId="18793"/>
    <cellStyle name="Input 3 5 8 3 2" xfId="18794"/>
    <cellStyle name="Input 3 5 8 3 2 2" xfId="18795"/>
    <cellStyle name="Input 3 5 8 3 2 2 2" xfId="18796"/>
    <cellStyle name="Input 3 5 8 3 2 3" xfId="18797"/>
    <cellStyle name="Input 3 5 8 3 2 3 2" xfId="18798"/>
    <cellStyle name="Input 3 5 8 3 2 3 2 2" xfId="18799"/>
    <cellStyle name="Input 3 5 8 3 2 3 3" xfId="18800"/>
    <cellStyle name="Input 3 5 8 3 2 4" xfId="18801"/>
    <cellStyle name="Input 3 5 8 3 2 5" xfId="18802"/>
    <cellStyle name="Input 3 5 8 3 3" xfId="18803"/>
    <cellStyle name="Input 3 5 8 3 3 2" xfId="18804"/>
    <cellStyle name="Input 3 5 8 3 4" xfId="18805"/>
    <cellStyle name="Input 3 5 8 3 4 2" xfId="18806"/>
    <cellStyle name="Input 3 5 8 3 4 2 2" xfId="18807"/>
    <cellStyle name="Input 3 5 8 3 4 3" xfId="18808"/>
    <cellStyle name="Input 3 5 8 3 5" xfId="18809"/>
    <cellStyle name="Input 3 5 8 3 6" xfId="18810"/>
    <cellStyle name="Input 3 5 8 4" xfId="18811"/>
    <cellStyle name="Input 3 5 8 4 2" xfId="18812"/>
    <cellStyle name="Input 3 5 8 4 2 2" xfId="18813"/>
    <cellStyle name="Input 3 5 8 4 3" xfId="18814"/>
    <cellStyle name="Input 3 5 8 4 3 2" xfId="18815"/>
    <cellStyle name="Input 3 5 8 4 3 2 2" xfId="18816"/>
    <cellStyle name="Input 3 5 8 4 3 3" xfId="18817"/>
    <cellStyle name="Input 3 5 8 4 4" xfId="18818"/>
    <cellStyle name="Input 3 5 8 4 5" xfId="18819"/>
    <cellStyle name="Input 3 5 8 5" xfId="18820"/>
    <cellStyle name="Input 3 5 8 5 2" xfId="18821"/>
    <cellStyle name="Input 3 5 8 5 2 2" xfId="18822"/>
    <cellStyle name="Input 3 5 8 5 3" xfId="18823"/>
    <cellStyle name="Input 3 5 8 5 3 2" xfId="18824"/>
    <cellStyle name="Input 3 5 8 5 3 2 2" xfId="18825"/>
    <cellStyle name="Input 3 5 8 5 3 3" xfId="18826"/>
    <cellStyle name="Input 3 5 8 5 4" xfId="18827"/>
    <cellStyle name="Input 3 5 8 5 5" xfId="18828"/>
    <cellStyle name="Input 3 5 8 6" xfId="18829"/>
    <cellStyle name="Input 3 5 8 6 2" xfId="18830"/>
    <cellStyle name="Input 3 5 8 6 2 2" xfId="18831"/>
    <cellStyle name="Input 3 5 8 6 3" xfId="18832"/>
    <cellStyle name="Input 3 5 8 6 3 2" xfId="18833"/>
    <cellStyle name="Input 3 5 8 6 3 2 2" xfId="18834"/>
    <cellStyle name="Input 3 5 8 6 3 3" xfId="18835"/>
    <cellStyle name="Input 3 5 8 6 4" xfId="18836"/>
    <cellStyle name="Input 3 5 8 6 5" xfId="18837"/>
    <cellStyle name="Input 3 5 8 7" xfId="18838"/>
    <cellStyle name="Input 3 5 8 7 2" xfId="18839"/>
    <cellStyle name="Input 3 5 8 7 2 2" xfId="18840"/>
    <cellStyle name="Input 3 5 8 7 3" xfId="18841"/>
    <cellStyle name="Input 3 5 8 7 3 2" xfId="18842"/>
    <cellStyle name="Input 3 5 8 7 3 2 2" xfId="18843"/>
    <cellStyle name="Input 3 5 8 7 3 3" xfId="18844"/>
    <cellStyle name="Input 3 5 8 7 4" xfId="18845"/>
    <cellStyle name="Input 3 5 8 7 5" xfId="18846"/>
    <cellStyle name="Input 3 5 8 8" xfId="18847"/>
    <cellStyle name="Input 3 5 8 8 2" xfId="18848"/>
    <cellStyle name="Input 3 5 8 9" xfId="18849"/>
    <cellStyle name="Input 3 5 8 9 2" xfId="18850"/>
    <cellStyle name="Input 3 5 8 9 2 2" xfId="18851"/>
    <cellStyle name="Input 3 5 8 9 3" xfId="18852"/>
    <cellStyle name="Input 3 5 9" xfId="18853"/>
    <cellStyle name="Input 3 5 9 10" xfId="18854"/>
    <cellStyle name="Input 3 5 9 2" xfId="18855"/>
    <cellStyle name="Input 3 5 9 2 2" xfId="18856"/>
    <cellStyle name="Input 3 5 9 2 2 2" xfId="18857"/>
    <cellStyle name="Input 3 5 9 2 3" xfId="18858"/>
    <cellStyle name="Input 3 5 9 2 3 2" xfId="18859"/>
    <cellStyle name="Input 3 5 9 2 3 2 2" xfId="18860"/>
    <cellStyle name="Input 3 5 9 2 3 3" xfId="18861"/>
    <cellStyle name="Input 3 5 9 2 4" xfId="18862"/>
    <cellStyle name="Input 3 5 9 2 5" xfId="18863"/>
    <cellStyle name="Input 3 5 9 3" xfId="18864"/>
    <cellStyle name="Input 3 5 9 3 2" xfId="18865"/>
    <cellStyle name="Input 3 5 9 3 2 2" xfId="18866"/>
    <cellStyle name="Input 3 5 9 3 3" xfId="18867"/>
    <cellStyle name="Input 3 5 9 3 3 2" xfId="18868"/>
    <cellStyle name="Input 3 5 9 3 3 2 2" xfId="18869"/>
    <cellStyle name="Input 3 5 9 3 3 3" xfId="18870"/>
    <cellStyle name="Input 3 5 9 3 4" xfId="18871"/>
    <cellStyle name="Input 3 5 9 3 5" xfId="18872"/>
    <cellStyle name="Input 3 5 9 4" xfId="18873"/>
    <cellStyle name="Input 3 5 9 4 2" xfId="18874"/>
    <cellStyle name="Input 3 5 9 4 2 2" xfId="18875"/>
    <cellStyle name="Input 3 5 9 4 3" xfId="18876"/>
    <cellStyle name="Input 3 5 9 4 3 2" xfId="18877"/>
    <cellStyle name="Input 3 5 9 4 3 2 2" xfId="18878"/>
    <cellStyle name="Input 3 5 9 4 3 3" xfId="18879"/>
    <cellStyle name="Input 3 5 9 4 4" xfId="18880"/>
    <cellStyle name="Input 3 5 9 4 5" xfId="18881"/>
    <cellStyle name="Input 3 5 9 5" xfId="18882"/>
    <cellStyle name="Input 3 5 9 5 2" xfId="18883"/>
    <cellStyle name="Input 3 5 9 5 2 2" xfId="18884"/>
    <cellStyle name="Input 3 5 9 5 3" xfId="18885"/>
    <cellStyle name="Input 3 5 9 5 3 2" xfId="18886"/>
    <cellStyle name="Input 3 5 9 5 3 2 2" xfId="18887"/>
    <cellStyle name="Input 3 5 9 5 3 3" xfId="18888"/>
    <cellStyle name="Input 3 5 9 5 4" xfId="18889"/>
    <cellStyle name="Input 3 5 9 5 5" xfId="18890"/>
    <cellStyle name="Input 3 5 9 6" xfId="18891"/>
    <cellStyle name="Input 3 5 9 6 2" xfId="18892"/>
    <cellStyle name="Input 3 5 9 6 2 2" xfId="18893"/>
    <cellStyle name="Input 3 5 9 6 3" xfId="18894"/>
    <cellStyle name="Input 3 5 9 6 3 2" xfId="18895"/>
    <cellStyle name="Input 3 5 9 6 3 2 2" xfId="18896"/>
    <cellStyle name="Input 3 5 9 6 3 3" xfId="18897"/>
    <cellStyle name="Input 3 5 9 6 4" xfId="18898"/>
    <cellStyle name="Input 3 5 9 6 5" xfId="18899"/>
    <cellStyle name="Input 3 5 9 7" xfId="18900"/>
    <cellStyle name="Input 3 5 9 7 2" xfId="18901"/>
    <cellStyle name="Input 3 5 9 8" xfId="18902"/>
    <cellStyle name="Input 3 5 9 8 2" xfId="18903"/>
    <cellStyle name="Input 3 5 9 8 2 2" xfId="18904"/>
    <cellStyle name="Input 3 5 9 8 3" xfId="18905"/>
    <cellStyle name="Input 3 5 9 9" xfId="18906"/>
    <cellStyle name="Input 3 5_Subsidy" xfId="18907"/>
    <cellStyle name="Input 3 50" xfId="18908"/>
    <cellStyle name="Input 3 51" xfId="18909"/>
    <cellStyle name="Input 3 52" xfId="18910"/>
    <cellStyle name="Input 3 53" xfId="18911"/>
    <cellStyle name="Input 3 54" xfId="18912"/>
    <cellStyle name="Input 3 55" xfId="18913"/>
    <cellStyle name="Input 3 56" xfId="18914"/>
    <cellStyle name="Input 3 57" xfId="18915"/>
    <cellStyle name="Input 3 58" xfId="18916"/>
    <cellStyle name="Input 3 59" xfId="18917"/>
    <cellStyle name="Input 3 6" xfId="18918"/>
    <cellStyle name="Input 3 6 10" xfId="18919"/>
    <cellStyle name="Input 3 6 11" xfId="18920"/>
    <cellStyle name="Input 3 6 2" xfId="18921"/>
    <cellStyle name="Input 3 6 2 10" xfId="18922"/>
    <cellStyle name="Input 3 6 2 2" xfId="18923"/>
    <cellStyle name="Input 3 6 2 2 2" xfId="18924"/>
    <cellStyle name="Input 3 6 2 2 2 2" xfId="18925"/>
    <cellStyle name="Input 3 6 2 2 2 2 2" xfId="18926"/>
    <cellStyle name="Input 3 6 2 2 2 2 2 2" xfId="18927"/>
    <cellStyle name="Input 3 6 2 2 2 2 3" xfId="18928"/>
    <cellStyle name="Input 3 6 2 2 2 3" xfId="18929"/>
    <cellStyle name="Input 3 6 2 2 2 4" xfId="18930"/>
    <cellStyle name="Input 3 6 2 2 3" xfId="18931"/>
    <cellStyle name="Input 3 6 2 2 3 2" xfId="18932"/>
    <cellStyle name="Input 3 6 2 2 3 2 2" xfId="18933"/>
    <cellStyle name="Input 3 6 2 2 3 2 2 2" xfId="18934"/>
    <cellStyle name="Input 3 6 2 2 3 2 3" xfId="18935"/>
    <cellStyle name="Input 3 6 2 2 3 3" xfId="18936"/>
    <cellStyle name="Input 3 6 2 2 3 4" xfId="18937"/>
    <cellStyle name="Input 3 6 2 2 4" xfId="18938"/>
    <cellStyle name="Input 3 6 2 2 4 2" xfId="18939"/>
    <cellStyle name="Input 3 6 2 2 4 2 2" xfId="18940"/>
    <cellStyle name="Input 3 6 2 2 4 2 2 2" xfId="18941"/>
    <cellStyle name="Input 3 6 2 2 4 2 3" xfId="18942"/>
    <cellStyle name="Input 3 6 2 2 4 3" xfId="18943"/>
    <cellStyle name="Input 3 6 2 2 4 4" xfId="18944"/>
    <cellStyle name="Input 3 6 2 2 5" xfId="18945"/>
    <cellStyle name="Input 3 6 2 2 5 2" xfId="18946"/>
    <cellStyle name="Input 3 6 2 2 5 2 2" xfId="18947"/>
    <cellStyle name="Input 3 6 2 2 5 2 2 2" xfId="18948"/>
    <cellStyle name="Input 3 6 2 2 5 2 3" xfId="18949"/>
    <cellStyle name="Input 3 6 2 2 5 3" xfId="18950"/>
    <cellStyle name="Input 3 6 2 2 5 4" xfId="18951"/>
    <cellStyle name="Input 3 6 2 2 6" xfId="18952"/>
    <cellStyle name="Input 3 6 2 2 6 2" xfId="18953"/>
    <cellStyle name="Input 3 6 2 2 6 2 2" xfId="18954"/>
    <cellStyle name="Input 3 6 2 2 6 2 2 2" xfId="18955"/>
    <cellStyle name="Input 3 6 2 2 6 2 3" xfId="18956"/>
    <cellStyle name="Input 3 6 2 2 6 3" xfId="18957"/>
    <cellStyle name="Input 3 6 2 2 6 4" xfId="18958"/>
    <cellStyle name="Input 3 6 2 2 7" xfId="18959"/>
    <cellStyle name="Input 3 6 2 2 7 2" xfId="18960"/>
    <cellStyle name="Input 3 6 2 2 7 2 2" xfId="18961"/>
    <cellStyle name="Input 3 6 2 2 7 3" xfId="18962"/>
    <cellStyle name="Input 3 6 2 2 8" xfId="18963"/>
    <cellStyle name="Input 3 6 2 2 9" xfId="18964"/>
    <cellStyle name="Input 3 6 2 3" xfId="18965"/>
    <cellStyle name="Input 3 6 2 3 2" xfId="18966"/>
    <cellStyle name="Input 3 6 2 3 2 2" xfId="18967"/>
    <cellStyle name="Input 3 6 2 3 2 2 2" xfId="18968"/>
    <cellStyle name="Input 3 6 2 3 2 2 2 2" xfId="18969"/>
    <cellStyle name="Input 3 6 2 3 2 2 3" xfId="18970"/>
    <cellStyle name="Input 3 6 2 3 2 3" xfId="18971"/>
    <cellStyle name="Input 3 6 2 3 2 4" xfId="18972"/>
    <cellStyle name="Input 3 6 2 3 3" xfId="18973"/>
    <cellStyle name="Input 3 6 2 3 3 2" xfId="18974"/>
    <cellStyle name="Input 3 6 2 3 3 2 2" xfId="18975"/>
    <cellStyle name="Input 3 6 2 3 3 3" xfId="18976"/>
    <cellStyle name="Input 3 6 2 3 4" xfId="18977"/>
    <cellStyle name="Input 3 6 2 3 5" xfId="18978"/>
    <cellStyle name="Input 3 6 2 4" xfId="18979"/>
    <cellStyle name="Input 3 6 2 4 2" xfId="18980"/>
    <cellStyle name="Input 3 6 2 4 2 2" xfId="18981"/>
    <cellStyle name="Input 3 6 2 4 2 2 2" xfId="18982"/>
    <cellStyle name="Input 3 6 2 4 2 3" xfId="18983"/>
    <cellStyle name="Input 3 6 2 4 3" xfId="18984"/>
    <cellStyle name="Input 3 6 2 4 4" xfId="18985"/>
    <cellStyle name="Input 3 6 2 5" xfId="18986"/>
    <cellStyle name="Input 3 6 2 5 2" xfId="18987"/>
    <cellStyle name="Input 3 6 2 5 2 2" xfId="18988"/>
    <cellStyle name="Input 3 6 2 5 2 2 2" xfId="18989"/>
    <cellStyle name="Input 3 6 2 5 2 3" xfId="18990"/>
    <cellStyle name="Input 3 6 2 5 3" xfId="18991"/>
    <cellStyle name="Input 3 6 2 5 4" xfId="18992"/>
    <cellStyle name="Input 3 6 2 6" xfId="18993"/>
    <cellStyle name="Input 3 6 2 6 2" xfId="18994"/>
    <cellStyle name="Input 3 6 2 6 2 2" xfId="18995"/>
    <cellStyle name="Input 3 6 2 6 2 2 2" xfId="18996"/>
    <cellStyle name="Input 3 6 2 6 2 3" xfId="18997"/>
    <cellStyle name="Input 3 6 2 6 3" xfId="18998"/>
    <cellStyle name="Input 3 6 2 6 4" xfId="18999"/>
    <cellStyle name="Input 3 6 2 7" xfId="19000"/>
    <cellStyle name="Input 3 6 2 7 2" xfId="19001"/>
    <cellStyle name="Input 3 6 2 7 2 2" xfId="19002"/>
    <cellStyle name="Input 3 6 2 7 2 2 2" xfId="19003"/>
    <cellStyle name="Input 3 6 2 7 2 3" xfId="19004"/>
    <cellStyle name="Input 3 6 2 7 3" xfId="19005"/>
    <cellStyle name="Input 3 6 2 7 4" xfId="19006"/>
    <cellStyle name="Input 3 6 2 8" xfId="19007"/>
    <cellStyle name="Input 3 6 2 8 2" xfId="19008"/>
    <cellStyle name="Input 3 6 2 8 2 2" xfId="19009"/>
    <cellStyle name="Input 3 6 2 8 3" xfId="19010"/>
    <cellStyle name="Input 3 6 2 9" xfId="19011"/>
    <cellStyle name="Input 3 6 3" xfId="19012"/>
    <cellStyle name="Input 3 6 3 2" xfId="19013"/>
    <cellStyle name="Input 3 6 3 2 2" xfId="19014"/>
    <cellStyle name="Input 3 6 3 2 2 2" xfId="19015"/>
    <cellStyle name="Input 3 6 3 2 2 2 2" xfId="19016"/>
    <cellStyle name="Input 3 6 3 2 2 3" xfId="19017"/>
    <cellStyle name="Input 3 6 3 2 3" xfId="19018"/>
    <cellStyle name="Input 3 6 3 2 4" xfId="19019"/>
    <cellStyle name="Input 3 6 3 3" xfId="19020"/>
    <cellStyle name="Input 3 6 3 3 2" xfId="19021"/>
    <cellStyle name="Input 3 6 3 3 2 2" xfId="19022"/>
    <cellStyle name="Input 3 6 3 3 2 2 2" xfId="19023"/>
    <cellStyle name="Input 3 6 3 3 2 3" xfId="19024"/>
    <cellStyle name="Input 3 6 3 3 3" xfId="19025"/>
    <cellStyle name="Input 3 6 3 3 4" xfId="19026"/>
    <cellStyle name="Input 3 6 3 4" xfId="19027"/>
    <cellStyle name="Input 3 6 3 4 2" xfId="19028"/>
    <cellStyle name="Input 3 6 3 4 2 2" xfId="19029"/>
    <cellStyle name="Input 3 6 3 4 2 2 2" xfId="19030"/>
    <cellStyle name="Input 3 6 3 4 2 3" xfId="19031"/>
    <cellStyle name="Input 3 6 3 4 3" xfId="19032"/>
    <cellStyle name="Input 3 6 3 4 4" xfId="19033"/>
    <cellStyle name="Input 3 6 3 5" xfId="19034"/>
    <cellStyle name="Input 3 6 3 5 2" xfId="19035"/>
    <cellStyle name="Input 3 6 3 5 2 2" xfId="19036"/>
    <cellStyle name="Input 3 6 3 5 2 2 2" xfId="19037"/>
    <cellStyle name="Input 3 6 3 5 2 3" xfId="19038"/>
    <cellStyle name="Input 3 6 3 5 3" xfId="19039"/>
    <cellStyle name="Input 3 6 3 5 4" xfId="19040"/>
    <cellStyle name="Input 3 6 3 6" xfId="19041"/>
    <cellStyle name="Input 3 6 3 6 2" xfId="19042"/>
    <cellStyle name="Input 3 6 3 6 2 2" xfId="19043"/>
    <cellStyle name="Input 3 6 3 6 2 2 2" xfId="19044"/>
    <cellStyle name="Input 3 6 3 6 2 3" xfId="19045"/>
    <cellStyle name="Input 3 6 3 6 3" xfId="19046"/>
    <cellStyle name="Input 3 6 3 6 4" xfId="19047"/>
    <cellStyle name="Input 3 6 3 7" xfId="19048"/>
    <cellStyle name="Input 3 6 3 7 2" xfId="19049"/>
    <cellStyle name="Input 3 6 3 7 2 2" xfId="19050"/>
    <cellStyle name="Input 3 6 3 7 3" xfId="19051"/>
    <cellStyle name="Input 3 6 3 8" xfId="19052"/>
    <cellStyle name="Input 3 6 3 9" xfId="19053"/>
    <cellStyle name="Input 3 6 4" xfId="19054"/>
    <cellStyle name="Input 3 6 4 2" xfId="19055"/>
    <cellStyle name="Input 3 6 4 2 2" xfId="19056"/>
    <cellStyle name="Input 3 6 4 2 2 2" xfId="19057"/>
    <cellStyle name="Input 3 6 4 2 2 2 2" xfId="19058"/>
    <cellStyle name="Input 3 6 4 2 2 3" xfId="19059"/>
    <cellStyle name="Input 3 6 4 2 3" xfId="19060"/>
    <cellStyle name="Input 3 6 4 2 4" xfId="19061"/>
    <cellStyle name="Input 3 6 4 3" xfId="19062"/>
    <cellStyle name="Input 3 6 4 3 2" xfId="19063"/>
    <cellStyle name="Input 3 6 4 3 2 2" xfId="19064"/>
    <cellStyle name="Input 3 6 4 3 3" xfId="19065"/>
    <cellStyle name="Input 3 6 4 4" xfId="19066"/>
    <cellStyle name="Input 3 6 4 5" xfId="19067"/>
    <cellStyle name="Input 3 6 5" xfId="19068"/>
    <cellStyle name="Input 3 6 5 2" xfId="19069"/>
    <cellStyle name="Input 3 6 5 2 2" xfId="19070"/>
    <cellStyle name="Input 3 6 5 2 2 2" xfId="19071"/>
    <cellStyle name="Input 3 6 5 2 3" xfId="19072"/>
    <cellStyle name="Input 3 6 5 3" xfId="19073"/>
    <cellStyle name="Input 3 6 5 4" xfId="19074"/>
    <cellStyle name="Input 3 6 6" xfId="19075"/>
    <cellStyle name="Input 3 6 6 2" xfId="19076"/>
    <cellStyle name="Input 3 6 6 2 2" xfId="19077"/>
    <cellStyle name="Input 3 6 6 2 2 2" xfId="19078"/>
    <cellStyle name="Input 3 6 6 2 3" xfId="19079"/>
    <cellStyle name="Input 3 6 6 3" xfId="19080"/>
    <cellStyle name="Input 3 6 6 4" xfId="19081"/>
    <cellStyle name="Input 3 6 7" xfId="19082"/>
    <cellStyle name="Input 3 6 7 2" xfId="19083"/>
    <cellStyle name="Input 3 6 7 2 2" xfId="19084"/>
    <cellStyle name="Input 3 6 7 2 2 2" xfId="19085"/>
    <cellStyle name="Input 3 6 7 2 3" xfId="19086"/>
    <cellStyle name="Input 3 6 7 3" xfId="19087"/>
    <cellStyle name="Input 3 6 7 4" xfId="19088"/>
    <cellStyle name="Input 3 6 8" xfId="19089"/>
    <cellStyle name="Input 3 6 8 2" xfId="19090"/>
    <cellStyle name="Input 3 6 8 2 2" xfId="19091"/>
    <cellStyle name="Input 3 6 8 2 2 2" xfId="19092"/>
    <cellStyle name="Input 3 6 8 2 3" xfId="19093"/>
    <cellStyle name="Input 3 6 8 3" xfId="19094"/>
    <cellStyle name="Input 3 6 8 4" xfId="19095"/>
    <cellStyle name="Input 3 6 9" xfId="19096"/>
    <cellStyle name="Input 3 6 9 2" xfId="19097"/>
    <cellStyle name="Input 3 6 9 2 2" xfId="19098"/>
    <cellStyle name="Input 3 6 9 3" xfId="19099"/>
    <cellStyle name="Input 3 6_Subsidy" xfId="19100"/>
    <cellStyle name="Input 3 60" xfId="19101"/>
    <cellStyle name="Input 3 61" xfId="19102"/>
    <cellStyle name="Input 3 62" xfId="19103"/>
    <cellStyle name="Input 3 63" xfId="19104"/>
    <cellStyle name="Input 3 64" xfId="19105"/>
    <cellStyle name="Input 3 65" xfId="19106"/>
    <cellStyle name="Input 3 66" xfId="19107"/>
    <cellStyle name="Input 3 67" xfId="19108"/>
    <cellStyle name="Input 3 68" xfId="19109"/>
    <cellStyle name="Input 3 69" xfId="19110"/>
    <cellStyle name="Input 3 7" xfId="19111"/>
    <cellStyle name="Input 3 7 10" xfId="19112"/>
    <cellStyle name="Input 3 7 2" xfId="19113"/>
    <cellStyle name="Input 3 7 2 2" xfId="19114"/>
    <cellStyle name="Input 3 7 2 2 2" xfId="19115"/>
    <cellStyle name="Input 3 7 2 2 2 2" xfId="19116"/>
    <cellStyle name="Input 3 7 2 2 2 2 2" xfId="19117"/>
    <cellStyle name="Input 3 7 2 2 2 3" xfId="19118"/>
    <cellStyle name="Input 3 7 2 2 3" xfId="19119"/>
    <cellStyle name="Input 3 7 2 2 4" xfId="19120"/>
    <cellStyle name="Input 3 7 2 3" xfId="19121"/>
    <cellStyle name="Input 3 7 2 3 2" xfId="19122"/>
    <cellStyle name="Input 3 7 2 3 2 2" xfId="19123"/>
    <cellStyle name="Input 3 7 2 3 2 2 2" xfId="19124"/>
    <cellStyle name="Input 3 7 2 3 2 3" xfId="19125"/>
    <cellStyle name="Input 3 7 2 3 3" xfId="19126"/>
    <cellStyle name="Input 3 7 2 3 4" xfId="19127"/>
    <cellStyle name="Input 3 7 2 4" xfId="19128"/>
    <cellStyle name="Input 3 7 2 4 2" xfId="19129"/>
    <cellStyle name="Input 3 7 2 4 2 2" xfId="19130"/>
    <cellStyle name="Input 3 7 2 4 2 2 2" xfId="19131"/>
    <cellStyle name="Input 3 7 2 4 2 3" xfId="19132"/>
    <cellStyle name="Input 3 7 2 4 3" xfId="19133"/>
    <cellStyle name="Input 3 7 2 4 4" xfId="19134"/>
    <cellStyle name="Input 3 7 2 5" xfId="19135"/>
    <cellStyle name="Input 3 7 2 5 2" xfId="19136"/>
    <cellStyle name="Input 3 7 2 5 2 2" xfId="19137"/>
    <cellStyle name="Input 3 7 2 5 2 2 2" xfId="19138"/>
    <cellStyle name="Input 3 7 2 5 2 3" xfId="19139"/>
    <cellStyle name="Input 3 7 2 5 3" xfId="19140"/>
    <cellStyle name="Input 3 7 2 5 4" xfId="19141"/>
    <cellStyle name="Input 3 7 2 6" xfId="19142"/>
    <cellStyle name="Input 3 7 2 6 2" xfId="19143"/>
    <cellStyle name="Input 3 7 2 6 2 2" xfId="19144"/>
    <cellStyle name="Input 3 7 2 6 2 2 2" xfId="19145"/>
    <cellStyle name="Input 3 7 2 6 2 3" xfId="19146"/>
    <cellStyle name="Input 3 7 2 6 3" xfId="19147"/>
    <cellStyle name="Input 3 7 2 6 4" xfId="19148"/>
    <cellStyle name="Input 3 7 2 7" xfId="19149"/>
    <cellStyle name="Input 3 7 2 7 2" xfId="19150"/>
    <cellStyle name="Input 3 7 2 7 2 2" xfId="19151"/>
    <cellStyle name="Input 3 7 2 7 3" xfId="19152"/>
    <cellStyle name="Input 3 7 2 8" xfId="19153"/>
    <cellStyle name="Input 3 7 2 9" xfId="19154"/>
    <cellStyle name="Input 3 7 3" xfId="19155"/>
    <cellStyle name="Input 3 7 3 2" xfId="19156"/>
    <cellStyle name="Input 3 7 3 2 2" xfId="19157"/>
    <cellStyle name="Input 3 7 3 2 2 2" xfId="19158"/>
    <cellStyle name="Input 3 7 3 2 2 2 2" xfId="19159"/>
    <cellStyle name="Input 3 7 3 2 2 3" xfId="19160"/>
    <cellStyle name="Input 3 7 3 2 3" xfId="19161"/>
    <cellStyle name="Input 3 7 3 2 4" xfId="19162"/>
    <cellStyle name="Input 3 7 3 3" xfId="19163"/>
    <cellStyle name="Input 3 7 3 3 2" xfId="19164"/>
    <cellStyle name="Input 3 7 3 3 2 2" xfId="19165"/>
    <cellStyle name="Input 3 7 3 3 3" xfId="19166"/>
    <cellStyle name="Input 3 7 3 4" xfId="19167"/>
    <cellStyle name="Input 3 7 3 5" xfId="19168"/>
    <cellStyle name="Input 3 7 4" xfId="19169"/>
    <cellStyle name="Input 3 7 4 2" xfId="19170"/>
    <cellStyle name="Input 3 7 4 2 2" xfId="19171"/>
    <cellStyle name="Input 3 7 4 2 2 2" xfId="19172"/>
    <cellStyle name="Input 3 7 4 2 3" xfId="19173"/>
    <cellStyle name="Input 3 7 4 3" xfId="19174"/>
    <cellStyle name="Input 3 7 4 4" xfId="19175"/>
    <cellStyle name="Input 3 7 5" xfId="19176"/>
    <cellStyle name="Input 3 7 5 2" xfId="19177"/>
    <cellStyle name="Input 3 7 5 2 2" xfId="19178"/>
    <cellStyle name="Input 3 7 5 2 2 2" xfId="19179"/>
    <cellStyle name="Input 3 7 5 2 3" xfId="19180"/>
    <cellStyle name="Input 3 7 5 3" xfId="19181"/>
    <cellStyle name="Input 3 7 5 4" xfId="19182"/>
    <cellStyle name="Input 3 7 6" xfId="19183"/>
    <cellStyle name="Input 3 7 6 2" xfId="19184"/>
    <cellStyle name="Input 3 7 6 2 2" xfId="19185"/>
    <cellStyle name="Input 3 7 6 2 2 2" xfId="19186"/>
    <cellStyle name="Input 3 7 6 2 3" xfId="19187"/>
    <cellStyle name="Input 3 7 6 3" xfId="19188"/>
    <cellStyle name="Input 3 7 6 4" xfId="19189"/>
    <cellStyle name="Input 3 7 7" xfId="19190"/>
    <cellStyle name="Input 3 7 7 2" xfId="19191"/>
    <cellStyle name="Input 3 7 7 2 2" xfId="19192"/>
    <cellStyle name="Input 3 7 7 2 2 2" xfId="19193"/>
    <cellStyle name="Input 3 7 7 2 3" xfId="19194"/>
    <cellStyle name="Input 3 7 7 3" xfId="19195"/>
    <cellStyle name="Input 3 7 7 4" xfId="19196"/>
    <cellStyle name="Input 3 7 8" xfId="19197"/>
    <cellStyle name="Input 3 7 8 2" xfId="19198"/>
    <cellStyle name="Input 3 7 8 2 2" xfId="19199"/>
    <cellStyle name="Input 3 7 8 3" xfId="19200"/>
    <cellStyle name="Input 3 7 9" xfId="19201"/>
    <cellStyle name="Input 3 70" xfId="19202"/>
    <cellStyle name="Input 3 71" xfId="19203"/>
    <cellStyle name="Input 3 72" xfId="19204"/>
    <cellStyle name="Input 3 73" xfId="19205"/>
    <cellStyle name="Input 3 74" xfId="19206"/>
    <cellStyle name="Input 3 75" xfId="19207"/>
    <cellStyle name="Input 3 76" xfId="19208"/>
    <cellStyle name="Input 3 77" xfId="19209"/>
    <cellStyle name="Input 3 78" xfId="19210"/>
    <cellStyle name="Input 3 79" xfId="19211"/>
    <cellStyle name="Input 3 8" xfId="19212"/>
    <cellStyle name="Input 3 8 10" xfId="19213"/>
    <cellStyle name="Input 3 8 2" xfId="19214"/>
    <cellStyle name="Input 3 8 2 2" xfId="19215"/>
    <cellStyle name="Input 3 8 2 2 2" xfId="19216"/>
    <cellStyle name="Input 3 8 2 2 2 2" xfId="19217"/>
    <cellStyle name="Input 3 8 2 2 2 2 2" xfId="19218"/>
    <cellStyle name="Input 3 8 2 2 2 3" xfId="19219"/>
    <cellStyle name="Input 3 8 2 2 3" xfId="19220"/>
    <cellStyle name="Input 3 8 2 2 4" xfId="19221"/>
    <cellStyle name="Input 3 8 2 3" xfId="19222"/>
    <cellStyle name="Input 3 8 2 3 2" xfId="19223"/>
    <cellStyle name="Input 3 8 2 3 2 2" xfId="19224"/>
    <cellStyle name="Input 3 8 2 3 2 2 2" xfId="19225"/>
    <cellStyle name="Input 3 8 2 3 2 3" xfId="19226"/>
    <cellStyle name="Input 3 8 2 3 3" xfId="19227"/>
    <cellStyle name="Input 3 8 2 3 4" xfId="19228"/>
    <cellStyle name="Input 3 8 2 4" xfId="19229"/>
    <cellStyle name="Input 3 8 2 4 2" xfId="19230"/>
    <cellStyle name="Input 3 8 2 4 2 2" xfId="19231"/>
    <cellStyle name="Input 3 8 2 4 2 2 2" xfId="19232"/>
    <cellStyle name="Input 3 8 2 4 2 3" xfId="19233"/>
    <cellStyle name="Input 3 8 2 4 3" xfId="19234"/>
    <cellStyle name="Input 3 8 2 4 4" xfId="19235"/>
    <cellStyle name="Input 3 8 2 5" xfId="19236"/>
    <cellStyle name="Input 3 8 2 5 2" xfId="19237"/>
    <cellStyle name="Input 3 8 2 5 2 2" xfId="19238"/>
    <cellStyle name="Input 3 8 2 5 2 2 2" xfId="19239"/>
    <cellStyle name="Input 3 8 2 5 2 3" xfId="19240"/>
    <cellStyle name="Input 3 8 2 5 3" xfId="19241"/>
    <cellStyle name="Input 3 8 2 5 4" xfId="19242"/>
    <cellStyle name="Input 3 8 2 6" xfId="19243"/>
    <cellStyle name="Input 3 8 2 6 2" xfId="19244"/>
    <cellStyle name="Input 3 8 2 6 2 2" xfId="19245"/>
    <cellStyle name="Input 3 8 2 6 2 2 2" xfId="19246"/>
    <cellStyle name="Input 3 8 2 6 2 3" xfId="19247"/>
    <cellStyle name="Input 3 8 2 6 3" xfId="19248"/>
    <cellStyle name="Input 3 8 2 6 4" xfId="19249"/>
    <cellStyle name="Input 3 8 2 7" xfId="19250"/>
    <cellStyle name="Input 3 8 2 7 2" xfId="19251"/>
    <cellStyle name="Input 3 8 2 7 2 2" xfId="19252"/>
    <cellStyle name="Input 3 8 2 7 3" xfId="19253"/>
    <cellStyle name="Input 3 8 2 8" xfId="19254"/>
    <cellStyle name="Input 3 8 2 9" xfId="19255"/>
    <cellStyle name="Input 3 8 3" xfId="19256"/>
    <cellStyle name="Input 3 8 3 2" xfId="19257"/>
    <cellStyle name="Input 3 8 3 2 2" xfId="19258"/>
    <cellStyle name="Input 3 8 3 2 2 2" xfId="19259"/>
    <cellStyle name="Input 3 8 3 2 2 2 2" xfId="19260"/>
    <cellStyle name="Input 3 8 3 2 2 3" xfId="19261"/>
    <cellStyle name="Input 3 8 3 2 3" xfId="19262"/>
    <cellStyle name="Input 3 8 3 2 4" xfId="19263"/>
    <cellStyle name="Input 3 8 3 3" xfId="19264"/>
    <cellStyle name="Input 3 8 3 3 2" xfId="19265"/>
    <cellStyle name="Input 3 8 3 3 2 2" xfId="19266"/>
    <cellStyle name="Input 3 8 3 3 3" xfId="19267"/>
    <cellStyle name="Input 3 8 3 4" xfId="19268"/>
    <cellStyle name="Input 3 8 3 5" xfId="19269"/>
    <cellStyle name="Input 3 8 4" xfId="19270"/>
    <cellStyle name="Input 3 8 4 2" xfId="19271"/>
    <cellStyle name="Input 3 8 4 2 2" xfId="19272"/>
    <cellStyle name="Input 3 8 4 2 2 2" xfId="19273"/>
    <cellStyle name="Input 3 8 4 2 3" xfId="19274"/>
    <cellStyle name="Input 3 8 4 3" xfId="19275"/>
    <cellStyle name="Input 3 8 4 4" xfId="19276"/>
    <cellStyle name="Input 3 8 5" xfId="19277"/>
    <cellStyle name="Input 3 8 5 2" xfId="19278"/>
    <cellStyle name="Input 3 8 5 2 2" xfId="19279"/>
    <cellStyle name="Input 3 8 5 2 2 2" xfId="19280"/>
    <cellStyle name="Input 3 8 5 2 3" xfId="19281"/>
    <cellStyle name="Input 3 8 5 3" xfId="19282"/>
    <cellStyle name="Input 3 8 5 4" xfId="19283"/>
    <cellStyle name="Input 3 8 6" xfId="19284"/>
    <cellStyle name="Input 3 8 6 2" xfId="19285"/>
    <cellStyle name="Input 3 8 6 2 2" xfId="19286"/>
    <cellStyle name="Input 3 8 6 2 2 2" xfId="19287"/>
    <cellStyle name="Input 3 8 6 2 3" xfId="19288"/>
    <cellStyle name="Input 3 8 6 3" xfId="19289"/>
    <cellStyle name="Input 3 8 6 4" xfId="19290"/>
    <cellStyle name="Input 3 8 7" xfId="19291"/>
    <cellStyle name="Input 3 8 7 2" xfId="19292"/>
    <cellStyle name="Input 3 8 7 2 2" xfId="19293"/>
    <cellStyle name="Input 3 8 7 2 2 2" xfId="19294"/>
    <cellStyle name="Input 3 8 7 2 3" xfId="19295"/>
    <cellStyle name="Input 3 8 7 3" xfId="19296"/>
    <cellStyle name="Input 3 8 7 4" xfId="19297"/>
    <cellStyle name="Input 3 8 8" xfId="19298"/>
    <cellStyle name="Input 3 8 8 2" xfId="19299"/>
    <cellStyle name="Input 3 8 8 2 2" xfId="19300"/>
    <cellStyle name="Input 3 8 8 3" xfId="19301"/>
    <cellStyle name="Input 3 8 9" xfId="19302"/>
    <cellStyle name="Input 3 80" xfId="19303"/>
    <cellStyle name="Input 3 81" xfId="19304"/>
    <cellStyle name="Input 3 82" xfId="19305"/>
    <cellStyle name="Input 3 83" xfId="19306"/>
    <cellStyle name="Input 3 84" xfId="19307"/>
    <cellStyle name="Input 3 85" xfId="19308"/>
    <cellStyle name="Input 3 86" xfId="19309"/>
    <cellStyle name="Input 3 87" xfId="19310"/>
    <cellStyle name="Input 3 88" xfId="19311"/>
    <cellStyle name="Input 3 89" xfId="19312"/>
    <cellStyle name="Input 3 9" xfId="19313"/>
    <cellStyle name="Input 3 9 10" xfId="19314"/>
    <cellStyle name="Input 3 9 2" xfId="19315"/>
    <cellStyle name="Input 3 9 2 2" xfId="19316"/>
    <cellStyle name="Input 3 9 2 2 2" xfId="19317"/>
    <cellStyle name="Input 3 9 2 2 2 2" xfId="19318"/>
    <cellStyle name="Input 3 9 2 2 2 2 2" xfId="19319"/>
    <cellStyle name="Input 3 9 2 2 2 3" xfId="19320"/>
    <cellStyle name="Input 3 9 2 2 3" xfId="19321"/>
    <cellStyle name="Input 3 9 2 2 4" xfId="19322"/>
    <cellStyle name="Input 3 9 2 3" xfId="19323"/>
    <cellStyle name="Input 3 9 2 3 2" xfId="19324"/>
    <cellStyle name="Input 3 9 2 3 2 2" xfId="19325"/>
    <cellStyle name="Input 3 9 2 3 2 2 2" xfId="19326"/>
    <cellStyle name="Input 3 9 2 3 2 3" xfId="19327"/>
    <cellStyle name="Input 3 9 2 3 3" xfId="19328"/>
    <cellStyle name="Input 3 9 2 3 4" xfId="19329"/>
    <cellStyle name="Input 3 9 2 4" xfId="19330"/>
    <cellStyle name="Input 3 9 2 4 2" xfId="19331"/>
    <cellStyle name="Input 3 9 2 4 2 2" xfId="19332"/>
    <cellStyle name="Input 3 9 2 4 2 2 2" xfId="19333"/>
    <cellStyle name="Input 3 9 2 4 2 3" xfId="19334"/>
    <cellStyle name="Input 3 9 2 4 3" xfId="19335"/>
    <cellStyle name="Input 3 9 2 4 4" xfId="19336"/>
    <cellStyle name="Input 3 9 2 5" xfId="19337"/>
    <cellStyle name="Input 3 9 2 5 2" xfId="19338"/>
    <cellStyle name="Input 3 9 2 5 2 2" xfId="19339"/>
    <cellStyle name="Input 3 9 2 5 2 2 2" xfId="19340"/>
    <cellStyle name="Input 3 9 2 5 2 3" xfId="19341"/>
    <cellStyle name="Input 3 9 2 5 3" xfId="19342"/>
    <cellStyle name="Input 3 9 2 5 4" xfId="19343"/>
    <cellStyle name="Input 3 9 2 6" xfId="19344"/>
    <cellStyle name="Input 3 9 2 6 2" xfId="19345"/>
    <cellStyle name="Input 3 9 2 6 2 2" xfId="19346"/>
    <cellStyle name="Input 3 9 2 6 2 2 2" xfId="19347"/>
    <cellStyle name="Input 3 9 2 6 2 3" xfId="19348"/>
    <cellStyle name="Input 3 9 2 6 3" xfId="19349"/>
    <cellStyle name="Input 3 9 2 6 4" xfId="19350"/>
    <cellStyle name="Input 3 9 2 7" xfId="19351"/>
    <cellStyle name="Input 3 9 2 7 2" xfId="19352"/>
    <cellStyle name="Input 3 9 2 7 2 2" xfId="19353"/>
    <cellStyle name="Input 3 9 2 7 3" xfId="19354"/>
    <cellStyle name="Input 3 9 2 8" xfId="19355"/>
    <cellStyle name="Input 3 9 2 9" xfId="19356"/>
    <cellStyle name="Input 3 9 3" xfId="19357"/>
    <cellStyle name="Input 3 9 3 2" xfId="19358"/>
    <cellStyle name="Input 3 9 3 2 2" xfId="19359"/>
    <cellStyle name="Input 3 9 3 2 2 2" xfId="19360"/>
    <cellStyle name="Input 3 9 3 2 2 2 2" xfId="19361"/>
    <cellStyle name="Input 3 9 3 2 2 3" xfId="19362"/>
    <cellStyle name="Input 3 9 3 2 3" xfId="19363"/>
    <cellStyle name="Input 3 9 3 2 4" xfId="19364"/>
    <cellStyle name="Input 3 9 3 3" xfId="19365"/>
    <cellStyle name="Input 3 9 3 3 2" xfId="19366"/>
    <cellStyle name="Input 3 9 3 3 2 2" xfId="19367"/>
    <cellStyle name="Input 3 9 3 3 3" xfId="19368"/>
    <cellStyle name="Input 3 9 3 4" xfId="19369"/>
    <cellStyle name="Input 3 9 3 5" xfId="19370"/>
    <cellStyle name="Input 3 9 4" xfId="19371"/>
    <cellStyle name="Input 3 9 4 2" xfId="19372"/>
    <cellStyle name="Input 3 9 4 2 2" xfId="19373"/>
    <cellStyle name="Input 3 9 4 2 2 2" xfId="19374"/>
    <cellStyle name="Input 3 9 4 2 3" xfId="19375"/>
    <cellStyle name="Input 3 9 4 3" xfId="19376"/>
    <cellStyle name="Input 3 9 4 4" xfId="19377"/>
    <cellStyle name="Input 3 9 5" xfId="19378"/>
    <cellStyle name="Input 3 9 5 2" xfId="19379"/>
    <cellStyle name="Input 3 9 5 2 2" xfId="19380"/>
    <cellStyle name="Input 3 9 5 2 2 2" xfId="19381"/>
    <cellStyle name="Input 3 9 5 2 3" xfId="19382"/>
    <cellStyle name="Input 3 9 5 3" xfId="19383"/>
    <cellStyle name="Input 3 9 5 4" xfId="19384"/>
    <cellStyle name="Input 3 9 6" xfId="19385"/>
    <cellStyle name="Input 3 9 6 2" xfId="19386"/>
    <cellStyle name="Input 3 9 6 2 2" xfId="19387"/>
    <cellStyle name="Input 3 9 6 2 2 2" xfId="19388"/>
    <cellStyle name="Input 3 9 6 2 3" xfId="19389"/>
    <cellStyle name="Input 3 9 6 3" xfId="19390"/>
    <cellStyle name="Input 3 9 6 4" xfId="19391"/>
    <cellStyle name="Input 3 9 7" xfId="19392"/>
    <cellStyle name="Input 3 9 7 2" xfId="19393"/>
    <cellStyle name="Input 3 9 7 2 2" xfId="19394"/>
    <cellStyle name="Input 3 9 7 2 2 2" xfId="19395"/>
    <cellStyle name="Input 3 9 7 2 3" xfId="19396"/>
    <cellStyle name="Input 3 9 7 3" xfId="19397"/>
    <cellStyle name="Input 3 9 7 4" xfId="19398"/>
    <cellStyle name="Input 3 9 8" xfId="19399"/>
    <cellStyle name="Input 3 9 8 2" xfId="19400"/>
    <cellStyle name="Input 3 9 8 2 2" xfId="19401"/>
    <cellStyle name="Input 3 9 8 3" xfId="19402"/>
    <cellStyle name="Input 3 9 9" xfId="19403"/>
    <cellStyle name="Input 3 90" xfId="19404"/>
    <cellStyle name="Input 3 91" xfId="19405"/>
    <cellStyle name="Input 3 92" xfId="19406"/>
    <cellStyle name="Input 3 93" xfId="19407"/>
    <cellStyle name="Input 3 94" xfId="19408"/>
    <cellStyle name="Input 3 95" xfId="19409"/>
    <cellStyle name="Input 3 96" xfId="19410"/>
    <cellStyle name="Input 3 97" xfId="19411"/>
    <cellStyle name="Input 3 98" xfId="19412"/>
    <cellStyle name="Input 3_ST" xfId="19413"/>
    <cellStyle name="Input 30" xfId="19414"/>
    <cellStyle name="Input 30 2" xfId="19415"/>
    <cellStyle name="Input 30 2 2" xfId="19416"/>
    <cellStyle name="Input 30 2 2 2" xfId="19417"/>
    <cellStyle name="Input 30 2 3" xfId="19418"/>
    <cellStyle name="Input 30 3" xfId="19419"/>
    <cellStyle name="Input 30 4" xfId="19420"/>
    <cellStyle name="Input 31" xfId="19421"/>
    <cellStyle name="Input 31 2" xfId="19422"/>
    <cellStyle name="Input 31 2 2" xfId="19423"/>
    <cellStyle name="Input 31 2 2 2" xfId="19424"/>
    <cellStyle name="Input 31 2 3" xfId="19425"/>
    <cellStyle name="Input 31 3" xfId="19426"/>
    <cellStyle name="Input 31 4" xfId="19427"/>
    <cellStyle name="Input 32" xfId="19428"/>
    <cellStyle name="Input 32 2" xfId="19429"/>
    <cellStyle name="Input 32 2 2" xfId="19430"/>
    <cellStyle name="Input 32 2 2 2" xfId="19431"/>
    <cellStyle name="Input 32 2 3" xfId="19432"/>
    <cellStyle name="Input 32 3" xfId="19433"/>
    <cellStyle name="Input 32 4" xfId="19434"/>
    <cellStyle name="Input 33" xfId="19435"/>
    <cellStyle name="Input 33 2" xfId="19436"/>
    <cellStyle name="Input 33 2 2" xfId="19437"/>
    <cellStyle name="Input 33 2 2 2" xfId="19438"/>
    <cellStyle name="Input 33 2 3" xfId="19439"/>
    <cellStyle name="Input 33 3" xfId="19440"/>
    <cellStyle name="Input 33 4" xfId="19441"/>
    <cellStyle name="Input 34" xfId="19442"/>
    <cellStyle name="Input 34 2" xfId="19443"/>
    <cellStyle name="Input 34 2 2" xfId="19444"/>
    <cellStyle name="Input 34 2 2 2" xfId="19445"/>
    <cellStyle name="Input 34 2 3" xfId="19446"/>
    <cellStyle name="Input 34 3" xfId="19447"/>
    <cellStyle name="Input 34 4" xfId="19448"/>
    <cellStyle name="Input 35" xfId="19449"/>
    <cellStyle name="Input 35 2" xfId="19450"/>
    <cellStyle name="Input 35 2 2" xfId="19451"/>
    <cellStyle name="Input 35 2 2 2" xfId="19452"/>
    <cellStyle name="Input 35 2 3" xfId="19453"/>
    <cellStyle name="Input 35 3" xfId="19454"/>
    <cellStyle name="Input 35 4" xfId="19455"/>
    <cellStyle name="Input 36" xfId="19456"/>
    <cellStyle name="Input 36 2" xfId="19457"/>
    <cellStyle name="Input 36 2 2" xfId="19458"/>
    <cellStyle name="Input 36 2 2 2" xfId="19459"/>
    <cellStyle name="Input 36 2 3" xfId="19460"/>
    <cellStyle name="Input 36 3" xfId="19461"/>
    <cellStyle name="Input 36 4" xfId="19462"/>
    <cellStyle name="Input 37" xfId="19463"/>
    <cellStyle name="Input 37 2" xfId="19464"/>
    <cellStyle name="Input 37 2 2" xfId="19465"/>
    <cellStyle name="Input 37 2 2 2" xfId="19466"/>
    <cellStyle name="Input 37 2 3" xfId="19467"/>
    <cellStyle name="Input 37 3" xfId="19468"/>
    <cellStyle name="Input 38" xfId="19469"/>
    <cellStyle name="Input 38 2" xfId="19470"/>
    <cellStyle name="Input 39" xfId="19471"/>
    <cellStyle name="Input 39 2" xfId="19472"/>
    <cellStyle name="Input 4" xfId="19473"/>
    <cellStyle name="Input 4 10" xfId="19474"/>
    <cellStyle name="Input 4 10 10" xfId="19475"/>
    <cellStyle name="Input 4 10 2" xfId="19476"/>
    <cellStyle name="Input 4 10 2 2" xfId="19477"/>
    <cellStyle name="Input 4 10 2 2 2" xfId="19478"/>
    <cellStyle name="Input 4 10 2 2 2 2" xfId="19479"/>
    <cellStyle name="Input 4 10 2 2 2 2 2" xfId="19480"/>
    <cellStyle name="Input 4 10 2 2 2 3" xfId="19481"/>
    <cellStyle name="Input 4 10 2 2 3" xfId="19482"/>
    <cellStyle name="Input 4 10 2 2 4" xfId="19483"/>
    <cellStyle name="Input 4 10 2 3" xfId="19484"/>
    <cellStyle name="Input 4 10 2 3 2" xfId="19485"/>
    <cellStyle name="Input 4 10 2 3 2 2" xfId="19486"/>
    <cellStyle name="Input 4 10 2 3 2 2 2" xfId="19487"/>
    <cellStyle name="Input 4 10 2 3 2 3" xfId="19488"/>
    <cellStyle name="Input 4 10 2 3 3" xfId="19489"/>
    <cellStyle name="Input 4 10 2 3 4" xfId="19490"/>
    <cellStyle name="Input 4 10 2 4" xfId="19491"/>
    <cellStyle name="Input 4 10 2 4 2" xfId="19492"/>
    <cellStyle name="Input 4 10 2 4 2 2" xfId="19493"/>
    <cellStyle name="Input 4 10 2 4 2 2 2" xfId="19494"/>
    <cellStyle name="Input 4 10 2 4 2 3" xfId="19495"/>
    <cellStyle name="Input 4 10 2 4 3" xfId="19496"/>
    <cellStyle name="Input 4 10 2 4 4" xfId="19497"/>
    <cellStyle name="Input 4 10 2 5" xfId="19498"/>
    <cellStyle name="Input 4 10 2 5 2" xfId="19499"/>
    <cellStyle name="Input 4 10 2 5 2 2" xfId="19500"/>
    <cellStyle name="Input 4 10 2 5 2 2 2" xfId="19501"/>
    <cellStyle name="Input 4 10 2 5 2 3" xfId="19502"/>
    <cellStyle name="Input 4 10 2 5 3" xfId="19503"/>
    <cellStyle name="Input 4 10 2 5 4" xfId="19504"/>
    <cellStyle name="Input 4 10 2 6" xfId="19505"/>
    <cellStyle name="Input 4 10 2 6 2" xfId="19506"/>
    <cellStyle name="Input 4 10 2 6 2 2" xfId="19507"/>
    <cellStyle name="Input 4 10 2 6 2 2 2" xfId="19508"/>
    <cellStyle name="Input 4 10 2 6 2 3" xfId="19509"/>
    <cellStyle name="Input 4 10 2 6 3" xfId="19510"/>
    <cellStyle name="Input 4 10 2 6 4" xfId="19511"/>
    <cellStyle name="Input 4 10 2 7" xfId="19512"/>
    <cellStyle name="Input 4 10 2 7 2" xfId="19513"/>
    <cellStyle name="Input 4 10 2 7 2 2" xfId="19514"/>
    <cellStyle name="Input 4 10 2 7 3" xfId="19515"/>
    <cellStyle name="Input 4 10 2 8" xfId="19516"/>
    <cellStyle name="Input 4 10 2 9" xfId="19517"/>
    <cellStyle name="Input 4 10 3" xfId="19518"/>
    <cellStyle name="Input 4 10 3 2" xfId="19519"/>
    <cellStyle name="Input 4 10 3 2 2" xfId="19520"/>
    <cellStyle name="Input 4 10 3 2 2 2" xfId="19521"/>
    <cellStyle name="Input 4 10 3 2 2 2 2" xfId="19522"/>
    <cellStyle name="Input 4 10 3 2 2 3" xfId="19523"/>
    <cellStyle name="Input 4 10 3 2 3" xfId="19524"/>
    <cellStyle name="Input 4 10 3 2 4" xfId="19525"/>
    <cellStyle name="Input 4 10 3 3" xfId="19526"/>
    <cellStyle name="Input 4 10 3 3 2" xfId="19527"/>
    <cellStyle name="Input 4 10 3 3 2 2" xfId="19528"/>
    <cellStyle name="Input 4 10 3 3 3" xfId="19529"/>
    <cellStyle name="Input 4 10 3 4" xfId="19530"/>
    <cellStyle name="Input 4 10 3 5" xfId="19531"/>
    <cellStyle name="Input 4 10 4" xfId="19532"/>
    <cellStyle name="Input 4 10 4 2" xfId="19533"/>
    <cellStyle name="Input 4 10 4 2 2" xfId="19534"/>
    <cellStyle name="Input 4 10 4 2 2 2" xfId="19535"/>
    <cellStyle name="Input 4 10 4 2 3" xfId="19536"/>
    <cellStyle name="Input 4 10 4 3" xfId="19537"/>
    <cellStyle name="Input 4 10 4 4" xfId="19538"/>
    <cellStyle name="Input 4 10 5" xfId="19539"/>
    <cellStyle name="Input 4 10 5 2" xfId="19540"/>
    <cellStyle name="Input 4 10 5 2 2" xfId="19541"/>
    <cellStyle name="Input 4 10 5 2 2 2" xfId="19542"/>
    <cellStyle name="Input 4 10 5 2 3" xfId="19543"/>
    <cellStyle name="Input 4 10 5 3" xfId="19544"/>
    <cellStyle name="Input 4 10 5 4" xfId="19545"/>
    <cellStyle name="Input 4 10 6" xfId="19546"/>
    <cellStyle name="Input 4 10 6 2" xfId="19547"/>
    <cellStyle name="Input 4 10 6 2 2" xfId="19548"/>
    <cellStyle name="Input 4 10 6 2 2 2" xfId="19549"/>
    <cellStyle name="Input 4 10 6 2 3" xfId="19550"/>
    <cellStyle name="Input 4 10 6 3" xfId="19551"/>
    <cellStyle name="Input 4 10 6 4" xfId="19552"/>
    <cellStyle name="Input 4 10 7" xfId="19553"/>
    <cellStyle name="Input 4 10 7 2" xfId="19554"/>
    <cellStyle name="Input 4 10 7 2 2" xfId="19555"/>
    <cellStyle name="Input 4 10 7 2 2 2" xfId="19556"/>
    <cellStyle name="Input 4 10 7 2 3" xfId="19557"/>
    <cellStyle name="Input 4 10 7 3" xfId="19558"/>
    <cellStyle name="Input 4 10 7 4" xfId="19559"/>
    <cellStyle name="Input 4 10 8" xfId="19560"/>
    <cellStyle name="Input 4 10 8 2" xfId="19561"/>
    <cellStyle name="Input 4 10 8 2 2" xfId="19562"/>
    <cellStyle name="Input 4 10 8 3" xfId="19563"/>
    <cellStyle name="Input 4 10 9" xfId="19564"/>
    <cellStyle name="Input 4 11" xfId="19565"/>
    <cellStyle name="Input 4 11 10" xfId="19566"/>
    <cellStyle name="Input 4 11 2" xfId="19567"/>
    <cellStyle name="Input 4 11 2 2" xfId="19568"/>
    <cellStyle name="Input 4 11 2 2 2" xfId="19569"/>
    <cellStyle name="Input 4 11 2 2 2 2" xfId="19570"/>
    <cellStyle name="Input 4 11 2 2 2 2 2" xfId="19571"/>
    <cellStyle name="Input 4 11 2 2 2 3" xfId="19572"/>
    <cellStyle name="Input 4 11 2 2 3" xfId="19573"/>
    <cellStyle name="Input 4 11 2 2 4" xfId="19574"/>
    <cellStyle name="Input 4 11 2 3" xfId="19575"/>
    <cellStyle name="Input 4 11 2 3 2" xfId="19576"/>
    <cellStyle name="Input 4 11 2 3 2 2" xfId="19577"/>
    <cellStyle name="Input 4 11 2 3 2 2 2" xfId="19578"/>
    <cellStyle name="Input 4 11 2 3 2 3" xfId="19579"/>
    <cellStyle name="Input 4 11 2 3 3" xfId="19580"/>
    <cellStyle name="Input 4 11 2 3 4" xfId="19581"/>
    <cellStyle name="Input 4 11 2 4" xfId="19582"/>
    <cellStyle name="Input 4 11 2 4 2" xfId="19583"/>
    <cellStyle name="Input 4 11 2 4 2 2" xfId="19584"/>
    <cellStyle name="Input 4 11 2 4 2 2 2" xfId="19585"/>
    <cellStyle name="Input 4 11 2 4 2 3" xfId="19586"/>
    <cellStyle name="Input 4 11 2 4 3" xfId="19587"/>
    <cellStyle name="Input 4 11 2 4 4" xfId="19588"/>
    <cellStyle name="Input 4 11 2 5" xfId="19589"/>
    <cellStyle name="Input 4 11 2 5 2" xfId="19590"/>
    <cellStyle name="Input 4 11 2 5 2 2" xfId="19591"/>
    <cellStyle name="Input 4 11 2 5 2 2 2" xfId="19592"/>
    <cellStyle name="Input 4 11 2 5 2 3" xfId="19593"/>
    <cellStyle name="Input 4 11 2 5 3" xfId="19594"/>
    <cellStyle name="Input 4 11 2 5 4" xfId="19595"/>
    <cellStyle name="Input 4 11 2 6" xfId="19596"/>
    <cellStyle name="Input 4 11 2 6 2" xfId="19597"/>
    <cellStyle name="Input 4 11 2 6 2 2" xfId="19598"/>
    <cellStyle name="Input 4 11 2 6 2 2 2" xfId="19599"/>
    <cellStyle name="Input 4 11 2 6 2 3" xfId="19600"/>
    <cellStyle name="Input 4 11 2 6 3" xfId="19601"/>
    <cellStyle name="Input 4 11 2 6 4" xfId="19602"/>
    <cellStyle name="Input 4 11 2 7" xfId="19603"/>
    <cellStyle name="Input 4 11 2 7 2" xfId="19604"/>
    <cellStyle name="Input 4 11 2 7 2 2" xfId="19605"/>
    <cellStyle name="Input 4 11 2 7 3" xfId="19606"/>
    <cellStyle name="Input 4 11 2 8" xfId="19607"/>
    <cellStyle name="Input 4 11 2 9" xfId="19608"/>
    <cellStyle name="Input 4 11 3" xfId="19609"/>
    <cellStyle name="Input 4 11 3 2" xfId="19610"/>
    <cellStyle name="Input 4 11 3 2 2" xfId="19611"/>
    <cellStyle name="Input 4 11 3 2 2 2" xfId="19612"/>
    <cellStyle name="Input 4 11 3 2 2 2 2" xfId="19613"/>
    <cellStyle name="Input 4 11 3 2 2 3" xfId="19614"/>
    <cellStyle name="Input 4 11 3 2 3" xfId="19615"/>
    <cellStyle name="Input 4 11 3 2 4" xfId="19616"/>
    <cellStyle name="Input 4 11 3 3" xfId="19617"/>
    <cellStyle name="Input 4 11 3 3 2" xfId="19618"/>
    <cellStyle name="Input 4 11 3 3 2 2" xfId="19619"/>
    <cellStyle name="Input 4 11 3 3 3" xfId="19620"/>
    <cellStyle name="Input 4 11 3 4" xfId="19621"/>
    <cellStyle name="Input 4 11 3 5" xfId="19622"/>
    <cellStyle name="Input 4 11 4" xfId="19623"/>
    <cellStyle name="Input 4 11 4 2" xfId="19624"/>
    <cellStyle name="Input 4 11 4 2 2" xfId="19625"/>
    <cellStyle name="Input 4 11 4 2 2 2" xfId="19626"/>
    <cellStyle name="Input 4 11 4 2 3" xfId="19627"/>
    <cellStyle name="Input 4 11 4 3" xfId="19628"/>
    <cellStyle name="Input 4 11 4 4" xfId="19629"/>
    <cellStyle name="Input 4 11 5" xfId="19630"/>
    <cellStyle name="Input 4 11 5 2" xfId="19631"/>
    <cellStyle name="Input 4 11 5 2 2" xfId="19632"/>
    <cellStyle name="Input 4 11 5 2 2 2" xfId="19633"/>
    <cellStyle name="Input 4 11 5 2 3" xfId="19634"/>
    <cellStyle name="Input 4 11 5 3" xfId="19635"/>
    <cellStyle name="Input 4 11 5 4" xfId="19636"/>
    <cellStyle name="Input 4 11 6" xfId="19637"/>
    <cellStyle name="Input 4 11 6 2" xfId="19638"/>
    <cellStyle name="Input 4 11 6 2 2" xfId="19639"/>
    <cellStyle name="Input 4 11 6 2 2 2" xfId="19640"/>
    <cellStyle name="Input 4 11 6 2 3" xfId="19641"/>
    <cellStyle name="Input 4 11 6 3" xfId="19642"/>
    <cellStyle name="Input 4 11 6 4" xfId="19643"/>
    <cellStyle name="Input 4 11 7" xfId="19644"/>
    <cellStyle name="Input 4 11 7 2" xfId="19645"/>
    <cellStyle name="Input 4 11 7 2 2" xfId="19646"/>
    <cellStyle name="Input 4 11 7 2 2 2" xfId="19647"/>
    <cellStyle name="Input 4 11 7 2 3" xfId="19648"/>
    <cellStyle name="Input 4 11 7 3" xfId="19649"/>
    <cellStyle name="Input 4 11 7 4" xfId="19650"/>
    <cellStyle name="Input 4 11 8" xfId="19651"/>
    <cellStyle name="Input 4 11 8 2" xfId="19652"/>
    <cellStyle name="Input 4 11 8 2 2" xfId="19653"/>
    <cellStyle name="Input 4 11 8 3" xfId="19654"/>
    <cellStyle name="Input 4 11 9" xfId="19655"/>
    <cellStyle name="Input 4 12" xfId="19656"/>
    <cellStyle name="Input 4 12 10" xfId="19657"/>
    <cellStyle name="Input 4 12 2" xfId="19658"/>
    <cellStyle name="Input 4 12 2 2" xfId="19659"/>
    <cellStyle name="Input 4 12 2 2 2" xfId="19660"/>
    <cellStyle name="Input 4 12 2 2 2 2" xfId="19661"/>
    <cellStyle name="Input 4 12 2 2 2 2 2" xfId="19662"/>
    <cellStyle name="Input 4 12 2 2 2 3" xfId="19663"/>
    <cellStyle name="Input 4 12 2 2 3" xfId="19664"/>
    <cellStyle name="Input 4 12 2 2 4" xfId="19665"/>
    <cellStyle name="Input 4 12 2 3" xfId="19666"/>
    <cellStyle name="Input 4 12 2 3 2" xfId="19667"/>
    <cellStyle name="Input 4 12 2 3 2 2" xfId="19668"/>
    <cellStyle name="Input 4 12 2 3 2 2 2" xfId="19669"/>
    <cellStyle name="Input 4 12 2 3 2 3" xfId="19670"/>
    <cellStyle name="Input 4 12 2 3 3" xfId="19671"/>
    <cellStyle name="Input 4 12 2 3 4" xfId="19672"/>
    <cellStyle name="Input 4 12 2 4" xfId="19673"/>
    <cellStyle name="Input 4 12 2 4 2" xfId="19674"/>
    <cellStyle name="Input 4 12 2 4 2 2" xfId="19675"/>
    <cellStyle name="Input 4 12 2 4 2 2 2" xfId="19676"/>
    <cellStyle name="Input 4 12 2 4 2 3" xfId="19677"/>
    <cellStyle name="Input 4 12 2 4 3" xfId="19678"/>
    <cellStyle name="Input 4 12 2 4 4" xfId="19679"/>
    <cellStyle name="Input 4 12 2 5" xfId="19680"/>
    <cellStyle name="Input 4 12 2 5 2" xfId="19681"/>
    <cellStyle name="Input 4 12 2 5 2 2" xfId="19682"/>
    <cellStyle name="Input 4 12 2 5 2 2 2" xfId="19683"/>
    <cellStyle name="Input 4 12 2 5 2 3" xfId="19684"/>
    <cellStyle name="Input 4 12 2 5 3" xfId="19685"/>
    <cellStyle name="Input 4 12 2 5 4" xfId="19686"/>
    <cellStyle name="Input 4 12 2 6" xfId="19687"/>
    <cellStyle name="Input 4 12 2 6 2" xfId="19688"/>
    <cellStyle name="Input 4 12 2 6 2 2" xfId="19689"/>
    <cellStyle name="Input 4 12 2 6 2 2 2" xfId="19690"/>
    <cellStyle name="Input 4 12 2 6 2 3" xfId="19691"/>
    <cellStyle name="Input 4 12 2 6 3" xfId="19692"/>
    <cellStyle name="Input 4 12 2 6 4" xfId="19693"/>
    <cellStyle name="Input 4 12 2 7" xfId="19694"/>
    <cellStyle name="Input 4 12 2 7 2" xfId="19695"/>
    <cellStyle name="Input 4 12 2 7 2 2" xfId="19696"/>
    <cellStyle name="Input 4 12 2 7 3" xfId="19697"/>
    <cellStyle name="Input 4 12 2 8" xfId="19698"/>
    <cellStyle name="Input 4 12 2 9" xfId="19699"/>
    <cellStyle name="Input 4 12 3" xfId="19700"/>
    <cellStyle name="Input 4 12 3 2" xfId="19701"/>
    <cellStyle name="Input 4 12 3 2 2" xfId="19702"/>
    <cellStyle name="Input 4 12 3 2 2 2" xfId="19703"/>
    <cellStyle name="Input 4 12 3 2 2 2 2" xfId="19704"/>
    <cellStyle name="Input 4 12 3 2 2 3" xfId="19705"/>
    <cellStyle name="Input 4 12 3 2 3" xfId="19706"/>
    <cellStyle name="Input 4 12 3 2 4" xfId="19707"/>
    <cellStyle name="Input 4 12 3 3" xfId="19708"/>
    <cellStyle name="Input 4 12 3 3 2" xfId="19709"/>
    <cellStyle name="Input 4 12 3 3 2 2" xfId="19710"/>
    <cellStyle name="Input 4 12 3 3 3" xfId="19711"/>
    <cellStyle name="Input 4 12 3 4" xfId="19712"/>
    <cellStyle name="Input 4 12 3 5" xfId="19713"/>
    <cellStyle name="Input 4 12 4" xfId="19714"/>
    <cellStyle name="Input 4 12 4 2" xfId="19715"/>
    <cellStyle name="Input 4 12 4 2 2" xfId="19716"/>
    <cellStyle name="Input 4 12 4 2 2 2" xfId="19717"/>
    <cellStyle name="Input 4 12 4 2 3" xfId="19718"/>
    <cellStyle name="Input 4 12 4 3" xfId="19719"/>
    <cellStyle name="Input 4 12 4 4" xfId="19720"/>
    <cellStyle name="Input 4 12 5" xfId="19721"/>
    <cellStyle name="Input 4 12 5 2" xfId="19722"/>
    <cellStyle name="Input 4 12 5 2 2" xfId="19723"/>
    <cellStyle name="Input 4 12 5 2 2 2" xfId="19724"/>
    <cellStyle name="Input 4 12 5 2 3" xfId="19725"/>
    <cellStyle name="Input 4 12 5 3" xfId="19726"/>
    <cellStyle name="Input 4 12 5 4" xfId="19727"/>
    <cellStyle name="Input 4 12 6" xfId="19728"/>
    <cellStyle name="Input 4 12 6 2" xfId="19729"/>
    <cellStyle name="Input 4 12 6 2 2" xfId="19730"/>
    <cellStyle name="Input 4 12 6 2 2 2" xfId="19731"/>
    <cellStyle name="Input 4 12 6 2 3" xfId="19732"/>
    <cellStyle name="Input 4 12 6 3" xfId="19733"/>
    <cellStyle name="Input 4 12 6 4" xfId="19734"/>
    <cellStyle name="Input 4 12 7" xfId="19735"/>
    <cellStyle name="Input 4 12 7 2" xfId="19736"/>
    <cellStyle name="Input 4 12 7 2 2" xfId="19737"/>
    <cellStyle name="Input 4 12 7 2 2 2" xfId="19738"/>
    <cellStyle name="Input 4 12 7 2 3" xfId="19739"/>
    <cellStyle name="Input 4 12 7 3" xfId="19740"/>
    <cellStyle name="Input 4 12 7 4" xfId="19741"/>
    <cellStyle name="Input 4 12 8" xfId="19742"/>
    <cellStyle name="Input 4 12 8 2" xfId="19743"/>
    <cellStyle name="Input 4 12 8 2 2" xfId="19744"/>
    <cellStyle name="Input 4 12 8 3" xfId="19745"/>
    <cellStyle name="Input 4 12 9" xfId="19746"/>
    <cellStyle name="Input 4 13" xfId="19747"/>
    <cellStyle name="Input 4 13 2" xfId="19748"/>
    <cellStyle name="Input 4 13 2 2" xfId="19749"/>
    <cellStyle name="Input 4 13 2 2 2" xfId="19750"/>
    <cellStyle name="Input 4 13 2 2 2 2" xfId="19751"/>
    <cellStyle name="Input 4 13 2 2 3" xfId="19752"/>
    <cellStyle name="Input 4 13 2 3" xfId="19753"/>
    <cellStyle name="Input 4 13 2 4" xfId="19754"/>
    <cellStyle name="Input 4 13 3" xfId="19755"/>
    <cellStyle name="Input 4 13 3 2" xfId="19756"/>
    <cellStyle name="Input 4 13 3 2 2" xfId="19757"/>
    <cellStyle name="Input 4 13 3 2 2 2" xfId="19758"/>
    <cellStyle name="Input 4 13 3 2 3" xfId="19759"/>
    <cellStyle name="Input 4 13 3 3" xfId="19760"/>
    <cellStyle name="Input 4 13 3 4" xfId="19761"/>
    <cellStyle name="Input 4 13 4" xfId="19762"/>
    <cellStyle name="Input 4 13 4 2" xfId="19763"/>
    <cellStyle name="Input 4 13 4 2 2" xfId="19764"/>
    <cellStyle name="Input 4 13 4 2 2 2" xfId="19765"/>
    <cellStyle name="Input 4 13 4 2 3" xfId="19766"/>
    <cellStyle name="Input 4 13 4 3" xfId="19767"/>
    <cellStyle name="Input 4 13 4 4" xfId="19768"/>
    <cellStyle name="Input 4 13 5" xfId="19769"/>
    <cellStyle name="Input 4 13 5 2" xfId="19770"/>
    <cellStyle name="Input 4 13 5 2 2" xfId="19771"/>
    <cellStyle name="Input 4 13 5 2 2 2" xfId="19772"/>
    <cellStyle name="Input 4 13 5 2 3" xfId="19773"/>
    <cellStyle name="Input 4 13 5 3" xfId="19774"/>
    <cellStyle name="Input 4 13 5 4" xfId="19775"/>
    <cellStyle name="Input 4 13 6" xfId="19776"/>
    <cellStyle name="Input 4 13 6 2" xfId="19777"/>
    <cellStyle name="Input 4 13 6 2 2" xfId="19778"/>
    <cellStyle name="Input 4 13 6 2 2 2" xfId="19779"/>
    <cellStyle name="Input 4 13 6 2 3" xfId="19780"/>
    <cellStyle name="Input 4 13 6 3" xfId="19781"/>
    <cellStyle name="Input 4 13 6 4" xfId="19782"/>
    <cellStyle name="Input 4 13 7" xfId="19783"/>
    <cellStyle name="Input 4 13 7 2" xfId="19784"/>
    <cellStyle name="Input 4 13 7 2 2" xfId="19785"/>
    <cellStyle name="Input 4 13 7 3" xfId="19786"/>
    <cellStyle name="Input 4 13 8" xfId="19787"/>
    <cellStyle name="Input 4 13 9" xfId="19788"/>
    <cellStyle name="Input 4 14" xfId="19789"/>
    <cellStyle name="Input 4 14 2" xfId="19790"/>
    <cellStyle name="Input 4 14 2 2" xfId="19791"/>
    <cellStyle name="Input 4 14 2 2 2" xfId="19792"/>
    <cellStyle name="Input 4 14 2 2 2 2" xfId="19793"/>
    <cellStyle name="Input 4 14 2 2 3" xfId="19794"/>
    <cellStyle name="Input 4 14 2 3" xfId="19795"/>
    <cellStyle name="Input 4 14 2 4" xfId="19796"/>
    <cellStyle name="Input 4 14 3" xfId="19797"/>
    <cellStyle name="Input 4 14 3 2" xfId="19798"/>
    <cellStyle name="Input 4 14 3 2 2" xfId="19799"/>
    <cellStyle name="Input 4 14 3 3" xfId="19800"/>
    <cellStyle name="Input 4 14 4" xfId="19801"/>
    <cellStyle name="Input 4 14 5" xfId="19802"/>
    <cellStyle name="Input 4 15" xfId="19803"/>
    <cellStyle name="Input 4 15 2" xfId="19804"/>
    <cellStyle name="Input 4 15 2 2" xfId="19805"/>
    <cellStyle name="Input 4 15 2 2 2" xfId="19806"/>
    <cellStyle name="Input 4 15 2 3" xfId="19807"/>
    <cellStyle name="Input 4 15 3" xfId="19808"/>
    <cellStyle name="Input 4 15 4" xfId="19809"/>
    <cellStyle name="Input 4 16" xfId="19810"/>
    <cellStyle name="Input 4 16 2" xfId="19811"/>
    <cellStyle name="Input 4 16 2 2" xfId="19812"/>
    <cellStyle name="Input 4 16 2 2 2" xfId="19813"/>
    <cellStyle name="Input 4 16 2 3" xfId="19814"/>
    <cellStyle name="Input 4 16 3" xfId="19815"/>
    <cellStyle name="Input 4 16 4" xfId="19816"/>
    <cellStyle name="Input 4 17" xfId="19817"/>
    <cellStyle name="Input 4 17 2" xfId="19818"/>
    <cellStyle name="Input 4 17 2 2" xfId="19819"/>
    <cellStyle name="Input 4 17 2 2 2" xfId="19820"/>
    <cellStyle name="Input 4 17 2 3" xfId="19821"/>
    <cellStyle name="Input 4 17 3" xfId="19822"/>
    <cellStyle name="Input 4 17 4" xfId="19823"/>
    <cellStyle name="Input 4 18" xfId="19824"/>
    <cellStyle name="Input 4 18 2" xfId="19825"/>
    <cellStyle name="Input 4 18 2 2" xfId="19826"/>
    <cellStyle name="Input 4 18 2 2 2" xfId="19827"/>
    <cellStyle name="Input 4 18 2 3" xfId="19828"/>
    <cellStyle name="Input 4 18 3" xfId="19829"/>
    <cellStyle name="Input 4 18 4" xfId="19830"/>
    <cellStyle name="Input 4 19" xfId="19831"/>
    <cellStyle name="Input 4 19 2" xfId="19832"/>
    <cellStyle name="Input 4 19 2 2" xfId="19833"/>
    <cellStyle name="Input 4 19 2 2 2" xfId="19834"/>
    <cellStyle name="Input 4 19 2 3" xfId="19835"/>
    <cellStyle name="Input 4 19 3" xfId="19836"/>
    <cellStyle name="Input 4 19 4" xfId="19837"/>
    <cellStyle name="Input 4 2" xfId="19838"/>
    <cellStyle name="Input 4 2 10" xfId="19839"/>
    <cellStyle name="Input 4 2 10 2" xfId="19840"/>
    <cellStyle name="Input 4 2 10 2 2" xfId="19841"/>
    <cellStyle name="Input 4 2 10 2 2 2" xfId="19842"/>
    <cellStyle name="Input 4 2 10 2 3" xfId="19843"/>
    <cellStyle name="Input 4 2 10 2 3 2" xfId="19844"/>
    <cellStyle name="Input 4 2 10 2 3 2 2" xfId="19845"/>
    <cellStyle name="Input 4 2 10 2 3 3" xfId="19846"/>
    <cellStyle name="Input 4 2 10 2 4" xfId="19847"/>
    <cellStyle name="Input 4 2 10 2 5" xfId="19848"/>
    <cellStyle name="Input 4 2 10 3" xfId="19849"/>
    <cellStyle name="Input 4 2 10 3 2" xfId="19850"/>
    <cellStyle name="Input 4 2 10 4" xfId="19851"/>
    <cellStyle name="Input 4 2 10 4 2" xfId="19852"/>
    <cellStyle name="Input 4 2 10 4 2 2" xfId="19853"/>
    <cellStyle name="Input 4 2 10 4 3" xfId="19854"/>
    <cellStyle name="Input 4 2 10 5" xfId="19855"/>
    <cellStyle name="Input 4 2 10 6" xfId="19856"/>
    <cellStyle name="Input 4 2 11" xfId="19857"/>
    <cellStyle name="Input 4 2 11 2" xfId="19858"/>
    <cellStyle name="Input 4 2 11 2 2" xfId="19859"/>
    <cellStyle name="Input 4 2 11 3" xfId="19860"/>
    <cellStyle name="Input 4 2 11 3 2" xfId="19861"/>
    <cellStyle name="Input 4 2 11 3 2 2" xfId="19862"/>
    <cellStyle name="Input 4 2 11 3 3" xfId="19863"/>
    <cellStyle name="Input 4 2 11 4" xfId="19864"/>
    <cellStyle name="Input 4 2 11 5" xfId="19865"/>
    <cellStyle name="Input 4 2 12" xfId="19866"/>
    <cellStyle name="Input 4 2 12 2" xfId="19867"/>
    <cellStyle name="Input 4 2 12 2 2" xfId="19868"/>
    <cellStyle name="Input 4 2 12 3" xfId="19869"/>
    <cellStyle name="Input 4 2 12 3 2" xfId="19870"/>
    <cellStyle name="Input 4 2 12 3 2 2" xfId="19871"/>
    <cellStyle name="Input 4 2 12 3 3" xfId="19872"/>
    <cellStyle name="Input 4 2 12 4" xfId="19873"/>
    <cellStyle name="Input 4 2 12 5" xfId="19874"/>
    <cellStyle name="Input 4 2 13" xfId="19875"/>
    <cellStyle name="Input 4 2 13 2" xfId="19876"/>
    <cellStyle name="Input 4 2 13 2 2" xfId="19877"/>
    <cellStyle name="Input 4 2 13 3" xfId="19878"/>
    <cellStyle name="Input 4 2 13 3 2" xfId="19879"/>
    <cellStyle name="Input 4 2 13 3 2 2" xfId="19880"/>
    <cellStyle name="Input 4 2 13 3 3" xfId="19881"/>
    <cellStyle name="Input 4 2 13 4" xfId="19882"/>
    <cellStyle name="Input 4 2 13 5" xfId="19883"/>
    <cellStyle name="Input 4 2 14" xfId="19884"/>
    <cellStyle name="Input 4 2 14 2" xfId="19885"/>
    <cellStyle name="Input 4 2 14 2 2" xfId="19886"/>
    <cellStyle name="Input 4 2 14 3" xfId="19887"/>
    <cellStyle name="Input 4 2 14 3 2" xfId="19888"/>
    <cellStyle name="Input 4 2 14 3 2 2" xfId="19889"/>
    <cellStyle name="Input 4 2 14 3 3" xfId="19890"/>
    <cellStyle name="Input 4 2 14 4" xfId="19891"/>
    <cellStyle name="Input 4 2 14 5" xfId="19892"/>
    <cellStyle name="Input 4 2 15" xfId="19893"/>
    <cellStyle name="Input 4 2 15 2" xfId="19894"/>
    <cellStyle name="Input 4 2 16" xfId="19895"/>
    <cellStyle name="Input 4 2 16 2" xfId="19896"/>
    <cellStyle name="Input 4 2 16 2 2" xfId="19897"/>
    <cellStyle name="Input 4 2 16 3" xfId="19898"/>
    <cellStyle name="Input 4 2 17" xfId="19899"/>
    <cellStyle name="Input 4 2 18" xfId="19900"/>
    <cellStyle name="Input 4 2 2" xfId="19901"/>
    <cellStyle name="Input 4 2 2 10" xfId="19902"/>
    <cellStyle name="Input 4 2 2 10 2" xfId="19903"/>
    <cellStyle name="Input 4 2 2 10 2 2" xfId="19904"/>
    <cellStyle name="Input 4 2 2 10 3" xfId="19905"/>
    <cellStyle name="Input 4 2 2 11" xfId="19906"/>
    <cellStyle name="Input 4 2 2 12" xfId="19907"/>
    <cellStyle name="Input 4 2 2 2" xfId="19908"/>
    <cellStyle name="Input 4 2 2 2 10" xfId="19909"/>
    <cellStyle name="Input 4 2 2 2 11" xfId="19910"/>
    <cellStyle name="Input 4 2 2 2 2" xfId="19911"/>
    <cellStyle name="Input 4 2 2 2 2 10" xfId="19912"/>
    <cellStyle name="Input 4 2 2 2 2 2" xfId="19913"/>
    <cellStyle name="Input 4 2 2 2 2 2 2" xfId="19914"/>
    <cellStyle name="Input 4 2 2 2 2 2 2 2" xfId="19915"/>
    <cellStyle name="Input 4 2 2 2 2 2 3" xfId="19916"/>
    <cellStyle name="Input 4 2 2 2 2 2 3 2" xfId="19917"/>
    <cellStyle name="Input 4 2 2 2 2 2 3 2 2" xfId="19918"/>
    <cellStyle name="Input 4 2 2 2 2 2 3 3" xfId="19919"/>
    <cellStyle name="Input 4 2 2 2 2 2 4" xfId="19920"/>
    <cellStyle name="Input 4 2 2 2 2 2 5" xfId="19921"/>
    <cellStyle name="Input 4 2 2 2 2 3" xfId="19922"/>
    <cellStyle name="Input 4 2 2 2 2 3 2" xfId="19923"/>
    <cellStyle name="Input 4 2 2 2 2 3 2 2" xfId="19924"/>
    <cellStyle name="Input 4 2 2 2 2 3 3" xfId="19925"/>
    <cellStyle name="Input 4 2 2 2 2 3 3 2" xfId="19926"/>
    <cellStyle name="Input 4 2 2 2 2 3 3 2 2" xfId="19927"/>
    <cellStyle name="Input 4 2 2 2 2 3 3 3" xfId="19928"/>
    <cellStyle name="Input 4 2 2 2 2 3 4" xfId="19929"/>
    <cellStyle name="Input 4 2 2 2 2 3 5" xfId="19930"/>
    <cellStyle name="Input 4 2 2 2 2 4" xfId="19931"/>
    <cellStyle name="Input 4 2 2 2 2 4 2" xfId="19932"/>
    <cellStyle name="Input 4 2 2 2 2 4 2 2" xfId="19933"/>
    <cellStyle name="Input 4 2 2 2 2 4 3" xfId="19934"/>
    <cellStyle name="Input 4 2 2 2 2 4 3 2" xfId="19935"/>
    <cellStyle name="Input 4 2 2 2 2 4 3 2 2" xfId="19936"/>
    <cellStyle name="Input 4 2 2 2 2 4 3 3" xfId="19937"/>
    <cellStyle name="Input 4 2 2 2 2 4 4" xfId="19938"/>
    <cellStyle name="Input 4 2 2 2 2 4 5" xfId="19939"/>
    <cellStyle name="Input 4 2 2 2 2 5" xfId="19940"/>
    <cellStyle name="Input 4 2 2 2 2 5 2" xfId="19941"/>
    <cellStyle name="Input 4 2 2 2 2 5 2 2" xfId="19942"/>
    <cellStyle name="Input 4 2 2 2 2 5 3" xfId="19943"/>
    <cellStyle name="Input 4 2 2 2 2 5 3 2" xfId="19944"/>
    <cellStyle name="Input 4 2 2 2 2 5 3 2 2" xfId="19945"/>
    <cellStyle name="Input 4 2 2 2 2 5 3 3" xfId="19946"/>
    <cellStyle name="Input 4 2 2 2 2 5 4" xfId="19947"/>
    <cellStyle name="Input 4 2 2 2 2 5 5" xfId="19948"/>
    <cellStyle name="Input 4 2 2 2 2 6" xfId="19949"/>
    <cellStyle name="Input 4 2 2 2 2 6 2" xfId="19950"/>
    <cellStyle name="Input 4 2 2 2 2 6 2 2" xfId="19951"/>
    <cellStyle name="Input 4 2 2 2 2 6 3" xfId="19952"/>
    <cellStyle name="Input 4 2 2 2 2 6 3 2" xfId="19953"/>
    <cellStyle name="Input 4 2 2 2 2 6 3 2 2" xfId="19954"/>
    <cellStyle name="Input 4 2 2 2 2 6 3 3" xfId="19955"/>
    <cellStyle name="Input 4 2 2 2 2 6 4" xfId="19956"/>
    <cellStyle name="Input 4 2 2 2 2 6 5" xfId="19957"/>
    <cellStyle name="Input 4 2 2 2 2 7" xfId="19958"/>
    <cellStyle name="Input 4 2 2 2 2 7 2" xfId="19959"/>
    <cellStyle name="Input 4 2 2 2 2 8" xfId="19960"/>
    <cellStyle name="Input 4 2 2 2 2 8 2" xfId="19961"/>
    <cellStyle name="Input 4 2 2 2 2 8 2 2" xfId="19962"/>
    <cellStyle name="Input 4 2 2 2 2 8 3" xfId="19963"/>
    <cellStyle name="Input 4 2 2 2 2 9" xfId="19964"/>
    <cellStyle name="Input 4 2 2 2 3" xfId="19965"/>
    <cellStyle name="Input 4 2 2 2 3 2" xfId="19966"/>
    <cellStyle name="Input 4 2 2 2 3 2 2" xfId="19967"/>
    <cellStyle name="Input 4 2 2 2 3 2 2 2" xfId="19968"/>
    <cellStyle name="Input 4 2 2 2 3 2 3" xfId="19969"/>
    <cellStyle name="Input 4 2 2 2 3 2 3 2" xfId="19970"/>
    <cellStyle name="Input 4 2 2 2 3 2 3 2 2" xfId="19971"/>
    <cellStyle name="Input 4 2 2 2 3 2 3 3" xfId="19972"/>
    <cellStyle name="Input 4 2 2 2 3 2 4" xfId="19973"/>
    <cellStyle name="Input 4 2 2 2 3 2 5" xfId="19974"/>
    <cellStyle name="Input 4 2 2 2 3 3" xfId="19975"/>
    <cellStyle name="Input 4 2 2 2 3 3 2" xfId="19976"/>
    <cellStyle name="Input 4 2 2 2 3 4" xfId="19977"/>
    <cellStyle name="Input 4 2 2 2 3 4 2" xfId="19978"/>
    <cellStyle name="Input 4 2 2 2 3 4 2 2" xfId="19979"/>
    <cellStyle name="Input 4 2 2 2 3 4 3" xfId="19980"/>
    <cellStyle name="Input 4 2 2 2 3 5" xfId="19981"/>
    <cellStyle name="Input 4 2 2 2 3 6" xfId="19982"/>
    <cellStyle name="Input 4 2 2 2 4" xfId="19983"/>
    <cellStyle name="Input 4 2 2 2 4 2" xfId="19984"/>
    <cellStyle name="Input 4 2 2 2 4 2 2" xfId="19985"/>
    <cellStyle name="Input 4 2 2 2 4 3" xfId="19986"/>
    <cellStyle name="Input 4 2 2 2 4 3 2" xfId="19987"/>
    <cellStyle name="Input 4 2 2 2 4 3 2 2" xfId="19988"/>
    <cellStyle name="Input 4 2 2 2 4 3 3" xfId="19989"/>
    <cellStyle name="Input 4 2 2 2 4 4" xfId="19990"/>
    <cellStyle name="Input 4 2 2 2 4 5" xfId="19991"/>
    <cellStyle name="Input 4 2 2 2 5" xfId="19992"/>
    <cellStyle name="Input 4 2 2 2 5 2" xfId="19993"/>
    <cellStyle name="Input 4 2 2 2 5 2 2" xfId="19994"/>
    <cellStyle name="Input 4 2 2 2 5 3" xfId="19995"/>
    <cellStyle name="Input 4 2 2 2 5 3 2" xfId="19996"/>
    <cellStyle name="Input 4 2 2 2 5 3 2 2" xfId="19997"/>
    <cellStyle name="Input 4 2 2 2 5 3 3" xfId="19998"/>
    <cellStyle name="Input 4 2 2 2 5 4" xfId="19999"/>
    <cellStyle name="Input 4 2 2 2 5 5" xfId="20000"/>
    <cellStyle name="Input 4 2 2 2 6" xfId="20001"/>
    <cellStyle name="Input 4 2 2 2 6 2" xfId="20002"/>
    <cellStyle name="Input 4 2 2 2 6 2 2" xfId="20003"/>
    <cellStyle name="Input 4 2 2 2 6 3" xfId="20004"/>
    <cellStyle name="Input 4 2 2 2 6 3 2" xfId="20005"/>
    <cellStyle name="Input 4 2 2 2 6 3 2 2" xfId="20006"/>
    <cellStyle name="Input 4 2 2 2 6 3 3" xfId="20007"/>
    <cellStyle name="Input 4 2 2 2 6 4" xfId="20008"/>
    <cellStyle name="Input 4 2 2 2 6 5" xfId="20009"/>
    <cellStyle name="Input 4 2 2 2 7" xfId="20010"/>
    <cellStyle name="Input 4 2 2 2 7 2" xfId="20011"/>
    <cellStyle name="Input 4 2 2 2 7 2 2" xfId="20012"/>
    <cellStyle name="Input 4 2 2 2 7 3" xfId="20013"/>
    <cellStyle name="Input 4 2 2 2 7 3 2" xfId="20014"/>
    <cellStyle name="Input 4 2 2 2 7 3 2 2" xfId="20015"/>
    <cellStyle name="Input 4 2 2 2 7 3 3" xfId="20016"/>
    <cellStyle name="Input 4 2 2 2 7 4" xfId="20017"/>
    <cellStyle name="Input 4 2 2 2 7 5" xfId="20018"/>
    <cellStyle name="Input 4 2 2 2 8" xfId="20019"/>
    <cellStyle name="Input 4 2 2 2 8 2" xfId="20020"/>
    <cellStyle name="Input 4 2 2 2 9" xfId="20021"/>
    <cellStyle name="Input 4 2 2 2 9 2" xfId="20022"/>
    <cellStyle name="Input 4 2 2 2 9 2 2" xfId="20023"/>
    <cellStyle name="Input 4 2 2 2 9 3" xfId="20024"/>
    <cellStyle name="Input 4 2 2 3" xfId="20025"/>
    <cellStyle name="Input 4 2 2 3 10" xfId="20026"/>
    <cellStyle name="Input 4 2 2 3 2" xfId="20027"/>
    <cellStyle name="Input 4 2 2 3 2 2" xfId="20028"/>
    <cellStyle name="Input 4 2 2 3 2 2 2" xfId="20029"/>
    <cellStyle name="Input 4 2 2 3 2 3" xfId="20030"/>
    <cellStyle name="Input 4 2 2 3 2 3 2" xfId="20031"/>
    <cellStyle name="Input 4 2 2 3 2 3 2 2" xfId="20032"/>
    <cellStyle name="Input 4 2 2 3 2 3 3" xfId="20033"/>
    <cellStyle name="Input 4 2 2 3 2 4" xfId="20034"/>
    <cellStyle name="Input 4 2 2 3 2 5" xfId="20035"/>
    <cellStyle name="Input 4 2 2 3 3" xfId="20036"/>
    <cellStyle name="Input 4 2 2 3 3 2" xfId="20037"/>
    <cellStyle name="Input 4 2 2 3 3 2 2" xfId="20038"/>
    <cellStyle name="Input 4 2 2 3 3 3" xfId="20039"/>
    <cellStyle name="Input 4 2 2 3 3 3 2" xfId="20040"/>
    <cellStyle name="Input 4 2 2 3 3 3 2 2" xfId="20041"/>
    <cellStyle name="Input 4 2 2 3 3 3 3" xfId="20042"/>
    <cellStyle name="Input 4 2 2 3 3 4" xfId="20043"/>
    <cellStyle name="Input 4 2 2 3 3 5" xfId="20044"/>
    <cellStyle name="Input 4 2 2 3 4" xfId="20045"/>
    <cellStyle name="Input 4 2 2 3 4 2" xfId="20046"/>
    <cellStyle name="Input 4 2 2 3 4 2 2" xfId="20047"/>
    <cellStyle name="Input 4 2 2 3 4 3" xfId="20048"/>
    <cellStyle name="Input 4 2 2 3 4 3 2" xfId="20049"/>
    <cellStyle name="Input 4 2 2 3 4 3 2 2" xfId="20050"/>
    <cellStyle name="Input 4 2 2 3 4 3 3" xfId="20051"/>
    <cellStyle name="Input 4 2 2 3 4 4" xfId="20052"/>
    <cellStyle name="Input 4 2 2 3 4 5" xfId="20053"/>
    <cellStyle name="Input 4 2 2 3 5" xfId="20054"/>
    <cellStyle name="Input 4 2 2 3 5 2" xfId="20055"/>
    <cellStyle name="Input 4 2 2 3 5 2 2" xfId="20056"/>
    <cellStyle name="Input 4 2 2 3 5 3" xfId="20057"/>
    <cellStyle name="Input 4 2 2 3 5 3 2" xfId="20058"/>
    <cellStyle name="Input 4 2 2 3 5 3 2 2" xfId="20059"/>
    <cellStyle name="Input 4 2 2 3 5 3 3" xfId="20060"/>
    <cellStyle name="Input 4 2 2 3 5 4" xfId="20061"/>
    <cellStyle name="Input 4 2 2 3 5 5" xfId="20062"/>
    <cellStyle name="Input 4 2 2 3 6" xfId="20063"/>
    <cellStyle name="Input 4 2 2 3 6 2" xfId="20064"/>
    <cellStyle name="Input 4 2 2 3 6 2 2" xfId="20065"/>
    <cellStyle name="Input 4 2 2 3 6 3" xfId="20066"/>
    <cellStyle name="Input 4 2 2 3 6 3 2" xfId="20067"/>
    <cellStyle name="Input 4 2 2 3 6 3 2 2" xfId="20068"/>
    <cellStyle name="Input 4 2 2 3 6 3 3" xfId="20069"/>
    <cellStyle name="Input 4 2 2 3 6 4" xfId="20070"/>
    <cellStyle name="Input 4 2 2 3 6 5" xfId="20071"/>
    <cellStyle name="Input 4 2 2 3 7" xfId="20072"/>
    <cellStyle name="Input 4 2 2 3 7 2" xfId="20073"/>
    <cellStyle name="Input 4 2 2 3 8" xfId="20074"/>
    <cellStyle name="Input 4 2 2 3 8 2" xfId="20075"/>
    <cellStyle name="Input 4 2 2 3 8 2 2" xfId="20076"/>
    <cellStyle name="Input 4 2 2 3 8 3" xfId="20077"/>
    <cellStyle name="Input 4 2 2 3 9" xfId="20078"/>
    <cellStyle name="Input 4 2 2 4" xfId="20079"/>
    <cellStyle name="Input 4 2 2 4 2" xfId="20080"/>
    <cellStyle name="Input 4 2 2 4 2 2" xfId="20081"/>
    <cellStyle name="Input 4 2 2 4 2 2 2" xfId="20082"/>
    <cellStyle name="Input 4 2 2 4 2 3" xfId="20083"/>
    <cellStyle name="Input 4 2 2 4 2 3 2" xfId="20084"/>
    <cellStyle name="Input 4 2 2 4 2 3 2 2" xfId="20085"/>
    <cellStyle name="Input 4 2 2 4 2 3 3" xfId="20086"/>
    <cellStyle name="Input 4 2 2 4 2 4" xfId="20087"/>
    <cellStyle name="Input 4 2 2 4 2 5" xfId="20088"/>
    <cellStyle name="Input 4 2 2 4 3" xfId="20089"/>
    <cellStyle name="Input 4 2 2 4 3 2" xfId="20090"/>
    <cellStyle name="Input 4 2 2 4 4" xfId="20091"/>
    <cellStyle name="Input 4 2 2 4 4 2" xfId="20092"/>
    <cellStyle name="Input 4 2 2 4 4 2 2" xfId="20093"/>
    <cellStyle name="Input 4 2 2 4 4 3" xfId="20094"/>
    <cellStyle name="Input 4 2 2 4 5" xfId="20095"/>
    <cellStyle name="Input 4 2 2 4 6" xfId="20096"/>
    <cellStyle name="Input 4 2 2 5" xfId="20097"/>
    <cellStyle name="Input 4 2 2 5 2" xfId="20098"/>
    <cellStyle name="Input 4 2 2 5 2 2" xfId="20099"/>
    <cellStyle name="Input 4 2 2 5 3" xfId="20100"/>
    <cellStyle name="Input 4 2 2 5 3 2" xfId="20101"/>
    <cellStyle name="Input 4 2 2 5 3 2 2" xfId="20102"/>
    <cellStyle name="Input 4 2 2 5 3 3" xfId="20103"/>
    <cellStyle name="Input 4 2 2 5 4" xfId="20104"/>
    <cellStyle name="Input 4 2 2 5 5" xfId="20105"/>
    <cellStyle name="Input 4 2 2 6" xfId="20106"/>
    <cellStyle name="Input 4 2 2 6 2" xfId="20107"/>
    <cellStyle name="Input 4 2 2 6 2 2" xfId="20108"/>
    <cellStyle name="Input 4 2 2 6 3" xfId="20109"/>
    <cellStyle name="Input 4 2 2 6 3 2" xfId="20110"/>
    <cellStyle name="Input 4 2 2 6 3 2 2" xfId="20111"/>
    <cellStyle name="Input 4 2 2 6 3 3" xfId="20112"/>
    <cellStyle name="Input 4 2 2 6 4" xfId="20113"/>
    <cellStyle name="Input 4 2 2 6 5" xfId="20114"/>
    <cellStyle name="Input 4 2 2 7" xfId="20115"/>
    <cellStyle name="Input 4 2 2 7 2" xfId="20116"/>
    <cellStyle name="Input 4 2 2 7 2 2" xfId="20117"/>
    <cellStyle name="Input 4 2 2 7 3" xfId="20118"/>
    <cellStyle name="Input 4 2 2 7 3 2" xfId="20119"/>
    <cellStyle name="Input 4 2 2 7 3 2 2" xfId="20120"/>
    <cellStyle name="Input 4 2 2 7 3 3" xfId="20121"/>
    <cellStyle name="Input 4 2 2 7 4" xfId="20122"/>
    <cellStyle name="Input 4 2 2 7 5" xfId="20123"/>
    <cellStyle name="Input 4 2 2 8" xfId="20124"/>
    <cellStyle name="Input 4 2 2 8 2" xfId="20125"/>
    <cellStyle name="Input 4 2 2 8 2 2" xfId="20126"/>
    <cellStyle name="Input 4 2 2 8 3" xfId="20127"/>
    <cellStyle name="Input 4 2 2 8 3 2" xfId="20128"/>
    <cellStyle name="Input 4 2 2 8 3 2 2" xfId="20129"/>
    <cellStyle name="Input 4 2 2 8 3 3" xfId="20130"/>
    <cellStyle name="Input 4 2 2 8 4" xfId="20131"/>
    <cellStyle name="Input 4 2 2 8 5" xfId="20132"/>
    <cellStyle name="Input 4 2 2 9" xfId="20133"/>
    <cellStyle name="Input 4 2 2 9 2" xfId="20134"/>
    <cellStyle name="Input 4 2 2_Subsidy" xfId="20135"/>
    <cellStyle name="Input 4 2 3" xfId="20136"/>
    <cellStyle name="Input 4 2 3 10" xfId="20137"/>
    <cellStyle name="Input 4 2 3 11" xfId="20138"/>
    <cellStyle name="Input 4 2 3 2" xfId="20139"/>
    <cellStyle name="Input 4 2 3 2 10" xfId="20140"/>
    <cellStyle name="Input 4 2 3 2 2" xfId="20141"/>
    <cellStyle name="Input 4 2 3 2 2 2" xfId="20142"/>
    <cellStyle name="Input 4 2 3 2 2 2 2" xfId="20143"/>
    <cellStyle name="Input 4 2 3 2 2 3" xfId="20144"/>
    <cellStyle name="Input 4 2 3 2 2 3 2" xfId="20145"/>
    <cellStyle name="Input 4 2 3 2 2 3 2 2" xfId="20146"/>
    <cellStyle name="Input 4 2 3 2 2 3 3" xfId="20147"/>
    <cellStyle name="Input 4 2 3 2 2 4" xfId="20148"/>
    <cellStyle name="Input 4 2 3 2 2 5" xfId="20149"/>
    <cellStyle name="Input 4 2 3 2 3" xfId="20150"/>
    <cellStyle name="Input 4 2 3 2 3 2" xfId="20151"/>
    <cellStyle name="Input 4 2 3 2 3 2 2" xfId="20152"/>
    <cellStyle name="Input 4 2 3 2 3 3" xfId="20153"/>
    <cellStyle name="Input 4 2 3 2 3 3 2" xfId="20154"/>
    <cellStyle name="Input 4 2 3 2 3 3 2 2" xfId="20155"/>
    <cellStyle name="Input 4 2 3 2 3 3 3" xfId="20156"/>
    <cellStyle name="Input 4 2 3 2 3 4" xfId="20157"/>
    <cellStyle name="Input 4 2 3 2 3 5" xfId="20158"/>
    <cellStyle name="Input 4 2 3 2 4" xfId="20159"/>
    <cellStyle name="Input 4 2 3 2 4 2" xfId="20160"/>
    <cellStyle name="Input 4 2 3 2 4 2 2" xfId="20161"/>
    <cellStyle name="Input 4 2 3 2 4 3" xfId="20162"/>
    <cellStyle name="Input 4 2 3 2 4 3 2" xfId="20163"/>
    <cellStyle name="Input 4 2 3 2 4 3 2 2" xfId="20164"/>
    <cellStyle name="Input 4 2 3 2 4 3 3" xfId="20165"/>
    <cellStyle name="Input 4 2 3 2 4 4" xfId="20166"/>
    <cellStyle name="Input 4 2 3 2 4 5" xfId="20167"/>
    <cellStyle name="Input 4 2 3 2 5" xfId="20168"/>
    <cellStyle name="Input 4 2 3 2 5 2" xfId="20169"/>
    <cellStyle name="Input 4 2 3 2 5 2 2" xfId="20170"/>
    <cellStyle name="Input 4 2 3 2 5 3" xfId="20171"/>
    <cellStyle name="Input 4 2 3 2 5 3 2" xfId="20172"/>
    <cellStyle name="Input 4 2 3 2 5 3 2 2" xfId="20173"/>
    <cellStyle name="Input 4 2 3 2 5 3 3" xfId="20174"/>
    <cellStyle name="Input 4 2 3 2 5 4" xfId="20175"/>
    <cellStyle name="Input 4 2 3 2 5 5" xfId="20176"/>
    <cellStyle name="Input 4 2 3 2 6" xfId="20177"/>
    <cellStyle name="Input 4 2 3 2 6 2" xfId="20178"/>
    <cellStyle name="Input 4 2 3 2 6 2 2" xfId="20179"/>
    <cellStyle name="Input 4 2 3 2 6 3" xfId="20180"/>
    <cellStyle name="Input 4 2 3 2 6 3 2" xfId="20181"/>
    <cellStyle name="Input 4 2 3 2 6 3 2 2" xfId="20182"/>
    <cellStyle name="Input 4 2 3 2 6 3 3" xfId="20183"/>
    <cellStyle name="Input 4 2 3 2 6 4" xfId="20184"/>
    <cellStyle name="Input 4 2 3 2 6 5" xfId="20185"/>
    <cellStyle name="Input 4 2 3 2 7" xfId="20186"/>
    <cellStyle name="Input 4 2 3 2 7 2" xfId="20187"/>
    <cellStyle name="Input 4 2 3 2 8" xfId="20188"/>
    <cellStyle name="Input 4 2 3 2 8 2" xfId="20189"/>
    <cellStyle name="Input 4 2 3 2 8 2 2" xfId="20190"/>
    <cellStyle name="Input 4 2 3 2 8 3" xfId="20191"/>
    <cellStyle name="Input 4 2 3 2 9" xfId="20192"/>
    <cellStyle name="Input 4 2 3 3" xfId="20193"/>
    <cellStyle name="Input 4 2 3 3 2" xfId="20194"/>
    <cellStyle name="Input 4 2 3 3 2 2" xfId="20195"/>
    <cellStyle name="Input 4 2 3 3 2 2 2" xfId="20196"/>
    <cellStyle name="Input 4 2 3 3 2 3" xfId="20197"/>
    <cellStyle name="Input 4 2 3 3 2 3 2" xfId="20198"/>
    <cellStyle name="Input 4 2 3 3 2 3 2 2" xfId="20199"/>
    <cellStyle name="Input 4 2 3 3 2 3 3" xfId="20200"/>
    <cellStyle name="Input 4 2 3 3 2 4" xfId="20201"/>
    <cellStyle name="Input 4 2 3 3 2 5" xfId="20202"/>
    <cellStyle name="Input 4 2 3 3 3" xfId="20203"/>
    <cellStyle name="Input 4 2 3 3 3 2" xfId="20204"/>
    <cellStyle name="Input 4 2 3 3 4" xfId="20205"/>
    <cellStyle name="Input 4 2 3 3 4 2" xfId="20206"/>
    <cellStyle name="Input 4 2 3 3 4 2 2" xfId="20207"/>
    <cellStyle name="Input 4 2 3 3 4 3" xfId="20208"/>
    <cellStyle name="Input 4 2 3 3 5" xfId="20209"/>
    <cellStyle name="Input 4 2 3 3 6" xfId="20210"/>
    <cellStyle name="Input 4 2 3 4" xfId="20211"/>
    <cellStyle name="Input 4 2 3 4 2" xfId="20212"/>
    <cellStyle name="Input 4 2 3 4 2 2" xfId="20213"/>
    <cellStyle name="Input 4 2 3 4 3" xfId="20214"/>
    <cellStyle name="Input 4 2 3 4 3 2" xfId="20215"/>
    <cellStyle name="Input 4 2 3 4 3 2 2" xfId="20216"/>
    <cellStyle name="Input 4 2 3 4 3 3" xfId="20217"/>
    <cellStyle name="Input 4 2 3 4 4" xfId="20218"/>
    <cellStyle name="Input 4 2 3 4 5" xfId="20219"/>
    <cellStyle name="Input 4 2 3 5" xfId="20220"/>
    <cellStyle name="Input 4 2 3 5 2" xfId="20221"/>
    <cellStyle name="Input 4 2 3 5 2 2" xfId="20222"/>
    <cellStyle name="Input 4 2 3 5 3" xfId="20223"/>
    <cellStyle name="Input 4 2 3 5 3 2" xfId="20224"/>
    <cellStyle name="Input 4 2 3 5 3 2 2" xfId="20225"/>
    <cellStyle name="Input 4 2 3 5 3 3" xfId="20226"/>
    <cellStyle name="Input 4 2 3 5 4" xfId="20227"/>
    <cellStyle name="Input 4 2 3 5 5" xfId="20228"/>
    <cellStyle name="Input 4 2 3 6" xfId="20229"/>
    <cellStyle name="Input 4 2 3 6 2" xfId="20230"/>
    <cellStyle name="Input 4 2 3 6 2 2" xfId="20231"/>
    <cellStyle name="Input 4 2 3 6 3" xfId="20232"/>
    <cellStyle name="Input 4 2 3 6 3 2" xfId="20233"/>
    <cellStyle name="Input 4 2 3 6 3 2 2" xfId="20234"/>
    <cellStyle name="Input 4 2 3 6 3 3" xfId="20235"/>
    <cellStyle name="Input 4 2 3 6 4" xfId="20236"/>
    <cellStyle name="Input 4 2 3 6 5" xfId="20237"/>
    <cellStyle name="Input 4 2 3 7" xfId="20238"/>
    <cellStyle name="Input 4 2 3 7 2" xfId="20239"/>
    <cellStyle name="Input 4 2 3 7 2 2" xfId="20240"/>
    <cellStyle name="Input 4 2 3 7 3" xfId="20241"/>
    <cellStyle name="Input 4 2 3 7 3 2" xfId="20242"/>
    <cellStyle name="Input 4 2 3 7 3 2 2" xfId="20243"/>
    <cellStyle name="Input 4 2 3 7 3 3" xfId="20244"/>
    <cellStyle name="Input 4 2 3 7 4" xfId="20245"/>
    <cellStyle name="Input 4 2 3 7 5" xfId="20246"/>
    <cellStyle name="Input 4 2 3 8" xfId="20247"/>
    <cellStyle name="Input 4 2 3 8 2" xfId="20248"/>
    <cellStyle name="Input 4 2 3 9" xfId="20249"/>
    <cellStyle name="Input 4 2 3 9 2" xfId="20250"/>
    <cellStyle name="Input 4 2 3 9 2 2" xfId="20251"/>
    <cellStyle name="Input 4 2 3 9 3" xfId="20252"/>
    <cellStyle name="Input 4 2 4" xfId="20253"/>
    <cellStyle name="Input 4 2 4 10" xfId="20254"/>
    <cellStyle name="Input 4 2 4 11" xfId="20255"/>
    <cellStyle name="Input 4 2 4 2" xfId="20256"/>
    <cellStyle name="Input 4 2 4 2 10" xfId="20257"/>
    <cellStyle name="Input 4 2 4 2 2" xfId="20258"/>
    <cellStyle name="Input 4 2 4 2 2 2" xfId="20259"/>
    <cellStyle name="Input 4 2 4 2 2 2 2" xfId="20260"/>
    <cellStyle name="Input 4 2 4 2 2 3" xfId="20261"/>
    <cellStyle name="Input 4 2 4 2 2 3 2" xfId="20262"/>
    <cellStyle name="Input 4 2 4 2 2 3 2 2" xfId="20263"/>
    <cellStyle name="Input 4 2 4 2 2 3 3" xfId="20264"/>
    <cellStyle name="Input 4 2 4 2 2 4" xfId="20265"/>
    <cellStyle name="Input 4 2 4 2 2 5" xfId="20266"/>
    <cellStyle name="Input 4 2 4 2 3" xfId="20267"/>
    <cellStyle name="Input 4 2 4 2 3 2" xfId="20268"/>
    <cellStyle name="Input 4 2 4 2 3 2 2" xfId="20269"/>
    <cellStyle name="Input 4 2 4 2 3 3" xfId="20270"/>
    <cellStyle name="Input 4 2 4 2 3 3 2" xfId="20271"/>
    <cellStyle name="Input 4 2 4 2 3 3 2 2" xfId="20272"/>
    <cellStyle name="Input 4 2 4 2 3 3 3" xfId="20273"/>
    <cellStyle name="Input 4 2 4 2 3 4" xfId="20274"/>
    <cellStyle name="Input 4 2 4 2 3 5" xfId="20275"/>
    <cellStyle name="Input 4 2 4 2 4" xfId="20276"/>
    <cellStyle name="Input 4 2 4 2 4 2" xfId="20277"/>
    <cellStyle name="Input 4 2 4 2 4 2 2" xfId="20278"/>
    <cellStyle name="Input 4 2 4 2 4 3" xfId="20279"/>
    <cellStyle name="Input 4 2 4 2 4 3 2" xfId="20280"/>
    <cellStyle name="Input 4 2 4 2 4 3 2 2" xfId="20281"/>
    <cellStyle name="Input 4 2 4 2 4 3 3" xfId="20282"/>
    <cellStyle name="Input 4 2 4 2 4 4" xfId="20283"/>
    <cellStyle name="Input 4 2 4 2 4 5" xfId="20284"/>
    <cellStyle name="Input 4 2 4 2 5" xfId="20285"/>
    <cellStyle name="Input 4 2 4 2 5 2" xfId="20286"/>
    <cellStyle name="Input 4 2 4 2 5 2 2" xfId="20287"/>
    <cellStyle name="Input 4 2 4 2 5 3" xfId="20288"/>
    <cellStyle name="Input 4 2 4 2 5 3 2" xfId="20289"/>
    <cellStyle name="Input 4 2 4 2 5 3 2 2" xfId="20290"/>
    <cellStyle name="Input 4 2 4 2 5 3 3" xfId="20291"/>
    <cellStyle name="Input 4 2 4 2 5 4" xfId="20292"/>
    <cellStyle name="Input 4 2 4 2 5 5" xfId="20293"/>
    <cellStyle name="Input 4 2 4 2 6" xfId="20294"/>
    <cellStyle name="Input 4 2 4 2 6 2" xfId="20295"/>
    <cellStyle name="Input 4 2 4 2 6 2 2" xfId="20296"/>
    <cellStyle name="Input 4 2 4 2 6 3" xfId="20297"/>
    <cellStyle name="Input 4 2 4 2 6 3 2" xfId="20298"/>
    <cellStyle name="Input 4 2 4 2 6 3 2 2" xfId="20299"/>
    <cellStyle name="Input 4 2 4 2 6 3 3" xfId="20300"/>
    <cellStyle name="Input 4 2 4 2 6 4" xfId="20301"/>
    <cellStyle name="Input 4 2 4 2 6 5" xfId="20302"/>
    <cellStyle name="Input 4 2 4 2 7" xfId="20303"/>
    <cellStyle name="Input 4 2 4 2 7 2" xfId="20304"/>
    <cellStyle name="Input 4 2 4 2 8" xfId="20305"/>
    <cellStyle name="Input 4 2 4 2 8 2" xfId="20306"/>
    <cellStyle name="Input 4 2 4 2 8 2 2" xfId="20307"/>
    <cellStyle name="Input 4 2 4 2 8 3" xfId="20308"/>
    <cellStyle name="Input 4 2 4 2 9" xfId="20309"/>
    <cellStyle name="Input 4 2 4 3" xfId="20310"/>
    <cellStyle name="Input 4 2 4 3 2" xfId="20311"/>
    <cellStyle name="Input 4 2 4 3 2 2" xfId="20312"/>
    <cellStyle name="Input 4 2 4 3 2 2 2" xfId="20313"/>
    <cellStyle name="Input 4 2 4 3 2 3" xfId="20314"/>
    <cellStyle name="Input 4 2 4 3 2 3 2" xfId="20315"/>
    <cellStyle name="Input 4 2 4 3 2 3 2 2" xfId="20316"/>
    <cellStyle name="Input 4 2 4 3 2 3 3" xfId="20317"/>
    <cellStyle name="Input 4 2 4 3 2 4" xfId="20318"/>
    <cellStyle name="Input 4 2 4 3 2 5" xfId="20319"/>
    <cellStyle name="Input 4 2 4 3 3" xfId="20320"/>
    <cellStyle name="Input 4 2 4 3 3 2" xfId="20321"/>
    <cellStyle name="Input 4 2 4 3 4" xfId="20322"/>
    <cellStyle name="Input 4 2 4 3 4 2" xfId="20323"/>
    <cellStyle name="Input 4 2 4 3 4 2 2" xfId="20324"/>
    <cellStyle name="Input 4 2 4 3 4 3" xfId="20325"/>
    <cellStyle name="Input 4 2 4 3 5" xfId="20326"/>
    <cellStyle name="Input 4 2 4 3 6" xfId="20327"/>
    <cellStyle name="Input 4 2 4 4" xfId="20328"/>
    <cellStyle name="Input 4 2 4 4 2" xfId="20329"/>
    <cellStyle name="Input 4 2 4 4 2 2" xfId="20330"/>
    <cellStyle name="Input 4 2 4 4 3" xfId="20331"/>
    <cellStyle name="Input 4 2 4 4 3 2" xfId="20332"/>
    <cellStyle name="Input 4 2 4 4 3 2 2" xfId="20333"/>
    <cellStyle name="Input 4 2 4 4 3 3" xfId="20334"/>
    <cellStyle name="Input 4 2 4 4 4" xfId="20335"/>
    <cellStyle name="Input 4 2 4 4 5" xfId="20336"/>
    <cellStyle name="Input 4 2 4 5" xfId="20337"/>
    <cellStyle name="Input 4 2 4 5 2" xfId="20338"/>
    <cellStyle name="Input 4 2 4 5 2 2" xfId="20339"/>
    <cellStyle name="Input 4 2 4 5 3" xfId="20340"/>
    <cellStyle name="Input 4 2 4 5 3 2" xfId="20341"/>
    <cellStyle name="Input 4 2 4 5 3 2 2" xfId="20342"/>
    <cellStyle name="Input 4 2 4 5 3 3" xfId="20343"/>
    <cellStyle name="Input 4 2 4 5 4" xfId="20344"/>
    <cellStyle name="Input 4 2 4 5 5" xfId="20345"/>
    <cellStyle name="Input 4 2 4 6" xfId="20346"/>
    <cellStyle name="Input 4 2 4 6 2" xfId="20347"/>
    <cellStyle name="Input 4 2 4 6 2 2" xfId="20348"/>
    <cellStyle name="Input 4 2 4 6 3" xfId="20349"/>
    <cellStyle name="Input 4 2 4 6 3 2" xfId="20350"/>
    <cellStyle name="Input 4 2 4 6 3 2 2" xfId="20351"/>
    <cellStyle name="Input 4 2 4 6 3 3" xfId="20352"/>
    <cellStyle name="Input 4 2 4 6 4" xfId="20353"/>
    <cellStyle name="Input 4 2 4 6 5" xfId="20354"/>
    <cellStyle name="Input 4 2 4 7" xfId="20355"/>
    <cellStyle name="Input 4 2 4 7 2" xfId="20356"/>
    <cellStyle name="Input 4 2 4 7 2 2" xfId="20357"/>
    <cellStyle name="Input 4 2 4 7 3" xfId="20358"/>
    <cellStyle name="Input 4 2 4 7 3 2" xfId="20359"/>
    <cellStyle name="Input 4 2 4 7 3 2 2" xfId="20360"/>
    <cellStyle name="Input 4 2 4 7 3 3" xfId="20361"/>
    <cellStyle name="Input 4 2 4 7 4" xfId="20362"/>
    <cellStyle name="Input 4 2 4 7 5" xfId="20363"/>
    <cellStyle name="Input 4 2 4 8" xfId="20364"/>
    <cellStyle name="Input 4 2 4 8 2" xfId="20365"/>
    <cellStyle name="Input 4 2 4 9" xfId="20366"/>
    <cellStyle name="Input 4 2 4 9 2" xfId="20367"/>
    <cellStyle name="Input 4 2 4 9 2 2" xfId="20368"/>
    <cellStyle name="Input 4 2 4 9 3" xfId="20369"/>
    <cellStyle name="Input 4 2 5" xfId="20370"/>
    <cellStyle name="Input 4 2 5 10" xfId="20371"/>
    <cellStyle name="Input 4 2 5 11" xfId="20372"/>
    <cellStyle name="Input 4 2 5 2" xfId="20373"/>
    <cellStyle name="Input 4 2 5 2 10" xfId="20374"/>
    <cellStyle name="Input 4 2 5 2 2" xfId="20375"/>
    <cellStyle name="Input 4 2 5 2 2 2" xfId="20376"/>
    <cellStyle name="Input 4 2 5 2 2 2 2" xfId="20377"/>
    <cellStyle name="Input 4 2 5 2 2 3" xfId="20378"/>
    <cellStyle name="Input 4 2 5 2 2 3 2" xfId="20379"/>
    <cellStyle name="Input 4 2 5 2 2 3 2 2" xfId="20380"/>
    <cellStyle name="Input 4 2 5 2 2 3 3" xfId="20381"/>
    <cellStyle name="Input 4 2 5 2 2 4" xfId="20382"/>
    <cellStyle name="Input 4 2 5 2 2 5" xfId="20383"/>
    <cellStyle name="Input 4 2 5 2 3" xfId="20384"/>
    <cellStyle name="Input 4 2 5 2 3 2" xfId="20385"/>
    <cellStyle name="Input 4 2 5 2 3 2 2" xfId="20386"/>
    <cellStyle name="Input 4 2 5 2 3 3" xfId="20387"/>
    <cellStyle name="Input 4 2 5 2 3 3 2" xfId="20388"/>
    <cellStyle name="Input 4 2 5 2 3 3 2 2" xfId="20389"/>
    <cellStyle name="Input 4 2 5 2 3 3 3" xfId="20390"/>
    <cellStyle name="Input 4 2 5 2 3 4" xfId="20391"/>
    <cellStyle name="Input 4 2 5 2 3 5" xfId="20392"/>
    <cellStyle name="Input 4 2 5 2 4" xfId="20393"/>
    <cellStyle name="Input 4 2 5 2 4 2" xfId="20394"/>
    <cellStyle name="Input 4 2 5 2 4 2 2" xfId="20395"/>
    <cellStyle name="Input 4 2 5 2 4 3" xfId="20396"/>
    <cellStyle name="Input 4 2 5 2 4 3 2" xfId="20397"/>
    <cellStyle name="Input 4 2 5 2 4 3 2 2" xfId="20398"/>
    <cellStyle name="Input 4 2 5 2 4 3 3" xfId="20399"/>
    <cellStyle name="Input 4 2 5 2 4 4" xfId="20400"/>
    <cellStyle name="Input 4 2 5 2 4 5" xfId="20401"/>
    <cellStyle name="Input 4 2 5 2 5" xfId="20402"/>
    <cellStyle name="Input 4 2 5 2 5 2" xfId="20403"/>
    <cellStyle name="Input 4 2 5 2 5 2 2" xfId="20404"/>
    <cellStyle name="Input 4 2 5 2 5 3" xfId="20405"/>
    <cellStyle name="Input 4 2 5 2 5 3 2" xfId="20406"/>
    <cellStyle name="Input 4 2 5 2 5 3 2 2" xfId="20407"/>
    <cellStyle name="Input 4 2 5 2 5 3 3" xfId="20408"/>
    <cellStyle name="Input 4 2 5 2 5 4" xfId="20409"/>
    <cellStyle name="Input 4 2 5 2 5 5" xfId="20410"/>
    <cellStyle name="Input 4 2 5 2 6" xfId="20411"/>
    <cellStyle name="Input 4 2 5 2 6 2" xfId="20412"/>
    <cellStyle name="Input 4 2 5 2 6 2 2" xfId="20413"/>
    <cellStyle name="Input 4 2 5 2 6 3" xfId="20414"/>
    <cellStyle name="Input 4 2 5 2 6 3 2" xfId="20415"/>
    <cellStyle name="Input 4 2 5 2 6 3 2 2" xfId="20416"/>
    <cellStyle name="Input 4 2 5 2 6 3 3" xfId="20417"/>
    <cellStyle name="Input 4 2 5 2 6 4" xfId="20418"/>
    <cellStyle name="Input 4 2 5 2 6 5" xfId="20419"/>
    <cellStyle name="Input 4 2 5 2 7" xfId="20420"/>
    <cellStyle name="Input 4 2 5 2 7 2" xfId="20421"/>
    <cellStyle name="Input 4 2 5 2 8" xfId="20422"/>
    <cellStyle name="Input 4 2 5 2 8 2" xfId="20423"/>
    <cellStyle name="Input 4 2 5 2 8 2 2" xfId="20424"/>
    <cellStyle name="Input 4 2 5 2 8 3" xfId="20425"/>
    <cellStyle name="Input 4 2 5 2 9" xfId="20426"/>
    <cellStyle name="Input 4 2 5 3" xfId="20427"/>
    <cellStyle name="Input 4 2 5 3 2" xfId="20428"/>
    <cellStyle name="Input 4 2 5 3 2 2" xfId="20429"/>
    <cellStyle name="Input 4 2 5 3 2 2 2" xfId="20430"/>
    <cellStyle name="Input 4 2 5 3 2 3" xfId="20431"/>
    <cellStyle name="Input 4 2 5 3 2 3 2" xfId="20432"/>
    <cellStyle name="Input 4 2 5 3 2 3 2 2" xfId="20433"/>
    <cellStyle name="Input 4 2 5 3 2 3 3" xfId="20434"/>
    <cellStyle name="Input 4 2 5 3 2 4" xfId="20435"/>
    <cellStyle name="Input 4 2 5 3 2 5" xfId="20436"/>
    <cellStyle name="Input 4 2 5 3 3" xfId="20437"/>
    <cellStyle name="Input 4 2 5 3 3 2" xfId="20438"/>
    <cellStyle name="Input 4 2 5 3 4" xfId="20439"/>
    <cellStyle name="Input 4 2 5 3 4 2" xfId="20440"/>
    <cellStyle name="Input 4 2 5 3 4 2 2" xfId="20441"/>
    <cellStyle name="Input 4 2 5 3 4 3" xfId="20442"/>
    <cellStyle name="Input 4 2 5 3 5" xfId="20443"/>
    <cellStyle name="Input 4 2 5 3 6" xfId="20444"/>
    <cellStyle name="Input 4 2 5 4" xfId="20445"/>
    <cellStyle name="Input 4 2 5 4 2" xfId="20446"/>
    <cellStyle name="Input 4 2 5 4 2 2" xfId="20447"/>
    <cellStyle name="Input 4 2 5 4 3" xfId="20448"/>
    <cellStyle name="Input 4 2 5 4 3 2" xfId="20449"/>
    <cellStyle name="Input 4 2 5 4 3 2 2" xfId="20450"/>
    <cellStyle name="Input 4 2 5 4 3 3" xfId="20451"/>
    <cellStyle name="Input 4 2 5 4 4" xfId="20452"/>
    <cellStyle name="Input 4 2 5 4 5" xfId="20453"/>
    <cellStyle name="Input 4 2 5 5" xfId="20454"/>
    <cellStyle name="Input 4 2 5 5 2" xfId="20455"/>
    <cellStyle name="Input 4 2 5 5 2 2" xfId="20456"/>
    <cellStyle name="Input 4 2 5 5 3" xfId="20457"/>
    <cellStyle name="Input 4 2 5 5 3 2" xfId="20458"/>
    <cellStyle name="Input 4 2 5 5 3 2 2" xfId="20459"/>
    <cellStyle name="Input 4 2 5 5 3 3" xfId="20460"/>
    <cellStyle name="Input 4 2 5 5 4" xfId="20461"/>
    <cellStyle name="Input 4 2 5 5 5" xfId="20462"/>
    <cellStyle name="Input 4 2 5 6" xfId="20463"/>
    <cellStyle name="Input 4 2 5 6 2" xfId="20464"/>
    <cellStyle name="Input 4 2 5 6 2 2" xfId="20465"/>
    <cellStyle name="Input 4 2 5 6 3" xfId="20466"/>
    <cellStyle name="Input 4 2 5 6 3 2" xfId="20467"/>
    <cellStyle name="Input 4 2 5 6 3 2 2" xfId="20468"/>
    <cellStyle name="Input 4 2 5 6 3 3" xfId="20469"/>
    <cellStyle name="Input 4 2 5 6 4" xfId="20470"/>
    <cellStyle name="Input 4 2 5 6 5" xfId="20471"/>
    <cellStyle name="Input 4 2 5 7" xfId="20472"/>
    <cellStyle name="Input 4 2 5 7 2" xfId="20473"/>
    <cellStyle name="Input 4 2 5 7 2 2" xfId="20474"/>
    <cellStyle name="Input 4 2 5 7 3" xfId="20475"/>
    <cellStyle name="Input 4 2 5 7 3 2" xfId="20476"/>
    <cellStyle name="Input 4 2 5 7 3 2 2" xfId="20477"/>
    <cellStyle name="Input 4 2 5 7 3 3" xfId="20478"/>
    <cellStyle name="Input 4 2 5 7 4" xfId="20479"/>
    <cellStyle name="Input 4 2 5 7 5" xfId="20480"/>
    <cellStyle name="Input 4 2 5 8" xfId="20481"/>
    <cellStyle name="Input 4 2 5 8 2" xfId="20482"/>
    <cellStyle name="Input 4 2 5 9" xfId="20483"/>
    <cellStyle name="Input 4 2 5 9 2" xfId="20484"/>
    <cellStyle name="Input 4 2 5 9 2 2" xfId="20485"/>
    <cellStyle name="Input 4 2 5 9 3" xfId="20486"/>
    <cellStyle name="Input 4 2 6" xfId="20487"/>
    <cellStyle name="Input 4 2 6 10" xfId="20488"/>
    <cellStyle name="Input 4 2 6 11" xfId="20489"/>
    <cellStyle name="Input 4 2 6 2" xfId="20490"/>
    <cellStyle name="Input 4 2 6 2 10" xfId="20491"/>
    <cellStyle name="Input 4 2 6 2 2" xfId="20492"/>
    <cellStyle name="Input 4 2 6 2 2 2" xfId="20493"/>
    <cellStyle name="Input 4 2 6 2 2 2 2" xfId="20494"/>
    <cellStyle name="Input 4 2 6 2 2 3" xfId="20495"/>
    <cellStyle name="Input 4 2 6 2 2 3 2" xfId="20496"/>
    <cellStyle name="Input 4 2 6 2 2 3 2 2" xfId="20497"/>
    <cellStyle name="Input 4 2 6 2 2 3 3" xfId="20498"/>
    <cellStyle name="Input 4 2 6 2 2 4" xfId="20499"/>
    <cellStyle name="Input 4 2 6 2 2 5" xfId="20500"/>
    <cellStyle name="Input 4 2 6 2 3" xfId="20501"/>
    <cellStyle name="Input 4 2 6 2 3 2" xfId="20502"/>
    <cellStyle name="Input 4 2 6 2 3 2 2" xfId="20503"/>
    <cellStyle name="Input 4 2 6 2 3 3" xfId="20504"/>
    <cellStyle name="Input 4 2 6 2 3 3 2" xfId="20505"/>
    <cellStyle name="Input 4 2 6 2 3 3 2 2" xfId="20506"/>
    <cellStyle name="Input 4 2 6 2 3 3 3" xfId="20507"/>
    <cellStyle name="Input 4 2 6 2 3 4" xfId="20508"/>
    <cellStyle name="Input 4 2 6 2 3 5" xfId="20509"/>
    <cellStyle name="Input 4 2 6 2 4" xfId="20510"/>
    <cellStyle name="Input 4 2 6 2 4 2" xfId="20511"/>
    <cellStyle name="Input 4 2 6 2 4 2 2" xfId="20512"/>
    <cellStyle name="Input 4 2 6 2 4 3" xfId="20513"/>
    <cellStyle name="Input 4 2 6 2 4 3 2" xfId="20514"/>
    <cellStyle name="Input 4 2 6 2 4 3 2 2" xfId="20515"/>
    <cellStyle name="Input 4 2 6 2 4 3 3" xfId="20516"/>
    <cellStyle name="Input 4 2 6 2 4 4" xfId="20517"/>
    <cellStyle name="Input 4 2 6 2 4 5" xfId="20518"/>
    <cellStyle name="Input 4 2 6 2 5" xfId="20519"/>
    <cellStyle name="Input 4 2 6 2 5 2" xfId="20520"/>
    <cellStyle name="Input 4 2 6 2 5 2 2" xfId="20521"/>
    <cellStyle name="Input 4 2 6 2 5 3" xfId="20522"/>
    <cellStyle name="Input 4 2 6 2 5 3 2" xfId="20523"/>
    <cellStyle name="Input 4 2 6 2 5 3 2 2" xfId="20524"/>
    <cellStyle name="Input 4 2 6 2 5 3 3" xfId="20525"/>
    <cellStyle name="Input 4 2 6 2 5 4" xfId="20526"/>
    <cellStyle name="Input 4 2 6 2 5 5" xfId="20527"/>
    <cellStyle name="Input 4 2 6 2 6" xfId="20528"/>
    <cellStyle name="Input 4 2 6 2 6 2" xfId="20529"/>
    <cellStyle name="Input 4 2 6 2 6 2 2" xfId="20530"/>
    <cellStyle name="Input 4 2 6 2 6 3" xfId="20531"/>
    <cellStyle name="Input 4 2 6 2 6 3 2" xfId="20532"/>
    <cellStyle name="Input 4 2 6 2 6 3 2 2" xfId="20533"/>
    <cellStyle name="Input 4 2 6 2 6 3 3" xfId="20534"/>
    <cellStyle name="Input 4 2 6 2 6 4" xfId="20535"/>
    <cellStyle name="Input 4 2 6 2 6 5" xfId="20536"/>
    <cellStyle name="Input 4 2 6 2 7" xfId="20537"/>
    <cellStyle name="Input 4 2 6 2 7 2" xfId="20538"/>
    <cellStyle name="Input 4 2 6 2 8" xfId="20539"/>
    <cellStyle name="Input 4 2 6 2 8 2" xfId="20540"/>
    <cellStyle name="Input 4 2 6 2 8 2 2" xfId="20541"/>
    <cellStyle name="Input 4 2 6 2 8 3" xfId="20542"/>
    <cellStyle name="Input 4 2 6 2 9" xfId="20543"/>
    <cellStyle name="Input 4 2 6 3" xfId="20544"/>
    <cellStyle name="Input 4 2 6 3 2" xfId="20545"/>
    <cellStyle name="Input 4 2 6 3 2 2" xfId="20546"/>
    <cellStyle name="Input 4 2 6 3 2 2 2" xfId="20547"/>
    <cellStyle name="Input 4 2 6 3 2 3" xfId="20548"/>
    <cellStyle name="Input 4 2 6 3 2 3 2" xfId="20549"/>
    <cellStyle name="Input 4 2 6 3 2 3 2 2" xfId="20550"/>
    <cellStyle name="Input 4 2 6 3 2 3 3" xfId="20551"/>
    <cellStyle name="Input 4 2 6 3 2 4" xfId="20552"/>
    <cellStyle name="Input 4 2 6 3 2 5" xfId="20553"/>
    <cellStyle name="Input 4 2 6 3 3" xfId="20554"/>
    <cellStyle name="Input 4 2 6 3 3 2" xfId="20555"/>
    <cellStyle name="Input 4 2 6 3 4" xfId="20556"/>
    <cellStyle name="Input 4 2 6 3 4 2" xfId="20557"/>
    <cellStyle name="Input 4 2 6 3 4 2 2" xfId="20558"/>
    <cellStyle name="Input 4 2 6 3 4 3" xfId="20559"/>
    <cellStyle name="Input 4 2 6 3 5" xfId="20560"/>
    <cellStyle name="Input 4 2 6 3 6" xfId="20561"/>
    <cellStyle name="Input 4 2 6 4" xfId="20562"/>
    <cellStyle name="Input 4 2 6 4 2" xfId="20563"/>
    <cellStyle name="Input 4 2 6 4 2 2" xfId="20564"/>
    <cellStyle name="Input 4 2 6 4 3" xfId="20565"/>
    <cellStyle name="Input 4 2 6 4 3 2" xfId="20566"/>
    <cellStyle name="Input 4 2 6 4 3 2 2" xfId="20567"/>
    <cellStyle name="Input 4 2 6 4 3 3" xfId="20568"/>
    <cellStyle name="Input 4 2 6 4 4" xfId="20569"/>
    <cellStyle name="Input 4 2 6 4 5" xfId="20570"/>
    <cellStyle name="Input 4 2 6 5" xfId="20571"/>
    <cellStyle name="Input 4 2 6 5 2" xfId="20572"/>
    <cellStyle name="Input 4 2 6 5 2 2" xfId="20573"/>
    <cellStyle name="Input 4 2 6 5 3" xfId="20574"/>
    <cellStyle name="Input 4 2 6 5 3 2" xfId="20575"/>
    <cellStyle name="Input 4 2 6 5 3 2 2" xfId="20576"/>
    <cellStyle name="Input 4 2 6 5 3 3" xfId="20577"/>
    <cellStyle name="Input 4 2 6 5 4" xfId="20578"/>
    <cellStyle name="Input 4 2 6 5 5" xfId="20579"/>
    <cellStyle name="Input 4 2 6 6" xfId="20580"/>
    <cellStyle name="Input 4 2 6 6 2" xfId="20581"/>
    <cellStyle name="Input 4 2 6 6 2 2" xfId="20582"/>
    <cellStyle name="Input 4 2 6 6 3" xfId="20583"/>
    <cellStyle name="Input 4 2 6 6 3 2" xfId="20584"/>
    <cellStyle name="Input 4 2 6 6 3 2 2" xfId="20585"/>
    <cellStyle name="Input 4 2 6 6 3 3" xfId="20586"/>
    <cellStyle name="Input 4 2 6 6 4" xfId="20587"/>
    <cellStyle name="Input 4 2 6 6 5" xfId="20588"/>
    <cellStyle name="Input 4 2 6 7" xfId="20589"/>
    <cellStyle name="Input 4 2 6 7 2" xfId="20590"/>
    <cellStyle name="Input 4 2 6 7 2 2" xfId="20591"/>
    <cellStyle name="Input 4 2 6 7 3" xfId="20592"/>
    <cellStyle name="Input 4 2 6 7 3 2" xfId="20593"/>
    <cellStyle name="Input 4 2 6 7 3 2 2" xfId="20594"/>
    <cellStyle name="Input 4 2 6 7 3 3" xfId="20595"/>
    <cellStyle name="Input 4 2 6 7 4" xfId="20596"/>
    <cellStyle name="Input 4 2 6 7 5" xfId="20597"/>
    <cellStyle name="Input 4 2 6 8" xfId="20598"/>
    <cellStyle name="Input 4 2 6 8 2" xfId="20599"/>
    <cellStyle name="Input 4 2 6 9" xfId="20600"/>
    <cellStyle name="Input 4 2 6 9 2" xfId="20601"/>
    <cellStyle name="Input 4 2 6 9 2 2" xfId="20602"/>
    <cellStyle name="Input 4 2 6 9 3" xfId="20603"/>
    <cellStyle name="Input 4 2 7" xfId="20604"/>
    <cellStyle name="Input 4 2 7 10" xfId="20605"/>
    <cellStyle name="Input 4 2 7 11" xfId="20606"/>
    <cellStyle name="Input 4 2 7 2" xfId="20607"/>
    <cellStyle name="Input 4 2 7 2 10" xfId="20608"/>
    <cellStyle name="Input 4 2 7 2 2" xfId="20609"/>
    <cellStyle name="Input 4 2 7 2 2 2" xfId="20610"/>
    <cellStyle name="Input 4 2 7 2 2 2 2" xfId="20611"/>
    <cellStyle name="Input 4 2 7 2 2 3" xfId="20612"/>
    <cellStyle name="Input 4 2 7 2 2 3 2" xfId="20613"/>
    <cellStyle name="Input 4 2 7 2 2 3 2 2" xfId="20614"/>
    <cellStyle name="Input 4 2 7 2 2 3 3" xfId="20615"/>
    <cellStyle name="Input 4 2 7 2 2 4" xfId="20616"/>
    <cellStyle name="Input 4 2 7 2 2 5" xfId="20617"/>
    <cellStyle name="Input 4 2 7 2 3" xfId="20618"/>
    <cellStyle name="Input 4 2 7 2 3 2" xfId="20619"/>
    <cellStyle name="Input 4 2 7 2 3 2 2" xfId="20620"/>
    <cellStyle name="Input 4 2 7 2 3 3" xfId="20621"/>
    <cellStyle name="Input 4 2 7 2 3 3 2" xfId="20622"/>
    <cellStyle name="Input 4 2 7 2 3 3 2 2" xfId="20623"/>
    <cellStyle name="Input 4 2 7 2 3 3 3" xfId="20624"/>
    <cellStyle name="Input 4 2 7 2 3 4" xfId="20625"/>
    <cellStyle name="Input 4 2 7 2 3 5" xfId="20626"/>
    <cellStyle name="Input 4 2 7 2 4" xfId="20627"/>
    <cellStyle name="Input 4 2 7 2 4 2" xfId="20628"/>
    <cellStyle name="Input 4 2 7 2 4 2 2" xfId="20629"/>
    <cellStyle name="Input 4 2 7 2 4 3" xfId="20630"/>
    <cellStyle name="Input 4 2 7 2 4 3 2" xfId="20631"/>
    <cellStyle name="Input 4 2 7 2 4 3 2 2" xfId="20632"/>
    <cellStyle name="Input 4 2 7 2 4 3 3" xfId="20633"/>
    <cellStyle name="Input 4 2 7 2 4 4" xfId="20634"/>
    <cellStyle name="Input 4 2 7 2 4 5" xfId="20635"/>
    <cellStyle name="Input 4 2 7 2 5" xfId="20636"/>
    <cellStyle name="Input 4 2 7 2 5 2" xfId="20637"/>
    <cellStyle name="Input 4 2 7 2 5 2 2" xfId="20638"/>
    <cellStyle name="Input 4 2 7 2 5 3" xfId="20639"/>
    <cellStyle name="Input 4 2 7 2 5 3 2" xfId="20640"/>
    <cellStyle name="Input 4 2 7 2 5 3 2 2" xfId="20641"/>
    <cellStyle name="Input 4 2 7 2 5 3 3" xfId="20642"/>
    <cellStyle name="Input 4 2 7 2 5 4" xfId="20643"/>
    <cellStyle name="Input 4 2 7 2 5 5" xfId="20644"/>
    <cellStyle name="Input 4 2 7 2 6" xfId="20645"/>
    <cellStyle name="Input 4 2 7 2 6 2" xfId="20646"/>
    <cellStyle name="Input 4 2 7 2 6 2 2" xfId="20647"/>
    <cellStyle name="Input 4 2 7 2 6 3" xfId="20648"/>
    <cellStyle name="Input 4 2 7 2 6 3 2" xfId="20649"/>
    <cellStyle name="Input 4 2 7 2 6 3 2 2" xfId="20650"/>
    <cellStyle name="Input 4 2 7 2 6 3 3" xfId="20651"/>
    <cellStyle name="Input 4 2 7 2 6 4" xfId="20652"/>
    <cellStyle name="Input 4 2 7 2 6 5" xfId="20653"/>
    <cellStyle name="Input 4 2 7 2 7" xfId="20654"/>
    <cellStyle name="Input 4 2 7 2 7 2" xfId="20655"/>
    <cellStyle name="Input 4 2 7 2 8" xfId="20656"/>
    <cellStyle name="Input 4 2 7 2 8 2" xfId="20657"/>
    <cellStyle name="Input 4 2 7 2 8 2 2" xfId="20658"/>
    <cellStyle name="Input 4 2 7 2 8 3" xfId="20659"/>
    <cellStyle name="Input 4 2 7 2 9" xfId="20660"/>
    <cellStyle name="Input 4 2 7 3" xfId="20661"/>
    <cellStyle name="Input 4 2 7 3 2" xfId="20662"/>
    <cellStyle name="Input 4 2 7 3 2 2" xfId="20663"/>
    <cellStyle name="Input 4 2 7 3 2 2 2" xfId="20664"/>
    <cellStyle name="Input 4 2 7 3 2 3" xfId="20665"/>
    <cellStyle name="Input 4 2 7 3 2 3 2" xfId="20666"/>
    <cellStyle name="Input 4 2 7 3 2 3 2 2" xfId="20667"/>
    <cellStyle name="Input 4 2 7 3 2 3 3" xfId="20668"/>
    <cellStyle name="Input 4 2 7 3 2 4" xfId="20669"/>
    <cellStyle name="Input 4 2 7 3 2 5" xfId="20670"/>
    <cellStyle name="Input 4 2 7 3 3" xfId="20671"/>
    <cellStyle name="Input 4 2 7 3 3 2" xfId="20672"/>
    <cellStyle name="Input 4 2 7 3 4" xfId="20673"/>
    <cellStyle name="Input 4 2 7 3 4 2" xfId="20674"/>
    <cellStyle name="Input 4 2 7 3 4 2 2" xfId="20675"/>
    <cellStyle name="Input 4 2 7 3 4 3" xfId="20676"/>
    <cellStyle name="Input 4 2 7 3 5" xfId="20677"/>
    <cellStyle name="Input 4 2 7 3 6" xfId="20678"/>
    <cellStyle name="Input 4 2 7 4" xfId="20679"/>
    <cellStyle name="Input 4 2 7 4 2" xfId="20680"/>
    <cellStyle name="Input 4 2 7 4 2 2" xfId="20681"/>
    <cellStyle name="Input 4 2 7 4 3" xfId="20682"/>
    <cellStyle name="Input 4 2 7 4 3 2" xfId="20683"/>
    <cellStyle name="Input 4 2 7 4 3 2 2" xfId="20684"/>
    <cellStyle name="Input 4 2 7 4 3 3" xfId="20685"/>
    <cellStyle name="Input 4 2 7 4 4" xfId="20686"/>
    <cellStyle name="Input 4 2 7 4 5" xfId="20687"/>
    <cellStyle name="Input 4 2 7 5" xfId="20688"/>
    <cellStyle name="Input 4 2 7 5 2" xfId="20689"/>
    <cellStyle name="Input 4 2 7 5 2 2" xfId="20690"/>
    <cellStyle name="Input 4 2 7 5 3" xfId="20691"/>
    <cellStyle name="Input 4 2 7 5 3 2" xfId="20692"/>
    <cellStyle name="Input 4 2 7 5 3 2 2" xfId="20693"/>
    <cellStyle name="Input 4 2 7 5 3 3" xfId="20694"/>
    <cellStyle name="Input 4 2 7 5 4" xfId="20695"/>
    <cellStyle name="Input 4 2 7 5 5" xfId="20696"/>
    <cellStyle name="Input 4 2 7 6" xfId="20697"/>
    <cellStyle name="Input 4 2 7 6 2" xfId="20698"/>
    <cellStyle name="Input 4 2 7 6 2 2" xfId="20699"/>
    <cellStyle name="Input 4 2 7 6 3" xfId="20700"/>
    <cellStyle name="Input 4 2 7 6 3 2" xfId="20701"/>
    <cellStyle name="Input 4 2 7 6 3 2 2" xfId="20702"/>
    <cellStyle name="Input 4 2 7 6 3 3" xfId="20703"/>
    <cellStyle name="Input 4 2 7 6 4" xfId="20704"/>
    <cellStyle name="Input 4 2 7 6 5" xfId="20705"/>
    <cellStyle name="Input 4 2 7 7" xfId="20706"/>
    <cellStyle name="Input 4 2 7 7 2" xfId="20707"/>
    <cellStyle name="Input 4 2 7 7 2 2" xfId="20708"/>
    <cellStyle name="Input 4 2 7 7 3" xfId="20709"/>
    <cellStyle name="Input 4 2 7 7 3 2" xfId="20710"/>
    <cellStyle name="Input 4 2 7 7 3 2 2" xfId="20711"/>
    <cellStyle name="Input 4 2 7 7 3 3" xfId="20712"/>
    <cellStyle name="Input 4 2 7 7 4" xfId="20713"/>
    <cellStyle name="Input 4 2 7 7 5" xfId="20714"/>
    <cellStyle name="Input 4 2 7 8" xfId="20715"/>
    <cellStyle name="Input 4 2 7 8 2" xfId="20716"/>
    <cellStyle name="Input 4 2 7 9" xfId="20717"/>
    <cellStyle name="Input 4 2 7 9 2" xfId="20718"/>
    <cellStyle name="Input 4 2 7 9 2 2" xfId="20719"/>
    <cellStyle name="Input 4 2 7 9 3" xfId="20720"/>
    <cellStyle name="Input 4 2 8" xfId="20721"/>
    <cellStyle name="Input 4 2 8 10" xfId="20722"/>
    <cellStyle name="Input 4 2 8 11" xfId="20723"/>
    <cellStyle name="Input 4 2 8 2" xfId="20724"/>
    <cellStyle name="Input 4 2 8 2 10" xfId="20725"/>
    <cellStyle name="Input 4 2 8 2 2" xfId="20726"/>
    <cellStyle name="Input 4 2 8 2 2 2" xfId="20727"/>
    <cellStyle name="Input 4 2 8 2 2 2 2" xfId="20728"/>
    <cellStyle name="Input 4 2 8 2 2 3" xfId="20729"/>
    <cellStyle name="Input 4 2 8 2 2 3 2" xfId="20730"/>
    <cellStyle name="Input 4 2 8 2 2 3 2 2" xfId="20731"/>
    <cellStyle name="Input 4 2 8 2 2 3 3" xfId="20732"/>
    <cellStyle name="Input 4 2 8 2 2 4" xfId="20733"/>
    <cellStyle name="Input 4 2 8 2 2 5" xfId="20734"/>
    <cellStyle name="Input 4 2 8 2 3" xfId="20735"/>
    <cellStyle name="Input 4 2 8 2 3 2" xfId="20736"/>
    <cellStyle name="Input 4 2 8 2 3 2 2" xfId="20737"/>
    <cellStyle name="Input 4 2 8 2 3 3" xfId="20738"/>
    <cellStyle name="Input 4 2 8 2 3 3 2" xfId="20739"/>
    <cellStyle name="Input 4 2 8 2 3 3 2 2" xfId="20740"/>
    <cellStyle name="Input 4 2 8 2 3 3 3" xfId="20741"/>
    <cellStyle name="Input 4 2 8 2 3 4" xfId="20742"/>
    <cellStyle name="Input 4 2 8 2 3 5" xfId="20743"/>
    <cellStyle name="Input 4 2 8 2 4" xfId="20744"/>
    <cellStyle name="Input 4 2 8 2 4 2" xfId="20745"/>
    <cellStyle name="Input 4 2 8 2 4 2 2" xfId="20746"/>
    <cellStyle name="Input 4 2 8 2 4 3" xfId="20747"/>
    <cellStyle name="Input 4 2 8 2 4 3 2" xfId="20748"/>
    <cellStyle name="Input 4 2 8 2 4 3 2 2" xfId="20749"/>
    <cellStyle name="Input 4 2 8 2 4 3 3" xfId="20750"/>
    <cellStyle name="Input 4 2 8 2 4 4" xfId="20751"/>
    <cellStyle name="Input 4 2 8 2 4 5" xfId="20752"/>
    <cellStyle name="Input 4 2 8 2 5" xfId="20753"/>
    <cellStyle name="Input 4 2 8 2 5 2" xfId="20754"/>
    <cellStyle name="Input 4 2 8 2 5 2 2" xfId="20755"/>
    <cellStyle name="Input 4 2 8 2 5 3" xfId="20756"/>
    <cellStyle name="Input 4 2 8 2 5 3 2" xfId="20757"/>
    <cellStyle name="Input 4 2 8 2 5 3 2 2" xfId="20758"/>
    <cellStyle name="Input 4 2 8 2 5 3 3" xfId="20759"/>
    <cellStyle name="Input 4 2 8 2 5 4" xfId="20760"/>
    <cellStyle name="Input 4 2 8 2 5 5" xfId="20761"/>
    <cellStyle name="Input 4 2 8 2 6" xfId="20762"/>
    <cellStyle name="Input 4 2 8 2 6 2" xfId="20763"/>
    <cellStyle name="Input 4 2 8 2 6 2 2" xfId="20764"/>
    <cellStyle name="Input 4 2 8 2 6 3" xfId="20765"/>
    <cellStyle name="Input 4 2 8 2 6 3 2" xfId="20766"/>
    <cellStyle name="Input 4 2 8 2 6 3 2 2" xfId="20767"/>
    <cellStyle name="Input 4 2 8 2 6 3 3" xfId="20768"/>
    <cellStyle name="Input 4 2 8 2 6 4" xfId="20769"/>
    <cellStyle name="Input 4 2 8 2 6 5" xfId="20770"/>
    <cellStyle name="Input 4 2 8 2 7" xfId="20771"/>
    <cellStyle name="Input 4 2 8 2 7 2" xfId="20772"/>
    <cellStyle name="Input 4 2 8 2 8" xfId="20773"/>
    <cellStyle name="Input 4 2 8 2 8 2" xfId="20774"/>
    <cellStyle name="Input 4 2 8 2 8 2 2" xfId="20775"/>
    <cellStyle name="Input 4 2 8 2 8 3" xfId="20776"/>
    <cellStyle name="Input 4 2 8 2 9" xfId="20777"/>
    <cellStyle name="Input 4 2 8 3" xfId="20778"/>
    <cellStyle name="Input 4 2 8 3 2" xfId="20779"/>
    <cellStyle name="Input 4 2 8 3 2 2" xfId="20780"/>
    <cellStyle name="Input 4 2 8 3 2 2 2" xfId="20781"/>
    <cellStyle name="Input 4 2 8 3 2 3" xfId="20782"/>
    <cellStyle name="Input 4 2 8 3 2 3 2" xfId="20783"/>
    <cellStyle name="Input 4 2 8 3 2 3 2 2" xfId="20784"/>
    <cellStyle name="Input 4 2 8 3 2 3 3" xfId="20785"/>
    <cellStyle name="Input 4 2 8 3 2 4" xfId="20786"/>
    <cellStyle name="Input 4 2 8 3 2 5" xfId="20787"/>
    <cellStyle name="Input 4 2 8 3 3" xfId="20788"/>
    <cellStyle name="Input 4 2 8 3 3 2" xfId="20789"/>
    <cellStyle name="Input 4 2 8 3 4" xfId="20790"/>
    <cellStyle name="Input 4 2 8 3 4 2" xfId="20791"/>
    <cellStyle name="Input 4 2 8 3 4 2 2" xfId="20792"/>
    <cellStyle name="Input 4 2 8 3 4 3" xfId="20793"/>
    <cellStyle name="Input 4 2 8 3 5" xfId="20794"/>
    <cellStyle name="Input 4 2 8 3 6" xfId="20795"/>
    <cellStyle name="Input 4 2 8 4" xfId="20796"/>
    <cellStyle name="Input 4 2 8 4 2" xfId="20797"/>
    <cellStyle name="Input 4 2 8 4 2 2" xfId="20798"/>
    <cellStyle name="Input 4 2 8 4 3" xfId="20799"/>
    <cellStyle name="Input 4 2 8 4 3 2" xfId="20800"/>
    <cellStyle name="Input 4 2 8 4 3 2 2" xfId="20801"/>
    <cellStyle name="Input 4 2 8 4 3 3" xfId="20802"/>
    <cellStyle name="Input 4 2 8 4 4" xfId="20803"/>
    <cellStyle name="Input 4 2 8 4 5" xfId="20804"/>
    <cellStyle name="Input 4 2 8 5" xfId="20805"/>
    <cellStyle name="Input 4 2 8 5 2" xfId="20806"/>
    <cellStyle name="Input 4 2 8 5 2 2" xfId="20807"/>
    <cellStyle name="Input 4 2 8 5 3" xfId="20808"/>
    <cellStyle name="Input 4 2 8 5 3 2" xfId="20809"/>
    <cellStyle name="Input 4 2 8 5 3 2 2" xfId="20810"/>
    <cellStyle name="Input 4 2 8 5 3 3" xfId="20811"/>
    <cellStyle name="Input 4 2 8 5 4" xfId="20812"/>
    <cellStyle name="Input 4 2 8 5 5" xfId="20813"/>
    <cellStyle name="Input 4 2 8 6" xfId="20814"/>
    <cellStyle name="Input 4 2 8 6 2" xfId="20815"/>
    <cellStyle name="Input 4 2 8 6 2 2" xfId="20816"/>
    <cellStyle name="Input 4 2 8 6 3" xfId="20817"/>
    <cellStyle name="Input 4 2 8 6 3 2" xfId="20818"/>
    <cellStyle name="Input 4 2 8 6 3 2 2" xfId="20819"/>
    <cellStyle name="Input 4 2 8 6 3 3" xfId="20820"/>
    <cellStyle name="Input 4 2 8 6 4" xfId="20821"/>
    <cellStyle name="Input 4 2 8 6 5" xfId="20822"/>
    <cellStyle name="Input 4 2 8 7" xfId="20823"/>
    <cellStyle name="Input 4 2 8 7 2" xfId="20824"/>
    <cellStyle name="Input 4 2 8 7 2 2" xfId="20825"/>
    <cellStyle name="Input 4 2 8 7 3" xfId="20826"/>
    <cellStyle name="Input 4 2 8 7 3 2" xfId="20827"/>
    <cellStyle name="Input 4 2 8 7 3 2 2" xfId="20828"/>
    <cellStyle name="Input 4 2 8 7 3 3" xfId="20829"/>
    <cellStyle name="Input 4 2 8 7 4" xfId="20830"/>
    <cellStyle name="Input 4 2 8 7 5" xfId="20831"/>
    <cellStyle name="Input 4 2 8 8" xfId="20832"/>
    <cellStyle name="Input 4 2 8 8 2" xfId="20833"/>
    <cellStyle name="Input 4 2 8 9" xfId="20834"/>
    <cellStyle name="Input 4 2 8 9 2" xfId="20835"/>
    <cellStyle name="Input 4 2 8 9 2 2" xfId="20836"/>
    <cellStyle name="Input 4 2 8 9 3" xfId="20837"/>
    <cellStyle name="Input 4 2 9" xfId="20838"/>
    <cellStyle name="Input 4 2 9 10" xfId="20839"/>
    <cellStyle name="Input 4 2 9 2" xfId="20840"/>
    <cellStyle name="Input 4 2 9 2 2" xfId="20841"/>
    <cellStyle name="Input 4 2 9 2 2 2" xfId="20842"/>
    <cellStyle name="Input 4 2 9 2 3" xfId="20843"/>
    <cellStyle name="Input 4 2 9 2 3 2" xfId="20844"/>
    <cellStyle name="Input 4 2 9 2 3 2 2" xfId="20845"/>
    <cellStyle name="Input 4 2 9 2 3 3" xfId="20846"/>
    <cellStyle name="Input 4 2 9 2 4" xfId="20847"/>
    <cellStyle name="Input 4 2 9 2 5" xfId="20848"/>
    <cellStyle name="Input 4 2 9 3" xfId="20849"/>
    <cellStyle name="Input 4 2 9 3 2" xfId="20850"/>
    <cellStyle name="Input 4 2 9 3 2 2" xfId="20851"/>
    <cellStyle name="Input 4 2 9 3 3" xfId="20852"/>
    <cellStyle name="Input 4 2 9 3 3 2" xfId="20853"/>
    <cellStyle name="Input 4 2 9 3 3 2 2" xfId="20854"/>
    <cellStyle name="Input 4 2 9 3 3 3" xfId="20855"/>
    <cellStyle name="Input 4 2 9 3 4" xfId="20856"/>
    <cellStyle name="Input 4 2 9 3 5" xfId="20857"/>
    <cellStyle name="Input 4 2 9 4" xfId="20858"/>
    <cellStyle name="Input 4 2 9 4 2" xfId="20859"/>
    <cellStyle name="Input 4 2 9 4 2 2" xfId="20860"/>
    <cellStyle name="Input 4 2 9 4 3" xfId="20861"/>
    <cellStyle name="Input 4 2 9 4 3 2" xfId="20862"/>
    <cellStyle name="Input 4 2 9 4 3 2 2" xfId="20863"/>
    <cellStyle name="Input 4 2 9 4 3 3" xfId="20864"/>
    <cellStyle name="Input 4 2 9 4 4" xfId="20865"/>
    <cellStyle name="Input 4 2 9 4 5" xfId="20866"/>
    <cellStyle name="Input 4 2 9 5" xfId="20867"/>
    <cellStyle name="Input 4 2 9 5 2" xfId="20868"/>
    <cellStyle name="Input 4 2 9 5 2 2" xfId="20869"/>
    <cellStyle name="Input 4 2 9 5 3" xfId="20870"/>
    <cellStyle name="Input 4 2 9 5 3 2" xfId="20871"/>
    <cellStyle name="Input 4 2 9 5 3 2 2" xfId="20872"/>
    <cellStyle name="Input 4 2 9 5 3 3" xfId="20873"/>
    <cellStyle name="Input 4 2 9 5 4" xfId="20874"/>
    <cellStyle name="Input 4 2 9 5 5" xfId="20875"/>
    <cellStyle name="Input 4 2 9 6" xfId="20876"/>
    <cellStyle name="Input 4 2 9 6 2" xfId="20877"/>
    <cellStyle name="Input 4 2 9 6 2 2" xfId="20878"/>
    <cellStyle name="Input 4 2 9 6 3" xfId="20879"/>
    <cellStyle name="Input 4 2 9 6 3 2" xfId="20880"/>
    <cellStyle name="Input 4 2 9 6 3 2 2" xfId="20881"/>
    <cellStyle name="Input 4 2 9 6 3 3" xfId="20882"/>
    <cellStyle name="Input 4 2 9 6 4" xfId="20883"/>
    <cellStyle name="Input 4 2 9 6 5" xfId="20884"/>
    <cellStyle name="Input 4 2 9 7" xfId="20885"/>
    <cellStyle name="Input 4 2 9 7 2" xfId="20886"/>
    <cellStyle name="Input 4 2 9 8" xfId="20887"/>
    <cellStyle name="Input 4 2 9 8 2" xfId="20888"/>
    <cellStyle name="Input 4 2 9 8 2 2" xfId="20889"/>
    <cellStyle name="Input 4 2 9 8 3" xfId="20890"/>
    <cellStyle name="Input 4 2 9 9" xfId="20891"/>
    <cellStyle name="Input 4 2_Subsidy" xfId="20892"/>
    <cellStyle name="Input 4 20" xfId="20893"/>
    <cellStyle name="Input 4 20 2" xfId="20894"/>
    <cellStyle name="Input 4 20 2 2" xfId="20895"/>
    <cellStyle name="Input 4 20 2 2 2" xfId="20896"/>
    <cellStyle name="Input 4 20 2 3" xfId="20897"/>
    <cellStyle name="Input 4 20 3" xfId="20898"/>
    <cellStyle name="Input 4 20 4" xfId="20899"/>
    <cellStyle name="Input 4 21" xfId="20900"/>
    <cellStyle name="Input 4 21 2" xfId="20901"/>
    <cellStyle name="Input 4 21 2 2" xfId="20902"/>
    <cellStyle name="Input 4 21 2 2 2" xfId="20903"/>
    <cellStyle name="Input 4 21 2 3" xfId="20904"/>
    <cellStyle name="Input 4 21 3" xfId="20905"/>
    <cellStyle name="Input 4 21 4" xfId="20906"/>
    <cellStyle name="Input 4 22" xfId="20907"/>
    <cellStyle name="Input 4 22 2" xfId="20908"/>
    <cellStyle name="Input 4 22 2 2" xfId="20909"/>
    <cellStyle name="Input 4 22 2 2 2" xfId="20910"/>
    <cellStyle name="Input 4 22 2 3" xfId="20911"/>
    <cellStyle name="Input 4 22 3" xfId="20912"/>
    <cellStyle name="Input 4 22 4" xfId="20913"/>
    <cellStyle name="Input 4 23" xfId="20914"/>
    <cellStyle name="Input 4 23 2" xfId="20915"/>
    <cellStyle name="Input 4 23 2 2" xfId="20916"/>
    <cellStyle name="Input 4 23 2 2 2" xfId="20917"/>
    <cellStyle name="Input 4 23 2 3" xfId="20918"/>
    <cellStyle name="Input 4 23 3" xfId="20919"/>
    <cellStyle name="Input 4 23 4" xfId="20920"/>
    <cellStyle name="Input 4 24" xfId="20921"/>
    <cellStyle name="Input 4 24 2" xfId="20922"/>
    <cellStyle name="Input 4 24 2 2" xfId="20923"/>
    <cellStyle name="Input 4 24 2 2 2" xfId="20924"/>
    <cellStyle name="Input 4 24 2 3" xfId="20925"/>
    <cellStyle name="Input 4 24 3" xfId="20926"/>
    <cellStyle name="Input 4 24 4" xfId="20927"/>
    <cellStyle name="Input 4 25" xfId="20928"/>
    <cellStyle name="Input 4 25 2" xfId="20929"/>
    <cellStyle name="Input 4 25 2 2" xfId="20930"/>
    <cellStyle name="Input 4 25 2 2 2" xfId="20931"/>
    <cellStyle name="Input 4 25 2 3" xfId="20932"/>
    <cellStyle name="Input 4 25 3" xfId="20933"/>
    <cellStyle name="Input 4 25 4" xfId="20934"/>
    <cellStyle name="Input 4 26" xfId="20935"/>
    <cellStyle name="Input 4 26 2" xfId="20936"/>
    <cellStyle name="Input 4 26 2 2" xfId="20937"/>
    <cellStyle name="Input 4 26 2 2 2" xfId="20938"/>
    <cellStyle name="Input 4 26 2 3" xfId="20939"/>
    <cellStyle name="Input 4 26 3" xfId="20940"/>
    <cellStyle name="Input 4 26 4" xfId="20941"/>
    <cellStyle name="Input 4 27" xfId="20942"/>
    <cellStyle name="Input 4 27 2" xfId="20943"/>
    <cellStyle name="Input 4 27 2 2" xfId="20944"/>
    <cellStyle name="Input 4 27 2 2 2" xfId="20945"/>
    <cellStyle name="Input 4 27 2 3" xfId="20946"/>
    <cellStyle name="Input 4 27 3" xfId="20947"/>
    <cellStyle name="Input 4 27 4" xfId="20948"/>
    <cellStyle name="Input 4 28" xfId="20949"/>
    <cellStyle name="Input 4 28 2" xfId="20950"/>
    <cellStyle name="Input 4 28 2 2" xfId="20951"/>
    <cellStyle name="Input 4 28 2 2 2" xfId="20952"/>
    <cellStyle name="Input 4 28 2 3" xfId="20953"/>
    <cellStyle name="Input 4 28 3" xfId="20954"/>
    <cellStyle name="Input 4 28 4" xfId="20955"/>
    <cellStyle name="Input 4 29" xfId="20956"/>
    <cellStyle name="Input 4 29 2" xfId="20957"/>
    <cellStyle name="Input 4 29 2 2" xfId="20958"/>
    <cellStyle name="Input 4 29 2 2 2" xfId="20959"/>
    <cellStyle name="Input 4 29 2 3" xfId="20960"/>
    <cellStyle name="Input 4 29 3" xfId="20961"/>
    <cellStyle name="Input 4 29 4" xfId="20962"/>
    <cellStyle name="Input 4 3" xfId="20963"/>
    <cellStyle name="Input 4 3 10" xfId="20964"/>
    <cellStyle name="Input 4 3 10 2" xfId="20965"/>
    <cellStyle name="Input 4 3 10 2 2" xfId="20966"/>
    <cellStyle name="Input 4 3 10 2 2 2" xfId="20967"/>
    <cellStyle name="Input 4 3 10 2 3" xfId="20968"/>
    <cellStyle name="Input 4 3 10 2 3 2" xfId="20969"/>
    <cellStyle name="Input 4 3 10 2 3 2 2" xfId="20970"/>
    <cellStyle name="Input 4 3 10 2 3 3" xfId="20971"/>
    <cellStyle name="Input 4 3 10 2 4" xfId="20972"/>
    <cellStyle name="Input 4 3 10 2 5" xfId="20973"/>
    <cellStyle name="Input 4 3 10 3" xfId="20974"/>
    <cellStyle name="Input 4 3 10 3 2" xfId="20975"/>
    <cellStyle name="Input 4 3 10 4" xfId="20976"/>
    <cellStyle name="Input 4 3 10 4 2" xfId="20977"/>
    <cellStyle name="Input 4 3 10 4 2 2" xfId="20978"/>
    <cellStyle name="Input 4 3 10 4 3" xfId="20979"/>
    <cellStyle name="Input 4 3 10 5" xfId="20980"/>
    <cellStyle name="Input 4 3 10 6" xfId="20981"/>
    <cellStyle name="Input 4 3 11" xfId="20982"/>
    <cellStyle name="Input 4 3 11 2" xfId="20983"/>
    <cellStyle name="Input 4 3 11 2 2" xfId="20984"/>
    <cellStyle name="Input 4 3 11 3" xfId="20985"/>
    <cellStyle name="Input 4 3 11 3 2" xfId="20986"/>
    <cellStyle name="Input 4 3 11 3 2 2" xfId="20987"/>
    <cellStyle name="Input 4 3 11 3 3" xfId="20988"/>
    <cellStyle name="Input 4 3 11 4" xfId="20989"/>
    <cellStyle name="Input 4 3 11 5" xfId="20990"/>
    <cellStyle name="Input 4 3 12" xfId="20991"/>
    <cellStyle name="Input 4 3 12 2" xfId="20992"/>
    <cellStyle name="Input 4 3 12 2 2" xfId="20993"/>
    <cellStyle name="Input 4 3 12 3" xfId="20994"/>
    <cellStyle name="Input 4 3 12 3 2" xfId="20995"/>
    <cellStyle name="Input 4 3 12 3 2 2" xfId="20996"/>
    <cellStyle name="Input 4 3 12 3 3" xfId="20997"/>
    <cellStyle name="Input 4 3 12 4" xfId="20998"/>
    <cellStyle name="Input 4 3 12 5" xfId="20999"/>
    <cellStyle name="Input 4 3 13" xfId="21000"/>
    <cellStyle name="Input 4 3 13 2" xfId="21001"/>
    <cellStyle name="Input 4 3 13 2 2" xfId="21002"/>
    <cellStyle name="Input 4 3 13 3" xfId="21003"/>
    <cellStyle name="Input 4 3 13 3 2" xfId="21004"/>
    <cellStyle name="Input 4 3 13 3 2 2" xfId="21005"/>
    <cellStyle name="Input 4 3 13 3 3" xfId="21006"/>
    <cellStyle name="Input 4 3 13 4" xfId="21007"/>
    <cellStyle name="Input 4 3 13 5" xfId="21008"/>
    <cellStyle name="Input 4 3 14" xfId="21009"/>
    <cellStyle name="Input 4 3 14 2" xfId="21010"/>
    <cellStyle name="Input 4 3 14 2 2" xfId="21011"/>
    <cellStyle name="Input 4 3 14 3" xfId="21012"/>
    <cellStyle name="Input 4 3 14 3 2" xfId="21013"/>
    <cellStyle name="Input 4 3 14 3 2 2" xfId="21014"/>
    <cellStyle name="Input 4 3 14 3 3" xfId="21015"/>
    <cellStyle name="Input 4 3 14 4" xfId="21016"/>
    <cellStyle name="Input 4 3 14 5" xfId="21017"/>
    <cellStyle name="Input 4 3 15" xfId="21018"/>
    <cellStyle name="Input 4 3 15 2" xfId="21019"/>
    <cellStyle name="Input 4 3 16" xfId="21020"/>
    <cellStyle name="Input 4 3 16 2" xfId="21021"/>
    <cellStyle name="Input 4 3 16 2 2" xfId="21022"/>
    <cellStyle name="Input 4 3 16 3" xfId="21023"/>
    <cellStyle name="Input 4 3 17" xfId="21024"/>
    <cellStyle name="Input 4 3 18" xfId="21025"/>
    <cellStyle name="Input 4 3 2" xfId="21026"/>
    <cellStyle name="Input 4 3 2 10" xfId="21027"/>
    <cellStyle name="Input 4 3 2 10 2" xfId="21028"/>
    <cellStyle name="Input 4 3 2 10 2 2" xfId="21029"/>
    <cellStyle name="Input 4 3 2 10 3" xfId="21030"/>
    <cellStyle name="Input 4 3 2 11" xfId="21031"/>
    <cellStyle name="Input 4 3 2 12" xfId="21032"/>
    <cellStyle name="Input 4 3 2 2" xfId="21033"/>
    <cellStyle name="Input 4 3 2 2 10" xfId="21034"/>
    <cellStyle name="Input 4 3 2 2 11" xfId="21035"/>
    <cellStyle name="Input 4 3 2 2 2" xfId="21036"/>
    <cellStyle name="Input 4 3 2 2 2 10" xfId="21037"/>
    <cellStyle name="Input 4 3 2 2 2 2" xfId="21038"/>
    <cellStyle name="Input 4 3 2 2 2 2 2" xfId="21039"/>
    <cellStyle name="Input 4 3 2 2 2 2 2 2" xfId="21040"/>
    <cellStyle name="Input 4 3 2 2 2 2 3" xfId="21041"/>
    <cellStyle name="Input 4 3 2 2 2 2 3 2" xfId="21042"/>
    <cellStyle name="Input 4 3 2 2 2 2 3 2 2" xfId="21043"/>
    <cellStyle name="Input 4 3 2 2 2 2 3 3" xfId="21044"/>
    <cellStyle name="Input 4 3 2 2 2 2 4" xfId="21045"/>
    <cellStyle name="Input 4 3 2 2 2 2 5" xfId="21046"/>
    <cellStyle name="Input 4 3 2 2 2 3" xfId="21047"/>
    <cellStyle name="Input 4 3 2 2 2 3 2" xfId="21048"/>
    <cellStyle name="Input 4 3 2 2 2 3 2 2" xfId="21049"/>
    <cellStyle name="Input 4 3 2 2 2 3 3" xfId="21050"/>
    <cellStyle name="Input 4 3 2 2 2 3 3 2" xfId="21051"/>
    <cellStyle name="Input 4 3 2 2 2 3 3 2 2" xfId="21052"/>
    <cellStyle name="Input 4 3 2 2 2 3 3 3" xfId="21053"/>
    <cellStyle name="Input 4 3 2 2 2 3 4" xfId="21054"/>
    <cellStyle name="Input 4 3 2 2 2 3 5" xfId="21055"/>
    <cellStyle name="Input 4 3 2 2 2 4" xfId="21056"/>
    <cellStyle name="Input 4 3 2 2 2 4 2" xfId="21057"/>
    <cellStyle name="Input 4 3 2 2 2 4 2 2" xfId="21058"/>
    <cellStyle name="Input 4 3 2 2 2 4 3" xfId="21059"/>
    <cellStyle name="Input 4 3 2 2 2 4 3 2" xfId="21060"/>
    <cellStyle name="Input 4 3 2 2 2 4 3 2 2" xfId="21061"/>
    <cellStyle name="Input 4 3 2 2 2 4 3 3" xfId="21062"/>
    <cellStyle name="Input 4 3 2 2 2 4 4" xfId="21063"/>
    <cellStyle name="Input 4 3 2 2 2 4 5" xfId="21064"/>
    <cellStyle name="Input 4 3 2 2 2 5" xfId="21065"/>
    <cellStyle name="Input 4 3 2 2 2 5 2" xfId="21066"/>
    <cellStyle name="Input 4 3 2 2 2 5 2 2" xfId="21067"/>
    <cellStyle name="Input 4 3 2 2 2 5 3" xfId="21068"/>
    <cellStyle name="Input 4 3 2 2 2 5 3 2" xfId="21069"/>
    <cellStyle name="Input 4 3 2 2 2 5 3 2 2" xfId="21070"/>
    <cellStyle name="Input 4 3 2 2 2 5 3 3" xfId="21071"/>
    <cellStyle name="Input 4 3 2 2 2 5 4" xfId="21072"/>
    <cellStyle name="Input 4 3 2 2 2 5 5" xfId="21073"/>
    <cellStyle name="Input 4 3 2 2 2 6" xfId="21074"/>
    <cellStyle name="Input 4 3 2 2 2 6 2" xfId="21075"/>
    <cellStyle name="Input 4 3 2 2 2 6 2 2" xfId="21076"/>
    <cellStyle name="Input 4 3 2 2 2 6 3" xfId="21077"/>
    <cellStyle name="Input 4 3 2 2 2 6 3 2" xfId="21078"/>
    <cellStyle name="Input 4 3 2 2 2 6 3 2 2" xfId="21079"/>
    <cellStyle name="Input 4 3 2 2 2 6 3 3" xfId="21080"/>
    <cellStyle name="Input 4 3 2 2 2 6 4" xfId="21081"/>
    <cellStyle name="Input 4 3 2 2 2 6 5" xfId="21082"/>
    <cellStyle name="Input 4 3 2 2 2 7" xfId="21083"/>
    <cellStyle name="Input 4 3 2 2 2 7 2" xfId="21084"/>
    <cellStyle name="Input 4 3 2 2 2 8" xfId="21085"/>
    <cellStyle name="Input 4 3 2 2 2 8 2" xfId="21086"/>
    <cellStyle name="Input 4 3 2 2 2 8 2 2" xfId="21087"/>
    <cellStyle name="Input 4 3 2 2 2 8 3" xfId="21088"/>
    <cellStyle name="Input 4 3 2 2 2 9" xfId="21089"/>
    <cellStyle name="Input 4 3 2 2 3" xfId="21090"/>
    <cellStyle name="Input 4 3 2 2 3 2" xfId="21091"/>
    <cellStyle name="Input 4 3 2 2 3 2 2" xfId="21092"/>
    <cellStyle name="Input 4 3 2 2 3 2 2 2" xfId="21093"/>
    <cellStyle name="Input 4 3 2 2 3 2 3" xfId="21094"/>
    <cellStyle name="Input 4 3 2 2 3 2 3 2" xfId="21095"/>
    <cellStyle name="Input 4 3 2 2 3 2 3 2 2" xfId="21096"/>
    <cellStyle name="Input 4 3 2 2 3 2 3 3" xfId="21097"/>
    <cellStyle name="Input 4 3 2 2 3 2 4" xfId="21098"/>
    <cellStyle name="Input 4 3 2 2 3 2 5" xfId="21099"/>
    <cellStyle name="Input 4 3 2 2 3 3" xfId="21100"/>
    <cellStyle name="Input 4 3 2 2 3 3 2" xfId="21101"/>
    <cellStyle name="Input 4 3 2 2 3 4" xfId="21102"/>
    <cellStyle name="Input 4 3 2 2 3 4 2" xfId="21103"/>
    <cellStyle name="Input 4 3 2 2 3 4 2 2" xfId="21104"/>
    <cellStyle name="Input 4 3 2 2 3 4 3" xfId="21105"/>
    <cellStyle name="Input 4 3 2 2 3 5" xfId="21106"/>
    <cellStyle name="Input 4 3 2 2 3 6" xfId="21107"/>
    <cellStyle name="Input 4 3 2 2 4" xfId="21108"/>
    <cellStyle name="Input 4 3 2 2 4 2" xfId="21109"/>
    <cellStyle name="Input 4 3 2 2 4 2 2" xfId="21110"/>
    <cellStyle name="Input 4 3 2 2 4 3" xfId="21111"/>
    <cellStyle name="Input 4 3 2 2 4 3 2" xfId="21112"/>
    <cellStyle name="Input 4 3 2 2 4 3 2 2" xfId="21113"/>
    <cellStyle name="Input 4 3 2 2 4 3 3" xfId="21114"/>
    <cellStyle name="Input 4 3 2 2 4 4" xfId="21115"/>
    <cellStyle name="Input 4 3 2 2 4 5" xfId="21116"/>
    <cellStyle name="Input 4 3 2 2 5" xfId="21117"/>
    <cellStyle name="Input 4 3 2 2 5 2" xfId="21118"/>
    <cellStyle name="Input 4 3 2 2 5 2 2" xfId="21119"/>
    <cellStyle name="Input 4 3 2 2 5 3" xfId="21120"/>
    <cellStyle name="Input 4 3 2 2 5 3 2" xfId="21121"/>
    <cellStyle name="Input 4 3 2 2 5 3 2 2" xfId="21122"/>
    <cellStyle name="Input 4 3 2 2 5 3 3" xfId="21123"/>
    <cellStyle name="Input 4 3 2 2 5 4" xfId="21124"/>
    <cellStyle name="Input 4 3 2 2 5 5" xfId="21125"/>
    <cellStyle name="Input 4 3 2 2 6" xfId="21126"/>
    <cellStyle name="Input 4 3 2 2 6 2" xfId="21127"/>
    <cellStyle name="Input 4 3 2 2 6 2 2" xfId="21128"/>
    <cellStyle name="Input 4 3 2 2 6 3" xfId="21129"/>
    <cellStyle name="Input 4 3 2 2 6 3 2" xfId="21130"/>
    <cellStyle name="Input 4 3 2 2 6 3 2 2" xfId="21131"/>
    <cellStyle name="Input 4 3 2 2 6 3 3" xfId="21132"/>
    <cellStyle name="Input 4 3 2 2 6 4" xfId="21133"/>
    <cellStyle name="Input 4 3 2 2 6 5" xfId="21134"/>
    <cellStyle name="Input 4 3 2 2 7" xfId="21135"/>
    <cellStyle name="Input 4 3 2 2 7 2" xfId="21136"/>
    <cellStyle name="Input 4 3 2 2 7 2 2" xfId="21137"/>
    <cellStyle name="Input 4 3 2 2 7 3" xfId="21138"/>
    <cellStyle name="Input 4 3 2 2 7 3 2" xfId="21139"/>
    <cellStyle name="Input 4 3 2 2 7 3 2 2" xfId="21140"/>
    <cellStyle name="Input 4 3 2 2 7 3 3" xfId="21141"/>
    <cellStyle name="Input 4 3 2 2 7 4" xfId="21142"/>
    <cellStyle name="Input 4 3 2 2 7 5" xfId="21143"/>
    <cellStyle name="Input 4 3 2 2 8" xfId="21144"/>
    <cellStyle name="Input 4 3 2 2 8 2" xfId="21145"/>
    <cellStyle name="Input 4 3 2 2 9" xfId="21146"/>
    <cellStyle name="Input 4 3 2 2 9 2" xfId="21147"/>
    <cellStyle name="Input 4 3 2 2 9 2 2" xfId="21148"/>
    <cellStyle name="Input 4 3 2 2 9 3" xfId="21149"/>
    <cellStyle name="Input 4 3 2 3" xfId="21150"/>
    <cellStyle name="Input 4 3 2 3 10" xfId="21151"/>
    <cellStyle name="Input 4 3 2 3 2" xfId="21152"/>
    <cellStyle name="Input 4 3 2 3 2 2" xfId="21153"/>
    <cellStyle name="Input 4 3 2 3 2 2 2" xfId="21154"/>
    <cellStyle name="Input 4 3 2 3 2 3" xfId="21155"/>
    <cellStyle name="Input 4 3 2 3 2 3 2" xfId="21156"/>
    <cellStyle name="Input 4 3 2 3 2 3 2 2" xfId="21157"/>
    <cellStyle name="Input 4 3 2 3 2 3 3" xfId="21158"/>
    <cellStyle name="Input 4 3 2 3 2 4" xfId="21159"/>
    <cellStyle name="Input 4 3 2 3 2 5" xfId="21160"/>
    <cellStyle name="Input 4 3 2 3 3" xfId="21161"/>
    <cellStyle name="Input 4 3 2 3 3 2" xfId="21162"/>
    <cellStyle name="Input 4 3 2 3 3 2 2" xfId="21163"/>
    <cellStyle name="Input 4 3 2 3 3 3" xfId="21164"/>
    <cellStyle name="Input 4 3 2 3 3 3 2" xfId="21165"/>
    <cellStyle name="Input 4 3 2 3 3 3 2 2" xfId="21166"/>
    <cellStyle name="Input 4 3 2 3 3 3 3" xfId="21167"/>
    <cellStyle name="Input 4 3 2 3 3 4" xfId="21168"/>
    <cellStyle name="Input 4 3 2 3 3 5" xfId="21169"/>
    <cellStyle name="Input 4 3 2 3 4" xfId="21170"/>
    <cellStyle name="Input 4 3 2 3 4 2" xfId="21171"/>
    <cellStyle name="Input 4 3 2 3 4 2 2" xfId="21172"/>
    <cellStyle name="Input 4 3 2 3 4 3" xfId="21173"/>
    <cellStyle name="Input 4 3 2 3 4 3 2" xfId="21174"/>
    <cellStyle name="Input 4 3 2 3 4 3 2 2" xfId="21175"/>
    <cellStyle name="Input 4 3 2 3 4 3 3" xfId="21176"/>
    <cellStyle name="Input 4 3 2 3 4 4" xfId="21177"/>
    <cellStyle name="Input 4 3 2 3 4 5" xfId="21178"/>
    <cellStyle name="Input 4 3 2 3 5" xfId="21179"/>
    <cellStyle name="Input 4 3 2 3 5 2" xfId="21180"/>
    <cellStyle name="Input 4 3 2 3 5 2 2" xfId="21181"/>
    <cellStyle name="Input 4 3 2 3 5 3" xfId="21182"/>
    <cellStyle name="Input 4 3 2 3 5 3 2" xfId="21183"/>
    <cellStyle name="Input 4 3 2 3 5 3 2 2" xfId="21184"/>
    <cellStyle name="Input 4 3 2 3 5 3 3" xfId="21185"/>
    <cellStyle name="Input 4 3 2 3 5 4" xfId="21186"/>
    <cellStyle name="Input 4 3 2 3 5 5" xfId="21187"/>
    <cellStyle name="Input 4 3 2 3 6" xfId="21188"/>
    <cellStyle name="Input 4 3 2 3 6 2" xfId="21189"/>
    <cellStyle name="Input 4 3 2 3 6 2 2" xfId="21190"/>
    <cellStyle name="Input 4 3 2 3 6 3" xfId="21191"/>
    <cellStyle name="Input 4 3 2 3 6 3 2" xfId="21192"/>
    <cellStyle name="Input 4 3 2 3 6 3 2 2" xfId="21193"/>
    <cellStyle name="Input 4 3 2 3 6 3 3" xfId="21194"/>
    <cellStyle name="Input 4 3 2 3 6 4" xfId="21195"/>
    <cellStyle name="Input 4 3 2 3 6 5" xfId="21196"/>
    <cellStyle name="Input 4 3 2 3 7" xfId="21197"/>
    <cellStyle name="Input 4 3 2 3 7 2" xfId="21198"/>
    <cellStyle name="Input 4 3 2 3 8" xfId="21199"/>
    <cellStyle name="Input 4 3 2 3 8 2" xfId="21200"/>
    <cellStyle name="Input 4 3 2 3 8 2 2" xfId="21201"/>
    <cellStyle name="Input 4 3 2 3 8 3" xfId="21202"/>
    <cellStyle name="Input 4 3 2 3 9" xfId="21203"/>
    <cellStyle name="Input 4 3 2 4" xfId="21204"/>
    <cellStyle name="Input 4 3 2 4 2" xfId="21205"/>
    <cellStyle name="Input 4 3 2 4 2 2" xfId="21206"/>
    <cellStyle name="Input 4 3 2 4 2 2 2" xfId="21207"/>
    <cellStyle name="Input 4 3 2 4 2 3" xfId="21208"/>
    <cellStyle name="Input 4 3 2 4 2 3 2" xfId="21209"/>
    <cellStyle name="Input 4 3 2 4 2 3 2 2" xfId="21210"/>
    <cellStyle name="Input 4 3 2 4 2 3 3" xfId="21211"/>
    <cellStyle name="Input 4 3 2 4 2 4" xfId="21212"/>
    <cellStyle name="Input 4 3 2 4 2 5" xfId="21213"/>
    <cellStyle name="Input 4 3 2 4 3" xfId="21214"/>
    <cellStyle name="Input 4 3 2 4 3 2" xfId="21215"/>
    <cellStyle name="Input 4 3 2 4 4" xfId="21216"/>
    <cellStyle name="Input 4 3 2 4 4 2" xfId="21217"/>
    <cellStyle name="Input 4 3 2 4 4 2 2" xfId="21218"/>
    <cellStyle name="Input 4 3 2 4 4 3" xfId="21219"/>
    <cellStyle name="Input 4 3 2 4 5" xfId="21220"/>
    <cellStyle name="Input 4 3 2 4 6" xfId="21221"/>
    <cellStyle name="Input 4 3 2 5" xfId="21222"/>
    <cellStyle name="Input 4 3 2 5 2" xfId="21223"/>
    <cellStyle name="Input 4 3 2 5 2 2" xfId="21224"/>
    <cellStyle name="Input 4 3 2 5 3" xfId="21225"/>
    <cellStyle name="Input 4 3 2 5 3 2" xfId="21226"/>
    <cellStyle name="Input 4 3 2 5 3 2 2" xfId="21227"/>
    <cellStyle name="Input 4 3 2 5 3 3" xfId="21228"/>
    <cellStyle name="Input 4 3 2 5 4" xfId="21229"/>
    <cellStyle name="Input 4 3 2 5 5" xfId="21230"/>
    <cellStyle name="Input 4 3 2 6" xfId="21231"/>
    <cellStyle name="Input 4 3 2 6 2" xfId="21232"/>
    <cellStyle name="Input 4 3 2 6 2 2" xfId="21233"/>
    <cellStyle name="Input 4 3 2 6 3" xfId="21234"/>
    <cellStyle name="Input 4 3 2 6 3 2" xfId="21235"/>
    <cellStyle name="Input 4 3 2 6 3 2 2" xfId="21236"/>
    <cellStyle name="Input 4 3 2 6 3 3" xfId="21237"/>
    <cellStyle name="Input 4 3 2 6 4" xfId="21238"/>
    <cellStyle name="Input 4 3 2 6 5" xfId="21239"/>
    <cellStyle name="Input 4 3 2 7" xfId="21240"/>
    <cellStyle name="Input 4 3 2 7 2" xfId="21241"/>
    <cellStyle name="Input 4 3 2 7 2 2" xfId="21242"/>
    <cellStyle name="Input 4 3 2 7 3" xfId="21243"/>
    <cellStyle name="Input 4 3 2 7 3 2" xfId="21244"/>
    <cellStyle name="Input 4 3 2 7 3 2 2" xfId="21245"/>
    <cellStyle name="Input 4 3 2 7 3 3" xfId="21246"/>
    <cellStyle name="Input 4 3 2 7 4" xfId="21247"/>
    <cellStyle name="Input 4 3 2 7 5" xfId="21248"/>
    <cellStyle name="Input 4 3 2 8" xfId="21249"/>
    <cellStyle name="Input 4 3 2 8 2" xfId="21250"/>
    <cellStyle name="Input 4 3 2 8 2 2" xfId="21251"/>
    <cellStyle name="Input 4 3 2 8 3" xfId="21252"/>
    <cellStyle name="Input 4 3 2 8 3 2" xfId="21253"/>
    <cellStyle name="Input 4 3 2 8 3 2 2" xfId="21254"/>
    <cellStyle name="Input 4 3 2 8 3 3" xfId="21255"/>
    <cellStyle name="Input 4 3 2 8 4" xfId="21256"/>
    <cellStyle name="Input 4 3 2 8 5" xfId="21257"/>
    <cellStyle name="Input 4 3 2 9" xfId="21258"/>
    <cellStyle name="Input 4 3 2 9 2" xfId="21259"/>
    <cellStyle name="Input 4 3 2_Subsidy" xfId="21260"/>
    <cellStyle name="Input 4 3 3" xfId="21261"/>
    <cellStyle name="Input 4 3 3 10" xfId="21262"/>
    <cellStyle name="Input 4 3 3 11" xfId="21263"/>
    <cellStyle name="Input 4 3 3 2" xfId="21264"/>
    <cellStyle name="Input 4 3 3 2 10" xfId="21265"/>
    <cellStyle name="Input 4 3 3 2 2" xfId="21266"/>
    <cellStyle name="Input 4 3 3 2 2 2" xfId="21267"/>
    <cellStyle name="Input 4 3 3 2 2 2 2" xfId="21268"/>
    <cellStyle name="Input 4 3 3 2 2 3" xfId="21269"/>
    <cellStyle name="Input 4 3 3 2 2 3 2" xfId="21270"/>
    <cellStyle name="Input 4 3 3 2 2 3 2 2" xfId="21271"/>
    <cellStyle name="Input 4 3 3 2 2 3 3" xfId="21272"/>
    <cellStyle name="Input 4 3 3 2 2 4" xfId="21273"/>
    <cellStyle name="Input 4 3 3 2 2 5" xfId="21274"/>
    <cellStyle name="Input 4 3 3 2 3" xfId="21275"/>
    <cellStyle name="Input 4 3 3 2 3 2" xfId="21276"/>
    <cellStyle name="Input 4 3 3 2 3 2 2" xfId="21277"/>
    <cellStyle name="Input 4 3 3 2 3 3" xfId="21278"/>
    <cellStyle name="Input 4 3 3 2 3 3 2" xfId="21279"/>
    <cellStyle name="Input 4 3 3 2 3 3 2 2" xfId="21280"/>
    <cellStyle name="Input 4 3 3 2 3 3 3" xfId="21281"/>
    <cellStyle name="Input 4 3 3 2 3 4" xfId="21282"/>
    <cellStyle name="Input 4 3 3 2 3 5" xfId="21283"/>
    <cellStyle name="Input 4 3 3 2 4" xfId="21284"/>
    <cellStyle name="Input 4 3 3 2 4 2" xfId="21285"/>
    <cellStyle name="Input 4 3 3 2 4 2 2" xfId="21286"/>
    <cellStyle name="Input 4 3 3 2 4 3" xfId="21287"/>
    <cellStyle name="Input 4 3 3 2 4 3 2" xfId="21288"/>
    <cellStyle name="Input 4 3 3 2 4 3 2 2" xfId="21289"/>
    <cellStyle name="Input 4 3 3 2 4 3 3" xfId="21290"/>
    <cellStyle name="Input 4 3 3 2 4 4" xfId="21291"/>
    <cellStyle name="Input 4 3 3 2 4 5" xfId="21292"/>
    <cellStyle name="Input 4 3 3 2 5" xfId="21293"/>
    <cellStyle name="Input 4 3 3 2 5 2" xfId="21294"/>
    <cellStyle name="Input 4 3 3 2 5 2 2" xfId="21295"/>
    <cellStyle name="Input 4 3 3 2 5 3" xfId="21296"/>
    <cellStyle name="Input 4 3 3 2 5 3 2" xfId="21297"/>
    <cellStyle name="Input 4 3 3 2 5 3 2 2" xfId="21298"/>
    <cellStyle name="Input 4 3 3 2 5 3 3" xfId="21299"/>
    <cellStyle name="Input 4 3 3 2 5 4" xfId="21300"/>
    <cellStyle name="Input 4 3 3 2 5 5" xfId="21301"/>
    <cellStyle name="Input 4 3 3 2 6" xfId="21302"/>
    <cellStyle name="Input 4 3 3 2 6 2" xfId="21303"/>
    <cellStyle name="Input 4 3 3 2 6 2 2" xfId="21304"/>
    <cellStyle name="Input 4 3 3 2 6 3" xfId="21305"/>
    <cellStyle name="Input 4 3 3 2 6 3 2" xfId="21306"/>
    <cellStyle name="Input 4 3 3 2 6 3 2 2" xfId="21307"/>
    <cellStyle name="Input 4 3 3 2 6 3 3" xfId="21308"/>
    <cellStyle name="Input 4 3 3 2 6 4" xfId="21309"/>
    <cellStyle name="Input 4 3 3 2 6 5" xfId="21310"/>
    <cellStyle name="Input 4 3 3 2 7" xfId="21311"/>
    <cellStyle name="Input 4 3 3 2 7 2" xfId="21312"/>
    <cellStyle name="Input 4 3 3 2 8" xfId="21313"/>
    <cellStyle name="Input 4 3 3 2 8 2" xfId="21314"/>
    <cellStyle name="Input 4 3 3 2 8 2 2" xfId="21315"/>
    <cellStyle name="Input 4 3 3 2 8 3" xfId="21316"/>
    <cellStyle name="Input 4 3 3 2 9" xfId="21317"/>
    <cellStyle name="Input 4 3 3 3" xfId="21318"/>
    <cellStyle name="Input 4 3 3 3 2" xfId="21319"/>
    <cellStyle name="Input 4 3 3 3 2 2" xfId="21320"/>
    <cellStyle name="Input 4 3 3 3 2 2 2" xfId="21321"/>
    <cellStyle name="Input 4 3 3 3 2 3" xfId="21322"/>
    <cellStyle name="Input 4 3 3 3 2 3 2" xfId="21323"/>
    <cellStyle name="Input 4 3 3 3 2 3 2 2" xfId="21324"/>
    <cellStyle name="Input 4 3 3 3 2 3 3" xfId="21325"/>
    <cellStyle name="Input 4 3 3 3 2 4" xfId="21326"/>
    <cellStyle name="Input 4 3 3 3 2 5" xfId="21327"/>
    <cellStyle name="Input 4 3 3 3 3" xfId="21328"/>
    <cellStyle name="Input 4 3 3 3 3 2" xfId="21329"/>
    <cellStyle name="Input 4 3 3 3 4" xfId="21330"/>
    <cellStyle name="Input 4 3 3 3 4 2" xfId="21331"/>
    <cellStyle name="Input 4 3 3 3 4 2 2" xfId="21332"/>
    <cellStyle name="Input 4 3 3 3 4 3" xfId="21333"/>
    <cellStyle name="Input 4 3 3 3 5" xfId="21334"/>
    <cellStyle name="Input 4 3 3 3 6" xfId="21335"/>
    <cellStyle name="Input 4 3 3 4" xfId="21336"/>
    <cellStyle name="Input 4 3 3 4 2" xfId="21337"/>
    <cellStyle name="Input 4 3 3 4 2 2" xfId="21338"/>
    <cellStyle name="Input 4 3 3 4 3" xfId="21339"/>
    <cellStyle name="Input 4 3 3 4 3 2" xfId="21340"/>
    <cellStyle name="Input 4 3 3 4 3 2 2" xfId="21341"/>
    <cellStyle name="Input 4 3 3 4 3 3" xfId="21342"/>
    <cellStyle name="Input 4 3 3 4 4" xfId="21343"/>
    <cellStyle name="Input 4 3 3 4 5" xfId="21344"/>
    <cellStyle name="Input 4 3 3 5" xfId="21345"/>
    <cellStyle name="Input 4 3 3 5 2" xfId="21346"/>
    <cellStyle name="Input 4 3 3 5 2 2" xfId="21347"/>
    <cellStyle name="Input 4 3 3 5 3" xfId="21348"/>
    <cellStyle name="Input 4 3 3 5 3 2" xfId="21349"/>
    <cellStyle name="Input 4 3 3 5 3 2 2" xfId="21350"/>
    <cellStyle name="Input 4 3 3 5 3 3" xfId="21351"/>
    <cellStyle name="Input 4 3 3 5 4" xfId="21352"/>
    <cellStyle name="Input 4 3 3 5 5" xfId="21353"/>
    <cellStyle name="Input 4 3 3 6" xfId="21354"/>
    <cellStyle name="Input 4 3 3 6 2" xfId="21355"/>
    <cellStyle name="Input 4 3 3 6 2 2" xfId="21356"/>
    <cellStyle name="Input 4 3 3 6 3" xfId="21357"/>
    <cellStyle name="Input 4 3 3 6 3 2" xfId="21358"/>
    <cellStyle name="Input 4 3 3 6 3 2 2" xfId="21359"/>
    <cellStyle name="Input 4 3 3 6 3 3" xfId="21360"/>
    <cellStyle name="Input 4 3 3 6 4" xfId="21361"/>
    <cellStyle name="Input 4 3 3 6 5" xfId="21362"/>
    <cellStyle name="Input 4 3 3 7" xfId="21363"/>
    <cellStyle name="Input 4 3 3 7 2" xfId="21364"/>
    <cellStyle name="Input 4 3 3 7 2 2" xfId="21365"/>
    <cellStyle name="Input 4 3 3 7 3" xfId="21366"/>
    <cellStyle name="Input 4 3 3 7 3 2" xfId="21367"/>
    <cellStyle name="Input 4 3 3 7 3 2 2" xfId="21368"/>
    <cellStyle name="Input 4 3 3 7 3 3" xfId="21369"/>
    <cellStyle name="Input 4 3 3 7 4" xfId="21370"/>
    <cellStyle name="Input 4 3 3 7 5" xfId="21371"/>
    <cellStyle name="Input 4 3 3 8" xfId="21372"/>
    <cellStyle name="Input 4 3 3 8 2" xfId="21373"/>
    <cellStyle name="Input 4 3 3 9" xfId="21374"/>
    <cellStyle name="Input 4 3 3 9 2" xfId="21375"/>
    <cellStyle name="Input 4 3 3 9 2 2" xfId="21376"/>
    <cellStyle name="Input 4 3 3 9 3" xfId="21377"/>
    <cellStyle name="Input 4 3 4" xfId="21378"/>
    <cellStyle name="Input 4 3 4 10" xfId="21379"/>
    <cellStyle name="Input 4 3 4 11" xfId="21380"/>
    <cellStyle name="Input 4 3 4 2" xfId="21381"/>
    <cellStyle name="Input 4 3 4 2 10" xfId="21382"/>
    <cellStyle name="Input 4 3 4 2 2" xfId="21383"/>
    <cellStyle name="Input 4 3 4 2 2 2" xfId="21384"/>
    <cellStyle name="Input 4 3 4 2 2 2 2" xfId="21385"/>
    <cellStyle name="Input 4 3 4 2 2 3" xfId="21386"/>
    <cellStyle name="Input 4 3 4 2 2 3 2" xfId="21387"/>
    <cellStyle name="Input 4 3 4 2 2 3 2 2" xfId="21388"/>
    <cellStyle name="Input 4 3 4 2 2 3 3" xfId="21389"/>
    <cellStyle name="Input 4 3 4 2 2 4" xfId="21390"/>
    <cellStyle name="Input 4 3 4 2 2 5" xfId="21391"/>
    <cellStyle name="Input 4 3 4 2 3" xfId="21392"/>
    <cellStyle name="Input 4 3 4 2 3 2" xfId="21393"/>
    <cellStyle name="Input 4 3 4 2 3 2 2" xfId="21394"/>
    <cellStyle name="Input 4 3 4 2 3 3" xfId="21395"/>
    <cellStyle name="Input 4 3 4 2 3 3 2" xfId="21396"/>
    <cellStyle name="Input 4 3 4 2 3 3 2 2" xfId="21397"/>
    <cellStyle name="Input 4 3 4 2 3 3 3" xfId="21398"/>
    <cellStyle name="Input 4 3 4 2 3 4" xfId="21399"/>
    <cellStyle name="Input 4 3 4 2 3 5" xfId="21400"/>
    <cellStyle name="Input 4 3 4 2 4" xfId="21401"/>
    <cellStyle name="Input 4 3 4 2 4 2" xfId="21402"/>
    <cellStyle name="Input 4 3 4 2 4 2 2" xfId="21403"/>
    <cellStyle name="Input 4 3 4 2 4 3" xfId="21404"/>
    <cellStyle name="Input 4 3 4 2 4 3 2" xfId="21405"/>
    <cellStyle name="Input 4 3 4 2 4 3 2 2" xfId="21406"/>
    <cellStyle name="Input 4 3 4 2 4 3 3" xfId="21407"/>
    <cellStyle name="Input 4 3 4 2 4 4" xfId="21408"/>
    <cellStyle name="Input 4 3 4 2 4 5" xfId="21409"/>
    <cellStyle name="Input 4 3 4 2 5" xfId="21410"/>
    <cellStyle name="Input 4 3 4 2 5 2" xfId="21411"/>
    <cellStyle name="Input 4 3 4 2 5 2 2" xfId="21412"/>
    <cellStyle name="Input 4 3 4 2 5 3" xfId="21413"/>
    <cellStyle name="Input 4 3 4 2 5 3 2" xfId="21414"/>
    <cellStyle name="Input 4 3 4 2 5 3 2 2" xfId="21415"/>
    <cellStyle name="Input 4 3 4 2 5 3 3" xfId="21416"/>
    <cellStyle name="Input 4 3 4 2 5 4" xfId="21417"/>
    <cellStyle name="Input 4 3 4 2 5 5" xfId="21418"/>
    <cellStyle name="Input 4 3 4 2 6" xfId="21419"/>
    <cellStyle name="Input 4 3 4 2 6 2" xfId="21420"/>
    <cellStyle name="Input 4 3 4 2 6 2 2" xfId="21421"/>
    <cellStyle name="Input 4 3 4 2 6 3" xfId="21422"/>
    <cellStyle name="Input 4 3 4 2 6 3 2" xfId="21423"/>
    <cellStyle name="Input 4 3 4 2 6 3 2 2" xfId="21424"/>
    <cellStyle name="Input 4 3 4 2 6 3 3" xfId="21425"/>
    <cellStyle name="Input 4 3 4 2 6 4" xfId="21426"/>
    <cellStyle name="Input 4 3 4 2 6 5" xfId="21427"/>
    <cellStyle name="Input 4 3 4 2 7" xfId="21428"/>
    <cellStyle name="Input 4 3 4 2 7 2" xfId="21429"/>
    <cellStyle name="Input 4 3 4 2 8" xfId="21430"/>
    <cellStyle name="Input 4 3 4 2 8 2" xfId="21431"/>
    <cellStyle name="Input 4 3 4 2 8 2 2" xfId="21432"/>
    <cellStyle name="Input 4 3 4 2 8 3" xfId="21433"/>
    <cellStyle name="Input 4 3 4 2 9" xfId="21434"/>
    <cellStyle name="Input 4 3 4 3" xfId="21435"/>
    <cellStyle name="Input 4 3 4 3 2" xfId="21436"/>
    <cellStyle name="Input 4 3 4 3 2 2" xfId="21437"/>
    <cellStyle name="Input 4 3 4 3 2 2 2" xfId="21438"/>
    <cellStyle name="Input 4 3 4 3 2 3" xfId="21439"/>
    <cellStyle name="Input 4 3 4 3 2 3 2" xfId="21440"/>
    <cellStyle name="Input 4 3 4 3 2 3 2 2" xfId="21441"/>
    <cellStyle name="Input 4 3 4 3 2 3 3" xfId="21442"/>
    <cellStyle name="Input 4 3 4 3 2 4" xfId="21443"/>
    <cellStyle name="Input 4 3 4 3 2 5" xfId="21444"/>
    <cellStyle name="Input 4 3 4 3 3" xfId="21445"/>
    <cellStyle name="Input 4 3 4 3 3 2" xfId="21446"/>
    <cellStyle name="Input 4 3 4 3 4" xfId="21447"/>
    <cellStyle name="Input 4 3 4 3 4 2" xfId="21448"/>
    <cellStyle name="Input 4 3 4 3 4 2 2" xfId="21449"/>
    <cellStyle name="Input 4 3 4 3 4 3" xfId="21450"/>
    <cellStyle name="Input 4 3 4 3 5" xfId="21451"/>
    <cellStyle name="Input 4 3 4 3 6" xfId="21452"/>
    <cellStyle name="Input 4 3 4 4" xfId="21453"/>
    <cellStyle name="Input 4 3 4 4 2" xfId="21454"/>
    <cellStyle name="Input 4 3 4 4 2 2" xfId="21455"/>
    <cellStyle name="Input 4 3 4 4 3" xfId="21456"/>
    <cellStyle name="Input 4 3 4 4 3 2" xfId="21457"/>
    <cellStyle name="Input 4 3 4 4 3 2 2" xfId="21458"/>
    <cellStyle name="Input 4 3 4 4 3 3" xfId="21459"/>
    <cellStyle name="Input 4 3 4 4 4" xfId="21460"/>
    <cellStyle name="Input 4 3 4 4 5" xfId="21461"/>
    <cellStyle name="Input 4 3 4 5" xfId="21462"/>
    <cellStyle name="Input 4 3 4 5 2" xfId="21463"/>
    <cellStyle name="Input 4 3 4 5 2 2" xfId="21464"/>
    <cellStyle name="Input 4 3 4 5 3" xfId="21465"/>
    <cellStyle name="Input 4 3 4 5 3 2" xfId="21466"/>
    <cellStyle name="Input 4 3 4 5 3 2 2" xfId="21467"/>
    <cellStyle name="Input 4 3 4 5 3 3" xfId="21468"/>
    <cellStyle name="Input 4 3 4 5 4" xfId="21469"/>
    <cellStyle name="Input 4 3 4 5 5" xfId="21470"/>
    <cellStyle name="Input 4 3 4 6" xfId="21471"/>
    <cellStyle name="Input 4 3 4 6 2" xfId="21472"/>
    <cellStyle name="Input 4 3 4 6 2 2" xfId="21473"/>
    <cellStyle name="Input 4 3 4 6 3" xfId="21474"/>
    <cellStyle name="Input 4 3 4 6 3 2" xfId="21475"/>
    <cellStyle name="Input 4 3 4 6 3 2 2" xfId="21476"/>
    <cellStyle name="Input 4 3 4 6 3 3" xfId="21477"/>
    <cellStyle name="Input 4 3 4 6 4" xfId="21478"/>
    <cellStyle name="Input 4 3 4 6 5" xfId="21479"/>
    <cellStyle name="Input 4 3 4 7" xfId="21480"/>
    <cellStyle name="Input 4 3 4 7 2" xfId="21481"/>
    <cellStyle name="Input 4 3 4 7 2 2" xfId="21482"/>
    <cellStyle name="Input 4 3 4 7 3" xfId="21483"/>
    <cellStyle name="Input 4 3 4 7 3 2" xfId="21484"/>
    <cellStyle name="Input 4 3 4 7 3 2 2" xfId="21485"/>
    <cellStyle name="Input 4 3 4 7 3 3" xfId="21486"/>
    <cellStyle name="Input 4 3 4 7 4" xfId="21487"/>
    <cellStyle name="Input 4 3 4 7 5" xfId="21488"/>
    <cellStyle name="Input 4 3 4 8" xfId="21489"/>
    <cellStyle name="Input 4 3 4 8 2" xfId="21490"/>
    <cellStyle name="Input 4 3 4 9" xfId="21491"/>
    <cellStyle name="Input 4 3 4 9 2" xfId="21492"/>
    <cellStyle name="Input 4 3 4 9 2 2" xfId="21493"/>
    <cellStyle name="Input 4 3 4 9 3" xfId="21494"/>
    <cellStyle name="Input 4 3 5" xfId="21495"/>
    <cellStyle name="Input 4 3 5 10" xfId="21496"/>
    <cellStyle name="Input 4 3 5 11" xfId="21497"/>
    <cellStyle name="Input 4 3 5 2" xfId="21498"/>
    <cellStyle name="Input 4 3 5 2 10" xfId="21499"/>
    <cellStyle name="Input 4 3 5 2 2" xfId="21500"/>
    <cellStyle name="Input 4 3 5 2 2 2" xfId="21501"/>
    <cellStyle name="Input 4 3 5 2 2 2 2" xfId="21502"/>
    <cellStyle name="Input 4 3 5 2 2 3" xfId="21503"/>
    <cellStyle name="Input 4 3 5 2 2 3 2" xfId="21504"/>
    <cellStyle name="Input 4 3 5 2 2 3 2 2" xfId="21505"/>
    <cellStyle name="Input 4 3 5 2 2 3 3" xfId="21506"/>
    <cellStyle name="Input 4 3 5 2 2 4" xfId="21507"/>
    <cellStyle name="Input 4 3 5 2 2 5" xfId="21508"/>
    <cellStyle name="Input 4 3 5 2 3" xfId="21509"/>
    <cellStyle name="Input 4 3 5 2 3 2" xfId="21510"/>
    <cellStyle name="Input 4 3 5 2 3 2 2" xfId="21511"/>
    <cellStyle name="Input 4 3 5 2 3 3" xfId="21512"/>
    <cellStyle name="Input 4 3 5 2 3 3 2" xfId="21513"/>
    <cellStyle name="Input 4 3 5 2 3 3 2 2" xfId="21514"/>
    <cellStyle name="Input 4 3 5 2 3 3 3" xfId="21515"/>
    <cellStyle name="Input 4 3 5 2 3 4" xfId="21516"/>
    <cellStyle name="Input 4 3 5 2 3 5" xfId="21517"/>
    <cellStyle name="Input 4 3 5 2 4" xfId="21518"/>
    <cellStyle name="Input 4 3 5 2 4 2" xfId="21519"/>
    <cellStyle name="Input 4 3 5 2 4 2 2" xfId="21520"/>
    <cellStyle name="Input 4 3 5 2 4 3" xfId="21521"/>
    <cellStyle name="Input 4 3 5 2 4 3 2" xfId="21522"/>
    <cellStyle name="Input 4 3 5 2 4 3 2 2" xfId="21523"/>
    <cellStyle name="Input 4 3 5 2 4 3 3" xfId="21524"/>
    <cellStyle name="Input 4 3 5 2 4 4" xfId="21525"/>
    <cellStyle name="Input 4 3 5 2 4 5" xfId="21526"/>
    <cellStyle name="Input 4 3 5 2 5" xfId="21527"/>
    <cellStyle name="Input 4 3 5 2 5 2" xfId="21528"/>
    <cellStyle name="Input 4 3 5 2 5 2 2" xfId="21529"/>
    <cellStyle name="Input 4 3 5 2 5 3" xfId="21530"/>
    <cellStyle name="Input 4 3 5 2 5 3 2" xfId="21531"/>
    <cellStyle name="Input 4 3 5 2 5 3 2 2" xfId="21532"/>
    <cellStyle name="Input 4 3 5 2 5 3 3" xfId="21533"/>
    <cellStyle name="Input 4 3 5 2 5 4" xfId="21534"/>
    <cellStyle name="Input 4 3 5 2 5 5" xfId="21535"/>
    <cellStyle name="Input 4 3 5 2 6" xfId="21536"/>
    <cellStyle name="Input 4 3 5 2 6 2" xfId="21537"/>
    <cellStyle name="Input 4 3 5 2 6 2 2" xfId="21538"/>
    <cellStyle name="Input 4 3 5 2 6 3" xfId="21539"/>
    <cellStyle name="Input 4 3 5 2 6 3 2" xfId="21540"/>
    <cellStyle name="Input 4 3 5 2 6 3 2 2" xfId="21541"/>
    <cellStyle name="Input 4 3 5 2 6 3 3" xfId="21542"/>
    <cellStyle name="Input 4 3 5 2 6 4" xfId="21543"/>
    <cellStyle name="Input 4 3 5 2 6 5" xfId="21544"/>
    <cellStyle name="Input 4 3 5 2 7" xfId="21545"/>
    <cellStyle name="Input 4 3 5 2 7 2" xfId="21546"/>
    <cellStyle name="Input 4 3 5 2 8" xfId="21547"/>
    <cellStyle name="Input 4 3 5 2 8 2" xfId="21548"/>
    <cellStyle name="Input 4 3 5 2 8 2 2" xfId="21549"/>
    <cellStyle name="Input 4 3 5 2 8 3" xfId="21550"/>
    <cellStyle name="Input 4 3 5 2 9" xfId="21551"/>
    <cellStyle name="Input 4 3 5 3" xfId="21552"/>
    <cellStyle name="Input 4 3 5 3 2" xfId="21553"/>
    <cellStyle name="Input 4 3 5 3 2 2" xfId="21554"/>
    <cellStyle name="Input 4 3 5 3 2 2 2" xfId="21555"/>
    <cellStyle name="Input 4 3 5 3 2 3" xfId="21556"/>
    <cellStyle name="Input 4 3 5 3 2 3 2" xfId="21557"/>
    <cellStyle name="Input 4 3 5 3 2 3 2 2" xfId="21558"/>
    <cellStyle name="Input 4 3 5 3 2 3 3" xfId="21559"/>
    <cellStyle name="Input 4 3 5 3 2 4" xfId="21560"/>
    <cellStyle name="Input 4 3 5 3 2 5" xfId="21561"/>
    <cellStyle name="Input 4 3 5 3 3" xfId="21562"/>
    <cellStyle name="Input 4 3 5 3 3 2" xfId="21563"/>
    <cellStyle name="Input 4 3 5 3 4" xfId="21564"/>
    <cellStyle name="Input 4 3 5 3 4 2" xfId="21565"/>
    <cellStyle name="Input 4 3 5 3 4 2 2" xfId="21566"/>
    <cellStyle name="Input 4 3 5 3 4 3" xfId="21567"/>
    <cellStyle name="Input 4 3 5 3 5" xfId="21568"/>
    <cellStyle name="Input 4 3 5 3 6" xfId="21569"/>
    <cellStyle name="Input 4 3 5 4" xfId="21570"/>
    <cellStyle name="Input 4 3 5 4 2" xfId="21571"/>
    <cellStyle name="Input 4 3 5 4 2 2" xfId="21572"/>
    <cellStyle name="Input 4 3 5 4 3" xfId="21573"/>
    <cellStyle name="Input 4 3 5 4 3 2" xfId="21574"/>
    <cellStyle name="Input 4 3 5 4 3 2 2" xfId="21575"/>
    <cellStyle name="Input 4 3 5 4 3 3" xfId="21576"/>
    <cellStyle name="Input 4 3 5 4 4" xfId="21577"/>
    <cellStyle name="Input 4 3 5 4 5" xfId="21578"/>
    <cellStyle name="Input 4 3 5 5" xfId="21579"/>
    <cellStyle name="Input 4 3 5 5 2" xfId="21580"/>
    <cellStyle name="Input 4 3 5 5 2 2" xfId="21581"/>
    <cellStyle name="Input 4 3 5 5 3" xfId="21582"/>
    <cellStyle name="Input 4 3 5 5 3 2" xfId="21583"/>
    <cellStyle name="Input 4 3 5 5 3 2 2" xfId="21584"/>
    <cellStyle name="Input 4 3 5 5 3 3" xfId="21585"/>
    <cellStyle name="Input 4 3 5 5 4" xfId="21586"/>
    <cellStyle name="Input 4 3 5 5 5" xfId="21587"/>
    <cellStyle name="Input 4 3 5 6" xfId="21588"/>
    <cellStyle name="Input 4 3 5 6 2" xfId="21589"/>
    <cellStyle name="Input 4 3 5 6 2 2" xfId="21590"/>
    <cellStyle name="Input 4 3 5 6 3" xfId="21591"/>
    <cellStyle name="Input 4 3 5 6 3 2" xfId="21592"/>
    <cellStyle name="Input 4 3 5 6 3 2 2" xfId="21593"/>
    <cellStyle name="Input 4 3 5 6 3 3" xfId="21594"/>
    <cellStyle name="Input 4 3 5 6 4" xfId="21595"/>
    <cellStyle name="Input 4 3 5 6 5" xfId="21596"/>
    <cellStyle name="Input 4 3 5 7" xfId="21597"/>
    <cellStyle name="Input 4 3 5 7 2" xfId="21598"/>
    <cellStyle name="Input 4 3 5 7 2 2" xfId="21599"/>
    <cellStyle name="Input 4 3 5 7 3" xfId="21600"/>
    <cellStyle name="Input 4 3 5 7 3 2" xfId="21601"/>
    <cellStyle name="Input 4 3 5 7 3 2 2" xfId="21602"/>
    <cellStyle name="Input 4 3 5 7 3 3" xfId="21603"/>
    <cellStyle name="Input 4 3 5 7 4" xfId="21604"/>
    <cellStyle name="Input 4 3 5 7 5" xfId="21605"/>
    <cellStyle name="Input 4 3 5 8" xfId="21606"/>
    <cellStyle name="Input 4 3 5 8 2" xfId="21607"/>
    <cellStyle name="Input 4 3 5 9" xfId="21608"/>
    <cellStyle name="Input 4 3 5 9 2" xfId="21609"/>
    <cellStyle name="Input 4 3 5 9 2 2" xfId="21610"/>
    <cellStyle name="Input 4 3 5 9 3" xfId="21611"/>
    <cellStyle name="Input 4 3 6" xfId="21612"/>
    <cellStyle name="Input 4 3 6 10" xfId="21613"/>
    <cellStyle name="Input 4 3 6 11" xfId="21614"/>
    <cellStyle name="Input 4 3 6 2" xfId="21615"/>
    <cellStyle name="Input 4 3 6 2 10" xfId="21616"/>
    <cellStyle name="Input 4 3 6 2 2" xfId="21617"/>
    <cellStyle name="Input 4 3 6 2 2 2" xfId="21618"/>
    <cellStyle name="Input 4 3 6 2 2 2 2" xfId="21619"/>
    <cellStyle name="Input 4 3 6 2 2 3" xfId="21620"/>
    <cellStyle name="Input 4 3 6 2 2 3 2" xfId="21621"/>
    <cellStyle name="Input 4 3 6 2 2 3 2 2" xfId="21622"/>
    <cellStyle name="Input 4 3 6 2 2 3 3" xfId="21623"/>
    <cellStyle name="Input 4 3 6 2 2 4" xfId="21624"/>
    <cellStyle name="Input 4 3 6 2 2 5" xfId="21625"/>
    <cellStyle name="Input 4 3 6 2 3" xfId="21626"/>
    <cellStyle name="Input 4 3 6 2 3 2" xfId="21627"/>
    <cellStyle name="Input 4 3 6 2 3 2 2" xfId="21628"/>
    <cellStyle name="Input 4 3 6 2 3 3" xfId="21629"/>
    <cellStyle name="Input 4 3 6 2 3 3 2" xfId="21630"/>
    <cellStyle name="Input 4 3 6 2 3 3 2 2" xfId="21631"/>
    <cellStyle name="Input 4 3 6 2 3 3 3" xfId="21632"/>
    <cellStyle name="Input 4 3 6 2 3 4" xfId="21633"/>
    <cellStyle name="Input 4 3 6 2 3 5" xfId="21634"/>
    <cellStyle name="Input 4 3 6 2 4" xfId="21635"/>
    <cellStyle name="Input 4 3 6 2 4 2" xfId="21636"/>
    <cellStyle name="Input 4 3 6 2 4 2 2" xfId="21637"/>
    <cellStyle name="Input 4 3 6 2 4 3" xfId="21638"/>
    <cellStyle name="Input 4 3 6 2 4 3 2" xfId="21639"/>
    <cellStyle name="Input 4 3 6 2 4 3 2 2" xfId="21640"/>
    <cellStyle name="Input 4 3 6 2 4 3 3" xfId="21641"/>
    <cellStyle name="Input 4 3 6 2 4 4" xfId="21642"/>
    <cellStyle name="Input 4 3 6 2 4 5" xfId="21643"/>
    <cellStyle name="Input 4 3 6 2 5" xfId="21644"/>
    <cellStyle name="Input 4 3 6 2 5 2" xfId="21645"/>
    <cellStyle name="Input 4 3 6 2 5 2 2" xfId="21646"/>
    <cellStyle name="Input 4 3 6 2 5 3" xfId="21647"/>
    <cellStyle name="Input 4 3 6 2 5 3 2" xfId="21648"/>
    <cellStyle name="Input 4 3 6 2 5 3 2 2" xfId="21649"/>
    <cellStyle name="Input 4 3 6 2 5 3 3" xfId="21650"/>
    <cellStyle name="Input 4 3 6 2 5 4" xfId="21651"/>
    <cellStyle name="Input 4 3 6 2 5 5" xfId="21652"/>
    <cellStyle name="Input 4 3 6 2 6" xfId="21653"/>
    <cellStyle name="Input 4 3 6 2 6 2" xfId="21654"/>
    <cellStyle name="Input 4 3 6 2 6 2 2" xfId="21655"/>
    <cellStyle name="Input 4 3 6 2 6 3" xfId="21656"/>
    <cellStyle name="Input 4 3 6 2 6 3 2" xfId="21657"/>
    <cellStyle name="Input 4 3 6 2 6 3 2 2" xfId="21658"/>
    <cellStyle name="Input 4 3 6 2 6 3 3" xfId="21659"/>
    <cellStyle name="Input 4 3 6 2 6 4" xfId="21660"/>
    <cellStyle name="Input 4 3 6 2 6 5" xfId="21661"/>
    <cellStyle name="Input 4 3 6 2 7" xfId="21662"/>
    <cellStyle name="Input 4 3 6 2 7 2" xfId="21663"/>
    <cellStyle name="Input 4 3 6 2 8" xfId="21664"/>
    <cellStyle name="Input 4 3 6 2 8 2" xfId="21665"/>
    <cellStyle name="Input 4 3 6 2 8 2 2" xfId="21666"/>
    <cellStyle name="Input 4 3 6 2 8 3" xfId="21667"/>
    <cellStyle name="Input 4 3 6 2 9" xfId="21668"/>
    <cellStyle name="Input 4 3 6 3" xfId="21669"/>
    <cellStyle name="Input 4 3 6 3 2" xfId="21670"/>
    <cellStyle name="Input 4 3 6 3 2 2" xfId="21671"/>
    <cellStyle name="Input 4 3 6 3 2 2 2" xfId="21672"/>
    <cellStyle name="Input 4 3 6 3 2 3" xfId="21673"/>
    <cellStyle name="Input 4 3 6 3 2 3 2" xfId="21674"/>
    <cellStyle name="Input 4 3 6 3 2 3 2 2" xfId="21675"/>
    <cellStyle name="Input 4 3 6 3 2 3 3" xfId="21676"/>
    <cellStyle name="Input 4 3 6 3 2 4" xfId="21677"/>
    <cellStyle name="Input 4 3 6 3 2 5" xfId="21678"/>
    <cellStyle name="Input 4 3 6 3 3" xfId="21679"/>
    <cellStyle name="Input 4 3 6 3 3 2" xfId="21680"/>
    <cellStyle name="Input 4 3 6 3 4" xfId="21681"/>
    <cellStyle name="Input 4 3 6 3 4 2" xfId="21682"/>
    <cellStyle name="Input 4 3 6 3 4 2 2" xfId="21683"/>
    <cellStyle name="Input 4 3 6 3 4 3" xfId="21684"/>
    <cellStyle name="Input 4 3 6 3 5" xfId="21685"/>
    <cellStyle name="Input 4 3 6 3 6" xfId="21686"/>
    <cellStyle name="Input 4 3 6 4" xfId="21687"/>
    <cellStyle name="Input 4 3 6 4 2" xfId="21688"/>
    <cellStyle name="Input 4 3 6 4 2 2" xfId="21689"/>
    <cellStyle name="Input 4 3 6 4 3" xfId="21690"/>
    <cellStyle name="Input 4 3 6 4 3 2" xfId="21691"/>
    <cellStyle name="Input 4 3 6 4 3 2 2" xfId="21692"/>
    <cellStyle name="Input 4 3 6 4 3 3" xfId="21693"/>
    <cellStyle name="Input 4 3 6 4 4" xfId="21694"/>
    <cellStyle name="Input 4 3 6 4 5" xfId="21695"/>
    <cellStyle name="Input 4 3 6 5" xfId="21696"/>
    <cellStyle name="Input 4 3 6 5 2" xfId="21697"/>
    <cellStyle name="Input 4 3 6 5 2 2" xfId="21698"/>
    <cellStyle name="Input 4 3 6 5 3" xfId="21699"/>
    <cellStyle name="Input 4 3 6 5 3 2" xfId="21700"/>
    <cellStyle name="Input 4 3 6 5 3 2 2" xfId="21701"/>
    <cellStyle name="Input 4 3 6 5 3 3" xfId="21702"/>
    <cellStyle name="Input 4 3 6 5 4" xfId="21703"/>
    <cellStyle name="Input 4 3 6 5 5" xfId="21704"/>
    <cellStyle name="Input 4 3 6 6" xfId="21705"/>
    <cellStyle name="Input 4 3 6 6 2" xfId="21706"/>
    <cellStyle name="Input 4 3 6 6 2 2" xfId="21707"/>
    <cellStyle name="Input 4 3 6 6 3" xfId="21708"/>
    <cellStyle name="Input 4 3 6 6 3 2" xfId="21709"/>
    <cellStyle name="Input 4 3 6 6 3 2 2" xfId="21710"/>
    <cellStyle name="Input 4 3 6 6 3 3" xfId="21711"/>
    <cellStyle name="Input 4 3 6 6 4" xfId="21712"/>
    <cellStyle name="Input 4 3 6 6 5" xfId="21713"/>
    <cellStyle name="Input 4 3 6 7" xfId="21714"/>
    <cellStyle name="Input 4 3 6 7 2" xfId="21715"/>
    <cellStyle name="Input 4 3 6 7 2 2" xfId="21716"/>
    <cellStyle name="Input 4 3 6 7 3" xfId="21717"/>
    <cellStyle name="Input 4 3 6 7 3 2" xfId="21718"/>
    <cellStyle name="Input 4 3 6 7 3 2 2" xfId="21719"/>
    <cellStyle name="Input 4 3 6 7 3 3" xfId="21720"/>
    <cellStyle name="Input 4 3 6 7 4" xfId="21721"/>
    <cellStyle name="Input 4 3 6 7 5" xfId="21722"/>
    <cellStyle name="Input 4 3 6 8" xfId="21723"/>
    <cellStyle name="Input 4 3 6 8 2" xfId="21724"/>
    <cellStyle name="Input 4 3 6 9" xfId="21725"/>
    <cellStyle name="Input 4 3 6 9 2" xfId="21726"/>
    <cellStyle name="Input 4 3 6 9 2 2" xfId="21727"/>
    <cellStyle name="Input 4 3 6 9 3" xfId="21728"/>
    <cellStyle name="Input 4 3 7" xfId="21729"/>
    <cellStyle name="Input 4 3 7 10" xfId="21730"/>
    <cellStyle name="Input 4 3 7 11" xfId="21731"/>
    <cellStyle name="Input 4 3 7 2" xfId="21732"/>
    <cellStyle name="Input 4 3 7 2 10" xfId="21733"/>
    <cellStyle name="Input 4 3 7 2 2" xfId="21734"/>
    <cellStyle name="Input 4 3 7 2 2 2" xfId="21735"/>
    <cellStyle name="Input 4 3 7 2 2 2 2" xfId="21736"/>
    <cellStyle name="Input 4 3 7 2 2 3" xfId="21737"/>
    <cellStyle name="Input 4 3 7 2 2 3 2" xfId="21738"/>
    <cellStyle name="Input 4 3 7 2 2 3 2 2" xfId="21739"/>
    <cellStyle name="Input 4 3 7 2 2 3 3" xfId="21740"/>
    <cellStyle name="Input 4 3 7 2 2 4" xfId="21741"/>
    <cellStyle name="Input 4 3 7 2 2 5" xfId="21742"/>
    <cellStyle name="Input 4 3 7 2 3" xfId="21743"/>
    <cellStyle name="Input 4 3 7 2 3 2" xfId="21744"/>
    <cellStyle name="Input 4 3 7 2 3 2 2" xfId="21745"/>
    <cellStyle name="Input 4 3 7 2 3 3" xfId="21746"/>
    <cellStyle name="Input 4 3 7 2 3 3 2" xfId="21747"/>
    <cellStyle name="Input 4 3 7 2 3 3 2 2" xfId="21748"/>
    <cellStyle name="Input 4 3 7 2 3 3 3" xfId="21749"/>
    <cellStyle name="Input 4 3 7 2 3 4" xfId="21750"/>
    <cellStyle name="Input 4 3 7 2 3 5" xfId="21751"/>
    <cellStyle name="Input 4 3 7 2 4" xfId="21752"/>
    <cellStyle name="Input 4 3 7 2 4 2" xfId="21753"/>
    <cellStyle name="Input 4 3 7 2 4 2 2" xfId="21754"/>
    <cellStyle name="Input 4 3 7 2 4 3" xfId="21755"/>
    <cellStyle name="Input 4 3 7 2 4 3 2" xfId="21756"/>
    <cellStyle name="Input 4 3 7 2 4 3 2 2" xfId="21757"/>
    <cellStyle name="Input 4 3 7 2 4 3 3" xfId="21758"/>
    <cellStyle name="Input 4 3 7 2 4 4" xfId="21759"/>
    <cellStyle name="Input 4 3 7 2 4 5" xfId="21760"/>
    <cellStyle name="Input 4 3 7 2 5" xfId="21761"/>
    <cellStyle name="Input 4 3 7 2 5 2" xfId="21762"/>
    <cellStyle name="Input 4 3 7 2 5 2 2" xfId="21763"/>
    <cellStyle name="Input 4 3 7 2 5 3" xfId="21764"/>
    <cellStyle name="Input 4 3 7 2 5 3 2" xfId="21765"/>
    <cellStyle name="Input 4 3 7 2 5 3 2 2" xfId="21766"/>
    <cellStyle name="Input 4 3 7 2 5 3 3" xfId="21767"/>
    <cellStyle name="Input 4 3 7 2 5 4" xfId="21768"/>
    <cellStyle name="Input 4 3 7 2 5 5" xfId="21769"/>
    <cellStyle name="Input 4 3 7 2 6" xfId="21770"/>
    <cellStyle name="Input 4 3 7 2 6 2" xfId="21771"/>
    <cellStyle name="Input 4 3 7 2 6 2 2" xfId="21772"/>
    <cellStyle name="Input 4 3 7 2 6 3" xfId="21773"/>
    <cellStyle name="Input 4 3 7 2 6 3 2" xfId="21774"/>
    <cellStyle name="Input 4 3 7 2 6 3 2 2" xfId="21775"/>
    <cellStyle name="Input 4 3 7 2 6 3 3" xfId="21776"/>
    <cellStyle name="Input 4 3 7 2 6 4" xfId="21777"/>
    <cellStyle name="Input 4 3 7 2 6 5" xfId="21778"/>
    <cellStyle name="Input 4 3 7 2 7" xfId="21779"/>
    <cellStyle name="Input 4 3 7 2 7 2" xfId="21780"/>
    <cellStyle name="Input 4 3 7 2 8" xfId="21781"/>
    <cellStyle name="Input 4 3 7 2 8 2" xfId="21782"/>
    <cellStyle name="Input 4 3 7 2 8 2 2" xfId="21783"/>
    <cellStyle name="Input 4 3 7 2 8 3" xfId="21784"/>
    <cellStyle name="Input 4 3 7 2 9" xfId="21785"/>
    <cellStyle name="Input 4 3 7 3" xfId="21786"/>
    <cellStyle name="Input 4 3 7 3 2" xfId="21787"/>
    <cellStyle name="Input 4 3 7 3 2 2" xfId="21788"/>
    <cellStyle name="Input 4 3 7 3 2 2 2" xfId="21789"/>
    <cellStyle name="Input 4 3 7 3 2 3" xfId="21790"/>
    <cellStyle name="Input 4 3 7 3 2 3 2" xfId="21791"/>
    <cellStyle name="Input 4 3 7 3 2 3 2 2" xfId="21792"/>
    <cellStyle name="Input 4 3 7 3 2 3 3" xfId="21793"/>
    <cellStyle name="Input 4 3 7 3 2 4" xfId="21794"/>
    <cellStyle name="Input 4 3 7 3 2 5" xfId="21795"/>
    <cellStyle name="Input 4 3 7 3 3" xfId="21796"/>
    <cellStyle name="Input 4 3 7 3 3 2" xfId="21797"/>
    <cellStyle name="Input 4 3 7 3 4" xfId="21798"/>
    <cellStyle name="Input 4 3 7 3 4 2" xfId="21799"/>
    <cellStyle name="Input 4 3 7 3 4 2 2" xfId="21800"/>
    <cellStyle name="Input 4 3 7 3 4 3" xfId="21801"/>
    <cellStyle name="Input 4 3 7 3 5" xfId="21802"/>
    <cellStyle name="Input 4 3 7 3 6" xfId="21803"/>
    <cellStyle name="Input 4 3 7 4" xfId="21804"/>
    <cellStyle name="Input 4 3 7 4 2" xfId="21805"/>
    <cellStyle name="Input 4 3 7 4 2 2" xfId="21806"/>
    <cellStyle name="Input 4 3 7 4 3" xfId="21807"/>
    <cellStyle name="Input 4 3 7 4 3 2" xfId="21808"/>
    <cellStyle name="Input 4 3 7 4 3 2 2" xfId="21809"/>
    <cellStyle name="Input 4 3 7 4 3 3" xfId="21810"/>
    <cellStyle name="Input 4 3 7 4 4" xfId="21811"/>
    <cellStyle name="Input 4 3 7 4 5" xfId="21812"/>
    <cellStyle name="Input 4 3 7 5" xfId="21813"/>
    <cellStyle name="Input 4 3 7 5 2" xfId="21814"/>
    <cellStyle name="Input 4 3 7 5 2 2" xfId="21815"/>
    <cellStyle name="Input 4 3 7 5 3" xfId="21816"/>
    <cellStyle name="Input 4 3 7 5 3 2" xfId="21817"/>
    <cellStyle name="Input 4 3 7 5 3 2 2" xfId="21818"/>
    <cellStyle name="Input 4 3 7 5 3 3" xfId="21819"/>
    <cellStyle name="Input 4 3 7 5 4" xfId="21820"/>
    <cellStyle name="Input 4 3 7 5 5" xfId="21821"/>
    <cellStyle name="Input 4 3 7 6" xfId="21822"/>
    <cellStyle name="Input 4 3 7 6 2" xfId="21823"/>
    <cellStyle name="Input 4 3 7 6 2 2" xfId="21824"/>
    <cellStyle name="Input 4 3 7 6 3" xfId="21825"/>
    <cellStyle name="Input 4 3 7 6 3 2" xfId="21826"/>
    <cellStyle name="Input 4 3 7 6 3 2 2" xfId="21827"/>
    <cellStyle name="Input 4 3 7 6 3 3" xfId="21828"/>
    <cellStyle name="Input 4 3 7 6 4" xfId="21829"/>
    <cellStyle name="Input 4 3 7 6 5" xfId="21830"/>
    <cellStyle name="Input 4 3 7 7" xfId="21831"/>
    <cellStyle name="Input 4 3 7 7 2" xfId="21832"/>
    <cellStyle name="Input 4 3 7 7 2 2" xfId="21833"/>
    <cellStyle name="Input 4 3 7 7 3" xfId="21834"/>
    <cellStyle name="Input 4 3 7 7 3 2" xfId="21835"/>
    <cellStyle name="Input 4 3 7 7 3 2 2" xfId="21836"/>
    <cellStyle name="Input 4 3 7 7 3 3" xfId="21837"/>
    <cellStyle name="Input 4 3 7 7 4" xfId="21838"/>
    <cellStyle name="Input 4 3 7 7 5" xfId="21839"/>
    <cellStyle name="Input 4 3 7 8" xfId="21840"/>
    <cellStyle name="Input 4 3 7 8 2" xfId="21841"/>
    <cellStyle name="Input 4 3 7 9" xfId="21842"/>
    <cellStyle name="Input 4 3 7 9 2" xfId="21843"/>
    <cellStyle name="Input 4 3 7 9 2 2" xfId="21844"/>
    <cellStyle name="Input 4 3 7 9 3" xfId="21845"/>
    <cellStyle name="Input 4 3 8" xfId="21846"/>
    <cellStyle name="Input 4 3 8 10" xfId="21847"/>
    <cellStyle name="Input 4 3 8 11" xfId="21848"/>
    <cellStyle name="Input 4 3 8 2" xfId="21849"/>
    <cellStyle name="Input 4 3 8 2 10" xfId="21850"/>
    <cellStyle name="Input 4 3 8 2 2" xfId="21851"/>
    <cellStyle name="Input 4 3 8 2 2 2" xfId="21852"/>
    <cellStyle name="Input 4 3 8 2 2 2 2" xfId="21853"/>
    <cellStyle name="Input 4 3 8 2 2 3" xfId="21854"/>
    <cellStyle name="Input 4 3 8 2 2 3 2" xfId="21855"/>
    <cellStyle name="Input 4 3 8 2 2 3 2 2" xfId="21856"/>
    <cellStyle name="Input 4 3 8 2 2 3 3" xfId="21857"/>
    <cellStyle name="Input 4 3 8 2 2 4" xfId="21858"/>
    <cellStyle name="Input 4 3 8 2 2 5" xfId="21859"/>
    <cellStyle name="Input 4 3 8 2 3" xfId="21860"/>
    <cellStyle name="Input 4 3 8 2 3 2" xfId="21861"/>
    <cellStyle name="Input 4 3 8 2 3 2 2" xfId="21862"/>
    <cellStyle name="Input 4 3 8 2 3 3" xfId="21863"/>
    <cellStyle name="Input 4 3 8 2 3 3 2" xfId="21864"/>
    <cellStyle name="Input 4 3 8 2 3 3 2 2" xfId="21865"/>
    <cellStyle name="Input 4 3 8 2 3 3 3" xfId="21866"/>
    <cellStyle name="Input 4 3 8 2 3 4" xfId="21867"/>
    <cellStyle name="Input 4 3 8 2 3 5" xfId="21868"/>
    <cellStyle name="Input 4 3 8 2 4" xfId="21869"/>
    <cellStyle name="Input 4 3 8 2 4 2" xfId="21870"/>
    <cellStyle name="Input 4 3 8 2 4 2 2" xfId="21871"/>
    <cellStyle name="Input 4 3 8 2 4 3" xfId="21872"/>
    <cellStyle name="Input 4 3 8 2 4 3 2" xfId="21873"/>
    <cellStyle name="Input 4 3 8 2 4 3 2 2" xfId="21874"/>
    <cellStyle name="Input 4 3 8 2 4 3 3" xfId="21875"/>
    <cellStyle name="Input 4 3 8 2 4 4" xfId="21876"/>
    <cellStyle name="Input 4 3 8 2 4 5" xfId="21877"/>
    <cellStyle name="Input 4 3 8 2 5" xfId="21878"/>
    <cellStyle name="Input 4 3 8 2 5 2" xfId="21879"/>
    <cellStyle name="Input 4 3 8 2 5 2 2" xfId="21880"/>
    <cellStyle name="Input 4 3 8 2 5 3" xfId="21881"/>
    <cellStyle name="Input 4 3 8 2 5 3 2" xfId="21882"/>
    <cellStyle name="Input 4 3 8 2 5 3 2 2" xfId="21883"/>
    <cellStyle name="Input 4 3 8 2 5 3 3" xfId="21884"/>
    <cellStyle name="Input 4 3 8 2 5 4" xfId="21885"/>
    <cellStyle name="Input 4 3 8 2 5 5" xfId="21886"/>
    <cellStyle name="Input 4 3 8 2 6" xfId="21887"/>
    <cellStyle name="Input 4 3 8 2 6 2" xfId="21888"/>
    <cellStyle name="Input 4 3 8 2 6 2 2" xfId="21889"/>
    <cellStyle name="Input 4 3 8 2 6 3" xfId="21890"/>
    <cellStyle name="Input 4 3 8 2 6 3 2" xfId="21891"/>
    <cellStyle name="Input 4 3 8 2 6 3 2 2" xfId="21892"/>
    <cellStyle name="Input 4 3 8 2 6 3 3" xfId="21893"/>
    <cellStyle name="Input 4 3 8 2 6 4" xfId="21894"/>
    <cellStyle name="Input 4 3 8 2 6 5" xfId="21895"/>
    <cellStyle name="Input 4 3 8 2 7" xfId="21896"/>
    <cellStyle name="Input 4 3 8 2 7 2" xfId="21897"/>
    <cellStyle name="Input 4 3 8 2 8" xfId="21898"/>
    <cellStyle name="Input 4 3 8 2 8 2" xfId="21899"/>
    <cellStyle name="Input 4 3 8 2 8 2 2" xfId="21900"/>
    <cellStyle name="Input 4 3 8 2 8 3" xfId="21901"/>
    <cellStyle name="Input 4 3 8 2 9" xfId="21902"/>
    <cellStyle name="Input 4 3 8 3" xfId="21903"/>
    <cellStyle name="Input 4 3 8 3 2" xfId="21904"/>
    <cellStyle name="Input 4 3 8 3 2 2" xfId="21905"/>
    <cellStyle name="Input 4 3 8 3 2 2 2" xfId="21906"/>
    <cellStyle name="Input 4 3 8 3 2 3" xfId="21907"/>
    <cellStyle name="Input 4 3 8 3 2 3 2" xfId="21908"/>
    <cellStyle name="Input 4 3 8 3 2 3 2 2" xfId="21909"/>
    <cellStyle name="Input 4 3 8 3 2 3 3" xfId="21910"/>
    <cellStyle name="Input 4 3 8 3 2 4" xfId="21911"/>
    <cellStyle name="Input 4 3 8 3 2 5" xfId="21912"/>
    <cellStyle name="Input 4 3 8 3 3" xfId="21913"/>
    <cellStyle name="Input 4 3 8 3 3 2" xfId="21914"/>
    <cellStyle name="Input 4 3 8 3 4" xfId="21915"/>
    <cellStyle name="Input 4 3 8 3 4 2" xfId="21916"/>
    <cellStyle name="Input 4 3 8 3 4 2 2" xfId="21917"/>
    <cellStyle name="Input 4 3 8 3 4 3" xfId="21918"/>
    <cellStyle name="Input 4 3 8 3 5" xfId="21919"/>
    <cellStyle name="Input 4 3 8 3 6" xfId="21920"/>
    <cellStyle name="Input 4 3 8 4" xfId="21921"/>
    <cellStyle name="Input 4 3 8 4 2" xfId="21922"/>
    <cellStyle name="Input 4 3 8 4 2 2" xfId="21923"/>
    <cellStyle name="Input 4 3 8 4 3" xfId="21924"/>
    <cellStyle name="Input 4 3 8 4 3 2" xfId="21925"/>
    <cellStyle name="Input 4 3 8 4 3 2 2" xfId="21926"/>
    <cellStyle name="Input 4 3 8 4 3 3" xfId="21927"/>
    <cellStyle name="Input 4 3 8 4 4" xfId="21928"/>
    <cellStyle name="Input 4 3 8 4 5" xfId="21929"/>
    <cellStyle name="Input 4 3 8 5" xfId="21930"/>
    <cellStyle name="Input 4 3 8 5 2" xfId="21931"/>
    <cellStyle name="Input 4 3 8 5 2 2" xfId="21932"/>
    <cellStyle name="Input 4 3 8 5 3" xfId="21933"/>
    <cellStyle name="Input 4 3 8 5 3 2" xfId="21934"/>
    <cellStyle name="Input 4 3 8 5 3 2 2" xfId="21935"/>
    <cellStyle name="Input 4 3 8 5 3 3" xfId="21936"/>
    <cellStyle name="Input 4 3 8 5 4" xfId="21937"/>
    <cellStyle name="Input 4 3 8 5 5" xfId="21938"/>
    <cellStyle name="Input 4 3 8 6" xfId="21939"/>
    <cellStyle name="Input 4 3 8 6 2" xfId="21940"/>
    <cellStyle name="Input 4 3 8 6 2 2" xfId="21941"/>
    <cellStyle name="Input 4 3 8 6 3" xfId="21942"/>
    <cellStyle name="Input 4 3 8 6 3 2" xfId="21943"/>
    <cellStyle name="Input 4 3 8 6 3 2 2" xfId="21944"/>
    <cellStyle name="Input 4 3 8 6 3 3" xfId="21945"/>
    <cellStyle name="Input 4 3 8 6 4" xfId="21946"/>
    <cellStyle name="Input 4 3 8 6 5" xfId="21947"/>
    <cellStyle name="Input 4 3 8 7" xfId="21948"/>
    <cellStyle name="Input 4 3 8 7 2" xfId="21949"/>
    <cellStyle name="Input 4 3 8 7 2 2" xfId="21950"/>
    <cellStyle name="Input 4 3 8 7 3" xfId="21951"/>
    <cellStyle name="Input 4 3 8 7 3 2" xfId="21952"/>
    <cellStyle name="Input 4 3 8 7 3 2 2" xfId="21953"/>
    <cellStyle name="Input 4 3 8 7 3 3" xfId="21954"/>
    <cellStyle name="Input 4 3 8 7 4" xfId="21955"/>
    <cellStyle name="Input 4 3 8 7 5" xfId="21956"/>
    <cellStyle name="Input 4 3 8 8" xfId="21957"/>
    <cellStyle name="Input 4 3 8 8 2" xfId="21958"/>
    <cellStyle name="Input 4 3 8 9" xfId="21959"/>
    <cellStyle name="Input 4 3 8 9 2" xfId="21960"/>
    <cellStyle name="Input 4 3 8 9 2 2" xfId="21961"/>
    <cellStyle name="Input 4 3 8 9 3" xfId="21962"/>
    <cellStyle name="Input 4 3 9" xfId="21963"/>
    <cellStyle name="Input 4 3 9 10" xfId="21964"/>
    <cellStyle name="Input 4 3 9 2" xfId="21965"/>
    <cellStyle name="Input 4 3 9 2 2" xfId="21966"/>
    <cellStyle name="Input 4 3 9 2 2 2" xfId="21967"/>
    <cellStyle name="Input 4 3 9 2 3" xfId="21968"/>
    <cellStyle name="Input 4 3 9 2 3 2" xfId="21969"/>
    <cellStyle name="Input 4 3 9 2 3 2 2" xfId="21970"/>
    <cellStyle name="Input 4 3 9 2 3 3" xfId="21971"/>
    <cellStyle name="Input 4 3 9 2 4" xfId="21972"/>
    <cellStyle name="Input 4 3 9 2 5" xfId="21973"/>
    <cellStyle name="Input 4 3 9 3" xfId="21974"/>
    <cellStyle name="Input 4 3 9 3 2" xfId="21975"/>
    <cellStyle name="Input 4 3 9 3 2 2" xfId="21976"/>
    <cellStyle name="Input 4 3 9 3 3" xfId="21977"/>
    <cellStyle name="Input 4 3 9 3 3 2" xfId="21978"/>
    <cellStyle name="Input 4 3 9 3 3 2 2" xfId="21979"/>
    <cellStyle name="Input 4 3 9 3 3 3" xfId="21980"/>
    <cellStyle name="Input 4 3 9 3 4" xfId="21981"/>
    <cellStyle name="Input 4 3 9 3 5" xfId="21982"/>
    <cellStyle name="Input 4 3 9 4" xfId="21983"/>
    <cellStyle name="Input 4 3 9 4 2" xfId="21984"/>
    <cellStyle name="Input 4 3 9 4 2 2" xfId="21985"/>
    <cellStyle name="Input 4 3 9 4 3" xfId="21986"/>
    <cellStyle name="Input 4 3 9 4 3 2" xfId="21987"/>
    <cellStyle name="Input 4 3 9 4 3 2 2" xfId="21988"/>
    <cellStyle name="Input 4 3 9 4 3 3" xfId="21989"/>
    <cellStyle name="Input 4 3 9 4 4" xfId="21990"/>
    <cellStyle name="Input 4 3 9 4 5" xfId="21991"/>
    <cellStyle name="Input 4 3 9 5" xfId="21992"/>
    <cellStyle name="Input 4 3 9 5 2" xfId="21993"/>
    <cellStyle name="Input 4 3 9 5 2 2" xfId="21994"/>
    <cellStyle name="Input 4 3 9 5 3" xfId="21995"/>
    <cellStyle name="Input 4 3 9 5 3 2" xfId="21996"/>
    <cellStyle name="Input 4 3 9 5 3 2 2" xfId="21997"/>
    <cellStyle name="Input 4 3 9 5 3 3" xfId="21998"/>
    <cellStyle name="Input 4 3 9 5 4" xfId="21999"/>
    <cellStyle name="Input 4 3 9 5 5" xfId="22000"/>
    <cellStyle name="Input 4 3 9 6" xfId="22001"/>
    <cellStyle name="Input 4 3 9 6 2" xfId="22002"/>
    <cellStyle name="Input 4 3 9 6 2 2" xfId="22003"/>
    <cellStyle name="Input 4 3 9 6 3" xfId="22004"/>
    <cellStyle name="Input 4 3 9 6 3 2" xfId="22005"/>
    <cellStyle name="Input 4 3 9 6 3 2 2" xfId="22006"/>
    <cellStyle name="Input 4 3 9 6 3 3" xfId="22007"/>
    <cellStyle name="Input 4 3 9 6 4" xfId="22008"/>
    <cellStyle name="Input 4 3 9 6 5" xfId="22009"/>
    <cellStyle name="Input 4 3 9 7" xfId="22010"/>
    <cellStyle name="Input 4 3 9 7 2" xfId="22011"/>
    <cellStyle name="Input 4 3 9 8" xfId="22012"/>
    <cellStyle name="Input 4 3 9 8 2" xfId="22013"/>
    <cellStyle name="Input 4 3 9 8 2 2" xfId="22014"/>
    <cellStyle name="Input 4 3 9 8 3" xfId="22015"/>
    <cellStyle name="Input 4 3 9 9" xfId="22016"/>
    <cellStyle name="Input 4 3_Subsidy" xfId="22017"/>
    <cellStyle name="Input 4 30" xfId="22018"/>
    <cellStyle name="Input 4 30 2" xfId="22019"/>
    <cellStyle name="Input 4 30 2 2" xfId="22020"/>
    <cellStyle name="Input 4 30 2 2 2" xfId="22021"/>
    <cellStyle name="Input 4 30 2 3" xfId="22022"/>
    <cellStyle name="Input 4 30 3" xfId="22023"/>
    <cellStyle name="Input 4 30 4" xfId="22024"/>
    <cellStyle name="Input 4 31" xfId="22025"/>
    <cellStyle name="Input 4 31 2" xfId="22026"/>
    <cellStyle name="Input 4 31 2 2" xfId="22027"/>
    <cellStyle name="Input 4 31 2 2 2" xfId="22028"/>
    <cellStyle name="Input 4 31 2 3" xfId="22029"/>
    <cellStyle name="Input 4 31 3" xfId="22030"/>
    <cellStyle name="Input 4 31 4" xfId="22031"/>
    <cellStyle name="Input 4 32" xfId="22032"/>
    <cellStyle name="Input 4 32 2" xfId="22033"/>
    <cellStyle name="Input 4 32 2 2" xfId="22034"/>
    <cellStyle name="Input 4 32 2 2 2" xfId="22035"/>
    <cellStyle name="Input 4 32 2 3" xfId="22036"/>
    <cellStyle name="Input 4 32 3" xfId="22037"/>
    <cellStyle name="Input 4 32 4" xfId="22038"/>
    <cellStyle name="Input 4 33" xfId="22039"/>
    <cellStyle name="Input 4 33 2" xfId="22040"/>
    <cellStyle name="Input 4 33 2 2" xfId="22041"/>
    <cellStyle name="Input 4 33 2 2 2" xfId="22042"/>
    <cellStyle name="Input 4 33 2 3" xfId="22043"/>
    <cellStyle name="Input 4 33 3" xfId="22044"/>
    <cellStyle name="Input 4 33 4" xfId="22045"/>
    <cellStyle name="Input 4 34" xfId="22046"/>
    <cellStyle name="Input 4 34 2" xfId="22047"/>
    <cellStyle name="Input 4 34 2 2" xfId="22048"/>
    <cellStyle name="Input 4 34 2 2 2" xfId="22049"/>
    <cellStyle name="Input 4 34 2 3" xfId="22050"/>
    <cellStyle name="Input 4 34 3" xfId="22051"/>
    <cellStyle name="Input 4 34 4" xfId="22052"/>
    <cellStyle name="Input 4 35" xfId="22053"/>
    <cellStyle name="Input 4 35 2" xfId="22054"/>
    <cellStyle name="Input 4 35 2 2" xfId="22055"/>
    <cellStyle name="Input 4 35 2 2 2" xfId="22056"/>
    <cellStyle name="Input 4 35 2 3" xfId="22057"/>
    <cellStyle name="Input 4 35 3" xfId="22058"/>
    <cellStyle name="Input 4 35 4" xfId="22059"/>
    <cellStyle name="Input 4 36" xfId="22060"/>
    <cellStyle name="Input 4 36 2" xfId="22061"/>
    <cellStyle name="Input 4 36 2 2" xfId="22062"/>
    <cellStyle name="Input 4 36 2 2 2" xfId="22063"/>
    <cellStyle name="Input 4 36 2 3" xfId="22064"/>
    <cellStyle name="Input 4 36 3" xfId="22065"/>
    <cellStyle name="Input 4 36 4" xfId="22066"/>
    <cellStyle name="Input 4 37" xfId="22067"/>
    <cellStyle name="Input 4 37 2" xfId="22068"/>
    <cellStyle name="Input 4 37 2 2" xfId="22069"/>
    <cellStyle name="Input 4 37 2 2 2" xfId="22070"/>
    <cellStyle name="Input 4 37 2 3" xfId="22071"/>
    <cellStyle name="Input 4 37 3" xfId="22072"/>
    <cellStyle name="Input 4 37 4" xfId="22073"/>
    <cellStyle name="Input 4 38" xfId="22074"/>
    <cellStyle name="Input 4 38 2" xfId="22075"/>
    <cellStyle name="Input 4 38 2 2" xfId="22076"/>
    <cellStyle name="Input 4 38 2 2 2" xfId="22077"/>
    <cellStyle name="Input 4 38 2 3" xfId="22078"/>
    <cellStyle name="Input 4 38 3" xfId="22079"/>
    <cellStyle name="Input 4 38 4" xfId="22080"/>
    <cellStyle name="Input 4 39" xfId="22081"/>
    <cellStyle name="Input 4 39 2" xfId="22082"/>
    <cellStyle name="Input 4 39 2 2" xfId="22083"/>
    <cellStyle name="Input 4 39 2 2 2" xfId="22084"/>
    <cellStyle name="Input 4 39 2 3" xfId="22085"/>
    <cellStyle name="Input 4 39 3" xfId="22086"/>
    <cellStyle name="Input 4 39 4" xfId="22087"/>
    <cellStyle name="Input 4 4" xfId="22088"/>
    <cellStyle name="Input 4 4 10" xfId="22089"/>
    <cellStyle name="Input 4 4 10 2" xfId="22090"/>
    <cellStyle name="Input 4 4 10 2 2" xfId="22091"/>
    <cellStyle name="Input 4 4 10 2 2 2" xfId="22092"/>
    <cellStyle name="Input 4 4 10 2 3" xfId="22093"/>
    <cellStyle name="Input 4 4 10 2 3 2" xfId="22094"/>
    <cellStyle name="Input 4 4 10 2 3 2 2" xfId="22095"/>
    <cellStyle name="Input 4 4 10 2 3 3" xfId="22096"/>
    <cellStyle name="Input 4 4 10 2 4" xfId="22097"/>
    <cellStyle name="Input 4 4 10 2 5" xfId="22098"/>
    <cellStyle name="Input 4 4 10 3" xfId="22099"/>
    <cellStyle name="Input 4 4 10 3 2" xfId="22100"/>
    <cellStyle name="Input 4 4 10 4" xfId="22101"/>
    <cellStyle name="Input 4 4 10 4 2" xfId="22102"/>
    <cellStyle name="Input 4 4 10 4 2 2" xfId="22103"/>
    <cellStyle name="Input 4 4 10 4 3" xfId="22104"/>
    <cellStyle name="Input 4 4 10 5" xfId="22105"/>
    <cellStyle name="Input 4 4 10 6" xfId="22106"/>
    <cellStyle name="Input 4 4 11" xfId="22107"/>
    <cellStyle name="Input 4 4 11 2" xfId="22108"/>
    <cellStyle name="Input 4 4 11 2 2" xfId="22109"/>
    <cellStyle name="Input 4 4 11 3" xfId="22110"/>
    <cellStyle name="Input 4 4 11 3 2" xfId="22111"/>
    <cellStyle name="Input 4 4 11 3 2 2" xfId="22112"/>
    <cellStyle name="Input 4 4 11 3 3" xfId="22113"/>
    <cellStyle name="Input 4 4 11 4" xfId="22114"/>
    <cellStyle name="Input 4 4 11 5" xfId="22115"/>
    <cellStyle name="Input 4 4 12" xfId="22116"/>
    <cellStyle name="Input 4 4 12 2" xfId="22117"/>
    <cellStyle name="Input 4 4 12 2 2" xfId="22118"/>
    <cellStyle name="Input 4 4 12 3" xfId="22119"/>
    <cellStyle name="Input 4 4 12 3 2" xfId="22120"/>
    <cellStyle name="Input 4 4 12 3 2 2" xfId="22121"/>
    <cellStyle name="Input 4 4 12 3 3" xfId="22122"/>
    <cellStyle name="Input 4 4 12 4" xfId="22123"/>
    <cellStyle name="Input 4 4 12 5" xfId="22124"/>
    <cellStyle name="Input 4 4 13" xfId="22125"/>
    <cellStyle name="Input 4 4 13 2" xfId="22126"/>
    <cellStyle name="Input 4 4 13 2 2" xfId="22127"/>
    <cellStyle name="Input 4 4 13 3" xfId="22128"/>
    <cellStyle name="Input 4 4 13 3 2" xfId="22129"/>
    <cellStyle name="Input 4 4 13 3 2 2" xfId="22130"/>
    <cellStyle name="Input 4 4 13 3 3" xfId="22131"/>
    <cellStyle name="Input 4 4 13 4" xfId="22132"/>
    <cellStyle name="Input 4 4 13 5" xfId="22133"/>
    <cellStyle name="Input 4 4 14" xfId="22134"/>
    <cellStyle name="Input 4 4 14 2" xfId="22135"/>
    <cellStyle name="Input 4 4 14 2 2" xfId="22136"/>
    <cellStyle name="Input 4 4 14 3" xfId="22137"/>
    <cellStyle name="Input 4 4 14 3 2" xfId="22138"/>
    <cellStyle name="Input 4 4 14 3 2 2" xfId="22139"/>
    <cellStyle name="Input 4 4 14 3 3" xfId="22140"/>
    <cellStyle name="Input 4 4 14 4" xfId="22141"/>
    <cellStyle name="Input 4 4 14 5" xfId="22142"/>
    <cellStyle name="Input 4 4 15" xfId="22143"/>
    <cellStyle name="Input 4 4 15 2" xfId="22144"/>
    <cellStyle name="Input 4 4 16" xfId="22145"/>
    <cellStyle name="Input 4 4 16 2" xfId="22146"/>
    <cellStyle name="Input 4 4 16 2 2" xfId="22147"/>
    <cellStyle name="Input 4 4 16 3" xfId="22148"/>
    <cellStyle name="Input 4 4 17" xfId="22149"/>
    <cellStyle name="Input 4 4 18" xfId="22150"/>
    <cellStyle name="Input 4 4 2" xfId="22151"/>
    <cellStyle name="Input 4 4 2 10" xfId="22152"/>
    <cellStyle name="Input 4 4 2 10 2" xfId="22153"/>
    <cellStyle name="Input 4 4 2 10 2 2" xfId="22154"/>
    <cellStyle name="Input 4 4 2 10 3" xfId="22155"/>
    <cellStyle name="Input 4 4 2 11" xfId="22156"/>
    <cellStyle name="Input 4 4 2 12" xfId="22157"/>
    <cellStyle name="Input 4 4 2 2" xfId="22158"/>
    <cellStyle name="Input 4 4 2 2 10" xfId="22159"/>
    <cellStyle name="Input 4 4 2 2 11" xfId="22160"/>
    <cellStyle name="Input 4 4 2 2 2" xfId="22161"/>
    <cellStyle name="Input 4 4 2 2 2 10" xfId="22162"/>
    <cellStyle name="Input 4 4 2 2 2 2" xfId="22163"/>
    <cellStyle name="Input 4 4 2 2 2 2 2" xfId="22164"/>
    <cellStyle name="Input 4 4 2 2 2 2 2 2" xfId="22165"/>
    <cellStyle name="Input 4 4 2 2 2 2 3" xfId="22166"/>
    <cellStyle name="Input 4 4 2 2 2 2 3 2" xfId="22167"/>
    <cellStyle name="Input 4 4 2 2 2 2 3 2 2" xfId="22168"/>
    <cellStyle name="Input 4 4 2 2 2 2 3 3" xfId="22169"/>
    <cellStyle name="Input 4 4 2 2 2 2 4" xfId="22170"/>
    <cellStyle name="Input 4 4 2 2 2 2 5" xfId="22171"/>
    <cellStyle name="Input 4 4 2 2 2 3" xfId="22172"/>
    <cellStyle name="Input 4 4 2 2 2 3 2" xfId="22173"/>
    <cellStyle name="Input 4 4 2 2 2 3 2 2" xfId="22174"/>
    <cellStyle name="Input 4 4 2 2 2 3 3" xfId="22175"/>
    <cellStyle name="Input 4 4 2 2 2 3 3 2" xfId="22176"/>
    <cellStyle name="Input 4 4 2 2 2 3 3 2 2" xfId="22177"/>
    <cellStyle name="Input 4 4 2 2 2 3 3 3" xfId="22178"/>
    <cellStyle name="Input 4 4 2 2 2 3 4" xfId="22179"/>
    <cellStyle name="Input 4 4 2 2 2 3 5" xfId="22180"/>
    <cellStyle name="Input 4 4 2 2 2 4" xfId="22181"/>
    <cellStyle name="Input 4 4 2 2 2 4 2" xfId="22182"/>
    <cellStyle name="Input 4 4 2 2 2 4 2 2" xfId="22183"/>
    <cellStyle name="Input 4 4 2 2 2 4 3" xfId="22184"/>
    <cellStyle name="Input 4 4 2 2 2 4 3 2" xfId="22185"/>
    <cellStyle name="Input 4 4 2 2 2 4 3 2 2" xfId="22186"/>
    <cellStyle name="Input 4 4 2 2 2 4 3 3" xfId="22187"/>
    <cellStyle name="Input 4 4 2 2 2 4 4" xfId="22188"/>
    <cellStyle name="Input 4 4 2 2 2 4 5" xfId="22189"/>
    <cellStyle name="Input 4 4 2 2 2 5" xfId="22190"/>
    <cellStyle name="Input 4 4 2 2 2 5 2" xfId="22191"/>
    <cellStyle name="Input 4 4 2 2 2 5 2 2" xfId="22192"/>
    <cellStyle name="Input 4 4 2 2 2 5 3" xfId="22193"/>
    <cellStyle name="Input 4 4 2 2 2 5 3 2" xfId="22194"/>
    <cellStyle name="Input 4 4 2 2 2 5 3 2 2" xfId="22195"/>
    <cellStyle name="Input 4 4 2 2 2 5 3 3" xfId="22196"/>
    <cellStyle name="Input 4 4 2 2 2 5 4" xfId="22197"/>
    <cellStyle name="Input 4 4 2 2 2 5 5" xfId="22198"/>
    <cellStyle name="Input 4 4 2 2 2 6" xfId="22199"/>
    <cellStyle name="Input 4 4 2 2 2 6 2" xfId="22200"/>
    <cellStyle name="Input 4 4 2 2 2 6 2 2" xfId="22201"/>
    <cellStyle name="Input 4 4 2 2 2 6 3" xfId="22202"/>
    <cellStyle name="Input 4 4 2 2 2 6 3 2" xfId="22203"/>
    <cellStyle name="Input 4 4 2 2 2 6 3 2 2" xfId="22204"/>
    <cellStyle name="Input 4 4 2 2 2 6 3 3" xfId="22205"/>
    <cellStyle name="Input 4 4 2 2 2 6 4" xfId="22206"/>
    <cellStyle name="Input 4 4 2 2 2 6 5" xfId="22207"/>
    <cellStyle name="Input 4 4 2 2 2 7" xfId="22208"/>
    <cellStyle name="Input 4 4 2 2 2 7 2" xfId="22209"/>
    <cellStyle name="Input 4 4 2 2 2 8" xfId="22210"/>
    <cellStyle name="Input 4 4 2 2 2 8 2" xfId="22211"/>
    <cellStyle name="Input 4 4 2 2 2 8 2 2" xfId="22212"/>
    <cellStyle name="Input 4 4 2 2 2 8 3" xfId="22213"/>
    <cellStyle name="Input 4 4 2 2 2 9" xfId="22214"/>
    <cellStyle name="Input 4 4 2 2 3" xfId="22215"/>
    <cellStyle name="Input 4 4 2 2 3 2" xfId="22216"/>
    <cellStyle name="Input 4 4 2 2 3 2 2" xfId="22217"/>
    <cellStyle name="Input 4 4 2 2 3 2 2 2" xfId="22218"/>
    <cellStyle name="Input 4 4 2 2 3 2 3" xfId="22219"/>
    <cellStyle name="Input 4 4 2 2 3 2 3 2" xfId="22220"/>
    <cellStyle name="Input 4 4 2 2 3 2 3 2 2" xfId="22221"/>
    <cellStyle name="Input 4 4 2 2 3 2 3 3" xfId="22222"/>
    <cellStyle name="Input 4 4 2 2 3 2 4" xfId="22223"/>
    <cellStyle name="Input 4 4 2 2 3 2 5" xfId="22224"/>
    <cellStyle name="Input 4 4 2 2 3 3" xfId="22225"/>
    <cellStyle name="Input 4 4 2 2 3 3 2" xfId="22226"/>
    <cellStyle name="Input 4 4 2 2 3 4" xfId="22227"/>
    <cellStyle name="Input 4 4 2 2 3 4 2" xfId="22228"/>
    <cellStyle name="Input 4 4 2 2 3 4 2 2" xfId="22229"/>
    <cellStyle name="Input 4 4 2 2 3 4 3" xfId="22230"/>
    <cellStyle name="Input 4 4 2 2 3 5" xfId="22231"/>
    <cellStyle name="Input 4 4 2 2 3 6" xfId="22232"/>
    <cellStyle name="Input 4 4 2 2 4" xfId="22233"/>
    <cellStyle name="Input 4 4 2 2 4 2" xfId="22234"/>
    <cellStyle name="Input 4 4 2 2 4 2 2" xfId="22235"/>
    <cellStyle name="Input 4 4 2 2 4 3" xfId="22236"/>
    <cellStyle name="Input 4 4 2 2 4 3 2" xfId="22237"/>
    <cellStyle name="Input 4 4 2 2 4 3 2 2" xfId="22238"/>
    <cellStyle name="Input 4 4 2 2 4 3 3" xfId="22239"/>
    <cellStyle name="Input 4 4 2 2 4 4" xfId="22240"/>
    <cellStyle name="Input 4 4 2 2 4 5" xfId="22241"/>
    <cellStyle name="Input 4 4 2 2 5" xfId="22242"/>
    <cellStyle name="Input 4 4 2 2 5 2" xfId="22243"/>
    <cellStyle name="Input 4 4 2 2 5 2 2" xfId="22244"/>
    <cellStyle name="Input 4 4 2 2 5 3" xfId="22245"/>
    <cellStyle name="Input 4 4 2 2 5 3 2" xfId="22246"/>
    <cellStyle name="Input 4 4 2 2 5 3 2 2" xfId="22247"/>
    <cellStyle name="Input 4 4 2 2 5 3 3" xfId="22248"/>
    <cellStyle name="Input 4 4 2 2 5 4" xfId="22249"/>
    <cellStyle name="Input 4 4 2 2 5 5" xfId="22250"/>
    <cellStyle name="Input 4 4 2 2 6" xfId="22251"/>
    <cellStyle name="Input 4 4 2 2 6 2" xfId="22252"/>
    <cellStyle name="Input 4 4 2 2 6 2 2" xfId="22253"/>
    <cellStyle name="Input 4 4 2 2 6 3" xfId="22254"/>
    <cellStyle name="Input 4 4 2 2 6 3 2" xfId="22255"/>
    <cellStyle name="Input 4 4 2 2 6 3 2 2" xfId="22256"/>
    <cellStyle name="Input 4 4 2 2 6 3 3" xfId="22257"/>
    <cellStyle name="Input 4 4 2 2 6 4" xfId="22258"/>
    <cellStyle name="Input 4 4 2 2 6 5" xfId="22259"/>
    <cellStyle name="Input 4 4 2 2 7" xfId="22260"/>
    <cellStyle name="Input 4 4 2 2 7 2" xfId="22261"/>
    <cellStyle name="Input 4 4 2 2 7 2 2" xfId="22262"/>
    <cellStyle name="Input 4 4 2 2 7 3" xfId="22263"/>
    <cellStyle name="Input 4 4 2 2 7 3 2" xfId="22264"/>
    <cellStyle name="Input 4 4 2 2 7 3 2 2" xfId="22265"/>
    <cellStyle name="Input 4 4 2 2 7 3 3" xfId="22266"/>
    <cellStyle name="Input 4 4 2 2 7 4" xfId="22267"/>
    <cellStyle name="Input 4 4 2 2 7 5" xfId="22268"/>
    <cellStyle name="Input 4 4 2 2 8" xfId="22269"/>
    <cellStyle name="Input 4 4 2 2 8 2" xfId="22270"/>
    <cellStyle name="Input 4 4 2 2 9" xfId="22271"/>
    <cellStyle name="Input 4 4 2 2 9 2" xfId="22272"/>
    <cellStyle name="Input 4 4 2 2 9 2 2" xfId="22273"/>
    <cellStyle name="Input 4 4 2 2 9 3" xfId="22274"/>
    <cellStyle name="Input 4 4 2 3" xfId="22275"/>
    <cellStyle name="Input 4 4 2 3 10" xfId="22276"/>
    <cellStyle name="Input 4 4 2 3 2" xfId="22277"/>
    <cellStyle name="Input 4 4 2 3 2 2" xfId="22278"/>
    <cellStyle name="Input 4 4 2 3 2 2 2" xfId="22279"/>
    <cellStyle name="Input 4 4 2 3 2 3" xfId="22280"/>
    <cellStyle name="Input 4 4 2 3 2 3 2" xfId="22281"/>
    <cellStyle name="Input 4 4 2 3 2 3 2 2" xfId="22282"/>
    <cellStyle name="Input 4 4 2 3 2 3 3" xfId="22283"/>
    <cellStyle name="Input 4 4 2 3 2 4" xfId="22284"/>
    <cellStyle name="Input 4 4 2 3 2 5" xfId="22285"/>
    <cellStyle name="Input 4 4 2 3 3" xfId="22286"/>
    <cellStyle name="Input 4 4 2 3 3 2" xfId="22287"/>
    <cellStyle name="Input 4 4 2 3 3 2 2" xfId="22288"/>
    <cellStyle name="Input 4 4 2 3 3 3" xfId="22289"/>
    <cellStyle name="Input 4 4 2 3 3 3 2" xfId="22290"/>
    <cellStyle name="Input 4 4 2 3 3 3 2 2" xfId="22291"/>
    <cellStyle name="Input 4 4 2 3 3 3 3" xfId="22292"/>
    <cellStyle name="Input 4 4 2 3 3 4" xfId="22293"/>
    <cellStyle name="Input 4 4 2 3 3 5" xfId="22294"/>
    <cellStyle name="Input 4 4 2 3 4" xfId="22295"/>
    <cellStyle name="Input 4 4 2 3 4 2" xfId="22296"/>
    <cellStyle name="Input 4 4 2 3 4 2 2" xfId="22297"/>
    <cellStyle name="Input 4 4 2 3 4 3" xfId="22298"/>
    <cellStyle name="Input 4 4 2 3 4 3 2" xfId="22299"/>
    <cellStyle name="Input 4 4 2 3 4 3 2 2" xfId="22300"/>
    <cellStyle name="Input 4 4 2 3 4 3 3" xfId="22301"/>
    <cellStyle name="Input 4 4 2 3 4 4" xfId="22302"/>
    <cellStyle name="Input 4 4 2 3 4 5" xfId="22303"/>
    <cellStyle name="Input 4 4 2 3 5" xfId="22304"/>
    <cellStyle name="Input 4 4 2 3 5 2" xfId="22305"/>
    <cellStyle name="Input 4 4 2 3 5 2 2" xfId="22306"/>
    <cellStyle name="Input 4 4 2 3 5 3" xfId="22307"/>
    <cellStyle name="Input 4 4 2 3 5 3 2" xfId="22308"/>
    <cellStyle name="Input 4 4 2 3 5 3 2 2" xfId="22309"/>
    <cellStyle name="Input 4 4 2 3 5 3 3" xfId="22310"/>
    <cellStyle name="Input 4 4 2 3 5 4" xfId="22311"/>
    <cellStyle name="Input 4 4 2 3 5 5" xfId="22312"/>
    <cellStyle name="Input 4 4 2 3 6" xfId="22313"/>
    <cellStyle name="Input 4 4 2 3 6 2" xfId="22314"/>
    <cellStyle name="Input 4 4 2 3 6 2 2" xfId="22315"/>
    <cellStyle name="Input 4 4 2 3 6 3" xfId="22316"/>
    <cellStyle name="Input 4 4 2 3 6 3 2" xfId="22317"/>
    <cellStyle name="Input 4 4 2 3 6 3 2 2" xfId="22318"/>
    <cellStyle name="Input 4 4 2 3 6 3 3" xfId="22319"/>
    <cellStyle name="Input 4 4 2 3 6 4" xfId="22320"/>
    <cellStyle name="Input 4 4 2 3 6 5" xfId="22321"/>
    <cellStyle name="Input 4 4 2 3 7" xfId="22322"/>
    <cellStyle name="Input 4 4 2 3 7 2" xfId="22323"/>
    <cellStyle name="Input 4 4 2 3 8" xfId="22324"/>
    <cellStyle name="Input 4 4 2 3 8 2" xfId="22325"/>
    <cellStyle name="Input 4 4 2 3 8 2 2" xfId="22326"/>
    <cellStyle name="Input 4 4 2 3 8 3" xfId="22327"/>
    <cellStyle name="Input 4 4 2 3 9" xfId="22328"/>
    <cellStyle name="Input 4 4 2 4" xfId="22329"/>
    <cellStyle name="Input 4 4 2 4 2" xfId="22330"/>
    <cellStyle name="Input 4 4 2 4 2 2" xfId="22331"/>
    <cellStyle name="Input 4 4 2 4 2 2 2" xfId="22332"/>
    <cellStyle name="Input 4 4 2 4 2 3" xfId="22333"/>
    <cellStyle name="Input 4 4 2 4 2 3 2" xfId="22334"/>
    <cellStyle name="Input 4 4 2 4 2 3 2 2" xfId="22335"/>
    <cellStyle name="Input 4 4 2 4 2 3 3" xfId="22336"/>
    <cellStyle name="Input 4 4 2 4 2 4" xfId="22337"/>
    <cellStyle name="Input 4 4 2 4 2 5" xfId="22338"/>
    <cellStyle name="Input 4 4 2 4 3" xfId="22339"/>
    <cellStyle name="Input 4 4 2 4 3 2" xfId="22340"/>
    <cellStyle name="Input 4 4 2 4 4" xfId="22341"/>
    <cellStyle name="Input 4 4 2 4 4 2" xfId="22342"/>
    <cellStyle name="Input 4 4 2 4 4 2 2" xfId="22343"/>
    <cellStyle name="Input 4 4 2 4 4 3" xfId="22344"/>
    <cellStyle name="Input 4 4 2 4 5" xfId="22345"/>
    <cellStyle name="Input 4 4 2 4 6" xfId="22346"/>
    <cellStyle name="Input 4 4 2 5" xfId="22347"/>
    <cellStyle name="Input 4 4 2 5 2" xfId="22348"/>
    <cellStyle name="Input 4 4 2 5 2 2" xfId="22349"/>
    <cellStyle name="Input 4 4 2 5 3" xfId="22350"/>
    <cellStyle name="Input 4 4 2 5 3 2" xfId="22351"/>
    <cellStyle name="Input 4 4 2 5 3 2 2" xfId="22352"/>
    <cellStyle name="Input 4 4 2 5 3 3" xfId="22353"/>
    <cellStyle name="Input 4 4 2 5 4" xfId="22354"/>
    <cellStyle name="Input 4 4 2 5 5" xfId="22355"/>
    <cellStyle name="Input 4 4 2 6" xfId="22356"/>
    <cellStyle name="Input 4 4 2 6 2" xfId="22357"/>
    <cellStyle name="Input 4 4 2 6 2 2" xfId="22358"/>
    <cellStyle name="Input 4 4 2 6 3" xfId="22359"/>
    <cellStyle name="Input 4 4 2 6 3 2" xfId="22360"/>
    <cellStyle name="Input 4 4 2 6 3 2 2" xfId="22361"/>
    <cellStyle name="Input 4 4 2 6 3 3" xfId="22362"/>
    <cellStyle name="Input 4 4 2 6 4" xfId="22363"/>
    <cellStyle name="Input 4 4 2 6 5" xfId="22364"/>
    <cellStyle name="Input 4 4 2 7" xfId="22365"/>
    <cellStyle name="Input 4 4 2 7 2" xfId="22366"/>
    <cellStyle name="Input 4 4 2 7 2 2" xfId="22367"/>
    <cellStyle name="Input 4 4 2 7 3" xfId="22368"/>
    <cellStyle name="Input 4 4 2 7 3 2" xfId="22369"/>
    <cellStyle name="Input 4 4 2 7 3 2 2" xfId="22370"/>
    <cellStyle name="Input 4 4 2 7 3 3" xfId="22371"/>
    <cellStyle name="Input 4 4 2 7 4" xfId="22372"/>
    <cellStyle name="Input 4 4 2 7 5" xfId="22373"/>
    <cellStyle name="Input 4 4 2 8" xfId="22374"/>
    <cellStyle name="Input 4 4 2 8 2" xfId="22375"/>
    <cellStyle name="Input 4 4 2 8 2 2" xfId="22376"/>
    <cellStyle name="Input 4 4 2 8 3" xfId="22377"/>
    <cellStyle name="Input 4 4 2 8 3 2" xfId="22378"/>
    <cellStyle name="Input 4 4 2 8 3 2 2" xfId="22379"/>
    <cellStyle name="Input 4 4 2 8 3 3" xfId="22380"/>
    <cellStyle name="Input 4 4 2 8 4" xfId="22381"/>
    <cellStyle name="Input 4 4 2 8 5" xfId="22382"/>
    <cellStyle name="Input 4 4 2 9" xfId="22383"/>
    <cellStyle name="Input 4 4 2 9 2" xfId="22384"/>
    <cellStyle name="Input 4 4 2_Subsidy" xfId="22385"/>
    <cellStyle name="Input 4 4 3" xfId="22386"/>
    <cellStyle name="Input 4 4 3 10" xfId="22387"/>
    <cellStyle name="Input 4 4 3 11" xfId="22388"/>
    <cellStyle name="Input 4 4 3 2" xfId="22389"/>
    <cellStyle name="Input 4 4 3 2 10" xfId="22390"/>
    <cellStyle name="Input 4 4 3 2 2" xfId="22391"/>
    <cellStyle name="Input 4 4 3 2 2 2" xfId="22392"/>
    <cellStyle name="Input 4 4 3 2 2 2 2" xfId="22393"/>
    <cellStyle name="Input 4 4 3 2 2 3" xfId="22394"/>
    <cellStyle name="Input 4 4 3 2 2 3 2" xfId="22395"/>
    <cellStyle name="Input 4 4 3 2 2 3 2 2" xfId="22396"/>
    <cellStyle name="Input 4 4 3 2 2 3 3" xfId="22397"/>
    <cellStyle name="Input 4 4 3 2 2 4" xfId="22398"/>
    <cellStyle name="Input 4 4 3 2 2 5" xfId="22399"/>
    <cellStyle name="Input 4 4 3 2 3" xfId="22400"/>
    <cellStyle name="Input 4 4 3 2 3 2" xfId="22401"/>
    <cellStyle name="Input 4 4 3 2 3 2 2" xfId="22402"/>
    <cellStyle name="Input 4 4 3 2 3 3" xfId="22403"/>
    <cellStyle name="Input 4 4 3 2 3 3 2" xfId="22404"/>
    <cellStyle name="Input 4 4 3 2 3 3 2 2" xfId="22405"/>
    <cellStyle name="Input 4 4 3 2 3 3 3" xfId="22406"/>
    <cellStyle name="Input 4 4 3 2 3 4" xfId="22407"/>
    <cellStyle name="Input 4 4 3 2 3 5" xfId="22408"/>
    <cellStyle name="Input 4 4 3 2 4" xfId="22409"/>
    <cellStyle name="Input 4 4 3 2 4 2" xfId="22410"/>
    <cellStyle name="Input 4 4 3 2 4 2 2" xfId="22411"/>
    <cellStyle name="Input 4 4 3 2 4 3" xfId="22412"/>
    <cellStyle name="Input 4 4 3 2 4 3 2" xfId="22413"/>
    <cellStyle name="Input 4 4 3 2 4 3 2 2" xfId="22414"/>
    <cellStyle name="Input 4 4 3 2 4 3 3" xfId="22415"/>
    <cellStyle name="Input 4 4 3 2 4 4" xfId="22416"/>
    <cellStyle name="Input 4 4 3 2 4 5" xfId="22417"/>
    <cellStyle name="Input 4 4 3 2 5" xfId="22418"/>
    <cellStyle name="Input 4 4 3 2 5 2" xfId="22419"/>
    <cellStyle name="Input 4 4 3 2 5 2 2" xfId="22420"/>
    <cellStyle name="Input 4 4 3 2 5 3" xfId="22421"/>
    <cellStyle name="Input 4 4 3 2 5 3 2" xfId="22422"/>
    <cellStyle name="Input 4 4 3 2 5 3 2 2" xfId="22423"/>
    <cellStyle name="Input 4 4 3 2 5 3 3" xfId="22424"/>
    <cellStyle name="Input 4 4 3 2 5 4" xfId="22425"/>
    <cellStyle name="Input 4 4 3 2 5 5" xfId="22426"/>
    <cellStyle name="Input 4 4 3 2 6" xfId="22427"/>
    <cellStyle name="Input 4 4 3 2 6 2" xfId="22428"/>
    <cellStyle name="Input 4 4 3 2 6 2 2" xfId="22429"/>
    <cellStyle name="Input 4 4 3 2 6 3" xfId="22430"/>
    <cellStyle name="Input 4 4 3 2 6 3 2" xfId="22431"/>
    <cellStyle name="Input 4 4 3 2 6 3 2 2" xfId="22432"/>
    <cellStyle name="Input 4 4 3 2 6 3 3" xfId="22433"/>
    <cellStyle name="Input 4 4 3 2 6 4" xfId="22434"/>
    <cellStyle name="Input 4 4 3 2 6 5" xfId="22435"/>
    <cellStyle name="Input 4 4 3 2 7" xfId="22436"/>
    <cellStyle name="Input 4 4 3 2 7 2" xfId="22437"/>
    <cellStyle name="Input 4 4 3 2 8" xfId="22438"/>
    <cellStyle name="Input 4 4 3 2 8 2" xfId="22439"/>
    <cellStyle name="Input 4 4 3 2 8 2 2" xfId="22440"/>
    <cellStyle name="Input 4 4 3 2 8 3" xfId="22441"/>
    <cellStyle name="Input 4 4 3 2 9" xfId="22442"/>
    <cellStyle name="Input 4 4 3 3" xfId="22443"/>
    <cellStyle name="Input 4 4 3 3 2" xfId="22444"/>
    <cellStyle name="Input 4 4 3 3 2 2" xfId="22445"/>
    <cellStyle name="Input 4 4 3 3 2 2 2" xfId="22446"/>
    <cellStyle name="Input 4 4 3 3 2 3" xfId="22447"/>
    <cellStyle name="Input 4 4 3 3 2 3 2" xfId="22448"/>
    <cellStyle name="Input 4 4 3 3 2 3 2 2" xfId="22449"/>
    <cellStyle name="Input 4 4 3 3 2 3 3" xfId="22450"/>
    <cellStyle name="Input 4 4 3 3 2 4" xfId="22451"/>
    <cellStyle name="Input 4 4 3 3 2 5" xfId="22452"/>
    <cellStyle name="Input 4 4 3 3 3" xfId="22453"/>
    <cellStyle name="Input 4 4 3 3 3 2" xfId="22454"/>
    <cellStyle name="Input 4 4 3 3 4" xfId="22455"/>
    <cellStyle name="Input 4 4 3 3 4 2" xfId="22456"/>
    <cellStyle name="Input 4 4 3 3 4 2 2" xfId="22457"/>
    <cellStyle name="Input 4 4 3 3 4 3" xfId="22458"/>
    <cellStyle name="Input 4 4 3 3 5" xfId="22459"/>
    <cellStyle name="Input 4 4 3 3 6" xfId="22460"/>
    <cellStyle name="Input 4 4 3 4" xfId="22461"/>
    <cellStyle name="Input 4 4 3 4 2" xfId="22462"/>
    <cellStyle name="Input 4 4 3 4 2 2" xfId="22463"/>
    <cellStyle name="Input 4 4 3 4 3" xfId="22464"/>
    <cellStyle name="Input 4 4 3 4 3 2" xfId="22465"/>
    <cellStyle name="Input 4 4 3 4 3 2 2" xfId="22466"/>
    <cellStyle name="Input 4 4 3 4 3 3" xfId="22467"/>
    <cellStyle name="Input 4 4 3 4 4" xfId="22468"/>
    <cellStyle name="Input 4 4 3 4 5" xfId="22469"/>
    <cellStyle name="Input 4 4 3 5" xfId="22470"/>
    <cellStyle name="Input 4 4 3 5 2" xfId="22471"/>
    <cellStyle name="Input 4 4 3 5 2 2" xfId="22472"/>
    <cellStyle name="Input 4 4 3 5 3" xfId="22473"/>
    <cellStyle name="Input 4 4 3 5 3 2" xfId="22474"/>
    <cellStyle name="Input 4 4 3 5 3 2 2" xfId="22475"/>
    <cellStyle name="Input 4 4 3 5 3 3" xfId="22476"/>
    <cellStyle name="Input 4 4 3 5 4" xfId="22477"/>
    <cellStyle name="Input 4 4 3 5 5" xfId="22478"/>
    <cellStyle name="Input 4 4 3 6" xfId="22479"/>
    <cellStyle name="Input 4 4 3 6 2" xfId="22480"/>
    <cellStyle name="Input 4 4 3 6 2 2" xfId="22481"/>
    <cellStyle name="Input 4 4 3 6 3" xfId="22482"/>
    <cellStyle name="Input 4 4 3 6 3 2" xfId="22483"/>
    <cellStyle name="Input 4 4 3 6 3 2 2" xfId="22484"/>
    <cellStyle name="Input 4 4 3 6 3 3" xfId="22485"/>
    <cellStyle name="Input 4 4 3 6 4" xfId="22486"/>
    <cellStyle name="Input 4 4 3 6 5" xfId="22487"/>
    <cellStyle name="Input 4 4 3 7" xfId="22488"/>
    <cellStyle name="Input 4 4 3 7 2" xfId="22489"/>
    <cellStyle name="Input 4 4 3 7 2 2" xfId="22490"/>
    <cellStyle name="Input 4 4 3 7 3" xfId="22491"/>
    <cellStyle name="Input 4 4 3 7 3 2" xfId="22492"/>
    <cellStyle name="Input 4 4 3 7 3 2 2" xfId="22493"/>
    <cellStyle name="Input 4 4 3 7 3 3" xfId="22494"/>
    <cellStyle name="Input 4 4 3 7 4" xfId="22495"/>
    <cellStyle name="Input 4 4 3 7 5" xfId="22496"/>
    <cellStyle name="Input 4 4 3 8" xfId="22497"/>
    <cellStyle name="Input 4 4 3 8 2" xfId="22498"/>
    <cellStyle name="Input 4 4 3 9" xfId="22499"/>
    <cellStyle name="Input 4 4 3 9 2" xfId="22500"/>
    <cellStyle name="Input 4 4 3 9 2 2" xfId="22501"/>
    <cellStyle name="Input 4 4 3 9 3" xfId="22502"/>
    <cellStyle name="Input 4 4 4" xfId="22503"/>
    <cellStyle name="Input 4 4 4 10" xfId="22504"/>
    <cellStyle name="Input 4 4 4 11" xfId="22505"/>
    <cellStyle name="Input 4 4 4 2" xfId="22506"/>
    <cellStyle name="Input 4 4 4 2 10" xfId="22507"/>
    <cellStyle name="Input 4 4 4 2 2" xfId="22508"/>
    <cellStyle name="Input 4 4 4 2 2 2" xfId="22509"/>
    <cellStyle name="Input 4 4 4 2 2 2 2" xfId="22510"/>
    <cellStyle name="Input 4 4 4 2 2 3" xfId="22511"/>
    <cellStyle name="Input 4 4 4 2 2 3 2" xfId="22512"/>
    <cellStyle name="Input 4 4 4 2 2 3 2 2" xfId="22513"/>
    <cellStyle name="Input 4 4 4 2 2 3 3" xfId="22514"/>
    <cellStyle name="Input 4 4 4 2 2 4" xfId="22515"/>
    <cellStyle name="Input 4 4 4 2 2 5" xfId="22516"/>
    <cellStyle name="Input 4 4 4 2 3" xfId="22517"/>
    <cellStyle name="Input 4 4 4 2 3 2" xfId="22518"/>
    <cellStyle name="Input 4 4 4 2 3 2 2" xfId="22519"/>
    <cellStyle name="Input 4 4 4 2 3 3" xfId="22520"/>
    <cellStyle name="Input 4 4 4 2 3 3 2" xfId="22521"/>
    <cellStyle name="Input 4 4 4 2 3 3 2 2" xfId="22522"/>
    <cellStyle name="Input 4 4 4 2 3 3 3" xfId="22523"/>
    <cellStyle name="Input 4 4 4 2 3 4" xfId="22524"/>
    <cellStyle name="Input 4 4 4 2 3 5" xfId="22525"/>
    <cellStyle name="Input 4 4 4 2 4" xfId="22526"/>
    <cellStyle name="Input 4 4 4 2 4 2" xfId="22527"/>
    <cellStyle name="Input 4 4 4 2 4 2 2" xfId="22528"/>
    <cellStyle name="Input 4 4 4 2 4 3" xfId="22529"/>
    <cellStyle name="Input 4 4 4 2 4 3 2" xfId="22530"/>
    <cellStyle name="Input 4 4 4 2 4 3 2 2" xfId="22531"/>
    <cellStyle name="Input 4 4 4 2 4 3 3" xfId="22532"/>
    <cellStyle name="Input 4 4 4 2 4 4" xfId="22533"/>
    <cellStyle name="Input 4 4 4 2 4 5" xfId="22534"/>
    <cellStyle name="Input 4 4 4 2 5" xfId="22535"/>
    <cellStyle name="Input 4 4 4 2 5 2" xfId="22536"/>
    <cellStyle name="Input 4 4 4 2 5 2 2" xfId="22537"/>
    <cellStyle name="Input 4 4 4 2 5 3" xfId="22538"/>
    <cellStyle name="Input 4 4 4 2 5 3 2" xfId="22539"/>
    <cellStyle name="Input 4 4 4 2 5 3 2 2" xfId="22540"/>
    <cellStyle name="Input 4 4 4 2 5 3 3" xfId="22541"/>
    <cellStyle name="Input 4 4 4 2 5 4" xfId="22542"/>
    <cellStyle name="Input 4 4 4 2 5 5" xfId="22543"/>
    <cellStyle name="Input 4 4 4 2 6" xfId="22544"/>
    <cellStyle name="Input 4 4 4 2 6 2" xfId="22545"/>
    <cellStyle name="Input 4 4 4 2 6 2 2" xfId="22546"/>
    <cellStyle name="Input 4 4 4 2 6 3" xfId="22547"/>
    <cellStyle name="Input 4 4 4 2 6 3 2" xfId="22548"/>
    <cellStyle name="Input 4 4 4 2 6 3 2 2" xfId="22549"/>
    <cellStyle name="Input 4 4 4 2 6 3 3" xfId="22550"/>
    <cellStyle name="Input 4 4 4 2 6 4" xfId="22551"/>
    <cellStyle name="Input 4 4 4 2 6 5" xfId="22552"/>
    <cellStyle name="Input 4 4 4 2 7" xfId="22553"/>
    <cellStyle name="Input 4 4 4 2 7 2" xfId="22554"/>
    <cellStyle name="Input 4 4 4 2 8" xfId="22555"/>
    <cellStyle name="Input 4 4 4 2 8 2" xfId="22556"/>
    <cellStyle name="Input 4 4 4 2 8 2 2" xfId="22557"/>
    <cellStyle name="Input 4 4 4 2 8 3" xfId="22558"/>
    <cellStyle name="Input 4 4 4 2 9" xfId="22559"/>
    <cellStyle name="Input 4 4 4 3" xfId="22560"/>
    <cellStyle name="Input 4 4 4 3 2" xfId="22561"/>
    <cellStyle name="Input 4 4 4 3 2 2" xfId="22562"/>
    <cellStyle name="Input 4 4 4 3 2 2 2" xfId="22563"/>
    <cellStyle name="Input 4 4 4 3 2 3" xfId="22564"/>
    <cellStyle name="Input 4 4 4 3 2 3 2" xfId="22565"/>
    <cellStyle name="Input 4 4 4 3 2 3 2 2" xfId="22566"/>
    <cellStyle name="Input 4 4 4 3 2 3 3" xfId="22567"/>
    <cellStyle name="Input 4 4 4 3 2 4" xfId="22568"/>
    <cellStyle name="Input 4 4 4 3 2 5" xfId="22569"/>
    <cellStyle name="Input 4 4 4 3 3" xfId="22570"/>
    <cellStyle name="Input 4 4 4 3 3 2" xfId="22571"/>
    <cellStyle name="Input 4 4 4 3 4" xfId="22572"/>
    <cellStyle name="Input 4 4 4 3 4 2" xfId="22573"/>
    <cellStyle name="Input 4 4 4 3 4 2 2" xfId="22574"/>
    <cellStyle name="Input 4 4 4 3 4 3" xfId="22575"/>
    <cellStyle name="Input 4 4 4 3 5" xfId="22576"/>
    <cellStyle name="Input 4 4 4 3 6" xfId="22577"/>
    <cellStyle name="Input 4 4 4 4" xfId="22578"/>
    <cellStyle name="Input 4 4 4 4 2" xfId="22579"/>
    <cellStyle name="Input 4 4 4 4 2 2" xfId="22580"/>
    <cellStyle name="Input 4 4 4 4 3" xfId="22581"/>
    <cellStyle name="Input 4 4 4 4 3 2" xfId="22582"/>
    <cellStyle name="Input 4 4 4 4 3 2 2" xfId="22583"/>
    <cellStyle name="Input 4 4 4 4 3 3" xfId="22584"/>
    <cellStyle name="Input 4 4 4 4 4" xfId="22585"/>
    <cellStyle name="Input 4 4 4 4 5" xfId="22586"/>
    <cellStyle name="Input 4 4 4 5" xfId="22587"/>
    <cellStyle name="Input 4 4 4 5 2" xfId="22588"/>
    <cellStyle name="Input 4 4 4 5 2 2" xfId="22589"/>
    <cellStyle name="Input 4 4 4 5 3" xfId="22590"/>
    <cellStyle name="Input 4 4 4 5 3 2" xfId="22591"/>
    <cellStyle name="Input 4 4 4 5 3 2 2" xfId="22592"/>
    <cellStyle name="Input 4 4 4 5 3 3" xfId="22593"/>
    <cellStyle name="Input 4 4 4 5 4" xfId="22594"/>
    <cellStyle name="Input 4 4 4 5 5" xfId="22595"/>
    <cellStyle name="Input 4 4 4 6" xfId="22596"/>
    <cellStyle name="Input 4 4 4 6 2" xfId="22597"/>
    <cellStyle name="Input 4 4 4 6 2 2" xfId="22598"/>
    <cellStyle name="Input 4 4 4 6 3" xfId="22599"/>
    <cellStyle name="Input 4 4 4 6 3 2" xfId="22600"/>
    <cellStyle name="Input 4 4 4 6 3 2 2" xfId="22601"/>
    <cellStyle name="Input 4 4 4 6 3 3" xfId="22602"/>
    <cellStyle name="Input 4 4 4 6 4" xfId="22603"/>
    <cellStyle name="Input 4 4 4 6 5" xfId="22604"/>
    <cellStyle name="Input 4 4 4 7" xfId="22605"/>
    <cellStyle name="Input 4 4 4 7 2" xfId="22606"/>
    <cellStyle name="Input 4 4 4 7 2 2" xfId="22607"/>
    <cellStyle name="Input 4 4 4 7 3" xfId="22608"/>
    <cellStyle name="Input 4 4 4 7 3 2" xfId="22609"/>
    <cellStyle name="Input 4 4 4 7 3 2 2" xfId="22610"/>
    <cellStyle name="Input 4 4 4 7 3 3" xfId="22611"/>
    <cellStyle name="Input 4 4 4 7 4" xfId="22612"/>
    <cellStyle name="Input 4 4 4 7 5" xfId="22613"/>
    <cellStyle name="Input 4 4 4 8" xfId="22614"/>
    <cellStyle name="Input 4 4 4 8 2" xfId="22615"/>
    <cellStyle name="Input 4 4 4 9" xfId="22616"/>
    <cellStyle name="Input 4 4 4 9 2" xfId="22617"/>
    <cellStyle name="Input 4 4 4 9 2 2" xfId="22618"/>
    <cellStyle name="Input 4 4 4 9 3" xfId="22619"/>
    <cellStyle name="Input 4 4 5" xfId="22620"/>
    <cellStyle name="Input 4 4 5 10" xfId="22621"/>
    <cellStyle name="Input 4 4 5 11" xfId="22622"/>
    <cellStyle name="Input 4 4 5 2" xfId="22623"/>
    <cellStyle name="Input 4 4 5 2 10" xfId="22624"/>
    <cellStyle name="Input 4 4 5 2 2" xfId="22625"/>
    <cellStyle name="Input 4 4 5 2 2 2" xfId="22626"/>
    <cellStyle name="Input 4 4 5 2 2 2 2" xfId="22627"/>
    <cellStyle name="Input 4 4 5 2 2 3" xfId="22628"/>
    <cellStyle name="Input 4 4 5 2 2 3 2" xfId="22629"/>
    <cellStyle name="Input 4 4 5 2 2 3 2 2" xfId="22630"/>
    <cellStyle name="Input 4 4 5 2 2 3 3" xfId="22631"/>
    <cellStyle name="Input 4 4 5 2 2 4" xfId="22632"/>
    <cellStyle name="Input 4 4 5 2 2 5" xfId="22633"/>
    <cellStyle name="Input 4 4 5 2 3" xfId="22634"/>
    <cellStyle name="Input 4 4 5 2 3 2" xfId="22635"/>
    <cellStyle name="Input 4 4 5 2 3 2 2" xfId="22636"/>
    <cellStyle name="Input 4 4 5 2 3 3" xfId="22637"/>
    <cellStyle name="Input 4 4 5 2 3 3 2" xfId="22638"/>
    <cellStyle name="Input 4 4 5 2 3 3 2 2" xfId="22639"/>
    <cellStyle name="Input 4 4 5 2 3 3 3" xfId="22640"/>
    <cellStyle name="Input 4 4 5 2 3 4" xfId="22641"/>
    <cellStyle name="Input 4 4 5 2 3 5" xfId="22642"/>
    <cellStyle name="Input 4 4 5 2 4" xfId="22643"/>
    <cellStyle name="Input 4 4 5 2 4 2" xfId="22644"/>
    <cellStyle name="Input 4 4 5 2 4 2 2" xfId="22645"/>
    <cellStyle name="Input 4 4 5 2 4 3" xfId="22646"/>
    <cellStyle name="Input 4 4 5 2 4 3 2" xfId="22647"/>
    <cellStyle name="Input 4 4 5 2 4 3 2 2" xfId="22648"/>
    <cellStyle name="Input 4 4 5 2 4 3 3" xfId="22649"/>
    <cellStyle name="Input 4 4 5 2 4 4" xfId="22650"/>
    <cellStyle name="Input 4 4 5 2 4 5" xfId="22651"/>
    <cellStyle name="Input 4 4 5 2 5" xfId="22652"/>
    <cellStyle name="Input 4 4 5 2 5 2" xfId="22653"/>
    <cellStyle name="Input 4 4 5 2 5 2 2" xfId="22654"/>
    <cellStyle name="Input 4 4 5 2 5 3" xfId="22655"/>
    <cellStyle name="Input 4 4 5 2 5 3 2" xfId="22656"/>
    <cellStyle name="Input 4 4 5 2 5 3 2 2" xfId="22657"/>
    <cellStyle name="Input 4 4 5 2 5 3 3" xfId="22658"/>
    <cellStyle name="Input 4 4 5 2 5 4" xfId="22659"/>
    <cellStyle name="Input 4 4 5 2 5 5" xfId="22660"/>
    <cellStyle name="Input 4 4 5 2 6" xfId="22661"/>
    <cellStyle name="Input 4 4 5 2 6 2" xfId="22662"/>
    <cellStyle name="Input 4 4 5 2 6 2 2" xfId="22663"/>
    <cellStyle name="Input 4 4 5 2 6 3" xfId="22664"/>
    <cellStyle name="Input 4 4 5 2 6 3 2" xfId="22665"/>
    <cellStyle name="Input 4 4 5 2 6 3 2 2" xfId="22666"/>
    <cellStyle name="Input 4 4 5 2 6 3 3" xfId="22667"/>
    <cellStyle name="Input 4 4 5 2 6 4" xfId="22668"/>
    <cellStyle name="Input 4 4 5 2 6 5" xfId="22669"/>
    <cellStyle name="Input 4 4 5 2 7" xfId="22670"/>
    <cellStyle name="Input 4 4 5 2 7 2" xfId="22671"/>
    <cellStyle name="Input 4 4 5 2 8" xfId="22672"/>
    <cellStyle name="Input 4 4 5 2 8 2" xfId="22673"/>
    <cellStyle name="Input 4 4 5 2 8 2 2" xfId="22674"/>
    <cellStyle name="Input 4 4 5 2 8 3" xfId="22675"/>
    <cellStyle name="Input 4 4 5 2 9" xfId="22676"/>
    <cellStyle name="Input 4 4 5 3" xfId="22677"/>
    <cellStyle name="Input 4 4 5 3 2" xfId="22678"/>
    <cellStyle name="Input 4 4 5 3 2 2" xfId="22679"/>
    <cellStyle name="Input 4 4 5 3 2 2 2" xfId="22680"/>
    <cellStyle name="Input 4 4 5 3 2 3" xfId="22681"/>
    <cellStyle name="Input 4 4 5 3 2 3 2" xfId="22682"/>
    <cellStyle name="Input 4 4 5 3 2 3 2 2" xfId="22683"/>
    <cellStyle name="Input 4 4 5 3 2 3 3" xfId="22684"/>
    <cellStyle name="Input 4 4 5 3 2 4" xfId="22685"/>
    <cellStyle name="Input 4 4 5 3 2 5" xfId="22686"/>
    <cellStyle name="Input 4 4 5 3 3" xfId="22687"/>
    <cellStyle name="Input 4 4 5 3 3 2" xfId="22688"/>
    <cellStyle name="Input 4 4 5 3 4" xfId="22689"/>
    <cellStyle name="Input 4 4 5 3 4 2" xfId="22690"/>
    <cellStyle name="Input 4 4 5 3 4 2 2" xfId="22691"/>
    <cellStyle name="Input 4 4 5 3 4 3" xfId="22692"/>
    <cellStyle name="Input 4 4 5 3 5" xfId="22693"/>
    <cellStyle name="Input 4 4 5 3 6" xfId="22694"/>
    <cellStyle name="Input 4 4 5 4" xfId="22695"/>
    <cellStyle name="Input 4 4 5 4 2" xfId="22696"/>
    <cellStyle name="Input 4 4 5 4 2 2" xfId="22697"/>
    <cellStyle name="Input 4 4 5 4 3" xfId="22698"/>
    <cellStyle name="Input 4 4 5 4 3 2" xfId="22699"/>
    <cellStyle name="Input 4 4 5 4 3 2 2" xfId="22700"/>
    <cellStyle name="Input 4 4 5 4 3 3" xfId="22701"/>
    <cellStyle name="Input 4 4 5 4 4" xfId="22702"/>
    <cellStyle name="Input 4 4 5 4 5" xfId="22703"/>
    <cellStyle name="Input 4 4 5 5" xfId="22704"/>
    <cellStyle name="Input 4 4 5 5 2" xfId="22705"/>
    <cellStyle name="Input 4 4 5 5 2 2" xfId="22706"/>
    <cellStyle name="Input 4 4 5 5 3" xfId="22707"/>
    <cellStyle name="Input 4 4 5 5 3 2" xfId="22708"/>
    <cellStyle name="Input 4 4 5 5 3 2 2" xfId="22709"/>
    <cellStyle name="Input 4 4 5 5 3 3" xfId="22710"/>
    <cellStyle name="Input 4 4 5 5 4" xfId="22711"/>
    <cellStyle name="Input 4 4 5 5 5" xfId="22712"/>
    <cellStyle name="Input 4 4 5 6" xfId="22713"/>
    <cellStyle name="Input 4 4 5 6 2" xfId="22714"/>
    <cellStyle name="Input 4 4 5 6 2 2" xfId="22715"/>
    <cellStyle name="Input 4 4 5 6 3" xfId="22716"/>
    <cellStyle name="Input 4 4 5 6 3 2" xfId="22717"/>
    <cellStyle name="Input 4 4 5 6 3 2 2" xfId="22718"/>
    <cellStyle name="Input 4 4 5 6 3 3" xfId="22719"/>
    <cellStyle name="Input 4 4 5 6 4" xfId="22720"/>
    <cellStyle name="Input 4 4 5 6 5" xfId="22721"/>
    <cellStyle name="Input 4 4 5 7" xfId="22722"/>
    <cellStyle name="Input 4 4 5 7 2" xfId="22723"/>
    <cellStyle name="Input 4 4 5 7 2 2" xfId="22724"/>
    <cellStyle name="Input 4 4 5 7 3" xfId="22725"/>
    <cellStyle name="Input 4 4 5 7 3 2" xfId="22726"/>
    <cellStyle name="Input 4 4 5 7 3 2 2" xfId="22727"/>
    <cellStyle name="Input 4 4 5 7 3 3" xfId="22728"/>
    <cellStyle name="Input 4 4 5 7 4" xfId="22729"/>
    <cellStyle name="Input 4 4 5 7 5" xfId="22730"/>
    <cellStyle name="Input 4 4 5 8" xfId="22731"/>
    <cellStyle name="Input 4 4 5 8 2" xfId="22732"/>
    <cellStyle name="Input 4 4 5 9" xfId="22733"/>
    <cellStyle name="Input 4 4 5 9 2" xfId="22734"/>
    <cellStyle name="Input 4 4 5 9 2 2" xfId="22735"/>
    <cellStyle name="Input 4 4 5 9 3" xfId="22736"/>
    <cellStyle name="Input 4 4 6" xfId="22737"/>
    <cellStyle name="Input 4 4 6 10" xfId="22738"/>
    <cellStyle name="Input 4 4 6 11" xfId="22739"/>
    <cellStyle name="Input 4 4 6 2" xfId="22740"/>
    <cellStyle name="Input 4 4 6 2 10" xfId="22741"/>
    <cellStyle name="Input 4 4 6 2 2" xfId="22742"/>
    <cellStyle name="Input 4 4 6 2 2 2" xfId="22743"/>
    <cellStyle name="Input 4 4 6 2 2 2 2" xfId="22744"/>
    <cellStyle name="Input 4 4 6 2 2 3" xfId="22745"/>
    <cellStyle name="Input 4 4 6 2 2 3 2" xfId="22746"/>
    <cellStyle name="Input 4 4 6 2 2 3 2 2" xfId="22747"/>
    <cellStyle name="Input 4 4 6 2 2 3 3" xfId="22748"/>
    <cellStyle name="Input 4 4 6 2 2 4" xfId="22749"/>
    <cellStyle name="Input 4 4 6 2 2 5" xfId="22750"/>
    <cellStyle name="Input 4 4 6 2 3" xfId="22751"/>
    <cellStyle name="Input 4 4 6 2 3 2" xfId="22752"/>
    <cellStyle name="Input 4 4 6 2 3 2 2" xfId="22753"/>
    <cellStyle name="Input 4 4 6 2 3 3" xfId="22754"/>
    <cellStyle name="Input 4 4 6 2 3 3 2" xfId="22755"/>
    <cellStyle name="Input 4 4 6 2 3 3 2 2" xfId="22756"/>
    <cellStyle name="Input 4 4 6 2 3 3 3" xfId="22757"/>
    <cellStyle name="Input 4 4 6 2 3 4" xfId="22758"/>
    <cellStyle name="Input 4 4 6 2 3 5" xfId="22759"/>
    <cellStyle name="Input 4 4 6 2 4" xfId="22760"/>
    <cellStyle name="Input 4 4 6 2 4 2" xfId="22761"/>
    <cellStyle name="Input 4 4 6 2 4 2 2" xfId="22762"/>
    <cellStyle name="Input 4 4 6 2 4 3" xfId="22763"/>
    <cellStyle name="Input 4 4 6 2 4 3 2" xfId="22764"/>
    <cellStyle name="Input 4 4 6 2 4 3 2 2" xfId="22765"/>
    <cellStyle name="Input 4 4 6 2 4 3 3" xfId="22766"/>
    <cellStyle name="Input 4 4 6 2 4 4" xfId="22767"/>
    <cellStyle name="Input 4 4 6 2 4 5" xfId="22768"/>
    <cellStyle name="Input 4 4 6 2 5" xfId="22769"/>
    <cellStyle name="Input 4 4 6 2 5 2" xfId="22770"/>
    <cellStyle name="Input 4 4 6 2 5 2 2" xfId="22771"/>
    <cellStyle name="Input 4 4 6 2 5 3" xfId="22772"/>
    <cellStyle name="Input 4 4 6 2 5 3 2" xfId="22773"/>
    <cellStyle name="Input 4 4 6 2 5 3 2 2" xfId="22774"/>
    <cellStyle name="Input 4 4 6 2 5 3 3" xfId="22775"/>
    <cellStyle name="Input 4 4 6 2 5 4" xfId="22776"/>
    <cellStyle name="Input 4 4 6 2 5 5" xfId="22777"/>
    <cellStyle name="Input 4 4 6 2 6" xfId="22778"/>
    <cellStyle name="Input 4 4 6 2 6 2" xfId="22779"/>
    <cellStyle name="Input 4 4 6 2 6 2 2" xfId="22780"/>
    <cellStyle name="Input 4 4 6 2 6 3" xfId="22781"/>
    <cellStyle name="Input 4 4 6 2 6 3 2" xfId="22782"/>
    <cellStyle name="Input 4 4 6 2 6 3 2 2" xfId="22783"/>
    <cellStyle name="Input 4 4 6 2 6 3 3" xfId="22784"/>
    <cellStyle name="Input 4 4 6 2 6 4" xfId="22785"/>
    <cellStyle name="Input 4 4 6 2 6 5" xfId="22786"/>
    <cellStyle name="Input 4 4 6 2 7" xfId="22787"/>
    <cellStyle name="Input 4 4 6 2 7 2" xfId="22788"/>
    <cellStyle name="Input 4 4 6 2 8" xfId="22789"/>
    <cellStyle name="Input 4 4 6 2 8 2" xfId="22790"/>
    <cellStyle name="Input 4 4 6 2 8 2 2" xfId="22791"/>
    <cellStyle name="Input 4 4 6 2 8 3" xfId="22792"/>
    <cellStyle name="Input 4 4 6 2 9" xfId="22793"/>
    <cellStyle name="Input 4 4 6 3" xfId="22794"/>
    <cellStyle name="Input 4 4 6 3 2" xfId="22795"/>
    <cellStyle name="Input 4 4 6 3 2 2" xfId="22796"/>
    <cellStyle name="Input 4 4 6 3 2 2 2" xfId="22797"/>
    <cellStyle name="Input 4 4 6 3 2 3" xfId="22798"/>
    <cellStyle name="Input 4 4 6 3 2 3 2" xfId="22799"/>
    <cellStyle name="Input 4 4 6 3 2 3 2 2" xfId="22800"/>
    <cellStyle name="Input 4 4 6 3 2 3 3" xfId="22801"/>
    <cellStyle name="Input 4 4 6 3 2 4" xfId="22802"/>
    <cellStyle name="Input 4 4 6 3 2 5" xfId="22803"/>
    <cellStyle name="Input 4 4 6 3 3" xfId="22804"/>
    <cellStyle name="Input 4 4 6 3 3 2" xfId="22805"/>
    <cellStyle name="Input 4 4 6 3 4" xfId="22806"/>
    <cellStyle name="Input 4 4 6 3 4 2" xfId="22807"/>
    <cellStyle name="Input 4 4 6 3 4 2 2" xfId="22808"/>
    <cellStyle name="Input 4 4 6 3 4 3" xfId="22809"/>
    <cellStyle name="Input 4 4 6 3 5" xfId="22810"/>
    <cellStyle name="Input 4 4 6 3 6" xfId="22811"/>
    <cellStyle name="Input 4 4 6 4" xfId="22812"/>
    <cellStyle name="Input 4 4 6 4 2" xfId="22813"/>
    <cellStyle name="Input 4 4 6 4 2 2" xfId="22814"/>
    <cellStyle name="Input 4 4 6 4 3" xfId="22815"/>
    <cellStyle name="Input 4 4 6 4 3 2" xfId="22816"/>
    <cellStyle name="Input 4 4 6 4 3 2 2" xfId="22817"/>
    <cellStyle name="Input 4 4 6 4 3 3" xfId="22818"/>
    <cellStyle name="Input 4 4 6 4 4" xfId="22819"/>
    <cellStyle name="Input 4 4 6 4 5" xfId="22820"/>
    <cellStyle name="Input 4 4 6 5" xfId="22821"/>
    <cellStyle name="Input 4 4 6 5 2" xfId="22822"/>
    <cellStyle name="Input 4 4 6 5 2 2" xfId="22823"/>
    <cellStyle name="Input 4 4 6 5 3" xfId="22824"/>
    <cellStyle name="Input 4 4 6 5 3 2" xfId="22825"/>
    <cellStyle name="Input 4 4 6 5 3 2 2" xfId="22826"/>
    <cellStyle name="Input 4 4 6 5 3 3" xfId="22827"/>
    <cellStyle name="Input 4 4 6 5 4" xfId="22828"/>
    <cellStyle name="Input 4 4 6 5 5" xfId="22829"/>
    <cellStyle name="Input 4 4 6 6" xfId="22830"/>
    <cellStyle name="Input 4 4 6 6 2" xfId="22831"/>
    <cellStyle name="Input 4 4 6 6 2 2" xfId="22832"/>
    <cellStyle name="Input 4 4 6 6 3" xfId="22833"/>
    <cellStyle name="Input 4 4 6 6 3 2" xfId="22834"/>
    <cellStyle name="Input 4 4 6 6 3 2 2" xfId="22835"/>
    <cellStyle name="Input 4 4 6 6 3 3" xfId="22836"/>
    <cellStyle name="Input 4 4 6 6 4" xfId="22837"/>
    <cellStyle name="Input 4 4 6 6 5" xfId="22838"/>
    <cellStyle name="Input 4 4 6 7" xfId="22839"/>
    <cellStyle name="Input 4 4 6 7 2" xfId="22840"/>
    <cellStyle name="Input 4 4 6 7 2 2" xfId="22841"/>
    <cellStyle name="Input 4 4 6 7 3" xfId="22842"/>
    <cellStyle name="Input 4 4 6 7 3 2" xfId="22843"/>
    <cellStyle name="Input 4 4 6 7 3 2 2" xfId="22844"/>
    <cellStyle name="Input 4 4 6 7 3 3" xfId="22845"/>
    <cellStyle name="Input 4 4 6 7 4" xfId="22846"/>
    <cellStyle name="Input 4 4 6 7 5" xfId="22847"/>
    <cellStyle name="Input 4 4 6 8" xfId="22848"/>
    <cellStyle name="Input 4 4 6 8 2" xfId="22849"/>
    <cellStyle name="Input 4 4 6 9" xfId="22850"/>
    <cellStyle name="Input 4 4 6 9 2" xfId="22851"/>
    <cellStyle name="Input 4 4 6 9 2 2" xfId="22852"/>
    <cellStyle name="Input 4 4 6 9 3" xfId="22853"/>
    <cellStyle name="Input 4 4 7" xfId="22854"/>
    <cellStyle name="Input 4 4 7 10" xfId="22855"/>
    <cellStyle name="Input 4 4 7 11" xfId="22856"/>
    <cellStyle name="Input 4 4 7 2" xfId="22857"/>
    <cellStyle name="Input 4 4 7 2 10" xfId="22858"/>
    <cellStyle name="Input 4 4 7 2 2" xfId="22859"/>
    <cellStyle name="Input 4 4 7 2 2 2" xfId="22860"/>
    <cellStyle name="Input 4 4 7 2 2 2 2" xfId="22861"/>
    <cellStyle name="Input 4 4 7 2 2 3" xfId="22862"/>
    <cellStyle name="Input 4 4 7 2 2 3 2" xfId="22863"/>
    <cellStyle name="Input 4 4 7 2 2 3 2 2" xfId="22864"/>
    <cellStyle name="Input 4 4 7 2 2 3 3" xfId="22865"/>
    <cellStyle name="Input 4 4 7 2 2 4" xfId="22866"/>
    <cellStyle name="Input 4 4 7 2 2 5" xfId="22867"/>
    <cellStyle name="Input 4 4 7 2 3" xfId="22868"/>
    <cellStyle name="Input 4 4 7 2 3 2" xfId="22869"/>
    <cellStyle name="Input 4 4 7 2 3 2 2" xfId="22870"/>
    <cellStyle name="Input 4 4 7 2 3 3" xfId="22871"/>
    <cellStyle name="Input 4 4 7 2 3 3 2" xfId="22872"/>
    <cellStyle name="Input 4 4 7 2 3 3 2 2" xfId="22873"/>
    <cellStyle name="Input 4 4 7 2 3 3 3" xfId="22874"/>
    <cellStyle name="Input 4 4 7 2 3 4" xfId="22875"/>
    <cellStyle name="Input 4 4 7 2 3 5" xfId="22876"/>
    <cellStyle name="Input 4 4 7 2 4" xfId="22877"/>
    <cellStyle name="Input 4 4 7 2 4 2" xfId="22878"/>
    <cellStyle name="Input 4 4 7 2 4 2 2" xfId="22879"/>
    <cellStyle name="Input 4 4 7 2 4 3" xfId="22880"/>
    <cellStyle name="Input 4 4 7 2 4 3 2" xfId="22881"/>
    <cellStyle name="Input 4 4 7 2 4 3 2 2" xfId="22882"/>
    <cellStyle name="Input 4 4 7 2 4 3 3" xfId="22883"/>
    <cellStyle name="Input 4 4 7 2 4 4" xfId="22884"/>
    <cellStyle name="Input 4 4 7 2 4 5" xfId="22885"/>
    <cellStyle name="Input 4 4 7 2 5" xfId="22886"/>
    <cellStyle name="Input 4 4 7 2 5 2" xfId="22887"/>
    <cellStyle name="Input 4 4 7 2 5 2 2" xfId="22888"/>
    <cellStyle name="Input 4 4 7 2 5 3" xfId="22889"/>
    <cellStyle name="Input 4 4 7 2 5 3 2" xfId="22890"/>
    <cellStyle name="Input 4 4 7 2 5 3 2 2" xfId="22891"/>
    <cellStyle name="Input 4 4 7 2 5 3 3" xfId="22892"/>
    <cellStyle name="Input 4 4 7 2 5 4" xfId="22893"/>
    <cellStyle name="Input 4 4 7 2 5 5" xfId="22894"/>
    <cellStyle name="Input 4 4 7 2 6" xfId="22895"/>
    <cellStyle name="Input 4 4 7 2 6 2" xfId="22896"/>
    <cellStyle name="Input 4 4 7 2 6 2 2" xfId="22897"/>
    <cellStyle name="Input 4 4 7 2 6 3" xfId="22898"/>
    <cellStyle name="Input 4 4 7 2 6 3 2" xfId="22899"/>
    <cellStyle name="Input 4 4 7 2 6 3 2 2" xfId="22900"/>
    <cellStyle name="Input 4 4 7 2 6 3 3" xfId="22901"/>
    <cellStyle name="Input 4 4 7 2 6 4" xfId="22902"/>
    <cellStyle name="Input 4 4 7 2 6 5" xfId="22903"/>
    <cellStyle name="Input 4 4 7 2 7" xfId="22904"/>
    <cellStyle name="Input 4 4 7 2 7 2" xfId="22905"/>
    <cellStyle name="Input 4 4 7 2 8" xfId="22906"/>
    <cellStyle name="Input 4 4 7 2 8 2" xfId="22907"/>
    <cellStyle name="Input 4 4 7 2 8 2 2" xfId="22908"/>
    <cellStyle name="Input 4 4 7 2 8 3" xfId="22909"/>
    <cellStyle name="Input 4 4 7 2 9" xfId="22910"/>
    <cellStyle name="Input 4 4 7 3" xfId="22911"/>
    <cellStyle name="Input 4 4 7 3 2" xfId="22912"/>
    <cellStyle name="Input 4 4 7 3 2 2" xfId="22913"/>
    <cellStyle name="Input 4 4 7 3 2 2 2" xfId="22914"/>
    <cellStyle name="Input 4 4 7 3 2 3" xfId="22915"/>
    <cellStyle name="Input 4 4 7 3 2 3 2" xfId="22916"/>
    <cellStyle name="Input 4 4 7 3 2 3 2 2" xfId="22917"/>
    <cellStyle name="Input 4 4 7 3 2 3 3" xfId="22918"/>
    <cellStyle name="Input 4 4 7 3 2 4" xfId="22919"/>
    <cellStyle name="Input 4 4 7 3 2 5" xfId="22920"/>
    <cellStyle name="Input 4 4 7 3 3" xfId="22921"/>
    <cellStyle name="Input 4 4 7 3 3 2" xfId="22922"/>
    <cellStyle name="Input 4 4 7 3 4" xfId="22923"/>
    <cellStyle name="Input 4 4 7 3 4 2" xfId="22924"/>
    <cellStyle name="Input 4 4 7 3 4 2 2" xfId="22925"/>
    <cellStyle name="Input 4 4 7 3 4 3" xfId="22926"/>
    <cellStyle name="Input 4 4 7 3 5" xfId="22927"/>
    <cellStyle name="Input 4 4 7 3 6" xfId="22928"/>
    <cellStyle name="Input 4 4 7 4" xfId="22929"/>
    <cellStyle name="Input 4 4 7 4 2" xfId="22930"/>
    <cellStyle name="Input 4 4 7 4 2 2" xfId="22931"/>
    <cellStyle name="Input 4 4 7 4 3" xfId="22932"/>
    <cellStyle name="Input 4 4 7 4 3 2" xfId="22933"/>
    <cellStyle name="Input 4 4 7 4 3 2 2" xfId="22934"/>
    <cellStyle name="Input 4 4 7 4 3 3" xfId="22935"/>
    <cellStyle name="Input 4 4 7 4 4" xfId="22936"/>
    <cellStyle name="Input 4 4 7 4 5" xfId="22937"/>
    <cellStyle name="Input 4 4 7 5" xfId="22938"/>
    <cellStyle name="Input 4 4 7 5 2" xfId="22939"/>
    <cellStyle name="Input 4 4 7 5 2 2" xfId="22940"/>
    <cellStyle name="Input 4 4 7 5 3" xfId="22941"/>
    <cellStyle name="Input 4 4 7 5 3 2" xfId="22942"/>
    <cellStyle name="Input 4 4 7 5 3 2 2" xfId="22943"/>
    <cellStyle name="Input 4 4 7 5 3 3" xfId="22944"/>
    <cellStyle name="Input 4 4 7 5 4" xfId="22945"/>
    <cellStyle name="Input 4 4 7 5 5" xfId="22946"/>
    <cellStyle name="Input 4 4 7 6" xfId="22947"/>
    <cellStyle name="Input 4 4 7 6 2" xfId="22948"/>
    <cellStyle name="Input 4 4 7 6 2 2" xfId="22949"/>
    <cellStyle name="Input 4 4 7 6 3" xfId="22950"/>
    <cellStyle name="Input 4 4 7 6 3 2" xfId="22951"/>
    <cellStyle name="Input 4 4 7 6 3 2 2" xfId="22952"/>
    <cellStyle name="Input 4 4 7 6 3 3" xfId="22953"/>
    <cellStyle name="Input 4 4 7 6 4" xfId="22954"/>
    <cellStyle name="Input 4 4 7 6 5" xfId="22955"/>
    <cellStyle name="Input 4 4 7 7" xfId="22956"/>
    <cellStyle name="Input 4 4 7 7 2" xfId="22957"/>
    <cellStyle name="Input 4 4 7 7 2 2" xfId="22958"/>
    <cellStyle name="Input 4 4 7 7 3" xfId="22959"/>
    <cellStyle name="Input 4 4 7 7 3 2" xfId="22960"/>
    <cellStyle name="Input 4 4 7 7 3 2 2" xfId="22961"/>
    <cellStyle name="Input 4 4 7 7 3 3" xfId="22962"/>
    <cellStyle name="Input 4 4 7 7 4" xfId="22963"/>
    <cellStyle name="Input 4 4 7 7 5" xfId="22964"/>
    <cellStyle name="Input 4 4 7 8" xfId="22965"/>
    <cellStyle name="Input 4 4 7 8 2" xfId="22966"/>
    <cellStyle name="Input 4 4 7 9" xfId="22967"/>
    <cellStyle name="Input 4 4 7 9 2" xfId="22968"/>
    <cellStyle name="Input 4 4 7 9 2 2" xfId="22969"/>
    <cellStyle name="Input 4 4 7 9 3" xfId="22970"/>
    <cellStyle name="Input 4 4 8" xfId="22971"/>
    <cellStyle name="Input 4 4 8 10" xfId="22972"/>
    <cellStyle name="Input 4 4 8 11" xfId="22973"/>
    <cellStyle name="Input 4 4 8 2" xfId="22974"/>
    <cellStyle name="Input 4 4 8 2 10" xfId="22975"/>
    <cellStyle name="Input 4 4 8 2 2" xfId="22976"/>
    <cellStyle name="Input 4 4 8 2 2 2" xfId="22977"/>
    <cellStyle name="Input 4 4 8 2 2 2 2" xfId="22978"/>
    <cellStyle name="Input 4 4 8 2 2 3" xfId="22979"/>
    <cellStyle name="Input 4 4 8 2 2 3 2" xfId="22980"/>
    <cellStyle name="Input 4 4 8 2 2 3 2 2" xfId="22981"/>
    <cellStyle name="Input 4 4 8 2 2 3 3" xfId="22982"/>
    <cellStyle name="Input 4 4 8 2 2 4" xfId="22983"/>
    <cellStyle name="Input 4 4 8 2 2 5" xfId="22984"/>
    <cellStyle name="Input 4 4 8 2 3" xfId="22985"/>
    <cellStyle name="Input 4 4 8 2 3 2" xfId="22986"/>
    <cellStyle name="Input 4 4 8 2 3 2 2" xfId="22987"/>
    <cellStyle name="Input 4 4 8 2 3 3" xfId="22988"/>
    <cellStyle name="Input 4 4 8 2 3 3 2" xfId="22989"/>
    <cellStyle name="Input 4 4 8 2 3 3 2 2" xfId="22990"/>
    <cellStyle name="Input 4 4 8 2 3 3 3" xfId="22991"/>
    <cellStyle name="Input 4 4 8 2 3 4" xfId="22992"/>
    <cellStyle name="Input 4 4 8 2 3 5" xfId="22993"/>
    <cellStyle name="Input 4 4 8 2 4" xfId="22994"/>
    <cellStyle name="Input 4 4 8 2 4 2" xfId="22995"/>
    <cellStyle name="Input 4 4 8 2 4 2 2" xfId="22996"/>
    <cellStyle name="Input 4 4 8 2 4 3" xfId="22997"/>
    <cellStyle name="Input 4 4 8 2 4 3 2" xfId="22998"/>
    <cellStyle name="Input 4 4 8 2 4 3 2 2" xfId="22999"/>
    <cellStyle name="Input 4 4 8 2 4 3 3" xfId="23000"/>
    <cellStyle name="Input 4 4 8 2 4 4" xfId="23001"/>
    <cellStyle name="Input 4 4 8 2 4 5" xfId="23002"/>
    <cellStyle name="Input 4 4 8 2 5" xfId="23003"/>
    <cellStyle name="Input 4 4 8 2 5 2" xfId="23004"/>
    <cellStyle name="Input 4 4 8 2 5 2 2" xfId="23005"/>
    <cellStyle name="Input 4 4 8 2 5 3" xfId="23006"/>
    <cellStyle name="Input 4 4 8 2 5 3 2" xfId="23007"/>
    <cellStyle name="Input 4 4 8 2 5 3 2 2" xfId="23008"/>
    <cellStyle name="Input 4 4 8 2 5 3 3" xfId="23009"/>
    <cellStyle name="Input 4 4 8 2 5 4" xfId="23010"/>
    <cellStyle name="Input 4 4 8 2 5 5" xfId="23011"/>
    <cellStyle name="Input 4 4 8 2 6" xfId="23012"/>
    <cellStyle name="Input 4 4 8 2 6 2" xfId="23013"/>
    <cellStyle name="Input 4 4 8 2 6 2 2" xfId="23014"/>
    <cellStyle name="Input 4 4 8 2 6 3" xfId="23015"/>
    <cellStyle name="Input 4 4 8 2 6 3 2" xfId="23016"/>
    <cellStyle name="Input 4 4 8 2 6 3 2 2" xfId="23017"/>
    <cellStyle name="Input 4 4 8 2 6 3 3" xfId="23018"/>
    <cellStyle name="Input 4 4 8 2 6 4" xfId="23019"/>
    <cellStyle name="Input 4 4 8 2 6 5" xfId="23020"/>
    <cellStyle name="Input 4 4 8 2 7" xfId="23021"/>
    <cellStyle name="Input 4 4 8 2 7 2" xfId="23022"/>
    <cellStyle name="Input 4 4 8 2 8" xfId="23023"/>
    <cellStyle name="Input 4 4 8 2 8 2" xfId="23024"/>
    <cellStyle name="Input 4 4 8 2 8 2 2" xfId="23025"/>
    <cellStyle name="Input 4 4 8 2 8 3" xfId="23026"/>
    <cellStyle name="Input 4 4 8 2 9" xfId="23027"/>
    <cellStyle name="Input 4 4 8 3" xfId="23028"/>
    <cellStyle name="Input 4 4 8 3 2" xfId="23029"/>
    <cellStyle name="Input 4 4 8 3 2 2" xfId="23030"/>
    <cellStyle name="Input 4 4 8 3 2 2 2" xfId="23031"/>
    <cellStyle name="Input 4 4 8 3 2 3" xfId="23032"/>
    <cellStyle name="Input 4 4 8 3 2 3 2" xfId="23033"/>
    <cellStyle name="Input 4 4 8 3 2 3 2 2" xfId="23034"/>
    <cellStyle name="Input 4 4 8 3 2 3 3" xfId="23035"/>
    <cellStyle name="Input 4 4 8 3 2 4" xfId="23036"/>
    <cellStyle name="Input 4 4 8 3 2 5" xfId="23037"/>
    <cellStyle name="Input 4 4 8 3 3" xfId="23038"/>
    <cellStyle name="Input 4 4 8 3 3 2" xfId="23039"/>
    <cellStyle name="Input 4 4 8 3 4" xfId="23040"/>
    <cellStyle name="Input 4 4 8 3 4 2" xfId="23041"/>
    <cellStyle name="Input 4 4 8 3 4 2 2" xfId="23042"/>
    <cellStyle name="Input 4 4 8 3 4 3" xfId="23043"/>
    <cellStyle name="Input 4 4 8 3 5" xfId="23044"/>
    <cellStyle name="Input 4 4 8 3 6" xfId="23045"/>
    <cellStyle name="Input 4 4 8 4" xfId="23046"/>
    <cellStyle name="Input 4 4 8 4 2" xfId="23047"/>
    <cellStyle name="Input 4 4 8 4 2 2" xfId="23048"/>
    <cellStyle name="Input 4 4 8 4 3" xfId="23049"/>
    <cellStyle name="Input 4 4 8 4 3 2" xfId="23050"/>
    <cellStyle name="Input 4 4 8 4 3 2 2" xfId="23051"/>
    <cellStyle name="Input 4 4 8 4 3 3" xfId="23052"/>
    <cellStyle name="Input 4 4 8 4 4" xfId="23053"/>
    <cellStyle name="Input 4 4 8 4 5" xfId="23054"/>
    <cellStyle name="Input 4 4 8 5" xfId="23055"/>
    <cellStyle name="Input 4 4 8 5 2" xfId="23056"/>
    <cellStyle name="Input 4 4 8 5 2 2" xfId="23057"/>
    <cellStyle name="Input 4 4 8 5 3" xfId="23058"/>
    <cellStyle name="Input 4 4 8 5 3 2" xfId="23059"/>
    <cellStyle name="Input 4 4 8 5 3 2 2" xfId="23060"/>
    <cellStyle name="Input 4 4 8 5 3 3" xfId="23061"/>
    <cellStyle name="Input 4 4 8 5 4" xfId="23062"/>
    <cellStyle name="Input 4 4 8 5 5" xfId="23063"/>
    <cellStyle name="Input 4 4 8 6" xfId="23064"/>
    <cellStyle name="Input 4 4 8 6 2" xfId="23065"/>
    <cellStyle name="Input 4 4 8 6 2 2" xfId="23066"/>
    <cellStyle name="Input 4 4 8 6 3" xfId="23067"/>
    <cellStyle name="Input 4 4 8 6 3 2" xfId="23068"/>
    <cellStyle name="Input 4 4 8 6 3 2 2" xfId="23069"/>
    <cellStyle name="Input 4 4 8 6 3 3" xfId="23070"/>
    <cellStyle name="Input 4 4 8 6 4" xfId="23071"/>
    <cellStyle name="Input 4 4 8 6 5" xfId="23072"/>
    <cellStyle name="Input 4 4 8 7" xfId="23073"/>
    <cellStyle name="Input 4 4 8 7 2" xfId="23074"/>
    <cellStyle name="Input 4 4 8 7 2 2" xfId="23075"/>
    <cellStyle name="Input 4 4 8 7 3" xfId="23076"/>
    <cellStyle name="Input 4 4 8 7 3 2" xfId="23077"/>
    <cellStyle name="Input 4 4 8 7 3 2 2" xfId="23078"/>
    <cellStyle name="Input 4 4 8 7 3 3" xfId="23079"/>
    <cellStyle name="Input 4 4 8 7 4" xfId="23080"/>
    <cellStyle name="Input 4 4 8 7 5" xfId="23081"/>
    <cellStyle name="Input 4 4 8 8" xfId="23082"/>
    <cellStyle name="Input 4 4 8 8 2" xfId="23083"/>
    <cellStyle name="Input 4 4 8 9" xfId="23084"/>
    <cellStyle name="Input 4 4 8 9 2" xfId="23085"/>
    <cellStyle name="Input 4 4 8 9 2 2" xfId="23086"/>
    <cellStyle name="Input 4 4 8 9 3" xfId="23087"/>
    <cellStyle name="Input 4 4 9" xfId="23088"/>
    <cellStyle name="Input 4 4 9 10" xfId="23089"/>
    <cellStyle name="Input 4 4 9 2" xfId="23090"/>
    <cellStyle name="Input 4 4 9 2 2" xfId="23091"/>
    <cellStyle name="Input 4 4 9 2 2 2" xfId="23092"/>
    <cellStyle name="Input 4 4 9 2 3" xfId="23093"/>
    <cellStyle name="Input 4 4 9 2 3 2" xfId="23094"/>
    <cellStyle name="Input 4 4 9 2 3 2 2" xfId="23095"/>
    <cellStyle name="Input 4 4 9 2 3 3" xfId="23096"/>
    <cellStyle name="Input 4 4 9 2 4" xfId="23097"/>
    <cellStyle name="Input 4 4 9 2 5" xfId="23098"/>
    <cellStyle name="Input 4 4 9 3" xfId="23099"/>
    <cellStyle name="Input 4 4 9 3 2" xfId="23100"/>
    <cellStyle name="Input 4 4 9 3 2 2" xfId="23101"/>
    <cellStyle name="Input 4 4 9 3 3" xfId="23102"/>
    <cellStyle name="Input 4 4 9 3 3 2" xfId="23103"/>
    <cellStyle name="Input 4 4 9 3 3 2 2" xfId="23104"/>
    <cellStyle name="Input 4 4 9 3 3 3" xfId="23105"/>
    <cellStyle name="Input 4 4 9 3 4" xfId="23106"/>
    <cellStyle name="Input 4 4 9 3 5" xfId="23107"/>
    <cellStyle name="Input 4 4 9 4" xfId="23108"/>
    <cellStyle name="Input 4 4 9 4 2" xfId="23109"/>
    <cellStyle name="Input 4 4 9 4 2 2" xfId="23110"/>
    <cellStyle name="Input 4 4 9 4 3" xfId="23111"/>
    <cellStyle name="Input 4 4 9 4 3 2" xfId="23112"/>
    <cellStyle name="Input 4 4 9 4 3 2 2" xfId="23113"/>
    <cellStyle name="Input 4 4 9 4 3 3" xfId="23114"/>
    <cellStyle name="Input 4 4 9 4 4" xfId="23115"/>
    <cellStyle name="Input 4 4 9 4 5" xfId="23116"/>
    <cellStyle name="Input 4 4 9 5" xfId="23117"/>
    <cellStyle name="Input 4 4 9 5 2" xfId="23118"/>
    <cellStyle name="Input 4 4 9 5 2 2" xfId="23119"/>
    <cellStyle name="Input 4 4 9 5 3" xfId="23120"/>
    <cellStyle name="Input 4 4 9 5 3 2" xfId="23121"/>
    <cellStyle name="Input 4 4 9 5 3 2 2" xfId="23122"/>
    <cellStyle name="Input 4 4 9 5 3 3" xfId="23123"/>
    <cellStyle name="Input 4 4 9 5 4" xfId="23124"/>
    <cellStyle name="Input 4 4 9 5 5" xfId="23125"/>
    <cellStyle name="Input 4 4 9 6" xfId="23126"/>
    <cellStyle name="Input 4 4 9 6 2" xfId="23127"/>
    <cellStyle name="Input 4 4 9 6 2 2" xfId="23128"/>
    <cellStyle name="Input 4 4 9 6 3" xfId="23129"/>
    <cellStyle name="Input 4 4 9 6 3 2" xfId="23130"/>
    <cellStyle name="Input 4 4 9 6 3 2 2" xfId="23131"/>
    <cellStyle name="Input 4 4 9 6 3 3" xfId="23132"/>
    <cellStyle name="Input 4 4 9 6 4" xfId="23133"/>
    <cellStyle name="Input 4 4 9 6 5" xfId="23134"/>
    <cellStyle name="Input 4 4 9 7" xfId="23135"/>
    <cellStyle name="Input 4 4 9 7 2" xfId="23136"/>
    <cellStyle name="Input 4 4 9 8" xfId="23137"/>
    <cellStyle name="Input 4 4 9 8 2" xfId="23138"/>
    <cellStyle name="Input 4 4 9 8 2 2" xfId="23139"/>
    <cellStyle name="Input 4 4 9 8 3" xfId="23140"/>
    <cellStyle name="Input 4 4 9 9" xfId="23141"/>
    <cellStyle name="Input 4 4_Subsidy" xfId="23142"/>
    <cellStyle name="Input 4 40" xfId="23143"/>
    <cellStyle name="Input 4 40 2" xfId="23144"/>
    <cellStyle name="Input 4 40 2 2" xfId="23145"/>
    <cellStyle name="Input 4 40 2 2 2" xfId="23146"/>
    <cellStyle name="Input 4 40 2 3" xfId="23147"/>
    <cellStyle name="Input 4 40 3" xfId="23148"/>
    <cellStyle name="Input 4 40 4" xfId="23149"/>
    <cellStyle name="Input 4 41" xfId="23150"/>
    <cellStyle name="Input 4 41 2" xfId="23151"/>
    <cellStyle name="Input 4 41 2 2" xfId="23152"/>
    <cellStyle name="Input 4 41 2 2 2" xfId="23153"/>
    <cellStyle name="Input 4 41 2 3" xfId="23154"/>
    <cellStyle name="Input 4 41 3" xfId="23155"/>
    <cellStyle name="Input 4 41 4" xfId="23156"/>
    <cellStyle name="Input 4 42" xfId="23157"/>
    <cellStyle name="Input 4 42 2" xfId="23158"/>
    <cellStyle name="Input 4 42 2 2" xfId="23159"/>
    <cellStyle name="Input 4 42 2 2 2" xfId="23160"/>
    <cellStyle name="Input 4 42 2 3" xfId="23161"/>
    <cellStyle name="Input 4 42 3" xfId="23162"/>
    <cellStyle name="Input 4 42 4" xfId="23163"/>
    <cellStyle name="Input 4 43" xfId="23164"/>
    <cellStyle name="Input 4 43 2" xfId="23165"/>
    <cellStyle name="Input 4 43 2 2" xfId="23166"/>
    <cellStyle name="Input 4 43 2 2 2" xfId="23167"/>
    <cellStyle name="Input 4 43 2 3" xfId="23168"/>
    <cellStyle name="Input 4 43 3" xfId="23169"/>
    <cellStyle name="Input 4 43 4" xfId="23170"/>
    <cellStyle name="Input 4 44" xfId="23171"/>
    <cellStyle name="Input 4 44 2" xfId="23172"/>
    <cellStyle name="Input 4 44 2 2" xfId="23173"/>
    <cellStyle name="Input 4 44 2 2 2" xfId="23174"/>
    <cellStyle name="Input 4 44 2 3" xfId="23175"/>
    <cellStyle name="Input 4 44 3" xfId="23176"/>
    <cellStyle name="Input 4 44 4" xfId="23177"/>
    <cellStyle name="Input 4 45" xfId="23178"/>
    <cellStyle name="Input 4 45 2" xfId="23179"/>
    <cellStyle name="Input 4 45 2 2" xfId="23180"/>
    <cellStyle name="Input 4 45 2 2 2" xfId="23181"/>
    <cellStyle name="Input 4 45 2 3" xfId="23182"/>
    <cellStyle name="Input 4 45 3" xfId="23183"/>
    <cellStyle name="Input 4 45 4" xfId="23184"/>
    <cellStyle name="Input 4 46" xfId="23185"/>
    <cellStyle name="Input 4 46 2" xfId="23186"/>
    <cellStyle name="Input 4 46 2 2" xfId="23187"/>
    <cellStyle name="Input 4 46 3" xfId="23188"/>
    <cellStyle name="Input 4 46 4" xfId="23189"/>
    <cellStyle name="Input 4 47" xfId="23190"/>
    <cellStyle name="Input 4 47 2" xfId="23191"/>
    <cellStyle name="Input 4 48" xfId="23192"/>
    <cellStyle name="Input 4 49" xfId="23193"/>
    <cellStyle name="Input 4 5" xfId="23194"/>
    <cellStyle name="Input 4 5 10" xfId="23195"/>
    <cellStyle name="Input 4 5 10 2" xfId="23196"/>
    <cellStyle name="Input 4 5 10 2 2" xfId="23197"/>
    <cellStyle name="Input 4 5 10 2 2 2" xfId="23198"/>
    <cellStyle name="Input 4 5 10 2 3" xfId="23199"/>
    <cellStyle name="Input 4 5 10 2 3 2" xfId="23200"/>
    <cellStyle name="Input 4 5 10 2 3 2 2" xfId="23201"/>
    <cellStyle name="Input 4 5 10 2 3 3" xfId="23202"/>
    <cellStyle name="Input 4 5 10 2 4" xfId="23203"/>
    <cellStyle name="Input 4 5 10 2 5" xfId="23204"/>
    <cellStyle name="Input 4 5 10 3" xfId="23205"/>
    <cellStyle name="Input 4 5 10 3 2" xfId="23206"/>
    <cellStyle name="Input 4 5 10 4" xfId="23207"/>
    <cellStyle name="Input 4 5 10 4 2" xfId="23208"/>
    <cellStyle name="Input 4 5 10 4 2 2" xfId="23209"/>
    <cellStyle name="Input 4 5 10 4 3" xfId="23210"/>
    <cellStyle name="Input 4 5 10 5" xfId="23211"/>
    <cellStyle name="Input 4 5 10 6" xfId="23212"/>
    <cellStyle name="Input 4 5 11" xfId="23213"/>
    <cellStyle name="Input 4 5 11 2" xfId="23214"/>
    <cellStyle name="Input 4 5 11 2 2" xfId="23215"/>
    <cellStyle name="Input 4 5 11 3" xfId="23216"/>
    <cellStyle name="Input 4 5 11 3 2" xfId="23217"/>
    <cellStyle name="Input 4 5 11 3 2 2" xfId="23218"/>
    <cellStyle name="Input 4 5 11 3 3" xfId="23219"/>
    <cellStyle name="Input 4 5 11 4" xfId="23220"/>
    <cellStyle name="Input 4 5 11 5" xfId="23221"/>
    <cellStyle name="Input 4 5 12" xfId="23222"/>
    <cellStyle name="Input 4 5 12 2" xfId="23223"/>
    <cellStyle name="Input 4 5 12 2 2" xfId="23224"/>
    <cellStyle name="Input 4 5 12 3" xfId="23225"/>
    <cellStyle name="Input 4 5 12 3 2" xfId="23226"/>
    <cellStyle name="Input 4 5 12 3 2 2" xfId="23227"/>
    <cellStyle name="Input 4 5 12 3 3" xfId="23228"/>
    <cellStyle name="Input 4 5 12 4" xfId="23229"/>
    <cellStyle name="Input 4 5 12 5" xfId="23230"/>
    <cellStyle name="Input 4 5 13" xfId="23231"/>
    <cellStyle name="Input 4 5 13 2" xfId="23232"/>
    <cellStyle name="Input 4 5 13 2 2" xfId="23233"/>
    <cellStyle name="Input 4 5 13 3" xfId="23234"/>
    <cellStyle name="Input 4 5 13 3 2" xfId="23235"/>
    <cellStyle name="Input 4 5 13 3 2 2" xfId="23236"/>
    <cellStyle name="Input 4 5 13 3 3" xfId="23237"/>
    <cellStyle name="Input 4 5 13 4" xfId="23238"/>
    <cellStyle name="Input 4 5 13 5" xfId="23239"/>
    <cellStyle name="Input 4 5 14" xfId="23240"/>
    <cellStyle name="Input 4 5 14 2" xfId="23241"/>
    <cellStyle name="Input 4 5 14 2 2" xfId="23242"/>
    <cellStyle name="Input 4 5 14 3" xfId="23243"/>
    <cellStyle name="Input 4 5 14 3 2" xfId="23244"/>
    <cellStyle name="Input 4 5 14 3 2 2" xfId="23245"/>
    <cellStyle name="Input 4 5 14 3 3" xfId="23246"/>
    <cellStyle name="Input 4 5 14 4" xfId="23247"/>
    <cellStyle name="Input 4 5 14 5" xfId="23248"/>
    <cellStyle name="Input 4 5 15" xfId="23249"/>
    <cellStyle name="Input 4 5 15 2" xfId="23250"/>
    <cellStyle name="Input 4 5 16" xfId="23251"/>
    <cellStyle name="Input 4 5 16 2" xfId="23252"/>
    <cellStyle name="Input 4 5 16 2 2" xfId="23253"/>
    <cellStyle name="Input 4 5 16 3" xfId="23254"/>
    <cellStyle name="Input 4 5 17" xfId="23255"/>
    <cellStyle name="Input 4 5 18" xfId="23256"/>
    <cellStyle name="Input 4 5 2" xfId="23257"/>
    <cellStyle name="Input 4 5 2 10" xfId="23258"/>
    <cellStyle name="Input 4 5 2 10 2" xfId="23259"/>
    <cellStyle name="Input 4 5 2 10 2 2" xfId="23260"/>
    <cellStyle name="Input 4 5 2 10 3" xfId="23261"/>
    <cellStyle name="Input 4 5 2 11" xfId="23262"/>
    <cellStyle name="Input 4 5 2 12" xfId="23263"/>
    <cellStyle name="Input 4 5 2 2" xfId="23264"/>
    <cellStyle name="Input 4 5 2 2 10" xfId="23265"/>
    <cellStyle name="Input 4 5 2 2 11" xfId="23266"/>
    <cellStyle name="Input 4 5 2 2 2" xfId="23267"/>
    <cellStyle name="Input 4 5 2 2 2 10" xfId="23268"/>
    <cellStyle name="Input 4 5 2 2 2 2" xfId="23269"/>
    <cellStyle name="Input 4 5 2 2 2 2 2" xfId="23270"/>
    <cellStyle name="Input 4 5 2 2 2 2 2 2" xfId="23271"/>
    <cellStyle name="Input 4 5 2 2 2 2 3" xfId="23272"/>
    <cellStyle name="Input 4 5 2 2 2 2 3 2" xfId="23273"/>
    <cellStyle name="Input 4 5 2 2 2 2 3 2 2" xfId="23274"/>
    <cellStyle name="Input 4 5 2 2 2 2 3 3" xfId="23275"/>
    <cellStyle name="Input 4 5 2 2 2 2 4" xfId="23276"/>
    <cellStyle name="Input 4 5 2 2 2 2 5" xfId="23277"/>
    <cellStyle name="Input 4 5 2 2 2 3" xfId="23278"/>
    <cellStyle name="Input 4 5 2 2 2 3 2" xfId="23279"/>
    <cellStyle name="Input 4 5 2 2 2 3 2 2" xfId="23280"/>
    <cellStyle name="Input 4 5 2 2 2 3 3" xfId="23281"/>
    <cellStyle name="Input 4 5 2 2 2 3 3 2" xfId="23282"/>
    <cellStyle name="Input 4 5 2 2 2 3 3 2 2" xfId="23283"/>
    <cellStyle name="Input 4 5 2 2 2 3 3 3" xfId="23284"/>
    <cellStyle name="Input 4 5 2 2 2 3 4" xfId="23285"/>
    <cellStyle name="Input 4 5 2 2 2 3 5" xfId="23286"/>
    <cellStyle name="Input 4 5 2 2 2 4" xfId="23287"/>
    <cellStyle name="Input 4 5 2 2 2 4 2" xfId="23288"/>
    <cellStyle name="Input 4 5 2 2 2 4 2 2" xfId="23289"/>
    <cellStyle name="Input 4 5 2 2 2 4 3" xfId="23290"/>
    <cellStyle name="Input 4 5 2 2 2 4 3 2" xfId="23291"/>
    <cellStyle name="Input 4 5 2 2 2 4 3 2 2" xfId="23292"/>
    <cellStyle name="Input 4 5 2 2 2 4 3 3" xfId="23293"/>
    <cellStyle name="Input 4 5 2 2 2 4 4" xfId="23294"/>
    <cellStyle name="Input 4 5 2 2 2 4 5" xfId="23295"/>
    <cellStyle name="Input 4 5 2 2 2 5" xfId="23296"/>
    <cellStyle name="Input 4 5 2 2 2 5 2" xfId="23297"/>
    <cellStyle name="Input 4 5 2 2 2 5 2 2" xfId="23298"/>
    <cellStyle name="Input 4 5 2 2 2 5 3" xfId="23299"/>
    <cellStyle name="Input 4 5 2 2 2 5 3 2" xfId="23300"/>
    <cellStyle name="Input 4 5 2 2 2 5 3 2 2" xfId="23301"/>
    <cellStyle name="Input 4 5 2 2 2 5 3 3" xfId="23302"/>
    <cellStyle name="Input 4 5 2 2 2 5 4" xfId="23303"/>
    <cellStyle name="Input 4 5 2 2 2 5 5" xfId="23304"/>
    <cellStyle name="Input 4 5 2 2 2 6" xfId="23305"/>
    <cellStyle name="Input 4 5 2 2 2 6 2" xfId="23306"/>
    <cellStyle name="Input 4 5 2 2 2 6 2 2" xfId="23307"/>
    <cellStyle name="Input 4 5 2 2 2 6 3" xfId="23308"/>
    <cellStyle name="Input 4 5 2 2 2 6 3 2" xfId="23309"/>
    <cellStyle name="Input 4 5 2 2 2 6 3 2 2" xfId="23310"/>
    <cellStyle name="Input 4 5 2 2 2 6 3 3" xfId="23311"/>
    <cellStyle name="Input 4 5 2 2 2 6 4" xfId="23312"/>
    <cellStyle name="Input 4 5 2 2 2 6 5" xfId="23313"/>
    <cellStyle name="Input 4 5 2 2 2 7" xfId="23314"/>
    <cellStyle name="Input 4 5 2 2 2 7 2" xfId="23315"/>
    <cellStyle name="Input 4 5 2 2 2 8" xfId="23316"/>
    <cellStyle name="Input 4 5 2 2 2 8 2" xfId="23317"/>
    <cellStyle name="Input 4 5 2 2 2 8 2 2" xfId="23318"/>
    <cellStyle name="Input 4 5 2 2 2 8 3" xfId="23319"/>
    <cellStyle name="Input 4 5 2 2 2 9" xfId="23320"/>
    <cellStyle name="Input 4 5 2 2 3" xfId="23321"/>
    <cellStyle name="Input 4 5 2 2 3 2" xfId="23322"/>
    <cellStyle name="Input 4 5 2 2 3 2 2" xfId="23323"/>
    <cellStyle name="Input 4 5 2 2 3 2 2 2" xfId="23324"/>
    <cellStyle name="Input 4 5 2 2 3 2 3" xfId="23325"/>
    <cellStyle name="Input 4 5 2 2 3 2 3 2" xfId="23326"/>
    <cellStyle name="Input 4 5 2 2 3 2 3 2 2" xfId="23327"/>
    <cellStyle name="Input 4 5 2 2 3 2 3 3" xfId="23328"/>
    <cellStyle name="Input 4 5 2 2 3 2 4" xfId="23329"/>
    <cellStyle name="Input 4 5 2 2 3 2 5" xfId="23330"/>
    <cellStyle name="Input 4 5 2 2 3 3" xfId="23331"/>
    <cellStyle name="Input 4 5 2 2 3 3 2" xfId="23332"/>
    <cellStyle name="Input 4 5 2 2 3 4" xfId="23333"/>
    <cellStyle name="Input 4 5 2 2 3 4 2" xfId="23334"/>
    <cellStyle name="Input 4 5 2 2 3 4 2 2" xfId="23335"/>
    <cellStyle name="Input 4 5 2 2 3 4 3" xfId="23336"/>
    <cellStyle name="Input 4 5 2 2 3 5" xfId="23337"/>
    <cellStyle name="Input 4 5 2 2 3 6" xfId="23338"/>
    <cellStyle name="Input 4 5 2 2 4" xfId="23339"/>
    <cellStyle name="Input 4 5 2 2 4 2" xfId="23340"/>
    <cellStyle name="Input 4 5 2 2 4 2 2" xfId="23341"/>
    <cellStyle name="Input 4 5 2 2 4 3" xfId="23342"/>
    <cellStyle name="Input 4 5 2 2 4 3 2" xfId="23343"/>
    <cellStyle name="Input 4 5 2 2 4 3 2 2" xfId="23344"/>
    <cellStyle name="Input 4 5 2 2 4 3 3" xfId="23345"/>
    <cellStyle name="Input 4 5 2 2 4 4" xfId="23346"/>
    <cellStyle name="Input 4 5 2 2 4 5" xfId="23347"/>
    <cellStyle name="Input 4 5 2 2 5" xfId="23348"/>
    <cellStyle name="Input 4 5 2 2 5 2" xfId="23349"/>
    <cellStyle name="Input 4 5 2 2 5 2 2" xfId="23350"/>
    <cellStyle name="Input 4 5 2 2 5 3" xfId="23351"/>
    <cellStyle name="Input 4 5 2 2 5 3 2" xfId="23352"/>
    <cellStyle name="Input 4 5 2 2 5 3 2 2" xfId="23353"/>
    <cellStyle name="Input 4 5 2 2 5 3 3" xfId="23354"/>
    <cellStyle name="Input 4 5 2 2 5 4" xfId="23355"/>
    <cellStyle name="Input 4 5 2 2 5 5" xfId="23356"/>
    <cellStyle name="Input 4 5 2 2 6" xfId="23357"/>
    <cellStyle name="Input 4 5 2 2 6 2" xfId="23358"/>
    <cellStyle name="Input 4 5 2 2 6 2 2" xfId="23359"/>
    <cellStyle name="Input 4 5 2 2 6 3" xfId="23360"/>
    <cellStyle name="Input 4 5 2 2 6 3 2" xfId="23361"/>
    <cellStyle name="Input 4 5 2 2 6 3 2 2" xfId="23362"/>
    <cellStyle name="Input 4 5 2 2 6 3 3" xfId="23363"/>
    <cellStyle name="Input 4 5 2 2 6 4" xfId="23364"/>
    <cellStyle name="Input 4 5 2 2 6 5" xfId="23365"/>
    <cellStyle name="Input 4 5 2 2 7" xfId="23366"/>
    <cellStyle name="Input 4 5 2 2 7 2" xfId="23367"/>
    <cellStyle name="Input 4 5 2 2 7 2 2" xfId="23368"/>
    <cellStyle name="Input 4 5 2 2 7 3" xfId="23369"/>
    <cellStyle name="Input 4 5 2 2 7 3 2" xfId="23370"/>
    <cellStyle name="Input 4 5 2 2 7 3 2 2" xfId="23371"/>
    <cellStyle name="Input 4 5 2 2 7 3 3" xfId="23372"/>
    <cellStyle name="Input 4 5 2 2 7 4" xfId="23373"/>
    <cellStyle name="Input 4 5 2 2 7 5" xfId="23374"/>
    <cellStyle name="Input 4 5 2 2 8" xfId="23375"/>
    <cellStyle name="Input 4 5 2 2 8 2" xfId="23376"/>
    <cellStyle name="Input 4 5 2 2 9" xfId="23377"/>
    <cellStyle name="Input 4 5 2 2 9 2" xfId="23378"/>
    <cellStyle name="Input 4 5 2 2 9 2 2" xfId="23379"/>
    <cellStyle name="Input 4 5 2 2 9 3" xfId="23380"/>
    <cellStyle name="Input 4 5 2 3" xfId="23381"/>
    <cellStyle name="Input 4 5 2 3 10" xfId="23382"/>
    <cellStyle name="Input 4 5 2 3 2" xfId="23383"/>
    <cellStyle name="Input 4 5 2 3 2 2" xfId="23384"/>
    <cellStyle name="Input 4 5 2 3 2 2 2" xfId="23385"/>
    <cellStyle name="Input 4 5 2 3 2 3" xfId="23386"/>
    <cellStyle name="Input 4 5 2 3 2 3 2" xfId="23387"/>
    <cellStyle name="Input 4 5 2 3 2 3 2 2" xfId="23388"/>
    <cellStyle name="Input 4 5 2 3 2 3 3" xfId="23389"/>
    <cellStyle name="Input 4 5 2 3 2 4" xfId="23390"/>
    <cellStyle name="Input 4 5 2 3 2 5" xfId="23391"/>
    <cellStyle name="Input 4 5 2 3 3" xfId="23392"/>
    <cellStyle name="Input 4 5 2 3 3 2" xfId="23393"/>
    <cellStyle name="Input 4 5 2 3 3 2 2" xfId="23394"/>
    <cellStyle name="Input 4 5 2 3 3 3" xfId="23395"/>
    <cellStyle name="Input 4 5 2 3 3 3 2" xfId="23396"/>
    <cellStyle name="Input 4 5 2 3 3 3 2 2" xfId="23397"/>
    <cellStyle name="Input 4 5 2 3 3 3 3" xfId="23398"/>
    <cellStyle name="Input 4 5 2 3 3 4" xfId="23399"/>
    <cellStyle name="Input 4 5 2 3 3 5" xfId="23400"/>
    <cellStyle name="Input 4 5 2 3 4" xfId="23401"/>
    <cellStyle name="Input 4 5 2 3 4 2" xfId="23402"/>
    <cellStyle name="Input 4 5 2 3 4 2 2" xfId="23403"/>
    <cellStyle name="Input 4 5 2 3 4 3" xfId="23404"/>
    <cellStyle name="Input 4 5 2 3 4 3 2" xfId="23405"/>
    <cellStyle name="Input 4 5 2 3 4 3 2 2" xfId="23406"/>
    <cellStyle name="Input 4 5 2 3 4 3 3" xfId="23407"/>
    <cellStyle name="Input 4 5 2 3 4 4" xfId="23408"/>
    <cellStyle name="Input 4 5 2 3 4 5" xfId="23409"/>
    <cellStyle name="Input 4 5 2 3 5" xfId="23410"/>
    <cellStyle name="Input 4 5 2 3 5 2" xfId="23411"/>
    <cellStyle name="Input 4 5 2 3 5 2 2" xfId="23412"/>
    <cellStyle name="Input 4 5 2 3 5 3" xfId="23413"/>
    <cellStyle name="Input 4 5 2 3 5 3 2" xfId="23414"/>
    <cellStyle name="Input 4 5 2 3 5 3 2 2" xfId="23415"/>
    <cellStyle name="Input 4 5 2 3 5 3 3" xfId="23416"/>
    <cellStyle name="Input 4 5 2 3 5 4" xfId="23417"/>
    <cellStyle name="Input 4 5 2 3 5 5" xfId="23418"/>
    <cellStyle name="Input 4 5 2 3 6" xfId="23419"/>
    <cellStyle name="Input 4 5 2 3 6 2" xfId="23420"/>
    <cellStyle name="Input 4 5 2 3 6 2 2" xfId="23421"/>
    <cellStyle name="Input 4 5 2 3 6 3" xfId="23422"/>
    <cellStyle name="Input 4 5 2 3 6 3 2" xfId="23423"/>
    <cellStyle name="Input 4 5 2 3 6 3 2 2" xfId="23424"/>
    <cellStyle name="Input 4 5 2 3 6 3 3" xfId="23425"/>
    <cellStyle name="Input 4 5 2 3 6 4" xfId="23426"/>
    <cellStyle name="Input 4 5 2 3 6 5" xfId="23427"/>
    <cellStyle name="Input 4 5 2 3 7" xfId="23428"/>
    <cellStyle name="Input 4 5 2 3 7 2" xfId="23429"/>
    <cellStyle name="Input 4 5 2 3 8" xfId="23430"/>
    <cellStyle name="Input 4 5 2 3 8 2" xfId="23431"/>
    <cellStyle name="Input 4 5 2 3 8 2 2" xfId="23432"/>
    <cellStyle name="Input 4 5 2 3 8 3" xfId="23433"/>
    <cellStyle name="Input 4 5 2 3 9" xfId="23434"/>
    <cellStyle name="Input 4 5 2 4" xfId="23435"/>
    <cellStyle name="Input 4 5 2 4 2" xfId="23436"/>
    <cellStyle name="Input 4 5 2 4 2 2" xfId="23437"/>
    <cellStyle name="Input 4 5 2 4 2 2 2" xfId="23438"/>
    <cellStyle name="Input 4 5 2 4 2 3" xfId="23439"/>
    <cellStyle name="Input 4 5 2 4 2 3 2" xfId="23440"/>
    <cellStyle name="Input 4 5 2 4 2 3 2 2" xfId="23441"/>
    <cellStyle name="Input 4 5 2 4 2 3 3" xfId="23442"/>
    <cellStyle name="Input 4 5 2 4 2 4" xfId="23443"/>
    <cellStyle name="Input 4 5 2 4 2 5" xfId="23444"/>
    <cellStyle name="Input 4 5 2 4 3" xfId="23445"/>
    <cellStyle name="Input 4 5 2 4 3 2" xfId="23446"/>
    <cellStyle name="Input 4 5 2 4 4" xfId="23447"/>
    <cellStyle name="Input 4 5 2 4 4 2" xfId="23448"/>
    <cellStyle name="Input 4 5 2 4 4 2 2" xfId="23449"/>
    <cellStyle name="Input 4 5 2 4 4 3" xfId="23450"/>
    <cellStyle name="Input 4 5 2 4 5" xfId="23451"/>
    <cellStyle name="Input 4 5 2 4 6" xfId="23452"/>
    <cellStyle name="Input 4 5 2 5" xfId="23453"/>
    <cellStyle name="Input 4 5 2 5 2" xfId="23454"/>
    <cellStyle name="Input 4 5 2 5 2 2" xfId="23455"/>
    <cellStyle name="Input 4 5 2 5 3" xfId="23456"/>
    <cellStyle name="Input 4 5 2 5 3 2" xfId="23457"/>
    <cellStyle name="Input 4 5 2 5 3 2 2" xfId="23458"/>
    <cellStyle name="Input 4 5 2 5 3 3" xfId="23459"/>
    <cellStyle name="Input 4 5 2 5 4" xfId="23460"/>
    <cellStyle name="Input 4 5 2 5 5" xfId="23461"/>
    <cellStyle name="Input 4 5 2 6" xfId="23462"/>
    <cellStyle name="Input 4 5 2 6 2" xfId="23463"/>
    <cellStyle name="Input 4 5 2 6 2 2" xfId="23464"/>
    <cellStyle name="Input 4 5 2 6 3" xfId="23465"/>
    <cellStyle name="Input 4 5 2 6 3 2" xfId="23466"/>
    <cellStyle name="Input 4 5 2 6 3 2 2" xfId="23467"/>
    <cellStyle name="Input 4 5 2 6 3 3" xfId="23468"/>
    <cellStyle name="Input 4 5 2 6 4" xfId="23469"/>
    <cellStyle name="Input 4 5 2 6 5" xfId="23470"/>
    <cellStyle name="Input 4 5 2 7" xfId="23471"/>
    <cellStyle name="Input 4 5 2 7 2" xfId="23472"/>
    <cellStyle name="Input 4 5 2 7 2 2" xfId="23473"/>
    <cellStyle name="Input 4 5 2 7 3" xfId="23474"/>
    <cellStyle name="Input 4 5 2 7 3 2" xfId="23475"/>
    <cellStyle name="Input 4 5 2 7 3 2 2" xfId="23476"/>
    <cellStyle name="Input 4 5 2 7 3 3" xfId="23477"/>
    <cellStyle name="Input 4 5 2 7 4" xfId="23478"/>
    <cellStyle name="Input 4 5 2 7 5" xfId="23479"/>
    <cellStyle name="Input 4 5 2 8" xfId="23480"/>
    <cellStyle name="Input 4 5 2 8 2" xfId="23481"/>
    <cellStyle name="Input 4 5 2 8 2 2" xfId="23482"/>
    <cellStyle name="Input 4 5 2 8 3" xfId="23483"/>
    <cellStyle name="Input 4 5 2 8 3 2" xfId="23484"/>
    <cellStyle name="Input 4 5 2 8 3 2 2" xfId="23485"/>
    <cellStyle name="Input 4 5 2 8 3 3" xfId="23486"/>
    <cellStyle name="Input 4 5 2 8 4" xfId="23487"/>
    <cellStyle name="Input 4 5 2 8 5" xfId="23488"/>
    <cellStyle name="Input 4 5 2 9" xfId="23489"/>
    <cellStyle name="Input 4 5 2 9 2" xfId="23490"/>
    <cellStyle name="Input 4 5 2_Subsidy" xfId="23491"/>
    <cellStyle name="Input 4 5 3" xfId="23492"/>
    <cellStyle name="Input 4 5 3 10" xfId="23493"/>
    <cellStyle name="Input 4 5 3 11" xfId="23494"/>
    <cellStyle name="Input 4 5 3 2" xfId="23495"/>
    <cellStyle name="Input 4 5 3 2 10" xfId="23496"/>
    <cellStyle name="Input 4 5 3 2 2" xfId="23497"/>
    <cellStyle name="Input 4 5 3 2 2 2" xfId="23498"/>
    <cellStyle name="Input 4 5 3 2 2 2 2" xfId="23499"/>
    <cellStyle name="Input 4 5 3 2 2 3" xfId="23500"/>
    <cellStyle name="Input 4 5 3 2 2 3 2" xfId="23501"/>
    <cellStyle name="Input 4 5 3 2 2 3 2 2" xfId="23502"/>
    <cellStyle name="Input 4 5 3 2 2 3 3" xfId="23503"/>
    <cellStyle name="Input 4 5 3 2 2 4" xfId="23504"/>
    <cellStyle name="Input 4 5 3 2 2 5" xfId="23505"/>
    <cellStyle name="Input 4 5 3 2 3" xfId="23506"/>
    <cellStyle name="Input 4 5 3 2 3 2" xfId="23507"/>
    <cellStyle name="Input 4 5 3 2 3 2 2" xfId="23508"/>
    <cellStyle name="Input 4 5 3 2 3 3" xfId="23509"/>
    <cellStyle name="Input 4 5 3 2 3 3 2" xfId="23510"/>
    <cellStyle name="Input 4 5 3 2 3 3 2 2" xfId="23511"/>
    <cellStyle name="Input 4 5 3 2 3 3 3" xfId="23512"/>
    <cellStyle name="Input 4 5 3 2 3 4" xfId="23513"/>
    <cellStyle name="Input 4 5 3 2 3 5" xfId="23514"/>
    <cellStyle name="Input 4 5 3 2 4" xfId="23515"/>
    <cellStyle name="Input 4 5 3 2 4 2" xfId="23516"/>
    <cellStyle name="Input 4 5 3 2 4 2 2" xfId="23517"/>
    <cellStyle name="Input 4 5 3 2 4 3" xfId="23518"/>
    <cellStyle name="Input 4 5 3 2 4 3 2" xfId="23519"/>
    <cellStyle name="Input 4 5 3 2 4 3 2 2" xfId="23520"/>
    <cellStyle name="Input 4 5 3 2 4 3 3" xfId="23521"/>
    <cellStyle name="Input 4 5 3 2 4 4" xfId="23522"/>
    <cellStyle name="Input 4 5 3 2 4 5" xfId="23523"/>
    <cellStyle name="Input 4 5 3 2 5" xfId="23524"/>
    <cellStyle name="Input 4 5 3 2 5 2" xfId="23525"/>
    <cellStyle name="Input 4 5 3 2 5 2 2" xfId="23526"/>
    <cellStyle name="Input 4 5 3 2 5 3" xfId="23527"/>
    <cellStyle name="Input 4 5 3 2 5 3 2" xfId="23528"/>
    <cellStyle name="Input 4 5 3 2 5 3 2 2" xfId="23529"/>
    <cellStyle name="Input 4 5 3 2 5 3 3" xfId="23530"/>
    <cellStyle name="Input 4 5 3 2 5 4" xfId="23531"/>
    <cellStyle name="Input 4 5 3 2 5 5" xfId="23532"/>
    <cellStyle name="Input 4 5 3 2 6" xfId="23533"/>
    <cellStyle name="Input 4 5 3 2 6 2" xfId="23534"/>
    <cellStyle name="Input 4 5 3 2 6 2 2" xfId="23535"/>
    <cellStyle name="Input 4 5 3 2 6 3" xfId="23536"/>
    <cellStyle name="Input 4 5 3 2 6 3 2" xfId="23537"/>
    <cellStyle name="Input 4 5 3 2 6 3 2 2" xfId="23538"/>
    <cellStyle name="Input 4 5 3 2 6 3 3" xfId="23539"/>
    <cellStyle name="Input 4 5 3 2 6 4" xfId="23540"/>
    <cellStyle name="Input 4 5 3 2 6 5" xfId="23541"/>
    <cellStyle name="Input 4 5 3 2 7" xfId="23542"/>
    <cellStyle name="Input 4 5 3 2 7 2" xfId="23543"/>
    <cellStyle name="Input 4 5 3 2 8" xfId="23544"/>
    <cellStyle name="Input 4 5 3 2 8 2" xfId="23545"/>
    <cellStyle name="Input 4 5 3 2 8 2 2" xfId="23546"/>
    <cellStyle name="Input 4 5 3 2 8 3" xfId="23547"/>
    <cellStyle name="Input 4 5 3 2 9" xfId="23548"/>
    <cellStyle name="Input 4 5 3 3" xfId="23549"/>
    <cellStyle name="Input 4 5 3 3 2" xfId="23550"/>
    <cellStyle name="Input 4 5 3 3 2 2" xfId="23551"/>
    <cellStyle name="Input 4 5 3 3 2 2 2" xfId="23552"/>
    <cellStyle name="Input 4 5 3 3 2 3" xfId="23553"/>
    <cellStyle name="Input 4 5 3 3 2 3 2" xfId="23554"/>
    <cellStyle name="Input 4 5 3 3 2 3 2 2" xfId="23555"/>
    <cellStyle name="Input 4 5 3 3 2 3 3" xfId="23556"/>
    <cellStyle name="Input 4 5 3 3 2 4" xfId="23557"/>
    <cellStyle name="Input 4 5 3 3 2 5" xfId="23558"/>
    <cellStyle name="Input 4 5 3 3 3" xfId="23559"/>
    <cellStyle name="Input 4 5 3 3 3 2" xfId="23560"/>
    <cellStyle name="Input 4 5 3 3 4" xfId="23561"/>
    <cellStyle name="Input 4 5 3 3 4 2" xfId="23562"/>
    <cellStyle name="Input 4 5 3 3 4 2 2" xfId="23563"/>
    <cellStyle name="Input 4 5 3 3 4 3" xfId="23564"/>
    <cellStyle name="Input 4 5 3 3 5" xfId="23565"/>
    <cellStyle name="Input 4 5 3 3 6" xfId="23566"/>
    <cellStyle name="Input 4 5 3 4" xfId="23567"/>
    <cellStyle name="Input 4 5 3 4 2" xfId="23568"/>
    <cellStyle name="Input 4 5 3 4 2 2" xfId="23569"/>
    <cellStyle name="Input 4 5 3 4 3" xfId="23570"/>
    <cellStyle name="Input 4 5 3 4 3 2" xfId="23571"/>
    <cellStyle name="Input 4 5 3 4 3 2 2" xfId="23572"/>
    <cellStyle name="Input 4 5 3 4 3 3" xfId="23573"/>
    <cellStyle name="Input 4 5 3 4 4" xfId="23574"/>
    <cellStyle name="Input 4 5 3 4 5" xfId="23575"/>
    <cellStyle name="Input 4 5 3 5" xfId="23576"/>
    <cellStyle name="Input 4 5 3 5 2" xfId="23577"/>
    <cellStyle name="Input 4 5 3 5 2 2" xfId="23578"/>
    <cellStyle name="Input 4 5 3 5 3" xfId="23579"/>
    <cellStyle name="Input 4 5 3 5 3 2" xfId="23580"/>
    <cellStyle name="Input 4 5 3 5 3 2 2" xfId="23581"/>
    <cellStyle name="Input 4 5 3 5 3 3" xfId="23582"/>
    <cellStyle name="Input 4 5 3 5 4" xfId="23583"/>
    <cellStyle name="Input 4 5 3 5 5" xfId="23584"/>
    <cellStyle name="Input 4 5 3 6" xfId="23585"/>
    <cellStyle name="Input 4 5 3 6 2" xfId="23586"/>
    <cellStyle name="Input 4 5 3 6 2 2" xfId="23587"/>
    <cellStyle name="Input 4 5 3 6 3" xfId="23588"/>
    <cellStyle name="Input 4 5 3 6 3 2" xfId="23589"/>
    <cellStyle name="Input 4 5 3 6 3 2 2" xfId="23590"/>
    <cellStyle name="Input 4 5 3 6 3 3" xfId="23591"/>
    <cellStyle name="Input 4 5 3 6 4" xfId="23592"/>
    <cellStyle name="Input 4 5 3 6 5" xfId="23593"/>
    <cellStyle name="Input 4 5 3 7" xfId="23594"/>
    <cellStyle name="Input 4 5 3 7 2" xfId="23595"/>
    <cellStyle name="Input 4 5 3 7 2 2" xfId="23596"/>
    <cellStyle name="Input 4 5 3 7 3" xfId="23597"/>
    <cellStyle name="Input 4 5 3 7 3 2" xfId="23598"/>
    <cellStyle name="Input 4 5 3 7 3 2 2" xfId="23599"/>
    <cellStyle name="Input 4 5 3 7 3 3" xfId="23600"/>
    <cellStyle name="Input 4 5 3 7 4" xfId="23601"/>
    <cellStyle name="Input 4 5 3 7 5" xfId="23602"/>
    <cellStyle name="Input 4 5 3 8" xfId="23603"/>
    <cellStyle name="Input 4 5 3 8 2" xfId="23604"/>
    <cellStyle name="Input 4 5 3 9" xfId="23605"/>
    <cellStyle name="Input 4 5 3 9 2" xfId="23606"/>
    <cellStyle name="Input 4 5 3 9 2 2" xfId="23607"/>
    <cellStyle name="Input 4 5 3 9 3" xfId="23608"/>
    <cellStyle name="Input 4 5 4" xfId="23609"/>
    <cellStyle name="Input 4 5 4 10" xfId="23610"/>
    <cellStyle name="Input 4 5 4 11" xfId="23611"/>
    <cellStyle name="Input 4 5 4 2" xfId="23612"/>
    <cellStyle name="Input 4 5 4 2 10" xfId="23613"/>
    <cellStyle name="Input 4 5 4 2 2" xfId="23614"/>
    <cellStyle name="Input 4 5 4 2 2 2" xfId="23615"/>
    <cellStyle name="Input 4 5 4 2 2 2 2" xfId="23616"/>
    <cellStyle name="Input 4 5 4 2 2 3" xfId="23617"/>
    <cellStyle name="Input 4 5 4 2 2 3 2" xfId="23618"/>
    <cellStyle name="Input 4 5 4 2 2 3 2 2" xfId="23619"/>
    <cellStyle name="Input 4 5 4 2 2 3 3" xfId="23620"/>
    <cellStyle name="Input 4 5 4 2 2 4" xfId="23621"/>
    <cellStyle name="Input 4 5 4 2 2 5" xfId="23622"/>
    <cellStyle name="Input 4 5 4 2 3" xfId="23623"/>
    <cellStyle name="Input 4 5 4 2 3 2" xfId="23624"/>
    <cellStyle name="Input 4 5 4 2 3 2 2" xfId="23625"/>
    <cellStyle name="Input 4 5 4 2 3 3" xfId="23626"/>
    <cellStyle name="Input 4 5 4 2 3 3 2" xfId="23627"/>
    <cellStyle name="Input 4 5 4 2 3 3 2 2" xfId="23628"/>
    <cellStyle name="Input 4 5 4 2 3 3 3" xfId="23629"/>
    <cellStyle name="Input 4 5 4 2 3 4" xfId="23630"/>
    <cellStyle name="Input 4 5 4 2 3 5" xfId="23631"/>
    <cellStyle name="Input 4 5 4 2 4" xfId="23632"/>
    <cellStyle name="Input 4 5 4 2 4 2" xfId="23633"/>
    <cellStyle name="Input 4 5 4 2 4 2 2" xfId="23634"/>
    <cellStyle name="Input 4 5 4 2 4 3" xfId="23635"/>
    <cellStyle name="Input 4 5 4 2 4 3 2" xfId="23636"/>
    <cellStyle name="Input 4 5 4 2 4 3 2 2" xfId="23637"/>
    <cellStyle name="Input 4 5 4 2 4 3 3" xfId="23638"/>
    <cellStyle name="Input 4 5 4 2 4 4" xfId="23639"/>
    <cellStyle name="Input 4 5 4 2 4 5" xfId="23640"/>
    <cellStyle name="Input 4 5 4 2 5" xfId="23641"/>
    <cellStyle name="Input 4 5 4 2 5 2" xfId="23642"/>
    <cellStyle name="Input 4 5 4 2 5 2 2" xfId="23643"/>
    <cellStyle name="Input 4 5 4 2 5 3" xfId="23644"/>
    <cellStyle name="Input 4 5 4 2 5 3 2" xfId="23645"/>
    <cellStyle name="Input 4 5 4 2 5 3 2 2" xfId="23646"/>
    <cellStyle name="Input 4 5 4 2 5 3 3" xfId="23647"/>
    <cellStyle name="Input 4 5 4 2 5 4" xfId="23648"/>
    <cellStyle name="Input 4 5 4 2 5 5" xfId="23649"/>
    <cellStyle name="Input 4 5 4 2 6" xfId="23650"/>
    <cellStyle name="Input 4 5 4 2 6 2" xfId="23651"/>
    <cellStyle name="Input 4 5 4 2 6 2 2" xfId="23652"/>
    <cellStyle name="Input 4 5 4 2 6 3" xfId="23653"/>
    <cellStyle name="Input 4 5 4 2 6 3 2" xfId="23654"/>
    <cellStyle name="Input 4 5 4 2 6 3 2 2" xfId="23655"/>
    <cellStyle name="Input 4 5 4 2 6 3 3" xfId="23656"/>
    <cellStyle name="Input 4 5 4 2 6 4" xfId="23657"/>
    <cellStyle name="Input 4 5 4 2 6 5" xfId="23658"/>
    <cellStyle name="Input 4 5 4 2 7" xfId="23659"/>
    <cellStyle name="Input 4 5 4 2 7 2" xfId="23660"/>
    <cellStyle name="Input 4 5 4 2 8" xfId="23661"/>
    <cellStyle name="Input 4 5 4 2 8 2" xfId="23662"/>
    <cellStyle name="Input 4 5 4 2 8 2 2" xfId="23663"/>
    <cellStyle name="Input 4 5 4 2 8 3" xfId="23664"/>
    <cellStyle name="Input 4 5 4 2 9" xfId="23665"/>
    <cellStyle name="Input 4 5 4 3" xfId="23666"/>
    <cellStyle name="Input 4 5 4 3 2" xfId="23667"/>
    <cellStyle name="Input 4 5 4 3 2 2" xfId="23668"/>
    <cellStyle name="Input 4 5 4 3 2 2 2" xfId="23669"/>
    <cellStyle name="Input 4 5 4 3 2 3" xfId="23670"/>
    <cellStyle name="Input 4 5 4 3 2 3 2" xfId="23671"/>
    <cellStyle name="Input 4 5 4 3 2 3 2 2" xfId="23672"/>
    <cellStyle name="Input 4 5 4 3 2 3 3" xfId="23673"/>
    <cellStyle name="Input 4 5 4 3 2 4" xfId="23674"/>
    <cellStyle name="Input 4 5 4 3 2 5" xfId="23675"/>
    <cellStyle name="Input 4 5 4 3 3" xfId="23676"/>
    <cellStyle name="Input 4 5 4 3 3 2" xfId="23677"/>
    <cellStyle name="Input 4 5 4 3 4" xfId="23678"/>
    <cellStyle name="Input 4 5 4 3 4 2" xfId="23679"/>
    <cellStyle name="Input 4 5 4 3 4 2 2" xfId="23680"/>
    <cellStyle name="Input 4 5 4 3 4 3" xfId="23681"/>
    <cellStyle name="Input 4 5 4 3 5" xfId="23682"/>
    <cellStyle name="Input 4 5 4 3 6" xfId="23683"/>
    <cellStyle name="Input 4 5 4 4" xfId="23684"/>
    <cellStyle name="Input 4 5 4 4 2" xfId="23685"/>
    <cellStyle name="Input 4 5 4 4 2 2" xfId="23686"/>
    <cellStyle name="Input 4 5 4 4 3" xfId="23687"/>
    <cellStyle name="Input 4 5 4 4 3 2" xfId="23688"/>
    <cellStyle name="Input 4 5 4 4 3 2 2" xfId="23689"/>
    <cellStyle name="Input 4 5 4 4 3 3" xfId="23690"/>
    <cellStyle name="Input 4 5 4 4 4" xfId="23691"/>
    <cellStyle name="Input 4 5 4 4 5" xfId="23692"/>
    <cellStyle name="Input 4 5 4 5" xfId="23693"/>
    <cellStyle name="Input 4 5 4 5 2" xfId="23694"/>
    <cellStyle name="Input 4 5 4 5 2 2" xfId="23695"/>
    <cellStyle name="Input 4 5 4 5 3" xfId="23696"/>
    <cellStyle name="Input 4 5 4 5 3 2" xfId="23697"/>
    <cellStyle name="Input 4 5 4 5 3 2 2" xfId="23698"/>
    <cellStyle name="Input 4 5 4 5 3 3" xfId="23699"/>
    <cellStyle name="Input 4 5 4 5 4" xfId="23700"/>
    <cellStyle name="Input 4 5 4 5 5" xfId="23701"/>
    <cellStyle name="Input 4 5 4 6" xfId="23702"/>
    <cellStyle name="Input 4 5 4 6 2" xfId="23703"/>
    <cellStyle name="Input 4 5 4 6 2 2" xfId="23704"/>
    <cellStyle name="Input 4 5 4 6 3" xfId="23705"/>
    <cellStyle name="Input 4 5 4 6 3 2" xfId="23706"/>
    <cellStyle name="Input 4 5 4 6 3 2 2" xfId="23707"/>
    <cellStyle name="Input 4 5 4 6 3 3" xfId="23708"/>
    <cellStyle name="Input 4 5 4 6 4" xfId="23709"/>
    <cellStyle name="Input 4 5 4 6 5" xfId="23710"/>
    <cellStyle name="Input 4 5 4 7" xfId="23711"/>
    <cellStyle name="Input 4 5 4 7 2" xfId="23712"/>
    <cellStyle name="Input 4 5 4 7 2 2" xfId="23713"/>
    <cellStyle name="Input 4 5 4 7 3" xfId="23714"/>
    <cellStyle name="Input 4 5 4 7 3 2" xfId="23715"/>
    <cellStyle name="Input 4 5 4 7 3 2 2" xfId="23716"/>
    <cellStyle name="Input 4 5 4 7 3 3" xfId="23717"/>
    <cellStyle name="Input 4 5 4 7 4" xfId="23718"/>
    <cellStyle name="Input 4 5 4 7 5" xfId="23719"/>
    <cellStyle name="Input 4 5 4 8" xfId="23720"/>
    <cellStyle name="Input 4 5 4 8 2" xfId="23721"/>
    <cellStyle name="Input 4 5 4 9" xfId="23722"/>
    <cellStyle name="Input 4 5 4 9 2" xfId="23723"/>
    <cellStyle name="Input 4 5 4 9 2 2" xfId="23724"/>
    <cellStyle name="Input 4 5 4 9 3" xfId="23725"/>
    <cellStyle name="Input 4 5 5" xfId="23726"/>
    <cellStyle name="Input 4 5 5 10" xfId="23727"/>
    <cellStyle name="Input 4 5 5 11" xfId="23728"/>
    <cellStyle name="Input 4 5 5 2" xfId="23729"/>
    <cellStyle name="Input 4 5 5 2 10" xfId="23730"/>
    <cellStyle name="Input 4 5 5 2 2" xfId="23731"/>
    <cellStyle name="Input 4 5 5 2 2 2" xfId="23732"/>
    <cellStyle name="Input 4 5 5 2 2 2 2" xfId="23733"/>
    <cellStyle name="Input 4 5 5 2 2 3" xfId="23734"/>
    <cellStyle name="Input 4 5 5 2 2 3 2" xfId="23735"/>
    <cellStyle name="Input 4 5 5 2 2 3 2 2" xfId="23736"/>
    <cellStyle name="Input 4 5 5 2 2 3 3" xfId="23737"/>
    <cellStyle name="Input 4 5 5 2 2 4" xfId="23738"/>
    <cellStyle name="Input 4 5 5 2 2 5" xfId="23739"/>
    <cellStyle name="Input 4 5 5 2 3" xfId="23740"/>
    <cellStyle name="Input 4 5 5 2 3 2" xfId="23741"/>
    <cellStyle name="Input 4 5 5 2 3 2 2" xfId="23742"/>
    <cellStyle name="Input 4 5 5 2 3 3" xfId="23743"/>
    <cellStyle name="Input 4 5 5 2 3 3 2" xfId="23744"/>
    <cellStyle name="Input 4 5 5 2 3 3 2 2" xfId="23745"/>
    <cellStyle name="Input 4 5 5 2 3 3 3" xfId="23746"/>
    <cellStyle name="Input 4 5 5 2 3 4" xfId="23747"/>
    <cellStyle name="Input 4 5 5 2 3 5" xfId="23748"/>
    <cellStyle name="Input 4 5 5 2 4" xfId="23749"/>
    <cellStyle name="Input 4 5 5 2 4 2" xfId="23750"/>
    <cellStyle name="Input 4 5 5 2 4 2 2" xfId="23751"/>
    <cellStyle name="Input 4 5 5 2 4 3" xfId="23752"/>
    <cellStyle name="Input 4 5 5 2 4 3 2" xfId="23753"/>
    <cellStyle name="Input 4 5 5 2 4 3 2 2" xfId="23754"/>
    <cellStyle name="Input 4 5 5 2 4 3 3" xfId="23755"/>
    <cellStyle name="Input 4 5 5 2 4 4" xfId="23756"/>
    <cellStyle name="Input 4 5 5 2 4 5" xfId="23757"/>
    <cellStyle name="Input 4 5 5 2 5" xfId="23758"/>
    <cellStyle name="Input 4 5 5 2 5 2" xfId="23759"/>
    <cellStyle name="Input 4 5 5 2 5 2 2" xfId="23760"/>
    <cellStyle name="Input 4 5 5 2 5 3" xfId="23761"/>
    <cellStyle name="Input 4 5 5 2 5 3 2" xfId="23762"/>
    <cellStyle name="Input 4 5 5 2 5 3 2 2" xfId="23763"/>
    <cellStyle name="Input 4 5 5 2 5 3 3" xfId="23764"/>
    <cellStyle name="Input 4 5 5 2 5 4" xfId="23765"/>
    <cellStyle name="Input 4 5 5 2 5 5" xfId="23766"/>
    <cellStyle name="Input 4 5 5 2 6" xfId="23767"/>
    <cellStyle name="Input 4 5 5 2 6 2" xfId="23768"/>
    <cellStyle name="Input 4 5 5 2 6 2 2" xfId="23769"/>
    <cellStyle name="Input 4 5 5 2 6 3" xfId="23770"/>
    <cellStyle name="Input 4 5 5 2 6 3 2" xfId="23771"/>
    <cellStyle name="Input 4 5 5 2 6 3 2 2" xfId="23772"/>
    <cellStyle name="Input 4 5 5 2 6 3 3" xfId="23773"/>
    <cellStyle name="Input 4 5 5 2 6 4" xfId="23774"/>
    <cellStyle name="Input 4 5 5 2 6 5" xfId="23775"/>
    <cellStyle name="Input 4 5 5 2 7" xfId="23776"/>
    <cellStyle name="Input 4 5 5 2 7 2" xfId="23777"/>
    <cellStyle name="Input 4 5 5 2 8" xfId="23778"/>
    <cellStyle name="Input 4 5 5 2 8 2" xfId="23779"/>
    <cellStyle name="Input 4 5 5 2 8 2 2" xfId="23780"/>
    <cellStyle name="Input 4 5 5 2 8 3" xfId="23781"/>
    <cellStyle name="Input 4 5 5 2 9" xfId="23782"/>
    <cellStyle name="Input 4 5 5 3" xfId="23783"/>
    <cellStyle name="Input 4 5 5 3 2" xfId="23784"/>
    <cellStyle name="Input 4 5 5 3 2 2" xfId="23785"/>
    <cellStyle name="Input 4 5 5 3 2 2 2" xfId="23786"/>
    <cellStyle name="Input 4 5 5 3 2 3" xfId="23787"/>
    <cellStyle name="Input 4 5 5 3 2 3 2" xfId="23788"/>
    <cellStyle name="Input 4 5 5 3 2 3 2 2" xfId="23789"/>
    <cellStyle name="Input 4 5 5 3 2 3 3" xfId="23790"/>
    <cellStyle name="Input 4 5 5 3 2 4" xfId="23791"/>
    <cellStyle name="Input 4 5 5 3 2 5" xfId="23792"/>
    <cellStyle name="Input 4 5 5 3 3" xfId="23793"/>
    <cellStyle name="Input 4 5 5 3 3 2" xfId="23794"/>
    <cellStyle name="Input 4 5 5 3 4" xfId="23795"/>
    <cellStyle name="Input 4 5 5 3 4 2" xfId="23796"/>
    <cellStyle name="Input 4 5 5 3 4 2 2" xfId="23797"/>
    <cellStyle name="Input 4 5 5 3 4 3" xfId="23798"/>
    <cellStyle name="Input 4 5 5 3 5" xfId="23799"/>
    <cellStyle name="Input 4 5 5 3 6" xfId="23800"/>
    <cellStyle name="Input 4 5 5 4" xfId="23801"/>
    <cellStyle name="Input 4 5 5 4 2" xfId="23802"/>
    <cellStyle name="Input 4 5 5 4 2 2" xfId="23803"/>
    <cellStyle name="Input 4 5 5 4 3" xfId="23804"/>
    <cellStyle name="Input 4 5 5 4 3 2" xfId="23805"/>
    <cellStyle name="Input 4 5 5 4 3 2 2" xfId="23806"/>
    <cellStyle name="Input 4 5 5 4 3 3" xfId="23807"/>
    <cellStyle name="Input 4 5 5 4 4" xfId="23808"/>
    <cellStyle name="Input 4 5 5 4 5" xfId="23809"/>
    <cellStyle name="Input 4 5 5 5" xfId="23810"/>
    <cellStyle name="Input 4 5 5 5 2" xfId="23811"/>
    <cellStyle name="Input 4 5 5 5 2 2" xfId="23812"/>
    <cellStyle name="Input 4 5 5 5 3" xfId="23813"/>
    <cellStyle name="Input 4 5 5 5 3 2" xfId="23814"/>
    <cellStyle name="Input 4 5 5 5 3 2 2" xfId="23815"/>
    <cellStyle name="Input 4 5 5 5 3 3" xfId="23816"/>
    <cellStyle name="Input 4 5 5 5 4" xfId="23817"/>
    <cellStyle name="Input 4 5 5 5 5" xfId="23818"/>
    <cellStyle name="Input 4 5 5 6" xfId="23819"/>
    <cellStyle name="Input 4 5 5 6 2" xfId="23820"/>
    <cellStyle name="Input 4 5 5 6 2 2" xfId="23821"/>
    <cellStyle name="Input 4 5 5 6 3" xfId="23822"/>
    <cellStyle name="Input 4 5 5 6 3 2" xfId="23823"/>
    <cellStyle name="Input 4 5 5 6 3 2 2" xfId="23824"/>
    <cellStyle name="Input 4 5 5 6 3 3" xfId="23825"/>
    <cellStyle name="Input 4 5 5 6 4" xfId="23826"/>
    <cellStyle name="Input 4 5 5 6 5" xfId="23827"/>
    <cellStyle name="Input 4 5 5 7" xfId="23828"/>
    <cellStyle name="Input 4 5 5 7 2" xfId="23829"/>
    <cellStyle name="Input 4 5 5 7 2 2" xfId="23830"/>
    <cellStyle name="Input 4 5 5 7 3" xfId="23831"/>
    <cellStyle name="Input 4 5 5 7 3 2" xfId="23832"/>
    <cellStyle name="Input 4 5 5 7 3 2 2" xfId="23833"/>
    <cellStyle name="Input 4 5 5 7 3 3" xfId="23834"/>
    <cellStyle name="Input 4 5 5 7 4" xfId="23835"/>
    <cellStyle name="Input 4 5 5 7 5" xfId="23836"/>
    <cellStyle name="Input 4 5 5 8" xfId="23837"/>
    <cellStyle name="Input 4 5 5 8 2" xfId="23838"/>
    <cellStyle name="Input 4 5 5 9" xfId="23839"/>
    <cellStyle name="Input 4 5 5 9 2" xfId="23840"/>
    <cellStyle name="Input 4 5 5 9 2 2" xfId="23841"/>
    <cellStyle name="Input 4 5 5 9 3" xfId="23842"/>
    <cellStyle name="Input 4 5 6" xfId="23843"/>
    <cellStyle name="Input 4 5 6 10" xfId="23844"/>
    <cellStyle name="Input 4 5 6 11" xfId="23845"/>
    <cellStyle name="Input 4 5 6 2" xfId="23846"/>
    <cellStyle name="Input 4 5 6 2 10" xfId="23847"/>
    <cellStyle name="Input 4 5 6 2 2" xfId="23848"/>
    <cellStyle name="Input 4 5 6 2 2 2" xfId="23849"/>
    <cellStyle name="Input 4 5 6 2 2 2 2" xfId="23850"/>
    <cellStyle name="Input 4 5 6 2 2 3" xfId="23851"/>
    <cellStyle name="Input 4 5 6 2 2 3 2" xfId="23852"/>
    <cellStyle name="Input 4 5 6 2 2 3 2 2" xfId="23853"/>
    <cellStyle name="Input 4 5 6 2 2 3 3" xfId="23854"/>
    <cellStyle name="Input 4 5 6 2 2 4" xfId="23855"/>
    <cellStyle name="Input 4 5 6 2 2 5" xfId="23856"/>
    <cellStyle name="Input 4 5 6 2 3" xfId="23857"/>
    <cellStyle name="Input 4 5 6 2 3 2" xfId="23858"/>
    <cellStyle name="Input 4 5 6 2 3 2 2" xfId="23859"/>
    <cellStyle name="Input 4 5 6 2 3 3" xfId="23860"/>
    <cellStyle name="Input 4 5 6 2 3 3 2" xfId="23861"/>
    <cellStyle name="Input 4 5 6 2 3 3 2 2" xfId="23862"/>
    <cellStyle name="Input 4 5 6 2 3 3 3" xfId="23863"/>
    <cellStyle name="Input 4 5 6 2 3 4" xfId="23864"/>
    <cellStyle name="Input 4 5 6 2 3 5" xfId="23865"/>
    <cellStyle name="Input 4 5 6 2 4" xfId="23866"/>
    <cellStyle name="Input 4 5 6 2 4 2" xfId="23867"/>
    <cellStyle name="Input 4 5 6 2 4 2 2" xfId="23868"/>
    <cellStyle name="Input 4 5 6 2 4 3" xfId="23869"/>
    <cellStyle name="Input 4 5 6 2 4 3 2" xfId="23870"/>
    <cellStyle name="Input 4 5 6 2 4 3 2 2" xfId="23871"/>
    <cellStyle name="Input 4 5 6 2 4 3 3" xfId="23872"/>
    <cellStyle name="Input 4 5 6 2 4 4" xfId="23873"/>
    <cellStyle name="Input 4 5 6 2 4 5" xfId="23874"/>
    <cellStyle name="Input 4 5 6 2 5" xfId="23875"/>
    <cellStyle name="Input 4 5 6 2 5 2" xfId="23876"/>
    <cellStyle name="Input 4 5 6 2 5 2 2" xfId="23877"/>
    <cellStyle name="Input 4 5 6 2 5 3" xfId="23878"/>
    <cellStyle name="Input 4 5 6 2 5 3 2" xfId="23879"/>
    <cellStyle name="Input 4 5 6 2 5 3 2 2" xfId="23880"/>
    <cellStyle name="Input 4 5 6 2 5 3 3" xfId="23881"/>
    <cellStyle name="Input 4 5 6 2 5 4" xfId="23882"/>
    <cellStyle name="Input 4 5 6 2 5 5" xfId="23883"/>
    <cellStyle name="Input 4 5 6 2 6" xfId="23884"/>
    <cellStyle name="Input 4 5 6 2 6 2" xfId="23885"/>
    <cellStyle name="Input 4 5 6 2 6 2 2" xfId="23886"/>
    <cellStyle name="Input 4 5 6 2 6 3" xfId="23887"/>
    <cellStyle name="Input 4 5 6 2 6 3 2" xfId="23888"/>
    <cellStyle name="Input 4 5 6 2 6 3 2 2" xfId="23889"/>
    <cellStyle name="Input 4 5 6 2 6 3 3" xfId="23890"/>
    <cellStyle name="Input 4 5 6 2 6 4" xfId="23891"/>
    <cellStyle name="Input 4 5 6 2 6 5" xfId="23892"/>
    <cellStyle name="Input 4 5 6 2 7" xfId="23893"/>
    <cellStyle name="Input 4 5 6 2 7 2" xfId="23894"/>
    <cellStyle name="Input 4 5 6 2 8" xfId="23895"/>
    <cellStyle name="Input 4 5 6 2 8 2" xfId="23896"/>
    <cellStyle name="Input 4 5 6 2 8 2 2" xfId="23897"/>
    <cellStyle name="Input 4 5 6 2 8 3" xfId="23898"/>
    <cellStyle name="Input 4 5 6 2 9" xfId="23899"/>
    <cellStyle name="Input 4 5 6 3" xfId="23900"/>
    <cellStyle name="Input 4 5 6 3 2" xfId="23901"/>
    <cellStyle name="Input 4 5 6 3 2 2" xfId="23902"/>
    <cellStyle name="Input 4 5 6 3 2 2 2" xfId="23903"/>
    <cellStyle name="Input 4 5 6 3 2 3" xfId="23904"/>
    <cellStyle name="Input 4 5 6 3 2 3 2" xfId="23905"/>
    <cellStyle name="Input 4 5 6 3 2 3 2 2" xfId="23906"/>
    <cellStyle name="Input 4 5 6 3 2 3 3" xfId="23907"/>
    <cellStyle name="Input 4 5 6 3 2 4" xfId="23908"/>
    <cellStyle name="Input 4 5 6 3 2 5" xfId="23909"/>
    <cellStyle name="Input 4 5 6 3 3" xfId="23910"/>
    <cellStyle name="Input 4 5 6 3 3 2" xfId="23911"/>
    <cellStyle name="Input 4 5 6 3 4" xfId="23912"/>
    <cellStyle name="Input 4 5 6 3 4 2" xfId="23913"/>
    <cellStyle name="Input 4 5 6 3 4 2 2" xfId="23914"/>
    <cellStyle name="Input 4 5 6 3 4 3" xfId="23915"/>
    <cellStyle name="Input 4 5 6 3 5" xfId="23916"/>
    <cellStyle name="Input 4 5 6 3 6" xfId="23917"/>
    <cellStyle name="Input 4 5 6 4" xfId="23918"/>
    <cellStyle name="Input 4 5 6 4 2" xfId="23919"/>
    <cellStyle name="Input 4 5 6 4 2 2" xfId="23920"/>
    <cellStyle name="Input 4 5 6 4 3" xfId="23921"/>
    <cellStyle name="Input 4 5 6 4 3 2" xfId="23922"/>
    <cellStyle name="Input 4 5 6 4 3 2 2" xfId="23923"/>
    <cellStyle name="Input 4 5 6 4 3 3" xfId="23924"/>
    <cellStyle name="Input 4 5 6 4 4" xfId="23925"/>
    <cellStyle name="Input 4 5 6 4 5" xfId="23926"/>
    <cellStyle name="Input 4 5 6 5" xfId="23927"/>
    <cellStyle name="Input 4 5 6 5 2" xfId="23928"/>
    <cellStyle name="Input 4 5 6 5 2 2" xfId="23929"/>
    <cellStyle name="Input 4 5 6 5 3" xfId="23930"/>
    <cellStyle name="Input 4 5 6 5 3 2" xfId="23931"/>
    <cellStyle name="Input 4 5 6 5 3 2 2" xfId="23932"/>
    <cellStyle name="Input 4 5 6 5 3 3" xfId="23933"/>
    <cellStyle name="Input 4 5 6 5 4" xfId="23934"/>
    <cellStyle name="Input 4 5 6 5 5" xfId="23935"/>
    <cellStyle name="Input 4 5 6 6" xfId="23936"/>
    <cellStyle name="Input 4 5 6 6 2" xfId="23937"/>
    <cellStyle name="Input 4 5 6 6 2 2" xfId="23938"/>
    <cellStyle name="Input 4 5 6 6 3" xfId="23939"/>
    <cellStyle name="Input 4 5 6 6 3 2" xfId="23940"/>
    <cellStyle name="Input 4 5 6 6 3 2 2" xfId="23941"/>
    <cellStyle name="Input 4 5 6 6 3 3" xfId="23942"/>
    <cellStyle name="Input 4 5 6 6 4" xfId="23943"/>
    <cellStyle name="Input 4 5 6 6 5" xfId="23944"/>
    <cellStyle name="Input 4 5 6 7" xfId="23945"/>
    <cellStyle name="Input 4 5 6 7 2" xfId="23946"/>
    <cellStyle name="Input 4 5 6 7 2 2" xfId="23947"/>
    <cellStyle name="Input 4 5 6 7 3" xfId="23948"/>
    <cellStyle name="Input 4 5 6 7 3 2" xfId="23949"/>
    <cellStyle name="Input 4 5 6 7 3 2 2" xfId="23950"/>
    <cellStyle name="Input 4 5 6 7 3 3" xfId="23951"/>
    <cellStyle name="Input 4 5 6 7 4" xfId="23952"/>
    <cellStyle name="Input 4 5 6 7 5" xfId="23953"/>
    <cellStyle name="Input 4 5 6 8" xfId="23954"/>
    <cellStyle name="Input 4 5 6 8 2" xfId="23955"/>
    <cellStyle name="Input 4 5 6 9" xfId="23956"/>
    <cellStyle name="Input 4 5 6 9 2" xfId="23957"/>
    <cellStyle name="Input 4 5 6 9 2 2" xfId="23958"/>
    <cellStyle name="Input 4 5 6 9 3" xfId="23959"/>
    <cellStyle name="Input 4 5 7" xfId="23960"/>
    <cellStyle name="Input 4 5 7 10" xfId="23961"/>
    <cellStyle name="Input 4 5 7 11" xfId="23962"/>
    <cellStyle name="Input 4 5 7 2" xfId="23963"/>
    <cellStyle name="Input 4 5 7 2 10" xfId="23964"/>
    <cellStyle name="Input 4 5 7 2 2" xfId="23965"/>
    <cellStyle name="Input 4 5 7 2 2 2" xfId="23966"/>
    <cellStyle name="Input 4 5 7 2 2 2 2" xfId="23967"/>
    <cellStyle name="Input 4 5 7 2 2 3" xfId="23968"/>
    <cellStyle name="Input 4 5 7 2 2 3 2" xfId="23969"/>
    <cellStyle name="Input 4 5 7 2 2 3 2 2" xfId="23970"/>
    <cellStyle name="Input 4 5 7 2 2 3 3" xfId="23971"/>
    <cellStyle name="Input 4 5 7 2 2 4" xfId="23972"/>
    <cellStyle name="Input 4 5 7 2 2 5" xfId="23973"/>
    <cellStyle name="Input 4 5 7 2 3" xfId="23974"/>
    <cellStyle name="Input 4 5 7 2 3 2" xfId="23975"/>
    <cellStyle name="Input 4 5 7 2 3 2 2" xfId="23976"/>
    <cellStyle name="Input 4 5 7 2 3 3" xfId="23977"/>
    <cellStyle name="Input 4 5 7 2 3 3 2" xfId="23978"/>
    <cellStyle name="Input 4 5 7 2 3 3 2 2" xfId="23979"/>
    <cellStyle name="Input 4 5 7 2 3 3 3" xfId="23980"/>
    <cellStyle name="Input 4 5 7 2 3 4" xfId="23981"/>
    <cellStyle name="Input 4 5 7 2 3 5" xfId="23982"/>
    <cellStyle name="Input 4 5 7 2 4" xfId="23983"/>
    <cellStyle name="Input 4 5 7 2 4 2" xfId="23984"/>
    <cellStyle name="Input 4 5 7 2 4 2 2" xfId="23985"/>
    <cellStyle name="Input 4 5 7 2 4 3" xfId="23986"/>
    <cellStyle name="Input 4 5 7 2 4 3 2" xfId="23987"/>
    <cellStyle name="Input 4 5 7 2 4 3 2 2" xfId="23988"/>
    <cellStyle name="Input 4 5 7 2 4 3 3" xfId="23989"/>
    <cellStyle name="Input 4 5 7 2 4 4" xfId="23990"/>
    <cellStyle name="Input 4 5 7 2 4 5" xfId="23991"/>
    <cellStyle name="Input 4 5 7 2 5" xfId="23992"/>
    <cellStyle name="Input 4 5 7 2 5 2" xfId="23993"/>
    <cellStyle name="Input 4 5 7 2 5 2 2" xfId="23994"/>
    <cellStyle name="Input 4 5 7 2 5 3" xfId="23995"/>
    <cellStyle name="Input 4 5 7 2 5 3 2" xfId="23996"/>
    <cellStyle name="Input 4 5 7 2 5 3 2 2" xfId="23997"/>
    <cellStyle name="Input 4 5 7 2 5 3 3" xfId="23998"/>
    <cellStyle name="Input 4 5 7 2 5 4" xfId="23999"/>
    <cellStyle name="Input 4 5 7 2 5 5" xfId="24000"/>
    <cellStyle name="Input 4 5 7 2 6" xfId="24001"/>
    <cellStyle name="Input 4 5 7 2 6 2" xfId="24002"/>
    <cellStyle name="Input 4 5 7 2 6 2 2" xfId="24003"/>
    <cellStyle name="Input 4 5 7 2 6 3" xfId="24004"/>
    <cellStyle name="Input 4 5 7 2 6 3 2" xfId="24005"/>
    <cellStyle name="Input 4 5 7 2 6 3 2 2" xfId="24006"/>
    <cellStyle name="Input 4 5 7 2 6 3 3" xfId="24007"/>
    <cellStyle name="Input 4 5 7 2 6 4" xfId="24008"/>
    <cellStyle name="Input 4 5 7 2 6 5" xfId="24009"/>
    <cellStyle name="Input 4 5 7 2 7" xfId="24010"/>
    <cellStyle name="Input 4 5 7 2 7 2" xfId="24011"/>
    <cellStyle name="Input 4 5 7 2 8" xfId="24012"/>
    <cellStyle name="Input 4 5 7 2 8 2" xfId="24013"/>
    <cellStyle name="Input 4 5 7 2 8 2 2" xfId="24014"/>
    <cellStyle name="Input 4 5 7 2 8 3" xfId="24015"/>
    <cellStyle name="Input 4 5 7 2 9" xfId="24016"/>
    <cellStyle name="Input 4 5 7 3" xfId="24017"/>
    <cellStyle name="Input 4 5 7 3 2" xfId="24018"/>
    <cellStyle name="Input 4 5 7 3 2 2" xfId="24019"/>
    <cellStyle name="Input 4 5 7 3 2 2 2" xfId="24020"/>
    <cellStyle name="Input 4 5 7 3 2 3" xfId="24021"/>
    <cellStyle name="Input 4 5 7 3 2 3 2" xfId="24022"/>
    <cellStyle name="Input 4 5 7 3 2 3 2 2" xfId="24023"/>
    <cellStyle name="Input 4 5 7 3 2 3 3" xfId="24024"/>
    <cellStyle name="Input 4 5 7 3 2 4" xfId="24025"/>
    <cellStyle name="Input 4 5 7 3 2 5" xfId="24026"/>
    <cellStyle name="Input 4 5 7 3 3" xfId="24027"/>
    <cellStyle name="Input 4 5 7 3 3 2" xfId="24028"/>
    <cellStyle name="Input 4 5 7 3 4" xfId="24029"/>
    <cellStyle name="Input 4 5 7 3 4 2" xfId="24030"/>
    <cellStyle name="Input 4 5 7 3 4 2 2" xfId="24031"/>
    <cellStyle name="Input 4 5 7 3 4 3" xfId="24032"/>
    <cellStyle name="Input 4 5 7 3 5" xfId="24033"/>
    <cellStyle name="Input 4 5 7 3 6" xfId="24034"/>
    <cellStyle name="Input 4 5 7 4" xfId="24035"/>
    <cellStyle name="Input 4 5 7 4 2" xfId="24036"/>
    <cellStyle name="Input 4 5 7 4 2 2" xfId="24037"/>
    <cellStyle name="Input 4 5 7 4 3" xfId="24038"/>
    <cellStyle name="Input 4 5 7 4 3 2" xfId="24039"/>
    <cellStyle name="Input 4 5 7 4 3 2 2" xfId="24040"/>
    <cellStyle name="Input 4 5 7 4 3 3" xfId="24041"/>
    <cellStyle name="Input 4 5 7 4 4" xfId="24042"/>
    <cellStyle name="Input 4 5 7 4 5" xfId="24043"/>
    <cellStyle name="Input 4 5 7 5" xfId="24044"/>
    <cellStyle name="Input 4 5 7 5 2" xfId="24045"/>
    <cellStyle name="Input 4 5 7 5 2 2" xfId="24046"/>
    <cellStyle name="Input 4 5 7 5 3" xfId="24047"/>
    <cellStyle name="Input 4 5 7 5 3 2" xfId="24048"/>
    <cellStyle name="Input 4 5 7 5 3 2 2" xfId="24049"/>
    <cellStyle name="Input 4 5 7 5 3 3" xfId="24050"/>
    <cellStyle name="Input 4 5 7 5 4" xfId="24051"/>
    <cellStyle name="Input 4 5 7 5 5" xfId="24052"/>
    <cellStyle name="Input 4 5 7 6" xfId="24053"/>
    <cellStyle name="Input 4 5 7 6 2" xfId="24054"/>
    <cellStyle name="Input 4 5 7 6 2 2" xfId="24055"/>
    <cellStyle name="Input 4 5 7 6 3" xfId="24056"/>
    <cellStyle name="Input 4 5 7 6 3 2" xfId="24057"/>
    <cellStyle name="Input 4 5 7 6 3 2 2" xfId="24058"/>
    <cellStyle name="Input 4 5 7 6 3 3" xfId="24059"/>
    <cellStyle name="Input 4 5 7 6 4" xfId="24060"/>
    <cellStyle name="Input 4 5 7 6 5" xfId="24061"/>
    <cellStyle name="Input 4 5 7 7" xfId="24062"/>
    <cellStyle name="Input 4 5 7 7 2" xfId="24063"/>
    <cellStyle name="Input 4 5 7 7 2 2" xfId="24064"/>
    <cellStyle name="Input 4 5 7 7 3" xfId="24065"/>
    <cellStyle name="Input 4 5 7 7 3 2" xfId="24066"/>
    <cellStyle name="Input 4 5 7 7 3 2 2" xfId="24067"/>
    <cellStyle name="Input 4 5 7 7 3 3" xfId="24068"/>
    <cellStyle name="Input 4 5 7 7 4" xfId="24069"/>
    <cellStyle name="Input 4 5 7 7 5" xfId="24070"/>
    <cellStyle name="Input 4 5 7 8" xfId="24071"/>
    <cellStyle name="Input 4 5 7 8 2" xfId="24072"/>
    <cellStyle name="Input 4 5 7 9" xfId="24073"/>
    <cellStyle name="Input 4 5 7 9 2" xfId="24074"/>
    <cellStyle name="Input 4 5 7 9 2 2" xfId="24075"/>
    <cellStyle name="Input 4 5 7 9 3" xfId="24076"/>
    <cellStyle name="Input 4 5 8" xfId="24077"/>
    <cellStyle name="Input 4 5 8 10" xfId="24078"/>
    <cellStyle name="Input 4 5 8 11" xfId="24079"/>
    <cellStyle name="Input 4 5 8 2" xfId="24080"/>
    <cellStyle name="Input 4 5 8 2 10" xfId="24081"/>
    <cellStyle name="Input 4 5 8 2 2" xfId="24082"/>
    <cellStyle name="Input 4 5 8 2 2 2" xfId="24083"/>
    <cellStyle name="Input 4 5 8 2 2 2 2" xfId="24084"/>
    <cellStyle name="Input 4 5 8 2 2 3" xfId="24085"/>
    <cellStyle name="Input 4 5 8 2 2 3 2" xfId="24086"/>
    <cellStyle name="Input 4 5 8 2 2 3 2 2" xfId="24087"/>
    <cellStyle name="Input 4 5 8 2 2 3 3" xfId="24088"/>
    <cellStyle name="Input 4 5 8 2 2 4" xfId="24089"/>
    <cellStyle name="Input 4 5 8 2 2 5" xfId="24090"/>
    <cellStyle name="Input 4 5 8 2 3" xfId="24091"/>
    <cellStyle name="Input 4 5 8 2 3 2" xfId="24092"/>
    <cellStyle name="Input 4 5 8 2 3 2 2" xfId="24093"/>
    <cellStyle name="Input 4 5 8 2 3 3" xfId="24094"/>
    <cellStyle name="Input 4 5 8 2 3 3 2" xfId="24095"/>
    <cellStyle name="Input 4 5 8 2 3 3 2 2" xfId="24096"/>
    <cellStyle name="Input 4 5 8 2 3 3 3" xfId="24097"/>
    <cellStyle name="Input 4 5 8 2 3 4" xfId="24098"/>
    <cellStyle name="Input 4 5 8 2 3 5" xfId="24099"/>
    <cellStyle name="Input 4 5 8 2 4" xfId="24100"/>
    <cellStyle name="Input 4 5 8 2 4 2" xfId="24101"/>
    <cellStyle name="Input 4 5 8 2 4 2 2" xfId="24102"/>
    <cellStyle name="Input 4 5 8 2 4 3" xfId="24103"/>
    <cellStyle name="Input 4 5 8 2 4 3 2" xfId="24104"/>
    <cellStyle name="Input 4 5 8 2 4 3 2 2" xfId="24105"/>
    <cellStyle name="Input 4 5 8 2 4 3 3" xfId="24106"/>
    <cellStyle name="Input 4 5 8 2 4 4" xfId="24107"/>
    <cellStyle name="Input 4 5 8 2 4 5" xfId="24108"/>
    <cellStyle name="Input 4 5 8 2 5" xfId="24109"/>
    <cellStyle name="Input 4 5 8 2 5 2" xfId="24110"/>
    <cellStyle name="Input 4 5 8 2 5 2 2" xfId="24111"/>
    <cellStyle name="Input 4 5 8 2 5 3" xfId="24112"/>
    <cellStyle name="Input 4 5 8 2 5 3 2" xfId="24113"/>
    <cellStyle name="Input 4 5 8 2 5 3 2 2" xfId="24114"/>
    <cellStyle name="Input 4 5 8 2 5 3 3" xfId="24115"/>
    <cellStyle name="Input 4 5 8 2 5 4" xfId="24116"/>
    <cellStyle name="Input 4 5 8 2 5 5" xfId="24117"/>
    <cellStyle name="Input 4 5 8 2 6" xfId="24118"/>
    <cellStyle name="Input 4 5 8 2 6 2" xfId="24119"/>
    <cellStyle name="Input 4 5 8 2 6 2 2" xfId="24120"/>
    <cellStyle name="Input 4 5 8 2 6 3" xfId="24121"/>
    <cellStyle name="Input 4 5 8 2 6 3 2" xfId="24122"/>
    <cellStyle name="Input 4 5 8 2 6 3 2 2" xfId="24123"/>
    <cellStyle name="Input 4 5 8 2 6 3 3" xfId="24124"/>
    <cellStyle name="Input 4 5 8 2 6 4" xfId="24125"/>
    <cellStyle name="Input 4 5 8 2 6 5" xfId="24126"/>
    <cellStyle name="Input 4 5 8 2 7" xfId="24127"/>
    <cellStyle name="Input 4 5 8 2 7 2" xfId="24128"/>
    <cellStyle name="Input 4 5 8 2 8" xfId="24129"/>
    <cellStyle name="Input 4 5 8 2 8 2" xfId="24130"/>
    <cellStyle name="Input 4 5 8 2 8 2 2" xfId="24131"/>
    <cellStyle name="Input 4 5 8 2 8 3" xfId="24132"/>
    <cellStyle name="Input 4 5 8 2 9" xfId="24133"/>
    <cellStyle name="Input 4 5 8 3" xfId="24134"/>
    <cellStyle name="Input 4 5 8 3 2" xfId="24135"/>
    <cellStyle name="Input 4 5 8 3 2 2" xfId="24136"/>
    <cellStyle name="Input 4 5 8 3 2 2 2" xfId="24137"/>
    <cellStyle name="Input 4 5 8 3 2 3" xfId="24138"/>
    <cellStyle name="Input 4 5 8 3 2 3 2" xfId="24139"/>
    <cellStyle name="Input 4 5 8 3 2 3 2 2" xfId="24140"/>
    <cellStyle name="Input 4 5 8 3 2 3 3" xfId="24141"/>
    <cellStyle name="Input 4 5 8 3 2 4" xfId="24142"/>
    <cellStyle name="Input 4 5 8 3 2 5" xfId="24143"/>
    <cellStyle name="Input 4 5 8 3 3" xfId="24144"/>
    <cellStyle name="Input 4 5 8 3 3 2" xfId="24145"/>
    <cellStyle name="Input 4 5 8 3 4" xfId="24146"/>
    <cellStyle name="Input 4 5 8 3 4 2" xfId="24147"/>
    <cellStyle name="Input 4 5 8 3 4 2 2" xfId="24148"/>
    <cellStyle name="Input 4 5 8 3 4 3" xfId="24149"/>
    <cellStyle name="Input 4 5 8 3 5" xfId="24150"/>
    <cellStyle name="Input 4 5 8 3 6" xfId="24151"/>
    <cellStyle name="Input 4 5 8 4" xfId="24152"/>
    <cellStyle name="Input 4 5 8 4 2" xfId="24153"/>
    <cellStyle name="Input 4 5 8 4 2 2" xfId="24154"/>
    <cellStyle name="Input 4 5 8 4 3" xfId="24155"/>
    <cellStyle name="Input 4 5 8 4 3 2" xfId="24156"/>
    <cellStyle name="Input 4 5 8 4 3 2 2" xfId="24157"/>
    <cellStyle name="Input 4 5 8 4 3 3" xfId="24158"/>
    <cellStyle name="Input 4 5 8 4 4" xfId="24159"/>
    <cellStyle name="Input 4 5 8 4 5" xfId="24160"/>
    <cellStyle name="Input 4 5 8 5" xfId="24161"/>
    <cellStyle name="Input 4 5 8 5 2" xfId="24162"/>
    <cellStyle name="Input 4 5 8 5 2 2" xfId="24163"/>
    <cellStyle name="Input 4 5 8 5 3" xfId="24164"/>
    <cellStyle name="Input 4 5 8 5 3 2" xfId="24165"/>
    <cellStyle name="Input 4 5 8 5 3 2 2" xfId="24166"/>
    <cellStyle name="Input 4 5 8 5 3 3" xfId="24167"/>
    <cellStyle name="Input 4 5 8 5 4" xfId="24168"/>
    <cellStyle name="Input 4 5 8 5 5" xfId="24169"/>
    <cellStyle name="Input 4 5 8 6" xfId="24170"/>
    <cellStyle name="Input 4 5 8 6 2" xfId="24171"/>
    <cellStyle name="Input 4 5 8 6 2 2" xfId="24172"/>
    <cellStyle name="Input 4 5 8 6 3" xfId="24173"/>
    <cellStyle name="Input 4 5 8 6 3 2" xfId="24174"/>
    <cellStyle name="Input 4 5 8 6 3 2 2" xfId="24175"/>
    <cellStyle name="Input 4 5 8 6 3 3" xfId="24176"/>
    <cellStyle name="Input 4 5 8 6 4" xfId="24177"/>
    <cellStyle name="Input 4 5 8 6 5" xfId="24178"/>
    <cellStyle name="Input 4 5 8 7" xfId="24179"/>
    <cellStyle name="Input 4 5 8 7 2" xfId="24180"/>
    <cellStyle name="Input 4 5 8 7 2 2" xfId="24181"/>
    <cellStyle name="Input 4 5 8 7 3" xfId="24182"/>
    <cellStyle name="Input 4 5 8 7 3 2" xfId="24183"/>
    <cellStyle name="Input 4 5 8 7 3 2 2" xfId="24184"/>
    <cellStyle name="Input 4 5 8 7 3 3" xfId="24185"/>
    <cellStyle name="Input 4 5 8 7 4" xfId="24186"/>
    <cellStyle name="Input 4 5 8 7 5" xfId="24187"/>
    <cellStyle name="Input 4 5 8 8" xfId="24188"/>
    <cellStyle name="Input 4 5 8 8 2" xfId="24189"/>
    <cellStyle name="Input 4 5 8 9" xfId="24190"/>
    <cellStyle name="Input 4 5 8 9 2" xfId="24191"/>
    <cellStyle name="Input 4 5 8 9 2 2" xfId="24192"/>
    <cellStyle name="Input 4 5 8 9 3" xfId="24193"/>
    <cellStyle name="Input 4 5 9" xfId="24194"/>
    <cellStyle name="Input 4 5 9 10" xfId="24195"/>
    <cellStyle name="Input 4 5 9 2" xfId="24196"/>
    <cellStyle name="Input 4 5 9 2 2" xfId="24197"/>
    <cellStyle name="Input 4 5 9 2 2 2" xfId="24198"/>
    <cellStyle name="Input 4 5 9 2 3" xfId="24199"/>
    <cellStyle name="Input 4 5 9 2 3 2" xfId="24200"/>
    <cellStyle name="Input 4 5 9 2 3 2 2" xfId="24201"/>
    <cellStyle name="Input 4 5 9 2 3 3" xfId="24202"/>
    <cellStyle name="Input 4 5 9 2 4" xfId="24203"/>
    <cellStyle name="Input 4 5 9 2 5" xfId="24204"/>
    <cellStyle name="Input 4 5 9 3" xfId="24205"/>
    <cellStyle name="Input 4 5 9 3 2" xfId="24206"/>
    <cellStyle name="Input 4 5 9 3 2 2" xfId="24207"/>
    <cellStyle name="Input 4 5 9 3 3" xfId="24208"/>
    <cellStyle name="Input 4 5 9 3 3 2" xfId="24209"/>
    <cellStyle name="Input 4 5 9 3 3 2 2" xfId="24210"/>
    <cellStyle name="Input 4 5 9 3 3 3" xfId="24211"/>
    <cellStyle name="Input 4 5 9 3 4" xfId="24212"/>
    <cellStyle name="Input 4 5 9 3 5" xfId="24213"/>
    <cellStyle name="Input 4 5 9 4" xfId="24214"/>
    <cellStyle name="Input 4 5 9 4 2" xfId="24215"/>
    <cellStyle name="Input 4 5 9 4 2 2" xfId="24216"/>
    <cellStyle name="Input 4 5 9 4 3" xfId="24217"/>
    <cellStyle name="Input 4 5 9 4 3 2" xfId="24218"/>
    <cellStyle name="Input 4 5 9 4 3 2 2" xfId="24219"/>
    <cellStyle name="Input 4 5 9 4 3 3" xfId="24220"/>
    <cellStyle name="Input 4 5 9 4 4" xfId="24221"/>
    <cellStyle name="Input 4 5 9 4 5" xfId="24222"/>
    <cellStyle name="Input 4 5 9 5" xfId="24223"/>
    <cellStyle name="Input 4 5 9 5 2" xfId="24224"/>
    <cellStyle name="Input 4 5 9 5 2 2" xfId="24225"/>
    <cellStyle name="Input 4 5 9 5 3" xfId="24226"/>
    <cellStyle name="Input 4 5 9 5 3 2" xfId="24227"/>
    <cellStyle name="Input 4 5 9 5 3 2 2" xfId="24228"/>
    <cellStyle name="Input 4 5 9 5 3 3" xfId="24229"/>
    <cellStyle name="Input 4 5 9 5 4" xfId="24230"/>
    <cellStyle name="Input 4 5 9 5 5" xfId="24231"/>
    <cellStyle name="Input 4 5 9 6" xfId="24232"/>
    <cellStyle name="Input 4 5 9 6 2" xfId="24233"/>
    <cellStyle name="Input 4 5 9 6 2 2" xfId="24234"/>
    <cellStyle name="Input 4 5 9 6 3" xfId="24235"/>
    <cellStyle name="Input 4 5 9 6 3 2" xfId="24236"/>
    <cellStyle name="Input 4 5 9 6 3 2 2" xfId="24237"/>
    <cellStyle name="Input 4 5 9 6 3 3" xfId="24238"/>
    <cellStyle name="Input 4 5 9 6 4" xfId="24239"/>
    <cellStyle name="Input 4 5 9 6 5" xfId="24240"/>
    <cellStyle name="Input 4 5 9 7" xfId="24241"/>
    <cellStyle name="Input 4 5 9 7 2" xfId="24242"/>
    <cellStyle name="Input 4 5 9 8" xfId="24243"/>
    <cellStyle name="Input 4 5 9 8 2" xfId="24244"/>
    <cellStyle name="Input 4 5 9 8 2 2" xfId="24245"/>
    <cellStyle name="Input 4 5 9 8 3" xfId="24246"/>
    <cellStyle name="Input 4 5 9 9" xfId="24247"/>
    <cellStyle name="Input 4 5_Subsidy" xfId="24248"/>
    <cellStyle name="Input 4 50" xfId="24249"/>
    <cellStyle name="Input 4 51" xfId="24250"/>
    <cellStyle name="Input 4 52" xfId="24251"/>
    <cellStyle name="Input 4 53" xfId="24252"/>
    <cellStyle name="Input 4 54" xfId="24253"/>
    <cellStyle name="Input 4 55" xfId="24254"/>
    <cellStyle name="Input 4 56" xfId="24255"/>
    <cellStyle name="Input 4 57" xfId="24256"/>
    <cellStyle name="Input 4 58" xfId="24257"/>
    <cellStyle name="Input 4 59" xfId="24258"/>
    <cellStyle name="Input 4 6" xfId="24259"/>
    <cellStyle name="Input 4 6 10" xfId="24260"/>
    <cellStyle name="Input 4 6 11" xfId="24261"/>
    <cellStyle name="Input 4 6 2" xfId="24262"/>
    <cellStyle name="Input 4 6 2 10" xfId="24263"/>
    <cellStyle name="Input 4 6 2 2" xfId="24264"/>
    <cellStyle name="Input 4 6 2 2 2" xfId="24265"/>
    <cellStyle name="Input 4 6 2 2 2 2" xfId="24266"/>
    <cellStyle name="Input 4 6 2 2 2 2 2" xfId="24267"/>
    <cellStyle name="Input 4 6 2 2 2 2 2 2" xfId="24268"/>
    <cellStyle name="Input 4 6 2 2 2 2 3" xfId="24269"/>
    <cellStyle name="Input 4 6 2 2 2 3" xfId="24270"/>
    <cellStyle name="Input 4 6 2 2 2 4" xfId="24271"/>
    <cellStyle name="Input 4 6 2 2 3" xfId="24272"/>
    <cellStyle name="Input 4 6 2 2 3 2" xfId="24273"/>
    <cellStyle name="Input 4 6 2 2 3 2 2" xfId="24274"/>
    <cellStyle name="Input 4 6 2 2 3 2 2 2" xfId="24275"/>
    <cellStyle name="Input 4 6 2 2 3 2 3" xfId="24276"/>
    <cellStyle name="Input 4 6 2 2 3 3" xfId="24277"/>
    <cellStyle name="Input 4 6 2 2 3 4" xfId="24278"/>
    <cellStyle name="Input 4 6 2 2 4" xfId="24279"/>
    <cellStyle name="Input 4 6 2 2 4 2" xfId="24280"/>
    <cellStyle name="Input 4 6 2 2 4 2 2" xfId="24281"/>
    <cellStyle name="Input 4 6 2 2 4 2 2 2" xfId="24282"/>
    <cellStyle name="Input 4 6 2 2 4 2 3" xfId="24283"/>
    <cellStyle name="Input 4 6 2 2 4 3" xfId="24284"/>
    <cellStyle name="Input 4 6 2 2 4 4" xfId="24285"/>
    <cellStyle name="Input 4 6 2 2 5" xfId="24286"/>
    <cellStyle name="Input 4 6 2 2 5 2" xfId="24287"/>
    <cellStyle name="Input 4 6 2 2 5 2 2" xfId="24288"/>
    <cellStyle name="Input 4 6 2 2 5 2 2 2" xfId="24289"/>
    <cellStyle name="Input 4 6 2 2 5 2 3" xfId="24290"/>
    <cellStyle name="Input 4 6 2 2 5 3" xfId="24291"/>
    <cellStyle name="Input 4 6 2 2 5 4" xfId="24292"/>
    <cellStyle name="Input 4 6 2 2 6" xfId="24293"/>
    <cellStyle name="Input 4 6 2 2 6 2" xfId="24294"/>
    <cellStyle name="Input 4 6 2 2 6 2 2" xfId="24295"/>
    <cellStyle name="Input 4 6 2 2 6 2 2 2" xfId="24296"/>
    <cellStyle name="Input 4 6 2 2 6 2 3" xfId="24297"/>
    <cellStyle name="Input 4 6 2 2 6 3" xfId="24298"/>
    <cellStyle name="Input 4 6 2 2 6 4" xfId="24299"/>
    <cellStyle name="Input 4 6 2 2 7" xfId="24300"/>
    <cellStyle name="Input 4 6 2 2 7 2" xfId="24301"/>
    <cellStyle name="Input 4 6 2 2 7 2 2" xfId="24302"/>
    <cellStyle name="Input 4 6 2 2 7 3" xfId="24303"/>
    <cellStyle name="Input 4 6 2 2 8" xfId="24304"/>
    <cellStyle name="Input 4 6 2 2 9" xfId="24305"/>
    <cellStyle name="Input 4 6 2 3" xfId="24306"/>
    <cellStyle name="Input 4 6 2 3 2" xfId="24307"/>
    <cellStyle name="Input 4 6 2 3 2 2" xfId="24308"/>
    <cellStyle name="Input 4 6 2 3 2 2 2" xfId="24309"/>
    <cellStyle name="Input 4 6 2 3 2 2 2 2" xfId="24310"/>
    <cellStyle name="Input 4 6 2 3 2 2 3" xfId="24311"/>
    <cellStyle name="Input 4 6 2 3 2 3" xfId="24312"/>
    <cellStyle name="Input 4 6 2 3 2 4" xfId="24313"/>
    <cellStyle name="Input 4 6 2 3 3" xfId="24314"/>
    <cellStyle name="Input 4 6 2 3 3 2" xfId="24315"/>
    <cellStyle name="Input 4 6 2 3 3 2 2" xfId="24316"/>
    <cellStyle name="Input 4 6 2 3 3 3" xfId="24317"/>
    <cellStyle name="Input 4 6 2 3 4" xfId="24318"/>
    <cellStyle name="Input 4 6 2 3 5" xfId="24319"/>
    <cellStyle name="Input 4 6 2 4" xfId="24320"/>
    <cellStyle name="Input 4 6 2 4 2" xfId="24321"/>
    <cellStyle name="Input 4 6 2 4 2 2" xfId="24322"/>
    <cellStyle name="Input 4 6 2 4 2 2 2" xfId="24323"/>
    <cellStyle name="Input 4 6 2 4 2 3" xfId="24324"/>
    <cellStyle name="Input 4 6 2 4 3" xfId="24325"/>
    <cellStyle name="Input 4 6 2 4 4" xfId="24326"/>
    <cellStyle name="Input 4 6 2 5" xfId="24327"/>
    <cellStyle name="Input 4 6 2 5 2" xfId="24328"/>
    <cellStyle name="Input 4 6 2 5 2 2" xfId="24329"/>
    <cellStyle name="Input 4 6 2 5 2 2 2" xfId="24330"/>
    <cellStyle name="Input 4 6 2 5 2 3" xfId="24331"/>
    <cellStyle name="Input 4 6 2 5 3" xfId="24332"/>
    <cellStyle name="Input 4 6 2 5 4" xfId="24333"/>
    <cellStyle name="Input 4 6 2 6" xfId="24334"/>
    <cellStyle name="Input 4 6 2 6 2" xfId="24335"/>
    <cellStyle name="Input 4 6 2 6 2 2" xfId="24336"/>
    <cellStyle name="Input 4 6 2 6 2 2 2" xfId="24337"/>
    <cellStyle name="Input 4 6 2 6 2 3" xfId="24338"/>
    <cellStyle name="Input 4 6 2 6 3" xfId="24339"/>
    <cellStyle name="Input 4 6 2 6 4" xfId="24340"/>
    <cellStyle name="Input 4 6 2 7" xfId="24341"/>
    <cellStyle name="Input 4 6 2 7 2" xfId="24342"/>
    <cellStyle name="Input 4 6 2 7 2 2" xfId="24343"/>
    <cellStyle name="Input 4 6 2 7 2 2 2" xfId="24344"/>
    <cellStyle name="Input 4 6 2 7 2 3" xfId="24345"/>
    <cellStyle name="Input 4 6 2 7 3" xfId="24346"/>
    <cellStyle name="Input 4 6 2 7 4" xfId="24347"/>
    <cellStyle name="Input 4 6 2 8" xfId="24348"/>
    <cellStyle name="Input 4 6 2 8 2" xfId="24349"/>
    <cellStyle name="Input 4 6 2 8 2 2" xfId="24350"/>
    <cellStyle name="Input 4 6 2 8 3" xfId="24351"/>
    <cellStyle name="Input 4 6 2 9" xfId="24352"/>
    <cellStyle name="Input 4 6 3" xfId="24353"/>
    <cellStyle name="Input 4 6 3 2" xfId="24354"/>
    <cellStyle name="Input 4 6 3 2 2" xfId="24355"/>
    <cellStyle name="Input 4 6 3 2 2 2" xfId="24356"/>
    <cellStyle name="Input 4 6 3 2 2 2 2" xfId="24357"/>
    <cellStyle name="Input 4 6 3 2 2 3" xfId="24358"/>
    <cellStyle name="Input 4 6 3 2 3" xfId="24359"/>
    <cellStyle name="Input 4 6 3 2 4" xfId="24360"/>
    <cellStyle name="Input 4 6 3 3" xfId="24361"/>
    <cellStyle name="Input 4 6 3 3 2" xfId="24362"/>
    <cellStyle name="Input 4 6 3 3 2 2" xfId="24363"/>
    <cellStyle name="Input 4 6 3 3 2 2 2" xfId="24364"/>
    <cellStyle name="Input 4 6 3 3 2 3" xfId="24365"/>
    <cellStyle name="Input 4 6 3 3 3" xfId="24366"/>
    <cellStyle name="Input 4 6 3 3 4" xfId="24367"/>
    <cellStyle name="Input 4 6 3 4" xfId="24368"/>
    <cellStyle name="Input 4 6 3 4 2" xfId="24369"/>
    <cellStyle name="Input 4 6 3 4 2 2" xfId="24370"/>
    <cellStyle name="Input 4 6 3 4 2 2 2" xfId="24371"/>
    <cellStyle name="Input 4 6 3 4 2 3" xfId="24372"/>
    <cellStyle name="Input 4 6 3 4 3" xfId="24373"/>
    <cellStyle name="Input 4 6 3 4 4" xfId="24374"/>
    <cellStyle name="Input 4 6 3 5" xfId="24375"/>
    <cellStyle name="Input 4 6 3 5 2" xfId="24376"/>
    <cellStyle name="Input 4 6 3 5 2 2" xfId="24377"/>
    <cellStyle name="Input 4 6 3 5 2 2 2" xfId="24378"/>
    <cellStyle name="Input 4 6 3 5 2 3" xfId="24379"/>
    <cellStyle name="Input 4 6 3 5 3" xfId="24380"/>
    <cellStyle name="Input 4 6 3 5 4" xfId="24381"/>
    <cellStyle name="Input 4 6 3 6" xfId="24382"/>
    <cellStyle name="Input 4 6 3 6 2" xfId="24383"/>
    <cellStyle name="Input 4 6 3 6 2 2" xfId="24384"/>
    <cellStyle name="Input 4 6 3 6 2 2 2" xfId="24385"/>
    <cellStyle name="Input 4 6 3 6 2 3" xfId="24386"/>
    <cellStyle name="Input 4 6 3 6 3" xfId="24387"/>
    <cellStyle name="Input 4 6 3 6 4" xfId="24388"/>
    <cellStyle name="Input 4 6 3 7" xfId="24389"/>
    <cellStyle name="Input 4 6 3 7 2" xfId="24390"/>
    <cellStyle name="Input 4 6 3 7 2 2" xfId="24391"/>
    <cellStyle name="Input 4 6 3 7 3" xfId="24392"/>
    <cellStyle name="Input 4 6 3 8" xfId="24393"/>
    <cellStyle name="Input 4 6 3 9" xfId="24394"/>
    <cellStyle name="Input 4 6 4" xfId="24395"/>
    <cellStyle name="Input 4 6 4 2" xfId="24396"/>
    <cellStyle name="Input 4 6 4 2 2" xfId="24397"/>
    <cellStyle name="Input 4 6 4 2 2 2" xfId="24398"/>
    <cellStyle name="Input 4 6 4 2 2 2 2" xfId="24399"/>
    <cellStyle name="Input 4 6 4 2 2 3" xfId="24400"/>
    <cellStyle name="Input 4 6 4 2 3" xfId="24401"/>
    <cellStyle name="Input 4 6 4 2 4" xfId="24402"/>
    <cellStyle name="Input 4 6 4 3" xfId="24403"/>
    <cellStyle name="Input 4 6 4 3 2" xfId="24404"/>
    <cellStyle name="Input 4 6 4 3 2 2" xfId="24405"/>
    <cellStyle name="Input 4 6 4 3 3" xfId="24406"/>
    <cellStyle name="Input 4 6 4 4" xfId="24407"/>
    <cellStyle name="Input 4 6 4 5" xfId="24408"/>
    <cellStyle name="Input 4 6 5" xfId="24409"/>
    <cellStyle name="Input 4 6 5 2" xfId="24410"/>
    <cellStyle name="Input 4 6 5 2 2" xfId="24411"/>
    <cellStyle name="Input 4 6 5 2 2 2" xfId="24412"/>
    <cellStyle name="Input 4 6 5 2 3" xfId="24413"/>
    <cellStyle name="Input 4 6 5 3" xfId="24414"/>
    <cellStyle name="Input 4 6 5 4" xfId="24415"/>
    <cellStyle name="Input 4 6 6" xfId="24416"/>
    <cellStyle name="Input 4 6 6 2" xfId="24417"/>
    <cellStyle name="Input 4 6 6 2 2" xfId="24418"/>
    <cellStyle name="Input 4 6 6 2 2 2" xfId="24419"/>
    <cellStyle name="Input 4 6 6 2 3" xfId="24420"/>
    <cellStyle name="Input 4 6 6 3" xfId="24421"/>
    <cellStyle name="Input 4 6 6 4" xfId="24422"/>
    <cellStyle name="Input 4 6 7" xfId="24423"/>
    <cellStyle name="Input 4 6 7 2" xfId="24424"/>
    <cellStyle name="Input 4 6 7 2 2" xfId="24425"/>
    <cellStyle name="Input 4 6 7 2 2 2" xfId="24426"/>
    <cellStyle name="Input 4 6 7 2 3" xfId="24427"/>
    <cellStyle name="Input 4 6 7 3" xfId="24428"/>
    <cellStyle name="Input 4 6 7 4" xfId="24429"/>
    <cellStyle name="Input 4 6 8" xfId="24430"/>
    <cellStyle name="Input 4 6 8 2" xfId="24431"/>
    <cellStyle name="Input 4 6 8 2 2" xfId="24432"/>
    <cellStyle name="Input 4 6 8 2 2 2" xfId="24433"/>
    <cellStyle name="Input 4 6 8 2 3" xfId="24434"/>
    <cellStyle name="Input 4 6 8 3" xfId="24435"/>
    <cellStyle name="Input 4 6 8 4" xfId="24436"/>
    <cellStyle name="Input 4 6 9" xfId="24437"/>
    <cellStyle name="Input 4 6 9 2" xfId="24438"/>
    <cellStyle name="Input 4 6 9 2 2" xfId="24439"/>
    <cellStyle name="Input 4 6 9 3" xfId="24440"/>
    <cellStyle name="Input 4 6_Subsidy" xfId="24441"/>
    <cellStyle name="Input 4 60" xfId="24442"/>
    <cellStyle name="Input 4 61" xfId="24443"/>
    <cellStyle name="Input 4 62" xfId="24444"/>
    <cellStyle name="Input 4 63" xfId="24445"/>
    <cellStyle name="Input 4 64" xfId="24446"/>
    <cellStyle name="Input 4 65" xfId="24447"/>
    <cellStyle name="Input 4 66" xfId="24448"/>
    <cellStyle name="Input 4 67" xfId="24449"/>
    <cellStyle name="Input 4 68" xfId="24450"/>
    <cellStyle name="Input 4 69" xfId="24451"/>
    <cellStyle name="Input 4 7" xfId="24452"/>
    <cellStyle name="Input 4 7 10" xfId="24453"/>
    <cellStyle name="Input 4 7 2" xfId="24454"/>
    <cellStyle name="Input 4 7 2 2" xfId="24455"/>
    <cellStyle name="Input 4 7 2 2 2" xfId="24456"/>
    <cellStyle name="Input 4 7 2 2 2 2" xfId="24457"/>
    <cellStyle name="Input 4 7 2 2 2 2 2" xfId="24458"/>
    <cellStyle name="Input 4 7 2 2 2 3" xfId="24459"/>
    <cellStyle name="Input 4 7 2 2 3" xfId="24460"/>
    <cellStyle name="Input 4 7 2 2 4" xfId="24461"/>
    <cellStyle name="Input 4 7 2 3" xfId="24462"/>
    <cellStyle name="Input 4 7 2 3 2" xfId="24463"/>
    <cellStyle name="Input 4 7 2 3 2 2" xfId="24464"/>
    <cellStyle name="Input 4 7 2 3 2 2 2" xfId="24465"/>
    <cellStyle name="Input 4 7 2 3 2 3" xfId="24466"/>
    <cellStyle name="Input 4 7 2 3 3" xfId="24467"/>
    <cellStyle name="Input 4 7 2 3 4" xfId="24468"/>
    <cellStyle name="Input 4 7 2 4" xfId="24469"/>
    <cellStyle name="Input 4 7 2 4 2" xfId="24470"/>
    <cellStyle name="Input 4 7 2 4 2 2" xfId="24471"/>
    <cellStyle name="Input 4 7 2 4 2 2 2" xfId="24472"/>
    <cellStyle name="Input 4 7 2 4 2 3" xfId="24473"/>
    <cellStyle name="Input 4 7 2 4 3" xfId="24474"/>
    <cellStyle name="Input 4 7 2 4 4" xfId="24475"/>
    <cellStyle name="Input 4 7 2 5" xfId="24476"/>
    <cellStyle name="Input 4 7 2 5 2" xfId="24477"/>
    <cellStyle name="Input 4 7 2 5 2 2" xfId="24478"/>
    <cellStyle name="Input 4 7 2 5 2 2 2" xfId="24479"/>
    <cellStyle name="Input 4 7 2 5 2 3" xfId="24480"/>
    <cellStyle name="Input 4 7 2 5 3" xfId="24481"/>
    <cellStyle name="Input 4 7 2 5 4" xfId="24482"/>
    <cellStyle name="Input 4 7 2 6" xfId="24483"/>
    <cellStyle name="Input 4 7 2 6 2" xfId="24484"/>
    <cellStyle name="Input 4 7 2 6 2 2" xfId="24485"/>
    <cellStyle name="Input 4 7 2 6 2 2 2" xfId="24486"/>
    <cellStyle name="Input 4 7 2 6 2 3" xfId="24487"/>
    <cellStyle name="Input 4 7 2 6 3" xfId="24488"/>
    <cellStyle name="Input 4 7 2 6 4" xfId="24489"/>
    <cellStyle name="Input 4 7 2 7" xfId="24490"/>
    <cellStyle name="Input 4 7 2 7 2" xfId="24491"/>
    <cellStyle name="Input 4 7 2 7 2 2" xfId="24492"/>
    <cellStyle name="Input 4 7 2 7 3" xfId="24493"/>
    <cellStyle name="Input 4 7 2 8" xfId="24494"/>
    <cellStyle name="Input 4 7 2 9" xfId="24495"/>
    <cellStyle name="Input 4 7 3" xfId="24496"/>
    <cellStyle name="Input 4 7 3 2" xfId="24497"/>
    <cellStyle name="Input 4 7 3 2 2" xfId="24498"/>
    <cellStyle name="Input 4 7 3 2 2 2" xfId="24499"/>
    <cellStyle name="Input 4 7 3 2 2 2 2" xfId="24500"/>
    <cellStyle name="Input 4 7 3 2 2 3" xfId="24501"/>
    <cellStyle name="Input 4 7 3 2 3" xfId="24502"/>
    <cellStyle name="Input 4 7 3 2 4" xfId="24503"/>
    <cellStyle name="Input 4 7 3 3" xfId="24504"/>
    <cellStyle name="Input 4 7 3 3 2" xfId="24505"/>
    <cellStyle name="Input 4 7 3 3 2 2" xfId="24506"/>
    <cellStyle name="Input 4 7 3 3 3" xfId="24507"/>
    <cellStyle name="Input 4 7 3 4" xfId="24508"/>
    <cellStyle name="Input 4 7 3 5" xfId="24509"/>
    <cellStyle name="Input 4 7 4" xfId="24510"/>
    <cellStyle name="Input 4 7 4 2" xfId="24511"/>
    <cellStyle name="Input 4 7 4 2 2" xfId="24512"/>
    <cellStyle name="Input 4 7 4 2 2 2" xfId="24513"/>
    <cellStyle name="Input 4 7 4 2 3" xfId="24514"/>
    <cellStyle name="Input 4 7 4 3" xfId="24515"/>
    <cellStyle name="Input 4 7 4 4" xfId="24516"/>
    <cellStyle name="Input 4 7 5" xfId="24517"/>
    <cellStyle name="Input 4 7 5 2" xfId="24518"/>
    <cellStyle name="Input 4 7 5 2 2" xfId="24519"/>
    <cellStyle name="Input 4 7 5 2 2 2" xfId="24520"/>
    <cellStyle name="Input 4 7 5 2 3" xfId="24521"/>
    <cellStyle name="Input 4 7 5 3" xfId="24522"/>
    <cellStyle name="Input 4 7 5 4" xfId="24523"/>
    <cellStyle name="Input 4 7 6" xfId="24524"/>
    <cellStyle name="Input 4 7 6 2" xfId="24525"/>
    <cellStyle name="Input 4 7 6 2 2" xfId="24526"/>
    <cellStyle name="Input 4 7 6 2 2 2" xfId="24527"/>
    <cellStyle name="Input 4 7 6 2 3" xfId="24528"/>
    <cellStyle name="Input 4 7 6 3" xfId="24529"/>
    <cellStyle name="Input 4 7 6 4" xfId="24530"/>
    <cellStyle name="Input 4 7 7" xfId="24531"/>
    <cellStyle name="Input 4 7 7 2" xfId="24532"/>
    <cellStyle name="Input 4 7 7 2 2" xfId="24533"/>
    <cellStyle name="Input 4 7 7 2 2 2" xfId="24534"/>
    <cellStyle name="Input 4 7 7 2 3" xfId="24535"/>
    <cellStyle name="Input 4 7 7 3" xfId="24536"/>
    <cellStyle name="Input 4 7 7 4" xfId="24537"/>
    <cellStyle name="Input 4 7 8" xfId="24538"/>
    <cellStyle name="Input 4 7 8 2" xfId="24539"/>
    <cellStyle name="Input 4 7 8 2 2" xfId="24540"/>
    <cellStyle name="Input 4 7 8 3" xfId="24541"/>
    <cellStyle name="Input 4 7 9" xfId="24542"/>
    <cellStyle name="Input 4 70" xfId="24543"/>
    <cellStyle name="Input 4 71" xfId="24544"/>
    <cellStyle name="Input 4 72" xfId="24545"/>
    <cellStyle name="Input 4 73" xfId="24546"/>
    <cellStyle name="Input 4 74" xfId="24547"/>
    <cellStyle name="Input 4 75" xfId="24548"/>
    <cellStyle name="Input 4 76" xfId="24549"/>
    <cellStyle name="Input 4 77" xfId="24550"/>
    <cellStyle name="Input 4 78" xfId="24551"/>
    <cellStyle name="Input 4 79" xfId="24552"/>
    <cellStyle name="Input 4 8" xfId="24553"/>
    <cellStyle name="Input 4 8 10" xfId="24554"/>
    <cellStyle name="Input 4 8 2" xfId="24555"/>
    <cellStyle name="Input 4 8 2 2" xfId="24556"/>
    <cellStyle name="Input 4 8 2 2 2" xfId="24557"/>
    <cellStyle name="Input 4 8 2 2 2 2" xfId="24558"/>
    <cellStyle name="Input 4 8 2 2 2 2 2" xfId="24559"/>
    <cellStyle name="Input 4 8 2 2 2 3" xfId="24560"/>
    <cellStyle name="Input 4 8 2 2 3" xfId="24561"/>
    <cellStyle name="Input 4 8 2 2 4" xfId="24562"/>
    <cellStyle name="Input 4 8 2 3" xfId="24563"/>
    <cellStyle name="Input 4 8 2 3 2" xfId="24564"/>
    <cellStyle name="Input 4 8 2 3 2 2" xfId="24565"/>
    <cellStyle name="Input 4 8 2 3 2 2 2" xfId="24566"/>
    <cellStyle name="Input 4 8 2 3 2 3" xfId="24567"/>
    <cellStyle name="Input 4 8 2 3 3" xfId="24568"/>
    <cellStyle name="Input 4 8 2 3 4" xfId="24569"/>
    <cellStyle name="Input 4 8 2 4" xfId="24570"/>
    <cellStyle name="Input 4 8 2 4 2" xfId="24571"/>
    <cellStyle name="Input 4 8 2 4 2 2" xfId="24572"/>
    <cellStyle name="Input 4 8 2 4 2 2 2" xfId="24573"/>
    <cellStyle name="Input 4 8 2 4 2 3" xfId="24574"/>
    <cellStyle name="Input 4 8 2 4 3" xfId="24575"/>
    <cellStyle name="Input 4 8 2 4 4" xfId="24576"/>
    <cellStyle name="Input 4 8 2 5" xfId="24577"/>
    <cellStyle name="Input 4 8 2 5 2" xfId="24578"/>
    <cellStyle name="Input 4 8 2 5 2 2" xfId="24579"/>
    <cellStyle name="Input 4 8 2 5 2 2 2" xfId="24580"/>
    <cellStyle name="Input 4 8 2 5 2 3" xfId="24581"/>
    <cellStyle name="Input 4 8 2 5 3" xfId="24582"/>
    <cellStyle name="Input 4 8 2 5 4" xfId="24583"/>
    <cellStyle name="Input 4 8 2 6" xfId="24584"/>
    <cellStyle name="Input 4 8 2 6 2" xfId="24585"/>
    <cellStyle name="Input 4 8 2 6 2 2" xfId="24586"/>
    <cellStyle name="Input 4 8 2 6 2 2 2" xfId="24587"/>
    <cellStyle name="Input 4 8 2 6 2 3" xfId="24588"/>
    <cellStyle name="Input 4 8 2 6 3" xfId="24589"/>
    <cellStyle name="Input 4 8 2 6 4" xfId="24590"/>
    <cellStyle name="Input 4 8 2 7" xfId="24591"/>
    <cellStyle name="Input 4 8 2 7 2" xfId="24592"/>
    <cellStyle name="Input 4 8 2 7 2 2" xfId="24593"/>
    <cellStyle name="Input 4 8 2 7 3" xfId="24594"/>
    <cellStyle name="Input 4 8 2 8" xfId="24595"/>
    <cellStyle name="Input 4 8 2 9" xfId="24596"/>
    <cellStyle name="Input 4 8 3" xfId="24597"/>
    <cellStyle name="Input 4 8 3 2" xfId="24598"/>
    <cellStyle name="Input 4 8 3 2 2" xfId="24599"/>
    <cellStyle name="Input 4 8 3 2 2 2" xfId="24600"/>
    <cellStyle name="Input 4 8 3 2 2 2 2" xfId="24601"/>
    <cellStyle name="Input 4 8 3 2 2 3" xfId="24602"/>
    <cellStyle name="Input 4 8 3 2 3" xfId="24603"/>
    <cellStyle name="Input 4 8 3 2 4" xfId="24604"/>
    <cellStyle name="Input 4 8 3 3" xfId="24605"/>
    <cellStyle name="Input 4 8 3 3 2" xfId="24606"/>
    <cellStyle name="Input 4 8 3 3 2 2" xfId="24607"/>
    <cellStyle name="Input 4 8 3 3 3" xfId="24608"/>
    <cellStyle name="Input 4 8 3 4" xfId="24609"/>
    <cellStyle name="Input 4 8 3 5" xfId="24610"/>
    <cellStyle name="Input 4 8 4" xfId="24611"/>
    <cellStyle name="Input 4 8 4 2" xfId="24612"/>
    <cellStyle name="Input 4 8 4 2 2" xfId="24613"/>
    <cellStyle name="Input 4 8 4 2 2 2" xfId="24614"/>
    <cellStyle name="Input 4 8 4 2 3" xfId="24615"/>
    <cellStyle name="Input 4 8 4 3" xfId="24616"/>
    <cellStyle name="Input 4 8 4 4" xfId="24617"/>
    <cellStyle name="Input 4 8 5" xfId="24618"/>
    <cellStyle name="Input 4 8 5 2" xfId="24619"/>
    <cellStyle name="Input 4 8 5 2 2" xfId="24620"/>
    <cellStyle name="Input 4 8 5 2 2 2" xfId="24621"/>
    <cellStyle name="Input 4 8 5 2 3" xfId="24622"/>
    <cellStyle name="Input 4 8 5 3" xfId="24623"/>
    <cellStyle name="Input 4 8 5 4" xfId="24624"/>
    <cellStyle name="Input 4 8 6" xfId="24625"/>
    <cellStyle name="Input 4 8 6 2" xfId="24626"/>
    <cellStyle name="Input 4 8 6 2 2" xfId="24627"/>
    <cellStyle name="Input 4 8 6 2 2 2" xfId="24628"/>
    <cellStyle name="Input 4 8 6 2 3" xfId="24629"/>
    <cellStyle name="Input 4 8 6 3" xfId="24630"/>
    <cellStyle name="Input 4 8 6 4" xfId="24631"/>
    <cellStyle name="Input 4 8 7" xfId="24632"/>
    <cellStyle name="Input 4 8 7 2" xfId="24633"/>
    <cellStyle name="Input 4 8 7 2 2" xfId="24634"/>
    <cellStyle name="Input 4 8 7 2 2 2" xfId="24635"/>
    <cellStyle name="Input 4 8 7 2 3" xfId="24636"/>
    <cellStyle name="Input 4 8 7 3" xfId="24637"/>
    <cellStyle name="Input 4 8 7 4" xfId="24638"/>
    <cellStyle name="Input 4 8 8" xfId="24639"/>
    <cellStyle name="Input 4 8 8 2" xfId="24640"/>
    <cellStyle name="Input 4 8 8 2 2" xfId="24641"/>
    <cellStyle name="Input 4 8 8 3" xfId="24642"/>
    <cellStyle name="Input 4 8 9" xfId="24643"/>
    <cellStyle name="Input 4 80" xfId="24644"/>
    <cellStyle name="Input 4 81" xfId="24645"/>
    <cellStyle name="Input 4 82" xfId="24646"/>
    <cellStyle name="Input 4 83" xfId="24647"/>
    <cellStyle name="Input 4 84" xfId="24648"/>
    <cellStyle name="Input 4 85" xfId="24649"/>
    <cellStyle name="Input 4 86" xfId="24650"/>
    <cellStyle name="Input 4 87" xfId="24651"/>
    <cellStyle name="Input 4 88" xfId="24652"/>
    <cellStyle name="Input 4 9" xfId="24653"/>
    <cellStyle name="Input 4 9 10" xfId="24654"/>
    <cellStyle name="Input 4 9 2" xfId="24655"/>
    <cellStyle name="Input 4 9 2 2" xfId="24656"/>
    <cellStyle name="Input 4 9 2 2 2" xfId="24657"/>
    <cellStyle name="Input 4 9 2 2 2 2" xfId="24658"/>
    <cellStyle name="Input 4 9 2 2 2 2 2" xfId="24659"/>
    <cellStyle name="Input 4 9 2 2 2 3" xfId="24660"/>
    <cellStyle name="Input 4 9 2 2 3" xfId="24661"/>
    <cellStyle name="Input 4 9 2 2 4" xfId="24662"/>
    <cellStyle name="Input 4 9 2 3" xfId="24663"/>
    <cellStyle name="Input 4 9 2 3 2" xfId="24664"/>
    <cellStyle name="Input 4 9 2 3 2 2" xfId="24665"/>
    <cellStyle name="Input 4 9 2 3 2 2 2" xfId="24666"/>
    <cellStyle name="Input 4 9 2 3 2 3" xfId="24667"/>
    <cellStyle name="Input 4 9 2 3 3" xfId="24668"/>
    <cellStyle name="Input 4 9 2 3 4" xfId="24669"/>
    <cellStyle name="Input 4 9 2 4" xfId="24670"/>
    <cellStyle name="Input 4 9 2 4 2" xfId="24671"/>
    <cellStyle name="Input 4 9 2 4 2 2" xfId="24672"/>
    <cellStyle name="Input 4 9 2 4 2 2 2" xfId="24673"/>
    <cellStyle name="Input 4 9 2 4 2 3" xfId="24674"/>
    <cellStyle name="Input 4 9 2 4 3" xfId="24675"/>
    <cellStyle name="Input 4 9 2 4 4" xfId="24676"/>
    <cellStyle name="Input 4 9 2 5" xfId="24677"/>
    <cellStyle name="Input 4 9 2 5 2" xfId="24678"/>
    <cellStyle name="Input 4 9 2 5 2 2" xfId="24679"/>
    <cellStyle name="Input 4 9 2 5 2 2 2" xfId="24680"/>
    <cellStyle name="Input 4 9 2 5 2 3" xfId="24681"/>
    <cellStyle name="Input 4 9 2 5 3" xfId="24682"/>
    <cellStyle name="Input 4 9 2 5 4" xfId="24683"/>
    <cellStyle name="Input 4 9 2 6" xfId="24684"/>
    <cellStyle name="Input 4 9 2 6 2" xfId="24685"/>
    <cellStyle name="Input 4 9 2 6 2 2" xfId="24686"/>
    <cellStyle name="Input 4 9 2 6 2 2 2" xfId="24687"/>
    <cellStyle name="Input 4 9 2 6 2 3" xfId="24688"/>
    <cellStyle name="Input 4 9 2 6 3" xfId="24689"/>
    <cellStyle name="Input 4 9 2 6 4" xfId="24690"/>
    <cellStyle name="Input 4 9 2 7" xfId="24691"/>
    <cellStyle name="Input 4 9 2 7 2" xfId="24692"/>
    <cellStyle name="Input 4 9 2 7 2 2" xfId="24693"/>
    <cellStyle name="Input 4 9 2 7 3" xfId="24694"/>
    <cellStyle name="Input 4 9 2 8" xfId="24695"/>
    <cellStyle name="Input 4 9 2 9" xfId="24696"/>
    <cellStyle name="Input 4 9 3" xfId="24697"/>
    <cellStyle name="Input 4 9 3 2" xfId="24698"/>
    <cellStyle name="Input 4 9 3 2 2" xfId="24699"/>
    <cellStyle name="Input 4 9 3 2 2 2" xfId="24700"/>
    <cellStyle name="Input 4 9 3 2 2 2 2" xfId="24701"/>
    <cellStyle name="Input 4 9 3 2 2 3" xfId="24702"/>
    <cellStyle name="Input 4 9 3 2 3" xfId="24703"/>
    <cellStyle name="Input 4 9 3 2 4" xfId="24704"/>
    <cellStyle name="Input 4 9 3 3" xfId="24705"/>
    <cellStyle name="Input 4 9 3 3 2" xfId="24706"/>
    <cellStyle name="Input 4 9 3 3 2 2" xfId="24707"/>
    <cellStyle name="Input 4 9 3 3 3" xfId="24708"/>
    <cellStyle name="Input 4 9 3 4" xfId="24709"/>
    <cellStyle name="Input 4 9 3 5" xfId="24710"/>
    <cellStyle name="Input 4 9 4" xfId="24711"/>
    <cellStyle name="Input 4 9 4 2" xfId="24712"/>
    <cellStyle name="Input 4 9 4 2 2" xfId="24713"/>
    <cellStyle name="Input 4 9 4 2 2 2" xfId="24714"/>
    <cellStyle name="Input 4 9 4 2 3" xfId="24715"/>
    <cellStyle name="Input 4 9 4 3" xfId="24716"/>
    <cellStyle name="Input 4 9 4 4" xfId="24717"/>
    <cellStyle name="Input 4 9 5" xfId="24718"/>
    <cellStyle name="Input 4 9 5 2" xfId="24719"/>
    <cellStyle name="Input 4 9 5 2 2" xfId="24720"/>
    <cellStyle name="Input 4 9 5 2 2 2" xfId="24721"/>
    <cellStyle name="Input 4 9 5 2 3" xfId="24722"/>
    <cellStyle name="Input 4 9 5 3" xfId="24723"/>
    <cellStyle name="Input 4 9 5 4" xfId="24724"/>
    <cellStyle name="Input 4 9 6" xfId="24725"/>
    <cellStyle name="Input 4 9 6 2" xfId="24726"/>
    <cellStyle name="Input 4 9 6 2 2" xfId="24727"/>
    <cellStyle name="Input 4 9 6 2 2 2" xfId="24728"/>
    <cellStyle name="Input 4 9 6 2 3" xfId="24729"/>
    <cellStyle name="Input 4 9 6 3" xfId="24730"/>
    <cellStyle name="Input 4 9 6 4" xfId="24731"/>
    <cellStyle name="Input 4 9 7" xfId="24732"/>
    <cellStyle name="Input 4 9 7 2" xfId="24733"/>
    <cellStyle name="Input 4 9 7 2 2" xfId="24734"/>
    <cellStyle name="Input 4 9 7 2 2 2" xfId="24735"/>
    <cellStyle name="Input 4 9 7 2 3" xfId="24736"/>
    <cellStyle name="Input 4 9 7 3" xfId="24737"/>
    <cellStyle name="Input 4 9 7 4" xfId="24738"/>
    <cellStyle name="Input 4 9 8" xfId="24739"/>
    <cellStyle name="Input 4 9 8 2" xfId="24740"/>
    <cellStyle name="Input 4 9 8 2 2" xfId="24741"/>
    <cellStyle name="Input 4 9 8 3" xfId="24742"/>
    <cellStyle name="Input 4 9 9" xfId="24743"/>
    <cellStyle name="Input 4_ST" xfId="24744"/>
    <cellStyle name="Input 40" xfId="24745"/>
    <cellStyle name="Input 40 2" xfId="24746"/>
    <cellStyle name="Input 41" xfId="24747"/>
    <cellStyle name="Input 41 2" xfId="24748"/>
    <cellStyle name="Input 42" xfId="24749"/>
    <cellStyle name="Input 42 2" xfId="24750"/>
    <cellStyle name="Input 43" xfId="24751"/>
    <cellStyle name="Input 43 2" xfId="24752"/>
    <cellStyle name="Input 44" xfId="24753"/>
    <cellStyle name="Input 44 2" xfId="24754"/>
    <cellStyle name="Input 45" xfId="24755"/>
    <cellStyle name="Input 45 2" xfId="24756"/>
    <cellStyle name="Input 46" xfId="24757"/>
    <cellStyle name="Input 46 2" xfId="24758"/>
    <cellStyle name="Input 47" xfId="24759"/>
    <cellStyle name="Input 47 2" xfId="24760"/>
    <cellStyle name="Input 48" xfId="24761"/>
    <cellStyle name="Input 48 2" xfId="24762"/>
    <cellStyle name="Input 49" xfId="24763"/>
    <cellStyle name="Input 49 2" xfId="24764"/>
    <cellStyle name="Input 5" xfId="24765"/>
    <cellStyle name="Input 5 10" xfId="24766"/>
    <cellStyle name="Input 5 10 10" xfId="24767"/>
    <cellStyle name="Input 5 10 11" xfId="24768"/>
    <cellStyle name="Input 5 10 2" xfId="24769"/>
    <cellStyle name="Input 5 10 2 10" xfId="24770"/>
    <cellStyle name="Input 5 10 2 2" xfId="24771"/>
    <cellStyle name="Input 5 10 2 2 2" xfId="24772"/>
    <cellStyle name="Input 5 10 2 2 2 2" xfId="24773"/>
    <cellStyle name="Input 5 10 2 2 3" xfId="24774"/>
    <cellStyle name="Input 5 10 2 2 3 2" xfId="24775"/>
    <cellStyle name="Input 5 10 2 2 3 2 2" xfId="24776"/>
    <cellStyle name="Input 5 10 2 2 3 3" xfId="24777"/>
    <cellStyle name="Input 5 10 2 2 4" xfId="24778"/>
    <cellStyle name="Input 5 10 2 2 5" xfId="24779"/>
    <cellStyle name="Input 5 10 2 3" xfId="24780"/>
    <cellStyle name="Input 5 10 2 3 2" xfId="24781"/>
    <cellStyle name="Input 5 10 2 3 2 2" xfId="24782"/>
    <cellStyle name="Input 5 10 2 3 3" xfId="24783"/>
    <cellStyle name="Input 5 10 2 3 3 2" xfId="24784"/>
    <cellStyle name="Input 5 10 2 3 3 2 2" xfId="24785"/>
    <cellStyle name="Input 5 10 2 3 3 3" xfId="24786"/>
    <cellStyle name="Input 5 10 2 3 4" xfId="24787"/>
    <cellStyle name="Input 5 10 2 3 5" xfId="24788"/>
    <cellStyle name="Input 5 10 2 4" xfId="24789"/>
    <cellStyle name="Input 5 10 2 4 2" xfId="24790"/>
    <cellStyle name="Input 5 10 2 4 2 2" xfId="24791"/>
    <cellStyle name="Input 5 10 2 4 3" xfId="24792"/>
    <cellStyle name="Input 5 10 2 4 3 2" xfId="24793"/>
    <cellStyle name="Input 5 10 2 4 3 2 2" xfId="24794"/>
    <cellStyle name="Input 5 10 2 4 3 3" xfId="24795"/>
    <cellStyle name="Input 5 10 2 4 4" xfId="24796"/>
    <cellStyle name="Input 5 10 2 4 5" xfId="24797"/>
    <cellStyle name="Input 5 10 2 5" xfId="24798"/>
    <cellStyle name="Input 5 10 2 5 2" xfId="24799"/>
    <cellStyle name="Input 5 10 2 5 2 2" xfId="24800"/>
    <cellStyle name="Input 5 10 2 5 3" xfId="24801"/>
    <cellStyle name="Input 5 10 2 5 3 2" xfId="24802"/>
    <cellStyle name="Input 5 10 2 5 3 2 2" xfId="24803"/>
    <cellStyle name="Input 5 10 2 5 3 3" xfId="24804"/>
    <cellStyle name="Input 5 10 2 5 4" xfId="24805"/>
    <cellStyle name="Input 5 10 2 5 5" xfId="24806"/>
    <cellStyle name="Input 5 10 2 6" xfId="24807"/>
    <cellStyle name="Input 5 10 2 6 2" xfId="24808"/>
    <cellStyle name="Input 5 10 2 6 2 2" xfId="24809"/>
    <cellStyle name="Input 5 10 2 6 3" xfId="24810"/>
    <cellStyle name="Input 5 10 2 6 3 2" xfId="24811"/>
    <cellStyle name="Input 5 10 2 6 3 2 2" xfId="24812"/>
    <cellStyle name="Input 5 10 2 6 3 3" xfId="24813"/>
    <cellStyle name="Input 5 10 2 6 4" xfId="24814"/>
    <cellStyle name="Input 5 10 2 6 5" xfId="24815"/>
    <cellStyle name="Input 5 10 2 7" xfId="24816"/>
    <cellStyle name="Input 5 10 2 7 2" xfId="24817"/>
    <cellStyle name="Input 5 10 2 8" xfId="24818"/>
    <cellStyle name="Input 5 10 2 8 2" xfId="24819"/>
    <cellStyle name="Input 5 10 2 8 2 2" xfId="24820"/>
    <cellStyle name="Input 5 10 2 8 3" xfId="24821"/>
    <cellStyle name="Input 5 10 2 9" xfId="24822"/>
    <cellStyle name="Input 5 10 3" xfId="24823"/>
    <cellStyle name="Input 5 10 3 2" xfId="24824"/>
    <cellStyle name="Input 5 10 3 2 2" xfId="24825"/>
    <cellStyle name="Input 5 10 3 2 2 2" xfId="24826"/>
    <cellStyle name="Input 5 10 3 2 3" xfId="24827"/>
    <cellStyle name="Input 5 10 3 2 3 2" xfId="24828"/>
    <cellStyle name="Input 5 10 3 2 3 2 2" xfId="24829"/>
    <cellStyle name="Input 5 10 3 2 3 3" xfId="24830"/>
    <cellStyle name="Input 5 10 3 2 4" xfId="24831"/>
    <cellStyle name="Input 5 10 3 2 5" xfId="24832"/>
    <cellStyle name="Input 5 10 3 3" xfId="24833"/>
    <cellStyle name="Input 5 10 3 3 2" xfId="24834"/>
    <cellStyle name="Input 5 10 3 4" xfId="24835"/>
    <cellStyle name="Input 5 10 3 4 2" xfId="24836"/>
    <cellStyle name="Input 5 10 3 4 2 2" xfId="24837"/>
    <cellStyle name="Input 5 10 3 4 3" xfId="24838"/>
    <cellStyle name="Input 5 10 3 5" xfId="24839"/>
    <cellStyle name="Input 5 10 3 6" xfId="24840"/>
    <cellStyle name="Input 5 10 4" xfId="24841"/>
    <cellStyle name="Input 5 10 4 2" xfId="24842"/>
    <cellStyle name="Input 5 10 4 2 2" xfId="24843"/>
    <cellStyle name="Input 5 10 4 3" xfId="24844"/>
    <cellStyle name="Input 5 10 4 3 2" xfId="24845"/>
    <cellStyle name="Input 5 10 4 3 2 2" xfId="24846"/>
    <cellStyle name="Input 5 10 4 3 3" xfId="24847"/>
    <cellStyle name="Input 5 10 4 4" xfId="24848"/>
    <cellStyle name="Input 5 10 4 5" xfId="24849"/>
    <cellStyle name="Input 5 10 5" xfId="24850"/>
    <cellStyle name="Input 5 10 5 2" xfId="24851"/>
    <cellStyle name="Input 5 10 5 2 2" xfId="24852"/>
    <cellStyle name="Input 5 10 5 3" xfId="24853"/>
    <cellStyle name="Input 5 10 5 3 2" xfId="24854"/>
    <cellStyle name="Input 5 10 5 3 2 2" xfId="24855"/>
    <cellStyle name="Input 5 10 5 3 3" xfId="24856"/>
    <cellStyle name="Input 5 10 5 4" xfId="24857"/>
    <cellStyle name="Input 5 10 5 5" xfId="24858"/>
    <cellStyle name="Input 5 10 6" xfId="24859"/>
    <cellStyle name="Input 5 10 6 2" xfId="24860"/>
    <cellStyle name="Input 5 10 6 2 2" xfId="24861"/>
    <cellStyle name="Input 5 10 6 3" xfId="24862"/>
    <cellStyle name="Input 5 10 6 3 2" xfId="24863"/>
    <cellStyle name="Input 5 10 6 3 2 2" xfId="24864"/>
    <cellStyle name="Input 5 10 6 3 3" xfId="24865"/>
    <cellStyle name="Input 5 10 6 4" xfId="24866"/>
    <cellStyle name="Input 5 10 6 5" xfId="24867"/>
    <cellStyle name="Input 5 10 7" xfId="24868"/>
    <cellStyle name="Input 5 10 7 2" xfId="24869"/>
    <cellStyle name="Input 5 10 7 2 2" xfId="24870"/>
    <cellStyle name="Input 5 10 7 3" xfId="24871"/>
    <cellStyle name="Input 5 10 7 3 2" xfId="24872"/>
    <cellStyle name="Input 5 10 7 3 2 2" xfId="24873"/>
    <cellStyle name="Input 5 10 7 3 3" xfId="24874"/>
    <cellStyle name="Input 5 10 7 4" xfId="24875"/>
    <cellStyle name="Input 5 10 7 5" xfId="24876"/>
    <cellStyle name="Input 5 10 8" xfId="24877"/>
    <cellStyle name="Input 5 10 8 2" xfId="24878"/>
    <cellStyle name="Input 5 10 9" xfId="24879"/>
    <cellStyle name="Input 5 10 9 2" xfId="24880"/>
    <cellStyle name="Input 5 10 9 2 2" xfId="24881"/>
    <cellStyle name="Input 5 10 9 3" xfId="24882"/>
    <cellStyle name="Input 5 11" xfId="24883"/>
    <cellStyle name="Input 5 11 10" xfId="24884"/>
    <cellStyle name="Input 5 11 11" xfId="24885"/>
    <cellStyle name="Input 5 11 2" xfId="24886"/>
    <cellStyle name="Input 5 11 2 10" xfId="24887"/>
    <cellStyle name="Input 5 11 2 2" xfId="24888"/>
    <cellStyle name="Input 5 11 2 2 2" xfId="24889"/>
    <cellStyle name="Input 5 11 2 2 2 2" xfId="24890"/>
    <cellStyle name="Input 5 11 2 2 3" xfId="24891"/>
    <cellStyle name="Input 5 11 2 2 3 2" xfId="24892"/>
    <cellStyle name="Input 5 11 2 2 3 2 2" xfId="24893"/>
    <cellStyle name="Input 5 11 2 2 3 3" xfId="24894"/>
    <cellStyle name="Input 5 11 2 2 4" xfId="24895"/>
    <cellStyle name="Input 5 11 2 2 5" xfId="24896"/>
    <cellStyle name="Input 5 11 2 3" xfId="24897"/>
    <cellStyle name="Input 5 11 2 3 2" xfId="24898"/>
    <cellStyle name="Input 5 11 2 3 2 2" xfId="24899"/>
    <cellStyle name="Input 5 11 2 3 3" xfId="24900"/>
    <cellStyle name="Input 5 11 2 3 3 2" xfId="24901"/>
    <cellStyle name="Input 5 11 2 3 3 2 2" xfId="24902"/>
    <cellStyle name="Input 5 11 2 3 3 3" xfId="24903"/>
    <cellStyle name="Input 5 11 2 3 4" xfId="24904"/>
    <cellStyle name="Input 5 11 2 3 5" xfId="24905"/>
    <cellStyle name="Input 5 11 2 4" xfId="24906"/>
    <cellStyle name="Input 5 11 2 4 2" xfId="24907"/>
    <cellStyle name="Input 5 11 2 4 2 2" xfId="24908"/>
    <cellStyle name="Input 5 11 2 4 3" xfId="24909"/>
    <cellStyle name="Input 5 11 2 4 3 2" xfId="24910"/>
    <cellStyle name="Input 5 11 2 4 3 2 2" xfId="24911"/>
    <cellStyle name="Input 5 11 2 4 3 3" xfId="24912"/>
    <cellStyle name="Input 5 11 2 4 4" xfId="24913"/>
    <cellStyle name="Input 5 11 2 4 5" xfId="24914"/>
    <cellStyle name="Input 5 11 2 5" xfId="24915"/>
    <cellStyle name="Input 5 11 2 5 2" xfId="24916"/>
    <cellStyle name="Input 5 11 2 5 2 2" xfId="24917"/>
    <cellStyle name="Input 5 11 2 5 3" xfId="24918"/>
    <cellStyle name="Input 5 11 2 5 3 2" xfId="24919"/>
    <cellStyle name="Input 5 11 2 5 3 2 2" xfId="24920"/>
    <cellStyle name="Input 5 11 2 5 3 3" xfId="24921"/>
    <cellStyle name="Input 5 11 2 5 4" xfId="24922"/>
    <cellStyle name="Input 5 11 2 5 5" xfId="24923"/>
    <cellStyle name="Input 5 11 2 6" xfId="24924"/>
    <cellStyle name="Input 5 11 2 6 2" xfId="24925"/>
    <cellStyle name="Input 5 11 2 6 2 2" xfId="24926"/>
    <cellStyle name="Input 5 11 2 6 3" xfId="24927"/>
    <cellStyle name="Input 5 11 2 6 3 2" xfId="24928"/>
    <cellStyle name="Input 5 11 2 6 3 2 2" xfId="24929"/>
    <cellStyle name="Input 5 11 2 6 3 3" xfId="24930"/>
    <cellStyle name="Input 5 11 2 6 4" xfId="24931"/>
    <cellStyle name="Input 5 11 2 6 5" xfId="24932"/>
    <cellStyle name="Input 5 11 2 7" xfId="24933"/>
    <cellStyle name="Input 5 11 2 7 2" xfId="24934"/>
    <cellStyle name="Input 5 11 2 8" xfId="24935"/>
    <cellStyle name="Input 5 11 2 8 2" xfId="24936"/>
    <cellStyle name="Input 5 11 2 8 2 2" xfId="24937"/>
    <cellStyle name="Input 5 11 2 8 3" xfId="24938"/>
    <cellStyle name="Input 5 11 2 9" xfId="24939"/>
    <cellStyle name="Input 5 11 3" xfId="24940"/>
    <cellStyle name="Input 5 11 3 2" xfId="24941"/>
    <cellStyle name="Input 5 11 3 2 2" xfId="24942"/>
    <cellStyle name="Input 5 11 3 2 2 2" xfId="24943"/>
    <cellStyle name="Input 5 11 3 2 3" xfId="24944"/>
    <cellStyle name="Input 5 11 3 2 3 2" xfId="24945"/>
    <cellStyle name="Input 5 11 3 2 3 2 2" xfId="24946"/>
    <cellStyle name="Input 5 11 3 2 3 3" xfId="24947"/>
    <cellStyle name="Input 5 11 3 2 4" xfId="24948"/>
    <cellStyle name="Input 5 11 3 2 5" xfId="24949"/>
    <cellStyle name="Input 5 11 3 3" xfId="24950"/>
    <cellStyle name="Input 5 11 3 3 2" xfId="24951"/>
    <cellStyle name="Input 5 11 3 4" xfId="24952"/>
    <cellStyle name="Input 5 11 3 4 2" xfId="24953"/>
    <cellStyle name="Input 5 11 3 4 2 2" xfId="24954"/>
    <cellStyle name="Input 5 11 3 4 3" xfId="24955"/>
    <cellStyle name="Input 5 11 3 5" xfId="24956"/>
    <cellStyle name="Input 5 11 3 6" xfId="24957"/>
    <cellStyle name="Input 5 11 4" xfId="24958"/>
    <cellStyle name="Input 5 11 4 2" xfId="24959"/>
    <cellStyle name="Input 5 11 4 2 2" xfId="24960"/>
    <cellStyle name="Input 5 11 4 3" xfId="24961"/>
    <cellStyle name="Input 5 11 4 3 2" xfId="24962"/>
    <cellStyle name="Input 5 11 4 3 2 2" xfId="24963"/>
    <cellStyle name="Input 5 11 4 3 3" xfId="24964"/>
    <cellStyle name="Input 5 11 4 4" xfId="24965"/>
    <cellStyle name="Input 5 11 4 5" xfId="24966"/>
    <cellStyle name="Input 5 11 5" xfId="24967"/>
    <cellStyle name="Input 5 11 5 2" xfId="24968"/>
    <cellStyle name="Input 5 11 5 2 2" xfId="24969"/>
    <cellStyle name="Input 5 11 5 3" xfId="24970"/>
    <cellStyle name="Input 5 11 5 3 2" xfId="24971"/>
    <cellStyle name="Input 5 11 5 3 2 2" xfId="24972"/>
    <cellStyle name="Input 5 11 5 3 3" xfId="24973"/>
    <cellStyle name="Input 5 11 5 4" xfId="24974"/>
    <cellStyle name="Input 5 11 5 5" xfId="24975"/>
    <cellStyle name="Input 5 11 6" xfId="24976"/>
    <cellStyle name="Input 5 11 6 2" xfId="24977"/>
    <cellStyle name="Input 5 11 6 2 2" xfId="24978"/>
    <cellStyle name="Input 5 11 6 3" xfId="24979"/>
    <cellStyle name="Input 5 11 6 3 2" xfId="24980"/>
    <cellStyle name="Input 5 11 6 3 2 2" xfId="24981"/>
    <cellStyle name="Input 5 11 6 3 3" xfId="24982"/>
    <cellStyle name="Input 5 11 6 4" xfId="24983"/>
    <cellStyle name="Input 5 11 6 5" xfId="24984"/>
    <cellStyle name="Input 5 11 7" xfId="24985"/>
    <cellStyle name="Input 5 11 7 2" xfId="24986"/>
    <cellStyle name="Input 5 11 7 2 2" xfId="24987"/>
    <cellStyle name="Input 5 11 7 3" xfId="24988"/>
    <cellStyle name="Input 5 11 7 3 2" xfId="24989"/>
    <cellStyle name="Input 5 11 7 3 2 2" xfId="24990"/>
    <cellStyle name="Input 5 11 7 3 3" xfId="24991"/>
    <cellStyle name="Input 5 11 7 4" xfId="24992"/>
    <cellStyle name="Input 5 11 7 5" xfId="24993"/>
    <cellStyle name="Input 5 11 8" xfId="24994"/>
    <cellStyle name="Input 5 11 8 2" xfId="24995"/>
    <cellStyle name="Input 5 11 9" xfId="24996"/>
    <cellStyle name="Input 5 11 9 2" xfId="24997"/>
    <cellStyle name="Input 5 11 9 2 2" xfId="24998"/>
    <cellStyle name="Input 5 11 9 3" xfId="24999"/>
    <cellStyle name="Input 5 12" xfId="25000"/>
    <cellStyle name="Input 5 12 10" xfId="25001"/>
    <cellStyle name="Input 5 12 2" xfId="25002"/>
    <cellStyle name="Input 5 12 2 2" xfId="25003"/>
    <cellStyle name="Input 5 12 2 2 2" xfId="25004"/>
    <cellStyle name="Input 5 12 2 3" xfId="25005"/>
    <cellStyle name="Input 5 12 2 3 2" xfId="25006"/>
    <cellStyle name="Input 5 12 2 3 2 2" xfId="25007"/>
    <cellStyle name="Input 5 12 2 3 3" xfId="25008"/>
    <cellStyle name="Input 5 12 2 4" xfId="25009"/>
    <cellStyle name="Input 5 12 2 5" xfId="25010"/>
    <cellStyle name="Input 5 12 3" xfId="25011"/>
    <cellStyle name="Input 5 12 3 2" xfId="25012"/>
    <cellStyle name="Input 5 12 3 2 2" xfId="25013"/>
    <cellStyle name="Input 5 12 3 3" xfId="25014"/>
    <cellStyle name="Input 5 12 3 3 2" xfId="25015"/>
    <cellStyle name="Input 5 12 3 3 2 2" xfId="25016"/>
    <cellStyle name="Input 5 12 3 3 3" xfId="25017"/>
    <cellStyle name="Input 5 12 3 4" xfId="25018"/>
    <cellStyle name="Input 5 12 3 5" xfId="25019"/>
    <cellStyle name="Input 5 12 4" xfId="25020"/>
    <cellStyle name="Input 5 12 4 2" xfId="25021"/>
    <cellStyle name="Input 5 12 4 2 2" xfId="25022"/>
    <cellStyle name="Input 5 12 4 3" xfId="25023"/>
    <cellStyle name="Input 5 12 4 3 2" xfId="25024"/>
    <cellStyle name="Input 5 12 4 3 2 2" xfId="25025"/>
    <cellStyle name="Input 5 12 4 3 3" xfId="25026"/>
    <cellStyle name="Input 5 12 4 4" xfId="25027"/>
    <cellStyle name="Input 5 12 4 5" xfId="25028"/>
    <cellStyle name="Input 5 12 5" xfId="25029"/>
    <cellStyle name="Input 5 12 5 2" xfId="25030"/>
    <cellStyle name="Input 5 12 5 2 2" xfId="25031"/>
    <cellStyle name="Input 5 12 5 3" xfId="25032"/>
    <cellStyle name="Input 5 12 5 3 2" xfId="25033"/>
    <cellStyle name="Input 5 12 5 3 2 2" xfId="25034"/>
    <cellStyle name="Input 5 12 5 3 3" xfId="25035"/>
    <cellStyle name="Input 5 12 5 4" xfId="25036"/>
    <cellStyle name="Input 5 12 5 5" xfId="25037"/>
    <cellStyle name="Input 5 12 6" xfId="25038"/>
    <cellStyle name="Input 5 12 6 2" xfId="25039"/>
    <cellStyle name="Input 5 12 6 2 2" xfId="25040"/>
    <cellStyle name="Input 5 12 6 3" xfId="25041"/>
    <cellStyle name="Input 5 12 6 3 2" xfId="25042"/>
    <cellStyle name="Input 5 12 6 3 2 2" xfId="25043"/>
    <cellStyle name="Input 5 12 6 3 3" xfId="25044"/>
    <cellStyle name="Input 5 12 6 4" xfId="25045"/>
    <cellStyle name="Input 5 12 6 5" xfId="25046"/>
    <cellStyle name="Input 5 12 7" xfId="25047"/>
    <cellStyle name="Input 5 12 7 2" xfId="25048"/>
    <cellStyle name="Input 5 12 8" xfId="25049"/>
    <cellStyle name="Input 5 12 8 2" xfId="25050"/>
    <cellStyle name="Input 5 12 8 2 2" xfId="25051"/>
    <cellStyle name="Input 5 12 8 3" xfId="25052"/>
    <cellStyle name="Input 5 12 9" xfId="25053"/>
    <cellStyle name="Input 5 13" xfId="25054"/>
    <cellStyle name="Input 5 13 2" xfId="25055"/>
    <cellStyle name="Input 5 13 2 2" xfId="25056"/>
    <cellStyle name="Input 5 13 2 2 2" xfId="25057"/>
    <cellStyle name="Input 5 13 2 3" xfId="25058"/>
    <cellStyle name="Input 5 13 2 3 2" xfId="25059"/>
    <cellStyle name="Input 5 13 2 3 2 2" xfId="25060"/>
    <cellStyle name="Input 5 13 2 3 3" xfId="25061"/>
    <cellStyle name="Input 5 13 2 4" xfId="25062"/>
    <cellStyle name="Input 5 13 2 5" xfId="25063"/>
    <cellStyle name="Input 5 13 3" xfId="25064"/>
    <cellStyle name="Input 5 13 3 2" xfId="25065"/>
    <cellStyle name="Input 5 13 4" xfId="25066"/>
    <cellStyle name="Input 5 13 4 2" xfId="25067"/>
    <cellStyle name="Input 5 13 4 2 2" xfId="25068"/>
    <cellStyle name="Input 5 13 4 3" xfId="25069"/>
    <cellStyle name="Input 5 13 5" xfId="25070"/>
    <cellStyle name="Input 5 13 6" xfId="25071"/>
    <cellStyle name="Input 5 14" xfId="25072"/>
    <cellStyle name="Input 5 14 2" xfId="25073"/>
    <cellStyle name="Input 5 14 2 2" xfId="25074"/>
    <cellStyle name="Input 5 14 3" xfId="25075"/>
    <cellStyle name="Input 5 14 3 2" xfId="25076"/>
    <cellStyle name="Input 5 14 3 2 2" xfId="25077"/>
    <cellStyle name="Input 5 14 3 3" xfId="25078"/>
    <cellStyle name="Input 5 14 4" xfId="25079"/>
    <cellStyle name="Input 5 14 5" xfId="25080"/>
    <cellStyle name="Input 5 15" xfId="25081"/>
    <cellStyle name="Input 5 15 2" xfId="25082"/>
    <cellStyle name="Input 5 15 2 2" xfId="25083"/>
    <cellStyle name="Input 5 15 3" xfId="25084"/>
    <cellStyle name="Input 5 15 3 2" xfId="25085"/>
    <cellStyle name="Input 5 15 3 2 2" xfId="25086"/>
    <cellStyle name="Input 5 15 3 3" xfId="25087"/>
    <cellStyle name="Input 5 15 4" xfId="25088"/>
    <cellStyle name="Input 5 15 5" xfId="25089"/>
    <cellStyle name="Input 5 16" xfId="25090"/>
    <cellStyle name="Input 5 16 2" xfId="25091"/>
    <cellStyle name="Input 5 16 2 2" xfId="25092"/>
    <cellStyle name="Input 5 16 3" xfId="25093"/>
    <cellStyle name="Input 5 16 3 2" xfId="25094"/>
    <cellStyle name="Input 5 16 3 2 2" xfId="25095"/>
    <cellStyle name="Input 5 16 3 3" xfId="25096"/>
    <cellStyle name="Input 5 16 4" xfId="25097"/>
    <cellStyle name="Input 5 16 5" xfId="25098"/>
    <cellStyle name="Input 5 17" xfId="25099"/>
    <cellStyle name="Input 5 17 2" xfId="25100"/>
    <cellStyle name="Input 5 17 2 2" xfId="25101"/>
    <cellStyle name="Input 5 17 3" xfId="25102"/>
    <cellStyle name="Input 5 17 3 2" xfId="25103"/>
    <cellStyle name="Input 5 17 3 2 2" xfId="25104"/>
    <cellStyle name="Input 5 17 3 3" xfId="25105"/>
    <cellStyle name="Input 5 17 4" xfId="25106"/>
    <cellStyle name="Input 5 17 5" xfId="25107"/>
    <cellStyle name="Input 5 18" xfId="25108"/>
    <cellStyle name="Input 5 18 2" xfId="25109"/>
    <cellStyle name="Input 5 18 2 2" xfId="25110"/>
    <cellStyle name="Input 5 18 3" xfId="25111"/>
    <cellStyle name="Input 5 18 3 2" xfId="25112"/>
    <cellStyle name="Input 5 18 3 2 2" xfId="25113"/>
    <cellStyle name="Input 5 18 3 3" xfId="25114"/>
    <cellStyle name="Input 5 18 4" xfId="25115"/>
    <cellStyle name="Input 5 18 5" xfId="25116"/>
    <cellStyle name="Input 5 19" xfId="25117"/>
    <cellStyle name="Input 5 19 2" xfId="25118"/>
    <cellStyle name="Input 5 19 2 2" xfId="25119"/>
    <cellStyle name="Input 5 19 2 2 2" xfId="25120"/>
    <cellStyle name="Input 5 19 2 3" xfId="25121"/>
    <cellStyle name="Input 5 19 3" xfId="25122"/>
    <cellStyle name="Input 5 19 4" xfId="25123"/>
    <cellStyle name="Input 5 2" xfId="25124"/>
    <cellStyle name="Input 5 2 10" xfId="25125"/>
    <cellStyle name="Input 5 2 10 2" xfId="25126"/>
    <cellStyle name="Input 5 2 10 2 2" xfId="25127"/>
    <cellStyle name="Input 5 2 10 2 2 2" xfId="25128"/>
    <cellStyle name="Input 5 2 10 2 3" xfId="25129"/>
    <cellStyle name="Input 5 2 10 2 3 2" xfId="25130"/>
    <cellStyle name="Input 5 2 10 2 3 2 2" xfId="25131"/>
    <cellStyle name="Input 5 2 10 2 3 3" xfId="25132"/>
    <cellStyle name="Input 5 2 10 2 4" xfId="25133"/>
    <cellStyle name="Input 5 2 10 2 5" xfId="25134"/>
    <cellStyle name="Input 5 2 10 3" xfId="25135"/>
    <cellStyle name="Input 5 2 10 3 2" xfId="25136"/>
    <cellStyle name="Input 5 2 10 4" xfId="25137"/>
    <cellStyle name="Input 5 2 10 4 2" xfId="25138"/>
    <cellStyle name="Input 5 2 10 4 2 2" xfId="25139"/>
    <cellStyle name="Input 5 2 10 4 3" xfId="25140"/>
    <cellStyle name="Input 5 2 10 5" xfId="25141"/>
    <cellStyle name="Input 5 2 10 6" xfId="25142"/>
    <cellStyle name="Input 5 2 11" xfId="25143"/>
    <cellStyle name="Input 5 2 11 2" xfId="25144"/>
    <cellStyle name="Input 5 2 11 2 2" xfId="25145"/>
    <cellStyle name="Input 5 2 11 3" xfId="25146"/>
    <cellStyle name="Input 5 2 11 3 2" xfId="25147"/>
    <cellStyle name="Input 5 2 11 3 2 2" xfId="25148"/>
    <cellStyle name="Input 5 2 11 3 3" xfId="25149"/>
    <cellStyle name="Input 5 2 11 4" xfId="25150"/>
    <cellStyle name="Input 5 2 11 5" xfId="25151"/>
    <cellStyle name="Input 5 2 12" xfId="25152"/>
    <cellStyle name="Input 5 2 12 2" xfId="25153"/>
    <cellStyle name="Input 5 2 12 2 2" xfId="25154"/>
    <cellStyle name="Input 5 2 12 3" xfId="25155"/>
    <cellStyle name="Input 5 2 12 3 2" xfId="25156"/>
    <cellStyle name="Input 5 2 12 3 2 2" xfId="25157"/>
    <cellStyle name="Input 5 2 12 3 3" xfId="25158"/>
    <cellStyle name="Input 5 2 12 4" xfId="25159"/>
    <cellStyle name="Input 5 2 12 5" xfId="25160"/>
    <cellStyle name="Input 5 2 13" xfId="25161"/>
    <cellStyle name="Input 5 2 13 2" xfId="25162"/>
    <cellStyle name="Input 5 2 13 2 2" xfId="25163"/>
    <cellStyle name="Input 5 2 13 3" xfId="25164"/>
    <cellStyle name="Input 5 2 13 3 2" xfId="25165"/>
    <cellStyle name="Input 5 2 13 3 2 2" xfId="25166"/>
    <cellStyle name="Input 5 2 13 3 3" xfId="25167"/>
    <cellStyle name="Input 5 2 13 4" xfId="25168"/>
    <cellStyle name="Input 5 2 13 5" xfId="25169"/>
    <cellStyle name="Input 5 2 14" xfId="25170"/>
    <cellStyle name="Input 5 2 14 2" xfId="25171"/>
    <cellStyle name="Input 5 2 14 2 2" xfId="25172"/>
    <cellStyle name="Input 5 2 14 3" xfId="25173"/>
    <cellStyle name="Input 5 2 14 3 2" xfId="25174"/>
    <cellStyle name="Input 5 2 14 3 2 2" xfId="25175"/>
    <cellStyle name="Input 5 2 14 3 3" xfId="25176"/>
    <cellStyle name="Input 5 2 14 4" xfId="25177"/>
    <cellStyle name="Input 5 2 14 5" xfId="25178"/>
    <cellStyle name="Input 5 2 15" xfId="25179"/>
    <cellStyle name="Input 5 2 15 2" xfId="25180"/>
    <cellStyle name="Input 5 2 16" xfId="25181"/>
    <cellStyle name="Input 5 2 16 2" xfId="25182"/>
    <cellStyle name="Input 5 2 16 2 2" xfId="25183"/>
    <cellStyle name="Input 5 2 16 3" xfId="25184"/>
    <cellStyle name="Input 5 2 17" xfId="25185"/>
    <cellStyle name="Input 5 2 18" xfId="25186"/>
    <cellStyle name="Input 5 2 2" xfId="25187"/>
    <cellStyle name="Input 5 2 2 10" xfId="25188"/>
    <cellStyle name="Input 5 2 2 10 2" xfId="25189"/>
    <cellStyle name="Input 5 2 2 10 2 2" xfId="25190"/>
    <cellStyle name="Input 5 2 2 10 3" xfId="25191"/>
    <cellStyle name="Input 5 2 2 11" xfId="25192"/>
    <cellStyle name="Input 5 2 2 12" xfId="25193"/>
    <cellStyle name="Input 5 2 2 2" xfId="25194"/>
    <cellStyle name="Input 5 2 2 2 10" xfId="25195"/>
    <cellStyle name="Input 5 2 2 2 11" xfId="25196"/>
    <cellStyle name="Input 5 2 2 2 2" xfId="25197"/>
    <cellStyle name="Input 5 2 2 2 2 10" xfId="25198"/>
    <cellStyle name="Input 5 2 2 2 2 2" xfId="25199"/>
    <cellStyle name="Input 5 2 2 2 2 2 2" xfId="25200"/>
    <cellStyle name="Input 5 2 2 2 2 2 2 2" xfId="25201"/>
    <cellStyle name="Input 5 2 2 2 2 2 3" xfId="25202"/>
    <cellStyle name="Input 5 2 2 2 2 2 3 2" xfId="25203"/>
    <cellStyle name="Input 5 2 2 2 2 2 3 2 2" xfId="25204"/>
    <cellStyle name="Input 5 2 2 2 2 2 3 3" xfId="25205"/>
    <cellStyle name="Input 5 2 2 2 2 2 4" xfId="25206"/>
    <cellStyle name="Input 5 2 2 2 2 2 5" xfId="25207"/>
    <cellStyle name="Input 5 2 2 2 2 3" xfId="25208"/>
    <cellStyle name="Input 5 2 2 2 2 3 2" xfId="25209"/>
    <cellStyle name="Input 5 2 2 2 2 3 2 2" xfId="25210"/>
    <cellStyle name="Input 5 2 2 2 2 3 3" xfId="25211"/>
    <cellStyle name="Input 5 2 2 2 2 3 3 2" xfId="25212"/>
    <cellStyle name="Input 5 2 2 2 2 3 3 2 2" xfId="25213"/>
    <cellStyle name="Input 5 2 2 2 2 3 3 3" xfId="25214"/>
    <cellStyle name="Input 5 2 2 2 2 3 4" xfId="25215"/>
    <cellStyle name="Input 5 2 2 2 2 3 5" xfId="25216"/>
    <cellStyle name="Input 5 2 2 2 2 4" xfId="25217"/>
    <cellStyle name="Input 5 2 2 2 2 4 2" xfId="25218"/>
    <cellStyle name="Input 5 2 2 2 2 4 2 2" xfId="25219"/>
    <cellStyle name="Input 5 2 2 2 2 4 3" xfId="25220"/>
    <cellStyle name="Input 5 2 2 2 2 4 3 2" xfId="25221"/>
    <cellStyle name="Input 5 2 2 2 2 4 3 2 2" xfId="25222"/>
    <cellStyle name="Input 5 2 2 2 2 4 3 3" xfId="25223"/>
    <cellStyle name="Input 5 2 2 2 2 4 4" xfId="25224"/>
    <cellStyle name="Input 5 2 2 2 2 4 5" xfId="25225"/>
    <cellStyle name="Input 5 2 2 2 2 5" xfId="25226"/>
    <cellStyle name="Input 5 2 2 2 2 5 2" xfId="25227"/>
    <cellStyle name="Input 5 2 2 2 2 5 2 2" xfId="25228"/>
    <cellStyle name="Input 5 2 2 2 2 5 3" xfId="25229"/>
    <cellStyle name="Input 5 2 2 2 2 5 3 2" xfId="25230"/>
    <cellStyle name="Input 5 2 2 2 2 5 3 2 2" xfId="25231"/>
    <cellStyle name="Input 5 2 2 2 2 5 3 3" xfId="25232"/>
    <cellStyle name="Input 5 2 2 2 2 5 4" xfId="25233"/>
    <cellStyle name="Input 5 2 2 2 2 5 5" xfId="25234"/>
    <cellStyle name="Input 5 2 2 2 2 6" xfId="25235"/>
    <cellStyle name="Input 5 2 2 2 2 6 2" xfId="25236"/>
    <cellStyle name="Input 5 2 2 2 2 6 2 2" xfId="25237"/>
    <cellStyle name="Input 5 2 2 2 2 6 3" xfId="25238"/>
    <cellStyle name="Input 5 2 2 2 2 6 3 2" xfId="25239"/>
    <cellStyle name="Input 5 2 2 2 2 6 3 2 2" xfId="25240"/>
    <cellStyle name="Input 5 2 2 2 2 6 3 3" xfId="25241"/>
    <cellStyle name="Input 5 2 2 2 2 6 4" xfId="25242"/>
    <cellStyle name="Input 5 2 2 2 2 6 5" xfId="25243"/>
    <cellStyle name="Input 5 2 2 2 2 7" xfId="25244"/>
    <cellStyle name="Input 5 2 2 2 2 7 2" xfId="25245"/>
    <cellStyle name="Input 5 2 2 2 2 8" xfId="25246"/>
    <cellStyle name="Input 5 2 2 2 2 8 2" xfId="25247"/>
    <cellStyle name="Input 5 2 2 2 2 8 2 2" xfId="25248"/>
    <cellStyle name="Input 5 2 2 2 2 8 3" xfId="25249"/>
    <cellStyle name="Input 5 2 2 2 2 9" xfId="25250"/>
    <cellStyle name="Input 5 2 2 2 3" xfId="25251"/>
    <cellStyle name="Input 5 2 2 2 3 2" xfId="25252"/>
    <cellStyle name="Input 5 2 2 2 3 2 2" xfId="25253"/>
    <cellStyle name="Input 5 2 2 2 3 2 2 2" xfId="25254"/>
    <cellStyle name="Input 5 2 2 2 3 2 3" xfId="25255"/>
    <cellStyle name="Input 5 2 2 2 3 2 3 2" xfId="25256"/>
    <cellStyle name="Input 5 2 2 2 3 2 3 2 2" xfId="25257"/>
    <cellStyle name="Input 5 2 2 2 3 2 3 3" xfId="25258"/>
    <cellStyle name="Input 5 2 2 2 3 2 4" xfId="25259"/>
    <cellStyle name="Input 5 2 2 2 3 2 5" xfId="25260"/>
    <cellStyle name="Input 5 2 2 2 3 3" xfId="25261"/>
    <cellStyle name="Input 5 2 2 2 3 3 2" xfId="25262"/>
    <cellStyle name="Input 5 2 2 2 3 4" xfId="25263"/>
    <cellStyle name="Input 5 2 2 2 3 4 2" xfId="25264"/>
    <cellStyle name="Input 5 2 2 2 3 4 2 2" xfId="25265"/>
    <cellStyle name="Input 5 2 2 2 3 4 3" xfId="25266"/>
    <cellStyle name="Input 5 2 2 2 3 5" xfId="25267"/>
    <cellStyle name="Input 5 2 2 2 3 6" xfId="25268"/>
    <cellStyle name="Input 5 2 2 2 4" xfId="25269"/>
    <cellStyle name="Input 5 2 2 2 4 2" xfId="25270"/>
    <cellStyle name="Input 5 2 2 2 4 2 2" xfId="25271"/>
    <cellStyle name="Input 5 2 2 2 4 3" xfId="25272"/>
    <cellStyle name="Input 5 2 2 2 4 3 2" xfId="25273"/>
    <cellStyle name="Input 5 2 2 2 4 3 2 2" xfId="25274"/>
    <cellStyle name="Input 5 2 2 2 4 3 3" xfId="25275"/>
    <cellStyle name="Input 5 2 2 2 4 4" xfId="25276"/>
    <cellStyle name="Input 5 2 2 2 4 5" xfId="25277"/>
    <cellStyle name="Input 5 2 2 2 5" xfId="25278"/>
    <cellStyle name="Input 5 2 2 2 5 2" xfId="25279"/>
    <cellStyle name="Input 5 2 2 2 5 2 2" xfId="25280"/>
    <cellStyle name="Input 5 2 2 2 5 3" xfId="25281"/>
    <cellStyle name="Input 5 2 2 2 5 3 2" xfId="25282"/>
    <cellStyle name="Input 5 2 2 2 5 3 2 2" xfId="25283"/>
    <cellStyle name="Input 5 2 2 2 5 3 3" xfId="25284"/>
    <cellStyle name="Input 5 2 2 2 5 4" xfId="25285"/>
    <cellStyle name="Input 5 2 2 2 5 5" xfId="25286"/>
    <cellStyle name="Input 5 2 2 2 6" xfId="25287"/>
    <cellStyle name="Input 5 2 2 2 6 2" xfId="25288"/>
    <cellStyle name="Input 5 2 2 2 6 2 2" xfId="25289"/>
    <cellStyle name="Input 5 2 2 2 6 3" xfId="25290"/>
    <cellStyle name="Input 5 2 2 2 6 3 2" xfId="25291"/>
    <cellStyle name="Input 5 2 2 2 6 3 2 2" xfId="25292"/>
    <cellStyle name="Input 5 2 2 2 6 3 3" xfId="25293"/>
    <cellStyle name="Input 5 2 2 2 6 4" xfId="25294"/>
    <cellStyle name="Input 5 2 2 2 6 5" xfId="25295"/>
    <cellStyle name="Input 5 2 2 2 7" xfId="25296"/>
    <cellStyle name="Input 5 2 2 2 7 2" xfId="25297"/>
    <cellStyle name="Input 5 2 2 2 7 2 2" xfId="25298"/>
    <cellStyle name="Input 5 2 2 2 7 3" xfId="25299"/>
    <cellStyle name="Input 5 2 2 2 7 3 2" xfId="25300"/>
    <cellStyle name="Input 5 2 2 2 7 3 2 2" xfId="25301"/>
    <cellStyle name="Input 5 2 2 2 7 3 3" xfId="25302"/>
    <cellStyle name="Input 5 2 2 2 7 4" xfId="25303"/>
    <cellStyle name="Input 5 2 2 2 7 5" xfId="25304"/>
    <cellStyle name="Input 5 2 2 2 8" xfId="25305"/>
    <cellStyle name="Input 5 2 2 2 8 2" xfId="25306"/>
    <cellStyle name="Input 5 2 2 2 9" xfId="25307"/>
    <cellStyle name="Input 5 2 2 2 9 2" xfId="25308"/>
    <cellStyle name="Input 5 2 2 2 9 2 2" xfId="25309"/>
    <cellStyle name="Input 5 2 2 2 9 3" xfId="25310"/>
    <cellStyle name="Input 5 2 2 3" xfId="25311"/>
    <cellStyle name="Input 5 2 2 3 10" xfId="25312"/>
    <cellStyle name="Input 5 2 2 3 2" xfId="25313"/>
    <cellStyle name="Input 5 2 2 3 2 2" xfId="25314"/>
    <cellStyle name="Input 5 2 2 3 2 2 2" xfId="25315"/>
    <cellStyle name="Input 5 2 2 3 2 3" xfId="25316"/>
    <cellStyle name="Input 5 2 2 3 2 3 2" xfId="25317"/>
    <cellStyle name="Input 5 2 2 3 2 3 2 2" xfId="25318"/>
    <cellStyle name="Input 5 2 2 3 2 3 3" xfId="25319"/>
    <cellStyle name="Input 5 2 2 3 2 4" xfId="25320"/>
    <cellStyle name="Input 5 2 2 3 2 5" xfId="25321"/>
    <cellStyle name="Input 5 2 2 3 3" xfId="25322"/>
    <cellStyle name="Input 5 2 2 3 3 2" xfId="25323"/>
    <cellStyle name="Input 5 2 2 3 3 2 2" xfId="25324"/>
    <cellStyle name="Input 5 2 2 3 3 3" xfId="25325"/>
    <cellStyle name="Input 5 2 2 3 3 3 2" xfId="25326"/>
    <cellStyle name="Input 5 2 2 3 3 3 2 2" xfId="25327"/>
    <cellStyle name="Input 5 2 2 3 3 3 3" xfId="25328"/>
    <cellStyle name="Input 5 2 2 3 3 4" xfId="25329"/>
    <cellStyle name="Input 5 2 2 3 3 5" xfId="25330"/>
    <cellStyle name="Input 5 2 2 3 4" xfId="25331"/>
    <cellStyle name="Input 5 2 2 3 4 2" xfId="25332"/>
    <cellStyle name="Input 5 2 2 3 4 2 2" xfId="25333"/>
    <cellStyle name="Input 5 2 2 3 4 3" xfId="25334"/>
    <cellStyle name="Input 5 2 2 3 4 3 2" xfId="25335"/>
    <cellStyle name="Input 5 2 2 3 4 3 2 2" xfId="25336"/>
    <cellStyle name="Input 5 2 2 3 4 3 3" xfId="25337"/>
    <cellStyle name="Input 5 2 2 3 4 4" xfId="25338"/>
    <cellStyle name="Input 5 2 2 3 4 5" xfId="25339"/>
    <cellStyle name="Input 5 2 2 3 5" xfId="25340"/>
    <cellStyle name="Input 5 2 2 3 5 2" xfId="25341"/>
    <cellStyle name="Input 5 2 2 3 5 2 2" xfId="25342"/>
    <cellStyle name="Input 5 2 2 3 5 3" xfId="25343"/>
    <cellStyle name="Input 5 2 2 3 5 3 2" xfId="25344"/>
    <cellStyle name="Input 5 2 2 3 5 3 2 2" xfId="25345"/>
    <cellStyle name="Input 5 2 2 3 5 3 3" xfId="25346"/>
    <cellStyle name="Input 5 2 2 3 5 4" xfId="25347"/>
    <cellStyle name="Input 5 2 2 3 5 5" xfId="25348"/>
    <cellStyle name="Input 5 2 2 3 6" xfId="25349"/>
    <cellStyle name="Input 5 2 2 3 6 2" xfId="25350"/>
    <cellStyle name="Input 5 2 2 3 6 2 2" xfId="25351"/>
    <cellStyle name="Input 5 2 2 3 6 3" xfId="25352"/>
    <cellStyle name="Input 5 2 2 3 6 3 2" xfId="25353"/>
    <cellStyle name="Input 5 2 2 3 6 3 2 2" xfId="25354"/>
    <cellStyle name="Input 5 2 2 3 6 3 3" xfId="25355"/>
    <cellStyle name="Input 5 2 2 3 6 4" xfId="25356"/>
    <cellStyle name="Input 5 2 2 3 6 5" xfId="25357"/>
    <cellStyle name="Input 5 2 2 3 7" xfId="25358"/>
    <cellStyle name="Input 5 2 2 3 7 2" xfId="25359"/>
    <cellStyle name="Input 5 2 2 3 8" xfId="25360"/>
    <cellStyle name="Input 5 2 2 3 8 2" xfId="25361"/>
    <cellStyle name="Input 5 2 2 3 8 2 2" xfId="25362"/>
    <cellStyle name="Input 5 2 2 3 8 3" xfId="25363"/>
    <cellStyle name="Input 5 2 2 3 9" xfId="25364"/>
    <cellStyle name="Input 5 2 2 4" xfId="25365"/>
    <cellStyle name="Input 5 2 2 4 2" xfId="25366"/>
    <cellStyle name="Input 5 2 2 4 2 2" xfId="25367"/>
    <cellStyle name="Input 5 2 2 4 2 2 2" xfId="25368"/>
    <cellStyle name="Input 5 2 2 4 2 3" xfId="25369"/>
    <cellStyle name="Input 5 2 2 4 2 3 2" xfId="25370"/>
    <cellStyle name="Input 5 2 2 4 2 3 2 2" xfId="25371"/>
    <cellStyle name="Input 5 2 2 4 2 3 3" xfId="25372"/>
    <cellStyle name="Input 5 2 2 4 2 4" xfId="25373"/>
    <cellStyle name="Input 5 2 2 4 2 5" xfId="25374"/>
    <cellStyle name="Input 5 2 2 4 3" xfId="25375"/>
    <cellStyle name="Input 5 2 2 4 3 2" xfId="25376"/>
    <cellStyle name="Input 5 2 2 4 4" xfId="25377"/>
    <cellStyle name="Input 5 2 2 4 4 2" xfId="25378"/>
    <cellStyle name="Input 5 2 2 4 4 2 2" xfId="25379"/>
    <cellStyle name="Input 5 2 2 4 4 3" xfId="25380"/>
    <cellStyle name="Input 5 2 2 4 5" xfId="25381"/>
    <cellStyle name="Input 5 2 2 4 6" xfId="25382"/>
    <cellStyle name="Input 5 2 2 5" xfId="25383"/>
    <cellStyle name="Input 5 2 2 5 2" xfId="25384"/>
    <cellStyle name="Input 5 2 2 5 2 2" xfId="25385"/>
    <cellStyle name="Input 5 2 2 5 3" xfId="25386"/>
    <cellStyle name="Input 5 2 2 5 3 2" xfId="25387"/>
    <cellStyle name="Input 5 2 2 5 3 2 2" xfId="25388"/>
    <cellStyle name="Input 5 2 2 5 3 3" xfId="25389"/>
    <cellStyle name="Input 5 2 2 5 4" xfId="25390"/>
    <cellStyle name="Input 5 2 2 5 5" xfId="25391"/>
    <cellStyle name="Input 5 2 2 6" xfId="25392"/>
    <cellStyle name="Input 5 2 2 6 2" xfId="25393"/>
    <cellStyle name="Input 5 2 2 6 2 2" xfId="25394"/>
    <cellStyle name="Input 5 2 2 6 3" xfId="25395"/>
    <cellStyle name="Input 5 2 2 6 3 2" xfId="25396"/>
    <cellStyle name="Input 5 2 2 6 3 2 2" xfId="25397"/>
    <cellStyle name="Input 5 2 2 6 3 3" xfId="25398"/>
    <cellStyle name="Input 5 2 2 6 4" xfId="25399"/>
    <cellStyle name="Input 5 2 2 6 5" xfId="25400"/>
    <cellStyle name="Input 5 2 2 7" xfId="25401"/>
    <cellStyle name="Input 5 2 2 7 2" xfId="25402"/>
    <cellStyle name="Input 5 2 2 7 2 2" xfId="25403"/>
    <cellStyle name="Input 5 2 2 7 3" xfId="25404"/>
    <cellStyle name="Input 5 2 2 7 3 2" xfId="25405"/>
    <cellStyle name="Input 5 2 2 7 3 2 2" xfId="25406"/>
    <cellStyle name="Input 5 2 2 7 3 3" xfId="25407"/>
    <cellStyle name="Input 5 2 2 7 4" xfId="25408"/>
    <cellStyle name="Input 5 2 2 7 5" xfId="25409"/>
    <cellStyle name="Input 5 2 2 8" xfId="25410"/>
    <cellStyle name="Input 5 2 2 8 2" xfId="25411"/>
    <cellStyle name="Input 5 2 2 8 2 2" xfId="25412"/>
    <cellStyle name="Input 5 2 2 8 3" xfId="25413"/>
    <cellStyle name="Input 5 2 2 8 3 2" xfId="25414"/>
    <cellStyle name="Input 5 2 2 8 3 2 2" xfId="25415"/>
    <cellStyle name="Input 5 2 2 8 3 3" xfId="25416"/>
    <cellStyle name="Input 5 2 2 8 4" xfId="25417"/>
    <cellStyle name="Input 5 2 2 8 5" xfId="25418"/>
    <cellStyle name="Input 5 2 2 9" xfId="25419"/>
    <cellStyle name="Input 5 2 2 9 2" xfId="25420"/>
    <cellStyle name="Input 5 2 2_Subsidy" xfId="25421"/>
    <cellStyle name="Input 5 2 3" xfId="25422"/>
    <cellStyle name="Input 5 2 3 10" xfId="25423"/>
    <cellStyle name="Input 5 2 3 11" xfId="25424"/>
    <cellStyle name="Input 5 2 3 2" xfId="25425"/>
    <cellStyle name="Input 5 2 3 2 10" xfId="25426"/>
    <cellStyle name="Input 5 2 3 2 2" xfId="25427"/>
    <cellStyle name="Input 5 2 3 2 2 2" xfId="25428"/>
    <cellStyle name="Input 5 2 3 2 2 2 2" xfId="25429"/>
    <cellStyle name="Input 5 2 3 2 2 3" xfId="25430"/>
    <cellStyle name="Input 5 2 3 2 2 3 2" xfId="25431"/>
    <cellStyle name="Input 5 2 3 2 2 3 2 2" xfId="25432"/>
    <cellStyle name="Input 5 2 3 2 2 3 3" xfId="25433"/>
    <cellStyle name="Input 5 2 3 2 2 4" xfId="25434"/>
    <cellStyle name="Input 5 2 3 2 2 5" xfId="25435"/>
    <cellStyle name="Input 5 2 3 2 3" xfId="25436"/>
    <cellStyle name="Input 5 2 3 2 3 2" xfId="25437"/>
    <cellStyle name="Input 5 2 3 2 3 2 2" xfId="25438"/>
    <cellStyle name="Input 5 2 3 2 3 3" xfId="25439"/>
    <cellStyle name="Input 5 2 3 2 3 3 2" xfId="25440"/>
    <cellStyle name="Input 5 2 3 2 3 3 2 2" xfId="25441"/>
    <cellStyle name="Input 5 2 3 2 3 3 3" xfId="25442"/>
    <cellStyle name="Input 5 2 3 2 3 4" xfId="25443"/>
    <cellStyle name="Input 5 2 3 2 3 5" xfId="25444"/>
    <cellStyle name="Input 5 2 3 2 4" xfId="25445"/>
    <cellStyle name="Input 5 2 3 2 4 2" xfId="25446"/>
    <cellStyle name="Input 5 2 3 2 4 2 2" xfId="25447"/>
    <cellStyle name="Input 5 2 3 2 4 3" xfId="25448"/>
    <cellStyle name="Input 5 2 3 2 4 3 2" xfId="25449"/>
    <cellStyle name="Input 5 2 3 2 4 3 2 2" xfId="25450"/>
    <cellStyle name="Input 5 2 3 2 4 3 3" xfId="25451"/>
    <cellStyle name="Input 5 2 3 2 4 4" xfId="25452"/>
    <cellStyle name="Input 5 2 3 2 4 5" xfId="25453"/>
    <cellStyle name="Input 5 2 3 2 5" xfId="25454"/>
    <cellStyle name="Input 5 2 3 2 5 2" xfId="25455"/>
    <cellStyle name="Input 5 2 3 2 5 2 2" xfId="25456"/>
    <cellStyle name="Input 5 2 3 2 5 3" xfId="25457"/>
    <cellStyle name="Input 5 2 3 2 5 3 2" xfId="25458"/>
    <cellStyle name="Input 5 2 3 2 5 3 2 2" xfId="25459"/>
    <cellStyle name="Input 5 2 3 2 5 3 3" xfId="25460"/>
    <cellStyle name="Input 5 2 3 2 5 4" xfId="25461"/>
    <cellStyle name="Input 5 2 3 2 5 5" xfId="25462"/>
    <cellStyle name="Input 5 2 3 2 6" xfId="25463"/>
    <cellStyle name="Input 5 2 3 2 6 2" xfId="25464"/>
    <cellStyle name="Input 5 2 3 2 6 2 2" xfId="25465"/>
    <cellStyle name="Input 5 2 3 2 6 3" xfId="25466"/>
    <cellStyle name="Input 5 2 3 2 6 3 2" xfId="25467"/>
    <cellStyle name="Input 5 2 3 2 6 3 2 2" xfId="25468"/>
    <cellStyle name="Input 5 2 3 2 6 3 3" xfId="25469"/>
    <cellStyle name="Input 5 2 3 2 6 4" xfId="25470"/>
    <cellStyle name="Input 5 2 3 2 6 5" xfId="25471"/>
    <cellStyle name="Input 5 2 3 2 7" xfId="25472"/>
    <cellStyle name="Input 5 2 3 2 7 2" xfId="25473"/>
    <cellStyle name="Input 5 2 3 2 8" xfId="25474"/>
    <cellStyle name="Input 5 2 3 2 8 2" xfId="25475"/>
    <cellStyle name="Input 5 2 3 2 8 2 2" xfId="25476"/>
    <cellStyle name="Input 5 2 3 2 8 3" xfId="25477"/>
    <cellStyle name="Input 5 2 3 2 9" xfId="25478"/>
    <cellStyle name="Input 5 2 3 3" xfId="25479"/>
    <cellStyle name="Input 5 2 3 3 2" xfId="25480"/>
    <cellStyle name="Input 5 2 3 3 2 2" xfId="25481"/>
    <cellStyle name="Input 5 2 3 3 2 2 2" xfId="25482"/>
    <cellStyle name="Input 5 2 3 3 2 3" xfId="25483"/>
    <cellStyle name="Input 5 2 3 3 2 3 2" xfId="25484"/>
    <cellStyle name="Input 5 2 3 3 2 3 2 2" xfId="25485"/>
    <cellStyle name="Input 5 2 3 3 2 3 3" xfId="25486"/>
    <cellStyle name="Input 5 2 3 3 2 4" xfId="25487"/>
    <cellStyle name="Input 5 2 3 3 2 5" xfId="25488"/>
    <cellStyle name="Input 5 2 3 3 3" xfId="25489"/>
    <cellStyle name="Input 5 2 3 3 3 2" xfId="25490"/>
    <cellStyle name="Input 5 2 3 3 4" xfId="25491"/>
    <cellStyle name="Input 5 2 3 3 4 2" xfId="25492"/>
    <cellStyle name="Input 5 2 3 3 4 2 2" xfId="25493"/>
    <cellStyle name="Input 5 2 3 3 4 3" xfId="25494"/>
    <cellStyle name="Input 5 2 3 3 5" xfId="25495"/>
    <cellStyle name="Input 5 2 3 3 6" xfId="25496"/>
    <cellStyle name="Input 5 2 3 4" xfId="25497"/>
    <cellStyle name="Input 5 2 3 4 2" xfId="25498"/>
    <cellStyle name="Input 5 2 3 4 2 2" xfId="25499"/>
    <cellStyle name="Input 5 2 3 4 3" xfId="25500"/>
    <cellStyle name="Input 5 2 3 4 3 2" xfId="25501"/>
    <cellStyle name="Input 5 2 3 4 3 2 2" xfId="25502"/>
    <cellStyle name="Input 5 2 3 4 3 3" xfId="25503"/>
    <cellStyle name="Input 5 2 3 4 4" xfId="25504"/>
    <cellStyle name="Input 5 2 3 4 5" xfId="25505"/>
    <cellStyle name="Input 5 2 3 5" xfId="25506"/>
    <cellStyle name="Input 5 2 3 5 2" xfId="25507"/>
    <cellStyle name="Input 5 2 3 5 2 2" xfId="25508"/>
    <cellStyle name="Input 5 2 3 5 3" xfId="25509"/>
    <cellStyle name="Input 5 2 3 5 3 2" xfId="25510"/>
    <cellStyle name="Input 5 2 3 5 3 2 2" xfId="25511"/>
    <cellStyle name="Input 5 2 3 5 3 3" xfId="25512"/>
    <cellStyle name="Input 5 2 3 5 4" xfId="25513"/>
    <cellStyle name="Input 5 2 3 5 5" xfId="25514"/>
    <cellStyle name="Input 5 2 3 6" xfId="25515"/>
    <cellStyle name="Input 5 2 3 6 2" xfId="25516"/>
    <cellStyle name="Input 5 2 3 6 2 2" xfId="25517"/>
    <cellStyle name="Input 5 2 3 6 3" xfId="25518"/>
    <cellStyle name="Input 5 2 3 6 3 2" xfId="25519"/>
    <cellStyle name="Input 5 2 3 6 3 2 2" xfId="25520"/>
    <cellStyle name="Input 5 2 3 6 3 3" xfId="25521"/>
    <cellStyle name="Input 5 2 3 6 4" xfId="25522"/>
    <cellStyle name="Input 5 2 3 6 5" xfId="25523"/>
    <cellStyle name="Input 5 2 3 7" xfId="25524"/>
    <cellStyle name="Input 5 2 3 7 2" xfId="25525"/>
    <cellStyle name="Input 5 2 3 7 2 2" xfId="25526"/>
    <cellStyle name="Input 5 2 3 7 3" xfId="25527"/>
    <cellStyle name="Input 5 2 3 7 3 2" xfId="25528"/>
    <cellStyle name="Input 5 2 3 7 3 2 2" xfId="25529"/>
    <cellStyle name="Input 5 2 3 7 3 3" xfId="25530"/>
    <cellStyle name="Input 5 2 3 7 4" xfId="25531"/>
    <cellStyle name="Input 5 2 3 7 5" xfId="25532"/>
    <cellStyle name="Input 5 2 3 8" xfId="25533"/>
    <cellStyle name="Input 5 2 3 8 2" xfId="25534"/>
    <cellStyle name="Input 5 2 3 9" xfId="25535"/>
    <cellStyle name="Input 5 2 3 9 2" xfId="25536"/>
    <cellStyle name="Input 5 2 3 9 2 2" xfId="25537"/>
    <cellStyle name="Input 5 2 3 9 3" xfId="25538"/>
    <cellStyle name="Input 5 2 4" xfId="25539"/>
    <cellStyle name="Input 5 2 4 10" xfId="25540"/>
    <cellStyle name="Input 5 2 4 11" xfId="25541"/>
    <cellStyle name="Input 5 2 4 2" xfId="25542"/>
    <cellStyle name="Input 5 2 4 2 10" xfId="25543"/>
    <cellStyle name="Input 5 2 4 2 2" xfId="25544"/>
    <cellStyle name="Input 5 2 4 2 2 2" xfId="25545"/>
    <cellStyle name="Input 5 2 4 2 2 2 2" xfId="25546"/>
    <cellStyle name="Input 5 2 4 2 2 3" xfId="25547"/>
    <cellStyle name="Input 5 2 4 2 2 3 2" xfId="25548"/>
    <cellStyle name="Input 5 2 4 2 2 3 2 2" xfId="25549"/>
    <cellStyle name="Input 5 2 4 2 2 3 3" xfId="25550"/>
    <cellStyle name="Input 5 2 4 2 2 4" xfId="25551"/>
    <cellStyle name="Input 5 2 4 2 2 5" xfId="25552"/>
    <cellStyle name="Input 5 2 4 2 3" xfId="25553"/>
    <cellStyle name="Input 5 2 4 2 3 2" xfId="25554"/>
    <cellStyle name="Input 5 2 4 2 3 2 2" xfId="25555"/>
    <cellStyle name="Input 5 2 4 2 3 3" xfId="25556"/>
    <cellStyle name="Input 5 2 4 2 3 3 2" xfId="25557"/>
    <cellStyle name="Input 5 2 4 2 3 3 2 2" xfId="25558"/>
    <cellStyle name="Input 5 2 4 2 3 3 3" xfId="25559"/>
    <cellStyle name="Input 5 2 4 2 3 4" xfId="25560"/>
    <cellStyle name="Input 5 2 4 2 3 5" xfId="25561"/>
    <cellStyle name="Input 5 2 4 2 4" xfId="25562"/>
    <cellStyle name="Input 5 2 4 2 4 2" xfId="25563"/>
    <cellStyle name="Input 5 2 4 2 4 2 2" xfId="25564"/>
    <cellStyle name="Input 5 2 4 2 4 3" xfId="25565"/>
    <cellStyle name="Input 5 2 4 2 4 3 2" xfId="25566"/>
    <cellStyle name="Input 5 2 4 2 4 3 2 2" xfId="25567"/>
    <cellStyle name="Input 5 2 4 2 4 3 3" xfId="25568"/>
    <cellStyle name="Input 5 2 4 2 4 4" xfId="25569"/>
    <cellStyle name="Input 5 2 4 2 4 5" xfId="25570"/>
    <cellStyle name="Input 5 2 4 2 5" xfId="25571"/>
    <cellStyle name="Input 5 2 4 2 5 2" xfId="25572"/>
    <cellStyle name="Input 5 2 4 2 5 2 2" xfId="25573"/>
    <cellStyle name="Input 5 2 4 2 5 3" xfId="25574"/>
    <cellStyle name="Input 5 2 4 2 5 3 2" xfId="25575"/>
    <cellStyle name="Input 5 2 4 2 5 3 2 2" xfId="25576"/>
    <cellStyle name="Input 5 2 4 2 5 3 3" xfId="25577"/>
    <cellStyle name="Input 5 2 4 2 5 4" xfId="25578"/>
    <cellStyle name="Input 5 2 4 2 5 5" xfId="25579"/>
    <cellStyle name="Input 5 2 4 2 6" xfId="25580"/>
    <cellStyle name="Input 5 2 4 2 6 2" xfId="25581"/>
    <cellStyle name="Input 5 2 4 2 6 2 2" xfId="25582"/>
    <cellStyle name="Input 5 2 4 2 6 3" xfId="25583"/>
    <cellStyle name="Input 5 2 4 2 6 3 2" xfId="25584"/>
    <cellStyle name="Input 5 2 4 2 6 3 2 2" xfId="25585"/>
    <cellStyle name="Input 5 2 4 2 6 3 3" xfId="25586"/>
    <cellStyle name="Input 5 2 4 2 6 4" xfId="25587"/>
    <cellStyle name="Input 5 2 4 2 6 5" xfId="25588"/>
    <cellStyle name="Input 5 2 4 2 7" xfId="25589"/>
    <cellStyle name="Input 5 2 4 2 7 2" xfId="25590"/>
    <cellStyle name="Input 5 2 4 2 8" xfId="25591"/>
    <cellStyle name="Input 5 2 4 2 8 2" xfId="25592"/>
    <cellStyle name="Input 5 2 4 2 8 2 2" xfId="25593"/>
    <cellStyle name="Input 5 2 4 2 8 3" xfId="25594"/>
    <cellStyle name="Input 5 2 4 2 9" xfId="25595"/>
    <cellStyle name="Input 5 2 4 3" xfId="25596"/>
    <cellStyle name="Input 5 2 4 3 2" xfId="25597"/>
    <cellStyle name="Input 5 2 4 3 2 2" xfId="25598"/>
    <cellStyle name="Input 5 2 4 3 2 2 2" xfId="25599"/>
    <cellStyle name="Input 5 2 4 3 2 3" xfId="25600"/>
    <cellStyle name="Input 5 2 4 3 2 3 2" xfId="25601"/>
    <cellStyle name="Input 5 2 4 3 2 3 2 2" xfId="25602"/>
    <cellStyle name="Input 5 2 4 3 2 3 3" xfId="25603"/>
    <cellStyle name="Input 5 2 4 3 2 4" xfId="25604"/>
    <cellStyle name="Input 5 2 4 3 2 5" xfId="25605"/>
    <cellStyle name="Input 5 2 4 3 3" xfId="25606"/>
    <cellStyle name="Input 5 2 4 3 3 2" xfId="25607"/>
    <cellStyle name="Input 5 2 4 3 4" xfId="25608"/>
    <cellStyle name="Input 5 2 4 3 4 2" xfId="25609"/>
    <cellStyle name="Input 5 2 4 3 4 2 2" xfId="25610"/>
    <cellStyle name="Input 5 2 4 3 4 3" xfId="25611"/>
    <cellStyle name="Input 5 2 4 3 5" xfId="25612"/>
    <cellStyle name="Input 5 2 4 3 6" xfId="25613"/>
    <cellStyle name="Input 5 2 4 4" xfId="25614"/>
    <cellStyle name="Input 5 2 4 4 2" xfId="25615"/>
    <cellStyle name="Input 5 2 4 4 2 2" xfId="25616"/>
    <cellStyle name="Input 5 2 4 4 3" xfId="25617"/>
    <cellStyle name="Input 5 2 4 4 3 2" xfId="25618"/>
    <cellStyle name="Input 5 2 4 4 3 2 2" xfId="25619"/>
    <cellStyle name="Input 5 2 4 4 3 3" xfId="25620"/>
    <cellStyle name="Input 5 2 4 4 4" xfId="25621"/>
    <cellStyle name="Input 5 2 4 4 5" xfId="25622"/>
    <cellStyle name="Input 5 2 4 5" xfId="25623"/>
    <cellStyle name="Input 5 2 4 5 2" xfId="25624"/>
    <cellStyle name="Input 5 2 4 5 2 2" xfId="25625"/>
    <cellStyle name="Input 5 2 4 5 3" xfId="25626"/>
    <cellStyle name="Input 5 2 4 5 3 2" xfId="25627"/>
    <cellStyle name="Input 5 2 4 5 3 2 2" xfId="25628"/>
    <cellStyle name="Input 5 2 4 5 3 3" xfId="25629"/>
    <cellStyle name="Input 5 2 4 5 4" xfId="25630"/>
    <cellStyle name="Input 5 2 4 5 5" xfId="25631"/>
    <cellStyle name="Input 5 2 4 6" xfId="25632"/>
    <cellStyle name="Input 5 2 4 6 2" xfId="25633"/>
    <cellStyle name="Input 5 2 4 6 2 2" xfId="25634"/>
    <cellStyle name="Input 5 2 4 6 3" xfId="25635"/>
    <cellStyle name="Input 5 2 4 6 3 2" xfId="25636"/>
    <cellStyle name="Input 5 2 4 6 3 2 2" xfId="25637"/>
    <cellStyle name="Input 5 2 4 6 3 3" xfId="25638"/>
    <cellStyle name="Input 5 2 4 6 4" xfId="25639"/>
    <cellStyle name="Input 5 2 4 6 5" xfId="25640"/>
    <cellStyle name="Input 5 2 4 7" xfId="25641"/>
    <cellStyle name="Input 5 2 4 7 2" xfId="25642"/>
    <cellStyle name="Input 5 2 4 7 2 2" xfId="25643"/>
    <cellStyle name="Input 5 2 4 7 3" xfId="25644"/>
    <cellStyle name="Input 5 2 4 7 3 2" xfId="25645"/>
    <cellStyle name="Input 5 2 4 7 3 2 2" xfId="25646"/>
    <cellStyle name="Input 5 2 4 7 3 3" xfId="25647"/>
    <cellStyle name="Input 5 2 4 7 4" xfId="25648"/>
    <cellStyle name="Input 5 2 4 7 5" xfId="25649"/>
    <cellStyle name="Input 5 2 4 8" xfId="25650"/>
    <cellStyle name="Input 5 2 4 8 2" xfId="25651"/>
    <cellStyle name="Input 5 2 4 9" xfId="25652"/>
    <cellStyle name="Input 5 2 4 9 2" xfId="25653"/>
    <cellStyle name="Input 5 2 4 9 2 2" xfId="25654"/>
    <cellStyle name="Input 5 2 4 9 3" xfId="25655"/>
    <cellStyle name="Input 5 2 5" xfId="25656"/>
    <cellStyle name="Input 5 2 5 10" xfId="25657"/>
    <cellStyle name="Input 5 2 5 11" xfId="25658"/>
    <cellStyle name="Input 5 2 5 2" xfId="25659"/>
    <cellStyle name="Input 5 2 5 2 10" xfId="25660"/>
    <cellStyle name="Input 5 2 5 2 2" xfId="25661"/>
    <cellStyle name="Input 5 2 5 2 2 2" xfId="25662"/>
    <cellStyle name="Input 5 2 5 2 2 2 2" xfId="25663"/>
    <cellStyle name="Input 5 2 5 2 2 3" xfId="25664"/>
    <cellStyle name="Input 5 2 5 2 2 3 2" xfId="25665"/>
    <cellStyle name="Input 5 2 5 2 2 3 2 2" xfId="25666"/>
    <cellStyle name="Input 5 2 5 2 2 3 3" xfId="25667"/>
    <cellStyle name="Input 5 2 5 2 2 4" xfId="25668"/>
    <cellStyle name="Input 5 2 5 2 2 5" xfId="25669"/>
    <cellStyle name="Input 5 2 5 2 3" xfId="25670"/>
    <cellStyle name="Input 5 2 5 2 3 2" xfId="25671"/>
    <cellStyle name="Input 5 2 5 2 3 2 2" xfId="25672"/>
    <cellStyle name="Input 5 2 5 2 3 3" xfId="25673"/>
    <cellStyle name="Input 5 2 5 2 3 3 2" xfId="25674"/>
    <cellStyle name="Input 5 2 5 2 3 3 2 2" xfId="25675"/>
    <cellStyle name="Input 5 2 5 2 3 3 3" xfId="25676"/>
    <cellStyle name="Input 5 2 5 2 3 4" xfId="25677"/>
    <cellStyle name="Input 5 2 5 2 3 5" xfId="25678"/>
    <cellStyle name="Input 5 2 5 2 4" xfId="25679"/>
    <cellStyle name="Input 5 2 5 2 4 2" xfId="25680"/>
    <cellStyle name="Input 5 2 5 2 4 2 2" xfId="25681"/>
    <cellStyle name="Input 5 2 5 2 4 3" xfId="25682"/>
    <cellStyle name="Input 5 2 5 2 4 3 2" xfId="25683"/>
    <cellStyle name="Input 5 2 5 2 4 3 2 2" xfId="25684"/>
    <cellStyle name="Input 5 2 5 2 4 3 3" xfId="25685"/>
    <cellStyle name="Input 5 2 5 2 4 4" xfId="25686"/>
    <cellStyle name="Input 5 2 5 2 4 5" xfId="25687"/>
    <cellStyle name="Input 5 2 5 2 5" xfId="25688"/>
    <cellStyle name="Input 5 2 5 2 5 2" xfId="25689"/>
    <cellStyle name="Input 5 2 5 2 5 2 2" xfId="25690"/>
    <cellStyle name="Input 5 2 5 2 5 3" xfId="25691"/>
    <cellStyle name="Input 5 2 5 2 5 3 2" xfId="25692"/>
    <cellStyle name="Input 5 2 5 2 5 3 2 2" xfId="25693"/>
    <cellStyle name="Input 5 2 5 2 5 3 3" xfId="25694"/>
    <cellStyle name="Input 5 2 5 2 5 4" xfId="25695"/>
    <cellStyle name="Input 5 2 5 2 5 5" xfId="25696"/>
    <cellStyle name="Input 5 2 5 2 6" xfId="25697"/>
    <cellStyle name="Input 5 2 5 2 6 2" xfId="25698"/>
    <cellStyle name="Input 5 2 5 2 6 2 2" xfId="25699"/>
    <cellStyle name="Input 5 2 5 2 6 3" xfId="25700"/>
    <cellStyle name="Input 5 2 5 2 6 3 2" xfId="25701"/>
    <cellStyle name="Input 5 2 5 2 6 3 2 2" xfId="25702"/>
    <cellStyle name="Input 5 2 5 2 6 3 3" xfId="25703"/>
    <cellStyle name="Input 5 2 5 2 6 4" xfId="25704"/>
    <cellStyle name="Input 5 2 5 2 6 5" xfId="25705"/>
    <cellStyle name="Input 5 2 5 2 7" xfId="25706"/>
    <cellStyle name="Input 5 2 5 2 7 2" xfId="25707"/>
    <cellStyle name="Input 5 2 5 2 8" xfId="25708"/>
    <cellStyle name="Input 5 2 5 2 8 2" xfId="25709"/>
    <cellStyle name="Input 5 2 5 2 8 2 2" xfId="25710"/>
    <cellStyle name="Input 5 2 5 2 8 3" xfId="25711"/>
    <cellStyle name="Input 5 2 5 2 9" xfId="25712"/>
    <cellStyle name="Input 5 2 5 3" xfId="25713"/>
    <cellStyle name="Input 5 2 5 3 2" xfId="25714"/>
    <cellStyle name="Input 5 2 5 3 2 2" xfId="25715"/>
    <cellStyle name="Input 5 2 5 3 2 2 2" xfId="25716"/>
    <cellStyle name="Input 5 2 5 3 2 3" xfId="25717"/>
    <cellStyle name="Input 5 2 5 3 2 3 2" xfId="25718"/>
    <cellStyle name="Input 5 2 5 3 2 3 2 2" xfId="25719"/>
    <cellStyle name="Input 5 2 5 3 2 3 3" xfId="25720"/>
    <cellStyle name="Input 5 2 5 3 2 4" xfId="25721"/>
    <cellStyle name="Input 5 2 5 3 2 5" xfId="25722"/>
    <cellStyle name="Input 5 2 5 3 3" xfId="25723"/>
    <cellStyle name="Input 5 2 5 3 3 2" xfId="25724"/>
    <cellStyle name="Input 5 2 5 3 4" xfId="25725"/>
    <cellStyle name="Input 5 2 5 3 4 2" xfId="25726"/>
    <cellStyle name="Input 5 2 5 3 4 2 2" xfId="25727"/>
    <cellStyle name="Input 5 2 5 3 4 3" xfId="25728"/>
    <cellStyle name="Input 5 2 5 3 5" xfId="25729"/>
    <cellStyle name="Input 5 2 5 3 6" xfId="25730"/>
    <cellStyle name="Input 5 2 5 4" xfId="25731"/>
    <cellStyle name="Input 5 2 5 4 2" xfId="25732"/>
    <cellStyle name="Input 5 2 5 4 2 2" xfId="25733"/>
    <cellStyle name="Input 5 2 5 4 3" xfId="25734"/>
    <cellStyle name="Input 5 2 5 4 3 2" xfId="25735"/>
    <cellStyle name="Input 5 2 5 4 3 2 2" xfId="25736"/>
    <cellStyle name="Input 5 2 5 4 3 3" xfId="25737"/>
    <cellStyle name="Input 5 2 5 4 4" xfId="25738"/>
    <cellStyle name="Input 5 2 5 4 5" xfId="25739"/>
    <cellStyle name="Input 5 2 5 5" xfId="25740"/>
    <cellStyle name="Input 5 2 5 5 2" xfId="25741"/>
    <cellStyle name="Input 5 2 5 5 2 2" xfId="25742"/>
    <cellStyle name="Input 5 2 5 5 3" xfId="25743"/>
    <cellStyle name="Input 5 2 5 5 3 2" xfId="25744"/>
    <cellStyle name="Input 5 2 5 5 3 2 2" xfId="25745"/>
    <cellStyle name="Input 5 2 5 5 3 3" xfId="25746"/>
    <cellStyle name="Input 5 2 5 5 4" xfId="25747"/>
    <cellStyle name="Input 5 2 5 5 5" xfId="25748"/>
    <cellStyle name="Input 5 2 5 6" xfId="25749"/>
    <cellStyle name="Input 5 2 5 6 2" xfId="25750"/>
    <cellStyle name="Input 5 2 5 6 2 2" xfId="25751"/>
    <cellStyle name="Input 5 2 5 6 3" xfId="25752"/>
    <cellStyle name="Input 5 2 5 6 3 2" xfId="25753"/>
    <cellStyle name="Input 5 2 5 6 3 2 2" xfId="25754"/>
    <cellStyle name="Input 5 2 5 6 3 3" xfId="25755"/>
    <cellStyle name="Input 5 2 5 6 4" xfId="25756"/>
    <cellStyle name="Input 5 2 5 6 5" xfId="25757"/>
    <cellStyle name="Input 5 2 5 7" xfId="25758"/>
    <cellStyle name="Input 5 2 5 7 2" xfId="25759"/>
    <cellStyle name="Input 5 2 5 7 2 2" xfId="25760"/>
    <cellStyle name="Input 5 2 5 7 3" xfId="25761"/>
    <cellStyle name="Input 5 2 5 7 3 2" xfId="25762"/>
    <cellStyle name="Input 5 2 5 7 3 2 2" xfId="25763"/>
    <cellStyle name="Input 5 2 5 7 3 3" xfId="25764"/>
    <cellStyle name="Input 5 2 5 7 4" xfId="25765"/>
    <cellStyle name="Input 5 2 5 7 5" xfId="25766"/>
    <cellStyle name="Input 5 2 5 8" xfId="25767"/>
    <cellStyle name="Input 5 2 5 8 2" xfId="25768"/>
    <cellStyle name="Input 5 2 5 9" xfId="25769"/>
    <cellStyle name="Input 5 2 5 9 2" xfId="25770"/>
    <cellStyle name="Input 5 2 5 9 2 2" xfId="25771"/>
    <cellStyle name="Input 5 2 5 9 3" xfId="25772"/>
    <cellStyle name="Input 5 2 6" xfId="25773"/>
    <cellStyle name="Input 5 2 6 10" xfId="25774"/>
    <cellStyle name="Input 5 2 6 11" xfId="25775"/>
    <cellStyle name="Input 5 2 6 2" xfId="25776"/>
    <cellStyle name="Input 5 2 6 2 10" xfId="25777"/>
    <cellStyle name="Input 5 2 6 2 2" xfId="25778"/>
    <cellStyle name="Input 5 2 6 2 2 2" xfId="25779"/>
    <cellStyle name="Input 5 2 6 2 2 2 2" xfId="25780"/>
    <cellStyle name="Input 5 2 6 2 2 3" xfId="25781"/>
    <cellStyle name="Input 5 2 6 2 2 3 2" xfId="25782"/>
    <cellStyle name="Input 5 2 6 2 2 3 2 2" xfId="25783"/>
    <cellStyle name="Input 5 2 6 2 2 3 3" xfId="25784"/>
    <cellStyle name="Input 5 2 6 2 2 4" xfId="25785"/>
    <cellStyle name="Input 5 2 6 2 2 5" xfId="25786"/>
    <cellStyle name="Input 5 2 6 2 3" xfId="25787"/>
    <cellStyle name="Input 5 2 6 2 3 2" xfId="25788"/>
    <cellStyle name="Input 5 2 6 2 3 2 2" xfId="25789"/>
    <cellStyle name="Input 5 2 6 2 3 3" xfId="25790"/>
    <cellStyle name="Input 5 2 6 2 3 3 2" xfId="25791"/>
    <cellStyle name="Input 5 2 6 2 3 3 2 2" xfId="25792"/>
    <cellStyle name="Input 5 2 6 2 3 3 3" xfId="25793"/>
    <cellStyle name="Input 5 2 6 2 3 4" xfId="25794"/>
    <cellStyle name="Input 5 2 6 2 3 5" xfId="25795"/>
    <cellStyle name="Input 5 2 6 2 4" xfId="25796"/>
    <cellStyle name="Input 5 2 6 2 4 2" xfId="25797"/>
    <cellStyle name="Input 5 2 6 2 4 2 2" xfId="25798"/>
    <cellStyle name="Input 5 2 6 2 4 3" xfId="25799"/>
    <cellStyle name="Input 5 2 6 2 4 3 2" xfId="25800"/>
    <cellStyle name="Input 5 2 6 2 4 3 2 2" xfId="25801"/>
    <cellStyle name="Input 5 2 6 2 4 3 3" xfId="25802"/>
    <cellStyle name="Input 5 2 6 2 4 4" xfId="25803"/>
    <cellStyle name="Input 5 2 6 2 4 5" xfId="25804"/>
    <cellStyle name="Input 5 2 6 2 5" xfId="25805"/>
    <cellStyle name="Input 5 2 6 2 5 2" xfId="25806"/>
    <cellStyle name="Input 5 2 6 2 5 2 2" xfId="25807"/>
    <cellStyle name="Input 5 2 6 2 5 3" xfId="25808"/>
    <cellStyle name="Input 5 2 6 2 5 3 2" xfId="25809"/>
    <cellStyle name="Input 5 2 6 2 5 3 2 2" xfId="25810"/>
    <cellStyle name="Input 5 2 6 2 5 3 3" xfId="25811"/>
    <cellStyle name="Input 5 2 6 2 5 4" xfId="25812"/>
    <cellStyle name="Input 5 2 6 2 5 5" xfId="25813"/>
    <cellStyle name="Input 5 2 6 2 6" xfId="25814"/>
    <cellStyle name="Input 5 2 6 2 6 2" xfId="25815"/>
    <cellStyle name="Input 5 2 6 2 6 2 2" xfId="25816"/>
    <cellStyle name="Input 5 2 6 2 6 3" xfId="25817"/>
    <cellStyle name="Input 5 2 6 2 6 3 2" xfId="25818"/>
    <cellStyle name="Input 5 2 6 2 6 3 2 2" xfId="25819"/>
    <cellStyle name="Input 5 2 6 2 6 3 3" xfId="25820"/>
    <cellStyle name="Input 5 2 6 2 6 4" xfId="25821"/>
    <cellStyle name="Input 5 2 6 2 6 5" xfId="25822"/>
    <cellStyle name="Input 5 2 6 2 7" xfId="25823"/>
    <cellStyle name="Input 5 2 6 2 7 2" xfId="25824"/>
    <cellStyle name="Input 5 2 6 2 8" xfId="25825"/>
    <cellStyle name="Input 5 2 6 2 8 2" xfId="25826"/>
    <cellStyle name="Input 5 2 6 2 8 2 2" xfId="25827"/>
    <cellStyle name="Input 5 2 6 2 8 3" xfId="25828"/>
    <cellStyle name="Input 5 2 6 2 9" xfId="25829"/>
    <cellStyle name="Input 5 2 6 3" xfId="25830"/>
    <cellStyle name="Input 5 2 6 3 2" xfId="25831"/>
    <cellStyle name="Input 5 2 6 3 2 2" xfId="25832"/>
    <cellStyle name="Input 5 2 6 3 2 2 2" xfId="25833"/>
    <cellStyle name="Input 5 2 6 3 2 3" xfId="25834"/>
    <cellStyle name="Input 5 2 6 3 2 3 2" xfId="25835"/>
    <cellStyle name="Input 5 2 6 3 2 3 2 2" xfId="25836"/>
    <cellStyle name="Input 5 2 6 3 2 3 3" xfId="25837"/>
    <cellStyle name="Input 5 2 6 3 2 4" xfId="25838"/>
    <cellStyle name="Input 5 2 6 3 2 5" xfId="25839"/>
    <cellStyle name="Input 5 2 6 3 3" xfId="25840"/>
    <cellStyle name="Input 5 2 6 3 3 2" xfId="25841"/>
    <cellStyle name="Input 5 2 6 3 4" xfId="25842"/>
    <cellStyle name="Input 5 2 6 3 4 2" xfId="25843"/>
    <cellStyle name="Input 5 2 6 3 4 2 2" xfId="25844"/>
    <cellStyle name="Input 5 2 6 3 4 3" xfId="25845"/>
    <cellStyle name="Input 5 2 6 3 5" xfId="25846"/>
    <cellStyle name="Input 5 2 6 3 6" xfId="25847"/>
    <cellStyle name="Input 5 2 6 4" xfId="25848"/>
    <cellStyle name="Input 5 2 6 4 2" xfId="25849"/>
    <cellStyle name="Input 5 2 6 4 2 2" xfId="25850"/>
    <cellStyle name="Input 5 2 6 4 3" xfId="25851"/>
    <cellStyle name="Input 5 2 6 4 3 2" xfId="25852"/>
    <cellStyle name="Input 5 2 6 4 3 2 2" xfId="25853"/>
    <cellStyle name="Input 5 2 6 4 3 3" xfId="25854"/>
    <cellStyle name="Input 5 2 6 4 4" xfId="25855"/>
    <cellStyle name="Input 5 2 6 4 5" xfId="25856"/>
    <cellStyle name="Input 5 2 6 5" xfId="25857"/>
    <cellStyle name="Input 5 2 6 5 2" xfId="25858"/>
    <cellStyle name="Input 5 2 6 5 2 2" xfId="25859"/>
    <cellStyle name="Input 5 2 6 5 3" xfId="25860"/>
    <cellStyle name="Input 5 2 6 5 3 2" xfId="25861"/>
    <cellStyle name="Input 5 2 6 5 3 2 2" xfId="25862"/>
    <cellStyle name="Input 5 2 6 5 3 3" xfId="25863"/>
    <cellStyle name="Input 5 2 6 5 4" xfId="25864"/>
    <cellStyle name="Input 5 2 6 5 5" xfId="25865"/>
    <cellStyle name="Input 5 2 6 6" xfId="25866"/>
    <cellStyle name="Input 5 2 6 6 2" xfId="25867"/>
    <cellStyle name="Input 5 2 6 6 2 2" xfId="25868"/>
    <cellStyle name="Input 5 2 6 6 3" xfId="25869"/>
    <cellStyle name="Input 5 2 6 6 3 2" xfId="25870"/>
    <cellStyle name="Input 5 2 6 6 3 2 2" xfId="25871"/>
    <cellStyle name="Input 5 2 6 6 3 3" xfId="25872"/>
    <cellStyle name="Input 5 2 6 6 4" xfId="25873"/>
    <cellStyle name="Input 5 2 6 6 5" xfId="25874"/>
    <cellStyle name="Input 5 2 6 7" xfId="25875"/>
    <cellStyle name="Input 5 2 6 7 2" xfId="25876"/>
    <cellStyle name="Input 5 2 6 7 2 2" xfId="25877"/>
    <cellStyle name="Input 5 2 6 7 3" xfId="25878"/>
    <cellStyle name="Input 5 2 6 7 3 2" xfId="25879"/>
    <cellStyle name="Input 5 2 6 7 3 2 2" xfId="25880"/>
    <cellStyle name="Input 5 2 6 7 3 3" xfId="25881"/>
    <cellStyle name="Input 5 2 6 7 4" xfId="25882"/>
    <cellStyle name="Input 5 2 6 7 5" xfId="25883"/>
    <cellStyle name="Input 5 2 6 8" xfId="25884"/>
    <cellStyle name="Input 5 2 6 8 2" xfId="25885"/>
    <cellStyle name="Input 5 2 6 9" xfId="25886"/>
    <cellStyle name="Input 5 2 6 9 2" xfId="25887"/>
    <cellStyle name="Input 5 2 6 9 2 2" xfId="25888"/>
    <cellStyle name="Input 5 2 6 9 3" xfId="25889"/>
    <cellStyle name="Input 5 2 7" xfId="25890"/>
    <cellStyle name="Input 5 2 7 10" xfId="25891"/>
    <cellStyle name="Input 5 2 7 11" xfId="25892"/>
    <cellStyle name="Input 5 2 7 2" xfId="25893"/>
    <cellStyle name="Input 5 2 7 2 10" xfId="25894"/>
    <cellStyle name="Input 5 2 7 2 2" xfId="25895"/>
    <cellStyle name="Input 5 2 7 2 2 2" xfId="25896"/>
    <cellStyle name="Input 5 2 7 2 2 2 2" xfId="25897"/>
    <cellStyle name="Input 5 2 7 2 2 3" xfId="25898"/>
    <cellStyle name="Input 5 2 7 2 2 3 2" xfId="25899"/>
    <cellStyle name="Input 5 2 7 2 2 3 2 2" xfId="25900"/>
    <cellStyle name="Input 5 2 7 2 2 3 3" xfId="25901"/>
    <cellStyle name="Input 5 2 7 2 2 4" xfId="25902"/>
    <cellStyle name="Input 5 2 7 2 2 5" xfId="25903"/>
    <cellStyle name="Input 5 2 7 2 3" xfId="25904"/>
    <cellStyle name="Input 5 2 7 2 3 2" xfId="25905"/>
    <cellStyle name="Input 5 2 7 2 3 2 2" xfId="25906"/>
    <cellStyle name="Input 5 2 7 2 3 3" xfId="25907"/>
    <cellStyle name="Input 5 2 7 2 3 3 2" xfId="25908"/>
    <cellStyle name="Input 5 2 7 2 3 3 2 2" xfId="25909"/>
    <cellStyle name="Input 5 2 7 2 3 3 3" xfId="25910"/>
    <cellStyle name="Input 5 2 7 2 3 4" xfId="25911"/>
    <cellStyle name="Input 5 2 7 2 3 5" xfId="25912"/>
    <cellStyle name="Input 5 2 7 2 4" xfId="25913"/>
    <cellStyle name="Input 5 2 7 2 4 2" xfId="25914"/>
    <cellStyle name="Input 5 2 7 2 4 2 2" xfId="25915"/>
    <cellStyle name="Input 5 2 7 2 4 3" xfId="25916"/>
    <cellStyle name="Input 5 2 7 2 4 3 2" xfId="25917"/>
    <cellStyle name="Input 5 2 7 2 4 3 2 2" xfId="25918"/>
    <cellStyle name="Input 5 2 7 2 4 3 3" xfId="25919"/>
    <cellStyle name="Input 5 2 7 2 4 4" xfId="25920"/>
    <cellStyle name="Input 5 2 7 2 4 5" xfId="25921"/>
    <cellStyle name="Input 5 2 7 2 5" xfId="25922"/>
    <cellStyle name="Input 5 2 7 2 5 2" xfId="25923"/>
    <cellStyle name="Input 5 2 7 2 5 2 2" xfId="25924"/>
    <cellStyle name="Input 5 2 7 2 5 3" xfId="25925"/>
    <cellStyle name="Input 5 2 7 2 5 3 2" xfId="25926"/>
    <cellStyle name="Input 5 2 7 2 5 3 2 2" xfId="25927"/>
    <cellStyle name="Input 5 2 7 2 5 3 3" xfId="25928"/>
    <cellStyle name="Input 5 2 7 2 5 4" xfId="25929"/>
    <cellStyle name="Input 5 2 7 2 5 5" xfId="25930"/>
    <cellStyle name="Input 5 2 7 2 6" xfId="25931"/>
    <cellStyle name="Input 5 2 7 2 6 2" xfId="25932"/>
    <cellStyle name="Input 5 2 7 2 6 2 2" xfId="25933"/>
    <cellStyle name="Input 5 2 7 2 6 3" xfId="25934"/>
    <cellStyle name="Input 5 2 7 2 6 3 2" xfId="25935"/>
    <cellStyle name="Input 5 2 7 2 6 3 2 2" xfId="25936"/>
    <cellStyle name="Input 5 2 7 2 6 3 3" xfId="25937"/>
    <cellStyle name="Input 5 2 7 2 6 4" xfId="25938"/>
    <cellStyle name="Input 5 2 7 2 6 5" xfId="25939"/>
    <cellStyle name="Input 5 2 7 2 7" xfId="25940"/>
    <cellStyle name="Input 5 2 7 2 7 2" xfId="25941"/>
    <cellStyle name="Input 5 2 7 2 8" xfId="25942"/>
    <cellStyle name="Input 5 2 7 2 8 2" xfId="25943"/>
    <cellStyle name="Input 5 2 7 2 8 2 2" xfId="25944"/>
    <cellStyle name="Input 5 2 7 2 8 3" xfId="25945"/>
    <cellStyle name="Input 5 2 7 2 9" xfId="25946"/>
    <cellStyle name="Input 5 2 7 3" xfId="25947"/>
    <cellStyle name="Input 5 2 7 3 2" xfId="25948"/>
    <cellStyle name="Input 5 2 7 3 2 2" xfId="25949"/>
    <cellStyle name="Input 5 2 7 3 2 2 2" xfId="25950"/>
    <cellStyle name="Input 5 2 7 3 2 3" xfId="25951"/>
    <cellStyle name="Input 5 2 7 3 2 3 2" xfId="25952"/>
    <cellStyle name="Input 5 2 7 3 2 3 2 2" xfId="25953"/>
    <cellStyle name="Input 5 2 7 3 2 3 3" xfId="25954"/>
    <cellStyle name="Input 5 2 7 3 2 4" xfId="25955"/>
    <cellStyle name="Input 5 2 7 3 2 5" xfId="25956"/>
    <cellStyle name="Input 5 2 7 3 3" xfId="25957"/>
    <cellStyle name="Input 5 2 7 3 3 2" xfId="25958"/>
    <cellStyle name="Input 5 2 7 3 4" xfId="25959"/>
    <cellStyle name="Input 5 2 7 3 4 2" xfId="25960"/>
    <cellStyle name="Input 5 2 7 3 4 2 2" xfId="25961"/>
    <cellStyle name="Input 5 2 7 3 4 3" xfId="25962"/>
    <cellStyle name="Input 5 2 7 3 5" xfId="25963"/>
    <cellStyle name="Input 5 2 7 3 6" xfId="25964"/>
    <cellStyle name="Input 5 2 7 4" xfId="25965"/>
    <cellStyle name="Input 5 2 7 4 2" xfId="25966"/>
    <cellStyle name="Input 5 2 7 4 2 2" xfId="25967"/>
    <cellStyle name="Input 5 2 7 4 3" xfId="25968"/>
    <cellStyle name="Input 5 2 7 4 3 2" xfId="25969"/>
    <cellStyle name="Input 5 2 7 4 3 2 2" xfId="25970"/>
    <cellStyle name="Input 5 2 7 4 3 3" xfId="25971"/>
    <cellStyle name="Input 5 2 7 4 4" xfId="25972"/>
    <cellStyle name="Input 5 2 7 4 5" xfId="25973"/>
    <cellStyle name="Input 5 2 7 5" xfId="25974"/>
    <cellStyle name="Input 5 2 7 5 2" xfId="25975"/>
    <cellStyle name="Input 5 2 7 5 2 2" xfId="25976"/>
    <cellStyle name="Input 5 2 7 5 3" xfId="25977"/>
    <cellStyle name="Input 5 2 7 5 3 2" xfId="25978"/>
    <cellStyle name="Input 5 2 7 5 3 2 2" xfId="25979"/>
    <cellStyle name="Input 5 2 7 5 3 3" xfId="25980"/>
    <cellStyle name="Input 5 2 7 5 4" xfId="25981"/>
    <cellStyle name="Input 5 2 7 5 5" xfId="25982"/>
    <cellStyle name="Input 5 2 7 6" xfId="25983"/>
    <cellStyle name="Input 5 2 7 6 2" xfId="25984"/>
    <cellStyle name="Input 5 2 7 6 2 2" xfId="25985"/>
    <cellStyle name="Input 5 2 7 6 3" xfId="25986"/>
    <cellStyle name="Input 5 2 7 6 3 2" xfId="25987"/>
    <cellStyle name="Input 5 2 7 6 3 2 2" xfId="25988"/>
    <cellStyle name="Input 5 2 7 6 3 3" xfId="25989"/>
    <cellStyle name="Input 5 2 7 6 4" xfId="25990"/>
    <cellStyle name="Input 5 2 7 6 5" xfId="25991"/>
    <cellStyle name="Input 5 2 7 7" xfId="25992"/>
    <cellStyle name="Input 5 2 7 7 2" xfId="25993"/>
    <cellStyle name="Input 5 2 7 7 2 2" xfId="25994"/>
    <cellStyle name="Input 5 2 7 7 3" xfId="25995"/>
    <cellStyle name="Input 5 2 7 7 3 2" xfId="25996"/>
    <cellStyle name="Input 5 2 7 7 3 2 2" xfId="25997"/>
    <cellStyle name="Input 5 2 7 7 3 3" xfId="25998"/>
    <cellStyle name="Input 5 2 7 7 4" xfId="25999"/>
    <cellStyle name="Input 5 2 7 7 5" xfId="26000"/>
    <cellStyle name="Input 5 2 7 8" xfId="26001"/>
    <cellStyle name="Input 5 2 7 8 2" xfId="26002"/>
    <cellStyle name="Input 5 2 7 9" xfId="26003"/>
    <cellStyle name="Input 5 2 7 9 2" xfId="26004"/>
    <cellStyle name="Input 5 2 7 9 2 2" xfId="26005"/>
    <cellStyle name="Input 5 2 7 9 3" xfId="26006"/>
    <cellStyle name="Input 5 2 8" xfId="26007"/>
    <cellStyle name="Input 5 2 8 10" xfId="26008"/>
    <cellStyle name="Input 5 2 8 11" xfId="26009"/>
    <cellStyle name="Input 5 2 8 2" xfId="26010"/>
    <cellStyle name="Input 5 2 8 2 10" xfId="26011"/>
    <cellStyle name="Input 5 2 8 2 2" xfId="26012"/>
    <cellStyle name="Input 5 2 8 2 2 2" xfId="26013"/>
    <cellStyle name="Input 5 2 8 2 2 2 2" xfId="26014"/>
    <cellStyle name="Input 5 2 8 2 2 3" xfId="26015"/>
    <cellStyle name="Input 5 2 8 2 2 3 2" xfId="26016"/>
    <cellStyle name="Input 5 2 8 2 2 3 2 2" xfId="26017"/>
    <cellStyle name="Input 5 2 8 2 2 3 3" xfId="26018"/>
    <cellStyle name="Input 5 2 8 2 2 4" xfId="26019"/>
    <cellStyle name="Input 5 2 8 2 2 5" xfId="26020"/>
    <cellStyle name="Input 5 2 8 2 3" xfId="26021"/>
    <cellStyle name="Input 5 2 8 2 3 2" xfId="26022"/>
    <cellStyle name="Input 5 2 8 2 3 2 2" xfId="26023"/>
    <cellStyle name="Input 5 2 8 2 3 3" xfId="26024"/>
    <cellStyle name="Input 5 2 8 2 3 3 2" xfId="26025"/>
    <cellStyle name="Input 5 2 8 2 3 3 2 2" xfId="26026"/>
    <cellStyle name="Input 5 2 8 2 3 3 3" xfId="26027"/>
    <cellStyle name="Input 5 2 8 2 3 4" xfId="26028"/>
    <cellStyle name="Input 5 2 8 2 3 5" xfId="26029"/>
    <cellStyle name="Input 5 2 8 2 4" xfId="26030"/>
    <cellStyle name="Input 5 2 8 2 4 2" xfId="26031"/>
    <cellStyle name="Input 5 2 8 2 4 2 2" xfId="26032"/>
    <cellStyle name="Input 5 2 8 2 4 3" xfId="26033"/>
    <cellStyle name="Input 5 2 8 2 4 3 2" xfId="26034"/>
    <cellStyle name="Input 5 2 8 2 4 3 2 2" xfId="26035"/>
    <cellStyle name="Input 5 2 8 2 4 3 3" xfId="26036"/>
    <cellStyle name="Input 5 2 8 2 4 4" xfId="26037"/>
    <cellStyle name="Input 5 2 8 2 4 5" xfId="26038"/>
    <cellStyle name="Input 5 2 8 2 5" xfId="26039"/>
    <cellStyle name="Input 5 2 8 2 5 2" xfId="26040"/>
    <cellStyle name="Input 5 2 8 2 5 2 2" xfId="26041"/>
    <cellStyle name="Input 5 2 8 2 5 3" xfId="26042"/>
    <cellStyle name="Input 5 2 8 2 5 3 2" xfId="26043"/>
    <cellStyle name="Input 5 2 8 2 5 3 2 2" xfId="26044"/>
    <cellStyle name="Input 5 2 8 2 5 3 3" xfId="26045"/>
    <cellStyle name="Input 5 2 8 2 5 4" xfId="26046"/>
    <cellStyle name="Input 5 2 8 2 5 5" xfId="26047"/>
    <cellStyle name="Input 5 2 8 2 6" xfId="26048"/>
    <cellStyle name="Input 5 2 8 2 6 2" xfId="26049"/>
    <cellStyle name="Input 5 2 8 2 6 2 2" xfId="26050"/>
    <cellStyle name="Input 5 2 8 2 6 3" xfId="26051"/>
    <cellStyle name="Input 5 2 8 2 6 3 2" xfId="26052"/>
    <cellStyle name="Input 5 2 8 2 6 3 2 2" xfId="26053"/>
    <cellStyle name="Input 5 2 8 2 6 3 3" xfId="26054"/>
    <cellStyle name="Input 5 2 8 2 6 4" xfId="26055"/>
    <cellStyle name="Input 5 2 8 2 6 5" xfId="26056"/>
    <cellStyle name="Input 5 2 8 2 7" xfId="26057"/>
    <cellStyle name="Input 5 2 8 2 7 2" xfId="26058"/>
    <cellStyle name="Input 5 2 8 2 8" xfId="26059"/>
    <cellStyle name="Input 5 2 8 2 8 2" xfId="26060"/>
    <cellStyle name="Input 5 2 8 2 8 2 2" xfId="26061"/>
    <cellStyle name="Input 5 2 8 2 8 3" xfId="26062"/>
    <cellStyle name="Input 5 2 8 2 9" xfId="26063"/>
    <cellStyle name="Input 5 2 8 3" xfId="26064"/>
    <cellStyle name="Input 5 2 8 3 2" xfId="26065"/>
    <cellStyle name="Input 5 2 8 3 2 2" xfId="26066"/>
    <cellStyle name="Input 5 2 8 3 2 2 2" xfId="26067"/>
    <cellStyle name="Input 5 2 8 3 2 3" xfId="26068"/>
    <cellStyle name="Input 5 2 8 3 2 3 2" xfId="26069"/>
    <cellStyle name="Input 5 2 8 3 2 3 2 2" xfId="26070"/>
    <cellStyle name="Input 5 2 8 3 2 3 3" xfId="26071"/>
    <cellStyle name="Input 5 2 8 3 2 4" xfId="26072"/>
    <cellStyle name="Input 5 2 8 3 2 5" xfId="26073"/>
    <cellStyle name="Input 5 2 8 3 3" xfId="26074"/>
    <cellStyle name="Input 5 2 8 3 3 2" xfId="26075"/>
    <cellStyle name="Input 5 2 8 3 4" xfId="26076"/>
    <cellStyle name="Input 5 2 8 3 4 2" xfId="26077"/>
    <cellStyle name="Input 5 2 8 3 4 2 2" xfId="26078"/>
    <cellStyle name="Input 5 2 8 3 4 3" xfId="26079"/>
    <cellStyle name="Input 5 2 8 3 5" xfId="26080"/>
    <cellStyle name="Input 5 2 8 3 6" xfId="26081"/>
    <cellStyle name="Input 5 2 8 4" xfId="26082"/>
    <cellStyle name="Input 5 2 8 4 2" xfId="26083"/>
    <cellStyle name="Input 5 2 8 4 2 2" xfId="26084"/>
    <cellStyle name="Input 5 2 8 4 3" xfId="26085"/>
    <cellStyle name="Input 5 2 8 4 3 2" xfId="26086"/>
    <cellStyle name="Input 5 2 8 4 3 2 2" xfId="26087"/>
    <cellStyle name="Input 5 2 8 4 3 3" xfId="26088"/>
    <cellStyle name="Input 5 2 8 4 4" xfId="26089"/>
    <cellStyle name="Input 5 2 8 4 5" xfId="26090"/>
    <cellStyle name="Input 5 2 8 5" xfId="26091"/>
    <cellStyle name="Input 5 2 8 5 2" xfId="26092"/>
    <cellStyle name="Input 5 2 8 5 2 2" xfId="26093"/>
    <cellStyle name="Input 5 2 8 5 3" xfId="26094"/>
    <cellStyle name="Input 5 2 8 5 3 2" xfId="26095"/>
    <cellStyle name="Input 5 2 8 5 3 2 2" xfId="26096"/>
    <cellStyle name="Input 5 2 8 5 3 3" xfId="26097"/>
    <cellStyle name="Input 5 2 8 5 4" xfId="26098"/>
    <cellStyle name="Input 5 2 8 5 5" xfId="26099"/>
    <cellStyle name="Input 5 2 8 6" xfId="26100"/>
    <cellStyle name="Input 5 2 8 6 2" xfId="26101"/>
    <cellStyle name="Input 5 2 8 6 2 2" xfId="26102"/>
    <cellStyle name="Input 5 2 8 6 3" xfId="26103"/>
    <cellStyle name="Input 5 2 8 6 3 2" xfId="26104"/>
    <cellStyle name="Input 5 2 8 6 3 2 2" xfId="26105"/>
    <cellStyle name="Input 5 2 8 6 3 3" xfId="26106"/>
    <cellStyle name="Input 5 2 8 6 4" xfId="26107"/>
    <cellStyle name="Input 5 2 8 6 5" xfId="26108"/>
    <cellStyle name="Input 5 2 8 7" xfId="26109"/>
    <cellStyle name="Input 5 2 8 7 2" xfId="26110"/>
    <cellStyle name="Input 5 2 8 7 2 2" xfId="26111"/>
    <cellStyle name="Input 5 2 8 7 3" xfId="26112"/>
    <cellStyle name="Input 5 2 8 7 3 2" xfId="26113"/>
    <cellStyle name="Input 5 2 8 7 3 2 2" xfId="26114"/>
    <cellStyle name="Input 5 2 8 7 3 3" xfId="26115"/>
    <cellStyle name="Input 5 2 8 7 4" xfId="26116"/>
    <cellStyle name="Input 5 2 8 7 5" xfId="26117"/>
    <cellStyle name="Input 5 2 8 8" xfId="26118"/>
    <cellStyle name="Input 5 2 8 8 2" xfId="26119"/>
    <cellStyle name="Input 5 2 8 9" xfId="26120"/>
    <cellStyle name="Input 5 2 8 9 2" xfId="26121"/>
    <cellStyle name="Input 5 2 8 9 2 2" xfId="26122"/>
    <cellStyle name="Input 5 2 8 9 3" xfId="26123"/>
    <cellStyle name="Input 5 2 9" xfId="26124"/>
    <cellStyle name="Input 5 2 9 10" xfId="26125"/>
    <cellStyle name="Input 5 2 9 2" xfId="26126"/>
    <cellStyle name="Input 5 2 9 2 2" xfId="26127"/>
    <cellStyle name="Input 5 2 9 2 2 2" xfId="26128"/>
    <cellStyle name="Input 5 2 9 2 3" xfId="26129"/>
    <cellStyle name="Input 5 2 9 2 3 2" xfId="26130"/>
    <cellStyle name="Input 5 2 9 2 3 2 2" xfId="26131"/>
    <cellStyle name="Input 5 2 9 2 3 3" xfId="26132"/>
    <cellStyle name="Input 5 2 9 2 4" xfId="26133"/>
    <cellStyle name="Input 5 2 9 2 5" xfId="26134"/>
    <cellStyle name="Input 5 2 9 3" xfId="26135"/>
    <cellStyle name="Input 5 2 9 3 2" xfId="26136"/>
    <cellStyle name="Input 5 2 9 3 2 2" xfId="26137"/>
    <cellStyle name="Input 5 2 9 3 3" xfId="26138"/>
    <cellStyle name="Input 5 2 9 3 3 2" xfId="26139"/>
    <cellStyle name="Input 5 2 9 3 3 2 2" xfId="26140"/>
    <cellStyle name="Input 5 2 9 3 3 3" xfId="26141"/>
    <cellStyle name="Input 5 2 9 3 4" xfId="26142"/>
    <cellStyle name="Input 5 2 9 3 5" xfId="26143"/>
    <cellStyle name="Input 5 2 9 4" xfId="26144"/>
    <cellStyle name="Input 5 2 9 4 2" xfId="26145"/>
    <cellStyle name="Input 5 2 9 4 2 2" xfId="26146"/>
    <cellStyle name="Input 5 2 9 4 3" xfId="26147"/>
    <cellStyle name="Input 5 2 9 4 3 2" xfId="26148"/>
    <cellStyle name="Input 5 2 9 4 3 2 2" xfId="26149"/>
    <cellStyle name="Input 5 2 9 4 3 3" xfId="26150"/>
    <cellStyle name="Input 5 2 9 4 4" xfId="26151"/>
    <cellStyle name="Input 5 2 9 4 5" xfId="26152"/>
    <cellStyle name="Input 5 2 9 5" xfId="26153"/>
    <cellStyle name="Input 5 2 9 5 2" xfId="26154"/>
    <cellStyle name="Input 5 2 9 5 2 2" xfId="26155"/>
    <cellStyle name="Input 5 2 9 5 3" xfId="26156"/>
    <cellStyle name="Input 5 2 9 5 3 2" xfId="26157"/>
    <cellStyle name="Input 5 2 9 5 3 2 2" xfId="26158"/>
    <cellStyle name="Input 5 2 9 5 3 3" xfId="26159"/>
    <cellStyle name="Input 5 2 9 5 4" xfId="26160"/>
    <cellStyle name="Input 5 2 9 5 5" xfId="26161"/>
    <cellStyle name="Input 5 2 9 6" xfId="26162"/>
    <cellStyle name="Input 5 2 9 6 2" xfId="26163"/>
    <cellStyle name="Input 5 2 9 6 2 2" xfId="26164"/>
    <cellStyle name="Input 5 2 9 6 3" xfId="26165"/>
    <cellStyle name="Input 5 2 9 6 3 2" xfId="26166"/>
    <cellStyle name="Input 5 2 9 6 3 2 2" xfId="26167"/>
    <cellStyle name="Input 5 2 9 6 3 3" xfId="26168"/>
    <cellStyle name="Input 5 2 9 6 4" xfId="26169"/>
    <cellStyle name="Input 5 2 9 6 5" xfId="26170"/>
    <cellStyle name="Input 5 2 9 7" xfId="26171"/>
    <cellStyle name="Input 5 2 9 7 2" xfId="26172"/>
    <cellStyle name="Input 5 2 9 8" xfId="26173"/>
    <cellStyle name="Input 5 2 9 8 2" xfId="26174"/>
    <cellStyle name="Input 5 2 9 8 2 2" xfId="26175"/>
    <cellStyle name="Input 5 2 9 8 3" xfId="26176"/>
    <cellStyle name="Input 5 2 9 9" xfId="26177"/>
    <cellStyle name="Input 5 2_Subsidy" xfId="26178"/>
    <cellStyle name="Input 5 20" xfId="26179"/>
    <cellStyle name="Input 5 20 2" xfId="26180"/>
    <cellStyle name="Input 5 20 2 2" xfId="26181"/>
    <cellStyle name="Input 5 20 3" xfId="26182"/>
    <cellStyle name="Input 5 21" xfId="26183"/>
    <cellStyle name="Input 5 22" xfId="26184"/>
    <cellStyle name="Input 5 3" xfId="26185"/>
    <cellStyle name="Input 5 3 10" xfId="26186"/>
    <cellStyle name="Input 5 3 10 2" xfId="26187"/>
    <cellStyle name="Input 5 3 10 2 2" xfId="26188"/>
    <cellStyle name="Input 5 3 10 2 2 2" xfId="26189"/>
    <cellStyle name="Input 5 3 10 2 3" xfId="26190"/>
    <cellStyle name="Input 5 3 10 2 3 2" xfId="26191"/>
    <cellStyle name="Input 5 3 10 2 3 2 2" xfId="26192"/>
    <cellStyle name="Input 5 3 10 2 3 3" xfId="26193"/>
    <cellStyle name="Input 5 3 10 2 4" xfId="26194"/>
    <cellStyle name="Input 5 3 10 2 5" xfId="26195"/>
    <cellStyle name="Input 5 3 10 3" xfId="26196"/>
    <cellStyle name="Input 5 3 10 3 2" xfId="26197"/>
    <cellStyle name="Input 5 3 10 4" xfId="26198"/>
    <cellStyle name="Input 5 3 10 4 2" xfId="26199"/>
    <cellStyle name="Input 5 3 10 4 2 2" xfId="26200"/>
    <cellStyle name="Input 5 3 10 4 3" xfId="26201"/>
    <cellStyle name="Input 5 3 10 5" xfId="26202"/>
    <cellStyle name="Input 5 3 10 6" xfId="26203"/>
    <cellStyle name="Input 5 3 11" xfId="26204"/>
    <cellStyle name="Input 5 3 11 2" xfId="26205"/>
    <cellStyle name="Input 5 3 11 2 2" xfId="26206"/>
    <cellStyle name="Input 5 3 11 3" xfId="26207"/>
    <cellStyle name="Input 5 3 11 3 2" xfId="26208"/>
    <cellStyle name="Input 5 3 11 3 2 2" xfId="26209"/>
    <cellStyle name="Input 5 3 11 3 3" xfId="26210"/>
    <cellStyle name="Input 5 3 11 4" xfId="26211"/>
    <cellStyle name="Input 5 3 11 5" xfId="26212"/>
    <cellStyle name="Input 5 3 12" xfId="26213"/>
    <cellStyle name="Input 5 3 12 2" xfId="26214"/>
    <cellStyle name="Input 5 3 12 2 2" xfId="26215"/>
    <cellStyle name="Input 5 3 12 3" xfId="26216"/>
    <cellStyle name="Input 5 3 12 3 2" xfId="26217"/>
    <cellStyle name="Input 5 3 12 3 2 2" xfId="26218"/>
    <cellStyle name="Input 5 3 12 3 3" xfId="26219"/>
    <cellStyle name="Input 5 3 12 4" xfId="26220"/>
    <cellStyle name="Input 5 3 12 5" xfId="26221"/>
    <cellStyle name="Input 5 3 13" xfId="26222"/>
    <cellStyle name="Input 5 3 13 2" xfId="26223"/>
    <cellStyle name="Input 5 3 13 2 2" xfId="26224"/>
    <cellStyle name="Input 5 3 13 3" xfId="26225"/>
    <cellStyle name="Input 5 3 13 3 2" xfId="26226"/>
    <cellStyle name="Input 5 3 13 3 2 2" xfId="26227"/>
    <cellStyle name="Input 5 3 13 3 3" xfId="26228"/>
    <cellStyle name="Input 5 3 13 4" xfId="26229"/>
    <cellStyle name="Input 5 3 13 5" xfId="26230"/>
    <cellStyle name="Input 5 3 14" xfId="26231"/>
    <cellStyle name="Input 5 3 14 2" xfId="26232"/>
    <cellStyle name="Input 5 3 14 2 2" xfId="26233"/>
    <cellStyle name="Input 5 3 14 3" xfId="26234"/>
    <cellStyle name="Input 5 3 14 3 2" xfId="26235"/>
    <cellStyle name="Input 5 3 14 3 2 2" xfId="26236"/>
    <cellStyle name="Input 5 3 14 3 3" xfId="26237"/>
    <cellStyle name="Input 5 3 14 4" xfId="26238"/>
    <cellStyle name="Input 5 3 14 5" xfId="26239"/>
    <cellStyle name="Input 5 3 15" xfId="26240"/>
    <cellStyle name="Input 5 3 15 2" xfId="26241"/>
    <cellStyle name="Input 5 3 16" xfId="26242"/>
    <cellStyle name="Input 5 3 16 2" xfId="26243"/>
    <cellStyle name="Input 5 3 16 2 2" xfId="26244"/>
    <cellStyle name="Input 5 3 16 3" xfId="26245"/>
    <cellStyle name="Input 5 3 17" xfId="26246"/>
    <cellStyle name="Input 5 3 18" xfId="26247"/>
    <cellStyle name="Input 5 3 2" xfId="26248"/>
    <cellStyle name="Input 5 3 2 10" xfId="26249"/>
    <cellStyle name="Input 5 3 2 10 2" xfId="26250"/>
    <cellStyle name="Input 5 3 2 10 2 2" xfId="26251"/>
    <cellStyle name="Input 5 3 2 10 3" xfId="26252"/>
    <cellStyle name="Input 5 3 2 11" xfId="26253"/>
    <cellStyle name="Input 5 3 2 12" xfId="26254"/>
    <cellStyle name="Input 5 3 2 2" xfId="26255"/>
    <cellStyle name="Input 5 3 2 2 10" xfId="26256"/>
    <cellStyle name="Input 5 3 2 2 11" xfId="26257"/>
    <cellStyle name="Input 5 3 2 2 2" xfId="26258"/>
    <cellStyle name="Input 5 3 2 2 2 10" xfId="26259"/>
    <cellStyle name="Input 5 3 2 2 2 2" xfId="26260"/>
    <cellStyle name="Input 5 3 2 2 2 2 2" xfId="26261"/>
    <cellStyle name="Input 5 3 2 2 2 2 2 2" xfId="26262"/>
    <cellStyle name="Input 5 3 2 2 2 2 3" xfId="26263"/>
    <cellStyle name="Input 5 3 2 2 2 2 3 2" xfId="26264"/>
    <cellStyle name="Input 5 3 2 2 2 2 3 2 2" xfId="26265"/>
    <cellStyle name="Input 5 3 2 2 2 2 3 3" xfId="26266"/>
    <cellStyle name="Input 5 3 2 2 2 2 4" xfId="26267"/>
    <cellStyle name="Input 5 3 2 2 2 2 5" xfId="26268"/>
    <cellStyle name="Input 5 3 2 2 2 3" xfId="26269"/>
    <cellStyle name="Input 5 3 2 2 2 3 2" xfId="26270"/>
    <cellStyle name="Input 5 3 2 2 2 3 2 2" xfId="26271"/>
    <cellStyle name="Input 5 3 2 2 2 3 3" xfId="26272"/>
    <cellStyle name="Input 5 3 2 2 2 3 3 2" xfId="26273"/>
    <cellStyle name="Input 5 3 2 2 2 3 3 2 2" xfId="26274"/>
    <cellStyle name="Input 5 3 2 2 2 3 3 3" xfId="26275"/>
    <cellStyle name="Input 5 3 2 2 2 3 4" xfId="26276"/>
    <cellStyle name="Input 5 3 2 2 2 3 5" xfId="26277"/>
    <cellStyle name="Input 5 3 2 2 2 4" xfId="26278"/>
    <cellStyle name="Input 5 3 2 2 2 4 2" xfId="26279"/>
    <cellStyle name="Input 5 3 2 2 2 4 2 2" xfId="26280"/>
    <cellStyle name="Input 5 3 2 2 2 4 3" xfId="26281"/>
    <cellStyle name="Input 5 3 2 2 2 4 3 2" xfId="26282"/>
    <cellStyle name="Input 5 3 2 2 2 4 3 2 2" xfId="26283"/>
    <cellStyle name="Input 5 3 2 2 2 4 3 3" xfId="26284"/>
    <cellStyle name="Input 5 3 2 2 2 4 4" xfId="26285"/>
    <cellStyle name="Input 5 3 2 2 2 4 5" xfId="26286"/>
    <cellStyle name="Input 5 3 2 2 2 5" xfId="26287"/>
    <cellStyle name="Input 5 3 2 2 2 5 2" xfId="26288"/>
    <cellStyle name="Input 5 3 2 2 2 5 2 2" xfId="26289"/>
    <cellStyle name="Input 5 3 2 2 2 5 3" xfId="26290"/>
    <cellStyle name="Input 5 3 2 2 2 5 3 2" xfId="26291"/>
    <cellStyle name="Input 5 3 2 2 2 5 3 2 2" xfId="26292"/>
    <cellStyle name="Input 5 3 2 2 2 5 3 3" xfId="26293"/>
    <cellStyle name="Input 5 3 2 2 2 5 4" xfId="26294"/>
    <cellStyle name="Input 5 3 2 2 2 5 5" xfId="26295"/>
    <cellStyle name="Input 5 3 2 2 2 6" xfId="26296"/>
    <cellStyle name="Input 5 3 2 2 2 6 2" xfId="26297"/>
    <cellStyle name="Input 5 3 2 2 2 6 2 2" xfId="26298"/>
    <cellStyle name="Input 5 3 2 2 2 6 3" xfId="26299"/>
    <cellStyle name="Input 5 3 2 2 2 6 3 2" xfId="26300"/>
    <cellStyle name="Input 5 3 2 2 2 6 3 2 2" xfId="26301"/>
    <cellStyle name="Input 5 3 2 2 2 6 3 3" xfId="26302"/>
    <cellStyle name="Input 5 3 2 2 2 6 4" xfId="26303"/>
    <cellStyle name="Input 5 3 2 2 2 6 5" xfId="26304"/>
    <cellStyle name="Input 5 3 2 2 2 7" xfId="26305"/>
    <cellStyle name="Input 5 3 2 2 2 7 2" xfId="26306"/>
    <cellStyle name="Input 5 3 2 2 2 8" xfId="26307"/>
    <cellStyle name="Input 5 3 2 2 2 8 2" xfId="26308"/>
    <cellStyle name="Input 5 3 2 2 2 8 2 2" xfId="26309"/>
    <cellStyle name="Input 5 3 2 2 2 8 3" xfId="26310"/>
    <cellStyle name="Input 5 3 2 2 2 9" xfId="26311"/>
    <cellStyle name="Input 5 3 2 2 3" xfId="26312"/>
    <cellStyle name="Input 5 3 2 2 3 2" xfId="26313"/>
    <cellStyle name="Input 5 3 2 2 3 2 2" xfId="26314"/>
    <cellStyle name="Input 5 3 2 2 3 2 2 2" xfId="26315"/>
    <cellStyle name="Input 5 3 2 2 3 2 3" xfId="26316"/>
    <cellStyle name="Input 5 3 2 2 3 2 3 2" xfId="26317"/>
    <cellStyle name="Input 5 3 2 2 3 2 3 2 2" xfId="26318"/>
    <cellStyle name="Input 5 3 2 2 3 2 3 3" xfId="26319"/>
    <cellStyle name="Input 5 3 2 2 3 2 4" xfId="26320"/>
    <cellStyle name="Input 5 3 2 2 3 2 5" xfId="26321"/>
    <cellStyle name="Input 5 3 2 2 3 3" xfId="26322"/>
    <cellStyle name="Input 5 3 2 2 3 3 2" xfId="26323"/>
    <cellStyle name="Input 5 3 2 2 3 4" xfId="26324"/>
    <cellStyle name="Input 5 3 2 2 3 4 2" xfId="26325"/>
    <cellStyle name="Input 5 3 2 2 3 4 2 2" xfId="26326"/>
    <cellStyle name="Input 5 3 2 2 3 4 3" xfId="26327"/>
    <cellStyle name="Input 5 3 2 2 3 5" xfId="26328"/>
    <cellStyle name="Input 5 3 2 2 3 6" xfId="26329"/>
    <cellStyle name="Input 5 3 2 2 4" xfId="26330"/>
    <cellStyle name="Input 5 3 2 2 4 2" xfId="26331"/>
    <cellStyle name="Input 5 3 2 2 4 2 2" xfId="26332"/>
    <cellStyle name="Input 5 3 2 2 4 3" xfId="26333"/>
    <cellStyle name="Input 5 3 2 2 4 3 2" xfId="26334"/>
    <cellStyle name="Input 5 3 2 2 4 3 2 2" xfId="26335"/>
    <cellStyle name="Input 5 3 2 2 4 3 3" xfId="26336"/>
    <cellStyle name="Input 5 3 2 2 4 4" xfId="26337"/>
    <cellStyle name="Input 5 3 2 2 4 5" xfId="26338"/>
    <cellStyle name="Input 5 3 2 2 5" xfId="26339"/>
    <cellStyle name="Input 5 3 2 2 5 2" xfId="26340"/>
    <cellStyle name="Input 5 3 2 2 5 2 2" xfId="26341"/>
    <cellStyle name="Input 5 3 2 2 5 3" xfId="26342"/>
    <cellStyle name="Input 5 3 2 2 5 3 2" xfId="26343"/>
    <cellStyle name="Input 5 3 2 2 5 3 2 2" xfId="26344"/>
    <cellStyle name="Input 5 3 2 2 5 3 3" xfId="26345"/>
    <cellStyle name="Input 5 3 2 2 5 4" xfId="26346"/>
    <cellStyle name="Input 5 3 2 2 5 5" xfId="26347"/>
    <cellStyle name="Input 5 3 2 2 6" xfId="26348"/>
    <cellStyle name="Input 5 3 2 2 6 2" xfId="26349"/>
    <cellStyle name="Input 5 3 2 2 6 2 2" xfId="26350"/>
    <cellStyle name="Input 5 3 2 2 6 3" xfId="26351"/>
    <cellStyle name="Input 5 3 2 2 6 3 2" xfId="26352"/>
    <cellStyle name="Input 5 3 2 2 6 3 2 2" xfId="26353"/>
    <cellStyle name="Input 5 3 2 2 6 3 3" xfId="26354"/>
    <cellStyle name="Input 5 3 2 2 6 4" xfId="26355"/>
    <cellStyle name="Input 5 3 2 2 6 5" xfId="26356"/>
    <cellStyle name="Input 5 3 2 2 7" xfId="26357"/>
    <cellStyle name="Input 5 3 2 2 7 2" xfId="26358"/>
    <cellStyle name="Input 5 3 2 2 7 2 2" xfId="26359"/>
    <cellStyle name="Input 5 3 2 2 7 3" xfId="26360"/>
    <cellStyle name="Input 5 3 2 2 7 3 2" xfId="26361"/>
    <cellStyle name="Input 5 3 2 2 7 3 2 2" xfId="26362"/>
    <cellStyle name="Input 5 3 2 2 7 3 3" xfId="26363"/>
    <cellStyle name="Input 5 3 2 2 7 4" xfId="26364"/>
    <cellStyle name="Input 5 3 2 2 7 5" xfId="26365"/>
    <cellStyle name="Input 5 3 2 2 8" xfId="26366"/>
    <cellStyle name="Input 5 3 2 2 8 2" xfId="26367"/>
    <cellStyle name="Input 5 3 2 2 9" xfId="26368"/>
    <cellStyle name="Input 5 3 2 2 9 2" xfId="26369"/>
    <cellStyle name="Input 5 3 2 2 9 2 2" xfId="26370"/>
    <cellStyle name="Input 5 3 2 2 9 3" xfId="26371"/>
    <cellStyle name="Input 5 3 2 3" xfId="26372"/>
    <cellStyle name="Input 5 3 2 3 10" xfId="26373"/>
    <cellStyle name="Input 5 3 2 3 2" xfId="26374"/>
    <cellStyle name="Input 5 3 2 3 2 2" xfId="26375"/>
    <cellStyle name="Input 5 3 2 3 2 2 2" xfId="26376"/>
    <cellStyle name="Input 5 3 2 3 2 3" xfId="26377"/>
    <cellStyle name="Input 5 3 2 3 2 3 2" xfId="26378"/>
    <cellStyle name="Input 5 3 2 3 2 3 2 2" xfId="26379"/>
    <cellStyle name="Input 5 3 2 3 2 3 3" xfId="26380"/>
    <cellStyle name="Input 5 3 2 3 2 4" xfId="26381"/>
    <cellStyle name="Input 5 3 2 3 2 5" xfId="26382"/>
    <cellStyle name="Input 5 3 2 3 3" xfId="26383"/>
    <cellStyle name="Input 5 3 2 3 3 2" xfId="26384"/>
    <cellStyle name="Input 5 3 2 3 3 2 2" xfId="26385"/>
    <cellStyle name="Input 5 3 2 3 3 3" xfId="26386"/>
    <cellStyle name="Input 5 3 2 3 3 3 2" xfId="26387"/>
    <cellStyle name="Input 5 3 2 3 3 3 2 2" xfId="26388"/>
    <cellStyle name="Input 5 3 2 3 3 3 3" xfId="26389"/>
    <cellStyle name="Input 5 3 2 3 3 4" xfId="26390"/>
    <cellStyle name="Input 5 3 2 3 3 5" xfId="26391"/>
    <cellStyle name="Input 5 3 2 3 4" xfId="26392"/>
    <cellStyle name="Input 5 3 2 3 4 2" xfId="26393"/>
    <cellStyle name="Input 5 3 2 3 4 2 2" xfId="26394"/>
    <cellStyle name="Input 5 3 2 3 4 3" xfId="26395"/>
    <cellStyle name="Input 5 3 2 3 4 3 2" xfId="26396"/>
    <cellStyle name="Input 5 3 2 3 4 3 2 2" xfId="26397"/>
    <cellStyle name="Input 5 3 2 3 4 3 3" xfId="26398"/>
    <cellStyle name="Input 5 3 2 3 4 4" xfId="26399"/>
    <cellStyle name="Input 5 3 2 3 4 5" xfId="26400"/>
    <cellStyle name="Input 5 3 2 3 5" xfId="26401"/>
    <cellStyle name="Input 5 3 2 3 5 2" xfId="26402"/>
    <cellStyle name="Input 5 3 2 3 5 2 2" xfId="26403"/>
    <cellStyle name="Input 5 3 2 3 5 3" xfId="26404"/>
    <cellStyle name="Input 5 3 2 3 5 3 2" xfId="26405"/>
    <cellStyle name="Input 5 3 2 3 5 3 2 2" xfId="26406"/>
    <cellStyle name="Input 5 3 2 3 5 3 3" xfId="26407"/>
    <cellStyle name="Input 5 3 2 3 5 4" xfId="26408"/>
    <cellStyle name="Input 5 3 2 3 5 5" xfId="26409"/>
    <cellStyle name="Input 5 3 2 3 6" xfId="26410"/>
    <cellStyle name="Input 5 3 2 3 6 2" xfId="26411"/>
    <cellStyle name="Input 5 3 2 3 6 2 2" xfId="26412"/>
    <cellStyle name="Input 5 3 2 3 6 3" xfId="26413"/>
    <cellStyle name="Input 5 3 2 3 6 3 2" xfId="26414"/>
    <cellStyle name="Input 5 3 2 3 6 3 2 2" xfId="26415"/>
    <cellStyle name="Input 5 3 2 3 6 3 3" xfId="26416"/>
    <cellStyle name="Input 5 3 2 3 6 4" xfId="26417"/>
    <cellStyle name="Input 5 3 2 3 6 5" xfId="26418"/>
    <cellStyle name="Input 5 3 2 3 7" xfId="26419"/>
    <cellStyle name="Input 5 3 2 3 7 2" xfId="26420"/>
    <cellStyle name="Input 5 3 2 3 8" xfId="26421"/>
    <cellStyle name="Input 5 3 2 3 8 2" xfId="26422"/>
    <cellStyle name="Input 5 3 2 3 8 2 2" xfId="26423"/>
    <cellStyle name="Input 5 3 2 3 8 3" xfId="26424"/>
    <cellStyle name="Input 5 3 2 3 9" xfId="26425"/>
    <cellStyle name="Input 5 3 2 4" xfId="26426"/>
    <cellStyle name="Input 5 3 2 4 2" xfId="26427"/>
    <cellStyle name="Input 5 3 2 4 2 2" xfId="26428"/>
    <cellStyle name="Input 5 3 2 4 2 2 2" xfId="26429"/>
    <cellStyle name="Input 5 3 2 4 2 3" xfId="26430"/>
    <cellStyle name="Input 5 3 2 4 2 3 2" xfId="26431"/>
    <cellStyle name="Input 5 3 2 4 2 3 2 2" xfId="26432"/>
    <cellStyle name="Input 5 3 2 4 2 3 3" xfId="26433"/>
    <cellStyle name="Input 5 3 2 4 2 4" xfId="26434"/>
    <cellStyle name="Input 5 3 2 4 2 5" xfId="26435"/>
    <cellStyle name="Input 5 3 2 4 3" xfId="26436"/>
    <cellStyle name="Input 5 3 2 4 3 2" xfId="26437"/>
    <cellStyle name="Input 5 3 2 4 4" xfId="26438"/>
    <cellStyle name="Input 5 3 2 4 4 2" xfId="26439"/>
    <cellStyle name="Input 5 3 2 4 4 2 2" xfId="26440"/>
    <cellStyle name="Input 5 3 2 4 4 3" xfId="26441"/>
    <cellStyle name="Input 5 3 2 4 5" xfId="26442"/>
    <cellStyle name="Input 5 3 2 4 6" xfId="26443"/>
    <cellStyle name="Input 5 3 2 5" xfId="26444"/>
    <cellStyle name="Input 5 3 2 5 2" xfId="26445"/>
    <cellStyle name="Input 5 3 2 5 2 2" xfId="26446"/>
    <cellStyle name="Input 5 3 2 5 3" xfId="26447"/>
    <cellStyle name="Input 5 3 2 5 3 2" xfId="26448"/>
    <cellStyle name="Input 5 3 2 5 3 2 2" xfId="26449"/>
    <cellStyle name="Input 5 3 2 5 3 3" xfId="26450"/>
    <cellStyle name="Input 5 3 2 5 4" xfId="26451"/>
    <cellStyle name="Input 5 3 2 5 5" xfId="26452"/>
    <cellStyle name="Input 5 3 2 6" xfId="26453"/>
    <cellStyle name="Input 5 3 2 6 2" xfId="26454"/>
    <cellStyle name="Input 5 3 2 6 2 2" xfId="26455"/>
    <cellStyle name="Input 5 3 2 6 3" xfId="26456"/>
    <cellStyle name="Input 5 3 2 6 3 2" xfId="26457"/>
    <cellStyle name="Input 5 3 2 6 3 2 2" xfId="26458"/>
    <cellStyle name="Input 5 3 2 6 3 3" xfId="26459"/>
    <cellStyle name="Input 5 3 2 6 4" xfId="26460"/>
    <cellStyle name="Input 5 3 2 6 5" xfId="26461"/>
    <cellStyle name="Input 5 3 2 7" xfId="26462"/>
    <cellStyle name="Input 5 3 2 7 2" xfId="26463"/>
    <cellStyle name="Input 5 3 2 7 2 2" xfId="26464"/>
    <cellStyle name="Input 5 3 2 7 3" xfId="26465"/>
    <cellStyle name="Input 5 3 2 7 3 2" xfId="26466"/>
    <cellStyle name="Input 5 3 2 7 3 2 2" xfId="26467"/>
    <cellStyle name="Input 5 3 2 7 3 3" xfId="26468"/>
    <cellStyle name="Input 5 3 2 7 4" xfId="26469"/>
    <cellStyle name="Input 5 3 2 7 5" xfId="26470"/>
    <cellStyle name="Input 5 3 2 8" xfId="26471"/>
    <cellStyle name="Input 5 3 2 8 2" xfId="26472"/>
    <cellStyle name="Input 5 3 2 8 2 2" xfId="26473"/>
    <cellStyle name="Input 5 3 2 8 3" xfId="26474"/>
    <cellStyle name="Input 5 3 2 8 3 2" xfId="26475"/>
    <cellStyle name="Input 5 3 2 8 3 2 2" xfId="26476"/>
    <cellStyle name="Input 5 3 2 8 3 3" xfId="26477"/>
    <cellStyle name="Input 5 3 2 8 4" xfId="26478"/>
    <cellStyle name="Input 5 3 2 8 5" xfId="26479"/>
    <cellStyle name="Input 5 3 2 9" xfId="26480"/>
    <cellStyle name="Input 5 3 2 9 2" xfId="26481"/>
    <cellStyle name="Input 5 3 2_Subsidy" xfId="26482"/>
    <cellStyle name="Input 5 3 3" xfId="26483"/>
    <cellStyle name="Input 5 3 3 10" xfId="26484"/>
    <cellStyle name="Input 5 3 3 11" xfId="26485"/>
    <cellStyle name="Input 5 3 3 2" xfId="26486"/>
    <cellStyle name="Input 5 3 3 2 10" xfId="26487"/>
    <cellStyle name="Input 5 3 3 2 2" xfId="26488"/>
    <cellStyle name="Input 5 3 3 2 2 2" xfId="26489"/>
    <cellStyle name="Input 5 3 3 2 2 2 2" xfId="26490"/>
    <cellStyle name="Input 5 3 3 2 2 3" xfId="26491"/>
    <cellStyle name="Input 5 3 3 2 2 3 2" xfId="26492"/>
    <cellStyle name="Input 5 3 3 2 2 3 2 2" xfId="26493"/>
    <cellStyle name="Input 5 3 3 2 2 3 3" xfId="26494"/>
    <cellStyle name="Input 5 3 3 2 2 4" xfId="26495"/>
    <cellStyle name="Input 5 3 3 2 2 5" xfId="26496"/>
    <cellStyle name="Input 5 3 3 2 3" xfId="26497"/>
    <cellStyle name="Input 5 3 3 2 3 2" xfId="26498"/>
    <cellStyle name="Input 5 3 3 2 3 2 2" xfId="26499"/>
    <cellStyle name="Input 5 3 3 2 3 3" xfId="26500"/>
    <cellStyle name="Input 5 3 3 2 3 3 2" xfId="26501"/>
    <cellStyle name="Input 5 3 3 2 3 3 2 2" xfId="26502"/>
    <cellStyle name="Input 5 3 3 2 3 3 3" xfId="26503"/>
    <cellStyle name="Input 5 3 3 2 3 4" xfId="26504"/>
    <cellStyle name="Input 5 3 3 2 3 5" xfId="26505"/>
    <cellStyle name="Input 5 3 3 2 4" xfId="26506"/>
    <cellStyle name="Input 5 3 3 2 4 2" xfId="26507"/>
    <cellStyle name="Input 5 3 3 2 4 2 2" xfId="26508"/>
    <cellStyle name="Input 5 3 3 2 4 3" xfId="26509"/>
    <cellStyle name="Input 5 3 3 2 4 3 2" xfId="26510"/>
    <cellStyle name="Input 5 3 3 2 4 3 2 2" xfId="26511"/>
    <cellStyle name="Input 5 3 3 2 4 3 3" xfId="26512"/>
    <cellStyle name="Input 5 3 3 2 4 4" xfId="26513"/>
    <cellStyle name="Input 5 3 3 2 4 5" xfId="26514"/>
    <cellStyle name="Input 5 3 3 2 5" xfId="26515"/>
    <cellStyle name="Input 5 3 3 2 5 2" xfId="26516"/>
    <cellStyle name="Input 5 3 3 2 5 2 2" xfId="26517"/>
    <cellStyle name="Input 5 3 3 2 5 3" xfId="26518"/>
    <cellStyle name="Input 5 3 3 2 5 3 2" xfId="26519"/>
    <cellStyle name="Input 5 3 3 2 5 3 2 2" xfId="26520"/>
    <cellStyle name="Input 5 3 3 2 5 3 3" xfId="26521"/>
    <cellStyle name="Input 5 3 3 2 5 4" xfId="26522"/>
    <cellStyle name="Input 5 3 3 2 5 5" xfId="26523"/>
    <cellStyle name="Input 5 3 3 2 6" xfId="26524"/>
    <cellStyle name="Input 5 3 3 2 6 2" xfId="26525"/>
    <cellStyle name="Input 5 3 3 2 6 2 2" xfId="26526"/>
    <cellStyle name="Input 5 3 3 2 6 3" xfId="26527"/>
    <cellStyle name="Input 5 3 3 2 6 3 2" xfId="26528"/>
    <cellStyle name="Input 5 3 3 2 6 3 2 2" xfId="26529"/>
    <cellStyle name="Input 5 3 3 2 6 3 3" xfId="26530"/>
    <cellStyle name="Input 5 3 3 2 6 4" xfId="26531"/>
    <cellStyle name="Input 5 3 3 2 6 5" xfId="26532"/>
    <cellStyle name="Input 5 3 3 2 7" xfId="26533"/>
    <cellStyle name="Input 5 3 3 2 7 2" xfId="26534"/>
    <cellStyle name="Input 5 3 3 2 8" xfId="26535"/>
    <cellStyle name="Input 5 3 3 2 8 2" xfId="26536"/>
    <cellStyle name="Input 5 3 3 2 8 2 2" xfId="26537"/>
    <cellStyle name="Input 5 3 3 2 8 3" xfId="26538"/>
    <cellStyle name="Input 5 3 3 2 9" xfId="26539"/>
    <cellStyle name="Input 5 3 3 3" xfId="26540"/>
    <cellStyle name="Input 5 3 3 3 2" xfId="26541"/>
    <cellStyle name="Input 5 3 3 3 2 2" xfId="26542"/>
    <cellStyle name="Input 5 3 3 3 2 2 2" xfId="26543"/>
    <cellStyle name="Input 5 3 3 3 2 3" xfId="26544"/>
    <cellStyle name="Input 5 3 3 3 2 3 2" xfId="26545"/>
    <cellStyle name="Input 5 3 3 3 2 3 2 2" xfId="26546"/>
    <cellStyle name="Input 5 3 3 3 2 3 3" xfId="26547"/>
    <cellStyle name="Input 5 3 3 3 2 4" xfId="26548"/>
    <cellStyle name="Input 5 3 3 3 2 5" xfId="26549"/>
    <cellStyle name="Input 5 3 3 3 3" xfId="26550"/>
    <cellStyle name="Input 5 3 3 3 3 2" xfId="26551"/>
    <cellStyle name="Input 5 3 3 3 4" xfId="26552"/>
    <cellStyle name="Input 5 3 3 3 4 2" xfId="26553"/>
    <cellStyle name="Input 5 3 3 3 4 2 2" xfId="26554"/>
    <cellStyle name="Input 5 3 3 3 4 3" xfId="26555"/>
    <cellStyle name="Input 5 3 3 3 5" xfId="26556"/>
    <cellStyle name="Input 5 3 3 3 6" xfId="26557"/>
    <cellStyle name="Input 5 3 3 4" xfId="26558"/>
    <cellStyle name="Input 5 3 3 4 2" xfId="26559"/>
    <cellStyle name="Input 5 3 3 4 2 2" xfId="26560"/>
    <cellStyle name="Input 5 3 3 4 3" xfId="26561"/>
    <cellStyle name="Input 5 3 3 4 3 2" xfId="26562"/>
    <cellStyle name="Input 5 3 3 4 3 2 2" xfId="26563"/>
    <cellStyle name="Input 5 3 3 4 3 3" xfId="26564"/>
    <cellStyle name="Input 5 3 3 4 4" xfId="26565"/>
    <cellStyle name="Input 5 3 3 4 5" xfId="26566"/>
    <cellStyle name="Input 5 3 3 5" xfId="26567"/>
    <cellStyle name="Input 5 3 3 5 2" xfId="26568"/>
    <cellStyle name="Input 5 3 3 5 2 2" xfId="26569"/>
    <cellStyle name="Input 5 3 3 5 3" xfId="26570"/>
    <cellStyle name="Input 5 3 3 5 3 2" xfId="26571"/>
    <cellStyle name="Input 5 3 3 5 3 2 2" xfId="26572"/>
    <cellStyle name="Input 5 3 3 5 3 3" xfId="26573"/>
    <cellStyle name="Input 5 3 3 5 4" xfId="26574"/>
    <cellStyle name="Input 5 3 3 5 5" xfId="26575"/>
    <cellStyle name="Input 5 3 3 6" xfId="26576"/>
    <cellStyle name="Input 5 3 3 6 2" xfId="26577"/>
    <cellStyle name="Input 5 3 3 6 2 2" xfId="26578"/>
    <cellStyle name="Input 5 3 3 6 3" xfId="26579"/>
    <cellStyle name="Input 5 3 3 6 3 2" xfId="26580"/>
    <cellStyle name="Input 5 3 3 6 3 2 2" xfId="26581"/>
    <cellStyle name="Input 5 3 3 6 3 3" xfId="26582"/>
    <cellStyle name="Input 5 3 3 6 4" xfId="26583"/>
    <cellStyle name="Input 5 3 3 6 5" xfId="26584"/>
    <cellStyle name="Input 5 3 3 7" xfId="26585"/>
    <cellStyle name="Input 5 3 3 7 2" xfId="26586"/>
    <cellStyle name="Input 5 3 3 7 2 2" xfId="26587"/>
    <cellStyle name="Input 5 3 3 7 3" xfId="26588"/>
    <cellStyle name="Input 5 3 3 7 3 2" xfId="26589"/>
    <cellStyle name="Input 5 3 3 7 3 2 2" xfId="26590"/>
    <cellStyle name="Input 5 3 3 7 3 3" xfId="26591"/>
    <cellStyle name="Input 5 3 3 7 4" xfId="26592"/>
    <cellStyle name="Input 5 3 3 7 5" xfId="26593"/>
    <cellStyle name="Input 5 3 3 8" xfId="26594"/>
    <cellStyle name="Input 5 3 3 8 2" xfId="26595"/>
    <cellStyle name="Input 5 3 3 9" xfId="26596"/>
    <cellStyle name="Input 5 3 3 9 2" xfId="26597"/>
    <cellStyle name="Input 5 3 3 9 2 2" xfId="26598"/>
    <cellStyle name="Input 5 3 3 9 3" xfId="26599"/>
    <cellStyle name="Input 5 3 4" xfId="26600"/>
    <cellStyle name="Input 5 3 4 10" xfId="26601"/>
    <cellStyle name="Input 5 3 4 11" xfId="26602"/>
    <cellStyle name="Input 5 3 4 2" xfId="26603"/>
    <cellStyle name="Input 5 3 4 2 10" xfId="26604"/>
    <cellStyle name="Input 5 3 4 2 2" xfId="26605"/>
    <cellStyle name="Input 5 3 4 2 2 2" xfId="26606"/>
    <cellStyle name="Input 5 3 4 2 2 2 2" xfId="26607"/>
    <cellStyle name="Input 5 3 4 2 2 3" xfId="26608"/>
    <cellStyle name="Input 5 3 4 2 2 3 2" xfId="26609"/>
    <cellStyle name="Input 5 3 4 2 2 3 2 2" xfId="26610"/>
    <cellStyle name="Input 5 3 4 2 2 3 3" xfId="26611"/>
    <cellStyle name="Input 5 3 4 2 2 4" xfId="26612"/>
    <cellStyle name="Input 5 3 4 2 2 5" xfId="26613"/>
    <cellStyle name="Input 5 3 4 2 3" xfId="26614"/>
    <cellStyle name="Input 5 3 4 2 3 2" xfId="26615"/>
    <cellStyle name="Input 5 3 4 2 3 2 2" xfId="26616"/>
    <cellStyle name="Input 5 3 4 2 3 3" xfId="26617"/>
    <cellStyle name="Input 5 3 4 2 3 3 2" xfId="26618"/>
    <cellStyle name="Input 5 3 4 2 3 3 2 2" xfId="26619"/>
    <cellStyle name="Input 5 3 4 2 3 3 3" xfId="26620"/>
    <cellStyle name="Input 5 3 4 2 3 4" xfId="26621"/>
    <cellStyle name="Input 5 3 4 2 3 5" xfId="26622"/>
    <cellStyle name="Input 5 3 4 2 4" xfId="26623"/>
    <cellStyle name="Input 5 3 4 2 4 2" xfId="26624"/>
    <cellStyle name="Input 5 3 4 2 4 2 2" xfId="26625"/>
    <cellStyle name="Input 5 3 4 2 4 3" xfId="26626"/>
    <cellStyle name="Input 5 3 4 2 4 3 2" xfId="26627"/>
    <cellStyle name="Input 5 3 4 2 4 3 2 2" xfId="26628"/>
    <cellStyle name="Input 5 3 4 2 4 3 3" xfId="26629"/>
    <cellStyle name="Input 5 3 4 2 4 4" xfId="26630"/>
    <cellStyle name="Input 5 3 4 2 4 5" xfId="26631"/>
    <cellStyle name="Input 5 3 4 2 5" xfId="26632"/>
    <cellStyle name="Input 5 3 4 2 5 2" xfId="26633"/>
    <cellStyle name="Input 5 3 4 2 5 2 2" xfId="26634"/>
    <cellStyle name="Input 5 3 4 2 5 3" xfId="26635"/>
    <cellStyle name="Input 5 3 4 2 5 3 2" xfId="26636"/>
    <cellStyle name="Input 5 3 4 2 5 3 2 2" xfId="26637"/>
    <cellStyle name="Input 5 3 4 2 5 3 3" xfId="26638"/>
    <cellStyle name="Input 5 3 4 2 5 4" xfId="26639"/>
    <cellStyle name="Input 5 3 4 2 5 5" xfId="26640"/>
    <cellStyle name="Input 5 3 4 2 6" xfId="26641"/>
    <cellStyle name="Input 5 3 4 2 6 2" xfId="26642"/>
    <cellStyle name="Input 5 3 4 2 6 2 2" xfId="26643"/>
    <cellStyle name="Input 5 3 4 2 6 3" xfId="26644"/>
    <cellStyle name="Input 5 3 4 2 6 3 2" xfId="26645"/>
    <cellStyle name="Input 5 3 4 2 6 3 2 2" xfId="26646"/>
    <cellStyle name="Input 5 3 4 2 6 3 3" xfId="26647"/>
    <cellStyle name="Input 5 3 4 2 6 4" xfId="26648"/>
    <cellStyle name="Input 5 3 4 2 6 5" xfId="26649"/>
    <cellStyle name="Input 5 3 4 2 7" xfId="26650"/>
    <cellStyle name="Input 5 3 4 2 7 2" xfId="26651"/>
    <cellStyle name="Input 5 3 4 2 8" xfId="26652"/>
    <cellStyle name="Input 5 3 4 2 8 2" xfId="26653"/>
    <cellStyle name="Input 5 3 4 2 8 2 2" xfId="26654"/>
    <cellStyle name="Input 5 3 4 2 8 3" xfId="26655"/>
    <cellStyle name="Input 5 3 4 2 9" xfId="26656"/>
    <cellStyle name="Input 5 3 4 3" xfId="26657"/>
    <cellStyle name="Input 5 3 4 3 2" xfId="26658"/>
    <cellStyle name="Input 5 3 4 3 2 2" xfId="26659"/>
    <cellStyle name="Input 5 3 4 3 2 2 2" xfId="26660"/>
    <cellStyle name="Input 5 3 4 3 2 3" xfId="26661"/>
    <cellStyle name="Input 5 3 4 3 2 3 2" xfId="26662"/>
    <cellStyle name="Input 5 3 4 3 2 3 2 2" xfId="26663"/>
    <cellStyle name="Input 5 3 4 3 2 3 3" xfId="26664"/>
    <cellStyle name="Input 5 3 4 3 2 4" xfId="26665"/>
    <cellStyle name="Input 5 3 4 3 2 5" xfId="26666"/>
    <cellStyle name="Input 5 3 4 3 3" xfId="26667"/>
    <cellStyle name="Input 5 3 4 3 3 2" xfId="26668"/>
    <cellStyle name="Input 5 3 4 3 4" xfId="26669"/>
    <cellStyle name="Input 5 3 4 3 4 2" xfId="26670"/>
    <cellStyle name="Input 5 3 4 3 4 2 2" xfId="26671"/>
    <cellStyle name="Input 5 3 4 3 4 3" xfId="26672"/>
    <cellStyle name="Input 5 3 4 3 5" xfId="26673"/>
    <cellStyle name="Input 5 3 4 3 6" xfId="26674"/>
    <cellStyle name="Input 5 3 4 4" xfId="26675"/>
    <cellStyle name="Input 5 3 4 4 2" xfId="26676"/>
    <cellStyle name="Input 5 3 4 4 2 2" xfId="26677"/>
    <cellStyle name="Input 5 3 4 4 3" xfId="26678"/>
    <cellStyle name="Input 5 3 4 4 3 2" xfId="26679"/>
    <cellStyle name="Input 5 3 4 4 3 2 2" xfId="26680"/>
    <cellStyle name="Input 5 3 4 4 3 3" xfId="26681"/>
    <cellStyle name="Input 5 3 4 4 4" xfId="26682"/>
    <cellStyle name="Input 5 3 4 4 5" xfId="26683"/>
    <cellStyle name="Input 5 3 4 5" xfId="26684"/>
    <cellStyle name="Input 5 3 4 5 2" xfId="26685"/>
    <cellStyle name="Input 5 3 4 5 2 2" xfId="26686"/>
    <cellStyle name="Input 5 3 4 5 3" xfId="26687"/>
    <cellStyle name="Input 5 3 4 5 3 2" xfId="26688"/>
    <cellStyle name="Input 5 3 4 5 3 2 2" xfId="26689"/>
    <cellStyle name="Input 5 3 4 5 3 3" xfId="26690"/>
    <cellStyle name="Input 5 3 4 5 4" xfId="26691"/>
    <cellStyle name="Input 5 3 4 5 5" xfId="26692"/>
    <cellStyle name="Input 5 3 4 6" xfId="26693"/>
    <cellStyle name="Input 5 3 4 6 2" xfId="26694"/>
    <cellStyle name="Input 5 3 4 6 2 2" xfId="26695"/>
    <cellStyle name="Input 5 3 4 6 3" xfId="26696"/>
    <cellStyle name="Input 5 3 4 6 3 2" xfId="26697"/>
    <cellStyle name="Input 5 3 4 6 3 2 2" xfId="26698"/>
    <cellStyle name="Input 5 3 4 6 3 3" xfId="26699"/>
    <cellStyle name="Input 5 3 4 6 4" xfId="26700"/>
    <cellStyle name="Input 5 3 4 6 5" xfId="26701"/>
    <cellStyle name="Input 5 3 4 7" xfId="26702"/>
    <cellStyle name="Input 5 3 4 7 2" xfId="26703"/>
    <cellStyle name="Input 5 3 4 7 2 2" xfId="26704"/>
    <cellStyle name="Input 5 3 4 7 3" xfId="26705"/>
    <cellStyle name="Input 5 3 4 7 3 2" xfId="26706"/>
    <cellStyle name="Input 5 3 4 7 3 2 2" xfId="26707"/>
    <cellStyle name="Input 5 3 4 7 3 3" xfId="26708"/>
    <cellStyle name="Input 5 3 4 7 4" xfId="26709"/>
    <cellStyle name="Input 5 3 4 7 5" xfId="26710"/>
    <cellStyle name="Input 5 3 4 8" xfId="26711"/>
    <cellStyle name="Input 5 3 4 8 2" xfId="26712"/>
    <cellStyle name="Input 5 3 4 9" xfId="26713"/>
    <cellStyle name="Input 5 3 4 9 2" xfId="26714"/>
    <cellStyle name="Input 5 3 4 9 2 2" xfId="26715"/>
    <cellStyle name="Input 5 3 4 9 3" xfId="26716"/>
    <cellStyle name="Input 5 3 5" xfId="26717"/>
    <cellStyle name="Input 5 3 5 10" xfId="26718"/>
    <cellStyle name="Input 5 3 5 11" xfId="26719"/>
    <cellStyle name="Input 5 3 5 2" xfId="26720"/>
    <cellStyle name="Input 5 3 5 2 10" xfId="26721"/>
    <cellStyle name="Input 5 3 5 2 2" xfId="26722"/>
    <cellStyle name="Input 5 3 5 2 2 2" xfId="26723"/>
    <cellStyle name="Input 5 3 5 2 2 2 2" xfId="26724"/>
    <cellStyle name="Input 5 3 5 2 2 3" xfId="26725"/>
    <cellStyle name="Input 5 3 5 2 2 3 2" xfId="26726"/>
    <cellStyle name="Input 5 3 5 2 2 3 2 2" xfId="26727"/>
    <cellStyle name="Input 5 3 5 2 2 3 3" xfId="26728"/>
    <cellStyle name="Input 5 3 5 2 2 4" xfId="26729"/>
    <cellStyle name="Input 5 3 5 2 2 5" xfId="26730"/>
    <cellStyle name="Input 5 3 5 2 3" xfId="26731"/>
    <cellStyle name="Input 5 3 5 2 3 2" xfId="26732"/>
    <cellStyle name="Input 5 3 5 2 3 2 2" xfId="26733"/>
    <cellStyle name="Input 5 3 5 2 3 3" xfId="26734"/>
    <cellStyle name="Input 5 3 5 2 3 3 2" xfId="26735"/>
    <cellStyle name="Input 5 3 5 2 3 3 2 2" xfId="26736"/>
    <cellStyle name="Input 5 3 5 2 3 3 3" xfId="26737"/>
    <cellStyle name="Input 5 3 5 2 3 4" xfId="26738"/>
    <cellStyle name="Input 5 3 5 2 3 5" xfId="26739"/>
    <cellStyle name="Input 5 3 5 2 4" xfId="26740"/>
    <cellStyle name="Input 5 3 5 2 4 2" xfId="26741"/>
    <cellStyle name="Input 5 3 5 2 4 2 2" xfId="26742"/>
    <cellStyle name="Input 5 3 5 2 4 3" xfId="26743"/>
    <cellStyle name="Input 5 3 5 2 4 3 2" xfId="26744"/>
    <cellStyle name="Input 5 3 5 2 4 3 2 2" xfId="26745"/>
    <cellStyle name="Input 5 3 5 2 4 3 3" xfId="26746"/>
    <cellStyle name="Input 5 3 5 2 4 4" xfId="26747"/>
    <cellStyle name="Input 5 3 5 2 4 5" xfId="26748"/>
    <cellStyle name="Input 5 3 5 2 5" xfId="26749"/>
    <cellStyle name="Input 5 3 5 2 5 2" xfId="26750"/>
    <cellStyle name="Input 5 3 5 2 5 2 2" xfId="26751"/>
    <cellStyle name="Input 5 3 5 2 5 3" xfId="26752"/>
    <cellStyle name="Input 5 3 5 2 5 3 2" xfId="26753"/>
    <cellStyle name="Input 5 3 5 2 5 3 2 2" xfId="26754"/>
    <cellStyle name="Input 5 3 5 2 5 3 3" xfId="26755"/>
    <cellStyle name="Input 5 3 5 2 5 4" xfId="26756"/>
    <cellStyle name="Input 5 3 5 2 5 5" xfId="26757"/>
    <cellStyle name="Input 5 3 5 2 6" xfId="26758"/>
    <cellStyle name="Input 5 3 5 2 6 2" xfId="26759"/>
    <cellStyle name="Input 5 3 5 2 6 2 2" xfId="26760"/>
    <cellStyle name="Input 5 3 5 2 6 3" xfId="26761"/>
    <cellStyle name="Input 5 3 5 2 6 3 2" xfId="26762"/>
    <cellStyle name="Input 5 3 5 2 6 3 2 2" xfId="26763"/>
    <cellStyle name="Input 5 3 5 2 6 3 3" xfId="26764"/>
    <cellStyle name="Input 5 3 5 2 6 4" xfId="26765"/>
    <cellStyle name="Input 5 3 5 2 6 5" xfId="26766"/>
    <cellStyle name="Input 5 3 5 2 7" xfId="26767"/>
    <cellStyle name="Input 5 3 5 2 7 2" xfId="26768"/>
    <cellStyle name="Input 5 3 5 2 8" xfId="26769"/>
    <cellStyle name="Input 5 3 5 2 8 2" xfId="26770"/>
    <cellStyle name="Input 5 3 5 2 8 2 2" xfId="26771"/>
    <cellStyle name="Input 5 3 5 2 8 3" xfId="26772"/>
    <cellStyle name="Input 5 3 5 2 9" xfId="26773"/>
    <cellStyle name="Input 5 3 5 3" xfId="26774"/>
    <cellStyle name="Input 5 3 5 3 2" xfId="26775"/>
    <cellStyle name="Input 5 3 5 3 2 2" xfId="26776"/>
    <cellStyle name="Input 5 3 5 3 2 2 2" xfId="26777"/>
    <cellStyle name="Input 5 3 5 3 2 3" xfId="26778"/>
    <cellStyle name="Input 5 3 5 3 2 3 2" xfId="26779"/>
    <cellStyle name="Input 5 3 5 3 2 3 2 2" xfId="26780"/>
    <cellStyle name="Input 5 3 5 3 2 3 3" xfId="26781"/>
    <cellStyle name="Input 5 3 5 3 2 4" xfId="26782"/>
    <cellStyle name="Input 5 3 5 3 2 5" xfId="26783"/>
    <cellStyle name="Input 5 3 5 3 3" xfId="26784"/>
    <cellStyle name="Input 5 3 5 3 3 2" xfId="26785"/>
    <cellStyle name="Input 5 3 5 3 4" xfId="26786"/>
    <cellStyle name="Input 5 3 5 3 4 2" xfId="26787"/>
    <cellStyle name="Input 5 3 5 3 4 2 2" xfId="26788"/>
    <cellStyle name="Input 5 3 5 3 4 3" xfId="26789"/>
    <cellStyle name="Input 5 3 5 3 5" xfId="26790"/>
    <cellStyle name="Input 5 3 5 3 6" xfId="26791"/>
    <cellStyle name="Input 5 3 5 4" xfId="26792"/>
    <cellStyle name="Input 5 3 5 4 2" xfId="26793"/>
    <cellStyle name="Input 5 3 5 4 2 2" xfId="26794"/>
    <cellStyle name="Input 5 3 5 4 3" xfId="26795"/>
    <cellStyle name="Input 5 3 5 4 3 2" xfId="26796"/>
    <cellStyle name="Input 5 3 5 4 3 2 2" xfId="26797"/>
    <cellStyle name="Input 5 3 5 4 3 3" xfId="26798"/>
    <cellStyle name="Input 5 3 5 4 4" xfId="26799"/>
    <cellStyle name="Input 5 3 5 4 5" xfId="26800"/>
    <cellStyle name="Input 5 3 5 5" xfId="26801"/>
    <cellStyle name="Input 5 3 5 5 2" xfId="26802"/>
    <cellStyle name="Input 5 3 5 5 2 2" xfId="26803"/>
    <cellStyle name="Input 5 3 5 5 3" xfId="26804"/>
    <cellStyle name="Input 5 3 5 5 3 2" xfId="26805"/>
    <cellStyle name="Input 5 3 5 5 3 2 2" xfId="26806"/>
    <cellStyle name="Input 5 3 5 5 3 3" xfId="26807"/>
    <cellStyle name="Input 5 3 5 5 4" xfId="26808"/>
    <cellStyle name="Input 5 3 5 5 5" xfId="26809"/>
    <cellStyle name="Input 5 3 5 6" xfId="26810"/>
    <cellStyle name="Input 5 3 5 6 2" xfId="26811"/>
    <cellStyle name="Input 5 3 5 6 2 2" xfId="26812"/>
    <cellStyle name="Input 5 3 5 6 3" xfId="26813"/>
    <cellStyle name="Input 5 3 5 6 3 2" xfId="26814"/>
    <cellStyle name="Input 5 3 5 6 3 2 2" xfId="26815"/>
    <cellStyle name="Input 5 3 5 6 3 3" xfId="26816"/>
    <cellStyle name="Input 5 3 5 6 4" xfId="26817"/>
    <cellStyle name="Input 5 3 5 6 5" xfId="26818"/>
    <cellStyle name="Input 5 3 5 7" xfId="26819"/>
    <cellStyle name="Input 5 3 5 7 2" xfId="26820"/>
    <cellStyle name="Input 5 3 5 7 2 2" xfId="26821"/>
    <cellStyle name="Input 5 3 5 7 3" xfId="26822"/>
    <cellStyle name="Input 5 3 5 7 3 2" xfId="26823"/>
    <cellStyle name="Input 5 3 5 7 3 2 2" xfId="26824"/>
    <cellStyle name="Input 5 3 5 7 3 3" xfId="26825"/>
    <cellStyle name="Input 5 3 5 7 4" xfId="26826"/>
    <cellStyle name="Input 5 3 5 7 5" xfId="26827"/>
    <cellStyle name="Input 5 3 5 8" xfId="26828"/>
    <cellStyle name="Input 5 3 5 8 2" xfId="26829"/>
    <cellStyle name="Input 5 3 5 9" xfId="26830"/>
    <cellStyle name="Input 5 3 5 9 2" xfId="26831"/>
    <cellStyle name="Input 5 3 5 9 2 2" xfId="26832"/>
    <cellStyle name="Input 5 3 5 9 3" xfId="26833"/>
    <cellStyle name="Input 5 3 6" xfId="26834"/>
    <cellStyle name="Input 5 3 6 10" xfId="26835"/>
    <cellStyle name="Input 5 3 6 11" xfId="26836"/>
    <cellStyle name="Input 5 3 6 2" xfId="26837"/>
    <cellStyle name="Input 5 3 6 2 10" xfId="26838"/>
    <cellStyle name="Input 5 3 6 2 2" xfId="26839"/>
    <cellStyle name="Input 5 3 6 2 2 2" xfId="26840"/>
    <cellStyle name="Input 5 3 6 2 2 2 2" xfId="26841"/>
    <cellStyle name="Input 5 3 6 2 2 3" xfId="26842"/>
    <cellStyle name="Input 5 3 6 2 2 3 2" xfId="26843"/>
    <cellStyle name="Input 5 3 6 2 2 3 2 2" xfId="26844"/>
    <cellStyle name="Input 5 3 6 2 2 3 3" xfId="26845"/>
    <cellStyle name="Input 5 3 6 2 2 4" xfId="26846"/>
    <cellStyle name="Input 5 3 6 2 2 5" xfId="26847"/>
    <cellStyle name="Input 5 3 6 2 3" xfId="26848"/>
    <cellStyle name="Input 5 3 6 2 3 2" xfId="26849"/>
    <cellStyle name="Input 5 3 6 2 3 2 2" xfId="26850"/>
    <cellStyle name="Input 5 3 6 2 3 3" xfId="26851"/>
    <cellStyle name="Input 5 3 6 2 3 3 2" xfId="26852"/>
    <cellStyle name="Input 5 3 6 2 3 3 2 2" xfId="26853"/>
    <cellStyle name="Input 5 3 6 2 3 3 3" xfId="26854"/>
    <cellStyle name="Input 5 3 6 2 3 4" xfId="26855"/>
    <cellStyle name="Input 5 3 6 2 3 5" xfId="26856"/>
    <cellStyle name="Input 5 3 6 2 4" xfId="26857"/>
    <cellStyle name="Input 5 3 6 2 4 2" xfId="26858"/>
    <cellStyle name="Input 5 3 6 2 4 2 2" xfId="26859"/>
    <cellStyle name="Input 5 3 6 2 4 3" xfId="26860"/>
    <cellStyle name="Input 5 3 6 2 4 3 2" xfId="26861"/>
    <cellStyle name="Input 5 3 6 2 4 3 2 2" xfId="26862"/>
    <cellStyle name="Input 5 3 6 2 4 3 3" xfId="26863"/>
    <cellStyle name="Input 5 3 6 2 4 4" xfId="26864"/>
    <cellStyle name="Input 5 3 6 2 4 5" xfId="26865"/>
    <cellStyle name="Input 5 3 6 2 5" xfId="26866"/>
    <cellStyle name="Input 5 3 6 2 5 2" xfId="26867"/>
    <cellStyle name="Input 5 3 6 2 5 2 2" xfId="26868"/>
    <cellStyle name="Input 5 3 6 2 5 3" xfId="26869"/>
    <cellStyle name="Input 5 3 6 2 5 3 2" xfId="26870"/>
    <cellStyle name="Input 5 3 6 2 5 3 2 2" xfId="26871"/>
    <cellStyle name="Input 5 3 6 2 5 3 3" xfId="26872"/>
    <cellStyle name="Input 5 3 6 2 5 4" xfId="26873"/>
    <cellStyle name="Input 5 3 6 2 5 5" xfId="26874"/>
    <cellStyle name="Input 5 3 6 2 6" xfId="26875"/>
    <cellStyle name="Input 5 3 6 2 6 2" xfId="26876"/>
    <cellStyle name="Input 5 3 6 2 6 2 2" xfId="26877"/>
    <cellStyle name="Input 5 3 6 2 6 3" xfId="26878"/>
    <cellStyle name="Input 5 3 6 2 6 3 2" xfId="26879"/>
    <cellStyle name="Input 5 3 6 2 6 3 2 2" xfId="26880"/>
    <cellStyle name="Input 5 3 6 2 6 3 3" xfId="26881"/>
    <cellStyle name="Input 5 3 6 2 6 4" xfId="26882"/>
    <cellStyle name="Input 5 3 6 2 6 5" xfId="26883"/>
    <cellStyle name="Input 5 3 6 2 7" xfId="26884"/>
    <cellStyle name="Input 5 3 6 2 7 2" xfId="26885"/>
    <cellStyle name="Input 5 3 6 2 8" xfId="26886"/>
    <cellStyle name="Input 5 3 6 2 8 2" xfId="26887"/>
    <cellStyle name="Input 5 3 6 2 8 2 2" xfId="26888"/>
    <cellStyle name="Input 5 3 6 2 8 3" xfId="26889"/>
    <cellStyle name="Input 5 3 6 2 9" xfId="26890"/>
    <cellStyle name="Input 5 3 6 3" xfId="26891"/>
    <cellStyle name="Input 5 3 6 3 2" xfId="26892"/>
    <cellStyle name="Input 5 3 6 3 2 2" xfId="26893"/>
    <cellStyle name="Input 5 3 6 3 2 2 2" xfId="26894"/>
    <cellStyle name="Input 5 3 6 3 2 3" xfId="26895"/>
    <cellStyle name="Input 5 3 6 3 2 3 2" xfId="26896"/>
    <cellStyle name="Input 5 3 6 3 2 3 2 2" xfId="26897"/>
    <cellStyle name="Input 5 3 6 3 2 3 3" xfId="26898"/>
    <cellStyle name="Input 5 3 6 3 2 4" xfId="26899"/>
    <cellStyle name="Input 5 3 6 3 2 5" xfId="26900"/>
    <cellStyle name="Input 5 3 6 3 3" xfId="26901"/>
    <cellStyle name="Input 5 3 6 3 3 2" xfId="26902"/>
    <cellStyle name="Input 5 3 6 3 4" xfId="26903"/>
    <cellStyle name="Input 5 3 6 3 4 2" xfId="26904"/>
    <cellStyle name="Input 5 3 6 3 4 2 2" xfId="26905"/>
    <cellStyle name="Input 5 3 6 3 4 3" xfId="26906"/>
    <cellStyle name="Input 5 3 6 3 5" xfId="26907"/>
    <cellStyle name="Input 5 3 6 3 6" xfId="26908"/>
    <cellStyle name="Input 5 3 6 4" xfId="26909"/>
    <cellStyle name="Input 5 3 6 4 2" xfId="26910"/>
    <cellStyle name="Input 5 3 6 4 2 2" xfId="26911"/>
    <cellStyle name="Input 5 3 6 4 3" xfId="26912"/>
    <cellStyle name="Input 5 3 6 4 3 2" xfId="26913"/>
    <cellStyle name="Input 5 3 6 4 3 2 2" xfId="26914"/>
    <cellStyle name="Input 5 3 6 4 3 3" xfId="26915"/>
    <cellStyle name="Input 5 3 6 4 4" xfId="26916"/>
    <cellStyle name="Input 5 3 6 4 5" xfId="26917"/>
    <cellStyle name="Input 5 3 6 5" xfId="26918"/>
    <cellStyle name="Input 5 3 6 5 2" xfId="26919"/>
    <cellStyle name="Input 5 3 6 5 2 2" xfId="26920"/>
    <cellStyle name="Input 5 3 6 5 3" xfId="26921"/>
    <cellStyle name="Input 5 3 6 5 3 2" xfId="26922"/>
    <cellStyle name="Input 5 3 6 5 3 2 2" xfId="26923"/>
    <cellStyle name="Input 5 3 6 5 3 3" xfId="26924"/>
    <cellStyle name="Input 5 3 6 5 4" xfId="26925"/>
    <cellStyle name="Input 5 3 6 5 5" xfId="26926"/>
    <cellStyle name="Input 5 3 6 6" xfId="26927"/>
    <cellStyle name="Input 5 3 6 6 2" xfId="26928"/>
    <cellStyle name="Input 5 3 6 6 2 2" xfId="26929"/>
    <cellStyle name="Input 5 3 6 6 3" xfId="26930"/>
    <cellStyle name="Input 5 3 6 6 3 2" xfId="26931"/>
    <cellStyle name="Input 5 3 6 6 3 2 2" xfId="26932"/>
    <cellStyle name="Input 5 3 6 6 3 3" xfId="26933"/>
    <cellStyle name="Input 5 3 6 6 4" xfId="26934"/>
    <cellStyle name="Input 5 3 6 6 5" xfId="26935"/>
    <cellStyle name="Input 5 3 6 7" xfId="26936"/>
    <cellStyle name="Input 5 3 6 7 2" xfId="26937"/>
    <cellStyle name="Input 5 3 6 7 2 2" xfId="26938"/>
    <cellStyle name="Input 5 3 6 7 3" xfId="26939"/>
    <cellStyle name="Input 5 3 6 7 3 2" xfId="26940"/>
    <cellStyle name="Input 5 3 6 7 3 2 2" xfId="26941"/>
    <cellStyle name="Input 5 3 6 7 3 3" xfId="26942"/>
    <cellStyle name="Input 5 3 6 7 4" xfId="26943"/>
    <cellStyle name="Input 5 3 6 7 5" xfId="26944"/>
    <cellStyle name="Input 5 3 6 8" xfId="26945"/>
    <cellStyle name="Input 5 3 6 8 2" xfId="26946"/>
    <cellStyle name="Input 5 3 6 9" xfId="26947"/>
    <cellStyle name="Input 5 3 6 9 2" xfId="26948"/>
    <cellStyle name="Input 5 3 6 9 2 2" xfId="26949"/>
    <cellStyle name="Input 5 3 6 9 3" xfId="26950"/>
    <cellStyle name="Input 5 3 7" xfId="26951"/>
    <cellStyle name="Input 5 3 7 10" xfId="26952"/>
    <cellStyle name="Input 5 3 7 11" xfId="26953"/>
    <cellStyle name="Input 5 3 7 2" xfId="26954"/>
    <cellStyle name="Input 5 3 7 2 10" xfId="26955"/>
    <cellStyle name="Input 5 3 7 2 2" xfId="26956"/>
    <cellStyle name="Input 5 3 7 2 2 2" xfId="26957"/>
    <cellStyle name="Input 5 3 7 2 2 2 2" xfId="26958"/>
    <cellStyle name="Input 5 3 7 2 2 3" xfId="26959"/>
    <cellStyle name="Input 5 3 7 2 2 3 2" xfId="26960"/>
    <cellStyle name="Input 5 3 7 2 2 3 2 2" xfId="26961"/>
    <cellStyle name="Input 5 3 7 2 2 3 3" xfId="26962"/>
    <cellStyle name="Input 5 3 7 2 2 4" xfId="26963"/>
    <cellStyle name="Input 5 3 7 2 2 5" xfId="26964"/>
    <cellStyle name="Input 5 3 7 2 3" xfId="26965"/>
    <cellStyle name="Input 5 3 7 2 3 2" xfId="26966"/>
    <cellStyle name="Input 5 3 7 2 3 2 2" xfId="26967"/>
    <cellStyle name="Input 5 3 7 2 3 3" xfId="26968"/>
    <cellStyle name="Input 5 3 7 2 3 3 2" xfId="26969"/>
    <cellStyle name="Input 5 3 7 2 3 3 2 2" xfId="26970"/>
    <cellStyle name="Input 5 3 7 2 3 3 3" xfId="26971"/>
    <cellStyle name="Input 5 3 7 2 3 4" xfId="26972"/>
    <cellStyle name="Input 5 3 7 2 3 5" xfId="26973"/>
    <cellStyle name="Input 5 3 7 2 4" xfId="26974"/>
    <cellStyle name="Input 5 3 7 2 4 2" xfId="26975"/>
    <cellStyle name="Input 5 3 7 2 4 2 2" xfId="26976"/>
    <cellStyle name="Input 5 3 7 2 4 3" xfId="26977"/>
    <cellStyle name="Input 5 3 7 2 4 3 2" xfId="26978"/>
    <cellStyle name="Input 5 3 7 2 4 3 2 2" xfId="26979"/>
    <cellStyle name="Input 5 3 7 2 4 3 3" xfId="26980"/>
    <cellStyle name="Input 5 3 7 2 4 4" xfId="26981"/>
    <cellStyle name="Input 5 3 7 2 4 5" xfId="26982"/>
    <cellStyle name="Input 5 3 7 2 5" xfId="26983"/>
    <cellStyle name="Input 5 3 7 2 5 2" xfId="26984"/>
    <cellStyle name="Input 5 3 7 2 5 2 2" xfId="26985"/>
    <cellStyle name="Input 5 3 7 2 5 3" xfId="26986"/>
    <cellStyle name="Input 5 3 7 2 5 3 2" xfId="26987"/>
    <cellStyle name="Input 5 3 7 2 5 3 2 2" xfId="26988"/>
    <cellStyle name="Input 5 3 7 2 5 3 3" xfId="26989"/>
    <cellStyle name="Input 5 3 7 2 5 4" xfId="26990"/>
    <cellStyle name="Input 5 3 7 2 5 5" xfId="26991"/>
    <cellStyle name="Input 5 3 7 2 6" xfId="26992"/>
    <cellStyle name="Input 5 3 7 2 6 2" xfId="26993"/>
    <cellStyle name="Input 5 3 7 2 6 2 2" xfId="26994"/>
    <cellStyle name="Input 5 3 7 2 6 3" xfId="26995"/>
    <cellStyle name="Input 5 3 7 2 6 3 2" xfId="26996"/>
    <cellStyle name="Input 5 3 7 2 6 3 2 2" xfId="26997"/>
    <cellStyle name="Input 5 3 7 2 6 3 3" xfId="26998"/>
    <cellStyle name="Input 5 3 7 2 6 4" xfId="26999"/>
    <cellStyle name="Input 5 3 7 2 6 5" xfId="27000"/>
    <cellStyle name="Input 5 3 7 2 7" xfId="27001"/>
    <cellStyle name="Input 5 3 7 2 7 2" xfId="27002"/>
    <cellStyle name="Input 5 3 7 2 8" xfId="27003"/>
    <cellStyle name="Input 5 3 7 2 8 2" xfId="27004"/>
    <cellStyle name="Input 5 3 7 2 8 2 2" xfId="27005"/>
    <cellStyle name="Input 5 3 7 2 8 3" xfId="27006"/>
    <cellStyle name="Input 5 3 7 2 9" xfId="27007"/>
    <cellStyle name="Input 5 3 7 3" xfId="27008"/>
    <cellStyle name="Input 5 3 7 3 2" xfId="27009"/>
    <cellStyle name="Input 5 3 7 3 2 2" xfId="27010"/>
    <cellStyle name="Input 5 3 7 3 2 2 2" xfId="27011"/>
    <cellStyle name="Input 5 3 7 3 2 3" xfId="27012"/>
    <cellStyle name="Input 5 3 7 3 2 3 2" xfId="27013"/>
    <cellStyle name="Input 5 3 7 3 2 3 2 2" xfId="27014"/>
    <cellStyle name="Input 5 3 7 3 2 3 3" xfId="27015"/>
    <cellStyle name="Input 5 3 7 3 2 4" xfId="27016"/>
    <cellStyle name="Input 5 3 7 3 2 5" xfId="27017"/>
    <cellStyle name="Input 5 3 7 3 3" xfId="27018"/>
    <cellStyle name="Input 5 3 7 3 3 2" xfId="27019"/>
    <cellStyle name="Input 5 3 7 3 4" xfId="27020"/>
    <cellStyle name="Input 5 3 7 3 4 2" xfId="27021"/>
    <cellStyle name="Input 5 3 7 3 4 2 2" xfId="27022"/>
    <cellStyle name="Input 5 3 7 3 4 3" xfId="27023"/>
    <cellStyle name="Input 5 3 7 3 5" xfId="27024"/>
    <cellStyle name="Input 5 3 7 3 6" xfId="27025"/>
    <cellStyle name="Input 5 3 7 4" xfId="27026"/>
    <cellStyle name="Input 5 3 7 4 2" xfId="27027"/>
    <cellStyle name="Input 5 3 7 4 2 2" xfId="27028"/>
    <cellStyle name="Input 5 3 7 4 3" xfId="27029"/>
    <cellStyle name="Input 5 3 7 4 3 2" xfId="27030"/>
    <cellStyle name="Input 5 3 7 4 3 2 2" xfId="27031"/>
    <cellStyle name="Input 5 3 7 4 3 3" xfId="27032"/>
    <cellStyle name="Input 5 3 7 4 4" xfId="27033"/>
    <cellStyle name="Input 5 3 7 4 5" xfId="27034"/>
    <cellStyle name="Input 5 3 7 5" xfId="27035"/>
    <cellStyle name="Input 5 3 7 5 2" xfId="27036"/>
    <cellStyle name="Input 5 3 7 5 2 2" xfId="27037"/>
    <cellStyle name="Input 5 3 7 5 3" xfId="27038"/>
    <cellStyle name="Input 5 3 7 5 3 2" xfId="27039"/>
    <cellStyle name="Input 5 3 7 5 3 2 2" xfId="27040"/>
    <cellStyle name="Input 5 3 7 5 3 3" xfId="27041"/>
    <cellStyle name="Input 5 3 7 5 4" xfId="27042"/>
    <cellStyle name="Input 5 3 7 5 5" xfId="27043"/>
    <cellStyle name="Input 5 3 7 6" xfId="27044"/>
    <cellStyle name="Input 5 3 7 6 2" xfId="27045"/>
    <cellStyle name="Input 5 3 7 6 2 2" xfId="27046"/>
    <cellStyle name="Input 5 3 7 6 3" xfId="27047"/>
    <cellStyle name="Input 5 3 7 6 3 2" xfId="27048"/>
    <cellStyle name="Input 5 3 7 6 3 2 2" xfId="27049"/>
    <cellStyle name="Input 5 3 7 6 3 3" xfId="27050"/>
    <cellStyle name="Input 5 3 7 6 4" xfId="27051"/>
    <cellStyle name="Input 5 3 7 6 5" xfId="27052"/>
    <cellStyle name="Input 5 3 7 7" xfId="27053"/>
    <cellStyle name="Input 5 3 7 7 2" xfId="27054"/>
    <cellStyle name="Input 5 3 7 7 2 2" xfId="27055"/>
    <cellStyle name="Input 5 3 7 7 3" xfId="27056"/>
    <cellStyle name="Input 5 3 7 7 3 2" xfId="27057"/>
    <cellStyle name="Input 5 3 7 7 3 2 2" xfId="27058"/>
    <cellStyle name="Input 5 3 7 7 3 3" xfId="27059"/>
    <cellStyle name="Input 5 3 7 7 4" xfId="27060"/>
    <cellStyle name="Input 5 3 7 7 5" xfId="27061"/>
    <cellStyle name="Input 5 3 7 8" xfId="27062"/>
    <cellStyle name="Input 5 3 7 8 2" xfId="27063"/>
    <cellStyle name="Input 5 3 7 9" xfId="27064"/>
    <cellStyle name="Input 5 3 7 9 2" xfId="27065"/>
    <cellStyle name="Input 5 3 7 9 2 2" xfId="27066"/>
    <cellStyle name="Input 5 3 7 9 3" xfId="27067"/>
    <cellStyle name="Input 5 3 8" xfId="27068"/>
    <cellStyle name="Input 5 3 8 10" xfId="27069"/>
    <cellStyle name="Input 5 3 8 11" xfId="27070"/>
    <cellStyle name="Input 5 3 8 2" xfId="27071"/>
    <cellStyle name="Input 5 3 8 2 10" xfId="27072"/>
    <cellStyle name="Input 5 3 8 2 2" xfId="27073"/>
    <cellStyle name="Input 5 3 8 2 2 2" xfId="27074"/>
    <cellStyle name="Input 5 3 8 2 2 2 2" xfId="27075"/>
    <cellStyle name="Input 5 3 8 2 2 3" xfId="27076"/>
    <cellStyle name="Input 5 3 8 2 2 3 2" xfId="27077"/>
    <cellStyle name="Input 5 3 8 2 2 3 2 2" xfId="27078"/>
    <cellStyle name="Input 5 3 8 2 2 3 3" xfId="27079"/>
    <cellStyle name="Input 5 3 8 2 2 4" xfId="27080"/>
    <cellStyle name="Input 5 3 8 2 2 5" xfId="27081"/>
    <cellStyle name="Input 5 3 8 2 3" xfId="27082"/>
    <cellStyle name="Input 5 3 8 2 3 2" xfId="27083"/>
    <cellStyle name="Input 5 3 8 2 3 2 2" xfId="27084"/>
    <cellStyle name="Input 5 3 8 2 3 3" xfId="27085"/>
    <cellStyle name="Input 5 3 8 2 3 3 2" xfId="27086"/>
    <cellStyle name="Input 5 3 8 2 3 3 2 2" xfId="27087"/>
    <cellStyle name="Input 5 3 8 2 3 3 3" xfId="27088"/>
    <cellStyle name="Input 5 3 8 2 3 4" xfId="27089"/>
    <cellStyle name="Input 5 3 8 2 3 5" xfId="27090"/>
    <cellStyle name="Input 5 3 8 2 4" xfId="27091"/>
    <cellStyle name="Input 5 3 8 2 4 2" xfId="27092"/>
    <cellStyle name="Input 5 3 8 2 4 2 2" xfId="27093"/>
    <cellStyle name="Input 5 3 8 2 4 3" xfId="27094"/>
    <cellStyle name="Input 5 3 8 2 4 3 2" xfId="27095"/>
    <cellStyle name="Input 5 3 8 2 4 3 2 2" xfId="27096"/>
    <cellStyle name="Input 5 3 8 2 4 3 3" xfId="27097"/>
    <cellStyle name="Input 5 3 8 2 4 4" xfId="27098"/>
    <cellStyle name="Input 5 3 8 2 4 5" xfId="27099"/>
    <cellStyle name="Input 5 3 8 2 5" xfId="27100"/>
    <cellStyle name="Input 5 3 8 2 5 2" xfId="27101"/>
    <cellStyle name="Input 5 3 8 2 5 2 2" xfId="27102"/>
    <cellStyle name="Input 5 3 8 2 5 3" xfId="27103"/>
    <cellStyle name="Input 5 3 8 2 5 3 2" xfId="27104"/>
    <cellStyle name="Input 5 3 8 2 5 3 2 2" xfId="27105"/>
    <cellStyle name="Input 5 3 8 2 5 3 3" xfId="27106"/>
    <cellStyle name="Input 5 3 8 2 5 4" xfId="27107"/>
    <cellStyle name="Input 5 3 8 2 5 5" xfId="27108"/>
    <cellStyle name="Input 5 3 8 2 6" xfId="27109"/>
    <cellStyle name="Input 5 3 8 2 6 2" xfId="27110"/>
    <cellStyle name="Input 5 3 8 2 6 2 2" xfId="27111"/>
    <cellStyle name="Input 5 3 8 2 6 3" xfId="27112"/>
    <cellStyle name="Input 5 3 8 2 6 3 2" xfId="27113"/>
    <cellStyle name="Input 5 3 8 2 6 3 2 2" xfId="27114"/>
    <cellStyle name="Input 5 3 8 2 6 3 3" xfId="27115"/>
    <cellStyle name="Input 5 3 8 2 6 4" xfId="27116"/>
    <cellStyle name="Input 5 3 8 2 6 5" xfId="27117"/>
    <cellStyle name="Input 5 3 8 2 7" xfId="27118"/>
    <cellStyle name="Input 5 3 8 2 7 2" xfId="27119"/>
    <cellStyle name="Input 5 3 8 2 8" xfId="27120"/>
    <cellStyle name="Input 5 3 8 2 8 2" xfId="27121"/>
    <cellStyle name="Input 5 3 8 2 8 2 2" xfId="27122"/>
    <cellStyle name="Input 5 3 8 2 8 3" xfId="27123"/>
    <cellStyle name="Input 5 3 8 2 9" xfId="27124"/>
    <cellStyle name="Input 5 3 8 3" xfId="27125"/>
    <cellStyle name="Input 5 3 8 3 2" xfId="27126"/>
    <cellStyle name="Input 5 3 8 3 2 2" xfId="27127"/>
    <cellStyle name="Input 5 3 8 3 2 2 2" xfId="27128"/>
    <cellStyle name="Input 5 3 8 3 2 3" xfId="27129"/>
    <cellStyle name="Input 5 3 8 3 2 3 2" xfId="27130"/>
    <cellStyle name="Input 5 3 8 3 2 3 2 2" xfId="27131"/>
    <cellStyle name="Input 5 3 8 3 2 3 3" xfId="27132"/>
    <cellStyle name="Input 5 3 8 3 2 4" xfId="27133"/>
    <cellStyle name="Input 5 3 8 3 2 5" xfId="27134"/>
    <cellStyle name="Input 5 3 8 3 3" xfId="27135"/>
    <cellStyle name="Input 5 3 8 3 3 2" xfId="27136"/>
    <cellStyle name="Input 5 3 8 3 4" xfId="27137"/>
    <cellStyle name="Input 5 3 8 3 4 2" xfId="27138"/>
    <cellStyle name="Input 5 3 8 3 4 2 2" xfId="27139"/>
    <cellStyle name="Input 5 3 8 3 4 3" xfId="27140"/>
    <cellStyle name="Input 5 3 8 3 5" xfId="27141"/>
    <cellStyle name="Input 5 3 8 3 6" xfId="27142"/>
    <cellStyle name="Input 5 3 8 4" xfId="27143"/>
    <cellStyle name="Input 5 3 8 4 2" xfId="27144"/>
    <cellStyle name="Input 5 3 8 4 2 2" xfId="27145"/>
    <cellStyle name="Input 5 3 8 4 3" xfId="27146"/>
    <cellStyle name="Input 5 3 8 4 3 2" xfId="27147"/>
    <cellStyle name="Input 5 3 8 4 3 2 2" xfId="27148"/>
    <cellStyle name="Input 5 3 8 4 3 3" xfId="27149"/>
    <cellStyle name="Input 5 3 8 4 4" xfId="27150"/>
    <cellStyle name="Input 5 3 8 4 5" xfId="27151"/>
    <cellStyle name="Input 5 3 8 5" xfId="27152"/>
    <cellStyle name="Input 5 3 8 5 2" xfId="27153"/>
    <cellStyle name="Input 5 3 8 5 2 2" xfId="27154"/>
    <cellStyle name="Input 5 3 8 5 3" xfId="27155"/>
    <cellStyle name="Input 5 3 8 5 3 2" xfId="27156"/>
    <cellStyle name="Input 5 3 8 5 3 2 2" xfId="27157"/>
    <cellStyle name="Input 5 3 8 5 3 3" xfId="27158"/>
    <cellStyle name="Input 5 3 8 5 4" xfId="27159"/>
    <cellStyle name="Input 5 3 8 5 5" xfId="27160"/>
    <cellStyle name="Input 5 3 8 6" xfId="27161"/>
    <cellStyle name="Input 5 3 8 6 2" xfId="27162"/>
    <cellStyle name="Input 5 3 8 6 2 2" xfId="27163"/>
    <cellStyle name="Input 5 3 8 6 3" xfId="27164"/>
    <cellStyle name="Input 5 3 8 6 3 2" xfId="27165"/>
    <cellStyle name="Input 5 3 8 6 3 2 2" xfId="27166"/>
    <cellStyle name="Input 5 3 8 6 3 3" xfId="27167"/>
    <cellStyle name="Input 5 3 8 6 4" xfId="27168"/>
    <cellStyle name="Input 5 3 8 6 5" xfId="27169"/>
    <cellStyle name="Input 5 3 8 7" xfId="27170"/>
    <cellStyle name="Input 5 3 8 7 2" xfId="27171"/>
    <cellStyle name="Input 5 3 8 7 2 2" xfId="27172"/>
    <cellStyle name="Input 5 3 8 7 3" xfId="27173"/>
    <cellStyle name="Input 5 3 8 7 3 2" xfId="27174"/>
    <cellStyle name="Input 5 3 8 7 3 2 2" xfId="27175"/>
    <cellStyle name="Input 5 3 8 7 3 3" xfId="27176"/>
    <cellStyle name="Input 5 3 8 7 4" xfId="27177"/>
    <cellStyle name="Input 5 3 8 7 5" xfId="27178"/>
    <cellStyle name="Input 5 3 8 8" xfId="27179"/>
    <cellStyle name="Input 5 3 8 8 2" xfId="27180"/>
    <cellStyle name="Input 5 3 8 9" xfId="27181"/>
    <cellStyle name="Input 5 3 8 9 2" xfId="27182"/>
    <cellStyle name="Input 5 3 8 9 2 2" xfId="27183"/>
    <cellStyle name="Input 5 3 8 9 3" xfId="27184"/>
    <cellStyle name="Input 5 3 9" xfId="27185"/>
    <cellStyle name="Input 5 3 9 10" xfId="27186"/>
    <cellStyle name="Input 5 3 9 2" xfId="27187"/>
    <cellStyle name="Input 5 3 9 2 2" xfId="27188"/>
    <cellStyle name="Input 5 3 9 2 2 2" xfId="27189"/>
    <cellStyle name="Input 5 3 9 2 3" xfId="27190"/>
    <cellStyle name="Input 5 3 9 2 3 2" xfId="27191"/>
    <cellStyle name="Input 5 3 9 2 3 2 2" xfId="27192"/>
    <cellStyle name="Input 5 3 9 2 3 3" xfId="27193"/>
    <cellStyle name="Input 5 3 9 2 4" xfId="27194"/>
    <cellStyle name="Input 5 3 9 2 5" xfId="27195"/>
    <cellStyle name="Input 5 3 9 3" xfId="27196"/>
    <cellStyle name="Input 5 3 9 3 2" xfId="27197"/>
    <cellStyle name="Input 5 3 9 3 2 2" xfId="27198"/>
    <cellStyle name="Input 5 3 9 3 3" xfId="27199"/>
    <cellStyle name="Input 5 3 9 3 3 2" xfId="27200"/>
    <cellStyle name="Input 5 3 9 3 3 2 2" xfId="27201"/>
    <cellStyle name="Input 5 3 9 3 3 3" xfId="27202"/>
    <cellStyle name="Input 5 3 9 3 4" xfId="27203"/>
    <cellStyle name="Input 5 3 9 3 5" xfId="27204"/>
    <cellStyle name="Input 5 3 9 4" xfId="27205"/>
    <cellStyle name="Input 5 3 9 4 2" xfId="27206"/>
    <cellStyle name="Input 5 3 9 4 2 2" xfId="27207"/>
    <cellStyle name="Input 5 3 9 4 3" xfId="27208"/>
    <cellStyle name="Input 5 3 9 4 3 2" xfId="27209"/>
    <cellStyle name="Input 5 3 9 4 3 2 2" xfId="27210"/>
    <cellStyle name="Input 5 3 9 4 3 3" xfId="27211"/>
    <cellStyle name="Input 5 3 9 4 4" xfId="27212"/>
    <cellStyle name="Input 5 3 9 4 5" xfId="27213"/>
    <cellStyle name="Input 5 3 9 5" xfId="27214"/>
    <cellStyle name="Input 5 3 9 5 2" xfId="27215"/>
    <cellStyle name="Input 5 3 9 5 2 2" xfId="27216"/>
    <cellStyle name="Input 5 3 9 5 3" xfId="27217"/>
    <cellStyle name="Input 5 3 9 5 3 2" xfId="27218"/>
    <cellStyle name="Input 5 3 9 5 3 2 2" xfId="27219"/>
    <cellStyle name="Input 5 3 9 5 3 3" xfId="27220"/>
    <cellStyle name="Input 5 3 9 5 4" xfId="27221"/>
    <cellStyle name="Input 5 3 9 5 5" xfId="27222"/>
    <cellStyle name="Input 5 3 9 6" xfId="27223"/>
    <cellStyle name="Input 5 3 9 6 2" xfId="27224"/>
    <cellStyle name="Input 5 3 9 6 2 2" xfId="27225"/>
    <cellStyle name="Input 5 3 9 6 3" xfId="27226"/>
    <cellStyle name="Input 5 3 9 6 3 2" xfId="27227"/>
    <cellStyle name="Input 5 3 9 6 3 2 2" xfId="27228"/>
    <cellStyle name="Input 5 3 9 6 3 3" xfId="27229"/>
    <cellStyle name="Input 5 3 9 6 4" xfId="27230"/>
    <cellStyle name="Input 5 3 9 6 5" xfId="27231"/>
    <cellStyle name="Input 5 3 9 7" xfId="27232"/>
    <cellStyle name="Input 5 3 9 7 2" xfId="27233"/>
    <cellStyle name="Input 5 3 9 8" xfId="27234"/>
    <cellStyle name="Input 5 3 9 8 2" xfId="27235"/>
    <cellStyle name="Input 5 3 9 8 2 2" xfId="27236"/>
    <cellStyle name="Input 5 3 9 8 3" xfId="27237"/>
    <cellStyle name="Input 5 3 9 9" xfId="27238"/>
    <cellStyle name="Input 5 3_Subsidy" xfId="27239"/>
    <cellStyle name="Input 5 4" xfId="27240"/>
    <cellStyle name="Input 5 4 10" xfId="27241"/>
    <cellStyle name="Input 5 4 10 2" xfId="27242"/>
    <cellStyle name="Input 5 4 10 2 2" xfId="27243"/>
    <cellStyle name="Input 5 4 10 2 2 2" xfId="27244"/>
    <cellStyle name="Input 5 4 10 2 3" xfId="27245"/>
    <cellStyle name="Input 5 4 10 2 3 2" xfId="27246"/>
    <cellStyle name="Input 5 4 10 2 3 2 2" xfId="27247"/>
    <cellStyle name="Input 5 4 10 2 3 3" xfId="27248"/>
    <cellStyle name="Input 5 4 10 2 4" xfId="27249"/>
    <cellStyle name="Input 5 4 10 2 5" xfId="27250"/>
    <cellStyle name="Input 5 4 10 3" xfId="27251"/>
    <cellStyle name="Input 5 4 10 3 2" xfId="27252"/>
    <cellStyle name="Input 5 4 10 4" xfId="27253"/>
    <cellStyle name="Input 5 4 10 4 2" xfId="27254"/>
    <cellStyle name="Input 5 4 10 4 2 2" xfId="27255"/>
    <cellStyle name="Input 5 4 10 4 3" xfId="27256"/>
    <cellStyle name="Input 5 4 10 5" xfId="27257"/>
    <cellStyle name="Input 5 4 10 6" xfId="27258"/>
    <cellStyle name="Input 5 4 11" xfId="27259"/>
    <cellStyle name="Input 5 4 11 2" xfId="27260"/>
    <cellStyle name="Input 5 4 11 2 2" xfId="27261"/>
    <cellStyle name="Input 5 4 11 3" xfId="27262"/>
    <cellStyle name="Input 5 4 11 3 2" xfId="27263"/>
    <cellStyle name="Input 5 4 11 3 2 2" xfId="27264"/>
    <cellStyle name="Input 5 4 11 3 3" xfId="27265"/>
    <cellStyle name="Input 5 4 11 4" xfId="27266"/>
    <cellStyle name="Input 5 4 11 5" xfId="27267"/>
    <cellStyle name="Input 5 4 12" xfId="27268"/>
    <cellStyle name="Input 5 4 12 2" xfId="27269"/>
    <cellStyle name="Input 5 4 12 2 2" xfId="27270"/>
    <cellStyle name="Input 5 4 12 3" xfId="27271"/>
    <cellStyle name="Input 5 4 12 3 2" xfId="27272"/>
    <cellStyle name="Input 5 4 12 3 2 2" xfId="27273"/>
    <cellStyle name="Input 5 4 12 3 3" xfId="27274"/>
    <cellStyle name="Input 5 4 12 4" xfId="27275"/>
    <cellStyle name="Input 5 4 12 5" xfId="27276"/>
    <cellStyle name="Input 5 4 13" xfId="27277"/>
    <cellStyle name="Input 5 4 13 2" xfId="27278"/>
    <cellStyle name="Input 5 4 13 2 2" xfId="27279"/>
    <cellStyle name="Input 5 4 13 3" xfId="27280"/>
    <cellStyle name="Input 5 4 13 3 2" xfId="27281"/>
    <cellStyle name="Input 5 4 13 3 2 2" xfId="27282"/>
    <cellStyle name="Input 5 4 13 3 3" xfId="27283"/>
    <cellStyle name="Input 5 4 13 4" xfId="27284"/>
    <cellStyle name="Input 5 4 13 5" xfId="27285"/>
    <cellStyle name="Input 5 4 14" xfId="27286"/>
    <cellStyle name="Input 5 4 14 2" xfId="27287"/>
    <cellStyle name="Input 5 4 14 2 2" xfId="27288"/>
    <cellStyle name="Input 5 4 14 3" xfId="27289"/>
    <cellStyle name="Input 5 4 14 3 2" xfId="27290"/>
    <cellStyle name="Input 5 4 14 3 2 2" xfId="27291"/>
    <cellStyle name="Input 5 4 14 3 3" xfId="27292"/>
    <cellStyle name="Input 5 4 14 4" xfId="27293"/>
    <cellStyle name="Input 5 4 14 5" xfId="27294"/>
    <cellStyle name="Input 5 4 15" xfId="27295"/>
    <cellStyle name="Input 5 4 15 2" xfId="27296"/>
    <cellStyle name="Input 5 4 16" xfId="27297"/>
    <cellStyle name="Input 5 4 16 2" xfId="27298"/>
    <cellStyle name="Input 5 4 16 2 2" xfId="27299"/>
    <cellStyle name="Input 5 4 16 3" xfId="27300"/>
    <cellStyle name="Input 5 4 17" xfId="27301"/>
    <cellStyle name="Input 5 4 18" xfId="27302"/>
    <cellStyle name="Input 5 4 2" xfId="27303"/>
    <cellStyle name="Input 5 4 2 10" xfId="27304"/>
    <cellStyle name="Input 5 4 2 10 2" xfId="27305"/>
    <cellStyle name="Input 5 4 2 10 2 2" xfId="27306"/>
    <cellStyle name="Input 5 4 2 10 3" xfId="27307"/>
    <cellStyle name="Input 5 4 2 11" xfId="27308"/>
    <cellStyle name="Input 5 4 2 12" xfId="27309"/>
    <cellStyle name="Input 5 4 2 2" xfId="27310"/>
    <cellStyle name="Input 5 4 2 2 10" xfId="27311"/>
    <cellStyle name="Input 5 4 2 2 11" xfId="27312"/>
    <cellStyle name="Input 5 4 2 2 2" xfId="27313"/>
    <cellStyle name="Input 5 4 2 2 2 10" xfId="27314"/>
    <cellStyle name="Input 5 4 2 2 2 2" xfId="27315"/>
    <cellStyle name="Input 5 4 2 2 2 2 2" xfId="27316"/>
    <cellStyle name="Input 5 4 2 2 2 2 2 2" xfId="27317"/>
    <cellStyle name="Input 5 4 2 2 2 2 3" xfId="27318"/>
    <cellStyle name="Input 5 4 2 2 2 2 3 2" xfId="27319"/>
    <cellStyle name="Input 5 4 2 2 2 2 3 2 2" xfId="27320"/>
    <cellStyle name="Input 5 4 2 2 2 2 3 3" xfId="27321"/>
    <cellStyle name="Input 5 4 2 2 2 2 4" xfId="27322"/>
    <cellStyle name="Input 5 4 2 2 2 2 5" xfId="27323"/>
    <cellStyle name="Input 5 4 2 2 2 3" xfId="27324"/>
    <cellStyle name="Input 5 4 2 2 2 3 2" xfId="27325"/>
    <cellStyle name="Input 5 4 2 2 2 3 2 2" xfId="27326"/>
    <cellStyle name="Input 5 4 2 2 2 3 3" xfId="27327"/>
    <cellStyle name="Input 5 4 2 2 2 3 3 2" xfId="27328"/>
    <cellStyle name="Input 5 4 2 2 2 3 3 2 2" xfId="27329"/>
    <cellStyle name="Input 5 4 2 2 2 3 3 3" xfId="27330"/>
    <cellStyle name="Input 5 4 2 2 2 3 4" xfId="27331"/>
    <cellStyle name="Input 5 4 2 2 2 3 5" xfId="27332"/>
    <cellStyle name="Input 5 4 2 2 2 4" xfId="27333"/>
    <cellStyle name="Input 5 4 2 2 2 4 2" xfId="27334"/>
    <cellStyle name="Input 5 4 2 2 2 4 2 2" xfId="27335"/>
    <cellStyle name="Input 5 4 2 2 2 4 3" xfId="27336"/>
    <cellStyle name="Input 5 4 2 2 2 4 3 2" xfId="27337"/>
    <cellStyle name="Input 5 4 2 2 2 4 3 2 2" xfId="27338"/>
    <cellStyle name="Input 5 4 2 2 2 4 3 3" xfId="27339"/>
    <cellStyle name="Input 5 4 2 2 2 4 4" xfId="27340"/>
    <cellStyle name="Input 5 4 2 2 2 4 5" xfId="27341"/>
    <cellStyle name="Input 5 4 2 2 2 5" xfId="27342"/>
    <cellStyle name="Input 5 4 2 2 2 5 2" xfId="27343"/>
    <cellStyle name="Input 5 4 2 2 2 5 2 2" xfId="27344"/>
    <cellStyle name="Input 5 4 2 2 2 5 3" xfId="27345"/>
    <cellStyle name="Input 5 4 2 2 2 5 3 2" xfId="27346"/>
    <cellStyle name="Input 5 4 2 2 2 5 3 2 2" xfId="27347"/>
    <cellStyle name="Input 5 4 2 2 2 5 3 3" xfId="27348"/>
    <cellStyle name="Input 5 4 2 2 2 5 4" xfId="27349"/>
    <cellStyle name="Input 5 4 2 2 2 5 5" xfId="27350"/>
    <cellStyle name="Input 5 4 2 2 2 6" xfId="27351"/>
    <cellStyle name="Input 5 4 2 2 2 6 2" xfId="27352"/>
    <cellStyle name="Input 5 4 2 2 2 6 2 2" xfId="27353"/>
    <cellStyle name="Input 5 4 2 2 2 6 3" xfId="27354"/>
    <cellStyle name="Input 5 4 2 2 2 6 3 2" xfId="27355"/>
    <cellStyle name="Input 5 4 2 2 2 6 3 2 2" xfId="27356"/>
    <cellStyle name="Input 5 4 2 2 2 6 3 3" xfId="27357"/>
    <cellStyle name="Input 5 4 2 2 2 6 4" xfId="27358"/>
    <cellStyle name="Input 5 4 2 2 2 6 5" xfId="27359"/>
    <cellStyle name="Input 5 4 2 2 2 7" xfId="27360"/>
    <cellStyle name="Input 5 4 2 2 2 7 2" xfId="27361"/>
    <cellStyle name="Input 5 4 2 2 2 8" xfId="27362"/>
    <cellStyle name="Input 5 4 2 2 2 8 2" xfId="27363"/>
    <cellStyle name="Input 5 4 2 2 2 8 2 2" xfId="27364"/>
    <cellStyle name="Input 5 4 2 2 2 8 3" xfId="27365"/>
    <cellStyle name="Input 5 4 2 2 2 9" xfId="27366"/>
    <cellStyle name="Input 5 4 2 2 3" xfId="27367"/>
    <cellStyle name="Input 5 4 2 2 3 2" xfId="27368"/>
    <cellStyle name="Input 5 4 2 2 3 2 2" xfId="27369"/>
    <cellStyle name="Input 5 4 2 2 3 2 2 2" xfId="27370"/>
    <cellStyle name="Input 5 4 2 2 3 2 3" xfId="27371"/>
    <cellStyle name="Input 5 4 2 2 3 2 3 2" xfId="27372"/>
    <cellStyle name="Input 5 4 2 2 3 2 3 2 2" xfId="27373"/>
    <cellStyle name="Input 5 4 2 2 3 2 3 3" xfId="27374"/>
    <cellStyle name="Input 5 4 2 2 3 2 4" xfId="27375"/>
    <cellStyle name="Input 5 4 2 2 3 2 5" xfId="27376"/>
    <cellStyle name="Input 5 4 2 2 3 3" xfId="27377"/>
    <cellStyle name="Input 5 4 2 2 3 3 2" xfId="27378"/>
    <cellStyle name="Input 5 4 2 2 3 4" xfId="27379"/>
    <cellStyle name="Input 5 4 2 2 3 4 2" xfId="27380"/>
    <cellStyle name="Input 5 4 2 2 3 4 2 2" xfId="27381"/>
    <cellStyle name="Input 5 4 2 2 3 4 3" xfId="27382"/>
    <cellStyle name="Input 5 4 2 2 3 5" xfId="27383"/>
    <cellStyle name="Input 5 4 2 2 3 6" xfId="27384"/>
    <cellStyle name="Input 5 4 2 2 4" xfId="27385"/>
    <cellStyle name="Input 5 4 2 2 4 2" xfId="27386"/>
    <cellStyle name="Input 5 4 2 2 4 2 2" xfId="27387"/>
    <cellStyle name="Input 5 4 2 2 4 3" xfId="27388"/>
    <cellStyle name="Input 5 4 2 2 4 3 2" xfId="27389"/>
    <cellStyle name="Input 5 4 2 2 4 3 2 2" xfId="27390"/>
    <cellStyle name="Input 5 4 2 2 4 3 3" xfId="27391"/>
    <cellStyle name="Input 5 4 2 2 4 4" xfId="27392"/>
    <cellStyle name="Input 5 4 2 2 4 5" xfId="27393"/>
    <cellStyle name="Input 5 4 2 2 5" xfId="27394"/>
    <cellStyle name="Input 5 4 2 2 5 2" xfId="27395"/>
    <cellStyle name="Input 5 4 2 2 5 2 2" xfId="27396"/>
    <cellStyle name="Input 5 4 2 2 5 3" xfId="27397"/>
    <cellStyle name="Input 5 4 2 2 5 3 2" xfId="27398"/>
    <cellStyle name="Input 5 4 2 2 5 3 2 2" xfId="27399"/>
    <cellStyle name="Input 5 4 2 2 5 3 3" xfId="27400"/>
    <cellStyle name="Input 5 4 2 2 5 4" xfId="27401"/>
    <cellStyle name="Input 5 4 2 2 5 5" xfId="27402"/>
    <cellStyle name="Input 5 4 2 2 6" xfId="27403"/>
    <cellStyle name="Input 5 4 2 2 6 2" xfId="27404"/>
    <cellStyle name="Input 5 4 2 2 6 2 2" xfId="27405"/>
    <cellStyle name="Input 5 4 2 2 6 3" xfId="27406"/>
    <cellStyle name="Input 5 4 2 2 6 3 2" xfId="27407"/>
    <cellStyle name="Input 5 4 2 2 6 3 2 2" xfId="27408"/>
    <cellStyle name="Input 5 4 2 2 6 3 3" xfId="27409"/>
    <cellStyle name="Input 5 4 2 2 6 4" xfId="27410"/>
    <cellStyle name="Input 5 4 2 2 6 5" xfId="27411"/>
    <cellStyle name="Input 5 4 2 2 7" xfId="27412"/>
    <cellStyle name="Input 5 4 2 2 7 2" xfId="27413"/>
    <cellStyle name="Input 5 4 2 2 7 2 2" xfId="27414"/>
    <cellStyle name="Input 5 4 2 2 7 3" xfId="27415"/>
    <cellStyle name="Input 5 4 2 2 7 3 2" xfId="27416"/>
    <cellStyle name="Input 5 4 2 2 7 3 2 2" xfId="27417"/>
    <cellStyle name="Input 5 4 2 2 7 3 3" xfId="27418"/>
    <cellStyle name="Input 5 4 2 2 7 4" xfId="27419"/>
    <cellStyle name="Input 5 4 2 2 7 5" xfId="27420"/>
    <cellStyle name="Input 5 4 2 2 8" xfId="27421"/>
    <cellStyle name="Input 5 4 2 2 8 2" xfId="27422"/>
    <cellStyle name="Input 5 4 2 2 9" xfId="27423"/>
    <cellStyle name="Input 5 4 2 2 9 2" xfId="27424"/>
    <cellStyle name="Input 5 4 2 2 9 2 2" xfId="27425"/>
    <cellStyle name="Input 5 4 2 2 9 3" xfId="27426"/>
    <cellStyle name="Input 5 4 2 3" xfId="27427"/>
    <cellStyle name="Input 5 4 2 3 10" xfId="27428"/>
    <cellStyle name="Input 5 4 2 3 2" xfId="27429"/>
    <cellStyle name="Input 5 4 2 3 2 2" xfId="27430"/>
    <cellStyle name="Input 5 4 2 3 2 2 2" xfId="27431"/>
    <cellStyle name="Input 5 4 2 3 2 3" xfId="27432"/>
    <cellStyle name="Input 5 4 2 3 2 3 2" xfId="27433"/>
    <cellStyle name="Input 5 4 2 3 2 3 2 2" xfId="27434"/>
    <cellStyle name="Input 5 4 2 3 2 3 3" xfId="27435"/>
    <cellStyle name="Input 5 4 2 3 2 4" xfId="27436"/>
    <cellStyle name="Input 5 4 2 3 2 5" xfId="27437"/>
    <cellStyle name="Input 5 4 2 3 3" xfId="27438"/>
    <cellStyle name="Input 5 4 2 3 3 2" xfId="27439"/>
    <cellStyle name="Input 5 4 2 3 3 2 2" xfId="27440"/>
    <cellStyle name="Input 5 4 2 3 3 3" xfId="27441"/>
    <cellStyle name="Input 5 4 2 3 3 3 2" xfId="27442"/>
    <cellStyle name="Input 5 4 2 3 3 3 2 2" xfId="27443"/>
    <cellStyle name="Input 5 4 2 3 3 3 3" xfId="27444"/>
    <cellStyle name="Input 5 4 2 3 3 4" xfId="27445"/>
    <cellStyle name="Input 5 4 2 3 3 5" xfId="27446"/>
    <cellStyle name="Input 5 4 2 3 4" xfId="27447"/>
    <cellStyle name="Input 5 4 2 3 4 2" xfId="27448"/>
    <cellStyle name="Input 5 4 2 3 4 2 2" xfId="27449"/>
    <cellStyle name="Input 5 4 2 3 4 3" xfId="27450"/>
    <cellStyle name="Input 5 4 2 3 4 3 2" xfId="27451"/>
    <cellStyle name="Input 5 4 2 3 4 3 2 2" xfId="27452"/>
    <cellStyle name="Input 5 4 2 3 4 3 3" xfId="27453"/>
    <cellStyle name="Input 5 4 2 3 4 4" xfId="27454"/>
    <cellStyle name="Input 5 4 2 3 4 5" xfId="27455"/>
    <cellStyle name="Input 5 4 2 3 5" xfId="27456"/>
    <cellStyle name="Input 5 4 2 3 5 2" xfId="27457"/>
    <cellStyle name="Input 5 4 2 3 5 2 2" xfId="27458"/>
    <cellStyle name="Input 5 4 2 3 5 3" xfId="27459"/>
    <cellStyle name="Input 5 4 2 3 5 3 2" xfId="27460"/>
    <cellStyle name="Input 5 4 2 3 5 3 2 2" xfId="27461"/>
    <cellStyle name="Input 5 4 2 3 5 3 3" xfId="27462"/>
    <cellStyle name="Input 5 4 2 3 5 4" xfId="27463"/>
    <cellStyle name="Input 5 4 2 3 5 5" xfId="27464"/>
    <cellStyle name="Input 5 4 2 3 6" xfId="27465"/>
    <cellStyle name="Input 5 4 2 3 6 2" xfId="27466"/>
    <cellStyle name="Input 5 4 2 3 6 2 2" xfId="27467"/>
    <cellStyle name="Input 5 4 2 3 6 3" xfId="27468"/>
    <cellStyle name="Input 5 4 2 3 6 3 2" xfId="27469"/>
    <cellStyle name="Input 5 4 2 3 6 3 2 2" xfId="27470"/>
    <cellStyle name="Input 5 4 2 3 6 3 3" xfId="27471"/>
    <cellStyle name="Input 5 4 2 3 6 4" xfId="27472"/>
    <cellStyle name="Input 5 4 2 3 6 5" xfId="27473"/>
    <cellStyle name="Input 5 4 2 3 7" xfId="27474"/>
    <cellStyle name="Input 5 4 2 3 7 2" xfId="27475"/>
    <cellStyle name="Input 5 4 2 3 8" xfId="27476"/>
    <cellStyle name="Input 5 4 2 3 8 2" xfId="27477"/>
    <cellStyle name="Input 5 4 2 3 8 2 2" xfId="27478"/>
    <cellStyle name="Input 5 4 2 3 8 3" xfId="27479"/>
    <cellStyle name="Input 5 4 2 3 9" xfId="27480"/>
    <cellStyle name="Input 5 4 2 4" xfId="27481"/>
    <cellStyle name="Input 5 4 2 4 2" xfId="27482"/>
    <cellStyle name="Input 5 4 2 4 2 2" xfId="27483"/>
    <cellStyle name="Input 5 4 2 4 2 2 2" xfId="27484"/>
    <cellStyle name="Input 5 4 2 4 2 3" xfId="27485"/>
    <cellStyle name="Input 5 4 2 4 2 3 2" xfId="27486"/>
    <cellStyle name="Input 5 4 2 4 2 3 2 2" xfId="27487"/>
    <cellStyle name="Input 5 4 2 4 2 3 3" xfId="27488"/>
    <cellStyle name="Input 5 4 2 4 2 4" xfId="27489"/>
    <cellStyle name="Input 5 4 2 4 2 5" xfId="27490"/>
    <cellStyle name="Input 5 4 2 4 3" xfId="27491"/>
    <cellStyle name="Input 5 4 2 4 3 2" xfId="27492"/>
    <cellStyle name="Input 5 4 2 4 4" xfId="27493"/>
    <cellStyle name="Input 5 4 2 4 4 2" xfId="27494"/>
    <cellStyle name="Input 5 4 2 4 4 2 2" xfId="27495"/>
    <cellStyle name="Input 5 4 2 4 4 3" xfId="27496"/>
    <cellStyle name="Input 5 4 2 4 5" xfId="27497"/>
    <cellStyle name="Input 5 4 2 4 6" xfId="27498"/>
    <cellStyle name="Input 5 4 2 5" xfId="27499"/>
    <cellStyle name="Input 5 4 2 5 2" xfId="27500"/>
    <cellStyle name="Input 5 4 2 5 2 2" xfId="27501"/>
    <cellStyle name="Input 5 4 2 5 3" xfId="27502"/>
    <cellStyle name="Input 5 4 2 5 3 2" xfId="27503"/>
    <cellStyle name="Input 5 4 2 5 3 2 2" xfId="27504"/>
    <cellStyle name="Input 5 4 2 5 3 3" xfId="27505"/>
    <cellStyle name="Input 5 4 2 5 4" xfId="27506"/>
    <cellStyle name="Input 5 4 2 5 5" xfId="27507"/>
    <cellStyle name="Input 5 4 2 6" xfId="27508"/>
    <cellStyle name="Input 5 4 2 6 2" xfId="27509"/>
    <cellStyle name="Input 5 4 2 6 2 2" xfId="27510"/>
    <cellStyle name="Input 5 4 2 6 3" xfId="27511"/>
    <cellStyle name="Input 5 4 2 6 3 2" xfId="27512"/>
    <cellStyle name="Input 5 4 2 6 3 2 2" xfId="27513"/>
    <cellStyle name="Input 5 4 2 6 3 3" xfId="27514"/>
    <cellStyle name="Input 5 4 2 6 4" xfId="27515"/>
    <cellStyle name="Input 5 4 2 6 5" xfId="27516"/>
    <cellStyle name="Input 5 4 2 7" xfId="27517"/>
    <cellStyle name="Input 5 4 2 7 2" xfId="27518"/>
    <cellStyle name="Input 5 4 2 7 2 2" xfId="27519"/>
    <cellStyle name="Input 5 4 2 7 3" xfId="27520"/>
    <cellStyle name="Input 5 4 2 7 3 2" xfId="27521"/>
    <cellStyle name="Input 5 4 2 7 3 2 2" xfId="27522"/>
    <cellStyle name="Input 5 4 2 7 3 3" xfId="27523"/>
    <cellStyle name="Input 5 4 2 7 4" xfId="27524"/>
    <cellStyle name="Input 5 4 2 7 5" xfId="27525"/>
    <cellStyle name="Input 5 4 2 8" xfId="27526"/>
    <cellStyle name="Input 5 4 2 8 2" xfId="27527"/>
    <cellStyle name="Input 5 4 2 8 2 2" xfId="27528"/>
    <cellStyle name="Input 5 4 2 8 3" xfId="27529"/>
    <cellStyle name="Input 5 4 2 8 3 2" xfId="27530"/>
    <cellStyle name="Input 5 4 2 8 3 2 2" xfId="27531"/>
    <cellStyle name="Input 5 4 2 8 3 3" xfId="27532"/>
    <cellStyle name="Input 5 4 2 8 4" xfId="27533"/>
    <cellStyle name="Input 5 4 2 8 5" xfId="27534"/>
    <cellStyle name="Input 5 4 2 9" xfId="27535"/>
    <cellStyle name="Input 5 4 2 9 2" xfId="27536"/>
    <cellStyle name="Input 5 4 2_Subsidy" xfId="27537"/>
    <cellStyle name="Input 5 4 3" xfId="27538"/>
    <cellStyle name="Input 5 4 3 10" xfId="27539"/>
    <cellStyle name="Input 5 4 3 11" xfId="27540"/>
    <cellStyle name="Input 5 4 3 2" xfId="27541"/>
    <cellStyle name="Input 5 4 3 2 10" xfId="27542"/>
    <cellStyle name="Input 5 4 3 2 2" xfId="27543"/>
    <cellStyle name="Input 5 4 3 2 2 2" xfId="27544"/>
    <cellStyle name="Input 5 4 3 2 2 2 2" xfId="27545"/>
    <cellStyle name="Input 5 4 3 2 2 3" xfId="27546"/>
    <cellStyle name="Input 5 4 3 2 2 3 2" xfId="27547"/>
    <cellStyle name="Input 5 4 3 2 2 3 2 2" xfId="27548"/>
    <cellStyle name="Input 5 4 3 2 2 3 3" xfId="27549"/>
    <cellStyle name="Input 5 4 3 2 2 4" xfId="27550"/>
    <cellStyle name="Input 5 4 3 2 2 5" xfId="27551"/>
    <cellStyle name="Input 5 4 3 2 3" xfId="27552"/>
    <cellStyle name="Input 5 4 3 2 3 2" xfId="27553"/>
    <cellStyle name="Input 5 4 3 2 3 2 2" xfId="27554"/>
    <cellStyle name="Input 5 4 3 2 3 3" xfId="27555"/>
    <cellStyle name="Input 5 4 3 2 3 3 2" xfId="27556"/>
    <cellStyle name="Input 5 4 3 2 3 3 2 2" xfId="27557"/>
    <cellStyle name="Input 5 4 3 2 3 3 3" xfId="27558"/>
    <cellStyle name="Input 5 4 3 2 3 4" xfId="27559"/>
    <cellStyle name="Input 5 4 3 2 3 5" xfId="27560"/>
    <cellStyle name="Input 5 4 3 2 4" xfId="27561"/>
    <cellStyle name="Input 5 4 3 2 4 2" xfId="27562"/>
    <cellStyle name="Input 5 4 3 2 4 2 2" xfId="27563"/>
    <cellStyle name="Input 5 4 3 2 4 3" xfId="27564"/>
    <cellStyle name="Input 5 4 3 2 4 3 2" xfId="27565"/>
    <cellStyle name="Input 5 4 3 2 4 3 2 2" xfId="27566"/>
    <cellStyle name="Input 5 4 3 2 4 3 3" xfId="27567"/>
    <cellStyle name="Input 5 4 3 2 4 4" xfId="27568"/>
    <cellStyle name="Input 5 4 3 2 4 5" xfId="27569"/>
    <cellStyle name="Input 5 4 3 2 5" xfId="27570"/>
    <cellStyle name="Input 5 4 3 2 5 2" xfId="27571"/>
    <cellStyle name="Input 5 4 3 2 5 2 2" xfId="27572"/>
    <cellStyle name="Input 5 4 3 2 5 3" xfId="27573"/>
    <cellStyle name="Input 5 4 3 2 5 3 2" xfId="27574"/>
    <cellStyle name="Input 5 4 3 2 5 3 2 2" xfId="27575"/>
    <cellStyle name="Input 5 4 3 2 5 3 3" xfId="27576"/>
    <cellStyle name="Input 5 4 3 2 5 4" xfId="27577"/>
    <cellStyle name="Input 5 4 3 2 5 5" xfId="27578"/>
    <cellStyle name="Input 5 4 3 2 6" xfId="27579"/>
    <cellStyle name="Input 5 4 3 2 6 2" xfId="27580"/>
    <cellStyle name="Input 5 4 3 2 6 2 2" xfId="27581"/>
    <cellStyle name="Input 5 4 3 2 6 3" xfId="27582"/>
    <cellStyle name="Input 5 4 3 2 6 3 2" xfId="27583"/>
    <cellStyle name="Input 5 4 3 2 6 3 2 2" xfId="27584"/>
    <cellStyle name="Input 5 4 3 2 6 3 3" xfId="27585"/>
    <cellStyle name="Input 5 4 3 2 6 4" xfId="27586"/>
    <cellStyle name="Input 5 4 3 2 6 5" xfId="27587"/>
    <cellStyle name="Input 5 4 3 2 7" xfId="27588"/>
    <cellStyle name="Input 5 4 3 2 7 2" xfId="27589"/>
    <cellStyle name="Input 5 4 3 2 8" xfId="27590"/>
    <cellStyle name="Input 5 4 3 2 8 2" xfId="27591"/>
    <cellStyle name="Input 5 4 3 2 8 2 2" xfId="27592"/>
    <cellStyle name="Input 5 4 3 2 8 3" xfId="27593"/>
    <cellStyle name="Input 5 4 3 2 9" xfId="27594"/>
    <cellStyle name="Input 5 4 3 3" xfId="27595"/>
    <cellStyle name="Input 5 4 3 3 2" xfId="27596"/>
    <cellStyle name="Input 5 4 3 3 2 2" xfId="27597"/>
    <cellStyle name="Input 5 4 3 3 2 2 2" xfId="27598"/>
    <cellStyle name="Input 5 4 3 3 2 3" xfId="27599"/>
    <cellStyle name="Input 5 4 3 3 2 3 2" xfId="27600"/>
    <cellStyle name="Input 5 4 3 3 2 3 2 2" xfId="27601"/>
    <cellStyle name="Input 5 4 3 3 2 3 3" xfId="27602"/>
    <cellStyle name="Input 5 4 3 3 2 4" xfId="27603"/>
    <cellStyle name="Input 5 4 3 3 2 5" xfId="27604"/>
    <cellStyle name="Input 5 4 3 3 3" xfId="27605"/>
    <cellStyle name="Input 5 4 3 3 3 2" xfId="27606"/>
    <cellStyle name="Input 5 4 3 3 4" xfId="27607"/>
    <cellStyle name="Input 5 4 3 3 4 2" xfId="27608"/>
    <cellStyle name="Input 5 4 3 3 4 2 2" xfId="27609"/>
    <cellStyle name="Input 5 4 3 3 4 3" xfId="27610"/>
    <cellStyle name="Input 5 4 3 3 5" xfId="27611"/>
    <cellStyle name="Input 5 4 3 3 6" xfId="27612"/>
    <cellStyle name="Input 5 4 3 4" xfId="27613"/>
    <cellStyle name="Input 5 4 3 4 2" xfId="27614"/>
    <cellStyle name="Input 5 4 3 4 2 2" xfId="27615"/>
    <cellStyle name="Input 5 4 3 4 3" xfId="27616"/>
    <cellStyle name="Input 5 4 3 4 3 2" xfId="27617"/>
    <cellStyle name="Input 5 4 3 4 3 2 2" xfId="27618"/>
    <cellStyle name="Input 5 4 3 4 3 3" xfId="27619"/>
    <cellStyle name="Input 5 4 3 4 4" xfId="27620"/>
    <cellStyle name="Input 5 4 3 4 5" xfId="27621"/>
    <cellStyle name="Input 5 4 3 5" xfId="27622"/>
    <cellStyle name="Input 5 4 3 5 2" xfId="27623"/>
    <cellStyle name="Input 5 4 3 5 2 2" xfId="27624"/>
    <cellStyle name="Input 5 4 3 5 3" xfId="27625"/>
    <cellStyle name="Input 5 4 3 5 3 2" xfId="27626"/>
    <cellStyle name="Input 5 4 3 5 3 2 2" xfId="27627"/>
    <cellStyle name="Input 5 4 3 5 3 3" xfId="27628"/>
    <cellStyle name="Input 5 4 3 5 4" xfId="27629"/>
    <cellStyle name="Input 5 4 3 5 5" xfId="27630"/>
    <cellStyle name="Input 5 4 3 6" xfId="27631"/>
    <cellStyle name="Input 5 4 3 6 2" xfId="27632"/>
    <cellStyle name="Input 5 4 3 6 2 2" xfId="27633"/>
    <cellStyle name="Input 5 4 3 6 3" xfId="27634"/>
    <cellStyle name="Input 5 4 3 6 3 2" xfId="27635"/>
    <cellStyle name="Input 5 4 3 6 3 2 2" xfId="27636"/>
    <cellStyle name="Input 5 4 3 6 3 3" xfId="27637"/>
    <cellStyle name="Input 5 4 3 6 4" xfId="27638"/>
    <cellStyle name="Input 5 4 3 6 5" xfId="27639"/>
    <cellStyle name="Input 5 4 3 7" xfId="27640"/>
    <cellStyle name="Input 5 4 3 7 2" xfId="27641"/>
    <cellStyle name="Input 5 4 3 7 2 2" xfId="27642"/>
    <cellStyle name="Input 5 4 3 7 3" xfId="27643"/>
    <cellStyle name="Input 5 4 3 7 3 2" xfId="27644"/>
    <cellStyle name="Input 5 4 3 7 3 2 2" xfId="27645"/>
    <cellStyle name="Input 5 4 3 7 3 3" xfId="27646"/>
    <cellStyle name="Input 5 4 3 7 4" xfId="27647"/>
    <cellStyle name="Input 5 4 3 7 5" xfId="27648"/>
    <cellStyle name="Input 5 4 3 8" xfId="27649"/>
    <cellStyle name="Input 5 4 3 8 2" xfId="27650"/>
    <cellStyle name="Input 5 4 3 9" xfId="27651"/>
    <cellStyle name="Input 5 4 3 9 2" xfId="27652"/>
    <cellStyle name="Input 5 4 3 9 2 2" xfId="27653"/>
    <cellStyle name="Input 5 4 3 9 3" xfId="27654"/>
    <cellStyle name="Input 5 4 4" xfId="27655"/>
    <cellStyle name="Input 5 4 4 10" xfId="27656"/>
    <cellStyle name="Input 5 4 4 11" xfId="27657"/>
    <cellStyle name="Input 5 4 4 2" xfId="27658"/>
    <cellStyle name="Input 5 4 4 2 10" xfId="27659"/>
    <cellStyle name="Input 5 4 4 2 2" xfId="27660"/>
    <cellStyle name="Input 5 4 4 2 2 2" xfId="27661"/>
    <cellStyle name="Input 5 4 4 2 2 2 2" xfId="27662"/>
    <cellStyle name="Input 5 4 4 2 2 3" xfId="27663"/>
    <cellStyle name="Input 5 4 4 2 2 3 2" xfId="27664"/>
    <cellStyle name="Input 5 4 4 2 2 3 2 2" xfId="27665"/>
    <cellStyle name="Input 5 4 4 2 2 3 3" xfId="27666"/>
    <cellStyle name="Input 5 4 4 2 2 4" xfId="27667"/>
    <cellStyle name="Input 5 4 4 2 2 5" xfId="27668"/>
    <cellStyle name="Input 5 4 4 2 3" xfId="27669"/>
    <cellStyle name="Input 5 4 4 2 3 2" xfId="27670"/>
    <cellStyle name="Input 5 4 4 2 3 2 2" xfId="27671"/>
    <cellStyle name="Input 5 4 4 2 3 3" xfId="27672"/>
    <cellStyle name="Input 5 4 4 2 3 3 2" xfId="27673"/>
    <cellStyle name="Input 5 4 4 2 3 3 2 2" xfId="27674"/>
    <cellStyle name="Input 5 4 4 2 3 3 3" xfId="27675"/>
    <cellStyle name="Input 5 4 4 2 3 4" xfId="27676"/>
    <cellStyle name="Input 5 4 4 2 3 5" xfId="27677"/>
    <cellStyle name="Input 5 4 4 2 4" xfId="27678"/>
    <cellStyle name="Input 5 4 4 2 4 2" xfId="27679"/>
    <cellStyle name="Input 5 4 4 2 4 2 2" xfId="27680"/>
    <cellStyle name="Input 5 4 4 2 4 3" xfId="27681"/>
    <cellStyle name="Input 5 4 4 2 4 3 2" xfId="27682"/>
    <cellStyle name="Input 5 4 4 2 4 3 2 2" xfId="27683"/>
    <cellStyle name="Input 5 4 4 2 4 3 3" xfId="27684"/>
    <cellStyle name="Input 5 4 4 2 4 4" xfId="27685"/>
    <cellStyle name="Input 5 4 4 2 4 5" xfId="27686"/>
    <cellStyle name="Input 5 4 4 2 5" xfId="27687"/>
    <cellStyle name="Input 5 4 4 2 5 2" xfId="27688"/>
    <cellStyle name="Input 5 4 4 2 5 2 2" xfId="27689"/>
    <cellStyle name="Input 5 4 4 2 5 3" xfId="27690"/>
    <cellStyle name="Input 5 4 4 2 5 3 2" xfId="27691"/>
    <cellStyle name="Input 5 4 4 2 5 3 2 2" xfId="27692"/>
    <cellStyle name="Input 5 4 4 2 5 3 3" xfId="27693"/>
    <cellStyle name="Input 5 4 4 2 5 4" xfId="27694"/>
    <cellStyle name="Input 5 4 4 2 5 5" xfId="27695"/>
    <cellStyle name="Input 5 4 4 2 6" xfId="27696"/>
    <cellStyle name="Input 5 4 4 2 6 2" xfId="27697"/>
    <cellStyle name="Input 5 4 4 2 6 2 2" xfId="27698"/>
    <cellStyle name="Input 5 4 4 2 6 3" xfId="27699"/>
    <cellStyle name="Input 5 4 4 2 6 3 2" xfId="27700"/>
    <cellStyle name="Input 5 4 4 2 6 3 2 2" xfId="27701"/>
    <cellStyle name="Input 5 4 4 2 6 3 3" xfId="27702"/>
    <cellStyle name="Input 5 4 4 2 6 4" xfId="27703"/>
    <cellStyle name="Input 5 4 4 2 6 5" xfId="27704"/>
    <cellStyle name="Input 5 4 4 2 7" xfId="27705"/>
    <cellStyle name="Input 5 4 4 2 7 2" xfId="27706"/>
    <cellStyle name="Input 5 4 4 2 8" xfId="27707"/>
    <cellStyle name="Input 5 4 4 2 8 2" xfId="27708"/>
    <cellStyle name="Input 5 4 4 2 8 2 2" xfId="27709"/>
    <cellStyle name="Input 5 4 4 2 8 3" xfId="27710"/>
    <cellStyle name="Input 5 4 4 2 9" xfId="27711"/>
    <cellStyle name="Input 5 4 4 3" xfId="27712"/>
    <cellStyle name="Input 5 4 4 3 2" xfId="27713"/>
    <cellStyle name="Input 5 4 4 3 2 2" xfId="27714"/>
    <cellStyle name="Input 5 4 4 3 2 2 2" xfId="27715"/>
    <cellStyle name="Input 5 4 4 3 2 3" xfId="27716"/>
    <cellStyle name="Input 5 4 4 3 2 3 2" xfId="27717"/>
    <cellStyle name="Input 5 4 4 3 2 3 2 2" xfId="27718"/>
    <cellStyle name="Input 5 4 4 3 2 3 3" xfId="27719"/>
    <cellStyle name="Input 5 4 4 3 2 4" xfId="27720"/>
    <cellStyle name="Input 5 4 4 3 2 5" xfId="27721"/>
    <cellStyle name="Input 5 4 4 3 3" xfId="27722"/>
    <cellStyle name="Input 5 4 4 3 3 2" xfId="27723"/>
    <cellStyle name="Input 5 4 4 3 4" xfId="27724"/>
    <cellStyle name="Input 5 4 4 3 4 2" xfId="27725"/>
    <cellStyle name="Input 5 4 4 3 4 2 2" xfId="27726"/>
    <cellStyle name="Input 5 4 4 3 4 3" xfId="27727"/>
    <cellStyle name="Input 5 4 4 3 5" xfId="27728"/>
    <cellStyle name="Input 5 4 4 3 6" xfId="27729"/>
    <cellStyle name="Input 5 4 4 4" xfId="27730"/>
    <cellStyle name="Input 5 4 4 4 2" xfId="27731"/>
    <cellStyle name="Input 5 4 4 4 2 2" xfId="27732"/>
    <cellStyle name="Input 5 4 4 4 3" xfId="27733"/>
    <cellStyle name="Input 5 4 4 4 3 2" xfId="27734"/>
    <cellStyle name="Input 5 4 4 4 3 2 2" xfId="27735"/>
    <cellStyle name="Input 5 4 4 4 3 3" xfId="27736"/>
    <cellStyle name="Input 5 4 4 4 4" xfId="27737"/>
    <cellStyle name="Input 5 4 4 4 5" xfId="27738"/>
    <cellStyle name="Input 5 4 4 5" xfId="27739"/>
    <cellStyle name="Input 5 4 4 5 2" xfId="27740"/>
    <cellStyle name="Input 5 4 4 5 2 2" xfId="27741"/>
    <cellStyle name="Input 5 4 4 5 3" xfId="27742"/>
    <cellStyle name="Input 5 4 4 5 3 2" xfId="27743"/>
    <cellStyle name="Input 5 4 4 5 3 2 2" xfId="27744"/>
    <cellStyle name="Input 5 4 4 5 3 3" xfId="27745"/>
    <cellStyle name="Input 5 4 4 5 4" xfId="27746"/>
    <cellStyle name="Input 5 4 4 5 5" xfId="27747"/>
    <cellStyle name="Input 5 4 4 6" xfId="27748"/>
    <cellStyle name="Input 5 4 4 6 2" xfId="27749"/>
    <cellStyle name="Input 5 4 4 6 2 2" xfId="27750"/>
    <cellStyle name="Input 5 4 4 6 3" xfId="27751"/>
    <cellStyle name="Input 5 4 4 6 3 2" xfId="27752"/>
    <cellStyle name="Input 5 4 4 6 3 2 2" xfId="27753"/>
    <cellStyle name="Input 5 4 4 6 3 3" xfId="27754"/>
    <cellStyle name="Input 5 4 4 6 4" xfId="27755"/>
    <cellStyle name="Input 5 4 4 6 5" xfId="27756"/>
    <cellStyle name="Input 5 4 4 7" xfId="27757"/>
    <cellStyle name="Input 5 4 4 7 2" xfId="27758"/>
    <cellStyle name="Input 5 4 4 7 2 2" xfId="27759"/>
    <cellStyle name="Input 5 4 4 7 3" xfId="27760"/>
    <cellStyle name="Input 5 4 4 7 3 2" xfId="27761"/>
    <cellStyle name="Input 5 4 4 7 3 2 2" xfId="27762"/>
    <cellStyle name="Input 5 4 4 7 3 3" xfId="27763"/>
    <cellStyle name="Input 5 4 4 7 4" xfId="27764"/>
    <cellStyle name="Input 5 4 4 7 5" xfId="27765"/>
    <cellStyle name="Input 5 4 4 8" xfId="27766"/>
    <cellStyle name="Input 5 4 4 8 2" xfId="27767"/>
    <cellStyle name="Input 5 4 4 9" xfId="27768"/>
    <cellStyle name="Input 5 4 4 9 2" xfId="27769"/>
    <cellStyle name="Input 5 4 4 9 2 2" xfId="27770"/>
    <cellStyle name="Input 5 4 4 9 3" xfId="27771"/>
    <cellStyle name="Input 5 4 5" xfId="27772"/>
    <cellStyle name="Input 5 4 5 10" xfId="27773"/>
    <cellStyle name="Input 5 4 5 11" xfId="27774"/>
    <cellStyle name="Input 5 4 5 2" xfId="27775"/>
    <cellStyle name="Input 5 4 5 2 10" xfId="27776"/>
    <cellStyle name="Input 5 4 5 2 2" xfId="27777"/>
    <cellStyle name="Input 5 4 5 2 2 2" xfId="27778"/>
    <cellStyle name="Input 5 4 5 2 2 2 2" xfId="27779"/>
    <cellStyle name="Input 5 4 5 2 2 3" xfId="27780"/>
    <cellStyle name="Input 5 4 5 2 2 3 2" xfId="27781"/>
    <cellStyle name="Input 5 4 5 2 2 3 2 2" xfId="27782"/>
    <cellStyle name="Input 5 4 5 2 2 3 3" xfId="27783"/>
    <cellStyle name="Input 5 4 5 2 2 4" xfId="27784"/>
    <cellStyle name="Input 5 4 5 2 2 5" xfId="27785"/>
    <cellStyle name="Input 5 4 5 2 3" xfId="27786"/>
    <cellStyle name="Input 5 4 5 2 3 2" xfId="27787"/>
    <cellStyle name="Input 5 4 5 2 3 2 2" xfId="27788"/>
    <cellStyle name="Input 5 4 5 2 3 3" xfId="27789"/>
    <cellStyle name="Input 5 4 5 2 3 3 2" xfId="27790"/>
    <cellStyle name="Input 5 4 5 2 3 3 2 2" xfId="27791"/>
    <cellStyle name="Input 5 4 5 2 3 3 3" xfId="27792"/>
    <cellStyle name="Input 5 4 5 2 3 4" xfId="27793"/>
    <cellStyle name="Input 5 4 5 2 3 5" xfId="27794"/>
    <cellStyle name="Input 5 4 5 2 4" xfId="27795"/>
    <cellStyle name="Input 5 4 5 2 4 2" xfId="27796"/>
    <cellStyle name="Input 5 4 5 2 4 2 2" xfId="27797"/>
    <cellStyle name="Input 5 4 5 2 4 3" xfId="27798"/>
    <cellStyle name="Input 5 4 5 2 4 3 2" xfId="27799"/>
    <cellStyle name="Input 5 4 5 2 4 3 2 2" xfId="27800"/>
    <cellStyle name="Input 5 4 5 2 4 3 3" xfId="27801"/>
    <cellStyle name="Input 5 4 5 2 4 4" xfId="27802"/>
    <cellStyle name="Input 5 4 5 2 4 5" xfId="27803"/>
    <cellStyle name="Input 5 4 5 2 5" xfId="27804"/>
    <cellStyle name="Input 5 4 5 2 5 2" xfId="27805"/>
    <cellStyle name="Input 5 4 5 2 5 2 2" xfId="27806"/>
    <cellStyle name="Input 5 4 5 2 5 3" xfId="27807"/>
    <cellStyle name="Input 5 4 5 2 5 3 2" xfId="27808"/>
    <cellStyle name="Input 5 4 5 2 5 3 2 2" xfId="27809"/>
    <cellStyle name="Input 5 4 5 2 5 3 3" xfId="27810"/>
    <cellStyle name="Input 5 4 5 2 5 4" xfId="27811"/>
    <cellStyle name="Input 5 4 5 2 5 5" xfId="27812"/>
    <cellStyle name="Input 5 4 5 2 6" xfId="27813"/>
    <cellStyle name="Input 5 4 5 2 6 2" xfId="27814"/>
    <cellStyle name="Input 5 4 5 2 6 2 2" xfId="27815"/>
    <cellStyle name="Input 5 4 5 2 6 3" xfId="27816"/>
    <cellStyle name="Input 5 4 5 2 6 3 2" xfId="27817"/>
    <cellStyle name="Input 5 4 5 2 6 3 2 2" xfId="27818"/>
    <cellStyle name="Input 5 4 5 2 6 3 3" xfId="27819"/>
    <cellStyle name="Input 5 4 5 2 6 4" xfId="27820"/>
    <cellStyle name="Input 5 4 5 2 6 5" xfId="27821"/>
    <cellStyle name="Input 5 4 5 2 7" xfId="27822"/>
    <cellStyle name="Input 5 4 5 2 7 2" xfId="27823"/>
    <cellStyle name="Input 5 4 5 2 8" xfId="27824"/>
    <cellStyle name="Input 5 4 5 2 8 2" xfId="27825"/>
    <cellStyle name="Input 5 4 5 2 8 2 2" xfId="27826"/>
    <cellStyle name="Input 5 4 5 2 8 3" xfId="27827"/>
    <cellStyle name="Input 5 4 5 2 9" xfId="27828"/>
    <cellStyle name="Input 5 4 5 3" xfId="27829"/>
    <cellStyle name="Input 5 4 5 3 2" xfId="27830"/>
    <cellStyle name="Input 5 4 5 3 2 2" xfId="27831"/>
    <cellStyle name="Input 5 4 5 3 2 2 2" xfId="27832"/>
    <cellStyle name="Input 5 4 5 3 2 3" xfId="27833"/>
    <cellStyle name="Input 5 4 5 3 2 3 2" xfId="27834"/>
    <cellStyle name="Input 5 4 5 3 2 3 2 2" xfId="27835"/>
    <cellStyle name="Input 5 4 5 3 2 3 3" xfId="27836"/>
    <cellStyle name="Input 5 4 5 3 2 4" xfId="27837"/>
    <cellStyle name="Input 5 4 5 3 2 5" xfId="27838"/>
    <cellStyle name="Input 5 4 5 3 3" xfId="27839"/>
    <cellStyle name="Input 5 4 5 3 3 2" xfId="27840"/>
    <cellStyle name="Input 5 4 5 3 4" xfId="27841"/>
    <cellStyle name="Input 5 4 5 3 4 2" xfId="27842"/>
    <cellStyle name="Input 5 4 5 3 4 2 2" xfId="27843"/>
    <cellStyle name="Input 5 4 5 3 4 3" xfId="27844"/>
    <cellStyle name="Input 5 4 5 3 5" xfId="27845"/>
    <cellStyle name="Input 5 4 5 3 6" xfId="27846"/>
    <cellStyle name="Input 5 4 5 4" xfId="27847"/>
    <cellStyle name="Input 5 4 5 4 2" xfId="27848"/>
    <cellStyle name="Input 5 4 5 4 2 2" xfId="27849"/>
    <cellStyle name="Input 5 4 5 4 3" xfId="27850"/>
    <cellStyle name="Input 5 4 5 4 3 2" xfId="27851"/>
    <cellStyle name="Input 5 4 5 4 3 2 2" xfId="27852"/>
    <cellStyle name="Input 5 4 5 4 3 3" xfId="27853"/>
    <cellStyle name="Input 5 4 5 4 4" xfId="27854"/>
    <cellStyle name="Input 5 4 5 4 5" xfId="27855"/>
    <cellStyle name="Input 5 4 5 5" xfId="27856"/>
    <cellStyle name="Input 5 4 5 5 2" xfId="27857"/>
    <cellStyle name="Input 5 4 5 5 2 2" xfId="27858"/>
    <cellStyle name="Input 5 4 5 5 3" xfId="27859"/>
    <cellStyle name="Input 5 4 5 5 3 2" xfId="27860"/>
    <cellStyle name="Input 5 4 5 5 3 2 2" xfId="27861"/>
    <cellStyle name="Input 5 4 5 5 3 3" xfId="27862"/>
    <cellStyle name="Input 5 4 5 5 4" xfId="27863"/>
    <cellStyle name="Input 5 4 5 5 5" xfId="27864"/>
    <cellStyle name="Input 5 4 5 6" xfId="27865"/>
    <cellStyle name="Input 5 4 5 6 2" xfId="27866"/>
    <cellStyle name="Input 5 4 5 6 2 2" xfId="27867"/>
    <cellStyle name="Input 5 4 5 6 3" xfId="27868"/>
    <cellStyle name="Input 5 4 5 6 3 2" xfId="27869"/>
    <cellStyle name="Input 5 4 5 6 3 2 2" xfId="27870"/>
    <cellStyle name="Input 5 4 5 6 3 3" xfId="27871"/>
    <cellStyle name="Input 5 4 5 6 4" xfId="27872"/>
    <cellStyle name="Input 5 4 5 6 5" xfId="27873"/>
    <cellStyle name="Input 5 4 5 7" xfId="27874"/>
    <cellStyle name="Input 5 4 5 7 2" xfId="27875"/>
    <cellStyle name="Input 5 4 5 7 2 2" xfId="27876"/>
    <cellStyle name="Input 5 4 5 7 3" xfId="27877"/>
    <cellStyle name="Input 5 4 5 7 3 2" xfId="27878"/>
    <cellStyle name="Input 5 4 5 7 3 2 2" xfId="27879"/>
    <cellStyle name="Input 5 4 5 7 3 3" xfId="27880"/>
    <cellStyle name="Input 5 4 5 7 4" xfId="27881"/>
    <cellStyle name="Input 5 4 5 7 5" xfId="27882"/>
    <cellStyle name="Input 5 4 5 8" xfId="27883"/>
    <cellStyle name="Input 5 4 5 8 2" xfId="27884"/>
    <cellStyle name="Input 5 4 5 9" xfId="27885"/>
    <cellStyle name="Input 5 4 5 9 2" xfId="27886"/>
    <cellStyle name="Input 5 4 5 9 2 2" xfId="27887"/>
    <cellStyle name="Input 5 4 5 9 3" xfId="27888"/>
    <cellStyle name="Input 5 4 6" xfId="27889"/>
    <cellStyle name="Input 5 4 6 10" xfId="27890"/>
    <cellStyle name="Input 5 4 6 11" xfId="27891"/>
    <cellStyle name="Input 5 4 6 2" xfId="27892"/>
    <cellStyle name="Input 5 4 6 2 10" xfId="27893"/>
    <cellStyle name="Input 5 4 6 2 2" xfId="27894"/>
    <cellStyle name="Input 5 4 6 2 2 2" xfId="27895"/>
    <cellStyle name="Input 5 4 6 2 2 2 2" xfId="27896"/>
    <cellStyle name="Input 5 4 6 2 2 3" xfId="27897"/>
    <cellStyle name="Input 5 4 6 2 2 3 2" xfId="27898"/>
    <cellStyle name="Input 5 4 6 2 2 3 2 2" xfId="27899"/>
    <cellStyle name="Input 5 4 6 2 2 3 3" xfId="27900"/>
    <cellStyle name="Input 5 4 6 2 2 4" xfId="27901"/>
    <cellStyle name="Input 5 4 6 2 2 5" xfId="27902"/>
    <cellStyle name="Input 5 4 6 2 3" xfId="27903"/>
    <cellStyle name="Input 5 4 6 2 3 2" xfId="27904"/>
    <cellStyle name="Input 5 4 6 2 3 2 2" xfId="27905"/>
    <cellStyle name="Input 5 4 6 2 3 3" xfId="27906"/>
    <cellStyle name="Input 5 4 6 2 3 3 2" xfId="27907"/>
    <cellStyle name="Input 5 4 6 2 3 3 2 2" xfId="27908"/>
    <cellStyle name="Input 5 4 6 2 3 3 3" xfId="27909"/>
    <cellStyle name="Input 5 4 6 2 3 4" xfId="27910"/>
    <cellStyle name="Input 5 4 6 2 3 5" xfId="27911"/>
    <cellStyle name="Input 5 4 6 2 4" xfId="27912"/>
    <cellStyle name="Input 5 4 6 2 4 2" xfId="27913"/>
    <cellStyle name="Input 5 4 6 2 4 2 2" xfId="27914"/>
    <cellStyle name="Input 5 4 6 2 4 3" xfId="27915"/>
    <cellStyle name="Input 5 4 6 2 4 3 2" xfId="27916"/>
    <cellStyle name="Input 5 4 6 2 4 3 2 2" xfId="27917"/>
    <cellStyle name="Input 5 4 6 2 4 3 3" xfId="27918"/>
    <cellStyle name="Input 5 4 6 2 4 4" xfId="27919"/>
    <cellStyle name="Input 5 4 6 2 4 5" xfId="27920"/>
    <cellStyle name="Input 5 4 6 2 5" xfId="27921"/>
    <cellStyle name="Input 5 4 6 2 5 2" xfId="27922"/>
    <cellStyle name="Input 5 4 6 2 5 2 2" xfId="27923"/>
    <cellStyle name="Input 5 4 6 2 5 3" xfId="27924"/>
    <cellStyle name="Input 5 4 6 2 5 3 2" xfId="27925"/>
    <cellStyle name="Input 5 4 6 2 5 3 2 2" xfId="27926"/>
    <cellStyle name="Input 5 4 6 2 5 3 3" xfId="27927"/>
    <cellStyle name="Input 5 4 6 2 5 4" xfId="27928"/>
    <cellStyle name="Input 5 4 6 2 5 5" xfId="27929"/>
    <cellStyle name="Input 5 4 6 2 6" xfId="27930"/>
    <cellStyle name="Input 5 4 6 2 6 2" xfId="27931"/>
    <cellStyle name="Input 5 4 6 2 6 2 2" xfId="27932"/>
    <cellStyle name="Input 5 4 6 2 6 3" xfId="27933"/>
    <cellStyle name="Input 5 4 6 2 6 3 2" xfId="27934"/>
    <cellStyle name="Input 5 4 6 2 6 3 2 2" xfId="27935"/>
    <cellStyle name="Input 5 4 6 2 6 3 3" xfId="27936"/>
    <cellStyle name="Input 5 4 6 2 6 4" xfId="27937"/>
    <cellStyle name="Input 5 4 6 2 6 5" xfId="27938"/>
    <cellStyle name="Input 5 4 6 2 7" xfId="27939"/>
    <cellStyle name="Input 5 4 6 2 7 2" xfId="27940"/>
    <cellStyle name="Input 5 4 6 2 8" xfId="27941"/>
    <cellStyle name="Input 5 4 6 2 8 2" xfId="27942"/>
    <cellStyle name="Input 5 4 6 2 8 2 2" xfId="27943"/>
    <cellStyle name="Input 5 4 6 2 8 3" xfId="27944"/>
    <cellStyle name="Input 5 4 6 2 9" xfId="27945"/>
    <cellStyle name="Input 5 4 6 3" xfId="27946"/>
    <cellStyle name="Input 5 4 6 3 2" xfId="27947"/>
    <cellStyle name="Input 5 4 6 3 2 2" xfId="27948"/>
    <cellStyle name="Input 5 4 6 3 2 2 2" xfId="27949"/>
    <cellStyle name="Input 5 4 6 3 2 3" xfId="27950"/>
    <cellStyle name="Input 5 4 6 3 2 3 2" xfId="27951"/>
    <cellStyle name="Input 5 4 6 3 2 3 2 2" xfId="27952"/>
    <cellStyle name="Input 5 4 6 3 2 3 3" xfId="27953"/>
    <cellStyle name="Input 5 4 6 3 2 4" xfId="27954"/>
    <cellStyle name="Input 5 4 6 3 2 5" xfId="27955"/>
    <cellStyle name="Input 5 4 6 3 3" xfId="27956"/>
    <cellStyle name="Input 5 4 6 3 3 2" xfId="27957"/>
    <cellStyle name="Input 5 4 6 3 4" xfId="27958"/>
    <cellStyle name="Input 5 4 6 3 4 2" xfId="27959"/>
    <cellStyle name="Input 5 4 6 3 4 2 2" xfId="27960"/>
    <cellStyle name="Input 5 4 6 3 4 3" xfId="27961"/>
    <cellStyle name="Input 5 4 6 3 5" xfId="27962"/>
    <cellStyle name="Input 5 4 6 3 6" xfId="27963"/>
    <cellStyle name="Input 5 4 6 4" xfId="27964"/>
    <cellStyle name="Input 5 4 6 4 2" xfId="27965"/>
    <cellStyle name="Input 5 4 6 4 2 2" xfId="27966"/>
    <cellStyle name="Input 5 4 6 4 3" xfId="27967"/>
    <cellStyle name="Input 5 4 6 4 3 2" xfId="27968"/>
    <cellStyle name="Input 5 4 6 4 3 2 2" xfId="27969"/>
    <cellStyle name="Input 5 4 6 4 3 3" xfId="27970"/>
    <cellStyle name="Input 5 4 6 4 4" xfId="27971"/>
    <cellStyle name="Input 5 4 6 4 5" xfId="27972"/>
    <cellStyle name="Input 5 4 6 5" xfId="27973"/>
    <cellStyle name="Input 5 4 6 5 2" xfId="27974"/>
    <cellStyle name="Input 5 4 6 5 2 2" xfId="27975"/>
    <cellStyle name="Input 5 4 6 5 3" xfId="27976"/>
    <cellStyle name="Input 5 4 6 5 3 2" xfId="27977"/>
    <cellStyle name="Input 5 4 6 5 3 2 2" xfId="27978"/>
    <cellStyle name="Input 5 4 6 5 3 3" xfId="27979"/>
    <cellStyle name="Input 5 4 6 5 4" xfId="27980"/>
    <cellStyle name="Input 5 4 6 5 5" xfId="27981"/>
    <cellStyle name="Input 5 4 6 6" xfId="27982"/>
    <cellStyle name="Input 5 4 6 6 2" xfId="27983"/>
    <cellStyle name="Input 5 4 6 6 2 2" xfId="27984"/>
    <cellStyle name="Input 5 4 6 6 3" xfId="27985"/>
    <cellStyle name="Input 5 4 6 6 3 2" xfId="27986"/>
    <cellStyle name="Input 5 4 6 6 3 2 2" xfId="27987"/>
    <cellStyle name="Input 5 4 6 6 3 3" xfId="27988"/>
    <cellStyle name="Input 5 4 6 6 4" xfId="27989"/>
    <cellStyle name="Input 5 4 6 6 5" xfId="27990"/>
    <cellStyle name="Input 5 4 6 7" xfId="27991"/>
    <cellStyle name="Input 5 4 6 7 2" xfId="27992"/>
    <cellStyle name="Input 5 4 6 7 2 2" xfId="27993"/>
    <cellStyle name="Input 5 4 6 7 3" xfId="27994"/>
    <cellStyle name="Input 5 4 6 7 3 2" xfId="27995"/>
    <cellStyle name="Input 5 4 6 7 3 2 2" xfId="27996"/>
    <cellStyle name="Input 5 4 6 7 3 3" xfId="27997"/>
    <cellStyle name="Input 5 4 6 7 4" xfId="27998"/>
    <cellStyle name="Input 5 4 6 7 5" xfId="27999"/>
    <cellStyle name="Input 5 4 6 8" xfId="28000"/>
    <cellStyle name="Input 5 4 6 8 2" xfId="28001"/>
    <cellStyle name="Input 5 4 6 9" xfId="28002"/>
    <cellStyle name="Input 5 4 6 9 2" xfId="28003"/>
    <cellStyle name="Input 5 4 6 9 2 2" xfId="28004"/>
    <cellStyle name="Input 5 4 6 9 3" xfId="28005"/>
    <cellStyle name="Input 5 4 7" xfId="28006"/>
    <cellStyle name="Input 5 4 7 10" xfId="28007"/>
    <cellStyle name="Input 5 4 7 11" xfId="28008"/>
    <cellStyle name="Input 5 4 7 2" xfId="28009"/>
    <cellStyle name="Input 5 4 7 2 10" xfId="28010"/>
    <cellStyle name="Input 5 4 7 2 2" xfId="28011"/>
    <cellStyle name="Input 5 4 7 2 2 2" xfId="28012"/>
    <cellStyle name="Input 5 4 7 2 2 2 2" xfId="28013"/>
    <cellStyle name="Input 5 4 7 2 2 3" xfId="28014"/>
    <cellStyle name="Input 5 4 7 2 2 3 2" xfId="28015"/>
    <cellStyle name="Input 5 4 7 2 2 3 2 2" xfId="28016"/>
    <cellStyle name="Input 5 4 7 2 2 3 3" xfId="28017"/>
    <cellStyle name="Input 5 4 7 2 2 4" xfId="28018"/>
    <cellStyle name="Input 5 4 7 2 2 5" xfId="28019"/>
    <cellStyle name="Input 5 4 7 2 3" xfId="28020"/>
    <cellStyle name="Input 5 4 7 2 3 2" xfId="28021"/>
    <cellStyle name="Input 5 4 7 2 3 2 2" xfId="28022"/>
    <cellStyle name="Input 5 4 7 2 3 3" xfId="28023"/>
    <cellStyle name="Input 5 4 7 2 3 3 2" xfId="28024"/>
    <cellStyle name="Input 5 4 7 2 3 3 2 2" xfId="28025"/>
    <cellStyle name="Input 5 4 7 2 3 3 3" xfId="28026"/>
    <cellStyle name="Input 5 4 7 2 3 4" xfId="28027"/>
    <cellStyle name="Input 5 4 7 2 3 5" xfId="28028"/>
    <cellStyle name="Input 5 4 7 2 4" xfId="28029"/>
    <cellStyle name="Input 5 4 7 2 4 2" xfId="28030"/>
    <cellStyle name="Input 5 4 7 2 4 2 2" xfId="28031"/>
    <cellStyle name="Input 5 4 7 2 4 3" xfId="28032"/>
    <cellStyle name="Input 5 4 7 2 4 3 2" xfId="28033"/>
    <cellStyle name="Input 5 4 7 2 4 3 2 2" xfId="28034"/>
    <cellStyle name="Input 5 4 7 2 4 3 3" xfId="28035"/>
    <cellStyle name="Input 5 4 7 2 4 4" xfId="28036"/>
    <cellStyle name="Input 5 4 7 2 4 5" xfId="28037"/>
    <cellStyle name="Input 5 4 7 2 5" xfId="28038"/>
    <cellStyle name="Input 5 4 7 2 5 2" xfId="28039"/>
    <cellStyle name="Input 5 4 7 2 5 2 2" xfId="28040"/>
    <cellStyle name="Input 5 4 7 2 5 3" xfId="28041"/>
    <cellStyle name="Input 5 4 7 2 5 3 2" xfId="28042"/>
    <cellStyle name="Input 5 4 7 2 5 3 2 2" xfId="28043"/>
    <cellStyle name="Input 5 4 7 2 5 3 3" xfId="28044"/>
    <cellStyle name="Input 5 4 7 2 5 4" xfId="28045"/>
    <cellStyle name="Input 5 4 7 2 5 5" xfId="28046"/>
    <cellStyle name="Input 5 4 7 2 6" xfId="28047"/>
    <cellStyle name="Input 5 4 7 2 6 2" xfId="28048"/>
    <cellStyle name="Input 5 4 7 2 6 2 2" xfId="28049"/>
    <cellStyle name="Input 5 4 7 2 6 3" xfId="28050"/>
    <cellStyle name="Input 5 4 7 2 6 3 2" xfId="28051"/>
    <cellStyle name="Input 5 4 7 2 6 3 2 2" xfId="28052"/>
    <cellStyle name="Input 5 4 7 2 6 3 3" xfId="28053"/>
    <cellStyle name="Input 5 4 7 2 6 4" xfId="28054"/>
    <cellStyle name="Input 5 4 7 2 6 5" xfId="28055"/>
    <cellStyle name="Input 5 4 7 2 7" xfId="28056"/>
    <cellStyle name="Input 5 4 7 2 7 2" xfId="28057"/>
    <cellStyle name="Input 5 4 7 2 8" xfId="28058"/>
    <cellStyle name="Input 5 4 7 2 8 2" xfId="28059"/>
    <cellStyle name="Input 5 4 7 2 8 2 2" xfId="28060"/>
    <cellStyle name="Input 5 4 7 2 8 3" xfId="28061"/>
    <cellStyle name="Input 5 4 7 2 9" xfId="28062"/>
    <cellStyle name="Input 5 4 7 3" xfId="28063"/>
    <cellStyle name="Input 5 4 7 3 2" xfId="28064"/>
    <cellStyle name="Input 5 4 7 3 2 2" xfId="28065"/>
    <cellStyle name="Input 5 4 7 3 2 2 2" xfId="28066"/>
    <cellStyle name="Input 5 4 7 3 2 3" xfId="28067"/>
    <cellStyle name="Input 5 4 7 3 2 3 2" xfId="28068"/>
    <cellStyle name="Input 5 4 7 3 2 3 2 2" xfId="28069"/>
    <cellStyle name="Input 5 4 7 3 2 3 3" xfId="28070"/>
    <cellStyle name="Input 5 4 7 3 2 4" xfId="28071"/>
    <cellStyle name="Input 5 4 7 3 2 5" xfId="28072"/>
    <cellStyle name="Input 5 4 7 3 3" xfId="28073"/>
    <cellStyle name="Input 5 4 7 3 3 2" xfId="28074"/>
    <cellStyle name="Input 5 4 7 3 4" xfId="28075"/>
    <cellStyle name="Input 5 4 7 3 4 2" xfId="28076"/>
    <cellStyle name="Input 5 4 7 3 4 2 2" xfId="28077"/>
    <cellStyle name="Input 5 4 7 3 4 3" xfId="28078"/>
    <cellStyle name="Input 5 4 7 3 5" xfId="28079"/>
    <cellStyle name="Input 5 4 7 3 6" xfId="28080"/>
    <cellStyle name="Input 5 4 7 4" xfId="28081"/>
    <cellStyle name="Input 5 4 7 4 2" xfId="28082"/>
    <cellStyle name="Input 5 4 7 4 2 2" xfId="28083"/>
    <cellStyle name="Input 5 4 7 4 3" xfId="28084"/>
    <cellStyle name="Input 5 4 7 4 3 2" xfId="28085"/>
    <cellStyle name="Input 5 4 7 4 3 2 2" xfId="28086"/>
    <cellStyle name="Input 5 4 7 4 3 3" xfId="28087"/>
    <cellStyle name="Input 5 4 7 4 4" xfId="28088"/>
    <cellStyle name="Input 5 4 7 4 5" xfId="28089"/>
    <cellStyle name="Input 5 4 7 5" xfId="28090"/>
    <cellStyle name="Input 5 4 7 5 2" xfId="28091"/>
    <cellStyle name="Input 5 4 7 5 2 2" xfId="28092"/>
    <cellStyle name="Input 5 4 7 5 3" xfId="28093"/>
    <cellStyle name="Input 5 4 7 5 3 2" xfId="28094"/>
    <cellStyle name="Input 5 4 7 5 3 2 2" xfId="28095"/>
    <cellStyle name="Input 5 4 7 5 3 3" xfId="28096"/>
    <cellStyle name="Input 5 4 7 5 4" xfId="28097"/>
    <cellStyle name="Input 5 4 7 5 5" xfId="28098"/>
    <cellStyle name="Input 5 4 7 6" xfId="28099"/>
    <cellStyle name="Input 5 4 7 6 2" xfId="28100"/>
    <cellStyle name="Input 5 4 7 6 2 2" xfId="28101"/>
    <cellStyle name="Input 5 4 7 6 3" xfId="28102"/>
    <cellStyle name="Input 5 4 7 6 3 2" xfId="28103"/>
    <cellStyle name="Input 5 4 7 6 3 2 2" xfId="28104"/>
    <cellStyle name="Input 5 4 7 6 3 3" xfId="28105"/>
    <cellStyle name="Input 5 4 7 6 4" xfId="28106"/>
    <cellStyle name="Input 5 4 7 6 5" xfId="28107"/>
    <cellStyle name="Input 5 4 7 7" xfId="28108"/>
    <cellStyle name="Input 5 4 7 7 2" xfId="28109"/>
    <cellStyle name="Input 5 4 7 7 2 2" xfId="28110"/>
    <cellStyle name="Input 5 4 7 7 3" xfId="28111"/>
    <cellStyle name="Input 5 4 7 7 3 2" xfId="28112"/>
    <cellStyle name="Input 5 4 7 7 3 2 2" xfId="28113"/>
    <cellStyle name="Input 5 4 7 7 3 3" xfId="28114"/>
    <cellStyle name="Input 5 4 7 7 4" xfId="28115"/>
    <cellStyle name="Input 5 4 7 7 5" xfId="28116"/>
    <cellStyle name="Input 5 4 7 8" xfId="28117"/>
    <cellStyle name="Input 5 4 7 8 2" xfId="28118"/>
    <cellStyle name="Input 5 4 7 9" xfId="28119"/>
    <cellStyle name="Input 5 4 7 9 2" xfId="28120"/>
    <cellStyle name="Input 5 4 7 9 2 2" xfId="28121"/>
    <cellStyle name="Input 5 4 7 9 3" xfId="28122"/>
    <cellStyle name="Input 5 4 8" xfId="28123"/>
    <cellStyle name="Input 5 4 8 10" xfId="28124"/>
    <cellStyle name="Input 5 4 8 11" xfId="28125"/>
    <cellStyle name="Input 5 4 8 2" xfId="28126"/>
    <cellStyle name="Input 5 4 8 2 10" xfId="28127"/>
    <cellStyle name="Input 5 4 8 2 2" xfId="28128"/>
    <cellStyle name="Input 5 4 8 2 2 2" xfId="28129"/>
    <cellStyle name="Input 5 4 8 2 2 2 2" xfId="28130"/>
    <cellStyle name="Input 5 4 8 2 2 3" xfId="28131"/>
    <cellStyle name="Input 5 4 8 2 2 3 2" xfId="28132"/>
    <cellStyle name="Input 5 4 8 2 2 3 2 2" xfId="28133"/>
    <cellStyle name="Input 5 4 8 2 2 3 3" xfId="28134"/>
    <cellStyle name="Input 5 4 8 2 2 4" xfId="28135"/>
    <cellStyle name="Input 5 4 8 2 2 5" xfId="28136"/>
    <cellStyle name="Input 5 4 8 2 3" xfId="28137"/>
    <cellStyle name="Input 5 4 8 2 3 2" xfId="28138"/>
    <cellStyle name="Input 5 4 8 2 3 2 2" xfId="28139"/>
    <cellStyle name="Input 5 4 8 2 3 3" xfId="28140"/>
    <cellStyle name="Input 5 4 8 2 3 3 2" xfId="28141"/>
    <cellStyle name="Input 5 4 8 2 3 3 2 2" xfId="28142"/>
    <cellStyle name="Input 5 4 8 2 3 3 3" xfId="28143"/>
    <cellStyle name="Input 5 4 8 2 3 4" xfId="28144"/>
    <cellStyle name="Input 5 4 8 2 3 5" xfId="28145"/>
    <cellStyle name="Input 5 4 8 2 4" xfId="28146"/>
    <cellStyle name="Input 5 4 8 2 4 2" xfId="28147"/>
    <cellStyle name="Input 5 4 8 2 4 2 2" xfId="28148"/>
    <cellStyle name="Input 5 4 8 2 4 3" xfId="28149"/>
    <cellStyle name="Input 5 4 8 2 4 3 2" xfId="28150"/>
    <cellStyle name="Input 5 4 8 2 4 3 2 2" xfId="28151"/>
    <cellStyle name="Input 5 4 8 2 4 3 3" xfId="28152"/>
    <cellStyle name="Input 5 4 8 2 4 4" xfId="28153"/>
    <cellStyle name="Input 5 4 8 2 4 5" xfId="28154"/>
    <cellStyle name="Input 5 4 8 2 5" xfId="28155"/>
    <cellStyle name="Input 5 4 8 2 5 2" xfId="28156"/>
    <cellStyle name="Input 5 4 8 2 5 2 2" xfId="28157"/>
    <cellStyle name="Input 5 4 8 2 5 3" xfId="28158"/>
    <cellStyle name="Input 5 4 8 2 5 3 2" xfId="28159"/>
    <cellStyle name="Input 5 4 8 2 5 3 2 2" xfId="28160"/>
    <cellStyle name="Input 5 4 8 2 5 3 3" xfId="28161"/>
    <cellStyle name="Input 5 4 8 2 5 4" xfId="28162"/>
    <cellStyle name="Input 5 4 8 2 5 5" xfId="28163"/>
    <cellStyle name="Input 5 4 8 2 6" xfId="28164"/>
    <cellStyle name="Input 5 4 8 2 6 2" xfId="28165"/>
    <cellStyle name="Input 5 4 8 2 6 2 2" xfId="28166"/>
    <cellStyle name="Input 5 4 8 2 6 3" xfId="28167"/>
    <cellStyle name="Input 5 4 8 2 6 3 2" xfId="28168"/>
    <cellStyle name="Input 5 4 8 2 6 3 2 2" xfId="28169"/>
    <cellStyle name="Input 5 4 8 2 6 3 3" xfId="28170"/>
    <cellStyle name="Input 5 4 8 2 6 4" xfId="28171"/>
    <cellStyle name="Input 5 4 8 2 6 5" xfId="28172"/>
    <cellStyle name="Input 5 4 8 2 7" xfId="28173"/>
    <cellStyle name="Input 5 4 8 2 7 2" xfId="28174"/>
    <cellStyle name="Input 5 4 8 2 8" xfId="28175"/>
    <cellStyle name="Input 5 4 8 2 8 2" xfId="28176"/>
    <cellStyle name="Input 5 4 8 2 8 2 2" xfId="28177"/>
    <cellStyle name="Input 5 4 8 2 8 3" xfId="28178"/>
    <cellStyle name="Input 5 4 8 2 9" xfId="28179"/>
    <cellStyle name="Input 5 4 8 3" xfId="28180"/>
    <cellStyle name="Input 5 4 8 3 2" xfId="28181"/>
    <cellStyle name="Input 5 4 8 3 2 2" xfId="28182"/>
    <cellStyle name="Input 5 4 8 3 2 2 2" xfId="28183"/>
    <cellStyle name="Input 5 4 8 3 2 3" xfId="28184"/>
    <cellStyle name="Input 5 4 8 3 2 3 2" xfId="28185"/>
    <cellStyle name="Input 5 4 8 3 2 3 2 2" xfId="28186"/>
    <cellStyle name="Input 5 4 8 3 2 3 3" xfId="28187"/>
    <cellStyle name="Input 5 4 8 3 2 4" xfId="28188"/>
    <cellStyle name="Input 5 4 8 3 2 5" xfId="28189"/>
    <cellStyle name="Input 5 4 8 3 3" xfId="28190"/>
    <cellStyle name="Input 5 4 8 3 3 2" xfId="28191"/>
    <cellStyle name="Input 5 4 8 3 4" xfId="28192"/>
    <cellStyle name="Input 5 4 8 3 4 2" xfId="28193"/>
    <cellStyle name="Input 5 4 8 3 4 2 2" xfId="28194"/>
    <cellStyle name="Input 5 4 8 3 4 3" xfId="28195"/>
    <cellStyle name="Input 5 4 8 3 5" xfId="28196"/>
    <cellStyle name="Input 5 4 8 3 6" xfId="28197"/>
    <cellStyle name="Input 5 4 8 4" xfId="28198"/>
    <cellStyle name="Input 5 4 8 4 2" xfId="28199"/>
    <cellStyle name="Input 5 4 8 4 2 2" xfId="28200"/>
    <cellStyle name="Input 5 4 8 4 3" xfId="28201"/>
    <cellStyle name="Input 5 4 8 4 3 2" xfId="28202"/>
    <cellStyle name="Input 5 4 8 4 3 2 2" xfId="28203"/>
    <cellStyle name="Input 5 4 8 4 3 3" xfId="28204"/>
    <cellStyle name="Input 5 4 8 4 4" xfId="28205"/>
    <cellStyle name="Input 5 4 8 4 5" xfId="28206"/>
    <cellStyle name="Input 5 4 8 5" xfId="28207"/>
    <cellStyle name="Input 5 4 8 5 2" xfId="28208"/>
    <cellStyle name="Input 5 4 8 5 2 2" xfId="28209"/>
    <cellStyle name="Input 5 4 8 5 3" xfId="28210"/>
    <cellStyle name="Input 5 4 8 5 3 2" xfId="28211"/>
    <cellStyle name="Input 5 4 8 5 3 2 2" xfId="28212"/>
    <cellStyle name="Input 5 4 8 5 3 3" xfId="28213"/>
    <cellStyle name="Input 5 4 8 5 4" xfId="28214"/>
    <cellStyle name="Input 5 4 8 5 5" xfId="28215"/>
    <cellStyle name="Input 5 4 8 6" xfId="28216"/>
    <cellStyle name="Input 5 4 8 6 2" xfId="28217"/>
    <cellStyle name="Input 5 4 8 6 2 2" xfId="28218"/>
    <cellStyle name="Input 5 4 8 6 3" xfId="28219"/>
    <cellStyle name="Input 5 4 8 6 3 2" xfId="28220"/>
    <cellStyle name="Input 5 4 8 6 3 2 2" xfId="28221"/>
    <cellStyle name="Input 5 4 8 6 3 3" xfId="28222"/>
    <cellStyle name="Input 5 4 8 6 4" xfId="28223"/>
    <cellStyle name="Input 5 4 8 6 5" xfId="28224"/>
    <cellStyle name="Input 5 4 8 7" xfId="28225"/>
    <cellStyle name="Input 5 4 8 7 2" xfId="28226"/>
    <cellStyle name="Input 5 4 8 7 2 2" xfId="28227"/>
    <cellStyle name="Input 5 4 8 7 3" xfId="28228"/>
    <cellStyle name="Input 5 4 8 7 3 2" xfId="28229"/>
    <cellStyle name="Input 5 4 8 7 3 2 2" xfId="28230"/>
    <cellStyle name="Input 5 4 8 7 3 3" xfId="28231"/>
    <cellStyle name="Input 5 4 8 7 4" xfId="28232"/>
    <cellStyle name="Input 5 4 8 7 5" xfId="28233"/>
    <cellStyle name="Input 5 4 8 8" xfId="28234"/>
    <cellStyle name="Input 5 4 8 8 2" xfId="28235"/>
    <cellStyle name="Input 5 4 8 9" xfId="28236"/>
    <cellStyle name="Input 5 4 8 9 2" xfId="28237"/>
    <cellStyle name="Input 5 4 8 9 2 2" xfId="28238"/>
    <cellStyle name="Input 5 4 8 9 3" xfId="28239"/>
    <cellStyle name="Input 5 4 9" xfId="28240"/>
    <cellStyle name="Input 5 4 9 10" xfId="28241"/>
    <cellStyle name="Input 5 4 9 2" xfId="28242"/>
    <cellStyle name="Input 5 4 9 2 2" xfId="28243"/>
    <cellStyle name="Input 5 4 9 2 2 2" xfId="28244"/>
    <cellStyle name="Input 5 4 9 2 3" xfId="28245"/>
    <cellStyle name="Input 5 4 9 2 3 2" xfId="28246"/>
    <cellStyle name="Input 5 4 9 2 3 2 2" xfId="28247"/>
    <cellStyle name="Input 5 4 9 2 3 3" xfId="28248"/>
    <cellStyle name="Input 5 4 9 2 4" xfId="28249"/>
    <cellStyle name="Input 5 4 9 2 5" xfId="28250"/>
    <cellStyle name="Input 5 4 9 3" xfId="28251"/>
    <cellStyle name="Input 5 4 9 3 2" xfId="28252"/>
    <cellStyle name="Input 5 4 9 3 2 2" xfId="28253"/>
    <cellStyle name="Input 5 4 9 3 3" xfId="28254"/>
    <cellStyle name="Input 5 4 9 3 3 2" xfId="28255"/>
    <cellStyle name="Input 5 4 9 3 3 2 2" xfId="28256"/>
    <cellStyle name="Input 5 4 9 3 3 3" xfId="28257"/>
    <cellStyle name="Input 5 4 9 3 4" xfId="28258"/>
    <cellStyle name="Input 5 4 9 3 5" xfId="28259"/>
    <cellStyle name="Input 5 4 9 4" xfId="28260"/>
    <cellStyle name="Input 5 4 9 4 2" xfId="28261"/>
    <cellStyle name="Input 5 4 9 4 2 2" xfId="28262"/>
    <cellStyle name="Input 5 4 9 4 3" xfId="28263"/>
    <cellStyle name="Input 5 4 9 4 3 2" xfId="28264"/>
    <cellStyle name="Input 5 4 9 4 3 2 2" xfId="28265"/>
    <cellStyle name="Input 5 4 9 4 3 3" xfId="28266"/>
    <cellStyle name="Input 5 4 9 4 4" xfId="28267"/>
    <cellStyle name="Input 5 4 9 4 5" xfId="28268"/>
    <cellStyle name="Input 5 4 9 5" xfId="28269"/>
    <cellStyle name="Input 5 4 9 5 2" xfId="28270"/>
    <cellStyle name="Input 5 4 9 5 2 2" xfId="28271"/>
    <cellStyle name="Input 5 4 9 5 3" xfId="28272"/>
    <cellStyle name="Input 5 4 9 5 3 2" xfId="28273"/>
    <cellStyle name="Input 5 4 9 5 3 2 2" xfId="28274"/>
    <cellStyle name="Input 5 4 9 5 3 3" xfId="28275"/>
    <cellStyle name="Input 5 4 9 5 4" xfId="28276"/>
    <cellStyle name="Input 5 4 9 5 5" xfId="28277"/>
    <cellStyle name="Input 5 4 9 6" xfId="28278"/>
    <cellStyle name="Input 5 4 9 6 2" xfId="28279"/>
    <cellStyle name="Input 5 4 9 6 2 2" xfId="28280"/>
    <cellStyle name="Input 5 4 9 6 3" xfId="28281"/>
    <cellStyle name="Input 5 4 9 6 3 2" xfId="28282"/>
    <cellStyle name="Input 5 4 9 6 3 2 2" xfId="28283"/>
    <cellStyle name="Input 5 4 9 6 3 3" xfId="28284"/>
    <cellStyle name="Input 5 4 9 6 4" xfId="28285"/>
    <cellStyle name="Input 5 4 9 6 5" xfId="28286"/>
    <cellStyle name="Input 5 4 9 7" xfId="28287"/>
    <cellStyle name="Input 5 4 9 7 2" xfId="28288"/>
    <cellStyle name="Input 5 4 9 8" xfId="28289"/>
    <cellStyle name="Input 5 4 9 8 2" xfId="28290"/>
    <cellStyle name="Input 5 4 9 8 2 2" xfId="28291"/>
    <cellStyle name="Input 5 4 9 8 3" xfId="28292"/>
    <cellStyle name="Input 5 4 9 9" xfId="28293"/>
    <cellStyle name="Input 5 4_Subsidy" xfId="28294"/>
    <cellStyle name="Input 5 5" xfId="28295"/>
    <cellStyle name="Input 5 5 10" xfId="28296"/>
    <cellStyle name="Input 5 5 10 2" xfId="28297"/>
    <cellStyle name="Input 5 5 10 2 2" xfId="28298"/>
    <cellStyle name="Input 5 5 10 3" xfId="28299"/>
    <cellStyle name="Input 5 5 11" xfId="28300"/>
    <cellStyle name="Input 5 5 12" xfId="28301"/>
    <cellStyle name="Input 5 5 2" xfId="28302"/>
    <cellStyle name="Input 5 5 2 10" xfId="28303"/>
    <cellStyle name="Input 5 5 2 11" xfId="28304"/>
    <cellStyle name="Input 5 5 2 2" xfId="28305"/>
    <cellStyle name="Input 5 5 2 2 10" xfId="28306"/>
    <cellStyle name="Input 5 5 2 2 2" xfId="28307"/>
    <cellStyle name="Input 5 5 2 2 2 2" xfId="28308"/>
    <cellStyle name="Input 5 5 2 2 2 2 2" xfId="28309"/>
    <cellStyle name="Input 5 5 2 2 2 3" xfId="28310"/>
    <cellStyle name="Input 5 5 2 2 2 3 2" xfId="28311"/>
    <cellStyle name="Input 5 5 2 2 2 3 2 2" xfId="28312"/>
    <cellStyle name="Input 5 5 2 2 2 3 3" xfId="28313"/>
    <cellStyle name="Input 5 5 2 2 2 4" xfId="28314"/>
    <cellStyle name="Input 5 5 2 2 2 5" xfId="28315"/>
    <cellStyle name="Input 5 5 2 2 3" xfId="28316"/>
    <cellStyle name="Input 5 5 2 2 3 2" xfId="28317"/>
    <cellStyle name="Input 5 5 2 2 3 2 2" xfId="28318"/>
    <cellStyle name="Input 5 5 2 2 3 3" xfId="28319"/>
    <cellStyle name="Input 5 5 2 2 3 3 2" xfId="28320"/>
    <cellStyle name="Input 5 5 2 2 3 3 2 2" xfId="28321"/>
    <cellStyle name="Input 5 5 2 2 3 3 3" xfId="28322"/>
    <cellStyle name="Input 5 5 2 2 3 4" xfId="28323"/>
    <cellStyle name="Input 5 5 2 2 3 5" xfId="28324"/>
    <cellStyle name="Input 5 5 2 2 4" xfId="28325"/>
    <cellStyle name="Input 5 5 2 2 4 2" xfId="28326"/>
    <cellStyle name="Input 5 5 2 2 4 2 2" xfId="28327"/>
    <cellStyle name="Input 5 5 2 2 4 3" xfId="28328"/>
    <cellStyle name="Input 5 5 2 2 4 3 2" xfId="28329"/>
    <cellStyle name="Input 5 5 2 2 4 3 2 2" xfId="28330"/>
    <cellStyle name="Input 5 5 2 2 4 3 3" xfId="28331"/>
    <cellStyle name="Input 5 5 2 2 4 4" xfId="28332"/>
    <cellStyle name="Input 5 5 2 2 4 5" xfId="28333"/>
    <cellStyle name="Input 5 5 2 2 5" xfId="28334"/>
    <cellStyle name="Input 5 5 2 2 5 2" xfId="28335"/>
    <cellStyle name="Input 5 5 2 2 5 2 2" xfId="28336"/>
    <cellStyle name="Input 5 5 2 2 5 3" xfId="28337"/>
    <cellStyle name="Input 5 5 2 2 5 3 2" xfId="28338"/>
    <cellStyle name="Input 5 5 2 2 5 3 2 2" xfId="28339"/>
    <cellStyle name="Input 5 5 2 2 5 3 3" xfId="28340"/>
    <cellStyle name="Input 5 5 2 2 5 4" xfId="28341"/>
    <cellStyle name="Input 5 5 2 2 5 5" xfId="28342"/>
    <cellStyle name="Input 5 5 2 2 6" xfId="28343"/>
    <cellStyle name="Input 5 5 2 2 6 2" xfId="28344"/>
    <cellStyle name="Input 5 5 2 2 6 2 2" xfId="28345"/>
    <cellStyle name="Input 5 5 2 2 6 3" xfId="28346"/>
    <cellStyle name="Input 5 5 2 2 6 3 2" xfId="28347"/>
    <cellStyle name="Input 5 5 2 2 6 3 2 2" xfId="28348"/>
    <cellStyle name="Input 5 5 2 2 6 3 3" xfId="28349"/>
    <cellStyle name="Input 5 5 2 2 6 4" xfId="28350"/>
    <cellStyle name="Input 5 5 2 2 6 5" xfId="28351"/>
    <cellStyle name="Input 5 5 2 2 7" xfId="28352"/>
    <cellStyle name="Input 5 5 2 2 7 2" xfId="28353"/>
    <cellStyle name="Input 5 5 2 2 8" xfId="28354"/>
    <cellStyle name="Input 5 5 2 2 8 2" xfId="28355"/>
    <cellStyle name="Input 5 5 2 2 8 2 2" xfId="28356"/>
    <cellStyle name="Input 5 5 2 2 8 3" xfId="28357"/>
    <cellStyle name="Input 5 5 2 2 9" xfId="28358"/>
    <cellStyle name="Input 5 5 2 3" xfId="28359"/>
    <cellStyle name="Input 5 5 2 3 2" xfId="28360"/>
    <cellStyle name="Input 5 5 2 3 2 2" xfId="28361"/>
    <cellStyle name="Input 5 5 2 3 2 2 2" xfId="28362"/>
    <cellStyle name="Input 5 5 2 3 2 3" xfId="28363"/>
    <cellStyle name="Input 5 5 2 3 2 3 2" xfId="28364"/>
    <cellStyle name="Input 5 5 2 3 2 3 2 2" xfId="28365"/>
    <cellStyle name="Input 5 5 2 3 2 3 3" xfId="28366"/>
    <cellStyle name="Input 5 5 2 3 2 4" xfId="28367"/>
    <cellStyle name="Input 5 5 2 3 2 5" xfId="28368"/>
    <cellStyle name="Input 5 5 2 3 3" xfId="28369"/>
    <cellStyle name="Input 5 5 2 3 3 2" xfId="28370"/>
    <cellStyle name="Input 5 5 2 3 4" xfId="28371"/>
    <cellStyle name="Input 5 5 2 3 4 2" xfId="28372"/>
    <cellStyle name="Input 5 5 2 3 4 2 2" xfId="28373"/>
    <cellStyle name="Input 5 5 2 3 4 3" xfId="28374"/>
    <cellStyle name="Input 5 5 2 3 5" xfId="28375"/>
    <cellStyle name="Input 5 5 2 3 6" xfId="28376"/>
    <cellStyle name="Input 5 5 2 4" xfId="28377"/>
    <cellStyle name="Input 5 5 2 4 2" xfId="28378"/>
    <cellStyle name="Input 5 5 2 4 2 2" xfId="28379"/>
    <cellStyle name="Input 5 5 2 4 3" xfId="28380"/>
    <cellStyle name="Input 5 5 2 4 3 2" xfId="28381"/>
    <cellStyle name="Input 5 5 2 4 3 2 2" xfId="28382"/>
    <cellStyle name="Input 5 5 2 4 3 3" xfId="28383"/>
    <cellStyle name="Input 5 5 2 4 4" xfId="28384"/>
    <cellStyle name="Input 5 5 2 4 5" xfId="28385"/>
    <cellStyle name="Input 5 5 2 5" xfId="28386"/>
    <cellStyle name="Input 5 5 2 5 2" xfId="28387"/>
    <cellStyle name="Input 5 5 2 5 2 2" xfId="28388"/>
    <cellStyle name="Input 5 5 2 5 3" xfId="28389"/>
    <cellStyle name="Input 5 5 2 5 3 2" xfId="28390"/>
    <cellStyle name="Input 5 5 2 5 3 2 2" xfId="28391"/>
    <cellStyle name="Input 5 5 2 5 3 3" xfId="28392"/>
    <cellStyle name="Input 5 5 2 5 4" xfId="28393"/>
    <cellStyle name="Input 5 5 2 5 5" xfId="28394"/>
    <cellStyle name="Input 5 5 2 6" xfId="28395"/>
    <cellStyle name="Input 5 5 2 6 2" xfId="28396"/>
    <cellStyle name="Input 5 5 2 6 2 2" xfId="28397"/>
    <cellStyle name="Input 5 5 2 6 3" xfId="28398"/>
    <cellStyle name="Input 5 5 2 6 3 2" xfId="28399"/>
    <cellStyle name="Input 5 5 2 6 3 2 2" xfId="28400"/>
    <cellStyle name="Input 5 5 2 6 3 3" xfId="28401"/>
    <cellStyle name="Input 5 5 2 6 4" xfId="28402"/>
    <cellStyle name="Input 5 5 2 6 5" xfId="28403"/>
    <cellStyle name="Input 5 5 2 7" xfId="28404"/>
    <cellStyle name="Input 5 5 2 7 2" xfId="28405"/>
    <cellStyle name="Input 5 5 2 7 2 2" xfId="28406"/>
    <cellStyle name="Input 5 5 2 7 3" xfId="28407"/>
    <cellStyle name="Input 5 5 2 7 3 2" xfId="28408"/>
    <cellStyle name="Input 5 5 2 7 3 2 2" xfId="28409"/>
    <cellStyle name="Input 5 5 2 7 3 3" xfId="28410"/>
    <cellStyle name="Input 5 5 2 7 4" xfId="28411"/>
    <cellStyle name="Input 5 5 2 7 5" xfId="28412"/>
    <cellStyle name="Input 5 5 2 8" xfId="28413"/>
    <cellStyle name="Input 5 5 2 8 2" xfId="28414"/>
    <cellStyle name="Input 5 5 2 9" xfId="28415"/>
    <cellStyle name="Input 5 5 2 9 2" xfId="28416"/>
    <cellStyle name="Input 5 5 2 9 2 2" xfId="28417"/>
    <cellStyle name="Input 5 5 2 9 3" xfId="28418"/>
    <cellStyle name="Input 5 5 3" xfId="28419"/>
    <cellStyle name="Input 5 5 3 10" xfId="28420"/>
    <cellStyle name="Input 5 5 3 2" xfId="28421"/>
    <cellStyle name="Input 5 5 3 2 2" xfId="28422"/>
    <cellStyle name="Input 5 5 3 2 2 2" xfId="28423"/>
    <cellStyle name="Input 5 5 3 2 3" xfId="28424"/>
    <cellStyle name="Input 5 5 3 2 3 2" xfId="28425"/>
    <cellStyle name="Input 5 5 3 2 3 2 2" xfId="28426"/>
    <cellStyle name="Input 5 5 3 2 3 3" xfId="28427"/>
    <cellStyle name="Input 5 5 3 2 4" xfId="28428"/>
    <cellStyle name="Input 5 5 3 2 5" xfId="28429"/>
    <cellStyle name="Input 5 5 3 3" xfId="28430"/>
    <cellStyle name="Input 5 5 3 3 2" xfId="28431"/>
    <cellStyle name="Input 5 5 3 3 2 2" xfId="28432"/>
    <cellStyle name="Input 5 5 3 3 3" xfId="28433"/>
    <cellStyle name="Input 5 5 3 3 3 2" xfId="28434"/>
    <cellStyle name="Input 5 5 3 3 3 2 2" xfId="28435"/>
    <cellStyle name="Input 5 5 3 3 3 3" xfId="28436"/>
    <cellStyle name="Input 5 5 3 3 4" xfId="28437"/>
    <cellStyle name="Input 5 5 3 3 5" xfId="28438"/>
    <cellStyle name="Input 5 5 3 4" xfId="28439"/>
    <cellStyle name="Input 5 5 3 4 2" xfId="28440"/>
    <cellStyle name="Input 5 5 3 4 2 2" xfId="28441"/>
    <cellStyle name="Input 5 5 3 4 3" xfId="28442"/>
    <cellStyle name="Input 5 5 3 4 3 2" xfId="28443"/>
    <cellStyle name="Input 5 5 3 4 3 2 2" xfId="28444"/>
    <cellStyle name="Input 5 5 3 4 3 3" xfId="28445"/>
    <cellStyle name="Input 5 5 3 4 4" xfId="28446"/>
    <cellStyle name="Input 5 5 3 4 5" xfId="28447"/>
    <cellStyle name="Input 5 5 3 5" xfId="28448"/>
    <cellStyle name="Input 5 5 3 5 2" xfId="28449"/>
    <cellStyle name="Input 5 5 3 5 2 2" xfId="28450"/>
    <cellStyle name="Input 5 5 3 5 3" xfId="28451"/>
    <cellStyle name="Input 5 5 3 5 3 2" xfId="28452"/>
    <cellStyle name="Input 5 5 3 5 3 2 2" xfId="28453"/>
    <cellStyle name="Input 5 5 3 5 3 3" xfId="28454"/>
    <cellStyle name="Input 5 5 3 5 4" xfId="28455"/>
    <cellStyle name="Input 5 5 3 5 5" xfId="28456"/>
    <cellStyle name="Input 5 5 3 6" xfId="28457"/>
    <cellStyle name="Input 5 5 3 6 2" xfId="28458"/>
    <cellStyle name="Input 5 5 3 6 2 2" xfId="28459"/>
    <cellStyle name="Input 5 5 3 6 3" xfId="28460"/>
    <cellStyle name="Input 5 5 3 6 3 2" xfId="28461"/>
    <cellStyle name="Input 5 5 3 6 3 2 2" xfId="28462"/>
    <cellStyle name="Input 5 5 3 6 3 3" xfId="28463"/>
    <cellStyle name="Input 5 5 3 6 4" xfId="28464"/>
    <cellStyle name="Input 5 5 3 6 5" xfId="28465"/>
    <cellStyle name="Input 5 5 3 7" xfId="28466"/>
    <cellStyle name="Input 5 5 3 7 2" xfId="28467"/>
    <cellStyle name="Input 5 5 3 8" xfId="28468"/>
    <cellStyle name="Input 5 5 3 8 2" xfId="28469"/>
    <cellStyle name="Input 5 5 3 8 2 2" xfId="28470"/>
    <cellStyle name="Input 5 5 3 8 3" xfId="28471"/>
    <cellStyle name="Input 5 5 3 9" xfId="28472"/>
    <cellStyle name="Input 5 5 4" xfId="28473"/>
    <cellStyle name="Input 5 5 4 2" xfId="28474"/>
    <cellStyle name="Input 5 5 4 2 2" xfId="28475"/>
    <cellStyle name="Input 5 5 4 2 2 2" xfId="28476"/>
    <cellStyle name="Input 5 5 4 2 3" xfId="28477"/>
    <cellStyle name="Input 5 5 4 2 3 2" xfId="28478"/>
    <cellStyle name="Input 5 5 4 2 3 2 2" xfId="28479"/>
    <cellStyle name="Input 5 5 4 2 3 3" xfId="28480"/>
    <cellStyle name="Input 5 5 4 2 4" xfId="28481"/>
    <cellStyle name="Input 5 5 4 2 5" xfId="28482"/>
    <cellStyle name="Input 5 5 4 3" xfId="28483"/>
    <cellStyle name="Input 5 5 4 3 2" xfId="28484"/>
    <cellStyle name="Input 5 5 4 4" xfId="28485"/>
    <cellStyle name="Input 5 5 4 4 2" xfId="28486"/>
    <cellStyle name="Input 5 5 4 4 2 2" xfId="28487"/>
    <cellStyle name="Input 5 5 4 4 3" xfId="28488"/>
    <cellStyle name="Input 5 5 4 5" xfId="28489"/>
    <cellStyle name="Input 5 5 4 6" xfId="28490"/>
    <cellStyle name="Input 5 5 5" xfId="28491"/>
    <cellStyle name="Input 5 5 5 2" xfId="28492"/>
    <cellStyle name="Input 5 5 5 2 2" xfId="28493"/>
    <cellStyle name="Input 5 5 5 3" xfId="28494"/>
    <cellStyle name="Input 5 5 5 3 2" xfId="28495"/>
    <cellStyle name="Input 5 5 5 3 2 2" xfId="28496"/>
    <cellStyle name="Input 5 5 5 3 3" xfId="28497"/>
    <cellStyle name="Input 5 5 5 4" xfId="28498"/>
    <cellStyle name="Input 5 5 5 5" xfId="28499"/>
    <cellStyle name="Input 5 5 6" xfId="28500"/>
    <cellStyle name="Input 5 5 6 2" xfId="28501"/>
    <cellStyle name="Input 5 5 6 2 2" xfId="28502"/>
    <cellStyle name="Input 5 5 6 3" xfId="28503"/>
    <cellStyle name="Input 5 5 6 3 2" xfId="28504"/>
    <cellStyle name="Input 5 5 6 3 2 2" xfId="28505"/>
    <cellStyle name="Input 5 5 6 3 3" xfId="28506"/>
    <cellStyle name="Input 5 5 6 4" xfId="28507"/>
    <cellStyle name="Input 5 5 6 5" xfId="28508"/>
    <cellStyle name="Input 5 5 7" xfId="28509"/>
    <cellStyle name="Input 5 5 7 2" xfId="28510"/>
    <cellStyle name="Input 5 5 7 2 2" xfId="28511"/>
    <cellStyle name="Input 5 5 7 3" xfId="28512"/>
    <cellStyle name="Input 5 5 7 3 2" xfId="28513"/>
    <cellStyle name="Input 5 5 7 3 2 2" xfId="28514"/>
    <cellStyle name="Input 5 5 7 3 3" xfId="28515"/>
    <cellStyle name="Input 5 5 7 4" xfId="28516"/>
    <cellStyle name="Input 5 5 7 5" xfId="28517"/>
    <cellStyle name="Input 5 5 8" xfId="28518"/>
    <cellStyle name="Input 5 5 8 2" xfId="28519"/>
    <cellStyle name="Input 5 5 8 2 2" xfId="28520"/>
    <cellStyle name="Input 5 5 8 3" xfId="28521"/>
    <cellStyle name="Input 5 5 8 3 2" xfId="28522"/>
    <cellStyle name="Input 5 5 8 3 2 2" xfId="28523"/>
    <cellStyle name="Input 5 5 8 3 3" xfId="28524"/>
    <cellStyle name="Input 5 5 8 4" xfId="28525"/>
    <cellStyle name="Input 5 5 8 5" xfId="28526"/>
    <cellStyle name="Input 5 5 9" xfId="28527"/>
    <cellStyle name="Input 5 5 9 2" xfId="28528"/>
    <cellStyle name="Input 5 5_Subsidy" xfId="28529"/>
    <cellStyle name="Input 5 6" xfId="28530"/>
    <cellStyle name="Input 5 6 10" xfId="28531"/>
    <cellStyle name="Input 5 6 11" xfId="28532"/>
    <cellStyle name="Input 5 6 2" xfId="28533"/>
    <cellStyle name="Input 5 6 2 10" xfId="28534"/>
    <cellStyle name="Input 5 6 2 2" xfId="28535"/>
    <cellStyle name="Input 5 6 2 2 2" xfId="28536"/>
    <cellStyle name="Input 5 6 2 2 2 2" xfId="28537"/>
    <cellStyle name="Input 5 6 2 2 3" xfId="28538"/>
    <cellStyle name="Input 5 6 2 2 3 2" xfId="28539"/>
    <cellStyle name="Input 5 6 2 2 3 2 2" xfId="28540"/>
    <cellStyle name="Input 5 6 2 2 3 3" xfId="28541"/>
    <cellStyle name="Input 5 6 2 2 4" xfId="28542"/>
    <cellStyle name="Input 5 6 2 2 5" xfId="28543"/>
    <cellStyle name="Input 5 6 2 3" xfId="28544"/>
    <cellStyle name="Input 5 6 2 3 2" xfId="28545"/>
    <cellStyle name="Input 5 6 2 3 2 2" xfId="28546"/>
    <cellStyle name="Input 5 6 2 3 3" xfId="28547"/>
    <cellStyle name="Input 5 6 2 3 3 2" xfId="28548"/>
    <cellStyle name="Input 5 6 2 3 3 2 2" xfId="28549"/>
    <cellStyle name="Input 5 6 2 3 3 3" xfId="28550"/>
    <cellStyle name="Input 5 6 2 3 4" xfId="28551"/>
    <cellStyle name="Input 5 6 2 3 5" xfId="28552"/>
    <cellStyle name="Input 5 6 2 4" xfId="28553"/>
    <cellStyle name="Input 5 6 2 4 2" xfId="28554"/>
    <cellStyle name="Input 5 6 2 4 2 2" xfId="28555"/>
    <cellStyle name="Input 5 6 2 4 3" xfId="28556"/>
    <cellStyle name="Input 5 6 2 4 3 2" xfId="28557"/>
    <cellStyle name="Input 5 6 2 4 3 2 2" xfId="28558"/>
    <cellStyle name="Input 5 6 2 4 3 3" xfId="28559"/>
    <cellStyle name="Input 5 6 2 4 4" xfId="28560"/>
    <cellStyle name="Input 5 6 2 4 5" xfId="28561"/>
    <cellStyle name="Input 5 6 2 5" xfId="28562"/>
    <cellStyle name="Input 5 6 2 5 2" xfId="28563"/>
    <cellStyle name="Input 5 6 2 5 2 2" xfId="28564"/>
    <cellStyle name="Input 5 6 2 5 3" xfId="28565"/>
    <cellStyle name="Input 5 6 2 5 3 2" xfId="28566"/>
    <cellStyle name="Input 5 6 2 5 3 2 2" xfId="28567"/>
    <cellStyle name="Input 5 6 2 5 3 3" xfId="28568"/>
    <cellStyle name="Input 5 6 2 5 4" xfId="28569"/>
    <cellStyle name="Input 5 6 2 5 5" xfId="28570"/>
    <cellStyle name="Input 5 6 2 6" xfId="28571"/>
    <cellStyle name="Input 5 6 2 6 2" xfId="28572"/>
    <cellStyle name="Input 5 6 2 6 2 2" xfId="28573"/>
    <cellStyle name="Input 5 6 2 6 3" xfId="28574"/>
    <cellStyle name="Input 5 6 2 6 3 2" xfId="28575"/>
    <cellStyle name="Input 5 6 2 6 3 2 2" xfId="28576"/>
    <cellStyle name="Input 5 6 2 6 3 3" xfId="28577"/>
    <cellStyle name="Input 5 6 2 6 4" xfId="28578"/>
    <cellStyle name="Input 5 6 2 6 5" xfId="28579"/>
    <cellStyle name="Input 5 6 2 7" xfId="28580"/>
    <cellStyle name="Input 5 6 2 7 2" xfId="28581"/>
    <cellStyle name="Input 5 6 2 8" xfId="28582"/>
    <cellStyle name="Input 5 6 2 8 2" xfId="28583"/>
    <cellStyle name="Input 5 6 2 8 2 2" xfId="28584"/>
    <cellStyle name="Input 5 6 2 8 3" xfId="28585"/>
    <cellStyle name="Input 5 6 2 9" xfId="28586"/>
    <cellStyle name="Input 5 6 3" xfId="28587"/>
    <cellStyle name="Input 5 6 3 2" xfId="28588"/>
    <cellStyle name="Input 5 6 3 2 2" xfId="28589"/>
    <cellStyle name="Input 5 6 3 2 2 2" xfId="28590"/>
    <cellStyle name="Input 5 6 3 2 3" xfId="28591"/>
    <cellStyle name="Input 5 6 3 2 3 2" xfId="28592"/>
    <cellStyle name="Input 5 6 3 2 3 2 2" xfId="28593"/>
    <cellStyle name="Input 5 6 3 2 3 3" xfId="28594"/>
    <cellStyle name="Input 5 6 3 2 4" xfId="28595"/>
    <cellStyle name="Input 5 6 3 2 5" xfId="28596"/>
    <cellStyle name="Input 5 6 3 3" xfId="28597"/>
    <cellStyle name="Input 5 6 3 3 2" xfId="28598"/>
    <cellStyle name="Input 5 6 3 4" xfId="28599"/>
    <cellStyle name="Input 5 6 3 4 2" xfId="28600"/>
    <cellStyle name="Input 5 6 3 4 2 2" xfId="28601"/>
    <cellStyle name="Input 5 6 3 4 3" xfId="28602"/>
    <cellStyle name="Input 5 6 3 5" xfId="28603"/>
    <cellStyle name="Input 5 6 3 6" xfId="28604"/>
    <cellStyle name="Input 5 6 4" xfId="28605"/>
    <cellStyle name="Input 5 6 4 2" xfId="28606"/>
    <cellStyle name="Input 5 6 4 2 2" xfId="28607"/>
    <cellStyle name="Input 5 6 4 3" xfId="28608"/>
    <cellStyle name="Input 5 6 4 3 2" xfId="28609"/>
    <cellStyle name="Input 5 6 4 3 2 2" xfId="28610"/>
    <cellStyle name="Input 5 6 4 3 3" xfId="28611"/>
    <cellStyle name="Input 5 6 4 4" xfId="28612"/>
    <cellStyle name="Input 5 6 4 5" xfId="28613"/>
    <cellStyle name="Input 5 6 5" xfId="28614"/>
    <cellStyle name="Input 5 6 5 2" xfId="28615"/>
    <cellStyle name="Input 5 6 5 2 2" xfId="28616"/>
    <cellStyle name="Input 5 6 5 3" xfId="28617"/>
    <cellStyle name="Input 5 6 5 3 2" xfId="28618"/>
    <cellStyle name="Input 5 6 5 3 2 2" xfId="28619"/>
    <cellStyle name="Input 5 6 5 3 3" xfId="28620"/>
    <cellStyle name="Input 5 6 5 4" xfId="28621"/>
    <cellStyle name="Input 5 6 5 5" xfId="28622"/>
    <cellStyle name="Input 5 6 6" xfId="28623"/>
    <cellStyle name="Input 5 6 6 2" xfId="28624"/>
    <cellStyle name="Input 5 6 6 2 2" xfId="28625"/>
    <cellStyle name="Input 5 6 6 3" xfId="28626"/>
    <cellStyle name="Input 5 6 6 3 2" xfId="28627"/>
    <cellStyle name="Input 5 6 6 3 2 2" xfId="28628"/>
    <cellStyle name="Input 5 6 6 3 3" xfId="28629"/>
    <cellStyle name="Input 5 6 6 4" xfId="28630"/>
    <cellStyle name="Input 5 6 6 5" xfId="28631"/>
    <cellStyle name="Input 5 6 7" xfId="28632"/>
    <cellStyle name="Input 5 6 7 2" xfId="28633"/>
    <cellStyle name="Input 5 6 7 2 2" xfId="28634"/>
    <cellStyle name="Input 5 6 7 3" xfId="28635"/>
    <cellStyle name="Input 5 6 7 3 2" xfId="28636"/>
    <cellStyle name="Input 5 6 7 3 2 2" xfId="28637"/>
    <cellStyle name="Input 5 6 7 3 3" xfId="28638"/>
    <cellStyle name="Input 5 6 7 4" xfId="28639"/>
    <cellStyle name="Input 5 6 7 5" xfId="28640"/>
    <cellStyle name="Input 5 6 8" xfId="28641"/>
    <cellStyle name="Input 5 6 8 2" xfId="28642"/>
    <cellStyle name="Input 5 6 9" xfId="28643"/>
    <cellStyle name="Input 5 6 9 2" xfId="28644"/>
    <cellStyle name="Input 5 6 9 2 2" xfId="28645"/>
    <cellStyle name="Input 5 6 9 3" xfId="28646"/>
    <cellStyle name="Input 5 7" xfId="28647"/>
    <cellStyle name="Input 5 7 10" xfId="28648"/>
    <cellStyle name="Input 5 7 11" xfId="28649"/>
    <cellStyle name="Input 5 7 2" xfId="28650"/>
    <cellStyle name="Input 5 7 2 10" xfId="28651"/>
    <cellStyle name="Input 5 7 2 2" xfId="28652"/>
    <cellStyle name="Input 5 7 2 2 2" xfId="28653"/>
    <cellStyle name="Input 5 7 2 2 2 2" xfId="28654"/>
    <cellStyle name="Input 5 7 2 2 3" xfId="28655"/>
    <cellStyle name="Input 5 7 2 2 3 2" xfId="28656"/>
    <cellStyle name="Input 5 7 2 2 3 2 2" xfId="28657"/>
    <cellStyle name="Input 5 7 2 2 3 3" xfId="28658"/>
    <cellStyle name="Input 5 7 2 2 4" xfId="28659"/>
    <cellStyle name="Input 5 7 2 2 5" xfId="28660"/>
    <cellStyle name="Input 5 7 2 3" xfId="28661"/>
    <cellStyle name="Input 5 7 2 3 2" xfId="28662"/>
    <cellStyle name="Input 5 7 2 3 2 2" xfId="28663"/>
    <cellStyle name="Input 5 7 2 3 3" xfId="28664"/>
    <cellStyle name="Input 5 7 2 3 3 2" xfId="28665"/>
    <cellStyle name="Input 5 7 2 3 3 2 2" xfId="28666"/>
    <cellStyle name="Input 5 7 2 3 3 3" xfId="28667"/>
    <cellStyle name="Input 5 7 2 3 4" xfId="28668"/>
    <cellStyle name="Input 5 7 2 3 5" xfId="28669"/>
    <cellStyle name="Input 5 7 2 4" xfId="28670"/>
    <cellStyle name="Input 5 7 2 4 2" xfId="28671"/>
    <cellStyle name="Input 5 7 2 4 2 2" xfId="28672"/>
    <cellStyle name="Input 5 7 2 4 3" xfId="28673"/>
    <cellStyle name="Input 5 7 2 4 3 2" xfId="28674"/>
    <cellStyle name="Input 5 7 2 4 3 2 2" xfId="28675"/>
    <cellStyle name="Input 5 7 2 4 3 3" xfId="28676"/>
    <cellStyle name="Input 5 7 2 4 4" xfId="28677"/>
    <cellStyle name="Input 5 7 2 4 5" xfId="28678"/>
    <cellStyle name="Input 5 7 2 5" xfId="28679"/>
    <cellStyle name="Input 5 7 2 5 2" xfId="28680"/>
    <cellStyle name="Input 5 7 2 5 2 2" xfId="28681"/>
    <cellStyle name="Input 5 7 2 5 3" xfId="28682"/>
    <cellStyle name="Input 5 7 2 5 3 2" xfId="28683"/>
    <cellStyle name="Input 5 7 2 5 3 2 2" xfId="28684"/>
    <cellStyle name="Input 5 7 2 5 3 3" xfId="28685"/>
    <cellStyle name="Input 5 7 2 5 4" xfId="28686"/>
    <cellStyle name="Input 5 7 2 5 5" xfId="28687"/>
    <cellStyle name="Input 5 7 2 6" xfId="28688"/>
    <cellStyle name="Input 5 7 2 6 2" xfId="28689"/>
    <cellStyle name="Input 5 7 2 6 2 2" xfId="28690"/>
    <cellStyle name="Input 5 7 2 6 3" xfId="28691"/>
    <cellStyle name="Input 5 7 2 6 3 2" xfId="28692"/>
    <cellStyle name="Input 5 7 2 6 3 2 2" xfId="28693"/>
    <cellStyle name="Input 5 7 2 6 3 3" xfId="28694"/>
    <cellStyle name="Input 5 7 2 6 4" xfId="28695"/>
    <cellStyle name="Input 5 7 2 6 5" xfId="28696"/>
    <cellStyle name="Input 5 7 2 7" xfId="28697"/>
    <cellStyle name="Input 5 7 2 7 2" xfId="28698"/>
    <cellStyle name="Input 5 7 2 8" xfId="28699"/>
    <cellStyle name="Input 5 7 2 8 2" xfId="28700"/>
    <cellStyle name="Input 5 7 2 8 2 2" xfId="28701"/>
    <cellStyle name="Input 5 7 2 8 3" xfId="28702"/>
    <cellStyle name="Input 5 7 2 9" xfId="28703"/>
    <cellStyle name="Input 5 7 3" xfId="28704"/>
    <cellStyle name="Input 5 7 3 2" xfId="28705"/>
    <cellStyle name="Input 5 7 3 2 2" xfId="28706"/>
    <cellStyle name="Input 5 7 3 2 2 2" xfId="28707"/>
    <cellStyle name="Input 5 7 3 2 3" xfId="28708"/>
    <cellStyle name="Input 5 7 3 2 3 2" xfId="28709"/>
    <cellStyle name="Input 5 7 3 2 3 2 2" xfId="28710"/>
    <cellStyle name="Input 5 7 3 2 3 3" xfId="28711"/>
    <cellStyle name="Input 5 7 3 2 4" xfId="28712"/>
    <cellStyle name="Input 5 7 3 2 5" xfId="28713"/>
    <cellStyle name="Input 5 7 3 3" xfId="28714"/>
    <cellStyle name="Input 5 7 3 3 2" xfId="28715"/>
    <cellStyle name="Input 5 7 3 4" xfId="28716"/>
    <cellStyle name="Input 5 7 3 4 2" xfId="28717"/>
    <cellStyle name="Input 5 7 3 4 2 2" xfId="28718"/>
    <cellStyle name="Input 5 7 3 4 3" xfId="28719"/>
    <cellStyle name="Input 5 7 3 5" xfId="28720"/>
    <cellStyle name="Input 5 7 3 6" xfId="28721"/>
    <cellStyle name="Input 5 7 4" xfId="28722"/>
    <cellStyle name="Input 5 7 4 2" xfId="28723"/>
    <cellStyle name="Input 5 7 4 2 2" xfId="28724"/>
    <cellStyle name="Input 5 7 4 3" xfId="28725"/>
    <cellStyle name="Input 5 7 4 3 2" xfId="28726"/>
    <cellStyle name="Input 5 7 4 3 2 2" xfId="28727"/>
    <cellStyle name="Input 5 7 4 3 3" xfId="28728"/>
    <cellStyle name="Input 5 7 4 4" xfId="28729"/>
    <cellStyle name="Input 5 7 4 5" xfId="28730"/>
    <cellStyle name="Input 5 7 5" xfId="28731"/>
    <cellStyle name="Input 5 7 5 2" xfId="28732"/>
    <cellStyle name="Input 5 7 5 2 2" xfId="28733"/>
    <cellStyle name="Input 5 7 5 3" xfId="28734"/>
    <cellStyle name="Input 5 7 5 3 2" xfId="28735"/>
    <cellStyle name="Input 5 7 5 3 2 2" xfId="28736"/>
    <cellStyle name="Input 5 7 5 3 3" xfId="28737"/>
    <cellStyle name="Input 5 7 5 4" xfId="28738"/>
    <cellStyle name="Input 5 7 5 5" xfId="28739"/>
    <cellStyle name="Input 5 7 6" xfId="28740"/>
    <cellStyle name="Input 5 7 6 2" xfId="28741"/>
    <cellStyle name="Input 5 7 6 2 2" xfId="28742"/>
    <cellStyle name="Input 5 7 6 3" xfId="28743"/>
    <cellStyle name="Input 5 7 6 3 2" xfId="28744"/>
    <cellStyle name="Input 5 7 6 3 2 2" xfId="28745"/>
    <cellStyle name="Input 5 7 6 3 3" xfId="28746"/>
    <cellStyle name="Input 5 7 6 4" xfId="28747"/>
    <cellStyle name="Input 5 7 6 5" xfId="28748"/>
    <cellStyle name="Input 5 7 7" xfId="28749"/>
    <cellStyle name="Input 5 7 7 2" xfId="28750"/>
    <cellStyle name="Input 5 7 7 2 2" xfId="28751"/>
    <cellStyle name="Input 5 7 7 3" xfId="28752"/>
    <cellStyle name="Input 5 7 7 3 2" xfId="28753"/>
    <cellStyle name="Input 5 7 7 3 2 2" xfId="28754"/>
    <cellStyle name="Input 5 7 7 3 3" xfId="28755"/>
    <cellStyle name="Input 5 7 7 4" xfId="28756"/>
    <cellStyle name="Input 5 7 7 5" xfId="28757"/>
    <cellStyle name="Input 5 7 8" xfId="28758"/>
    <cellStyle name="Input 5 7 8 2" xfId="28759"/>
    <cellStyle name="Input 5 7 9" xfId="28760"/>
    <cellStyle name="Input 5 7 9 2" xfId="28761"/>
    <cellStyle name="Input 5 7 9 2 2" xfId="28762"/>
    <cellStyle name="Input 5 7 9 3" xfId="28763"/>
    <cellStyle name="Input 5 8" xfId="28764"/>
    <cellStyle name="Input 5 8 10" xfId="28765"/>
    <cellStyle name="Input 5 8 11" xfId="28766"/>
    <cellStyle name="Input 5 8 2" xfId="28767"/>
    <cellStyle name="Input 5 8 2 10" xfId="28768"/>
    <cellStyle name="Input 5 8 2 2" xfId="28769"/>
    <cellStyle name="Input 5 8 2 2 2" xfId="28770"/>
    <cellStyle name="Input 5 8 2 2 2 2" xfId="28771"/>
    <cellStyle name="Input 5 8 2 2 3" xfId="28772"/>
    <cellStyle name="Input 5 8 2 2 3 2" xfId="28773"/>
    <cellStyle name="Input 5 8 2 2 3 2 2" xfId="28774"/>
    <cellStyle name="Input 5 8 2 2 3 3" xfId="28775"/>
    <cellStyle name="Input 5 8 2 2 4" xfId="28776"/>
    <cellStyle name="Input 5 8 2 2 5" xfId="28777"/>
    <cellStyle name="Input 5 8 2 3" xfId="28778"/>
    <cellStyle name="Input 5 8 2 3 2" xfId="28779"/>
    <cellStyle name="Input 5 8 2 3 2 2" xfId="28780"/>
    <cellStyle name="Input 5 8 2 3 3" xfId="28781"/>
    <cellStyle name="Input 5 8 2 3 3 2" xfId="28782"/>
    <cellStyle name="Input 5 8 2 3 3 2 2" xfId="28783"/>
    <cellStyle name="Input 5 8 2 3 3 3" xfId="28784"/>
    <cellStyle name="Input 5 8 2 3 4" xfId="28785"/>
    <cellStyle name="Input 5 8 2 3 5" xfId="28786"/>
    <cellStyle name="Input 5 8 2 4" xfId="28787"/>
    <cellStyle name="Input 5 8 2 4 2" xfId="28788"/>
    <cellStyle name="Input 5 8 2 4 2 2" xfId="28789"/>
    <cellStyle name="Input 5 8 2 4 3" xfId="28790"/>
    <cellStyle name="Input 5 8 2 4 3 2" xfId="28791"/>
    <cellStyle name="Input 5 8 2 4 3 2 2" xfId="28792"/>
    <cellStyle name="Input 5 8 2 4 3 3" xfId="28793"/>
    <cellStyle name="Input 5 8 2 4 4" xfId="28794"/>
    <cellStyle name="Input 5 8 2 4 5" xfId="28795"/>
    <cellStyle name="Input 5 8 2 5" xfId="28796"/>
    <cellStyle name="Input 5 8 2 5 2" xfId="28797"/>
    <cellStyle name="Input 5 8 2 5 2 2" xfId="28798"/>
    <cellStyle name="Input 5 8 2 5 3" xfId="28799"/>
    <cellStyle name="Input 5 8 2 5 3 2" xfId="28800"/>
    <cellStyle name="Input 5 8 2 5 3 2 2" xfId="28801"/>
    <cellStyle name="Input 5 8 2 5 3 3" xfId="28802"/>
    <cellStyle name="Input 5 8 2 5 4" xfId="28803"/>
    <cellStyle name="Input 5 8 2 5 5" xfId="28804"/>
    <cellStyle name="Input 5 8 2 6" xfId="28805"/>
    <cellStyle name="Input 5 8 2 6 2" xfId="28806"/>
    <cellStyle name="Input 5 8 2 6 2 2" xfId="28807"/>
    <cellStyle name="Input 5 8 2 6 3" xfId="28808"/>
    <cellStyle name="Input 5 8 2 6 3 2" xfId="28809"/>
    <cellStyle name="Input 5 8 2 6 3 2 2" xfId="28810"/>
    <cellStyle name="Input 5 8 2 6 3 3" xfId="28811"/>
    <cellStyle name="Input 5 8 2 6 4" xfId="28812"/>
    <cellStyle name="Input 5 8 2 6 5" xfId="28813"/>
    <cellStyle name="Input 5 8 2 7" xfId="28814"/>
    <cellStyle name="Input 5 8 2 7 2" xfId="28815"/>
    <cellStyle name="Input 5 8 2 8" xfId="28816"/>
    <cellStyle name="Input 5 8 2 8 2" xfId="28817"/>
    <cellStyle name="Input 5 8 2 8 2 2" xfId="28818"/>
    <cellStyle name="Input 5 8 2 8 3" xfId="28819"/>
    <cellStyle name="Input 5 8 2 9" xfId="28820"/>
    <cellStyle name="Input 5 8 3" xfId="28821"/>
    <cellStyle name="Input 5 8 3 2" xfId="28822"/>
    <cellStyle name="Input 5 8 3 2 2" xfId="28823"/>
    <cellStyle name="Input 5 8 3 2 2 2" xfId="28824"/>
    <cellStyle name="Input 5 8 3 2 3" xfId="28825"/>
    <cellStyle name="Input 5 8 3 2 3 2" xfId="28826"/>
    <cellStyle name="Input 5 8 3 2 3 2 2" xfId="28827"/>
    <cellStyle name="Input 5 8 3 2 3 3" xfId="28828"/>
    <cellStyle name="Input 5 8 3 2 4" xfId="28829"/>
    <cellStyle name="Input 5 8 3 2 5" xfId="28830"/>
    <cellStyle name="Input 5 8 3 3" xfId="28831"/>
    <cellStyle name="Input 5 8 3 3 2" xfId="28832"/>
    <cellStyle name="Input 5 8 3 4" xfId="28833"/>
    <cellStyle name="Input 5 8 3 4 2" xfId="28834"/>
    <cellStyle name="Input 5 8 3 4 2 2" xfId="28835"/>
    <cellStyle name="Input 5 8 3 4 3" xfId="28836"/>
    <cellStyle name="Input 5 8 3 5" xfId="28837"/>
    <cellStyle name="Input 5 8 3 6" xfId="28838"/>
    <cellStyle name="Input 5 8 4" xfId="28839"/>
    <cellStyle name="Input 5 8 4 2" xfId="28840"/>
    <cellStyle name="Input 5 8 4 2 2" xfId="28841"/>
    <cellStyle name="Input 5 8 4 3" xfId="28842"/>
    <cellStyle name="Input 5 8 4 3 2" xfId="28843"/>
    <cellStyle name="Input 5 8 4 3 2 2" xfId="28844"/>
    <cellStyle name="Input 5 8 4 3 3" xfId="28845"/>
    <cellStyle name="Input 5 8 4 4" xfId="28846"/>
    <cellStyle name="Input 5 8 4 5" xfId="28847"/>
    <cellStyle name="Input 5 8 5" xfId="28848"/>
    <cellStyle name="Input 5 8 5 2" xfId="28849"/>
    <cellStyle name="Input 5 8 5 2 2" xfId="28850"/>
    <cellStyle name="Input 5 8 5 3" xfId="28851"/>
    <cellStyle name="Input 5 8 5 3 2" xfId="28852"/>
    <cellStyle name="Input 5 8 5 3 2 2" xfId="28853"/>
    <cellStyle name="Input 5 8 5 3 3" xfId="28854"/>
    <cellStyle name="Input 5 8 5 4" xfId="28855"/>
    <cellStyle name="Input 5 8 5 5" xfId="28856"/>
    <cellStyle name="Input 5 8 6" xfId="28857"/>
    <cellStyle name="Input 5 8 6 2" xfId="28858"/>
    <cellStyle name="Input 5 8 6 2 2" xfId="28859"/>
    <cellStyle name="Input 5 8 6 3" xfId="28860"/>
    <cellStyle name="Input 5 8 6 3 2" xfId="28861"/>
    <cellStyle name="Input 5 8 6 3 2 2" xfId="28862"/>
    <cellStyle name="Input 5 8 6 3 3" xfId="28863"/>
    <cellStyle name="Input 5 8 6 4" xfId="28864"/>
    <cellStyle name="Input 5 8 6 5" xfId="28865"/>
    <cellStyle name="Input 5 8 7" xfId="28866"/>
    <cellStyle name="Input 5 8 7 2" xfId="28867"/>
    <cellStyle name="Input 5 8 7 2 2" xfId="28868"/>
    <cellStyle name="Input 5 8 7 3" xfId="28869"/>
    <cellStyle name="Input 5 8 7 3 2" xfId="28870"/>
    <cellStyle name="Input 5 8 7 3 2 2" xfId="28871"/>
    <cellStyle name="Input 5 8 7 3 3" xfId="28872"/>
    <cellStyle name="Input 5 8 7 4" xfId="28873"/>
    <cellStyle name="Input 5 8 7 5" xfId="28874"/>
    <cellStyle name="Input 5 8 8" xfId="28875"/>
    <cellStyle name="Input 5 8 8 2" xfId="28876"/>
    <cellStyle name="Input 5 8 9" xfId="28877"/>
    <cellStyle name="Input 5 8 9 2" xfId="28878"/>
    <cellStyle name="Input 5 8 9 2 2" xfId="28879"/>
    <cellStyle name="Input 5 8 9 3" xfId="28880"/>
    <cellStyle name="Input 5 9" xfId="28881"/>
    <cellStyle name="Input 5 9 10" xfId="28882"/>
    <cellStyle name="Input 5 9 11" xfId="28883"/>
    <cellStyle name="Input 5 9 2" xfId="28884"/>
    <cellStyle name="Input 5 9 2 10" xfId="28885"/>
    <cellStyle name="Input 5 9 2 2" xfId="28886"/>
    <cellStyle name="Input 5 9 2 2 2" xfId="28887"/>
    <cellStyle name="Input 5 9 2 2 2 2" xfId="28888"/>
    <cellStyle name="Input 5 9 2 2 3" xfId="28889"/>
    <cellStyle name="Input 5 9 2 2 3 2" xfId="28890"/>
    <cellStyle name="Input 5 9 2 2 3 2 2" xfId="28891"/>
    <cellStyle name="Input 5 9 2 2 3 3" xfId="28892"/>
    <cellStyle name="Input 5 9 2 2 4" xfId="28893"/>
    <cellStyle name="Input 5 9 2 2 5" xfId="28894"/>
    <cellStyle name="Input 5 9 2 3" xfId="28895"/>
    <cellStyle name="Input 5 9 2 3 2" xfId="28896"/>
    <cellStyle name="Input 5 9 2 3 2 2" xfId="28897"/>
    <cellStyle name="Input 5 9 2 3 3" xfId="28898"/>
    <cellStyle name="Input 5 9 2 3 3 2" xfId="28899"/>
    <cellStyle name="Input 5 9 2 3 3 2 2" xfId="28900"/>
    <cellStyle name="Input 5 9 2 3 3 3" xfId="28901"/>
    <cellStyle name="Input 5 9 2 3 4" xfId="28902"/>
    <cellStyle name="Input 5 9 2 3 5" xfId="28903"/>
    <cellStyle name="Input 5 9 2 4" xfId="28904"/>
    <cellStyle name="Input 5 9 2 4 2" xfId="28905"/>
    <cellStyle name="Input 5 9 2 4 2 2" xfId="28906"/>
    <cellStyle name="Input 5 9 2 4 3" xfId="28907"/>
    <cellStyle name="Input 5 9 2 4 3 2" xfId="28908"/>
    <cellStyle name="Input 5 9 2 4 3 2 2" xfId="28909"/>
    <cellStyle name="Input 5 9 2 4 3 3" xfId="28910"/>
    <cellStyle name="Input 5 9 2 4 4" xfId="28911"/>
    <cellStyle name="Input 5 9 2 4 5" xfId="28912"/>
    <cellStyle name="Input 5 9 2 5" xfId="28913"/>
    <cellStyle name="Input 5 9 2 5 2" xfId="28914"/>
    <cellStyle name="Input 5 9 2 5 2 2" xfId="28915"/>
    <cellStyle name="Input 5 9 2 5 3" xfId="28916"/>
    <cellStyle name="Input 5 9 2 5 3 2" xfId="28917"/>
    <cellStyle name="Input 5 9 2 5 3 2 2" xfId="28918"/>
    <cellStyle name="Input 5 9 2 5 3 3" xfId="28919"/>
    <cellStyle name="Input 5 9 2 5 4" xfId="28920"/>
    <cellStyle name="Input 5 9 2 5 5" xfId="28921"/>
    <cellStyle name="Input 5 9 2 6" xfId="28922"/>
    <cellStyle name="Input 5 9 2 6 2" xfId="28923"/>
    <cellStyle name="Input 5 9 2 6 2 2" xfId="28924"/>
    <cellStyle name="Input 5 9 2 6 3" xfId="28925"/>
    <cellStyle name="Input 5 9 2 6 3 2" xfId="28926"/>
    <cellStyle name="Input 5 9 2 6 3 2 2" xfId="28927"/>
    <cellStyle name="Input 5 9 2 6 3 3" xfId="28928"/>
    <cellStyle name="Input 5 9 2 6 4" xfId="28929"/>
    <cellStyle name="Input 5 9 2 6 5" xfId="28930"/>
    <cellStyle name="Input 5 9 2 7" xfId="28931"/>
    <cellStyle name="Input 5 9 2 7 2" xfId="28932"/>
    <cellStyle name="Input 5 9 2 8" xfId="28933"/>
    <cellStyle name="Input 5 9 2 8 2" xfId="28934"/>
    <cellStyle name="Input 5 9 2 8 2 2" xfId="28935"/>
    <cellStyle name="Input 5 9 2 8 3" xfId="28936"/>
    <cellStyle name="Input 5 9 2 9" xfId="28937"/>
    <cellStyle name="Input 5 9 3" xfId="28938"/>
    <cellStyle name="Input 5 9 3 2" xfId="28939"/>
    <cellStyle name="Input 5 9 3 2 2" xfId="28940"/>
    <cellStyle name="Input 5 9 3 2 2 2" xfId="28941"/>
    <cellStyle name="Input 5 9 3 2 3" xfId="28942"/>
    <cellStyle name="Input 5 9 3 2 3 2" xfId="28943"/>
    <cellStyle name="Input 5 9 3 2 3 2 2" xfId="28944"/>
    <cellStyle name="Input 5 9 3 2 3 3" xfId="28945"/>
    <cellStyle name="Input 5 9 3 2 4" xfId="28946"/>
    <cellStyle name="Input 5 9 3 2 5" xfId="28947"/>
    <cellStyle name="Input 5 9 3 3" xfId="28948"/>
    <cellStyle name="Input 5 9 3 3 2" xfId="28949"/>
    <cellStyle name="Input 5 9 3 4" xfId="28950"/>
    <cellStyle name="Input 5 9 3 4 2" xfId="28951"/>
    <cellStyle name="Input 5 9 3 4 2 2" xfId="28952"/>
    <cellStyle name="Input 5 9 3 4 3" xfId="28953"/>
    <cellStyle name="Input 5 9 3 5" xfId="28954"/>
    <cellStyle name="Input 5 9 3 6" xfId="28955"/>
    <cellStyle name="Input 5 9 4" xfId="28956"/>
    <cellStyle name="Input 5 9 4 2" xfId="28957"/>
    <cellStyle name="Input 5 9 4 2 2" xfId="28958"/>
    <cellStyle name="Input 5 9 4 3" xfId="28959"/>
    <cellStyle name="Input 5 9 4 3 2" xfId="28960"/>
    <cellStyle name="Input 5 9 4 3 2 2" xfId="28961"/>
    <cellStyle name="Input 5 9 4 3 3" xfId="28962"/>
    <cellStyle name="Input 5 9 4 4" xfId="28963"/>
    <cellStyle name="Input 5 9 4 5" xfId="28964"/>
    <cellStyle name="Input 5 9 5" xfId="28965"/>
    <cellStyle name="Input 5 9 5 2" xfId="28966"/>
    <cellStyle name="Input 5 9 5 2 2" xfId="28967"/>
    <cellStyle name="Input 5 9 5 3" xfId="28968"/>
    <cellStyle name="Input 5 9 5 3 2" xfId="28969"/>
    <cellStyle name="Input 5 9 5 3 2 2" xfId="28970"/>
    <cellStyle name="Input 5 9 5 3 3" xfId="28971"/>
    <cellStyle name="Input 5 9 5 4" xfId="28972"/>
    <cellStyle name="Input 5 9 5 5" xfId="28973"/>
    <cellStyle name="Input 5 9 6" xfId="28974"/>
    <cellStyle name="Input 5 9 6 2" xfId="28975"/>
    <cellStyle name="Input 5 9 6 2 2" xfId="28976"/>
    <cellStyle name="Input 5 9 6 3" xfId="28977"/>
    <cellStyle name="Input 5 9 6 3 2" xfId="28978"/>
    <cellStyle name="Input 5 9 6 3 2 2" xfId="28979"/>
    <cellStyle name="Input 5 9 6 3 3" xfId="28980"/>
    <cellStyle name="Input 5 9 6 4" xfId="28981"/>
    <cellStyle name="Input 5 9 6 5" xfId="28982"/>
    <cellStyle name="Input 5 9 7" xfId="28983"/>
    <cellStyle name="Input 5 9 7 2" xfId="28984"/>
    <cellStyle name="Input 5 9 7 2 2" xfId="28985"/>
    <cellStyle name="Input 5 9 7 3" xfId="28986"/>
    <cellStyle name="Input 5 9 7 3 2" xfId="28987"/>
    <cellStyle name="Input 5 9 7 3 2 2" xfId="28988"/>
    <cellStyle name="Input 5 9 7 3 3" xfId="28989"/>
    <cellStyle name="Input 5 9 7 4" xfId="28990"/>
    <cellStyle name="Input 5 9 7 5" xfId="28991"/>
    <cellStyle name="Input 5 9 8" xfId="28992"/>
    <cellStyle name="Input 5 9 8 2" xfId="28993"/>
    <cellStyle name="Input 5 9 9" xfId="28994"/>
    <cellStyle name="Input 5 9 9 2" xfId="28995"/>
    <cellStyle name="Input 5 9 9 2 2" xfId="28996"/>
    <cellStyle name="Input 5 9 9 3" xfId="28997"/>
    <cellStyle name="Input 5_Subsidy" xfId="28998"/>
    <cellStyle name="Input 50" xfId="28999"/>
    <cellStyle name="Input 50 2" xfId="29000"/>
    <cellStyle name="Input 51" xfId="29001"/>
    <cellStyle name="Input 51 2" xfId="29002"/>
    <cellStyle name="Input 52" xfId="29003"/>
    <cellStyle name="Input 52 2" xfId="29004"/>
    <cellStyle name="Input 53" xfId="29005"/>
    <cellStyle name="Input 53 2" xfId="29006"/>
    <cellStyle name="Input 54" xfId="29007"/>
    <cellStyle name="Input 54 2" xfId="29008"/>
    <cellStyle name="Input 55" xfId="29009"/>
    <cellStyle name="Input 55 2" xfId="29010"/>
    <cellStyle name="Input 56" xfId="29011"/>
    <cellStyle name="Input 56 2" xfId="29012"/>
    <cellStyle name="Input 57" xfId="29013"/>
    <cellStyle name="Input 57 2" xfId="29014"/>
    <cellStyle name="Input 58" xfId="29015"/>
    <cellStyle name="Input 58 2" xfId="29016"/>
    <cellStyle name="Input 59" xfId="29017"/>
    <cellStyle name="Input 59 2" xfId="29018"/>
    <cellStyle name="Input 6" xfId="29019"/>
    <cellStyle name="Input 6 10" xfId="29020"/>
    <cellStyle name="Input 6 10 10" xfId="29021"/>
    <cellStyle name="Input 6 10 2" xfId="29022"/>
    <cellStyle name="Input 6 10 2 2" xfId="29023"/>
    <cellStyle name="Input 6 10 2 2 2" xfId="29024"/>
    <cellStyle name="Input 6 10 2 2 2 2" xfId="29025"/>
    <cellStyle name="Input 6 10 2 2 2 2 2" xfId="29026"/>
    <cellStyle name="Input 6 10 2 2 2 3" xfId="29027"/>
    <cellStyle name="Input 6 10 2 2 3" xfId="29028"/>
    <cellStyle name="Input 6 10 2 2 4" xfId="29029"/>
    <cellStyle name="Input 6 10 2 3" xfId="29030"/>
    <cellStyle name="Input 6 10 2 3 2" xfId="29031"/>
    <cellStyle name="Input 6 10 2 3 2 2" xfId="29032"/>
    <cellStyle name="Input 6 10 2 3 2 2 2" xfId="29033"/>
    <cellStyle name="Input 6 10 2 3 2 3" xfId="29034"/>
    <cellStyle name="Input 6 10 2 3 3" xfId="29035"/>
    <cellStyle name="Input 6 10 2 3 4" xfId="29036"/>
    <cellStyle name="Input 6 10 2 4" xfId="29037"/>
    <cellStyle name="Input 6 10 2 4 2" xfId="29038"/>
    <cellStyle name="Input 6 10 2 4 2 2" xfId="29039"/>
    <cellStyle name="Input 6 10 2 4 2 2 2" xfId="29040"/>
    <cellStyle name="Input 6 10 2 4 2 3" xfId="29041"/>
    <cellStyle name="Input 6 10 2 4 3" xfId="29042"/>
    <cellStyle name="Input 6 10 2 4 4" xfId="29043"/>
    <cellStyle name="Input 6 10 2 5" xfId="29044"/>
    <cellStyle name="Input 6 10 2 5 2" xfId="29045"/>
    <cellStyle name="Input 6 10 2 5 2 2" xfId="29046"/>
    <cellStyle name="Input 6 10 2 5 2 2 2" xfId="29047"/>
    <cellStyle name="Input 6 10 2 5 2 3" xfId="29048"/>
    <cellStyle name="Input 6 10 2 5 3" xfId="29049"/>
    <cellStyle name="Input 6 10 2 5 4" xfId="29050"/>
    <cellStyle name="Input 6 10 2 6" xfId="29051"/>
    <cellStyle name="Input 6 10 2 6 2" xfId="29052"/>
    <cellStyle name="Input 6 10 2 6 2 2" xfId="29053"/>
    <cellStyle name="Input 6 10 2 6 2 2 2" xfId="29054"/>
    <cellStyle name="Input 6 10 2 6 2 3" xfId="29055"/>
    <cellStyle name="Input 6 10 2 6 3" xfId="29056"/>
    <cellStyle name="Input 6 10 2 6 4" xfId="29057"/>
    <cellStyle name="Input 6 10 2 7" xfId="29058"/>
    <cellStyle name="Input 6 10 2 7 2" xfId="29059"/>
    <cellStyle name="Input 6 10 2 7 2 2" xfId="29060"/>
    <cellStyle name="Input 6 10 2 7 3" xfId="29061"/>
    <cellStyle name="Input 6 10 2 8" xfId="29062"/>
    <cellStyle name="Input 6 10 2 9" xfId="29063"/>
    <cellStyle name="Input 6 10 3" xfId="29064"/>
    <cellStyle name="Input 6 10 3 2" xfId="29065"/>
    <cellStyle name="Input 6 10 3 2 2" xfId="29066"/>
    <cellStyle name="Input 6 10 3 2 2 2" xfId="29067"/>
    <cellStyle name="Input 6 10 3 2 2 2 2" xfId="29068"/>
    <cellStyle name="Input 6 10 3 2 2 3" xfId="29069"/>
    <cellStyle name="Input 6 10 3 2 3" xfId="29070"/>
    <cellStyle name="Input 6 10 3 2 4" xfId="29071"/>
    <cellStyle name="Input 6 10 3 3" xfId="29072"/>
    <cellStyle name="Input 6 10 3 3 2" xfId="29073"/>
    <cellStyle name="Input 6 10 3 3 2 2" xfId="29074"/>
    <cellStyle name="Input 6 10 3 3 3" xfId="29075"/>
    <cellStyle name="Input 6 10 3 4" xfId="29076"/>
    <cellStyle name="Input 6 10 3 5" xfId="29077"/>
    <cellStyle name="Input 6 10 4" xfId="29078"/>
    <cellStyle name="Input 6 10 4 2" xfId="29079"/>
    <cellStyle name="Input 6 10 4 2 2" xfId="29080"/>
    <cellStyle name="Input 6 10 4 2 2 2" xfId="29081"/>
    <cellStyle name="Input 6 10 4 2 3" xfId="29082"/>
    <cellStyle name="Input 6 10 4 3" xfId="29083"/>
    <cellStyle name="Input 6 10 4 4" xfId="29084"/>
    <cellStyle name="Input 6 10 5" xfId="29085"/>
    <cellStyle name="Input 6 10 5 2" xfId="29086"/>
    <cellStyle name="Input 6 10 5 2 2" xfId="29087"/>
    <cellStyle name="Input 6 10 5 2 2 2" xfId="29088"/>
    <cellStyle name="Input 6 10 5 2 3" xfId="29089"/>
    <cellStyle name="Input 6 10 5 3" xfId="29090"/>
    <cellStyle name="Input 6 10 5 4" xfId="29091"/>
    <cellStyle name="Input 6 10 6" xfId="29092"/>
    <cellStyle name="Input 6 10 6 2" xfId="29093"/>
    <cellStyle name="Input 6 10 6 2 2" xfId="29094"/>
    <cellStyle name="Input 6 10 6 2 2 2" xfId="29095"/>
    <cellStyle name="Input 6 10 6 2 3" xfId="29096"/>
    <cellStyle name="Input 6 10 6 3" xfId="29097"/>
    <cellStyle name="Input 6 10 6 4" xfId="29098"/>
    <cellStyle name="Input 6 10 7" xfId="29099"/>
    <cellStyle name="Input 6 10 7 2" xfId="29100"/>
    <cellStyle name="Input 6 10 7 2 2" xfId="29101"/>
    <cellStyle name="Input 6 10 7 2 2 2" xfId="29102"/>
    <cellStyle name="Input 6 10 7 2 3" xfId="29103"/>
    <cellStyle name="Input 6 10 7 3" xfId="29104"/>
    <cellStyle name="Input 6 10 7 4" xfId="29105"/>
    <cellStyle name="Input 6 10 8" xfId="29106"/>
    <cellStyle name="Input 6 10 8 2" xfId="29107"/>
    <cellStyle name="Input 6 10 8 2 2" xfId="29108"/>
    <cellStyle name="Input 6 10 8 3" xfId="29109"/>
    <cellStyle name="Input 6 10 9" xfId="29110"/>
    <cellStyle name="Input 6 11" xfId="29111"/>
    <cellStyle name="Input 6 11 2" xfId="29112"/>
    <cellStyle name="Input 6 11 2 2" xfId="29113"/>
    <cellStyle name="Input 6 11 2 2 2" xfId="29114"/>
    <cellStyle name="Input 6 11 2 2 2 2" xfId="29115"/>
    <cellStyle name="Input 6 11 2 2 3" xfId="29116"/>
    <cellStyle name="Input 6 11 2 3" xfId="29117"/>
    <cellStyle name="Input 6 11 2 4" xfId="29118"/>
    <cellStyle name="Input 6 11 3" xfId="29119"/>
    <cellStyle name="Input 6 11 3 2" xfId="29120"/>
    <cellStyle name="Input 6 11 3 2 2" xfId="29121"/>
    <cellStyle name="Input 6 11 3 2 2 2" xfId="29122"/>
    <cellStyle name="Input 6 11 3 2 3" xfId="29123"/>
    <cellStyle name="Input 6 11 3 3" xfId="29124"/>
    <cellStyle name="Input 6 11 3 4" xfId="29125"/>
    <cellStyle name="Input 6 11 4" xfId="29126"/>
    <cellStyle name="Input 6 11 4 2" xfId="29127"/>
    <cellStyle name="Input 6 11 4 2 2" xfId="29128"/>
    <cellStyle name="Input 6 11 4 2 2 2" xfId="29129"/>
    <cellStyle name="Input 6 11 4 2 3" xfId="29130"/>
    <cellStyle name="Input 6 11 4 3" xfId="29131"/>
    <cellStyle name="Input 6 11 4 4" xfId="29132"/>
    <cellStyle name="Input 6 11 5" xfId="29133"/>
    <cellStyle name="Input 6 11 5 2" xfId="29134"/>
    <cellStyle name="Input 6 11 5 2 2" xfId="29135"/>
    <cellStyle name="Input 6 11 5 2 2 2" xfId="29136"/>
    <cellStyle name="Input 6 11 5 2 3" xfId="29137"/>
    <cellStyle name="Input 6 11 5 3" xfId="29138"/>
    <cellStyle name="Input 6 11 5 4" xfId="29139"/>
    <cellStyle name="Input 6 11 6" xfId="29140"/>
    <cellStyle name="Input 6 11 6 2" xfId="29141"/>
    <cellStyle name="Input 6 11 6 2 2" xfId="29142"/>
    <cellStyle name="Input 6 11 6 2 2 2" xfId="29143"/>
    <cellStyle name="Input 6 11 6 2 3" xfId="29144"/>
    <cellStyle name="Input 6 11 6 3" xfId="29145"/>
    <cellStyle name="Input 6 11 6 4" xfId="29146"/>
    <cellStyle name="Input 6 11 7" xfId="29147"/>
    <cellStyle name="Input 6 11 7 2" xfId="29148"/>
    <cellStyle name="Input 6 11 7 2 2" xfId="29149"/>
    <cellStyle name="Input 6 11 7 3" xfId="29150"/>
    <cellStyle name="Input 6 11 8" xfId="29151"/>
    <cellStyle name="Input 6 11 9" xfId="29152"/>
    <cellStyle name="Input 6 12" xfId="29153"/>
    <cellStyle name="Input 6 12 2" xfId="29154"/>
    <cellStyle name="Input 6 12 2 2" xfId="29155"/>
    <cellStyle name="Input 6 12 2 2 2" xfId="29156"/>
    <cellStyle name="Input 6 12 2 2 2 2" xfId="29157"/>
    <cellStyle name="Input 6 12 2 2 3" xfId="29158"/>
    <cellStyle name="Input 6 12 2 3" xfId="29159"/>
    <cellStyle name="Input 6 12 2 4" xfId="29160"/>
    <cellStyle name="Input 6 12 3" xfId="29161"/>
    <cellStyle name="Input 6 12 3 2" xfId="29162"/>
    <cellStyle name="Input 6 12 3 2 2" xfId="29163"/>
    <cellStyle name="Input 6 12 3 3" xfId="29164"/>
    <cellStyle name="Input 6 12 4" xfId="29165"/>
    <cellStyle name="Input 6 12 5" xfId="29166"/>
    <cellStyle name="Input 6 13" xfId="29167"/>
    <cellStyle name="Input 6 13 2" xfId="29168"/>
    <cellStyle name="Input 6 13 2 2" xfId="29169"/>
    <cellStyle name="Input 6 13 2 2 2" xfId="29170"/>
    <cellStyle name="Input 6 13 2 3" xfId="29171"/>
    <cellStyle name="Input 6 13 3" xfId="29172"/>
    <cellStyle name="Input 6 13 4" xfId="29173"/>
    <cellStyle name="Input 6 14" xfId="29174"/>
    <cellStyle name="Input 6 14 2" xfId="29175"/>
    <cellStyle name="Input 6 14 2 2" xfId="29176"/>
    <cellStyle name="Input 6 14 2 2 2" xfId="29177"/>
    <cellStyle name="Input 6 14 2 3" xfId="29178"/>
    <cellStyle name="Input 6 14 3" xfId="29179"/>
    <cellStyle name="Input 6 14 4" xfId="29180"/>
    <cellStyle name="Input 6 15" xfId="29181"/>
    <cellStyle name="Input 6 15 2" xfId="29182"/>
    <cellStyle name="Input 6 15 2 2" xfId="29183"/>
    <cellStyle name="Input 6 15 2 2 2" xfId="29184"/>
    <cellStyle name="Input 6 15 2 3" xfId="29185"/>
    <cellStyle name="Input 6 15 3" xfId="29186"/>
    <cellStyle name="Input 6 15 4" xfId="29187"/>
    <cellStyle name="Input 6 16" xfId="29188"/>
    <cellStyle name="Input 6 16 2" xfId="29189"/>
    <cellStyle name="Input 6 16 2 2" xfId="29190"/>
    <cellStyle name="Input 6 16 2 2 2" xfId="29191"/>
    <cellStyle name="Input 6 16 2 3" xfId="29192"/>
    <cellStyle name="Input 6 16 3" xfId="29193"/>
    <cellStyle name="Input 6 16 4" xfId="29194"/>
    <cellStyle name="Input 6 17" xfId="29195"/>
    <cellStyle name="Input 6 17 2" xfId="29196"/>
    <cellStyle name="Input 6 17 2 2" xfId="29197"/>
    <cellStyle name="Input 6 17 3" xfId="29198"/>
    <cellStyle name="Input 6 18" xfId="29199"/>
    <cellStyle name="Input 6 19" xfId="29200"/>
    <cellStyle name="Input 6 2" xfId="29201"/>
    <cellStyle name="Input 6 2 10" xfId="29202"/>
    <cellStyle name="Input 6 2 10 2" xfId="29203"/>
    <cellStyle name="Input 6 2 10 2 2" xfId="29204"/>
    <cellStyle name="Input 6 2 10 2 2 2" xfId="29205"/>
    <cellStyle name="Input 6 2 10 2 2 2 2" xfId="29206"/>
    <cellStyle name="Input 6 2 10 2 2 3" xfId="29207"/>
    <cellStyle name="Input 6 2 10 2 3" xfId="29208"/>
    <cellStyle name="Input 6 2 10 2 4" xfId="29209"/>
    <cellStyle name="Input 6 2 10 3" xfId="29210"/>
    <cellStyle name="Input 6 2 10 3 2" xfId="29211"/>
    <cellStyle name="Input 6 2 10 3 2 2" xfId="29212"/>
    <cellStyle name="Input 6 2 10 3 3" xfId="29213"/>
    <cellStyle name="Input 6 2 10 4" xfId="29214"/>
    <cellStyle name="Input 6 2 10 5" xfId="29215"/>
    <cellStyle name="Input 6 2 11" xfId="29216"/>
    <cellStyle name="Input 6 2 11 2" xfId="29217"/>
    <cellStyle name="Input 6 2 11 2 2" xfId="29218"/>
    <cellStyle name="Input 6 2 11 2 2 2" xfId="29219"/>
    <cellStyle name="Input 6 2 11 2 3" xfId="29220"/>
    <cellStyle name="Input 6 2 11 3" xfId="29221"/>
    <cellStyle name="Input 6 2 11 4" xfId="29222"/>
    <cellStyle name="Input 6 2 12" xfId="29223"/>
    <cellStyle name="Input 6 2 12 2" xfId="29224"/>
    <cellStyle name="Input 6 2 12 2 2" xfId="29225"/>
    <cellStyle name="Input 6 2 12 2 2 2" xfId="29226"/>
    <cellStyle name="Input 6 2 12 2 3" xfId="29227"/>
    <cellStyle name="Input 6 2 12 3" xfId="29228"/>
    <cellStyle name="Input 6 2 12 4" xfId="29229"/>
    <cellStyle name="Input 6 2 13" xfId="29230"/>
    <cellStyle name="Input 6 2 13 2" xfId="29231"/>
    <cellStyle name="Input 6 2 13 2 2" xfId="29232"/>
    <cellStyle name="Input 6 2 13 2 2 2" xfId="29233"/>
    <cellStyle name="Input 6 2 13 2 3" xfId="29234"/>
    <cellStyle name="Input 6 2 13 3" xfId="29235"/>
    <cellStyle name="Input 6 2 13 4" xfId="29236"/>
    <cellStyle name="Input 6 2 14" xfId="29237"/>
    <cellStyle name="Input 6 2 14 2" xfId="29238"/>
    <cellStyle name="Input 6 2 14 2 2" xfId="29239"/>
    <cellStyle name="Input 6 2 14 2 2 2" xfId="29240"/>
    <cellStyle name="Input 6 2 14 2 3" xfId="29241"/>
    <cellStyle name="Input 6 2 14 3" xfId="29242"/>
    <cellStyle name="Input 6 2 14 4" xfId="29243"/>
    <cellStyle name="Input 6 2 15" xfId="29244"/>
    <cellStyle name="Input 6 2 15 2" xfId="29245"/>
    <cellStyle name="Input 6 2 15 2 2" xfId="29246"/>
    <cellStyle name="Input 6 2 15 3" xfId="29247"/>
    <cellStyle name="Input 6 2 16" xfId="29248"/>
    <cellStyle name="Input 6 2 17" xfId="29249"/>
    <cellStyle name="Input 6 2 2" xfId="29250"/>
    <cellStyle name="Input 6 2 2 10" xfId="29251"/>
    <cellStyle name="Input 6 2 2 11" xfId="29252"/>
    <cellStyle name="Input 6 2 2 2" xfId="29253"/>
    <cellStyle name="Input 6 2 2 2 10" xfId="29254"/>
    <cellStyle name="Input 6 2 2 2 2" xfId="29255"/>
    <cellStyle name="Input 6 2 2 2 2 2" xfId="29256"/>
    <cellStyle name="Input 6 2 2 2 2 2 2" xfId="29257"/>
    <cellStyle name="Input 6 2 2 2 2 2 2 2" xfId="29258"/>
    <cellStyle name="Input 6 2 2 2 2 2 2 2 2" xfId="29259"/>
    <cellStyle name="Input 6 2 2 2 2 2 2 3" xfId="29260"/>
    <cellStyle name="Input 6 2 2 2 2 2 3" xfId="29261"/>
    <cellStyle name="Input 6 2 2 2 2 2 4" xfId="29262"/>
    <cellStyle name="Input 6 2 2 2 2 3" xfId="29263"/>
    <cellStyle name="Input 6 2 2 2 2 3 2" xfId="29264"/>
    <cellStyle name="Input 6 2 2 2 2 3 2 2" xfId="29265"/>
    <cellStyle name="Input 6 2 2 2 2 3 2 2 2" xfId="29266"/>
    <cellStyle name="Input 6 2 2 2 2 3 2 3" xfId="29267"/>
    <cellStyle name="Input 6 2 2 2 2 3 3" xfId="29268"/>
    <cellStyle name="Input 6 2 2 2 2 3 4" xfId="29269"/>
    <cellStyle name="Input 6 2 2 2 2 4" xfId="29270"/>
    <cellStyle name="Input 6 2 2 2 2 4 2" xfId="29271"/>
    <cellStyle name="Input 6 2 2 2 2 4 2 2" xfId="29272"/>
    <cellStyle name="Input 6 2 2 2 2 4 2 2 2" xfId="29273"/>
    <cellStyle name="Input 6 2 2 2 2 4 2 3" xfId="29274"/>
    <cellStyle name="Input 6 2 2 2 2 4 3" xfId="29275"/>
    <cellStyle name="Input 6 2 2 2 2 4 4" xfId="29276"/>
    <cellStyle name="Input 6 2 2 2 2 5" xfId="29277"/>
    <cellStyle name="Input 6 2 2 2 2 5 2" xfId="29278"/>
    <cellStyle name="Input 6 2 2 2 2 5 2 2" xfId="29279"/>
    <cellStyle name="Input 6 2 2 2 2 5 2 2 2" xfId="29280"/>
    <cellStyle name="Input 6 2 2 2 2 5 2 3" xfId="29281"/>
    <cellStyle name="Input 6 2 2 2 2 5 3" xfId="29282"/>
    <cellStyle name="Input 6 2 2 2 2 5 4" xfId="29283"/>
    <cellStyle name="Input 6 2 2 2 2 6" xfId="29284"/>
    <cellStyle name="Input 6 2 2 2 2 6 2" xfId="29285"/>
    <cellStyle name="Input 6 2 2 2 2 6 2 2" xfId="29286"/>
    <cellStyle name="Input 6 2 2 2 2 6 2 2 2" xfId="29287"/>
    <cellStyle name="Input 6 2 2 2 2 6 2 3" xfId="29288"/>
    <cellStyle name="Input 6 2 2 2 2 6 3" xfId="29289"/>
    <cellStyle name="Input 6 2 2 2 2 6 4" xfId="29290"/>
    <cellStyle name="Input 6 2 2 2 2 7" xfId="29291"/>
    <cellStyle name="Input 6 2 2 2 2 7 2" xfId="29292"/>
    <cellStyle name="Input 6 2 2 2 2 7 2 2" xfId="29293"/>
    <cellStyle name="Input 6 2 2 2 2 7 3" xfId="29294"/>
    <cellStyle name="Input 6 2 2 2 2 8" xfId="29295"/>
    <cellStyle name="Input 6 2 2 2 2 9" xfId="29296"/>
    <cellStyle name="Input 6 2 2 2 3" xfId="29297"/>
    <cellStyle name="Input 6 2 2 2 3 2" xfId="29298"/>
    <cellStyle name="Input 6 2 2 2 3 2 2" xfId="29299"/>
    <cellStyle name="Input 6 2 2 2 3 2 2 2" xfId="29300"/>
    <cellStyle name="Input 6 2 2 2 3 2 2 2 2" xfId="29301"/>
    <cellStyle name="Input 6 2 2 2 3 2 2 3" xfId="29302"/>
    <cellStyle name="Input 6 2 2 2 3 2 3" xfId="29303"/>
    <cellStyle name="Input 6 2 2 2 3 2 4" xfId="29304"/>
    <cellStyle name="Input 6 2 2 2 3 3" xfId="29305"/>
    <cellStyle name="Input 6 2 2 2 3 3 2" xfId="29306"/>
    <cellStyle name="Input 6 2 2 2 3 3 2 2" xfId="29307"/>
    <cellStyle name="Input 6 2 2 2 3 3 3" xfId="29308"/>
    <cellStyle name="Input 6 2 2 2 3 4" xfId="29309"/>
    <cellStyle name="Input 6 2 2 2 3 5" xfId="29310"/>
    <cellStyle name="Input 6 2 2 2 4" xfId="29311"/>
    <cellStyle name="Input 6 2 2 2 4 2" xfId="29312"/>
    <cellStyle name="Input 6 2 2 2 4 2 2" xfId="29313"/>
    <cellStyle name="Input 6 2 2 2 4 2 2 2" xfId="29314"/>
    <cellStyle name="Input 6 2 2 2 4 2 3" xfId="29315"/>
    <cellStyle name="Input 6 2 2 2 4 3" xfId="29316"/>
    <cellStyle name="Input 6 2 2 2 4 4" xfId="29317"/>
    <cellStyle name="Input 6 2 2 2 5" xfId="29318"/>
    <cellStyle name="Input 6 2 2 2 5 2" xfId="29319"/>
    <cellStyle name="Input 6 2 2 2 5 2 2" xfId="29320"/>
    <cellStyle name="Input 6 2 2 2 5 2 2 2" xfId="29321"/>
    <cellStyle name="Input 6 2 2 2 5 2 3" xfId="29322"/>
    <cellStyle name="Input 6 2 2 2 5 3" xfId="29323"/>
    <cellStyle name="Input 6 2 2 2 5 4" xfId="29324"/>
    <cellStyle name="Input 6 2 2 2 6" xfId="29325"/>
    <cellStyle name="Input 6 2 2 2 6 2" xfId="29326"/>
    <cellStyle name="Input 6 2 2 2 6 2 2" xfId="29327"/>
    <cellStyle name="Input 6 2 2 2 6 2 2 2" xfId="29328"/>
    <cellStyle name="Input 6 2 2 2 6 2 3" xfId="29329"/>
    <cellStyle name="Input 6 2 2 2 6 3" xfId="29330"/>
    <cellStyle name="Input 6 2 2 2 6 4" xfId="29331"/>
    <cellStyle name="Input 6 2 2 2 7" xfId="29332"/>
    <cellStyle name="Input 6 2 2 2 7 2" xfId="29333"/>
    <cellStyle name="Input 6 2 2 2 7 2 2" xfId="29334"/>
    <cellStyle name="Input 6 2 2 2 7 2 2 2" xfId="29335"/>
    <cellStyle name="Input 6 2 2 2 7 2 3" xfId="29336"/>
    <cellStyle name="Input 6 2 2 2 7 3" xfId="29337"/>
    <cellStyle name="Input 6 2 2 2 7 4" xfId="29338"/>
    <cellStyle name="Input 6 2 2 2 8" xfId="29339"/>
    <cellStyle name="Input 6 2 2 2 8 2" xfId="29340"/>
    <cellStyle name="Input 6 2 2 2 8 2 2" xfId="29341"/>
    <cellStyle name="Input 6 2 2 2 8 3" xfId="29342"/>
    <cellStyle name="Input 6 2 2 2 9" xfId="29343"/>
    <cellStyle name="Input 6 2 2 3" xfId="29344"/>
    <cellStyle name="Input 6 2 2 3 2" xfId="29345"/>
    <cellStyle name="Input 6 2 2 3 2 2" xfId="29346"/>
    <cellStyle name="Input 6 2 2 3 2 2 2" xfId="29347"/>
    <cellStyle name="Input 6 2 2 3 2 2 2 2" xfId="29348"/>
    <cellStyle name="Input 6 2 2 3 2 2 3" xfId="29349"/>
    <cellStyle name="Input 6 2 2 3 2 3" xfId="29350"/>
    <cellStyle name="Input 6 2 2 3 2 4" xfId="29351"/>
    <cellStyle name="Input 6 2 2 3 3" xfId="29352"/>
    <cellStyle name="Input 6 2 2 3 3 2" xfId="29353"/>
    <cellStyle name="Input 6 2 2 3 3 2 2" xfId="29354"/>
    <cellStyle name="Input 6 2 2 3 3 2 2 2" xfId="29355"/>
    <cellStyle name="Input 6 2 2 3 3 2 3" xfId="29356"/>
    <cellStyle name="Input 6 2 2 3 3 3" xfId="29357"/>
    <cellStyle name="Input 6 2 2 3 3 4" xfId="29358"/>
    <cellStyle name="Input 6 2 2 3 4" xfId="29359"/>
    <cellStyle name="Input 6 2 2 3 4 2" xfId="29360"/>
    <cellStyle name="Input 6 2 2 3 4 2 2" xfId="29361"/>
    <cellStyle name="Input 6 2 2 3 4 2 2 2" xfId="29362"/>
    <cellStyle name="Input 6 2 2 3 4 2 3" xfId="29363"/>
    <cellStyle name="Input 6 2 2 3 4 3" xfId="29364"/>
    <cellStyle name="Input 6 2 2 3 4 4" xfId="29365"/>
    <cellStyle name="Input 6 2 2 3 5" xfId="29366"/>
    <cellStyle name="Input 6 2 2 3 5 2" xfId="29367"/>
    <cellStyle name="Input 6 2 2 3 5 2 2" xfId="29368"/>
    <cellStyle name="Input 6 2 2 3 5 2 2 2" xfId="29369"/>
    <cellStyle name="Input 6 2 2 3 5 2 3" xfId="29370"/>
    <cellStyle name="Input 6 2 2 3 5 3" xfId="29371"/>
    <cellStyle name="Input 6 2 2 3 5 4" xfId="29372"/>
    <cellStyle name="Input 6 2 2 3 6" xfId="29373"/>
    <cellStyle name="Input 6 2 2 3 6 2" xfId="29374"/>
    <cellStyle name="Input 6 2 2 3 6 2 2" xfId="29375"/>
    <cellStyle name="Input 6 2 2 3 6 2 2 2" xfId="29376"/>
    <cellStyle name="Input 6 2 2 3 6 2 3" xfId="29377"/>
    <cellStyle name="Input 6 2 2 3 6 3" xfId="29378"/>
    <cellStyle name="Input 6 2 2 3 6 4" xfId="29379"/>
    <cellStyle name="Input 6 2 2 3 7" xfId="29380"/>
    <cellStyle name="Input 6 2 2 3 7 2" xfId="29381"/>
    <cellStyle name="Input 6 2 2 3 7 2 2" xfId="29382"/>
    <cellStyle name="Input 6 2 2 3 7 3" xfId="29383"/>
    <cellStyle name="Input 6 2 2 3 8" xfId="29384"/>
    <cellStyle name="Input 6 2 2 3 9" xfId="29385"/>
    <cellStyle name="Input 6 2 2 4" xfId="29386"/>
    <cellStyle name="Input 6 2 2 4 2" xfId="29387"/>
    <cellStyle name="Input 6 2 2 4 2 2" xfId="29388"/>
    <cellStyle name="Input 6 2 2 4 2 2 2" xfId="29389"/>
    <cellStyle name="Input 6 2 2 4 2 2 2 2" xfId="29390"/>
    <cellStyle name="Input 6 2 2 4 2 2 3" xfId="29391"/>
    <cellStyle name="Input 6 2 2 4 2 3" xfId="29392"/>
    <cellStyle name="Input 6 2 2 4 2 4" xfId="29393"/>
    <cellStyle name="Input 6 2 2 4 3" xfId="29394"/>
    <cellStyle name="Input 6 2 2 4 3 2" xfId="29395"/>
    <cellStyle name="Input 6 2 2 4 3 2 2" xfId="29396"/>
    <cellStyle name="Input 6 2 2 4 3 3" xfId="29397"/>
    <cellStyle name="Input 6 2 2 4 4" xfId="29398"/>
    <cellStyle name="Input 6 2 2 4 5" xfId="29399"/>
    <cellStyle name="Input 6 2 2 5" xfId="29400"/>
    <cellStyle name="Input 6 2 2 5 2" xfId="29401"/>
    <cellStyle name="Input 6 2 2 5 2 2" xfId="29402"/>
    <cellStyle name="Input 6 2 2 5 2 2 2" xfId="29403"/>
    <cellStyle name="Input 6 2 2 5 2 3" xfId="29404"/>
    <cellStyle name="Input 6 2 2 5 3" xfId="29405"/>
    <cellStyle name="Input 6 2 2 5 4" xfId="29406"/>
    <cellStyle name="Input 6 2 2 6" xfId="29407"/>
    <cellStyle name="Input 6 2 2 6 2" xfId="29408"/>
    <cellStyle name="Input 6 2 2 6 2 2" xfId="29409"/>
    <cellStyle name="Input 6 2 2 6 2 2 2" xfId="29410"/>
    <cellStyle name="Input 6 2 2 6 2 3" xfId="29411"/>
    <cellStyle name="Input 6 2 2 6 3" xfId="29412"/>
    <cellStyle name="Input 6 2 2 6 4" xfId="29413"/>
    <cellStyle name="Input 6 2 2 7" xfId="29414"/>
    <cellStyle name="Input 6 2 2 7 2" xfId="29415"/>
    <cellStyle name="Input 6 2 2 7 2 2" xfId="29416"/>
    <cellStyle name="Input 6 2 2 7 2 2 2" xfId="29417"/>
    <cellStyle name="Input 6 2 2 7 2 3" xfId="29418"/>
    <cellStyle name="Input 6 2 2 7 3" xfId="29419"/>
    <cellStyle name="Input 6 2 2 7 4" xfId="29420"/>
    <cellStyle name="Input 6 2 2 8" xfId="29421"/>
    <cellStyle name="Input 6 2 2 8 2" xfId="29422"/>
    <cellStyle name="Input 6 2 2 8 2 2" xfId="29423"/>
    <cellStyle name="Input 6 2 2 8 2 2 2" xfId="29424"/>
    <cellStyle name="Input 6 2 2 8 2 3" xfId="29425"/>
    <cellStyle name="Input 6 2 2 8 3" xfId="29426"/>
    <cellStyle name="Input 6 2 2 8 4" xfId="29427"/>
    <cellStyle name="Input 6 2 2 9" xfId="29428"/>
    <cellStyle name="Input 6 2 2 9 2" xfId="29429"/>
    <cellStyle name="Input 6 2 2 9 2 2" xfId="29430"/>
    <cellStyle name="Input 6 2 2 9 3" xfId="29431"/>
    <cellStyle name="Input 6 2 2_Subsidy" xfId="29432"/>
    <cellStyle name="Input 6 2 3" xfId="29433"/>
    <cellStyle name="Input 6 2 3 10" xfId="29434"/>
    <cellStyle name="Input 6 2 3 2" xfId="29435"/>
    <cellStyle name="Input 6 2 3 2 2" xfId="29436"/>
    <cellStyle name="Input 6 2 3 2 2 2" xfId="29437"/>
    <cellStyle name="Input 6 2 3 2 2 2 2" xfId="29438"/>
    <cellStyle name="Input 6 2 3 2 2 2 2 2" xfId="29439"/>
    <cellStyle name="Input 6 2 3 2 2 2 3" xfId="29440"/>
    <cellStyle name="Input 6 2 3 2 2 3" xfId="29441"/>
    <cellStyle name="Input 6 2 3 2 2 4" xfId="29442"/>
    <cellStyle name="Input 6 2 3 2 3" xfId="29443"/>
    <cellStyle name="Input 6 2 3 2 3 2" xfId="29444"/>
    <cellStyle name="Input 6 2 3 2 3 2 2" xfId="29445"/>
    <cellStyle name="Input 6 2 3 2 3 2 2 2" xfId="29446"/>
    <cellStyle name="Input 6 2 3 2 3 2 3" xfId="29447"/>
    <cellStyle name="Input 6 2 3 2 3 3" xfId="29448"/>
    <cellStyle name="Input 6 2 3 2 3 4" xfId="29449"/>
    <cellStyle name="Input 6 2 3 2 4" xfId="29450"/>
    <cellStyle name="Input 6 2 3 2 4 2" xfId="29451"/>
    <cellStyle name="Input 6 2 3 2 4 2 2" xfId="29452"/>
    <cellStyle name="Input 6 2 3 2 4 2 2 2" xfId="29453"/>
    <cellStyle name="Input 6 2 3 2 4 2 3" xfId="29454"/>
    <cellStyle name="Input 6 2 3 2 4 3" xfId="29455"/>
    <cellStyle name="Input 6 2 3 2 4 4" xfId="29456"/>
    <cellStyle name="Input 6 2 3 2 5" xfId="29457"/>
    <cellStyle name="Input 6 2 3 2 5 2" xfId="29458"/>
    <cellStyle name="Input 6 2 3 2 5 2 2" xfId="29459"/>
    <cellStyle name="Input 6 2 3 2 5 2 2 2" xfId="29460"/>
    <cellStyle name="Input 6 2 3 2 5 2 3" xfId="29461"/>
    <cellStyle name="Input 6 2 3 2 5 3" xfId="29462"/>
    <cellStyle name="Input 6 2 3 2 5 4" xfId="29463"/>
    <cellStyle name="Input 6 2 3 2 6" xfId="29464"/>
    <cellStyle name="Input 6 2 3 2 6 2" xfId="29465"/>
    <cellStyle name="Input 6 2 3 2 6 2 2" xfId="29466"/>
    <cellStyle name="Input 6 2 3 2 6 2 2 2" xfId="29467"/>
    <cellStyle name="Input 6 2 3 2 6 2 3" xfId="29468"/>
    <cellStyle name="Input 6 2 3 2 6 3" xfId="29469"/>
    <cellStyle name="Input 6 2 3 2 6 4" xfId="29470"/>
    <cellStyle name="Input 6 2 3 2 7" xfId="29471"/>
    <cellStyle name="Input 6 2 3 2 7 2" xfId="29472"/>
    <cellStyle name="Input 6 2 3 2 7 2 2" xfId="29473"/>
    <cellStyle name="Input 6 2 3 2 7 3" xfId="29474"/>
    <cellStyle name="Input 6 2 3 2 8" xfId="29475"/>
    <cellStyle name="Input 6 2 3 2 9" xfId="29476"/>
    <cellStyle name="Input 6 2 3 3" xfId="29477"/>
    <cellStyle name="Input 6 2 3 3 2" xfId="29478"/>
    <cellStyle name="Input 6 2 3 3 2 2" xfId="29479"/>
    <cellStyle name="Input 6 2 3 3 2 2 2" xfId="29480"/>
    <cellStyle name="Input 6 2 3 3 2 2 2 2" xfId="29481"/>
    <cellStyle name="Input 6 2 3 3 2 2 3" xfId="29482"/>
    <cellStyle name="Input 6 2 3 3 2 3" xfId="29483"/>
    <cellStyle name="Input 6 2 3 3 2 4" xfId="29484"/>
    <cellStyle name="Input 6 2 3 3 3" xfId="29485"/>
    <cellStyle name="Input 6 2 3 3 3 2" xfId="29486"/>
    <cellStyle name="Input 6 2 3 3 3 2 2" xfId="29487"/>
    <cellStyle name="Input 6 2 3 3 3 3" xfId="29488"/>
    <cellStyle name="Input 6 2 3 3 4" xfId="29489"/>
    <cellStyle name="Input 6 2 3 3 5" xfId="29490"/>
    <cellStyle name="Input 6 2 3 4" xfId="29491"/>
    <cellStyle name="Input 6 2 3 4 2" xfId="29492"/>
    <cellStyle name="Input 6 2 3 4 2 2" xfId="29493"/>
    <cellStyle name="Input 6 2 3 4 2 2 2" xfId="29494"/>
    <cellStyle name="Input 6 2 3 4 2 3" xfId="29495"/>
    <cellStyle name="Input 6 2 3 4 3" xfId="29496"/>
    <cellStyle name="Input 6 2 3 4 4" xfId="29497"/>
    <cellStyle name="Input 6 2 3 5" xfId="29498"/>
    <cellStyle name="Input 6 2 3 5 2" xfId="29499"/>
    <cellStyle name="Input 6 2 3 5 2 2" xfId="29500"/>
    <cellStyle name="Input 6 2 3 5 2 2 2" xfId="29501"/>
    <cellStyle name="Input 6 2 3 5 2 3" xfId="29502"/>
    <cellStyle name="Input 6 2 3 5 3" xfId="29503"/>
    <cellStyle name="Input 6 2 3 5 4" xfId="29504"/>
    <cellStyle name="Input 6 2 3 6" xfId="29505"/>
    <cellStyle name="Input 6 2 3 6 2" xfId="29506"/>
    <cellStyle name="Input 6 2 3 6 2 2" xfId="29507"/>
    <cellStyle name="Input 6 2 3 6 2 2 2" xfId="29508"/>
    <cellStyle name="Input 6 2 3 6 2 3" xfId="29509"/>
    <cellStyle name="Input 6 2 3 6 3" xfId="29510"/>
    <cellStyle name="Input 6 2 3 6 4" xfId="29511"/>
    <cellStyle name="Input 6 2 3 7" xfId="29512"/>
    <cellStyle name="Input 6 2 3 7 2" xfId="29513"/>
    <cellStyle name="Input 6 2 3 7 2 2" xfId="29514"/>
    <cellStyle name="Input 6 2 3 7 2 2 2" xfId="29515"/>
    <cellStyle name="Input 6 2 3 7 2 3" xfId="29516"/>
    <cellStyle name="Input 6 2 3 7 3" xfId="29517"/>
    <cellStyle name="Input 6 2 3 7 4" xfId="29518"/>
    <cellStyle name="Input 6 2 3 8" xfId="29519"/>
    <cellStyle name="Input 6 2 3 8 2" xfId="29520"/>
    <cellStyle name="Input 6 2 3 8 2 2" xfId="29521"/>
    <cellStyle name="Input 6 2 3 8 3" xfId="29522"/>
    <cellStyle name="Input 6 2 3 9" xfId="29523"/>
    <cellStyle name="Input 6 2 4" xfId="29524"/>
    <cellStyle name="Input 6 2 4 10" xfId="29525"/>
    <cellStyle name="Input 6 2 4 2" xfId="29526"/>
    <cellStyle name="Input 6 2 4 2 2" xfId="29527"/>
    <cellStyle name="Input 6 2 4 2 2 2" xfId="29528"/>
    <cellStyle name="Input 6 2 4 2 2 2 2" xfId="29529"/>
    <cellStyle name="Input 6 2 4 2 2 2 2 2" xfId="29530"/>
    <cellStyle name="Input 6 2 4 2 2 2 3" xfId="29531"/>
    <cellStyle name="Input 6 2 4 2 2 3" xfId="29532"/>
    <cellStyle name="Input 6 2 4 2 2 4" xfId="29533"/>
    <cellStyle name="Input 6 2 4 2 3" xfId="29534"/>
    <cellStyle name="Input 6 2 4 2 3 2" xfId="29535"/>
    <cellStyle name="Input 6 2 4 2 3 2 2" xfId="29536"/>
    <cellStyle name="Input 6 2 4 2 3 2 2 2" xfId="29537"/>
    <cellStyle name="Input 6 2 4 2 3 2 3" xfId="29538"/>
    <cellStyle name="Input 6 2 4 2 3 3" xfId="29539"/>
    <cellStyle name="Input 6 2 4 2 3 4" xfId="29540"/>
    <cellStyle name="Input 6 2 4 2 4" xfId="29541"/>
    <cellStyle name="Input 6 2 4 2 4 2" xfId="29542"/>
    <cellStyle name="Input 6 2 4 2 4 2 2" xfId="29543"/>
    <cellStyle name="Input 6 2 4 2 4 2 2 2" xfId="29544"/>
    <cellStyle name="Input 6 2 4 2 4 2 3" xfId="29545"/>
    <cellStyle name="Input 6 2 4 2 4 3" xfId="29546"/>
    <cellStyle name="Input 6 2 4 2 4 4" xfId="29547"/>
    <cellStyle name="Input 6 2 4 2 5" xfId="29548"/>
    <cellStyle name="Input 6 2 4 2 5 2" xfId="29549"/>
    <cellStyle name="Input 6 2 4 2 5 2 2" xfId="29550"/>
    <cellStyle name="Input 6 2 4 2 5 2 2 2" xfId="29551"/>
    <cellStyle name="Input 6 2 4 2 5 2 3" xfId="29552"/>
    <cellStyle name="Input 6 2 4 2 5 3" xfId="29553"/>
    <cellStyle name="Input 6 2 4 2 5 4" xfId="29554"/>
    <cellStyle name="Input 6 2 4 2 6" xfId="29555"/>
    <cellStyle name="Input 6 2 4 2 6 2" xfId="29556"/>
    <cellStyle name="Input 6 2 4 2 6 2 2" xfId="29557"/>
    <cellStyle name="Input 6 2 4 2 6 2 2 2" xfId="29558"/>
    <cellStyle name="Input 6 2 4 2 6 2 3" xfId="29559"/>
    <cellStyle name="Input 6 2 4 2 6 3" xfId="29560"/>
    <cellStyle name="Input 6 2 4 2 6 4" xfId="29561"/>
    <cellStyle name="Input 6 2 4 2 7" xfId="29562"/>
    <cellStyle name="Input 6 2 4 2 7 2" xfId="29563"/>
    <cellStyle name="Input 6 2 4 2 7 2 2" xfId="29564"/>
    <cellStyle name="Input 6 2 4 2 7 3" xfId="29565"/>
    <cellStyle name="Input 6 2 4 2 8" xfId="29566"/>
    <cellStyle name="Input 6 2 4 2 9" xfId="29567"/>
    <cellStyle name="Input 6 2 4 3" xfId="29568"/>
    <cellStyle name="Input 6 2 4 3 2" xfId="29569"/>
    <cellStyle name="Input 6 2 4 3 2 2" xfId="29570"/>
    <cellStyle name="Input 6 2 4 3 2 2 2" xfId="29571"/>
    <cellStyle name="Input 6 2 4 3 2 2 2 2" xfId="29572"/>
    <cellStyle name="Input 6 2 4 3 2 2 3" xfId="29573"/>
    <cellStyle name="Input 6 2 4 3 2 3" xfId="29574"/>
    <cellStyle name="Input 6 2 4 3 2 4" xfId="29575"/>
    <cellStyle name="Input 6 2 4 3 3" xfId="29576"/>
    <cellStyle name="Input 6 2 4 3 3 2" xfId="29577"/>
    <cellStyle name="Input 6 2 4 3 3 2 2" xfId="29578"/>
    <cellStyle name="Input 6 2 4 3 3 3" xfId="29579"/>
    <cellStyle name="Input 6 2 4 3 4" xfId="29580"/>
    <cellStyle name="Input 6 2 4 3 5" xfId="29581"/>
    <cellStyle name="Input 6 2 4 4" xfId="29582"/>
    <cellStyle name="Input 6 2 4 4 2" xfId="29583"/>
    <cellStyle name="Input 6 2 4 4 2 2" xfId="29584"/>
    <cellStyle name="Input 6 2 4 4 2 2 2" xfId="29585"/>
    <cellStyle name="Input 6 2 4 4 2 3" xfId="29586"/>
    <cellStyle name="Input 6 2 4 4 3" xfId="29587"/>
    <cellStyle name="Input 6 2 4 4 4" xfId="29588"/>
    <cellStyle name="Input 6 2 4 5" xfId="29589"/>
    <cellStyle name="Input 6 2 4 5 2" xfId="29590"/>
    <cellStyle name="Input 6 2 4 5 2 2" xfId="29591"/>
    <cellStyle name="Input 6 2 4 5 2 2 2" xfId="29592"/>
    <cellStyle name="Input 6 2 4 5 2 3" xfId="29593"/>
    <cellStyle name="Input 6 2 4 5 3" xfId="29594"/>
    <cellStyle name="Input 6 2 4 5 4" xfId="29595"/>
    <cellStyle name="Input 6 2 4 6" xfId="29596"/>
    <cellStyle name="Input 6 2 4 6 2" xfId="29597"/>
    <cellStyle name="Input 6 2 4 6 2 2" xfId="29598"/>
    <cellStyle name="Input 6 2 4 6 2 2 2" xfId="29599"/>
    <cellStyle name="Input 6 2 4 6 2 3" xfId="29600"/>
    <cellStyle name="Input 6 2 4 6 3" xfId="29601"/>
    <cellStyle name="Input 6 2 4 6 4" xfId="29602"/>
    <cellStyle name="Input 6 2 4 7" xfId="29603"/>
    <cellStyle name="Input 6 2 4 7 2" xfId="29604"/>
    <cellStyle name="Input 6 2 4 7 2 2" xfId="29605"/>
    <cellStyle name="Input 6 2 4 7 2 2 2" xfId="29606"/>
    <cellStyle name="Input 6 2 4 7 2 3" xfId="29607"/>
    <cellStyle name="Input 6 2 4 7 3" xfId="29608"/>
    <cellStyle name="Input 6 2 4 7 4" xfId="29609"/>
    <cellStyle name="Input 6 2 4 8" xfId="29610"/>
    <cellStyle name="Input 6 2 4 8 2" xfId="29611"/>
    <cellStyle name="Input 6 2 4 8 2 2" xfId="29612"/>
    <cellStyle name="Input 6 2 4 8 3" xfId="29613"/>
    <cellStyle name="Input 6 2 4 9" xfId="29614"/>
    <cellStyle name="Input 6 2 5" xfId="29615"/>
    <cellStyle name="Input 6 2 5 10" xfId="29616"/>
    <cellStyle name="Input 6 2 5 2" xfId="29617"/>
    <cellStyle name="Input 6 2 5 2 2" xfId="29618"/>
    <cellStyle name="Input 6 2 5 2 2 2" xfId="29619"/>
    <cellStyle name="Input 6 2 5 2 2 2 2" xfId="29620"/>
    <cellStyle name="Input 6 2 5 2 2 2 2 2" xfId="29621"/>
    <cellStyle name="Input 6 2 5 2 2 2 3" xfId="29622"/>
    <cellStyle name="Input 6 2 5 2 2 3" xfId="29623"/>
    <cellStyle name="Input 6 2 5 2 2 4" xfId="29624"/>
    <cellStyle name="Input 6 2 5 2 3" xfId="29625"/>
    <cellStyle name="Input 6 2 5 2 3 2" xfId="29626"/>
    <cellStyle name="Input 6 2 5 2 3 2 2" xfId="29627"/>
    <cellStyle name="Input 6 2 5 2 3 2 2 2" xfId="29628"/>
    <cellStyle name="Input 6 2 5 2 3 2 3" xfId="29629"/>
    <cellStyle name="Input 6 2 5 2 3 3" xfId="29630"/>
    <cellStyle name="Input 6 2 5 2 3 4" xfId="29631"/>
    <cellStyle name="Input 6 2 5 2 4" xfId="29632"/>
    <cellStyle name="Input 6 2 5 2 4 2" xfId="29633"/>
    <cellStyle name="Input 6 2 5 2 4 2 2" xfId="29634"/>
    <cellStyle name="Input 6 2 5 2 4 2 2 2" xfId="29635"/>
    <cellStyle name="Input 6 2 5 2 4 2 3" xfId="29636"/>
    <cellStyle name="Input 6 2 5 2 4 3" xfId="29637"/>
    <cellStyle name="Input 6 2 5 2 4 4" xfId="29638"/>
    <cellStyle name="Input 6 2 5 2 5" xfId="29639"/>
    <cellStyle name="Input 6 2 5 2 5 2" xfId="29640"/>
    <cellStyle name="Input 6 2 5 2 5 2 2" xfId="29641"/>
    <cellStyle name="Input 6 2 5 2 5 2 2 2" xfId="29642"/>
    <cellStyle name="Input 6 2 5 2 5 2 3" xfId="29643"/>
    <cellStyle name="Input 6 2 5 2 5 3" xfId="29644"/>
    <cellStyle name="Input 6 2 5 2 5 4" xfId="29645"/>
    <cellStyle name="Input 6 2 5 2 6" xfId="29646"/>
    <cellStyle name="Input 6 2 5 2 6 2" xfId="29647"/>
    <cellStyle name="Input 6 2 5 2 6 2 2" xfId="29648"/>
    <cellStyle name="Input 6 2 5 2 6 2 2 2" xfId="29649"/>
    <cellStyle name="Input 6 2 5 2 6 2 3" xfId="29650"/>
    <cellStyle name="Input 6 2 5 2 6 3" xfId="29651"/>
    <cellStyle name="Input 6 2 5 2 6 4" xfId="29652"/>
    <cellStyle name="Input 6 2 5 2 7" xfId="29653"/>
    <cellStyle name="Input 6 2 5 2 7 2" xfId="29654"/>
    <cellStyle name="Input 6 2 5 2 7 2 2" xfId="29655"/>
    <cellStyle name="Input 6 2 5 2 7 3" xfId="29656"/>
    <cellStyle name="Input 6 2 5 2 8" xfId="29657"/>
    <cellStyle name="Input 6 2 5 2 9" xfId="29658"/>
    <cellStyle name="Input 6 2 5 3" xfId="29659"/>
    <cellStyle name="Input 6 2 5 3 2" xfId="29660"/>
    <cellStyle name="Input 6 2 5 3 2 2" xfId="29661"/>
    <cellStyle name="Input 6 2 5 3 2 2 2" xfId="29662"/>
    <cellStyle name="Input 6 2 5 3 2 2 2 2" xfId="29663"/>
    <cellStyle name="Input 6 2 5 3 2 2 3" xfId="29664"/>
    <cellStyle name="Input 6 2 5 3 2 3" xfId="29665"/>
    <cellStyle name="Input 6 2 5 3 2 4" xfId="29666"/>
    <cellStyle name="Input 6 2 5 3 3" xfId="29667"/>
    <cellStyle name="Input 6 2 5 3 3 2" xfId="29668"/>
    <cellStyle name="Input 6 2 5 3 3 2 2" xfId="29669"/>
    <cellStyle name="Input 6 2 5 3 3 3" xfId="29670"/>
    <cellStyle name="Input 6 2 5 3 4" xfId="29671"/>
    <cellStyle name="Input 6 2 5 3 5" xfId="29672"/>
    <cellStyle name="Input 6 2 5 4" xfId="29673"/>
    <cellStyle name="Input 6 2 5 4 2" xfId="29674"/>
    <cellStyle name="Input 6 2 5 4 2 2" xfId="29675"/>
    <cellStyle name="Input 6 2 5 4 2 2 2" xfId="29676"/>
    <cellStyle name="Input 6 2 5 4 2 3" xfId="29677"/>
    <cellStyle name="Input 6 2 5 4 3" xfId="29678"/>
    <cellStyle name="Input 6 2 5 4 4" xfId="29679"/>
    <cellStyle name="Input 6 2 5 5" xfId="29680"/>
    <cellStyle name="Input 6 2 5 5 2" xfId="29681"/>
    <cellStyle name="Input 6 2 5 5 2 2" xfId="29682"/>
    <cellStyle name="Input 6 2 5 5 2 2 2" xfId="29683"/>
    <cellStyle name="Input 6 2 5 5 2 3" xfId="29684"/>
    <cellStyle name="Input 6 2 5 5 3" xfId="29685"/>
    <cellStyle name="Input 6 2 5 5 4" xfId="29686"/>
    <cellStyle name="Input 6 2 5 6" xfId="29687"/>
    <cellStyle name="Input 6 2 5 6 2" xfId="29688"/>
    <cellStyle name="Input 6 2 5 6 2 2" xfId="29689"/>
    <cellStyle name="Input 6 2 5 6 2 2 2" xfId="29690"/>
    <cellStyle name="Input 6 2 5 6 2 3" xfId="29691"/>
    <cellStyle name="Input 6 2 5 6 3" xfId="29692"/>
    <cellStyle name="Input 6 2 5 6 4" xfId="29693"/>
    <cellStyle name="Input 6 2 5 7" xfId="29694"/>
    <cellStyle name="Input 6 2 5 7 2" xfId="29695"/>
    <cellStyle name="Input 6 2 5 7 2 2" xfId="29696"/>
    <cellStyle name="Input 6 2 5 7 2 2 2" xfId="29697"/>
    <cellStyle name="Input 6 2 5 7 2 3" xfId="29698"/>
    <cellStyle name="Input 6 2 5 7 3" xfId="29699"/>
    <cellStyle name="Input 6 2 5 7 4" xfId="29700"/>
    <cellStyle name="Input 6 2 5 8" xfId="29701"/>
    <cellStyle name="Input 6 2 5 8 2" xfId="29702"/>
    <cellStyle name="Input 6 2 5 8 2 2" xfId="29703"/>
    <cellStyle name="Input 6 2 5 8 3" xfId="29704"/>
    <cellStyle name="Input 6 2 5 9" xfId="29705"/>
    <cellStyle name="Input 6 2 6" xfId="29706"/>
    <cellStyle name="Input 6 2 6 10" xfId="29707"/>
    <cellStyle name="Input 6 2 6 2" xfId="29708"/>
    <cellStyle name="Input 6 2 6 2 2" xfId="29709"/>
    <cellStyle name="Input 6 2 6 2 2 2" xfId="29710"/>
    <cellStyle name="Input 6 2 6 2 2 2 2" xfId="29711"/>
    <cellStyle name="Input 6 2 6 2 2 2 2 2" xfId="29712"/>
    <cellStyle name="Input 6 2 6 2 2 2 3" xfId="29713"/>
    <cellStyle name="Input 6 2 6 2 2 3" xfId="29714"/>
    <cellStyle name="Input 6 2 6 2 2 4" xfId="29715"/>
    <cellStyle name="Input 6 2 6 2 3" xfId="29716"/>
    <cellStyle name="Input 6 2 6 2 3 2" xfId="29717"/>
    <cellStyle name="Input 6 2 6 2 3 2 2" xfId="29718"/>
    <cellStyle name="Input 6 2 6 2 3 2 2 2" xfId="29719"/>
    <cellStyle name="Input 6 2 6 2 3 2 3" xfId="29720"/>
    <cellStyle name="Input 6 2 6 2 3 3" xfId="29721"/>
    <cellStyle name="Input 6 2 6 2 3 4" xfId="29722"/>
    <cellStyle name="Input 6 2 6 2 4" xfId="29723"/>
    <cellStyle name="Input 6 2 6 2 4 2" xfId="29724"/>
    <cellStyle name="Input 6 2 6 2 4 2 2" xfId="29725"/>
    <cellStyle name="Input 6 2 6 2 4 2 2 2" xfId="29726"/>
    <cellStyle name="Input 6 2 6 2 4 2 3" xfId="29727"/>
    <cellStyle name="Input 6 2 6 2 4 3" xfId="29728"/>
    <cellStyle name="Input 6 2 6 2 4 4" xfId="29729"/>
    <cellStyle name="Input 6 2 6 2 5" xfId="29730"/>
    <cellStyle name="Input 6 2 6 2 5 2" xfId="29731"/>
    <cellStyle name="Input 6 2 6 2 5 2 2" xfId="29732"/>
    <cellStyle name="Input 6 2 6 2 5 2 2 2" xfId="29733"/>
    <cellStyle name="Input 6 2 6 2 5 2 3" xfId="29734"/>
    <cellStyle name="Input 6 2 6 2 5 3" xfId="29735"/>
    <cellStyle name="Input 6 2 6 2 5 4" xfId="29736"/>
    <cellStyle name="Input 6 2 6 2 6" xfId="29737"/>
    <cellStyle name="Input 6 2 6 2 6 2" xfId="29738"/>
    <cellStyle name="Input 6 2 6 2 6 2 2" xfId="29739"/>
    <cellStyle name="Input 6 2 6 2 6 2 2 2" xfId="29740"/>
    <cellStyle name="Input 6 2 6 2 6 2 3" xfId="29741"/>
    <cellStyle name="Input 6 2 6 2 6 3" xfId="29742"/>
    <cellStyle name="Input 6 2 6 2 6 4" xfId="29743"/>
    <cellStyle name="Input 6 2 6 2 7" xfId="29744"/>
    <cellStyle name="Input 6 2 6 2 7 2" xfId="29745"/>
    <cellStyle name="Input 6 2 6 2 7 2 2" xfId="29746"/>
    <cellStyle name="Input 6 2 6 2 7 3" xfId="29747"/>
    <cellStyle name="Input 6 2 6 2 8" xfId="29748"/>
    <cellStyle name="Input 6 2 6 2 9" xfId="29749"/>
    <cellStyle name="Input 6 2 6 3" xfId="29750"/>
    <cellStyle name="Input 6 2 6 3 2" xfId="29751"/>
    <cellStyle name="Input 6 2 6 3 2 2" xfId="29752"/>
    <cellStyle name="Input 6 2 6 3 2 2 2" xfId="29753"/>
    <cellStyle name="Input 6 2 6 3 2 2 2 2" xfId="29754"/>
    <cellStyle name="Input 6 2 6 3 2 2 3" xfId="29755"/>
    <cellStyle name="Input 6 2 6 3 2 3" xfId="29756"/>
    <cellStyle name="Input 6 2 6 3 2 4" xfId="29757"/>
    <cellStyle name="Input 6 2 6 3 3" xfId="29758"/>
    <cellStyle name="Input 6 2 6 3 3 2" xfId="29759"/>
    <cellStyle name="Input 6 2 6 3 3 2 2" xfId="29760"/>
    <cellStyle name="Input 6 2 6 3 3 3" xfId="29761"/>
    <cellStyle name="Input 6 2 6 3 4" xfId="29762"/>
    <cellStyle name="Input 6 2 6 3 5" xfId="29763"/>
    <cellStyle name="Input 6 2 6 4" xfId="29764"/>
    <cellStyle name="Input 6 2 6 4 2" xfId="29765"/>
    <cellStyle name="Input 6 2 6 4 2 2" xfId="29766"/>
    <cellStyle name="Input 6 2 6 4 2 2 2" xfId="29767"/>
    <cellStyle name="Input 6 2 6 4 2 3" xfId="29768"/>
    <cellStyle name="Input 6 2 6 4 3" xfId="29769"/>
    <cellStyle name="Input 6 2 6 4 4" xfId="29770"/>
    <cellStyle name="Input 6 2 6 5" xfId="29771"/>
    <cellStyle name="Input 6 2 6 5 2" xfId="29772"/>
    <cellStyle name="Input 6 2 6 5 2 2" xfId="29773"/>
    <cellStyle name="Input 6 2 6 5 2 2 2" xfId="29774"/>
    <cellStyle name="Input 6 2 6 5 2 3" xfId="29775"/>
    <cellStyle name="Input 6 2 6 5 3" xfId="29776"/>
    <cellStyle name="Input 6 2 6 5 4" xfId="29777"/>
    <cellStyle name="Input 6 2 6 6" xfId="29778"/>
    <cellStyle name="Input 6 2 6 6 2" xfId="29779"/>
    <cellStyle name="Input 6 2 6 6 2 2" xfId="29780"/>
    <cellStyle name="Input 6 2 6 6 2 2 2" xfId="29781"/>
    <cellStyle name="Input 6 2 6 6 2 3" xfId="29782"/>
    <cellStyle name="Input 6 2 6 6 3" xfId="29783"/>
    <cellStyle name="Input 6 2 6 6 4" xfId="29784"/>
    <cellStyle name="Input 6 2 6 7" xfId="29785"/>
    <cellStyle name="Input 6 2 6 7 2" xfId="29786"/>
    <cellStyle name="Input 6 2 6 7 2 2" xfId="29787"/>
    <cellStyle name="Input 6 2 6 7 2 2 2" xfId="29788"/>
    <cellStyle name="Input 6 2 6 7 2 3" xfId="29789"/>
    <cellStyle name="Input 6 2 6 7 3" xfId="29790"/>
    <cellStyle name="Input 6 2 6 7 4" xfId="29791"/>
    <cellStyle name="Input 6 2 6 8" xfId="29792"/>
    <cellStyle name="Input 6 2 6 8 2" xfId="29793"/>
    <cellStyle name="Input 6 2 6 8 2 2" xfId="29794"/>
    <cellStyle name="Input 6 2 6 8 3" xfId="29795"/>
    <cellStyle name="Input 6 2 6 9" xfId="29796"/>
    <cellStyle name="Input 6 2 7" xfId="29797"/>
    <cellStyle name="Input 6 2 7 10" xfId="29798"/>
    <cellStyle name="Input 6 2 7 2" xfId="29799"/>
    <cellStyle name="Input 6 2 7 2 2" xfId="29800"/>
    <cellStyle name="Input 6 2 7 2 2 2" xfId="29801"/>
    <cellStyle name="Input 6 2 7 2 2 2 2" xfId="29802"/>
    <cellStyle name="Input 6 2 7 2 2 2 2 2" xfId="29803"/>
    <cellStyle name="Input 6 2 7 2 2 2 3" xfId="29804"/>
    <cellStyle name="Input 6 2 7 2 2 3" xfId="29805"/>
    <cellStyle name="Input 6 2 7 2 2 4" xfId="29806"/>
    <cellStyle name="Input 6 2 7 2 3" xfId="29807"/>
    <cellStyle name="Input 6 2 7 2 3 2" xfId="29808"/>
    <cellStyle name="Input 6 2 7 2 3 2 2" xfId="29809"/>
    <cellStyle name="Input 6 2 7 2 3 2 2 2" xfId="29810"/>
    <cellStyle name="Input 6 2 7 2 3 2 3" xfId="29811"/>
    <cellStyle name="Input 6 2 7 2 3 3" xfId="29812"/>
    <cellStyle name="Input 6 2 7 2 3 4" xfId="29813"/>
    <cellStyle name="Input 6 2 7 2 4" xfId="29814"/>
    <cellStyle name="Input 6 2 7 2 4 2" xfId="29815"/>
    <cellStyle name="Input 6 2 7 2 4 2 2" xfId="29816"/>
    <cellStyle name="Input 6 2 7 2 4 2 2 2" xfId="29817"/>
    <cellStyle name="Input 6 2 7 2 4 2 3" xfId="29818"/>
    <cellStyle name="Input 6 2 7 2 4 3" xfId="29819"/>
    <cellStyle name="Input 6 2 7 2 4 4" xfId="29820"/>
    <cellStyle name="Input 6 2 7 2 5" xfId="29821"/>
    <cellStyle name="Input 6 2 7 2 5 2" xfId="29822"/>
    <cellStyle name="Input 6 2 7 2 5 2 2" xfId="29823"/>
    <cellStyle name="Input 6 2 7 2 5 2 2 2" xfId="29824"/>
    <cellStyle name="Input 6 2 7 2 5 2 3" xfId="29825"/>
    <cellStyle name="Input 6 2 7 2 5 3" xfId="29826"/>
    <cellStyle name="Input 6 2 7 2 5 4" xfId="29827"/>
    <cellStyle name="Input 6 2 7 2 6" xfId="29828"/>
    <cellStyle name="Input 6 2 7 2 6 2" xfId="29829"/>
    <cellStyle name="Input 6 2 7 2 6 2 2" xfId="29830"/>
    <cellStyle name="Input 6 2 7 2 6 2 2 2" xfId="29831"/>
    <cellStyle name="Input 6 2 7 2 6 2 3" xfId="29832"/>
    <cellStyle name="Input 6 2 7 2 6 3" xfId="29833"/>
    <cellStyle name="Input 6 2 7 2 6 4" xfId="29834"/>
    <cellStyle name="Input 6 2 7 2 7" xfId="29835"/>
    <cellStyle name="Input 6 2 7 2 7 2" xfId="29836"/>
    <cellStyle name="Input 6 2 7 2 7 2 2" xfId="29837"/>
    <cellStyle name="Input 6 2 7 2 7 3" xfId="29838"/>
    <cellStyle name="Input 6 2 7 2 8" xfId="29839"/>
    <cellStyle name="Input 6 2 7 2 9" xfId="29840"/>
    <cellStyle name="Input 6 2 7 3" xfId="29841"/>
    <cellStyle name="Input 6 2 7 3 2" xfId="29842"/>
    <cellStyle name="Input 6 2 7 3 2 2" xfId="29843"/>
    <cellStyle name="Input 6 2 7 3 2 2 2" xfId="29844"/>
    <cellStyle name="Input 6 2 7 3 2 2 2 2" xfId="29845"/>
    <cellStyle name="Input 6 2 7 3 2 2 3" xfId="29846"/>
    <cellStyle name="Input 6 2 7 3 2 3" xfId="29847"/>
    <cellStyle name="Input 6 2 7 3 2 4" xfId="29848"/>
    <cellStyle name="Input 6 2 7 3 3" xfId="29849"/>
    <cellStyle name="Input 6 2 7 3 3 2" xfId="29850"/>
    <cellStyle name="Input 6 2 7 3 3 2 2" xfId="29851"/>
    <cellStyle name="Input 6 2 7 3 3 3" xfId="29852"/>
    <cellStyle name="Input 6 2 7 3 4" xfId="29853"/>
    <cellStyle name="Input 6 2 7 3 5" xfId="29854"/>
    <cellStyle name="Input 6 2 7 4" xfId="29855"/>
    <cellStyle name="Input 6 2 7 4 2" xfId="29856"/>
    <cellStyle name="Input 6 2 7 4 2 2" xfId="29857"/>
    <cellStyle name="Input 6 2 7 4 2 2 2" xfId="29858"/>
    <cellStyle name="Input 6 2 7 4 2 3" xfId="29859"/>
    <cellStyle name="Input 6 2 7 4 3" xfId="29860"/>
    <cellStyle name="Input 6 2 7 4 4" xfId="29861"/>
    <cellStyle name="Input 6 2 7 5" xfId="29862"/>
    <cellStyle name="Input 6 2 7 5 2" xfId="29863"/>
    <cellStyle name="Input 6 2 7 5 2 2" xfId="29864"/>
    <cellStyle name="Input 6 2 7 5 2 2 2" xfId="29865"/>
    <cellStyle name="Input 6 2 7 5 2 3" xfId="29866"/>
    <cellStyle name="Input 6 2 7 5 3" xfId="29867"/>
    <cellStyle name="Input 6 2 7 5 4" xfId="29868"/>
    <cellStyle name="Input 6 2 7 6" xfId="29869"/>
    <cellStyle name="Input 6 2 7 6 2" xfId="29870"/>
    <cellStyle name="Input 6 2 7 6 2 2" xfId="29871"/>
    <cellStyle name="Input 6 2 7 6 2 2 2" xfId="29872"/>
    <cellStyle name="Input 6 2 7 6 2 3" xfId="29873"/>
    <cellStyle name="Input 6 2 7 6 3" xfId="29874"/>
    <cellStyle name="Input 6 2 7 6 4" xfId="29875"/>
    <cellStyle name="Input 6 2 7 7" xfId="29876"/>
    <cellStyle name="Input 6 2 7 7 2" xfId="29877"/>
    <cellStyle name="Input 6 2 7 7 2 2" xfId="29878"/>
    <cellStyle name="Input 6 2 7 7 2 2 2" xfId="29879"/>
    <cellStyle name="Input 6 2 7 7 2 3" xfId="29880"/>
    <cellStyle name="Input 6 2 7 7 3" xfId="29881"/>
    <cellStyle name="Input 6 2 7 7 4" xfId="29882"/>
    <cellStyle name="Input 6 2 7 8" xfId="29883"/>
    <cellStyle name="Input 6 2 7 8 2" xfId="29884"/>
    <cellStyle name="Input 6 2 7 8 2 2" xfId="29885"/>
    <cellStyle name="Input 6 2 7 8 3" xfId="29886"/>
    <cellStyle name="Input 6 2 7 9" xfId="29887"/>
    <cellStyle name="Input 6 2 8" xfId="29888"/>
    <cellStyle name="Input 6 2 8 10" xfId="29889"/>
    <cellStyle name="Input 6 2 8 2" xfId="29890"/>
    <cellStyle name="Input 6 2 8 2 2" xfId="29891"/>
    <cellStyle name="Input 6 2 8 2 2 2" xfId="29892"/>
    <cellStyle name="Input 6 2 8 2 2 2 2" xfId="29893"/>
    <cellStyle name="Input 6 2 8 2 2 2 2 2" xfId="29894"/>
    <cellStyle name="Input 6 2 8 2 2 2 3" xfId="29895"/>
    <cellStyle name="Input 6 2 8 2 2 3" xfId="29896"/>
    <cellStyle name="Input 6 2 8 2 2 4" xfId="29897"/>
    <cellStyle name="Input 6 2 8 2 3" xfId="29898"/>
    <cellStyle name="Input 6 2 8 2 3 2" xfId="29899"/>
    <cellStyle name="Input 6 2 8 2 3 2 2" xfId="29900"/>
    <cellStyle name="Input 6 2 8 2 3 2 2 2" xfId="29901"/>
    <cellStyle name="Input 6 2 8 2 3 2 3" xfId="29902"/>
    <cellStyle name="Input 6 2 8 2 3 3" xfId="29903"/>
    <cellStyle name="Input 6 2 8 2 3 4" xfId="29904"/>
    <cellStyle name="Input 6 2 8 2 4" xfId="29905"/>
    <cellStyle name="Input 6 2 8 2 4 2" xfId="29906"/>
    <cellStyle name="Input 6 2 8 2 4 2 2" xfId="29907"/>
    <cellStyle name="Input 6 2 8 2 4 2 2 2" xfId="29908"/>
    <cellStyle name="Input 6 2 8 2 4 2 3" xfId="29909"/>
    <cellStyle name="Input 6 2 8 2 4 3" xfId="29910"/>
    <cellStyle name="Input 6 2 8 2 4 4" xfId="29911"/>
    <cellStyle name="Input 6 2 8 2 5" xfId="29912"/>
    <cellStyle name="Input 6 2 8 2 5 2" xfId="29913"/>
    <cellStyle name="Input 6 2 8 2 5 2 2" xfId="29914"/>
    <cellStyle name="Input 6 2 8 2 5 2 2 2" xfId="29915"/>
    <cellStyle name="Input 6 2 8 2 5 2 3" xfId="29916"/>
    <cellStyle name="Input 6 2 8 2 5 3" xfId="29917"/>
    <cellStyle name="Input 6 2 8 2 5 4" xfId="29918"/>
    <cellStyle name="Input 6 2 8 2 6" xfId="29919"/>
    <cellStyle name="Input 6 2 8 2 6 2" xfId="29920"/>
    <cellStyle name="Input 6 2 8 2 6 2 2" xfId="29921"/>
    <cellStyle name="Input 6 2 8 2 6 2 2 2" xfId="29922"/>
    <cellStyle name="Input 6 2 8 2 6 2 3" xfId="29923"/>
    <cellStyle name="Input 6 2 8 2 6 3" xfId="29924"/>
    <cellStyle name="Input 6 2 8 2 6 4" xfId="29925"/>
    <cellStyle name="Input 6 2 8 2 7" xfId="29926"/>
    <cellStyle name="Input 6 2 8 2 7 2" xfId="29927"/>
    <cellStyle name="Input 6 2 8 2 7 2 2" xfId="29928"/>
    <cellStyle name="Input 6 2 8 2 7 3" xfId="29929"/>
    <cellStyle name="Input 6 2 8 2 8" xfId="29930"/>
    <cellStyle name="Input 6 2 8 2 9" xfId="29931"/>
    <cellStyle name="Input 6 2 8 3" xfId="29932"/>
    <cellStyle name="Input 6 2 8 3 2" xfId="29933"/>
    <cellStyle name="Input 6 2 8 3 2 2" xfId="29934"/>
    <cellStyle name="Input 6 2 8 3 2 2 2" xfId="29935"/>
    <cellStyle name="Input 6 2 8 3 2 2 2 2" xfId="29936"/>
    <cellStyle name="Input 6 2 8 3 2 2 3" xfId="29937"/>
    <cellStyle name="Input 6 2 8 3 2 3" xfId="29938"/>
    <cellStyle name="Input 6 2 8 3 2 4" xfId="29939"/>
    <cellStyle name="Input 6 2 8 3 3" xfId="29940"/>
    <cellStyle name="Input 6 2 8 3 3 2" xfId="29941"/>
    <cellStyle name="Input 6 2 8 3 3 2 2" xfId="29942"/>
    <cellStyle name="Input 6 2 8 3 3 3" xfId="29943"/>
    <cellStyle name="Input 6 2 8 3 4" xfId="29944"/>
    <cellStyle name="Input 6 2 8 3 5" xfId="29945"/>
    <cellStyle name="Input 6 2 8 4" xfId="29946"/>
    <cellStyle name="Input 6 2 8 4 2" xfId="29947"/>
    <cellStyle name="Input 6 2 8 4 2 2" xfId="29948"/>
    <cellStyle name="Input 6 2 8 4 2 2 2" xfId="29949"/>
    <cellStyle name="Input 6 2 8 4 2 3" xfId="29950"/>
    <cellStyle name="Input 6 2 8 4 3" xfId="29951"/>
    <cellStyle name="Input 6 2 8 4 4" xfId="29952"/>
    <cellStyle name="Input 6 2 8 5" xfId="29953"/>
    <cellStyle name="Input 6 2 8 5 2" xfId="29954"/>
    <cellStyle name="Input 6 2 8 5 2 2" xfId="29955"/>
    <cellStyle name="Input 6 2 8 5 2 2 2" xfId="29956"/>
    <cellStyle name="Input 6 2 8 5 2 3" xfId="29957"/>
    <cellStyle name="Input 6 2 8 5 3" xfId="29958"/>
    <cellStyle name="Input 6 2 8 5 4" xfId="29959"/>
    <cellStyle name="Input 6 2 8 6" xfId="29960"/>
    <cellStyle name="Input 6 2 8 6 2" xfId="29961"/>
    <cellStyle name="Input 6 2 8 6 2 2" xfId="29962"/>
    <cellStyle name="Input 6 2 8 6 2 2 2" xfId="29963"/>
    <cellStyle name="Input 6 2 8 6 2 3" xfId="29964"/>
    <cellStyle name="Input 6 2 8 6 3" xfId="29965"/>
    <cellStyle name="Input 6 2 8 6 4" xfId="29966"/>
    <cellStyle name="Input 6 2 8 7" xfId="29967"/>
    <cellStyle name="Input 6 2 8 7 2" xfId="29968"/>
    <cellStyle name="Input 6 2 8 7 2 2" xfId="29969"/>
    <cellStyle name="Input 6 2 8 7 2 2 2" xfId="29970"/>
    <cellStyle name="Input 6 2 8 7 2 3" xfId="29971"/>
    <cellStyle name="Input 6 2 8 7 3" xfId="29972"/>
    <cellStyle name="Input 6 2 8 7 4" xfId="29973"/>
    <cellStyle name="Input 6 2 8 8" xfId="29974"/>
    <cellStyle name="Input 6 2 8 8 2" xfId="29975"/>
    <cellStyle name="Input 6 2 8 8 2 2" xfId="29976"/>
    <cellStyle name="Input 6 2 8 8 3" xfId="29977"/>
    <cellStyle name="Input 6 2 8 9" xfId="29978"/>
    <cellStyle name="Input 6 2 9" xfId="29979"/>
    <cellStyle name="Input 6 2 9 2" xfId="29980"/>
    <cellStyle name="Input 6 2 9 2 2" xfId="29981"/>
    <cellStyle name="Input 6 2 9 2 2 2" xfId="29982"/>
    <cellStyle name="Input 6 2 9 2 2 2 2" xfId="29983"/>
    <cellStyle name="Input 6 2 9 2 2 3" xfId="29984"/>
    <cellStyle name="Input 6 2 9 2 3" xfId="29985"/>
    <cellStyle name="Input 6 2 9 2 4" xfId="29986"/>
    <cellStyle name="Input 6 2 9 3" xfId="29987"/>
    <cellStyle name="Input 6 2 9 3 2" xfId="29988"/>
    <cellStyle name="Input 6 2 9 3 2 2" xfId="29989"/>
    <cellStyle name="Input 6 2 9 3 2 2 2" xfId="29990"/>
    <cellStyle name="Input 6 2 9 3 2 3" xfId="29991"/>
    <cellStyle name="Input 6 2 9 3 3" xfId="29992"/>
    <cellStyle name="Input 6 2 9 3 4" xfId="29993"/>
    <cellStyle name="Input 6 2 9 4" xfId="29994"/>
    <cellStyle name="Input 6 2 9 4 2" xfId="29995"/>
    <cellStyle name="Input 6 2 9 4 2 2" xfId="29996"/>
    <cellStyle name="Input 6 2 9 4 2 2 2" xfId="29997"/>
    <cellStyle name="Input 6 2 9 4 2 3" xfId="29998"/>
    <cellStyle name="Input 6 2 9 4 3" xfId="29999"/>
    <cellStyle name="Input 6 2 9 4 4" xfId="30000"/>
    <cellStyle name="Input 6 2 9 5" xfId="30001"/>
    <cellStyle name="Input 6 2 9 5 2" xfId="30002"/>
    <cellStyle name="Input 6 2 9 5 2 2" xfId="30003"/>
    <cellStyle name="Input 6 2 9 5 2 2 2" xfId="30004"/>
    <cellStyle name="Input 6 2 9 5 2 3" xfId="30005"/>
    <cellStyle name="Input 6 2 9 5 3" xfId="30006"/>
    <cellStyle name="Input 6 2 9 5 4" xfId="30007"/>
    <cellStyle name="Input 6 2 9 6" xfId="30008"/>
    <cellStyle name="Input 6 2 9 6 2" xfId="30009"/>
    <cellStyle name="Input 6 2 9 6 2 2" xfId="30010"/>
    <cellStyle name="Input 6 2 9 6 2 2 2" xfId="30011"/>
    <cellStyle name="Input 6 2 9 6 2 3" xfId="30012"/>
    <cellStyle name="Input 6 2 9 6 3" xfId="30013"/>
    <cellStyle name="Input 6 2 9 6 4" xfId="30014"/>
    <cellStyle name="Input 6 2 9 7" xfId="30015"/>
    <cellStyle name="Input 6 2 9 7 2" xfId="30016"/>
    <cellStyle name="Input 6 2 9 7 2 2" xfId="30017"/>
    <cellStyle name="Input 6 2 9 7 3" xfId="30018"/>
    <cellStyle name="Input 6 2 9 8" xfId="30019"/>
    <cellStyle name="Input 6 2 9 9" xfId="30020"/>
    <cellStyle name="Input 6 2_Subsidy" xfId="30021"/>
    <cellStyle name="Input 6 3" xfId="30022"/>
    <cellStyle name="Input 6 3 10" xfId="30023"/>
    <cellStyle name="Input 6 3 10 2" xfId="30024"/>
    <cellStyle name="Input 6 3 10 2 2" xfId="30025"/>
    <cellStyle name="Input 6 3 10 2 2 2" xfId="30026"/>
    <cellStyle name="Input 6 3 10 2 2 2 2" xfId="30027"/>
    <cellStyle name="Input 6 3 10 2 2 3" xfId="30028"/>
    <cellStyle name="Input 6 3 10 2 3" xfId="30029"/>
    <cellStyle name="Input 6 3 10 2 4" xfId="30030"/>
    <cellStyle name="Input 6 3 10 3" xfId="30031"/>
    <cellStyle name="Input 6 3 10 3 2" xfId="30032"/>
    <cellStyle name="Input 6 3 10 3 2 2" xfId="30033"/>
    <cellStyle name="Input 6 3 10 3 3" xfId="30034"/>
    <cellStyle name="Input 6 3 10 4" xfId="30035"/>
    <cellStyle name="Input 6 3 10 5" xfId="30036"/>
    <cellStyle name="Input 6 3 11" xfId="30037"/>
    <cellStyle name="Input 6 3 11 2" xfId="30038"/>
    <cellStyle name="Input 6 3 11 2 2" xfId="30039"/>
    <cellStyle name="Input 6 3 11 2 2 2" xfId="30040"/>
    <cellStyle name="Input 6 3 11 2 3" xfId="30041"/>
    <cellStyle name="Input 6 3 11 3" xfId="30042"/>
    <cellStyle name="Input 6 3 11 4" xfId="30043"/>
    <cellStyle name="Input 6 3 12" xfId="30044"/>
    <cellStyle name="Input 6 3 12 2" xfId="30045"/>
    <cellStyle name="Input 6 3 12 2 2" xfId="30046"/>
    <cellStyle name="Input 6 3 12 2 2 2" xfId="30047"/>
    <cellStyle name="Input 6 3 12 2 3" xfId="30048"/>
    <cellStyle name="Input 6 3 12 3" xfId="30049"/>
    <cellStyle name="Input 6 3 12 4" xfId="30050"/>
    <cellStyle name="Input 6 3 13" xfId="30051"/>
    <cellStyle name="Input 6 3 13 2" xfId="30052"/>
    <cellStyle name="Input 6 3 13 2 2" xfId="30053"/>
    <cellStyle name="Input 6 3 13 2 2 2" xfId="30054"/>
    <cellStyle name="Input 6 3 13 2 3" xfId="30055"/>
    <cellStyle name="Input 6 3 13 3" xfId="30056"/>
    <cellStyle name="Input 6 3 13 4" xfId="30057"/>
    <cellStyle name="Input 6 3 14" xfId="30058"/>
    <cellStyle name="Input 6 3 14 2" xfId="30059"/>
    <cellStyle name="Input 6 3 14 2 2" xfId="30060"/>
    <cellStyle name="Input 6 3 14 2 2 2" xfId="30061"/>
    <cellStyle name="Input 6 3 14 2 3" xfId="30062"/>
    <cellStyle name="Input 6 3 14 3" xfId="30063"/>
    <cellStyle name="Input 6 3 14 4" xfId="30064"/>
    <cellStyle name="Input 6 3 15" xfId="30065"/>
    <cellStyle name="Input 6 3 15 2" xfId="30066"/>
    <cellStyle name="Input 6 3 15 2 2" xfId="30067"/>
    <cellStyle name="Input 6 3 15 3" xfId="30068"/>
    <cellStyle name="Input 6 3 16" xfId="30069"/>
    <cellStyle name="Input 6 3 17" xfId="30070"/>
    <cellStyle name="Input 6 3 2" xfId="30071"/>
    <cellStyle name="Input 6 3 2 10" xfId="30072"/>
    <cellStyle name="Input 6 3 2 11" xfId="30073"/>
    <cellStyle name="Input 6 3 2 2" xfId="30074"/>
    <cellStyle name="Input 6 3 2 2 10" xfId="30075"/>
    <cellStyle name="Input 6 3 2 2 2" xfId="30076"/>
    <cellStyle name="Input 6 3 2 2 2 2" xfId="30077"/>
    <cellStyle name="Input 6 3 2 2 2 2 2" xfId="30078"/>
    <cellStyle name="Input 6 3 2 2 2 2 2 2" xfId="30079"/>
    <cellStyle name="Input 6 3 2 2 2 2 2 2 2" xfId="30080"/>
    <cellStyle name="Input 6 3 2 2 2 2 2 3" xfId="30081"/>
    <cellStyle name="Input 6 3 2 2 2 2 3" xfId="30082"/>
    <cellStyle name="Input 6 3 2 2 2 2 4" xfId="30083"/>
    <cellStyle name="Input 6 3 2 2 2 3" xfId="30084"/>
    <cellStyle name="Input 6 3 2 2 2 3 2" xfId="30085"/>
    <cellStyle name="Input 6 3 2 2 2 3 2 2" xfId="30086"/>
    <cellStyle name="Input 6 3 2 2 2 3 2 2 2" xfId="30087"/>
    <cellStyle name="Input 6 3 2 2 2 3 2 3" xfId="30088"/>
    <cellStyle name="Input 6 3 2 2 2 3 3" xfId="30089"/>
    <cellStyle name="Input 6 3 2 2 2 3 4" xfId="30090"/>
    <cellStyle name="Input 6 3 2 2 2 4" xfId="30091"/>
    <cellStyle name="Input 6 3 2 2 2 4 2" xfId="30092"/>
    <cellStyle name="Input 6 3 2 2 2 4 2 2" xfId="30093"/>
    <cellStyle name="Input 6 3 2 2 2 4 2 2 2" xfId="30094"/>
    <cellStyle name="Input 6 3 2 2 2 4 2 3" xfId="30095"/>
    <cellStyle name="Input 6 3 2 2 2 4 3" xfId="30096"/>
    <cellStyle name="Input 6 3 2 2 2 4 4" xfId="30097"/>
    <cellStyle name="Input 6 3 2 2 2 5" xfId="30098"/>
    <cellStyle name="Input 6 3 2 2 2 5 2" xfId="30099"/>
    <cellStyle name="Input 6 3 2 2 2 5 2 2" xfId="30100"/>
    <cellStyle name="Input 6 3 2 2 2 5 2 2 2" xfId="30101"/>
    <cellStyle name="Input 6 3 2 2 2 5 2 3" xfId="30102"/>
    <cellStyle name="Input 6 3 2 2 2 5 3" xfId="30103"/>
    <cellStyle name="Input 6 3 2 2 2 5 4" xfId="30104"/>
    <cellStyle name="Input 6 3 2 2 2 6" xfId="30105"/>
    <cellStyle name="Input 6 3 2 2 2 6 2" xfId="30106"/>
    <cellStyle name="Input 6 3 2 2 2 6 2 2" xfId="30107"/>
    <cellStyle name="Input 6 3 2 2 2 6 2 2 2" xfId="30108"/>
    <cellStyle name="Input 6 3 2 2 2 6 2 3" xfId="30109"/>
    <cellStyle name="Input 6 3 2 2 2 6 3" xfId="30110"/>
    <cellStyle name="Input 6 3 2 2 2 6 4" xfId="30111"/>
    <cellStyle name="Input 6 3 2 2 2 7" xfId="30112"/>
    <cellStyle name="Input 6 3 2 2 2 7 2" xfId="30113"/>
    <cellStyle name="Input 6 3 2 2 2 7 2 2" xfId="30114"/>
    <cellStyle name="Input 6 3 2 2 2 7 3" xfId="30115"/>
    <cellStyle name="Input 6 3 2 2 2 8" xfId="30116"/>
    <cellStyle name="Input 6 3 2 2 2 9" xfId="30117"/>
    <cellStyle name="Input 6 3 2 2 3" xfId="30118"/>
    <cellStyle name="Input 6 3 2 2 3 2" xfId="30119"/>
    <cellStyle name="Input 6 3 2 2 3 2 2" xfId="30120"/>
    <cellStyle name="Input 6 3 2 2 3 2 2 2" xfId="30121"/>
    <cellStyle name="Input 6 3 2 2 3 2 2 2 2" xfId="30122"/>
    <cellStyle name="Input 6 3 2 2 3 2 2 3" xfId="30123"/>
    <cellStyle name="Input 6 3 2 2 3 2 3" xfId="30124"/>
    <cellStyle name="Input 6 3 2 2 3 2 4" xfId="30125"/>
    <cellStyle name="Input 6 3 2 2 3 3" xfId="30126"/>
    <cellStyle name="Input 6 3 2 2 3 3 2" xfId="30127"/>
    <cellStyle name="Input 6 3 2 2 3 3 2 2" xfId="30128"/>
    <cellStyle name="Input 6 3 2 2 3 3 3" xfId="30129"/>
    <cellStyle name="Input 6 3 2 2 3 4" xfId="30130"/>
    <cellStyle name="Input 6 3 2 2 3 5" xfId="30131"/>
    <cellStyle name="Input 6 3 2 2 4" xfId="30132"/>
    <cellStyle name="Input 6 3 2 2 4 2" xfId="30133"/>
    <cellStyle name="Input 6 3 2 2 4 2 2" xfId="30134"/>
    <cellStyle name="Input 6 3 2 2 4 2 2 2" xfId="30135"/>
    <cellStyle name="Input 6 3 2 2 4 2 3" xfId="30136"/>
    <cellStyle name="Input 6 3 2 2 4 3" xfId="30137"/>
    <cellStyle name="Input 6 3 2 2 4 4" xfId="30138"/>
    <cellStyle name="Input 6 3 2 2 5" xfId="30139"/>
    <cellStyle name="Input 6 3 2 2 5 2" xfId="30140"/>
    <cellStyle name="Input 6 3 2 2 5 2 2" xfId="30141"/>
    <cellStyle name="Input 6 3 2 2 5 2 2 2" xfId="30142"/>
    <cellStyle name="Input 6 3 2 2 5 2 3" xfId="30143"/>
    <cellStyle name="Input 6 3 2 2 5 3" xfId="30144"/>
    <cellStyle name="Input 6 3 2 2 5 4" xfId="30145"/>
    <cellStyle name="Input 6 3 2 2 6" xfId="30146"/>
    <cellStyle name="Input 6 3 2 2 6 2" xfId="30147"/>
    <cellStyle name="Input 6 3 2 2 6 2 2" xfId="30148"/>
    <cellStyle name="Input 6 3 2 2 6 2 2 2" xfId="30149"/>
    <cellStyle name="Input 6 3 2 2 6 2 3" xfId="30150"/>
    <cellStyle name="Input 6 3 2 2 6 3" xfId="30151"/>
    <cellStyle name="Input 6 3 2 2 6 4" xfId="30152"/>
    <cellStyle name="Input 6 3 2 2 7" xfId="30153"/>
    <cellStyle name="Input 6 3 2 2 7 2" xfId="30154"/>
    <cellStyle name="Input 6 3 2 2 7 2 2" xfId="30155"/>
    <cellStyle name="Input 6 3 2 2 7 2 2 2" xfId="30156"/>
    <cellStyle name="Input 6 3 2 2 7 2 3" xfId="30157"/>
    <cellStyle name="Input 6 3 2 2 7 3" xfId="30158"/>
    <cellStyle name="Input 6 3 2 2 7 4" xfId="30159"/>
    <cellStyle name="Input 6 3 2 2 8" xfId="30160"/>
    <cellStyle name="Input 6 3 2 2 8 2" xfId="30161"/>
    <cellStyle name="Input 6 3 2 2 8 2 2" xfId="30162"/>
    <cellStyle name="Input 6 3 2 2 8 3" xfId="30163"/>
    <cellStyle name="Input 6 3 2 2 9" xfId="30164"/>
    <cellStyle name="Input 6 3 2 3" xfId="30165"/>
    <cellStyle name="Input 6 3 2 3 2" xfId="30166"/>
    <cellStyle name="Input 6 3 2 3 2 2" xfId="30167"/>
    <cellStyle name="Input 6 3 2 3 2 2 2" xfId="30168"/>
    <cellStyle name="Input 6 3 2 3 2 2 2 2" xfId="30169"/>
    <cellStyle name="Input 6 3 2 3 2 2 3" xfId="30170"/>
    <cellStyle name="Input 6 3 2 3 2 3" xfId="30171"/>
    <cellStyle name="Input 6 3 2 3 2 4" xfId="30172"/>
    <cellStyle name="Input 6 3 2 3 3" xfId="30173"/>
    <cellStyle name="Input 6 3 2 3 3 2" xfId="30174"/>
    <cellStyle name="Input 6 3 2 3 3 2 2" xfId="30175"/>
    <cellStyle name="Input 6 3 2 3 3 2 2 2" xfId="30176"/>
    <cellStyle name="Input 6 3 2 3 3 2 3" xfId="30177"/>
    <cellStyle name="Input 6 3 2 3 3 3" xfId="30178"/>
    <cellStyle name="Input 6 3 2 3 3 4" xfId="30179"/>
    <cellStyle name="Input 6 3 2 3 4" xfId="30180"/>
    <cellStyle name="Input 6 3 2 3 4 2" xfId="30181"/>
    <cellStyle name="Input 6 3 2 3 4 2 2" xfId="30182"/>
    <cellStyle name="Input 6 3 2 3 4 2 2 2" xfId="30183"/>
    <cellStyle name="Input 6 3 2 3 4 2 3" xfId="30184"/>
    <cellStyle name="Input 6 3 2 3 4 3" xfId="30185"/>
    <cellStyle name="Input 6 3 2 3 4 4" xfId="30186"/>
    <cellStyle name="Input 6 3 2 3 5" xfId="30187"/>
    <cellStyle name="Input 6 3 2 3 5 2" xfId="30188"/>
    <cellStyle name="Input 6 3 2 3 5 2 2" xfId="30189"/>
    <cellStyle name="Input 6 3 2 3 5 2 2 2" xfId="30190"/>
    <cellStyle name="Input 6 3 2 3 5 2 3" xfId="30191"/>
    <cellStyle name="Input 6 3 2 3 5 3" xfId="30192"/>
    <cellStyle name="Input 6 3 2 3 5 4" xfId="30193"/>
    <cellStyle name="Input 6 3 2 3 6" xfId="30194"/>
    <cellStyle name="Input 6 3 2 3 6 2" xfId="30195"/>
    <cellStyle name="Input 6 3 2 3 6 2 2" xfId="30196"/>
    <cellStyle name="Input 6 3 2 3 6 2 2 2" xfId="30197"/>
    <cellStyle name="Input 6 3 2 3 6 2 3" xfId="30198"/>
    <cellStyle name="Input 6 3 2 3 6 3" xfId="30199"/>
    <cellStyle name="Input 6 3 2 3 6 4" xfId="30200"/>
    <cellStyle name="Input 6 3 2 3 7" xfId="30201"/>
    <cellStyle name="Input 6 3 2 3 7 2" xfId="30202"/>
    <cellStyle name="Input 6 3 2 3 7 2 2" xfId="30203"/>
    <cellStyle name="Input 6 3 2 3 7 3" xfId="30204"/>
    <cellStyle name="Input 6 3 2 3 8" xfId="30205"/>
    <cellStyle name="Input 6 3 2 3 9" xfId="30206"/>
    <cellStyle name="Input 6 3 2 4" xfId="30207"/>
    <cellStyle name="Input 6 3 2 4 2" xfId="30208"/>
    <cellStyle name="Input 6 3 2 4 2 2" xfId="30209"/>
    <cellStyle name="Input 6 3 2 4 2 2 2" xfId="30210"/>
    <cellStyle name="Input 6 3 2 4 2 2 2 2" xfId="30211"/>
    <cellStyle name="Input 6 3 2 4 2 2 3" xfId="30212"/>
    <cellStyle name="Input 6 3 2 4 2 3" xfId="30213"/>
    <cellStyle name="Input 6 3 2 4 2 4" xfId="30214"/>
    <cellStyle name="Input 6 3 2 4 3" xfId="30215"/>
    <cellStyle name="Input 6 3 2 4 3 2" xfId="30216"/>
    <cellStyle name="Input 6 3 2 4 3 2 2" xfId="30217"/>
    <cellStyle name="Input 6 3 2 4 3 3" xfId="30218"/>
    <cellStyle name="Input 6 3 2 4 4" xfId="30219"/>
    <cellStyle name="Input 6 3 2 4 5" xfId="30220"/>
    <cellStyle name="Input 6 3 2 5" xfId="30221"/>
    <cellStyle name="Input 6 3 2 5 2" xfId="30222"/>
    <cellStyle name="Input 6 3 2 5 2 2" xfId="30223"/>
    <cellStyle name="Input 6 3 2 5 2 2 2" xfId="30224"/>
    <cellStyle name="Input 6 3 2 5 2 3" xfId="30225"/>
    <cellStyle name="Input 6 3 2 5 3" xfId="30226"/>
    <cellStyle name="Input 6 3 2 5 4" xfId="30227"/>
    <cellStyle name="Input 6 3 2 6" xfId="30228"/>
    <cellStyle name="Input 6 3 2 6 2" xfId="30229"/>
    <cellStyle name="Input 6 3 2 6 2 2" xfId="30230"/>
    <cellStyle name="Input 6 3 2 6 2 2 2" xfId="30231"/>
    <cellStyle name="Input 6 3 2 6 2 3" xfId="30232"/>
    <cellStyle name="Input 6 3 2 6 3" xfId="30233"/>
    <cellStyle name="Input 6 3 2 6 4" xfId="30234"/>
    <cellStyle name="Input 6 3 2 7" xfId="30235"/>
    <cellStyle name="Input 6 3 2 7 2" xfId="30236"/>
    <cellStyle name="Input 6 3 2 7 2 2" xfId="30237"/>
    <cellStyle name="Input 6 3 2 7 2 2 2" xfId="30238"/>
    <cellStyle name="Input 6 3 2 7 2 3" xfId="30239"/>
    <cellStyle name="Input 6 3 2 7 3" xfId="30240"/>
    <cellStyle name="Input 6 3 2 7 4" xfId="30241"/>
    <cellStyle name="Input 6 3 2 8" xfId="30242"/>
    <cellStyle name="Input 6 3 2 8 2" xfId="30243"/>
    <cellStyle name="Input 6 3 2 8 2 2" xfId="30244"/>
    <cellStyle name="Input 6 3 2 8 2 2 2" xfId="30245"/>
    <cellStyle name="Input 6 3 2 8 2 3" xfId="30246"/>
    <cellStyle name="Input 6 3 2 8 3" xfId="30247"/>
    <cellStyle name="Input 6 3 2 8 4" xfId="30248"/>
    <cellStyle name="Input 6 3 2 9" xfId="30249"/>
    <cellStyle name="Input 6 3 2 9 2" xfId="30250"/>
    <cellStyle name="Input 6 3 2 9 2 2" xfId="30251"/>
    <cellStyle name="Input 6 3 2 9 3" xfId="30252"/>
    <cellStyle name="Input 6 3 2_Subsidy" xfId="30253"/>
    <cellStyle name="Input 6 3 3" xfId="30254"/>
    <cellStyle name="Input 6 3 3 10" xfId="30255"/>
    <cellStyle name="Input 6 3 3 2" xfId="30256"/>
    <cellStyle name="Input 6 3 3 2 2" xfId="30257"/>
    <cellStyle name="Input 6 3 3 2 2 2" xfId="30258"/>
    <cellStyle name="Input 6 3 3 2 2 2 2" xfId="30259"/>
    <cellStyle name="Input 6 3 3 2 2 2 2 2" xfId="30260"/>
    <cellStyle name="Input 6 3 3 2 2 2 3" xfId="30261"/>
    <cellStyle name="Input 6 3 3 2 2 3" xfId="30262"/>
    <cellStyle name="Input 6 3 3 2 2 4" xfId="30263"/>
    <cellStyle name="Input 6 3 3 2 3" xfId="30264"/>
    <cellStyle name="Input 6 3 3 2 3 2" xfId="30265"/>
    <cellStyle name="Input 6 3 3 2 3 2 2" xfId="30266"/>
    <cellStyle name="Input 6 3 3 2 3 2 2 2" xfId="30267"/>
    <cellStyle name="Input 6 3 3 2 3 2 3" xfId="30268"/>
    <cellStyle name="Input 6 3 3 2 3 3" xfId="30269"/>
    <cellStyle name="Input 6 3 3 2 3 4" xfId="30270"/>
    <cellStyle name="Input 6 3 3 2 4" xfId="30271"/>
    <cellStyle name="Input 6 3 3 2 4 2" xfId="30272"/>
    <cellStyle name="Input 6 3 3 2 4 2 2" xfId="30273"/>
    <cellStyle name="Input 6 3 3 2 4 2 2 2" xfId="30274"/>
    <cellStyle name="Input 6 3 3 2 4 2 3" xfId="30275"/>
    <cellStyle name="Input 6 3 3 2 4 3" xfId="30276"/>
    <cellStyle name="Input 6 3 3 2 4 4" xfId="30277"/>
    <cellStyle name="Input 6 3 3 2 5" xfId="30278"/>
    <cellStyle name="Input 6 3 3 2 5 2" xfId="30279"/>
    <cellStyle name="Input 6 3 3 2 5 2 2" xfId="30280"/>
    <cellStyle name="Input 6 3 3 2 5 2 2 2" xfId="30281"/>
    <cellStyle name="Input 6 3 3 2 5 2 3" xfId="30282"/>
    <cellStyle name="Input 6 3 3 2 5 3" xfId="30283"/>
    <cellStyle name="Input 6 3 3 2 5 4" xfId="30284"/>
    <cellStyle name="Input 6 3 3 2 6" xfId="30285"/>
    <cellStyle name="Input 6 3 3 2 6 2" xfId="30286"/>
    <cellStyle name="Input 6 3 3 2 6 2 2" xfId="30287"/>
    <cellStyle name="Input 6 3 3 2 6 2 2 2" xfId="30288"/>
    <cellStyle name="Input 6 3 3 2 6 2 3" xfId="30289"/>
    <cellStyle name="Input 6 3 3 2 6 3" xfId="30290"/>
    <cellStyle name="Input 6 3 3 2 6 4" xfId="30291"/>
    <cellStyle name="Input 6 3 3 2 7" xfId="30292"/>
    <cellStyle name="Input 6 3 3 2 7 2" xfId="30293"/>
    <cellStyle name="Input 6 3 3 2 7 2 2" xfId="30294"/>
    <cellStyle name="Input 6 3 3 2 7 3" xfId="30295"/>
    <cellStyle name="Input 6 3 3 2 8" xfId="30296"/>
    <cellStyle name="Input 6 3 3 2 9" xfId="30297"/>
    <cellStyle name="Input 6 3 3 3" xfId="30298"/>
    <cellStyle name="Input 6 3 3 3 2" xfId="30299"/>
    <cellStyle name="Input 6 3 3 3 2 2" xfId="30300"/>
    <cellStyle name="Input 6 3 3 3 2 2 2" xfId="30301"/>
    <cellStyle name="Input 6 3 3 3 2 2 2 2" xfId="30302"/>
    <cellStyle name="Input 6 3 3 3 2 2 3" xfId="30303"/>
    <cellStyle name="Input 6 3 3 3 2 3" xfId="30304"/>
    <cellStyle name="Input 6 3 3 3 2 4" xfId="30305"/>
    <cellStyle name="Input 6 3 3 3 3" xfId="30306"/>
    <cellStyle name="Input 6 3 3 3 3 2" xfId="30307"/>
    <cellStyle name="Input 6 3 3 3 3 2 2" xfId="30308"/>
    <cellStyle name="Input 6 3 3 3 3 3" xfId="30309"/>
    <cellStyle name="Input 6 3 3 3 4" xfId="30310"/>
    <cellStyle name="Input 6 3 3 3 5" xfId="30311"/>
    <cellStyle name="Input 6 3 3 4" xfId="30312"/>
    <cellStyle name="Input 6 3 3 4 2" xfId="30313"/>
    <cellStyle name="Input 6 3 3 4 2 2" xfId="30314"/>
    <cellStyle name="Input 6 3 3 4 2 2 2" xfId="30315"/>
    <cellStyle name="Input 6 3 3 4 2 3" xfId="30316"/>
    <cellStyle name="Input 6 3 3 4 3" xfId="30317"/>
    <cellStyle name="Input 6 3 3 4 4" xfId="30318"/>
    <cellStyle name="Input 6 3 3 5" xfId="30319"/>
    <cellStyle name="Input 6 3 3 5 2" xfId="30320"/>
    <cellStyle name="Input 6 3 3 5 2 2" xfId="30321"/>
    <cellStyle name="Input 6 3 3 5 2 2 2" xfId="30322"/>
    <cellStyle name="Input 6 3 3 5 2 3" xfId="30323"/>
    <cellStyle name="Input 6 3 3 5 3" xfId="30324"/>
    <cellStyle name="Input 6 3 3 5 4" xfId="30325"/>
    <cellStyle name="Input 6 3 3 6" xfId="30326"/>
    <cellStyle name="Input 6 3 3 6 2" xfId="30327"/>
    <cellStyle name="Input 6 3 3 6 2 2" xfId="30328"/>
    <cellStyle name="Input 6 3 3 6 2 2 2" xfId="30329"/>
    <cellStyle name="Input 6 3 3 6 2 3" xfId="30330"/>
    <cellStyle name="Input 6 3 3 6 3" xfId="30331"/>
    <cellStyle name="Input 6 3 3 6 4" xfId="30332"/>
    <cellStyle name="Input 6 3 3 7" xfId="30333"/>
    <cellStyle name="Input 6 3 3 7 2" xfId="30334"/>
    <cellStyle name="Input 6 3 3 7 2 2" xfId="30335"/>
    <cellStyle name="Input 6 3 3 7 2 2 2" xfId="30336"/>
    <cellStyle name="Input 6 3 3 7 2 3" xfId="30337"/>
    <cellStyle name="Input 6 3 3 7 3" xfId="30338"/>
    <cellStyle name="Input 6 3 3 7 4" xfId="30339"/>
    <cellStyle name="Input 6 3 3 8" xfId="30340"/>
    <cellStyle name="Input 6 3 3 8 2" xfId="30341"/>
    <cellStyle name="Input 6 3 3 8 2 2" xfId="30342"/>
    <cellStyle name="Input 6 3 3 8 3" xfId="30343"/>
    <cellStyle name="Input 6 3 3 9" xfId="30344"/>
    <cellStyle name="Input 6 3 4" xfId="30345"/>
    <cellStyle name="Input 6 3 4 10" xfId="30346"/>
    <cellStyle name="Input 6 3 4 2" xfId="30347"/>
    <cellStyle name="Input 6 3 4 2 2" xfId="30348"/>
    <cellStyle name="Input 6 3 4 2 2 2" xfId="30349"/>
    <cellStyle name="Input 6 3 4 2 2 2 2" xfId="30350"/>
    <cellStyle name="Input 6 3 4 2 2 2 2 2" xfId="30351"/>
    <cellStyle name="Input 6 3 4 2 2 2 3" xfId="30352"/>
    <cellStyle name="Input 6 3 4 2 2 3" xfId="30353"/>
    <cellStyle name="Input 6 3 4 2 2 4" xfId="30354"/>
    <cellStyle name="Input 6 3 4 2 3" xfId="30355"/>
    <cellStyle name="Input 6 3 4 2 3 2" xfId="30356"/>
    <cellStyle name="Input 6 3 4 2 3 2 2" xfId="30357"/>
    <cellStyle name="Input 6 3 4 2 3 2 2 2" xfId="30358"/>
    <cellStyle name="Input 6 3 4 2 3 2 3" xfId="30359"/>
    <cellStyle name="Input 6 3 4 2 3 3" xfId="30360"/>
    <cellStyle name="Input 6 3 4 2 3 4" xfId="30361"/>
    <cellStyle name="Input 6 3 4 2 4" xfId="30362"/>
    <cellStyle name="Input 6 3 4 2 4 2" xfId="30363"/>
    <cellStyle name="Input 6 3 4 2 4 2 2" xfId="30364"/>
    <cellStyle name="Input 6 3 4 2 4 2 2 2" xfId="30365"/>
    <cellStyle name="Input 6 3 4 2 4 2 3" xfId="30366"/>
    <cellStyle name="Input 6 3 4 2 4 3" xfId="30367"/>
    <cellStyle name="Input 6 3 4 2 4 4" xfId="30368"/>
    <cellStyle name="Input 6 3 4 2 5" xfId="30369"/>
    <cellStyle name="Input 6 3 4 2 5 2" xfId="30370"/>
    <cellStyle name="Input 6 3 4 2 5 2 2" xfId="30371"/>
    <cellStyle name="Input 6 3 4 2 5 2 2 2" xfId="30372"/>
    <cellStyle name="Input 6 3 4 2 5 2 3" xfId="30373"/>
    <cellStyle name="Input 6 3 4 2 5 3" xfId="30374"/>
    <cellStyle name="Input 6 3 4 2 5 4" xfId="30375"/>
    <cellStyle name="Input 6 3 4 2 6" xfId="30376"/>
    <cellStyle name="Input 6 3 4 2 6 2" xfId="30377"/>
    <cellStyle name="Input 6 3 4 2 6 2 2" xfId="30378"/>
    <cellStyle name="Input 6 3 4 2 6 2 2 2" xfId="30379"/>
    <cellStyle name="Input 6 3 4 2 6 2 3" xfId="30380"/>
    <cellStyle name="Input 6 3 4 2 6 3" xfId="30381"/>
    <cellStyle name="Input 6 3 4 2 6 4" xfId="30382"/>
    <cellStyle name="Input 6 3 4 2 7" xfId="30383"/>
    <cellStyle name="Input 6 3 4 2 7 2" xfId="30384"/>
    <cellStyle name="Input 6 3 4 2 7 2 2" xfId="30385"/>
    <cellStyle name="Input 6 3 4 2 7 3" xfId="30386"/>
    <cellStyle name="Input 6 3 4 2 8" xfId="30387"/>
    <cellStyle name="Input 6 3 4 2 9" xfId="30388"/>
    <cellStyle name="Input 6 3 4 3" xfId="30389"/>
    <cellStyle name="Input 6 3 4 3 2" xfId="30390"/>
    <cellStyle name="Input 6 3 4 3 2 2" xfId="30391"/>
    <cellStyle name="Input 6 3 4 3 2 2 2" xfId="30392"/>
    <cellStyle name="Input 6 3 4 3 2 2 2 2" xfId="30393"/>
    <cellStyle name="Input 6 3 4 3 2 2 3" xfId="30394"/>
    <cellStyle name="Input 6 3 4 3 2 3" xfId="30395"/>
    <cellStyle name="Input 6 3 4 3 2 4" xfId="30396"/>
    <cellStyle name="Input 6 3 4 3 3" xfId="30397"/>
    <cellStyle name="Input 6 3 4 3 3 2" xfId="30398"/>
    <cellStyle name="Input 6 3 4 3 3 2 2" xfId="30399"/>
    <cellStyle name="Input 6 3 4 3 3 3" xfId="30400"/>
    <cellStyle name="Input 6 3 4 3 4" xfId="30401"/>
    <cellStyle name="Input 6 3 4 3 5" xfId="30402"/>
    <cellStyle name="Input 6 3 4 4" xfId="30403"/>
    <cellStyle name="Input 6 3 4 4 2" xfId="30404"/>
    <cellStyle name="Input 6 3 4 4 2 2" xfId="30405"/>
    <cellStyle name="Input 6 3 4 4 2 2 2" xfId="30406"/>
    <cellStyle name="Input 6 3 4 4 2 3" xfId="30407"/>
    <cellStyle name="Input 6 3 4 4 3" xfId="30408"/>
    <cellStyle name="Input 6 3 4 4 4" xfId="30409"/>
    <cellStyle name="Input 6 3 4 5" xfId="30410"/>
    <cellStyle name="Input 6 3 4 5 2" xfId="30411"/>
    <cellStyle name="Input 6 3 4 5 2 2" xfId="30412"/>
    <cellStyle name="Input 6 3 4 5 2 2 2" xfId="30413"/>
    <cellStyle name="Input 6 3 4 5 2 3" xfId="30414"/>
    <cellStyle name="Input 6 3 4 5 3" xfId="30415"/>
    <cellStyle name="Input 6 3 4 5 4" xfId="30416"/>
    <cellStyle name="Input 6 3 4 6" xfId="30417"/>
    <cellStyle name="Input 6 3 4 6 2" xfId="30418"/>
    <cellStyle name="Input 6 3 4 6 2 2" xfId="30419"/>
    <cellStyle name="Input 6 3 4 6 2 2 2" xfId="30420"/>
    <cellStyle name="Input 6 3 4 6 2 3" xfId="30421"/>
    <cellStyle name="Input 6 3 4 6 3" xfId="30422"/>
    <cellStyle name="Input 6 3 4 6 4" xfId="30423"/>
    <cellStyle name="Input 6 3 4 7" xfId="30424"/>
    <cellStyle name="Input 6 3 4 7 2" xfId="30425"/>
    <cellStyle name="Input 6 3 4 7 2 2" xfId="30426"/>
    <cellStyle name="Input 6 3 4 7 2 2 2" xfId="30427"/>
    <cellStyle name="Input 6 3 4 7 2 3" xfId="30428"/>
    <cellStyle name="Input 6 3 4 7 3" xfId="30429"/>
    <cellStyle name="Input 6 3 4 7 4" xfId="30430"/>
    <cellStyle name="Input 6 3 4 8" xfId="30431"/>
    <cellStyle name="Input 6 3 4 8 2" xfId="30432"/>
    <cellStyle name="Input 6 3 4 8 2 2" xfId="30433"/>
    <cellStyle name="Input 6 3 4 8 3" xfId="30434"/>
    <cellStyle name="Input 6 3 4 9" xfId="30435"/>
    <cellStyle name="Input 6 3 5" xfId="30436"/>
    <cellStyle name="Input 6 3 5 10" xfId="30437"/>
    <cellStyle name="Input 6 3 5 2" xfId="30438"/>
    <cellStyle name="Input 6 3 5 2 2" xfId="30439"/>
    <cellStyle name="Input 6 3 5 2 2 2" xfId="30440"/>
    <cellStyle name="Input 6 3 5 2 2 2 2" xfId="30441"/>
    <cellStyle name="Input 6 3 5 2 2 2 2 2" xfId="30442"/>
    <cellStyle name="Input 6 3 5 2 2 2 3" xfId="30443"/>
    <cellStyle name="Input 6 3 5 2 2 3" xfId="30444"/>
    <cellStyle name="Input 6 3 5 2 2 4" xfId="30445"/>
    <cellStyle name="Input 6 3 5 2 3" xfId="30446"/>
    <cellStyle name="Input 6 3 5 2 3 2" xfId="30447"/>
    <cellStyle name="Input 6 3 5 2 3 2 2" xfId="30448"/>
    <cellStyle name="Input 6 3 5 2 3 2 2 2" xfId="30449"/>
    <cellStyle name="Input 6 3 5 2 3 2 3" xfId="30450"/>
    <cellStyle name="Input 6 3 5 2 3 3" xfId="30451"/>
    <cellStyle name="Input 6 3 5 2 3 4" xfId="30452"/>
    <cellStyle name="Input 6 3 5 2 4" xfId="30453"/>
    <cellStyle name="Input 6 3 5 2 4 2" xfId="30454"/>
    <cellStyle name="Input 6 3 5 2 4 2 2" xfId="30455"/>
    <cellStyle name="Input 6 3 5 2 4 2 2 2" xfId="30456"/>
    <cellStyle name="Input 6 3 5 2 4 2 3" xfId="30457"/>
    <cellStyle name="Input 6 3 5 2 4 3" xfId="30458"/>
    <cellStyle name="Input 6 3 5 2 4 4" xfId="30459"/>
    <cellStyle name="Input 6 3 5 2 5" xfId="30460"/>
    <cellStyle name="Input 6 3 5 2 5 2" xfId="30461"/>
    <cellStyle name="Input 6 3 5 2 5 2 2" xfId="30462"/>
    <cellStyle name="Input 6 3 5 2 5 2 2 2" xfId="30463"/>
    <cellStyle name="Input 6 3 5 2 5 2 3" xfId="30464"/>
    <cellStyle name="Input 6 3 5 2 5 3" xfId="30465"/>
    <cellStyle name="Input 6 3 5 2 5 4" xfId="30466"/>
    <cellStyle name="Input 6 3 5 2 6" xfId="30467"/>
    <cellStyle name="Input 6 3 5 2 6 2" xfId="30468"/>
    <cellStyle name="Input 6 3 5 2 6 2 2" xfId="30469"/>
    <cellStyle name="Input 6 3 5 2 6 2 2 2" xfId="30470"/>
    <cellStyle name="Input 6 3 5 2 6 2 3" xfId="30471"/>
    <cellStyle name="Input 6 3 5 2 6 3" xfId="30472"/>
    <cellStyle name="Input 6 3 5 2 6 4" xfId="30473"/>
    <cellStyle name="Input 6 3 5 2 7" xfId="30474"/>
    <cellStyle name="Input 6 3 5 2 7 2" xfId="30475"/>
    <cellStyle name="Input 6 3 5 2 7 2 2" xfId="30476"/>
    <cellStyle name="Input 6 3 5 2 7 3" xfId="30477"/>
    <cellStyle name="Input 6 3 5 2 8" xfId="30478"/>
    <cellStyle name="Input 6 3 5 2 9" xfId="30479"/>
    <cellStyle name="Input 6 3 5 3" xfId="30480"/>
    <cellStyle name="Input 6 3 5 3 2" xfId="30481"/>
    <cellStyle name="Input 6 3 5 3 2 2" xfId="30482"/>
    <cellStyle name="Input 6 3 5 3 2 2 2" xfId="30483"/>
    <cellStyle name="Input 6 3 5 3 2 2 2 2" xfId="30484"/>
    <cellStyle name="Input 6 3 5 3 2 2 3" xfId="30485"/>
    <cellStyle name="Input 6 3 5 3 2 3" xfId="30486"/>
    <cellStyle name="Input 6 3 5 3 2 4" xfId="30487"/>
    <cellStyle name="Input 6 3 5 3 3" xfId="30488"/>
    <cellStyle name="Input 6 3 5 3 3 2" xfId="30489"/>
    <cellStyle name="Input 6 3 5 3 3 2 2" xfId="30490"/>
    <cellStyle name="Input 6 3 5 3 3 3" xfId="30491"/>
    <cellStyle name="Input 6 3 5 3 4" xfId="30492"/>
    <cellStyle name="Input 6 3 5 3 5" xfId="30493"/>
    <cellStyle name="Input 6 3 5 4" xfId="30494"/>
    <cellStyle name="Input 6 3 5 4 2" xfId="30495"/>
    <cellStyle name="Input 6 3 5 4 2 2" xfId="30496"/>
    <cellStyle name="Input 6 3 5 4 2 2 2" xfId="30497"/>
    <cellStyle name="Input 6 3 5 4 2 3" xfId="30498"/>
    <cellStyle name="Input 6 3 5 4 3" xfId="30499"/>
    <cellStyle name="Input 6 3 5 4 4" xfId="30500"/>
    <cellStyle name="Input 6 3 5 5" xfId="30501"/>
    <cellStyle name="Input 6 3 5 5 2" xfId="30502"/>
    <cellStyle name="Input 6 3 5 5 2 2" xfId="30503"/>
    <cellStyle name="Input 6 3 5 5 2 2 2" xfId="30504"/>
    <cellStyle name="Input 6 3 5 5 2 3" xfId="30505"/>
    <cellStyle name="Input 6 3 5 5 3" xfId="30506"/>
    <cellStyle name="Input 6 3 5 5 4" xfId="30507"/>
    <cellStyle name="Input 6 3 5 6" xfId="30508"/>
    <cellStyle name="Input 6 3 5 6 2" xfId="30509"/>
    <cellStyle name="Input 6 3 5 6 2 2" xfId="30510"/>
    <cellStyle name="Input 6 3 5 6 2 2 2" xfId="30511"/>
    <cellStyle name="Input 6 3 5 6 2 3" xfId="30512"/>
    <cellStyle name="Input 6 3 5 6 3" xfId="30513"/>
    <cellStyle name="Input 6 3 5 6 4" xfId="30514"/>
    <cellStyle name="Input 6 3 5 7" xfId="30515"/>
    <cellStyle name="Input 6 3 5 7 2" xfId="30516"/>
    <cellStyle name="Input 6 3 5 7 2 2" xfId="30517"/>
    <cellStyle name="Input 6 3 5 7 2 2 2" xfId="30518"/>
    <cellStyle name="Input 6 3 5 7 2 3" xfId="30519"/>
    <cellStyle name="Input 6 3 5 7 3" xfId="30520"/>
    <cellStyle name="Input 6 3 5 7 4" xfId="30521"/>
    <cellStyle name="Input 6 3 5 8" xfId="30522"/>
    <cellStyle name="Input 6 3 5 8 2" xfId="30523"/>
    <cellStyle name="Input 6 3 5 8 2 2" xfId="30524"/>
    <cellStyle name="Input 6 3 5 8 3" xfId="30525"/>
    <cellStyle name="Input 6 3 5 9" xfId="30526"/>
    <cellStyle name="Input 6 3 6" xfId="30527"/>
    <cellStyle name="Input 6 3 6 10" xfId="30528"/>
    <cellStyle name="Input 6 3 6 2" xfId="30529"/>
    <cellStyle name="Input 6 3 6 2 2" xfId="30530"/>
    <cellStyle name="Input 6 3 6 2 2 2" xfId="30531"/>
    <cellStyle name="Input 6 3 6 2 2 2 2" xfId="30532"/>
    <cellStyle name="Input 6 3 6 2 2 2 2 2" xfId="30533"/>
    <cellStyle name="Input 6 3 6 2 2 2 3" xfId="30534"/>
    <cellStyle name="Input 6 3 6 2 2 3" xfId="30535"/>
    <cellStyle name="Input 6 3 6 2 2 4" xfId="30536"/>
    <cellStyle name="Input 6 3 6 2 3" xfId="30537"/>
    <cellStyle name="Input 6 3 6 2 3 2" xfId="30538"/>
    <cellStyle name="Input 6 3 6 2 3 2 2" xfId="30539"/>
    <cellStyle name="Input 6 3 6 2 3 2 2 2" xfId="30540"/>
    <cellStyle name="Input 6 3 6 2 3 2 3" xfId="30541"/>
    <cellStyle name="Input 6 3 6 2 3 3" xfId="30542"/>
    <cellStyle name="Input 6 3 6 2 3 4" xfId="30543"/>
    <cellStyle name="Input 6 3 6 2 4" xfId="30544"/>
    <cellStyle name="Input 6 3 6 2 4 2" xfId="30545"/>
    <cellStyle name="Input 6 3 6 2 4 2 2" xfId="30546"/>
    <cellStyle name="Input 6 3 6 2 4 2 2 2" xfId="30547"/>
    <cellStyle name="Input 6 3 6 2 4 2 3" xfId="30548"/>
    <cellStyle name="Input 6 3 6 2 4 3" xfId="30549"/>
    <cellStyle name="Input 6 3 6 2 4 4" xfId="30550"/>
    <cellStyle name="Input 6 3 6 2 5" xfId="30551"/>
    <cellStyle name="Input 6 3 6 2 5 2" xfId="30552"/>
    <cellStyle name="Input 6 3 6 2 5 2 2" xfId="30553"/>
    <cellStyle name="Input 6 3 6 2 5 2 2 2" xfId="30554"/>
    <cellStyle name="Input 6 3 6 2 5 2 3" xfId="30555"/>
    <cellStyle name="Input 6 3 6 2 5 3" xfId="30556"/>
    <cellStyle name="Input 6 3 6 2 5 4" xfId="30557"/>
    <cellStyle name="Input 6 3 6 2 6" xfId="30558"/>
    <cellStyle name="Input 6 3 6 2 6 2" xfId="30559"/>
    <cellStyle name="Input 6 3 6 2 6 2 2" xfId="30560"/>
    <cellStyle name="Input 6 3 6 2 6 2 2 2" xfId="30561"/>
    <cellStyle name="Input 6 3 6 2 6 2 3" xfId="30562"/>
    <cellStyle name="Input 6 3 6 2 6 3" xfId="30563"/>
    <cellStyle name="Input 6 3 6 2 6 4" xfId="30564"/>
    <cellStyle name="Input 6 3 6 2 7" xfId="30565"/>
    <cellStyle name="Input 6 3 6 2 7 2" xfId="30566"/>
    <cellStyle name="Input 6 3 6 2 7 2 2" xfId="30567"/>
    <cellStyle name="Input 6 3 6 2 7 3" xfId="30568"/>
    <cellStyle name="Input 6 3 6 2 8" xfId="30569"/>
    <cellStyle name="Input 6 3 6 2 9" xfId="30570"/>
    <cellStyle name="Input 6 3 6 3" xfId="30571"/>
    <cellStyle name="Input 6 3 6 3 2" xfId="30572"/>
    <cellStyle name="Input 6 3 6 3 2 2" xfId="30573"/>
    <cellStyle name="Input 6 3 6 3 2 2 2" xfId="30574"/>
    <cellStyle name="Input 6 3 6 3 2 2 2 2" xfId="30575"/>
    <cellStyle name="Input 6 3 6 3 2 2 3" xfId="30576"/>
    <cellStyle name="Input 6 3 6 3 2 3" xfId="30577"/>
    <cellStyle name="Input 6 3 6 3 2 4" xfId="30578"/>
    <cellStyle name="Input 6 3 6 3 3" xfId="30579"/>
    <cellStyle name="Input 6 3 6 3 3 2" xfId="30580"/>
    <cellStyle name="Input 6 3 6 3 3 2 2" xfId="30581"/>
    <cellStyle name="Input 6 3 6 3 3 3" xfId="30582"/>
    <cellStyle name="Input 6 3 6 3 4" xfId="30583"/>
    <cellStyle name="Input 6 3 6 3 5" xfId="30584"/>
    <cellStyle name="Input 6 3 6 4" xfId="30585"/>
    <cellStyle name="Input 6 3 6 4 2" xfId="30586"/>
    <cellStyle name="Input 6 3 6 4 2 2" xfId="30587"/>
    <cellStyle name="Input 6 3 6 4 2 2 2" xfId="30588"/>
    <cellStyle name="Input 6 3 6 4 2 3" xfId="30589"/>
    <cellStyle name="Input 6 3 6 4 3" xfId="30590"/>
    <cellStyle name="Input 6 3 6 4 4" xfId="30591"/>
    <cellStyle name="Input 6 3 6 5" xfId="30592"/>
    <cellStyle name="Input 6 3 6 5 2" xfId="30593"/>
    <cellStyle name="Input 6 3 6 5 2 2" xfId="30594"/>
    <cellStyle name="Input 6 3 6 5 2 2 2" xfId="30595"/>
    <cellStyle name="Input 6 3 6 5 2 3" xfId="30596"/>
    <cellStyle name="Input 6 3 6 5 3" xfId="30597"/>
    <cellStyle name="Input 6 3 6 5 4" xfId="30598"/>
    <cellStyle name="Input 6 3 6 6" xfId="30599"/>
    <cellStyle name="Input 6 3 6 6 2" xfId="30600"/>
    <cellStyle name="Input 6 3 6 6 2 2" xfId="30601"/>
    <cellStyle name="Input 6 3 6 6 2 2 2" xfId="30602"/>
    <cellStyle name="Input 6 3 6 6 2 3" xfId="30603"/>
    <cellStyle name="Input 6 3 6 6 3" xfId="30604"/>
    <cellStyle name="Input 6 3 6 6 4" xfId="30605"/>
    <cellStyle name="Input 6 3 6 7" xfId="30606"/>
    <cellStyle name="Input 6 3 6 7 2" xfId="30607"/>
    <cellStyle name="Input 6 3 6 7 2 2" xfId="30608"/>
    <cellStyle name="Input 6 3 6 7 2 2 2" xfId="30609"/>
    <cellStyle name="Input 6 3 6 7 2 3" xfId="30610"/>
    <cellStyle name="Input 6 3 6 7 3" xfId="30611"/>
    <cellStyle name="Input 6 3 6 7 4" xfId="30612"/>
    <cellStyle name="Input 6 3 6 8" xfId="30613"/>
    <cellStyle name="Input 6 3 6 8 2" xfId="30614"/>
    <cellStyle name="Input 6 3 6 8 2 2" xfId="30615"/>
    <cellStyle name="Input 6 3 6 8 3" xfId="30616"/>
    <cellStyle name="Input 6 3 6 9" xfId="30617"/>
    <cellStyle name="Input 6 3 7" xfId="30618"/>
    <cellStyle name="Input 6 3 7 10" xfId="30619"/>
    <cellStyle name="Input 6 3 7 2" xfId="30620"/>
    <cellStyle name="Input 6 3 7 2 2" xfId="30621"/>
    <cellStyle name="Input 6 3 7 2 2 2" xfId="30622"/>
    <cellStyle name="Input 6 3 7 2 2 2 2" xfId="30623"/>
    <cellStyle name="Input 6 3 7 2 2 2 2 2" xfId="30624"/>
    <cellStyle name="Input 6 3 7 2 2 2 3" xfId="30625"/>
    <cellStyle name="Input 6 3 7 2 2 3" xfId="30626"/>
    <cellStyle name="Input 6 3 7 2 2 4" xfId="30627"/>
    <cellStyle name="Input 6 3 7 2 3" xfId="30628"/>
    <cellStyle name="Input 6 3 7 2 3 2" xfId="30629"/>
    <cellStyle name="Input 6 3 7 2 3 2 2" xfId="30630"/>
    <cellStyle name="Input 6 3 7 2 3 2 2 2" xfId="30631"/>
    <cellStyle name="Input 6 3 7 2 3 2 3" xfId="30632"/>
    <cellStyle name="Input 6 3 7 2 3 3" xfId="30633"/>
    <cellStyle name="Input 6 3 7 2 3 4" xfId="30634"/>
    <cellStyle name="Input 6 3 7 2 4" xfId="30635"/>
    <cellStyle name="Input 6 3 7 2 4 2" xfId="30636"/>
    <cellStyle name="Input 6 3 7 2 4 2 2" xfId="30637"/>
    <cellStyle name="Input 6 3 7 2 4 2 2 2" xfId="30638"/>
    <cellStyle name="Input 6 3 7 2 4 2 3" xfId="30639"/>
    <cellStyle name="Input 6 3 7 2 4 3" xfId="30640"/>
    <cellStyle name="Input 6 3 7 2 4 4" xfId="30641"/>
    <cellStyle name="Input 6 3 7 2 5" xfId="30642"/>
    <cellStyle name="Input 6 3 7 2 5 2" xfId="30643"/>
    <cellStyle name="Input 6 3 7 2 5 2 2" xfId="30644"/>
    <cellStyle name="Input 6 3 7 2 5 2 2 2" xfId="30645"/>
    <cellStyle name="Input 6 3 7 2 5 2 3" xfId="30646"/>
    <cellStyle name="Input 6 3 7 2 5 3" xfId="30647"/>
    <cellStyle name="Input 6 3 7 2 5 4" xfId="30648"/>
    <cellStyle name="Input 6 3 7 2 6" xfId="30649"/>
    <cellStyle name="Input 6 3 7 2 6 2" xfId="30650"/>
    <cellStyle name="Input 6 3 7 2 6 2 2" xfId="30651"/>
    <cellStyle name="Input 6 3 7 2 6 2 2 2" xfId="30652"/>
    <cellStyle name="Input 6 3 7 2 6 2 3" xfId="30653"/>
    <cellStyle name="Input 6 3 7 2 6 3" xfId="30654"/>
    <cellStyle name="Input 6 3 7 2 6 4" xfId="30655"/>
    <cellStyle name="Input 6 3 7 2 7" xfId="30656"/>
    <cellStyle name="Input 6 3 7 2 7 2" xfId="30657"/>
    <cellStyle name="Input 6 3 7 2 7 2 2" xfId="30658"/>
    <cellStyle name="Input 6 3 7 2 7 3" xfId="30659"/>
    <cellStyle name="Input 6 3 7 2 8" xfId="30660"/>
    <cellStyle name="Input 6 3 7 2 9" xfId="30661"/>
    <cellStyle name="Input 6 3 7 3" xfId="30662"/>
    <cellStyle name="Input 6 3 7 3 2" xfId="30663"/>
    <cellStyle name="Input 6 3 7 3 2 2" xfId="30664"/>
    <cellStyle name="Input 6 3 7 3 2 2 2" xfId="30665"/>
    <cellStyle name="Input 6 3 7 3 2 2 2 2" xfId="30666"/>
    <cellStyle name="Input 6 3 7 3 2 2 3" xfId="30667"/>
    <cellStyle name="Input 6 3 7 3 2 3" xfId="30668"/>
    <cellStyle name="Input 6 3 7 3 2 4" xfId="30669"/>
    <cellStyle name="Input 6 3 7 3 3" xfId="30670"/>
    <cellStyle name="Input 6 3 7 3 3 2" xfId="30671"/>
    <cellStyle name="Input 6 3 7 3 3 2 2" xfId="30672"/>
    <cellStyle name="Input 6 3 7 3 3 3" xfId="30673"/>
    <cellStyle name="Input 6 3 7 3 4" xfId="30674"/>
    <cellStyle name="Input 6 3 7 3 5" xfId="30675"/>
    <cellStyle name="Input 6 3 7 4" xfId="30676"/>
    <cellStyle name="Input 6 3 7 4 2" xfId="30677"/>
    <cellStyle name="Input 6 3 7 4 2 2" xfId="30678"/>
    <cellStyle name="Input 6 3 7 4 2 2 2" xfId="30679"/>
    <cellStyle name="Input 6 3 7 4 2 3" xfId="30680"/>
    <cellStyle name="Input 6 3 7 4 3" xfId="30681"/>
    <cellStyle name="Input 6 3 7 4 4" xfId="30682"/>
    <cellStyle name="Input 6 3 7 5" xfId="30683"/>
    <cellStyle name="Input 6 3 7 5 2" xfId="30684"/>
    <cellStyle name="Input 6 3 7 5 2 2" xfId="30685"/>
    <cellStyle name="Input 6 3 7 5 2 2 2" xfId="30686"/>
    <cellStyle name="Input 6 3 7 5 2 3" xfId="30687"/>
    <cellStyle name="Input 6 3 7 5 3" xfId="30688"/>
    <cellStyle name="Input 6 3 7 5 4" xfId="30689"/>
    <cellStyle name="Input 6 3 7 6" xfId="30690"/>
    <cellStyle name="Input 6 3 7 6 2" xfId="30691"/>
    <cellStyle name="Input 6 3 7 6 2 2" xfId="30692"/>
    <cellStyle name="Input 6 3 7 6 2 2 2" xfId="30693"/>
    <cellStyle name="Input 6 3 7 6 2 3" xfId="30694"/>
    <cellStyle name="Input 6 3 7 6 3" xfId="30695"/>
    <cellStyle name="Input 6 3 7 6 4" xfId="30696"/>
    <cellStyle name="Input 6 3 7 7" xfId="30697"/>
    <cellStyle name="Input 6 3 7 7 2" xfId="30698"/>
    <cellStyle name="Input 6 3 7 7 2 2" xfId="30699"/>
    <cellStyle name="Input 6 3 7 7 2 2 2" xfId="30700"/>
    <cellStyle name="Input 6 3 7 7 2 3" xfId="30701"/>
    <cellStyle name="Input 6 3 7 7 3" xfId="30702"/>
    <cellStyle name="Input 6 3 7 7 4" xfId="30703"/>
    <cellStyle name="Input 6 3 7 8" xfId="30704"/>
    <cellStyle name="Input 6 3 7 8 2" xfId="30705"/>
    <cellStyle name="Input 6 3 7 8 2 2" xfId="30706"/>
    <cellStyle name="Input 6 3 7 8 3" xfId="30707"/>
    <cellStyle name="Input 6 3 7 9" xfId="30708"/>
    <cellStyle name="Input 6 3 8" xfId="30709"/>
    <cellStyle name="Input 6 3 8 10" xfId="30710"/>
    <cellStyle name="Input 6 3 8 2" xfId="30711"/>
    <cellStyle name="Input 6 3 8 2 2" xfId="30712"/>
    <cellStyle name="Input 6 3 8 2 2 2" xfId="30713"/>
    <cellStyle name="Input 6 3 8 2 2 2 2" xfId="30714"/>
    <cellStyle name="Input 6 3 8 2 2 2 2 2" xfId="30715"/>
    <cellStyle name="Input 6 3 8 2 2 2 3" xfId="30716"/>
    <cellStyle name="Input 6 3 8 2 2 3" xfId="30717"/>
    <cellStyle name="Input 6 3 8 2 2 4" xfId="30718"/>
    <cellStyle name="Input 6 3 8 2 3" xfId="30719"/>
    <cellStyle name="Input 6 3 8 2 3 2" xfId="30720"/>
    <cellStyle name="Input 6 3 8 2 3 2 2" xfId="30721"/>
    <cellStyle name="Input 6 3 8 2 3 2 2 2" xfId="30722"/>
    <cellStyle name="Input 6 3 8 2 3 2 3" xfId="30723"/>
    <cellStyle name="Input 6 3 8 2 3 3" xfId="30724"/>
    <cellStyle name="Input 6 3 8 2 3 4" xfId="30725"/>
    <cellStyle name="Input 6 3 8 2 4" xfId="30726"/>
    <cellStyle name="Input 6 3 8 2 4 2" xfId="30727"/>
    <cellStyle name="Input 6 3 8 2 4 2 2" xfId="30728"/>
    <cellStyle name="Input 6 3 8 2 4 2 2 2" xfId="30729"/>
    <cellStyle name="Input 6 3 8 2 4 2 3" xfId="30730"/>
    <cellStyle name="Input 6 3 8 2 4 3" xfId="30731"/>
    <cellStyle name="Input 6 3 8 2 4 4" xfId="30732"/>
    <cellStyle name="Input 6 3 8 2 5" xfId="30733"/>
    <cellStyle name="Input 6 3 8 2 5 2" xfId="30734"/>
    <cellStyle name="Input 6 3 8 2 5 2 2" xfId="30735"/>
    <cellStyle name="Input 6 3 8 2 5 2 2 2" xfId="30736"/>
    <cellStyle name="Input 6 3 8 2 5 2 3" xfId="30737"/>
    <cellStyle name="Input 6 3 8 2 5 3" xfId="30738"/>
    <cellStyle name="Input 6 3 8 2 5 4" xfId="30739"/>
    <cellStyle name="Input 6 3 8 2 6" xfId="30740"/>
    <cellStyle name="Input 6 3 8 2 6 2" xfId="30741"/>
    <cellStyle name="Input 6 3 8 2 6 2 2" xfId="30742"/>
    <cellStyle name="Input 6 3 8 2 6 2 2 2" xfId="30743"/>
    <cellStyle name="Input 6 3 8 2 6 2 3" xfId="30744"/>
    <cellStyle name="Input 6 3 8 2 6 3" xfId="30745"/>
    <cellStyle name="Input 6 3 8 2 6 4" xfId="30746"/>
    <cellStyle name="Input 6 3 8 2 7" xfId="30747"/>
    <cellStyle name="Input 6 3 8 2 7 2" xfId="30748"/>
    <cellStyle name="Input 6 3 8 2 7 2 2" xfId="30749"/>
    <cellStyle name="Input 6 3 8 2 7 3" xfId="30750"/>
    <cellStyle name="Input 6 3 8 2 8" xfId="30751"/>
    <cellStyle name="Input 6 3 8 2 9" xfId="30752"/>
    <cellStyle name="Input 6 3 8 3" xfId="30753"/>
    <cellStyle name="Input 6 3 8 3 2" xfId="30754"/>
    <cellStyle name="Input 6 3 8 3 2 2" xfId="30755"/>
    <cellStyle name="Input 6 3 8 3 2 2 2" xfId="30756"/>
    <cellStyle name="Input 6 3 8 3 2 2 2 2" xfId="30757"/>
    <cellStyle name="Input 6 3 8 3 2 2 3" xfId="30758"/>
    <cellStyle name="Input 6 3 8 3 2 3" xfId="30759"/>
    <cellStyle name="Input 6 3 8 3 2 4" xfId="30760"/>
    <cellStyle name="Input 6 3 8 3 3" xfId="30761"/>
    <cellStyle name="Input 6 3 8 3 3 2" xfId="30762"/>
    <cellStyle name="Input 6 3 8 3 3 2 2" xfId="30763"/>
    <cellStyle name="Input 6 3 8 3 3 3" xfId="30764"/>
    <cellStyle name="Input 6 3 8 3 4" xfId="30765"/>
    <cellStyle name="Input 6 3 8 3 5" xfId="30766"/>
    <cellStyle name="Input 6 3 8 4" xfId="30767"/>
    <cellStyle name="Input 6 3 8 4 2" xfId="30768"/>
    <cellStyle name="Input 6 3 8 4 2 2" xfId="30769"/>
    <cellStyle name="Input 6 3 8 4 2 2 2" xfId="30770"/>
    <cellStyle name="Input 6 3 8 4 2 3" xfId="30771"/>
    <cellStyle name="Input 6 3 8 4 3" xfId="30772"/>
    <cellStyle name="Input 6 3 8 4 4" xfId="30773"/>
    <cellStyle name="Input 6 3 8 5" xfId="30774"/>
    <cellStyle name="Input 6 3 8 5 2" xfId="30775"/>
    <cellStyle name="Input 6 3 8 5 2 2" xfId="30776"/>
    <cellStyle name="Input 6 3 8 5 2 2 2" xfId="30777"/>
    <cellStyle name="Input 6 3 8 5 2 3" xfId="30778"/>
    <cellStyle name="Input 6 3 8 5 3" xfId="30779"/>
    <cellStyle name="Input 6 3 8 5 4" xfId="30780"/>
    <cellStyle name="Input 6 3 8 6" xfId="30781"/>
    <cellStyle name="Input 6 3 8 6 2" xfId="30782"/>
    <cellStyle name="Input 6 3 8 6 2 2" xfId="30783"/>
    <cellStyle name="Input 6 3 8 6 2 2 2" xfId="30784"/>
    <cellStyle name="Input 6 3 8 6 2 3" xfId="30785"/>
    <cellStyle name="Input 6 3 8 6 3" xfId="30786"/>
    <cellStyle name="Input 6 3 8 6 4" xfId="30787"/>
    <cellStyle name="Input 6 3 8 7" xfId="30788"/>
    <cellStyle name="Input 6 3 8 7 2" xfId="30789"/>
    <cellStyle name="Input 6 3 8 7 2 2" xfId="30790"/>
    <cellStyle name="Input 6 3 8 7 2 2 2" xfId="30791"/>
    <cellStyle name="Input 6 3 8 7 2 3" xfId="30792"/>
    <cellStyle name="Input 6 3 8 7 3" xfId="30793"/>
    <cellStyle name="Input 6 3 8 7 4" xfId="30794"/>
    <cellStyle name="Input 6 3 8 8" xfId="30795"/>
    <cellStyle name="Input 6 3 8 8 2" xfId="30796"/>
    <cellStyle name="Input 6 3 8 8 2 2" xfId="30797"/>
    <cellStyle name="Input 6 3 8 8 3" xfId="30798"/>
    <cellStyle name="Input 6 3 8 9" xfId="30799"/>
    <cellStyle name="Input 6 3 9" xfId="30800"/>
    <cellStyle name="Input 6 3 9 2" xfId="30801"/>
    <cellStyle name="Input 6 3 9 2 2" xfId="30802"/>
    <cellStyle name="Input 6 3 9 2 2 2" xfId="30803"/>
    <cellStyle name="Input 6 3 9 2 2 2 2" xfId="30804"/>
    <cellStyle name="Input 6 3 9 2 2 3" xfId="30805"/>
    <cellStyle name="Input 6 3 9 2 3" xfId="30806"/>
    <cellStyle name="Input 6 3 9 2 4" xfId="30807"/>
    <cellStyle name="Input 6 3 9 3" xfId="30808"/>
    <cellStyle name="Input 6 3 9 3 2" xfId="30809"/>
    <cellStyle name="Input 6 3 9 3 2 2" xfId="30810"/>
    <cellStyle name="Input 6 3 9 3 2 2 2" xfId="30811"/>
    <cellStyle name="Input 6 3 9 3 2 3" xfId="30812"/>
    <cellStyle name="Input 6 3 9 3 3" xfId="30813"/>
    <cellStyle name="Input 6 3 9 3 4" xfId="30814"/>
    <cellStyle name="Input 6 3 9 4" xfId="30815"/>
    <cellStyle name="Input 6 3 9 4 2" xfId="30816"/>
    <cellStyle name="Input 6 3 9 4 2 2" xfId="30817"/>
    <cellStyle name="Input 6 3 9 4 2 2 2" xfId="30818"/>
    <cellStyle name="Input 6 3 9 4 2 3" xfId="30819"/>
    <cellStyle name="Input 6 3 9 4 3" xfId="30820"/>
    <cellStyle name="Input 6 3 9 4 4" xfId="30821"/>
    <cellStyle name="Input 6 3 9 5" xfId="30822"/>
    <cellStyle name="Input 6 3 9 5 2" xfId="30823"/>
    <cellStyle name="Input 6 3 9 5 2 2" xfId="30824"/>
    <cellStyle name="Input 6 3 9 5 2 2 2" xfId="30825"/>
    <cellStyle name="Input 6 3 9 5 2 3" xfId="30826"/>
    <cellStyle name="Input 6 3 9 5 3" xfId="30827"/>
    <cellStyle name="Input 6 3 9 5 4" xfId="30828"/>
    <cellStyle name="Input 6 3 9 6" xfId="30829"/>
    <cellStyle name="Input 6 3 9 6 2" xfId="30830"/>
    <cellStyle name="Input 6 3 9 6 2 2" xfId="30831"/>
    <cellStyle name="Input 6 3 9 6 2 2 2" xfId="30832"/>
    <cellStyle name="Input 6 3 9 6 2 3" xfId="30833"/>
    <cellStyle name="Input 6 3 9 6 3" xfId="30834"/>
    <cellStyle name="Input 6 3 9 6 4" xfId="30835"/>
    <cellStyle name="Input 6 3 9 7" xfId="30836"/>
    <cellStyle name="Input 6 3 9 7 2" xfId="30837"/>
    <cellStyle name="Input 6 3 9 7 2 2" xfId="30838"/>
    <cellStyle name="Input 6 3 9 7 3" xfId="30839"/>
    <cellStyle name="Input 6 3 9 8" xfId="30840"/>
    <cellStyle name="Input 6 3 9 9" xfId="30841"/>
    <cellStyle name="Input 6 3_Subsidy" xfId="30842"/>
    <cellStyle name="Input 6 4" xfId="30843"/>
    <cellStyle name="Input 6 4 10" xfId="30844"/>
    <cellStyle name="Input 6 4 11" xfId="30845"/>
    <cellStyle name="Input 6 4 2" xfId="30846"/>
    <cellStyle name="Input 6 4 2 10" xfId="30847"/>
    <cellStyle name="Input 6 4 2 2" xfId="30848"/>
    <cellStyle name="Input 6 4 2 2 2" xfId="30849"/>
    <cellStyle name="Input 6 4 2 2 2 2" xfId="30850"/>
    <cellStyle name="Input 6 4 2 2 2 2 2" xfId="30851"/>
    <cellStyle name="Input 6 4 2 2 2 2 2 2" xfId="30852"/>
    <cellStyle name="Input 6 4 2 2 2 2 3" xfId="30853"/>
    <cellStyle name="Input 6 4 2 2 2 3" xfId="30854"/>
    <cellStyle name="Input 6 4 2 2 2 4" xfId="30855"/>
    <cellStyle name="Input 6 4 2 2 3" xfId="30856"/>
    <cellStyle name="Input 6 4 2 2 3 2" xfId="30857"/>
    <cellStyle name="Input 6 4 2 2 3 2 2" xfId="30858"/>
    <cellStyle name="Input 6 4 2 2 3 2 2 2" xfId="30859"/>
    <cellStyle name="Input 6 4 2 2 3 2 3" xfId="30860"/>
    <cellStyle name="Input 6 4 2 2 3 3" xfId="30861"/>
    <cellStyle name="Input 6 4 2 2 3 4" xfId="30862"/>
    <cellStyle name="Input 6 4 2 2 4" xfId="30863"/>
    <cellStyle name="Input 6 4 2 2 4 2" xfId="30864"/>
    <cellStyle name="Input 6 4 2 2 4 2 2" xfId="30865"/>
    <cellStyle name="Input 6 4 2 2 4 2 2 2" xfId="30866"/>
    <cellStyle name="Input 6 4 2 2 4 2 3" xfId="30867"/>
    <cellStyle name="Input 6 4 2 2 4 3" xfId="30868"/>
    <cellStyle name="Input 6 4 2 2 4 4" xfId="30869"/>
    <cellStyle name="Input 6 4 2 2 5" xfId="30870"/>
    <cellStyle name="Input 6 4 2 2 5 2" xfId="30871"/>
    <cellStyle name="Input 6 4 2 2 5 2 2" xfId="30872"/>
    <cellStyle name="Input 6 4 2 2 5 2 2 2" xfId="30873"/>
    <cellStyle name="Input 6 4 2 2 5 2 3" xfId="30874"/>
    <cellStyle name="Input 6 4 2 2 5 3" xfId="30875"/>
    <cellStyle name="Input 6 4 2 2 5 4" xfId="30876"/>
    <cellStyle name="Input 6 4 2 2 6" xfId="30877"/>
    <cellStyle name="Input 6 4 2 2 6 2" xfId="30878"/>
    <cellStyle name="Input 6 4 2 2 6 2 2" xfId="30879"/>
    <cellStyle name="Input 6 4 2 2 6 2 2 2" xfId="30880"/>
    <cellStyle name="Input 6 4 2 2 6 2 3" xfId="30881"/>
    <cellStyle name="Input 6 4 2 2 6 3" xfId="30882"/>
    <cellStyle name="Input 6 4 2 2 6 4" xfId="30883"/>
    <cellStyle name="Input 6 4 2 2 7" xfId="30884"/>
    <cellStyle name="Input 6 4 2 2 7 2" xfId="30885"/>
    <cellStyle name="Input 6 4 2 2 7 2 2" xfId="30886"/>
    <cellStyle name="Input 6 4 2 2 7 3" xfId="30887"/>
    <cellStyle name="Input 6 4 2 2 8" xfId="30888"/>
    <cellStyle name="Input 6 4 2 2 9" xfId="30889"/>
    <cellStyle name="Input 6 4 2 3" xfId="30890"/>
    <cellStyle name="Input 6 4 2 3 2" xfId="30891"/>
    <cellStyle name="Input 6 4 2 3 2 2" xfId="30892"/>
    <cellStyle name="Input 6 4 2 3 2 2 2" xfId="30893"/>
    <cellStyle name="Input 6 4 2 3 2 2 2 2" xfId="30894"/>
    <cellStyle name="Input 6 4 2 3 2 2 3" xfId="30895"/>
    <cellStyle name="Input 6 4 2 3 2 3" xfId="30896"/>
    <cellStyle name="Input 6 4 2 3 2 4" xfId="30897"/>
    <cellStyle name="Input 6 4 2 3 3" xfId="30898"/>
    <cellStyle name="Input 6 4 2 3 3 2" xfId="30899"/>
    <cellStyle name="Input 6 4 2 3 3 2 2" xfId="30900"/>
    <cellStyle name="Input 6 4 2 3 3 3" xfId="30901"/>
    <cellStyle name="Input 6 4 2 3 4" xfId="30902"/>
    <cellStyle name="Input 6 4 2 3 5" xfId="30903"/>
    <cellStyle name="Input 6 4 2 4" xfId="30904"/>
    <cellStyle name="Input 6 4 2 4 2" xfId="30905"/>
    <cellStyle name="Input 6 4 2 4 2 2" xfId="30906"/>
    <cellStyle name="Input 6 4 2 4 2 2 2" xfId="30907"/>
    <cellStyle name="Input 6 4 2 4 2 3" xfId="30908"/>
    <cellStyle name="Input 6 4 2 4 3" xfId="30909"/>
    <cellStyle name="Input 6 4 2 4 4" xfId="30910"/>
    <cellStyle name="Input 6 4 2 5" xfId="30911"/>
    <cellStyle name="Input 6 4 2 5 2" xfId="30912"/>
    <cellStyle name="Input 6 4 2 5 2 2" xfId="30913"/>
    <cellStyle name="Input 6 4 2 5 2 2 2" xfId="30914"/>
    <cellStyle name="Input 6 4 2 5 2 3" xfId="30915"/>
    <cellStyle name="Input 6 4 2 5 3" xfId="30916"/>
    <cellStyle name="Input 6 4 2 5 4" xfId="30917"/>
    <cellStyle name="Input 6 4 2 6" xfId="30918"/>
    <cellStyle name="Input 6 4 2 6 2" xfId="30919"/>
    <cellStyle name="Input 6 4 2 6 2 2" xfId="30920"/>
    <cellStyle name="Input 6 4 2 6 2 2 2" xfId="30921"/>
    <cellStyle name="Input 6 4 2 6 2 3" xfId="30922"/>
    <cellStyle name="Input 6 4 2 6 3" xfId="30923"/>
    <cellStyle name="Input 6 4 2 6 4" xfId="30924"/>
    <cellStyle name="Input 6 4 2 7" xfId="30925"/>
    <cellStyle name="Input 6 4 2 7 2" xfId="30926"/>
    <cellStyle name="Input 6 4 2 7 2 2" xfId="30927"/>
    <cellStyle name="Input 6 4 2 7 2 2 2" xfId="30928"/>
    <cellStyle name="Input 6 4 2 7 2 3" xfId="30929"/>
    <cellStyle name="Input 6 4 2 7 3" xfId="30930"/>
    <cellStyle name="Input 6 4 2 7 4" xfId="30931"/>
    <cellStyle name="Input 6 4 2 8" xfId="30932"/>
    <cellStyle name="Input 6 4 2 8 2" xfId="30933"/>
    <cellStyle name="Input 6 4 2 8 2 2" xfId="30934"/>
    <cellStyle name="Input 6 4 2 8 3" xfId="30935"/>
    <cellStyle name="Input 6 4 2 9" xfId="30936"/>
    <cellStyle name="Input 6 4 3" xfId="30937"/>
    <cellStyle name="Input 6 4 3 2" xfId="30938"/>
    <cellStyle name="Input 6 4 3 2 2" xfId="30939"/>
    <cellStyle name="Input 6 4 3 2 2 2" xfId="30940"/>
    <cellStyle name="Input 6 4 3 2 2 2 2" xfId="30941"/>
    <cellStyle name="Input 6 4 3 2 2 3" xfId="30942"/>
    <cellStyle name="Input 6 4 3 2 3" xfId="30943"/>
    <cellStyle name="Input 6 4 3 2 4" xfId="30944"/>
    <cellStyle name="Input 6 4 3 3" xfId="30945"/>
    <cellStyle name="Input 6 4 3 3 2" xfId="30946"/>
    <cellStyle name="Input 6 4 3 3 2 2" xfId="30947"/>
    <cellStyle name="Input 6 4 3 3 2 2 2" xfId="30948"/>
    <cellStyle name="Input 6 4 3 3 2 3" xfId="30949"/>
    <cellStyle name="Input 6 4 3 3 3" xfId="30950"/>
    <cellStyle name="Input 6 4 3 3 4" xfId="30951"/>
    <cellStyle name="Input 6 4 3 4" xfId="30952"/>
    <cellStyle name="Input 6 4 3 4 2" xfId="30953"/>
    <cellStyle name="Input 6 4 3 4 2 2" xfId="30954"/>
    <cellStyle name="Input 6 4 3 4 2 2 2" xfId="30955"/>
    <cellStyle name="Input 6 4 3 4 2 3" xfId="30956"/>
    <cellStyle name="Input 6 4 3 4 3" xfId="30957"/>
    <cellStyle name="Input 6 4 3 4 4" xfId="30958"/>
    <cellStyle name="Input 6 4 3 5" xfId="30959"/>
    <cellStyle name="Input 6 4 3 5 2" xfId="30960"/>
    <cellStyle name="Input 6 4 3 5 2 2" xfId="30961"/>
    <cellStyle name="Input 6 4 3 5 2 2 2" xfId="30962"/>
    <cellStyle name="Input 6 4 3 5 2 3" xfId="30963"/>
    <cellStyle name="Input 6 4 3 5 3" xfId="30964"/>
    <cellStyle name="Input 6 4 3 5 4" xfId="30965"/>
    <cellStyle name="Input 6 4 3 6" xfId="30966"/>
    <cellStyle name="Input 6 4 3 6 2" xfId="30967"/>
    <cellStyle name="Input 6 4 3 6 2 2" xfId="30968"/>
    <cellStyle name="Input 6 4 3 6 2 2 2" xfId="30969"/>
    <cellStyle name="Input 6 4 3 6 2 3" xfId="30970"/>
    <cellStyle name="Input 6 4 3 6 3" xfId="30971"/>
    <cellStyle name="Input 6 4 3 6 4" xfId="30972"/>
    <cellStyle name="Input 6 4 3 7" xfId="30973"/>
    <cellStyle name="Input 6 4 3 7 2" xfId="30974"/>
    <cellStyle name="Input 6 4 3 7 2 2" xfId="30975"/>
    <cellStyle name="Input 6 4 3 7 3" xfId="30976"/>
    <cellStyle name="Input 6 4 3 8" xfId="30977"/>
    <cellStyle name="Input 6 4 3 9" xfId="30978"/>
    <cellStyle name="Input 6 4 4" xfId="30979"/>
    <cellStyle name="Input 6 4 4 2" xfId="30980"/>
    <cellStyle name="Input 6 4 4 2 2" xfId="30981"/>
    <cellStyle name="Input 6 4 4 2 2 2" xfId="30982"/>
    <cellStyle name="Input 6 4 4 2 2 2 2" xfId="30983"/>
    <cellStyle name="Input 6 4 4 2 2 3" xfId="30984"/>
    <cellStyle name="Input 6 4 4 2 3" xfId="30985"/>
    <cellStyle name="Input 6 4 4 2 4" xfId="30986"/>
    <cellStyle name="Input 6 4 4 3" xfId="30987"/>
    <cellStyle name="Input 6 4 4 3 2" xfId="30988"/>
    <cellStyle name="Input 6 4 4 3 2 2" xfId="30989"/>
    <cellStyle name="Input 6 4 4 3 3" xfId="30990"/>
    <cellStyle name="Input 6 4 4 4" xfId="30991"/>
    <cellStyle name="Input 6 4 4 5" xfId="30992"/>
    <cellStyle name="Input 6 4 5" xfId="30993"/>
    <cellStyle name="Input 6 4 5 2" xfId="30994"/>
    <cellStyle name="Input 6 4 5 2 2" xfId="30995"/>
    <cellStyle name="Input 6 4 5 2 2 2" xfId="30996"/>
    <cellStyle name="Input 6 4 5 2 3" xfId="30997"/>
    <cellStyle name="Input 6 4 5 3" xfId="30998"/>
    <cellStyle name="Input 6 4 5 4" xfId="30999"/>
    <cellStyle name="Input 6 4 6" xfId="31000"/>
    <cellStyle name="Input 6 4 6 2" xfId="31001"/>
    <cellStyle name="Input 6 4 6 2 2" xfId="31002"/>
    <cellStyle name="Input 6 4 6 2 2 2" xfId="31003"/>
    <cellStyle name="Input 6 4 6 2 3" xfId="31004"/>
    <cellStyle name="Input 6 4 6 3" xfId="31005"/>
    <cellStyle name="Input 6 4 6 4" xfId="31006"/>
    <cellStyle name="Input 6 4 7" xfId="31007"/>
    <cellStyle name="Input 6 4 7 2" xfId="31008"/>
    <cellStyle name="Input 6 4 7 2 2" xfId="31009"/>
    <cellStyle name="Input 6 4 7 2 2 2" xfId="31010"/>
    <cellStyle name="Input 6 4 7 2 3" xfId="31011"/>
    <cellStyle name="Input 6 4 7 3" xfId="31012"/>
    <cellStyle name="Input 6 4 7 4" xfId="31013"/>
    <cellStyle name="Input 6 4 8" xfId="31014"/>
    <cellStyle name="Input 6 4 8 2" xfId="31015"/>
    <cellStyle name="Input 6 4 8 2 2" xfId="31016"/>
    <cellStyle name="Input 6 4 8 2 2 2" xfId="31017"/>
    <cellStyle name="Input 6 4 8 2 3" xfId="31018"/>
    <cellStyle name="Input 6 4 8 3" xfId="31019"/>
    <cellStyle name="Input 6 4 8 4" xfId="31020"/>
    <cellStyle name="Input 6 4 9" xfId="31021"/>
    <cellStyle name="Input 6 4 9 2" xfId="31022"/>
    <cellStyle name="Input 6 4 9 2 2" xfId="31023"/>
    <cellStyle name="Input 6 4 9 3" xfId="31024"/>
    <cellStyle name="Input 6 4_Subsidy" xfId="31025"/>
    <cellStyle name="Input 6 5" xfId="31026"/>
    <cellStyle name="Input 6 5 10" xfId="31027"/>
    <cellStyle name="Input 6 5 2" xfId="31028"/>
    <cellStyle name="Input 6 5 2 2" xfId="31029"/>
    <cellStyle name="Input 6 5 2 2 2" xfId="31030"/>
    <cellStyle name="Input 6 5 2 2 2 2" xfId="31031"/>
    <cellStyle name="Input 6 5 2 2 2 2 2" xfId="31032"/>
    <cellStyle name="Input 6 5 2 2 2 3" xfId="31033"/>
    <cellStyle name="Input 6 5 2 2 3" xfId="31034"/>
    <cellStyle name="Input 6 5 2 2 4" xfId="31035"/>
    <cellStyle name="Input 6 5 2 3" xfId="31036"/>
    <cellStyle name="Input 6 5 2 3 2" xfId="31037"/>
    <cellStyle name="Input 6 5 2 3 2 2" xfId="31038"/>
    <cellStyle name="Input 6 5 2 3 2 2 2" xfId="31039"/>
    <cellStyle name="Input 6 5 2 3 2 3" xfId="31040"/>
    <cellStyle name="Input 6 5 2 3 3" xfId="31041"/>
    <cellStyle name="Input 6 5 2 3 4" xfId="31042"/>
    <cellStyle name="Input 6 5 2 4" xfId="31043"/>
    <cellStyle name="Input 6 5 2 4 2" xfId="31044"/>
    <cellStyle name="Input 6 5 2 4 2 2" xfId="31045"/>
    <cellStyle name="Input 6 5 2 4 2 2 2" xfId="31046"/>
    <cellStyle name="Input 6 5 2 4 2 3" xfId="31047"/>
    <cellStyle name="Input 6 5 2 4 3" xfId="31048"/>
    <cellStyle name="Input 6 5 2 4 4" xfId="31049"/>
    <cellStyle name="Input 6 5 2 5" xfId="31050"/>
    <cellStyle name="Input 6 5 2 5 2" xfId="31051"/>
    <cellStyle name="Input 6 5 2 5 2 2" xfId="31052"/>
    <cellStyle name="Input 6 5 2 5 2 2 2" xfId="31053"/>
    <cellStyle name="Input 6 5 2 5 2 3" xfId="31054"/>
    <cellStyle name="Input 6 5 2 5 3" xfId="31055"/>
    <cellStyle name="Input 6 5 2 5 4" xfId="31056"/>
    <cellStyle name="Input 6 5 2 6" xfId="31057"/>
    <cellStyle name="Input 6 5 2 6 2" xfId="31058"/>
    <cellStyle name="Input 6 5 2 6 2 2" xfId="31059"/>
    <cellStyle name="Input 6 5 2 6 2 2 2" xfId="31060"/>
    <cellStyle name="Input 6 5 2 6 2 3" xfId="31061"/>
    <cellStyle name="Input 6 5 2 6 3" xfId="31062"/>
    <cellStyle name="Input 6 5 2 6 4" xfId="31063"/>
    <cellStyle name="Input 6 5 2 7" xfId="31064"/>
    <cellStyle name="Input 6 5 2 7 2" xfId="31065"/>
    <cellStyle name="Input 6 5 2 7 2 2" xfId="31066"/>
    <cellStyle name="Input 6 5 2 7 3" xfId="31067"/>
    <cellStyle name="Input 6 5 2 8" xfId="31068"/>
    <cellStyle name="Input 6 5 2 9" xfId="31069"/>
    <cellStyle name="Input 6 5 3" xfId="31070"/>
    <cellStyle name="Input 6 5 3 2" xfId="31071"/>
    <cellStyle name="Input 6 5 3 2 2" xfId="31072"/>
    <cellStyle name="Input 6 5 3 2 2 2" xfId="31073"/>
    <cellStyle name="Input 6 5 3 2 2 2 2" xfId="31074"/>
    <cellStyle name="Input 6 5 3 2 2 3" xfId="31075"/>
    <cellStyle name="Input 6 5 3 2 3" xfId="31076"/>
    <cellStyle name="Input 6 5 3 2 4" xfId="31077"/>
    <cellStyle name="Input 6 5 3 3" xfId="31078"/>
    <cellStyle name="Input 6 5 3 3 2" xfId="31079"/>
    <cellStyle name="Input 6 5 3 3 2 2" xfId="31080"/>
    <cellStyle name="Input 6 5 3 3 3" xfId="31081"/>
    <cellStyle name="Input 6 5 3 4" xfId="31082"/>
    <cellStyle name="Input 6 5 3 5" xfId="31083"/>
    <cellStyle name="Input 6 5 4" xfId="31084"/>
    <cellStyle name="Input 6 5 4 2" xfId="31085"/>
    <cellStyle name="Input 6 5 4 2 2" xfId="31086"/>
    <cellStyle name="Input 6 5 4 2 2 2" xfId="31087"/>
    <cellStyle name="Input 6 5 4 2 3" xfId="31088"/>
    <cellStyle name="Input 6 5 4 3" xfId="31089"/>
    <cellStyle name="Input 6 5 4 4" xfId="31090"/>
    <cellStyle name="Input 6 5 5" xfId="31091"/>
    <cellStyle name="Input 6 5 5 2" xfId="31092"/>
    <cellStyle name="Input 6 5 5 2 2" xfId="31093"/>
    <cellStyle name="Input 6 5 5 2 2 2" xfId="31094"/>
    <cellStyle name="Input 6 5 5 2 3" xfId="31095"/>
    <cellStyle name="Input 6 5 5 3" xfId="31096"/>
    <cellStyle name="Input 6 5 5 4" xfId="31097"/>
    <cellStyle name="Input 6 5 6" xfId="31098"/>
    <cellStyle name="Input 6 5 6 2" xfId="31099"/>
    <cellStyle name="Input 6 5 6 2 2" xfId="31100"/>
    <cellStyle name="Input 6 5 6 2 2 2" xfId="31101"/>
    <cellStyle name="Input 6 5 6 2 3" xfId="31102"/>
    <cellStyle name="Input 6 5 6 3" xfId="31103"/>
    <cellStyle name="Input 6 5 6 4" xfId="31104"/>
    <cellStyle name="Input 6 5 7" xfId="31105"/>
    <cellStyle name="Input 6 5 7 2" xfId="31106"/>
    <cellStyle name="Input 6 5 7 2 2" xfId="31107"/>
    <cellStyle name="Input 6 5 7 2 2 2" xfId="31108"/>
    <cellStyle name="Input 6 5 7 2 3" xfId="31109"/>
    <cellStyle name="Input 6 5 7 3" xfId="31110"/>
    <cellStyle name="Input 6 5 7 4" xfId="31111"/>
    <cellStyle name="Input 6 5 8" xfId="31112"/>
    <cellStyle name="Input 6 5 8 2" xfId="31113"/>
    <cellStyle name="Input 6 5 8 2 2" xfId="31114"/>
    <cellStyle name="Input 6 5 8 3" xfId="31115"/>
    <cellStyle name="Input 6 5 9" xfId="31116"/>
    <cellStyle name="Input 6 6" xfId="31117"/>
    <cellStyle name="Input 6 6 10" xfId="31118"/>
    <cellStyle name="Input 6 6 2" xfId="31119"/>
    <cellStyle name="Input 6 6 2 2" xfId="31120"/>
    <cellStyle name="Input 6 6 2 2 2" xfId="31121"/>
    <cellStyle name="Input 6 6 2 2 2 2" xfId="31122"/>
    <cellStyle name="Input 6 6 2 2 2 2 2" xfId="31123"/>
    <cellStyle name="Input 6 6 2 2 2 3" xfId="31124"/>
    <cellStyle name="Input 6 6 2 2 3" xfId="31125"/>
    <cellStyle name="Input 6 6 2 2 4" xfId="31126"/>
    <cellStyle name="Input 6 6 2 3" xfId="31127"/>
    <cellStyle name="Input 6 6 2 3 2" xfId="31128"/>
    <cellStyle name="Input 6 6 2 3 2 2" xfId="31129"/>
    <cellStyle name="Input 6 6 2 3 2 2 2" xfId="31130"/>
    <cellStyle name="Input 6 6 2 3 2 3" xfId="31131"/>
    <cellStyle name="Input 6 6 2 3 3" xfId="31132"/>
    <cellStyle name="Input 6 6 2 3 4" xfId="31133"/>
    <cellStyle name="Input 6 6 2 4" xfId="31134"/>
    <cellStyle name="Input 6 6 2 4 2" xfId="31135"/>
    <cellStyle name="Input 6 6 2 4 2 2" xfId="31136"/>
    <cellStyle name="Input 6 6 2 4 2 2 2" xfId="31137"/>
    <cellStyle name="Input 6 6 2 4 2 3" xfId="31138"/>
    <cellStyle name="Input 6 6 2 4 3" xfId="31139"/>
    <cellStyle name="Input 6 6 2 4 4" xfId="31140"/>
    <cellStyle name="Input 6 6 2 5" xfId="31141"/>
    <cellStyle name="Input 6 6 2 5 2" xfId="31142"/>
    <cellStyle name="Input 6 6 2 5 2 2" xfId="31143"/>
    <cellStyle name="Input 6 6 2 5 2 2 2" xfId="31144"/>
    <cellStyle name="Input 6 6 2 5 2 3" xfId="31145"/>
    <cellStyle name="Input 6 6 2 5 3" xfId="31146"/>
    <cellStyle name="Input 6 6 2 5 4" xfId="31147"/>
    <cellStyle name="Input 6 6 2 6" xfId="31148"/>
    <cellStyle name="Input 6 6 2 6 2" xfId="31149"/>
    <cellStyle name="Input 6 6 2 6 2 2" xfId="31150"/>
    <cellStyle name="Input 6 6 2 6 2 2 2" xfId="31151"/>
    <cellStyle name="Input 6 6 2 6 2 3" xfId="31152"/>
    <cellStyle name="Input 6 6 2 6 3" xfId="31153"/>
    <cellStyle name="Input 6 6 2 6 4" xfId="31154"/>
    <cellStyle name="Input 6 6 2 7" xfId="31155"/>
    <cellStyle name="Input 6 6 2 7 2" xfId="31156"/>
    <cellStyle name="Input 6 6 2 7 2 2" xfId="31157"/>
    <cellStyle name="Input 6 6 2 7 3" xfId="31158"/>
    <cellStyle name="Input 6 6 2 8" xfId="31159"/>
    <cellStyle name="Input 6 6 2 9" xfId="31160"/>
    <cellStyle name="Input 6 6 3" xfId="31161"/>
    <cellStyle name="Input 6 6 3 2" xfId="31162"/>
    <cellStyle name="Input 6 6 3 2 2" xfId="31163"/>
    <cellStyle name="Input 6 6 3 2 2 2" xfId="31164"/>
    <cellStyle name="Input 6 6 3 2 2 2 2" xfId="31165"/>
    <cellStyle name="Input 6 6 3 2 2 3" xfId="31166"/>
    <cellStyle name="Input 6 6 3 2 3" xfId="31167"/>
    <cellStyle name="Input 6 6 3 2 4" xfId="31168"/>
    <cellStyle name="Input 6 6 3 3" xfId="31169"/>
    <cellStyle name="Input 6 6 3 3 2" xfId="31170"/>
    <cellStyle name="Input 6 6 3 3 2 2" xfId="31171"/>
    <cellStyle name="Input 6 6 3 3 3" xfId="31172"/>
    <cellStyle name="Input 6 6 3 4" xfId="31173"/>
    <cellStyle name="Input 6 6 3 5" xfId="31174"/>
    <cellStyle name="Input 6 6 4" xfId="31175"/>
    <cellStyle name="Input 6 6 4 2" xfId="31176"/>
    <cellStyle name="Input 6 6 4 2 2" xfId="31177"/>
    <cellStyle name="Input 6 6 4 2 2 2" xfId="31178"/>
    <cellStyle name="Input 6 6 4 2 3" xfId="31179"/>
    <cellStyle name="Input 6 6 4 3" xfId="31180"/>
    <cellStyle name="Input 6 6 4 4" xfId="31181"/>
    <cellStyle name="Input 6 6 5" xfId="31182"/>
    <cellStyle name="Input 6 6 5 2" xfId="31183"/>
    <cellStyle name="Input 6 6 5 2 2" xfId="31184"/>
    <cellStyle name="Input 6 6 5 2 2 2" xfId="31185"/>
    <cellStyle name="Input 6 6 5 2 3" xfId="31186"/>
    <cellStyle name="Input 6 6 5 3" xfId="31187"/>
    <cellStyle name="Input 6 6 5 4" xfId="31188"/>
    <cellStyle name="Input 6 6 6" xfId="31189"/>
    <cellStyle name="Input 6 6 6 2" xfId="31190"/>
    <cellStyle name="Input 6 6 6 2 2" xfId="31191"/>
    <cellStyle name="Input 6 6 6 2 2 2" xfId="31192"/>
    <cellStyle name="Input 6 6 6 2 3" xfId="31193"/>
    <cellStyle name="Input 6 6 6 3" xfId="31194"/>
    <cellStyle name="Input 6 6 6 4" xfId="31195"/>
    <cellStyle name="Input 6 6 7" xfId="31196"/>
    <cellStyle name="Input 6 6 7 2" xfId="31197"/>
    <cellStyle name="Input 6 6 7 2 2" xfId="31198"/>
    <cellStyle name="Input 6 6 7 2 2 2" xfId="31199"/>
    <cellStyle name="Input 6 6 7 2 3" xfId="31200"/>
    <cellStyle name="Input 6 6 7 3" xfId="31201"/>
    <cellStyle name="Input 6 6 7 4" xfId="31202"/>
    <cellStyle name="Input 6 6 8" xfId="31203"/>
    <cellStyle name="Input 6 6 8 2" xfId="31204"/>
    <cellStyle name="Input 6 6 8 2 2" xfId="31205"/>
    <cellStyle name="Input 6 6 8 3" xfId="31206"/>
    <cellStyle name="Input 6 6 9" xfId="31207"/>
    <cellStyle name="Input 6 7" xfId="31208"/>
    <cellStyle name="Input 6 7 10" xfId="31209"/>
    <cellStyle name="Input 6 7 2" xfId="31210"/>
    <cellStyle name="Input 6 7 2 2" xfId="31211"/>
    <cellStyle name="Input 6 7 2 2 2" xfId="31212"/>
    <cellStyle name="Input 6 7 2 2 2 2" xfId="31213"/>
    <cellStyle name="Input 6 7 2 2 2 2 2" xfId="31214"/>
    <cellStyle name="Input 6 7 2 2 2 3" xfId="31215"/>
    <cellStyle name="Input 6 7 2 2 3" xfId="31216"/>
    <cellStyle name="Input 6 7 2 2 4" xfId="31217"/>
    <cellStyle name="Input 6 7 2 3" xfId="31218"/>
    <cellStyle name="Input 6 7 2 3 2" xfId="31219"/>
    <cellStyle name="Input 6 7 2 3 2 2" xfId="31220"/>
    <cellStyle name="Input 6 7 2 3 2 2 2" xfId="31221"/>
    <cellStyle name="Input 6 7 2 3 2 3" xfId="31222"/>
    <cellStyle name="Input 6 7 2 3 3" xfId="31223"/>
    <cellStyle name="Input 6 7 2 3 4" xfId="31224"/>
    <cellStyle name="Input 6 7 2 4" xfId="31225"/>
    <cellStyle name="Input 6 7 2 4 2" xfId="31226"/>
    <cellStyle name="Input 6 7 2 4 2 2" xfId="31227"/>
    <cellStyle name="Input 6 7 2 4 2 2 2" xfId="31228"/>
    <cellStyle name="Input 6 7 2 4 2 3" xfId="31229"/>
    <cellStyle name="Input 6 7 2 4 3" xfId="31230"/>
    <cellStyle name="Input 6 7 2 4 4" xfId="31231"/>
    <cellStyle name="Input 6 7 2 5" xfId="31232"/>
    <cellStyle name="Input 6 7 2 5 2" xfId="31233"/>
    <cellStyle name="Input 6 7 2 5 2 2" xfId="31234"/>
    <cellStyle name="Input 6 7 2 5 2 2 2" xfId="31235"/>
    <cellStyle name="Input 6 7 2 5 2 3" xfId="31236"/>
    <cellStyle name="Input 6 7 2 5 3" xfId="31237"/>
    <cellStyle name="Input 6 7 2 5 4" xfId="31238"/>
    <cellStyle name="Input 6 7 2 6" xfId="31239"/>
    <cellStyle name="Input 6 7 2 6 2" xfId="31240"/>
    <cellStyle name="Input 6 7 2 6 2 2" xfId="31241"/>
    <cellStyle name="Input 6 7 2 6 2 2 2" xfId="31242"/>
    <cellStyle name="Input 6 7 2 6 2 3" xfId="31243"/>
    <cellStyle name="Input 6 7 2 6 3" xfId="31244"/>
    <cellStyle name="Input 6 7 2 6 4" xfId="31245"/>
    <cellStyle name="Input 6 7 2 7" xfId="31246"/>
    <cellStyle name="Input 6 7 2 7 2" xfId="31247"/>
    <cellStyle name="Input 6 7 2 7 2 2" xfId="31248"/>
    <cellStyle name="Input 6 7 2 7 3" xfId="31249"/>
    <cellStyle name="Input 6 7 2 8" xfId="31250"/>
    <cellStyle name="Input 6 7 2 9" xfId="31251"/>
    <cellStyle name="Input 6 7 3" xfId="31252"/>
    <cellStyle name="Input 6 7 3 2" xfId="31253"/>
    <cellStyle name="Input 6 7 3 2 2" xfId="31254"/>
    <cellStyle name="Input 6 7 3 2 2 2" xfId="31255"/>
    <cellStyle name="Input 6 7 3 2 2 2 2" xfId="31256"/>
    <cellStyle name="Input 6 7 3 2 2 3" xfId="31257"/>
    <cellStyle name="Input 6 7 3 2 3" xfId="31258"/>
    <cellStyle name="Input 6 7 3 2 4" xfId="31259"/>
    <cellStyle name="Input 6 7 3 3" xfId="31260"/>
    <cellStyle name="Input 6 7 3 3 2" xfId="31261"/>
    <cellStyle name="Input 6 7 3 3 2 2" xfId="31262"/>
    <cellStyle name="Input 6 7 3 3 3" xfId="31263"/>
    <cellStyle name="Input 6 7 3 4" xfId="31264"/>
    <cellStyle name="Input 6 7 3 5" xfId="31265"/>
    <cellStyle name="Input 6 7 4" xfId="31266"/>
    <cellStyle name="Input 6 7 4 2" xfId="31267"/>
    <cellStyle name="Input 6 7 4 2 2" xfId="31268"/>
    <cellStyle name="Input 6 7 4 2 2 2" xfId="31269"/>
    <cellStyle name="Input 6 7 4 2 3" xfId="31270"/>
    <cellStyle name="Input 6 7 4 3" xfId="31271"/>
    <cellStyle name="Input 6 7 4 4" xfId="31272"/>
    <cellStyle name="Input 6 7 5" xfId="31273"/>
    <cellStyle name="Input 6 7 5 2" xfId="31274"/>
    <cellStyle name="Input 6 7 5 2 2" xfId="31275"/>
    <cellStyle name="Input 6 7 5 2 2 2" xfId="31276"/>
    <cellStyle name="Input 6 7 5 2 3" xfId="31277"/>
    <cellStyle name="Input 6 7 5 3" xfId="31278"/>
    <cellStyle name="Input 6 7 5 4" xfId="31279"/>
    <cellStyle name="Input 6 7 6" xfId="31280"/>
    <cellStyle name="Input 6 7 6 2" xfId="31281"/>
    <cellStyle name="Input 6 7 6 2 2" xfId="31282"/>
    <cellStyle name="Input 6 7 6 2 2 2" xfId="31283"/>
    <cellStyle name="Input 6 7 6 2 3" xfId="31284"/>
    <cellStyle name="Input 6 7 6 3" xfId="31285"/>
    <cellStyle name="Input 6 7 6 4" xfId="31286"/>
    <cellStyle name="Input 6 7 7" xfId="31287"/>
    <cellStyle name="Input 6 7 7 2" xfId="31288"/>
    <cellStyle name="Input 6 7 7 2 2" xfId="31289"/>
    <cellStyle name="Input 6 7 7 2 2 2" xfId="31290"/>
    <cellStyle name="Input 6 7 7 2 3" xfId="31291"/>
    <cellStyle name="Input 6 7 7 3" xfId="31292"/>
    <cellStyle name="Input 6 7 7 4" xfId="31293"/>
    <cellStyle name="Input 6 7 8" xfId="31294"/>
    <cellStyle name="Input 6 7 8 2" xfId="31295"/>
    <cellStyle name="Input 6 7 8 2 2" xfId="31296"/>
    <cellStyle name="Input 6 7 8 3" xfId="31297"/>
    <cellStyle name="Input 6 7 9" xfId="31298"/>
    <cellStyle name="Input 6 8" xfId="31299"/>
    <cellStyle name="Input 6 8 10" xfId="31300"/>
    <cellStyle name="Input 6 8 2" xfId="31301"/>
    <cellStyle name="Input 6 8 2 2" xfId="31302"/>
    <cellStyle name="Input 6 8 2 2 2" xfId="31303"/>
    <cellStyle name="Input 6 8 2 2 2 2" xfId="31304"/>
    <cellStyle name="Input 6 8 2 2 2 2 2" xfId="31305"/>
    <cellStyle name="Input 6 8 2 2 2 3" xfId="31306"/>
    <cellStyle name="Input 6 8 2 2 3" xfId="31307"/>
    <cellStyle name="Input 6 8 2 2 4" xfId="31308"/>
    <cellStyle name="Input 6 8 2 3" xfId="31309"/>
    <cellStyle name="Input 6 8 2 3 2" xfId="31310"/>
    <cellStyle name="Input 6 8 2 3 2 2" xfId="31311"/>
    <cellStyle name="Input 6 8 2 3 2 2 2" xfId="31312"/>
    <cellStyle name="Input 6 8 2 3 2 3" xfId="31313"/>
    <cellStyle name="Input 6 8 2 3 3" xfId="31314"/>
    <cellStyle name="Input 6 8 2 3 4" xfId="31315"/>
    <cellStyle name="Input 6 8 2 4" xfId="31316"/>
    <cellStyle name="Input 6 8 2 4 2" xfId="31317"/>
    <cellStyle name="Input 6 8 2 4 2 2" xfId="31318"/>
    <cellStyle name="Input 6 8 2 4 2 2 2" xfId="31319"/>
    <cellStyle name="Input 6 8 2 4 2 3" xfId="31320"/>
    <cellStyle name="Input 6 8 2 4 3" xfId="31321"/>
    <cellStyle name="Input 6 8 2 4 4" xfId="31322"/>
    <cellStyle name="Input 6 8 2 5" xfId="31323"/>
    <cellStyle name="Input 6 8 2 5 2" xfId="31324"/>
    <cellStyle name="Input 6 8 2 5 2 2" xfId="31325"/>
    <cellStyle name="Input 6 8 2 5 2 2 2" xfId="31326"/>
    <cellStyle name="Input 6 8 2 5 2 3" xfId="31327"/>
    <cellStyle name="Input 6 8 2 5 3" xfId="31328"/>
    <cellStyle name="Input 6 8 2 5 4" xfId="31329"/>
    <cellStyle name="Input 6 8 2 6" xfId="31330"/>
    <cellStyle name="Input 6 8 2 6 2" xfId="31331"/>
    <cellStyle name="Input 6 8 2 6 2 2" xfId="31332"/>
    <cellStyle name="Input 6 8 2 6 2 2 2" xfId="31333"/>
    <cellStyle name="Input 6 8 2 6 2 3" xfId="31334"/>
    <cellStyle name="Input 6 8 2 6 3" xfId="31335"/>
    <cellStyle name="Input 6 8 2 6 4" xfId="31336"/>
    <cellStyle name="Input 6 8 2 7" xfId="31337"/>
    <cellStyle name="Input 6 8 2 7 2" xfId="31338"/>
    <cellStyle name="Input 6 8 2 7 2 2" xfId="31339"/>
    <cellStyle name="Input 6 8 2 7 3" xfId="31340"/>
    <cellStyle name="Input 6 8 2 8" xfId="31341"/>
    <cellStyle name="Input 6 8 2 9" xfId="31342"/>
    <cellStyle name="Input 6 8 3" xfId="31343"/>
    <cellStyle name="Input 6 8 3 2" xfId="31344"/>
    <cellStyle name="Input 6 8 3 2 2" xfId="31345"/>
    <cellStyle name="Input 6 8 3 2 2 2" xfId="31346"/>
    <cellStyle name="Input 6 8 3 2 2 2 2" xfId="31347"/>
    <cellStyle name="Input 6 8 3 2 2 3" xfId="31348"/>
    <cellStyle name="Input 6 8 3 2 3" xfId="31349"/>
    <cellStyle name="Input 6 8 3 2 4" xfId="31350"/>
    <cellStyle name="Input 6 8 3 3" xfId="31351"/>
    <cellStyle name="Input 6 8 3 3 2" xfId="31352"/>
    <cellStyle name="Input 6 8 3 3 2 2" xfId="31353"/>
    <cellStyle name="Input 6 8 3 3 3" xfId="31354"/>
    <cellStyle name="Input 6 8 3 4" xfId="31355"/>
    <cellStyle name="Input 6 8 3 5" xfId="31356"/>
    <cellStyle name="Input 6 8 4" xfId="31357"/>
    <cellStyle name="Input 6 8 4 2" xfId="31358"/>
    <cellStyle name="Input 6 8 4 2 2" xfId="31359"/>
    <cellStyle name="Input 6 8 4 2 2 2" xfId="31360"/>
    <cellStyle name="Input 6 8 4 2 3" xfId="31361"/>
    <cellStyle name="Input 6 8 4 3" xfId="31362"/>
    <cellStyle name="Input 6 8 4 4" xfId="31363"/>
    <cellStyle name="Input 6 8 5" xfId="31364"/>
    <cellStyle name="Input 6 8 5 2" xfId="31365"/>
    <cellStyle name="Input 6 8 5 2 2" xfId="31366"/>
    <cellStyle name="Input 6 8 5 2 2 2" xfId="31367"/>
    <cellStyle name="Input 6 8 5 2 3" xfId="31368"/>
    <cellStyle name="Input 6 8 5 3" xfId="31369"/>
    <cellStyle name="Input 6 8 5 4" xfId="31370"/>
    <cellStyle name="Input 6 8 6" xfId="31371"/>
    <cellStyle name="Input 6 8 6 2" xfId="31372"/>
    <cellStyle name="Input 6 8 6 2 2" xfId="31373"/>
    <cellStyle name="Input 6 8 6 2 2 2" xfId="31374"/>
    <cellStyle name="Input 6 8 6 2 3" xfId="31375"/>
    <cellStyle name="Input 6 8 6 3" xfId="31376"/>
    <cellStyle name="Input 6 8 6 4" xfId="31377"/>
    <cellStyle name="Input 6 8 7" xfId="31378"/>
    <cellStyle name="Input 6 8 7 2" xfId="31379"/>
    <cellStyle name="Input 6 8 7 2 2" xfId="31380"/>
    <cellStyle name="Input 6 8 7 2 2 2" xfId="31381"/>
    <cellStyle name="Input 6 8 7 2 3" xfId="31382"/>
    <cellStyle name="Input 6 8 7 3" xfId="31383"/>
    <cellStyle name="Input 6 8 7 4" xfId="31384"/>
    <cellStyle name="Input 6 8 8" xfId="31385"/>
    <cellStyle name="Input 6 8 8 2" xfId="31386"/>
    <cellStyle name="Input 6 8 8 2 2" xfId="31387"/>
    <cellStyle name="Input 6 8 8 3" xfId="31388"/>
    <cellStyle name="Input 6 8 9" xfId="31389"/>
    <cellStyle name="Input 6 9" xfId="31390"/>
    <cellStyle name="Input 6 9 10" xfId="31391"/>
    <cellStyle name="Input 6 9 2" xfId="31392"/>
    <cellStyle name="Input 6 9 2 2" xfId="31393"/>
    <cellStyle name="Input 6 9 2 2 2" xfId="31394"/>
    <cellStyle name="Input 6 9 2 2 2 2" xfId="31395"/>
    <cellStyle name="Input 6 9 2 2 2 2 2" xfId="31396"/>
    <cellStyle name="Input 6 9 2 2 2 3" xfId="31397"/>
    <cellStyle name="Input 6 9 2 2 3" xfId="31398"/>
    <cellStyle name="Input 6 9 2 2 4" xfId="31399"/>
    <cellStyle name="Input 6 9 2 3" xfId="31400"/>
    <cellStyle name="Input 6 9 2 3 2" xfId="31401"/>
    <cellStyle name="Input 6 9 2 3 2 2" xfId="31402"/>
    <cellStyle name="Input 6 9 2 3 2 2 2" xfId="31403"/>
    <cellStyle name="Input 6 9 2 3 2 3" xfId="31404"/>
    <cellStyle name="Input 6 9 2 3 3" xfId="31405"/>
    <cellStyle name="Input 6 9 2 3 4" xfId="31406"/>
    <cellStyle name="Input 6 9 2 4" xfId="31407"/>
    <cellStyle name="Input 6 9 2 4 2" xfId="31408"/>
    <cellStyle name="Input 6 9 2 4 2 2" xfId="31409"/>
    <cellStyle name="Input 6 9 2 4 2 2 2" xfId="31410"/>
    <cellStyle name="Input 6 9 2 4 2 3" xfId="31411"/>
    <cellStyle name="Input 6 9 2 4 3" xfId="31412"/>
    <cellStyle name="Input 6 9 2 4 4" xfId="31413"/>
    <cellStyle name="Input 6 9 2 5" xfId="31414"/>
    <cellStyle name="Input 6 9 2 5 2" xfId="31415"/>
    <cellStyle name="Input 6 9 2 5 2 2" xfId="31416"/>
    <cellStyle name="Input 6 9 2 5 2 2 2" xfId="31417"/>
    <cellStyle name="Input 6 9 2 5 2 3" xfId="31418"/>
    <cellStyle name="Input 6 9 2 5 3" xfId="31419"/>
    <cellStyle name="Input 6 9 2 5 4" xfId="31420"/>
    <cellStyle name="Input 6 9 2 6" xfId="31421"/>
    <cellStyle name="Input 6 9 2 6 2" xfId="31422"/>
    <cellStyle name="Input 6 9 2 6 2 2" xfId="31423"/>
    <cellStyle name="Input 6 9 2 6 2 2 2" xfId="31424"/>
    <cellStyle name="Input 6 9 2 6 2 3" xfId="31425"/>
    <cellStyle name="Input 6 9 2 6 3" xfId="31426"/>
    <cellStyle name="Input 6 9 2 6 4" xfId="31427"/>
    <cellStyle name="Input 6 9 2 7" xfId="31428"/>
    <cellStyle name="Input 6 9 2 7 2" xfId="31429"/>
    <cellStyle name="Input 6 9 2 7 2 2" xfId="31430"/>
    <cellStyle name="Input 6 9 2 7 3" xfId="31431"/>
    <cellStyle name="Input 6 9 2 8" xfId="31432"/>
    <cellStyle name="Input 6 9 2 9" xfId="31433"/>
    <cellStyle name="Input 6 9 3" xfId="31434"/>
    <cellStyle name="Input 6 9 3 2" xfId="31435"/>
    <cellStyle name="Input 6 9 3 2 2" xfId="31436"/>
    <cellStyle name="Input 6 9 3 2 2 2" xfId="31437"/>
    <cellStyle name="Input 6 9 3 2 2 2 2" xfId="31438"/>
    <cellStyle name="Input 6 9 3 2 2 3" xfId="31439"/>
    <cellStyle name="Input 6 9 3 2 3" xfId="31440"/>
    <cellStyle name="Input 6 9 3 2 4" xfId="31441"/>
    <cellStyle name="Input 6 9 3 3" xfId="31442"/>
    <cellStyle name="Input 6 9 3 3 2" xfId="31443"/>
    <cellStyle name="Input 6 9 3 3 2 2" xfId="31444"/>
    <cellStyle name="Input 6 9 3 3 3" xfId="31445"/>
    <cellStyle name="Input 6 9 3 4" xfId="31446"/>
    <cellStyle name="Input 6 9 3 5" xfId="31447"/>
    <cellStyle name="Input 6 9 4" xfId="31448"/>
    <cellStyle name="Input 6 9 4 2" xfId="31449"/>
    <cellStyle name="Input 6 9 4 2 2" xfId="31450"/>
    <cellStyle name="Input 6 9 4 2 2 2" xfId="31451"/>
    <cellStyle name="Input 6 9 4 2 3" xfId="31452"/>
    <cellStyle name="Input 6 9 4 3" xfId="31453"/>
    <cellStyle name="Input 6 9 4 4" xfId="31454"/>
    <cellStyle name="Input 6 9 5" xfId="31455"/>
    <cellStyle name="Input 6 9 5 2" xfId="31456"/>
    <cellStyle name="Input 6 9 5 2 2" xfId="31457"/>
    <cellStyle name="Input 6 9 5 2 2 2" xfId="31458"/>
    <cellStyle name="Input 6 9 5 2 3" xfId="31459"/>
    <cellStyle name="Input 6 9 5 3" xfId="31460"/>
    <cellStyle name="Input 6 9 5 4" xfId="31461"/>
    <cellStyle name="Input 6 9 6" xfId="31462"/>
    <cellStyle name="Input 6 9 6 2" xfId="31463"/>
    <cellStyle name="Input 6 9 6 2 2" xfId="31464"/>
    <cellStyle name="Input 6 9 6 2 2 2" xfId="31465"/>
    <cellStyle name="Input 6 9 6 2 3" xfId="31466"/>
    <cellStyle name="Input 6 9 6 3" xfId="31467"/>
    <cellStyle name="Input 6 9 6 4" xfId="31468"/>
    <cellStyle name="Input 6 9 7" xfId="31469"/>
    <cellStyle name="Input 6 9 7 2" xfId="31470"/>
    <cellStyle name="Input 6 9 7 2 2" xfId="31471"/>
    <cellStyle name="Input 6 9 7 2 2 2" xfId="31472"/>
    <cellStyle name="Input 6 9 7 2 3" xfId="31473"/>
    <cellStyle name="Input 6 9 7 3" xfId="31474"/>
    <cellStyle name="Input 6 9 7 4" xfId="31475"/>
    <cellStyle name="Input 6 9 8" xfId="31476"/>
    <cellStyle name="Input 6 9 8 2" xfId="31477"/>
    <cellStyle name="Input 6 9 8 2 2" xfId="31478"/>
    <cellStyle name="Input 6 9 8 3" xfId="31479"/>
    <cellStyle name="Input 6 9 9" xfId="31480"/>
    <cellStyle name="Input 6_Subsidy" xfId="31481"/>
    <cellStyle name="Input 60" xfId="31482"/>
    <cellStyle name="Input 60 2" xfId="31483"/>
    <cellStyle name="Input 61" xfId="31484"/>
    <cellStyle name="Input 61 2" xfId="31485"/>
    <cellStyle name="Input 62" xfId="31486"/>
    <cellStyle name="Input 62 2" xfId="31487"/>
    <cellStyle name="Input 63" xfId="31488"/>
    <cellStyle name="Input 64" xfId="31489"/>
    <cellStyle name="Input 65" xfId="31490"/>
    <cellStyle name="Input 66" xfId="31491"/>
    <cellStyle name="Input 7" xfId="31492"/>
    <cellStyle name="Input 7 10" xfId="31493"/>
    <cellStyle name="Input 7 10 2" xfId="31494"/>
    <cellStyle name="Input 7 10 2 2" xfId="31495"/>
    <cellStyle name="Input 7 10 2 2 2" xfId="31496"/>
    <cellStyle name="Input 7 10 2 2 2 2" xfId="31497"/>
    <cellStyle name="Input 7 10 2 2 3" xfId="31498"/>
    <cellStyle name="Input 7 10 2 3" xfId="31499"/>
    <cellStyle name="Input 7 10 2 4" xfId="31500"/>
    <cellStyle name="Input 7 10 3" xfId="31501"/>
    <cellStyle name="Input 7 10 3 2" xfId="31502"/>
    <cellStyle name="Input 7 10 3 2 2" xfId="31503"/>
    <cellStyle name="Input 7 10 3 3" xfId="31504"/>
    <cellStyle name="Input 7 10 4" xfId="31505"/>
    <cellStyle name="Input 7 10 5" xfId="31506"/>
    <cellStyle name="Input 7 11" xfId="31507"/>
    <cellStyle name="Input 7 11 2" xfId="31508"/>
    <cellStyle name="Input 7 11 2 2" xfId="31509"/>
    <cellStyle name="Input 7 11 2 2 2" xfId="31510"/>
    <cellStyle name="Input 7 11 2 3" xfId="31511"/>
    <cellStyle name="Input 7 11 3" xfId="31512"/>
    <cellStyle name="Input 7 11 4" xfId="31513"/>
    <cellStyle name="Input 7 12" xfId="31514"/>
    <cellStyle name="Input 7 12 2" xfId="31515"/>
    <cellStyle name="Input 7 12 2 2" xfId="31516"/>
    <cellStyle name="Input 7 12 2 2 2" xfId="31517"/>
    <cellStyle name="Input 7 12 2 3" xfId="31518"/>
    <cellStyle name="Input 7 12 3" xfId="31519"/>
    <cellStyle name="Input 7 12 4" xfId="31520"/>
    <cellStyle name="Input 7 13" xfId="31521"/>
    <cellStyle name="Input 7 13 2" xfId="31522"/>
    <cellStyle name="Input 7 13 2 2" xfId="31523"/>
    <cellStyle name="Input 7 13 2 2 2" xfId="31524"/>
    <cellStyle name="Input 7 13 2 3" xfId="31525"/>
    <cellStyle name="Input 7 13 3" xfId="31526"/>
    <cellStyle name="Input 7 13 4" xfId="31527"/>
    <cellStyle name="Input 7 14" xfId="31528"/>
    <cellStyle name="Input 7 14 2" xfId="31529"/>
    <cellStyle name="Input 7 14 2 2" xfId="31530"/>
    <cellStyle name="Input 7 14 2 2 2" xfId="31531"/>
    <cellStyle name="Input 7 14 2 3" xfId="31532"/>
    <cellStyle name="Input 7 14 3" xfId="31533"/>
    <cellStyle name="Input 7 14 4" xfId="31534"/>
    <cellStyle name="Input 7 15" xfId="31535"/>
    <cellStyle name="Input 7 15 2" xfId="31536"/>
    <cellStyle name="Input 7 15 2 2" xfId="31537"/>
    <cellStyle name="Input 7 15 3" xfId="31538"/>
    <cellStyle name="Input 7 16" xfId="31539"/>
    <cellStyle name="Input 7 17" xfId="31540"/>
    <cellStyle name="Input 7 2" xfId="31541"/>
    <cellStyle name="Input 7 2 10" xfId="31542"/>
    <cellStyle name="Input 7 2 11" xfId="31543"/>
    <cellStyle name="Input 7 2 2" xfId="31544"/>
    <cellStyle name="Input 7 2 2 10" xfId="31545"/>
    <cellStyle name="Input 7 2 2 2" xfId="31546"/>
    <cellStyle name="Input 7 2 2 2 2" xfId="31547"/>
    <cellStyle name="Input 7 2 2 2 2 2" xfId="31548"/>
    <cellStyle name="Input 7 2 2 2 2 2 2" xfId="31549"/>
    <cellStyle name="Input 7 2 2 2 2 2 2 2" xfId="31550"/>
    <cellStyle name="Input 7 2 2 2 2 2 3" xfId="31551"/>
    <cellStyle name="Input 7 2 2 2 2 3" xfId="31552"/>
    <cellStyle name="Input 7 2 2 2 2 4" xfId="31553"/>
    <cellStyle name="Input 7 2 2 2 3" xfId="31554"/>
    <cellStyle name="Input 7 2 2 2 3 2" xfId="31555"/>
    <cellStyle name="Input 7 2 2 2 3 2 2" xfId="31556"/>
    <cellStyle name="Input 7 2 2 2 3 2 2 2" xfId="31557"/>
    <cellStyle name="Input 7 2 2 2 3 2 3" xfId="31558"/>
    <cellStyle name="Input 7 2 2 2 3 3" xfId="31559"/>
    <cellStyle name="Input 7 2 2 2 3 4" xfId="31560"/>
    <cellStyle name="Input 7 2 2 2 4" xfId="31561"/>
    <cellStyle name="Input 7 2 2 2 4 2" xfId="31562"/>
    <cellStyle name="Input 7 2 2 2 4 2 2" xfId="31563"/>
    <cellStyle name="Input 7 2 2 2 4 2 2 2" xfId="31564"/>
    <cellStyle name="Input 7 2 2 2 4 2 3" xfId="31565"/>
    <cellStyle name="Input 7 2 2 2 4 3" xfId="31566"/>
    <cellStyle name="Input 7 2 2 2 4 4" xfId="31567"/>
    <cellStyle name="Input 7 2 2 2 5" xfId="31568"/>
    <cellStyle name="Input 7 2 2 2 5 2" xfId="31569"/>
    <cellStyle name="Input 7 2 2 2 5 2 2" xfId="31570"/>
    <cellStyle name="Input 7 2 2 2 5 2 2 2" xfId="31571"/>
    <cellStyle name="Input 7 2 2 2 5 2 3" xfId="31572"/>
    <cellStyle name="Input 7 2 2 2 5 3" xfId="31573"/>
    <cellStyle name="Input 7 2 2 2 5 4" xfId="31574"/>
    <cellStyle name="Input 7 2 2 2 6" xfId="31575"/>
    <cellStyle name="Input 7 2 2 2 6 2" xfId="31576"/>
    <cellStyle name="Input 7 2 2 2 6 2 2" xfId="31577"/>
    <cellStyle name="Input 7 2 2 2 6 2 2 2" xfId="31578"/>
    <cellStyle name="Input 7 2 2 2 6 2 3" xfId="31579"/>
    <cellStyle name="Input 7 2 2 2 6 3" xfId="31580"/>
    <cellStyle name="Input 7 2 2 2 6 4" xfId="31581"/>
    <cellStyle name="Input 7 2 2 2 7" xfId="31582"/>
    <cellStyle name="Input 7 2 2 2 7 2" xfId="31583"/>
    <cellStyle name="Input 7 2 2 2 7 2 2" xfId="31584"/>
    <cellStyle name="Input 7 2 2 2 7 3" xfId="31585"/>
    <cellStyle name="Input 7 2 2 2 8" xfId="31586"/>
    <cellStyle name="Input 7 2 2 2 9" xfId="31587"/>
    <cellStyle name="Input 7 2 2 3" xfId="31588"/>
    <cellStyle name="Input 7 2 2 3 2" xfId="31589"/>
    <cellStyle name="Input 7 2 2 3 2 2" xfId="31590"/>
    <cellStyle name="Input 7 2 2 3 2 2 2" xfId="31591"/>
    <cellStyle name="Input 7 2 2 3 2 2 2 2" xfId="31592"/>
    <cellStyle name="Input 7 2 2 3 2 2 3" xfId="31593"/>
    <cellStyle name="Input 7 2 2 3 2 3" xfId="31594"/>
    <cellStyle name="Input 7 2 2 3 2 4" xfId="31595"/>
    <cellStyle name="Input 7 2 2 3 3" xfId="31596"/>
    <cellStyle name="Input 7 2 2 3 3 2" xfId="31597"/>
    <cellStyle name="Input 7 2 2 3 3 2 2" xfId="31598"/>
    <cellStyle name="Input 7 2 2 3 3 3" xfId="31599"/>
    <cellStyle name="Input 7 2 2 3 4" xfId="31600"/>
    <cellStyle name="Input 7 2 2 3 5" xfId="31601"/>
    <cellStyle name="Input 7 2 2 4" xfId="31602"/>
    <cellStyle name="Input 7 2 2 4 2" xfId="31603"/>
    <cellStyle name="Input 7 2 2 4 2 2" xfId="31604"/>
    <cellStyle name="Input 7 2 2 4 2 2 2" xfId="31605"/>
    <cellStyle name="Input 7 2 2 4 2 3" xfId="31606"/>
    <cellStyle name="Input 7 2 2 4 3" xfId="31607"/>
    <cellStyle name="Input 7 2 2 4 4" xfId="31608"/>
    <cellStyle name="Input 7 2 2 5" xfId="31609"/>
    <cellStyle name="Input 7 2 2 5 2" xfId="31610"/>
    <cellStyle name="Input 7 2 2 5 2 2" xfId="31611"/>
    <cellStyle name="Input 7 2 2 5 2 2 2" xfId="31612"/>
    <cellStyle name="Input 7 2 2 5 2 3" xfId="31613"/>
    <cellStyle name="Input 7 2 2 5 3" xfId="31614"/>
    <cellStyle name="Input 7 2 2 5 4" xfId="31615"/>
    <cellStyle name="Input 7 2 2 6" xfId="31616"/>
    <cellStyle name="Input 7 2 2 6 2" xfId="31617"/>
    <cellStyle name="Input 7 2 2 6 2 2" xfId="31618"/>
    <cellStyle name="Input 7 2 2 6 2 2 2" xfId="31619"/>
    <cellStyle name="Input 7 2 2 6 2 3" xfId="31620"/>
    <cellStyle name="Input 7 2 2 6 3" xfId="31621"/>
    <cellStyle name="Input 7 2 2 6 4" xfId="31622"/>
    <cellStyle name="Input 7 2 2 7" xfId="31623"/>
    <cellStyle name="Input 7 2 2 7 2" xfId="31624"/>
    <cellStyle name="Input 7 2 2 7 2 2" xfId="31625"/>
    <cellStyle name="Input 7 2 2 7 2 2 2" xfId="31626"/>
    <cellStyle name="Input 7 2 2 7 2 3" xfId="31627"/>
    <cellStyle name="Input 7 2 2 7 3" xfId="31628"/>
    <cellStyle name="Input 7 2 2 7 4" xfId="31629"/>
    <cellStyle name="Input 7 2 2 8" xfId="31630"/>
    <cellStyle name="Input 7 2 2 8 2" xfId="31631"/>
    <cellStyle name="Input 7 2 2 8 2 2" xfId="31632"/>
    <cellStyle name="Input 7 2 2 8 3" xfId="31633"/>
    <cellStyle name="Input 7 2 2 9" xfId="31634"/>
    <cellStyle name="Input 7 2 3" xfId="31635"/>
    <cellStyle name="Input 7 2 3 2" xfId="31636"/>
    <cellStyle name="Input 7 2 3 2 2" xfId="31637"/>
    <cellStyle name="Input 7 2 3 2 2 2" xfId="31638"/>
    <cellStyle name="Input 7 2 3 2 2 2 2" xfId="31639"/>
    <cellStyle name="Input 7 2 3 2 2 3" xfId="31640"/>
    <cellStyle name="Input 7 2 3 2 3" xfId="31641"/>
    <cellStyle name="Input 7 2 3 2 4" xfId="31642"/>
    <cellStyle name="Input 7 2 3 3" xfId="31643"/>
    <cellStyle name="Input 7 2 3 3 2" xfId="31644"/>
    <cellStyle name="Input 7 2 3 3 2 2" xfId="31645"/>
    <cellStyle name="Input 7 2 3 3 2 2 2" xfId="31646"/>
    <cellStyle name="Input 7 2 3 3 2 3" xfId="31647"/>
    <cellStyle name="Input 7 2 3 3 3" xfId="31648"/>
    <cellStyle name="Input 7 2 3 3 4" xfId="31649"/>
    <cellStyle name="Input 7 2 3 4" xfId="31650"/>
    <cellStyle name="Input 7 2 3 4 2" xfId="31651"/>
    <cellStyle name="Input 7 2 3 4 2 2" xfId="31652"/>
    <cellStyle name="Input 7 2 3 4 2 2 2" xfId="31653"/>
    <cellStyle name="Input 7 2 3 4 2 3" xfId="31654"/>
    <cellStyle name="Input 7 2 3 4 3" xfId="31655"/>
    <cellStyle name="Input 7 2 3 4 4" xfId="31656"/>
    <cellStyle name="Input 7 2 3 5" xfId="31657"/>
    <cellStyle name="Input 7 2 3 5 2" xfId="31658"/>
    <cellStyle name="Input 7 2 3 5 2 2" xfId="31659"/>
    <cellStyle name="Input 7 2 3 5 2 2 2" xfId="31660"/>
    <cellStyle name="Input 7 2 3 5 2 3" xfId="31661"/>
    <cellStyle name="Input 7 2 3 5 3" xfId="31662"/>
    <cellStyle name="Input 7 2 3 5 4" xfId="31663"/>
    <cellStyle name="Input 7 2 3 6" xfId="31664"/>
    <cellStyle name="Input 7 2 3 6 2" xfId="31665"/>
    <cellStyle name="Input 7 2 3 6 2 2" xfId="31666"/>
    <cellStyle name="Input 7 2 3 6 2 2 2" xfId="31667"/>
    <cellStyle name="Input 7 2 3 6 2 3" xfId="31668"/>
    <cellStyle name="Input 7 2 3 6 3" xfId="31669"/>
    <cellStyle name="Input 7 2 3 6 4" xfId="31670"/>
    <cellStyle name="Input 7 2 3 7" xfId="31671"/>
    <cellStyle name="Input 7 2 3 7 2" xfId="31672"/>
    <cellStyle name="Input 7 2 3 7 2 2" xfId="31673"/>
    <cellStyle name="Input 7 2 3 7 3" xfId="31674"/>
    <cellStyle name="Input 7 2 3 8" xfId="31675"/>
    <cellStyle name="Input 7 2 3 9" xfId="31676"/>
    <cellStyle name="Input 7 2 4" xfId="31677"/>
    <cellStyle name="Input 7 2 4 2" xfId="31678"/>
    <cellStyle name="Input 7 2 4 2 2" xfId="31679"/>
    <cellStyle name="Input 7 2 4 2 2 2" xfId="31680"/>
    <cellStyle name="Input 7 2 4 2 2 2 2" xfId="31681"/>
    <cellStyle name="Input 7 2 4 2 2 3" xfId="31682"/>
    <cellStyle name="Input 7 2 4 2 3" xfId="31683"/>
    <cellStyle name="Input 7 2 4 2 4" xfId="31684"/>
    <cellStyle name="Input 7 2 4 3" xfId="31685"/>
    <cellStyle name="Input 7 2 4 3 2" xfId="31686"/>
    <cellStyle name="Input 7 2 4 3 2 2" xfId="31687"/>
    <cellStyle name="Input 7 2 4 3 3" xfId="31688"/>
    <cellStyle name="Input 7 2 4 4" xfId="31689"/>
    <cellStyle name="Input 7 2 4 5" xfId="31690"/>
    <cellStyle name="Input 7 2 5" xfId="31691"/>
    <cellStyle name="Input 7 2 5 2" xfId="31692"/>
    <cellStyle name="Input 7 2 5 2 2" xfId="31693"/>
    <cellStyle name="Input 7 2 5 2 2 2" xfId="31694"/>
    <cellStyle name="Input 7 2 5 2 3" xfId="31695"/>
    <cellStyle name="Input 7 2 5 3" xfId="31696"/>
    <cellStyle name="Input 7 2 5 4" xfId="31697"/>
    <cellStyle name="Input 7 2 6" xfId="31698"/>
    <cellStyle name="Input 7 2 6 2" xfId="31699"/>
    <cellStyle name="Input 7 2 6 2 2" xfId="31700"/>
    <cellStyle name="Input 7 2 6 2 2 2" xfId="31701"/>
    <cellStyle name="Input 7 2 6 2 3" xfId="31702"/>
    <cellStyle name="Input 7 2 6 3" xfId="31703"/>
    <cellStyle name="Input 7 2 6 4" xfId="31704"/>
    <cellStyle name="Input 7 2 7" xfId="31705"/>
    <cellStyle name="Input 7 2 7 2" xfId="31706"/>
    <cellStyle name="Input 7 2 7 2 2" xfId="31707"/>
    <cellStyle name="Input 7 2 7 2 2 2" xfId="31708"/>
    <cellStyle name="Input 7 2 7 2 3" xfId="31709"/>
    <cellStyle name="Input 7 2 7 3" xfId="31710"/>
    <cellStyle name="Input 7 2 7 4" xfId="31711"/>
    <cellStyle name="Input 7 2 8" xfId="31712"/>
    <cellStyle name="Input 7 2 8 2" xfId="31713"/>
    <cellStyle name="Input 7 2 8 2 2" xfId="31714"/>
    <cellStyle name="Input 7 2 8 2 2 2" xfId="31715"/>
    <cellStyle name="Input 7 2 8 2 3" xfId="31716"/>
    <cellStyle name="Input 7 2 8 3" xfId="31717"/>
    <cellStyle name="Input 7 2 8 4" xfId="31718"/>
    <cellStyle name="Input 7 2 9" xfId="31719"/>
    <cellStyle name="Input 7 2 9 2" xfId="31720"/>
    <cellStyle name="Input 7 2 9 2 2" xfId="31721"/>
    <cellStyle name="Input 7 2 9 3" xfId="31722"/>
    <cellStyle name="Input 7 2_Subsidy" xfId="31723"/>
    <cellStyle name="Input 7 3" xfId="31724"/>
    <cellStyle name="Input 7 3 10" xfId="31725"/>
    <cellStyle name="Input 7 3 2" xfId="31726"/>
    <cellStyle name="Input 7 3 2 2" xfId="31727"/>
    <cellStyle name="Input 7 3 2 2 2" xfId="31728"/>
    <cellStyle name="Input 7 3 2 2 2 2" xfId="31729"/>
    <cellStyle name="Input 7 3 2 2 2 2 2" xfId="31730"/>
    <cellStyle name="Input 7 3 2 2 2 3" xfId="31731"/>
    <cellStyle name="Input 7 3 2 2 3" xfId="31732"/>
    <cellStyle name="Input 7 3 2 2 4" xfId="31733"/>
    <cellStyle name="Input 7 3 2 3" xfId="31734"/>
    <cellStyle name="Input 7 3 2 3 2" xfId="31735"/>
    <cellStyle name="Input 7 3 2 3 2 2" xfId="31736"/>
    <cellStyle name="Input 7 3 2 3 2 2 2" xfId="31737"/>
    <cellStyle name="Input 7 3 2 3 2 3" xfId="31738"/>
    <cellStyle name="Input 7 3 2 3 3" xfId="31739"/>
    <cellStyle name="Input 7 3 2 3 4" xfId="31740"/>
    <cellStyle name="Input 7 3 2 4" xfId="31741"/>
    <cellStyle name="Input 7 3 2 4 2" xfId="31742"/>
    <cellStyle name="Input 7 3 2 4 2 2" xfId="31743"/>
    <cellStyle name="Input 7 3 2 4 2 2 2" xfId="31744"/>
    <cellStyle name="Input 7 3 2 4 2 3" xfId="31745"/>
    <cellStyle name="Input 7 3 2 4 3" xfId="31746"/>
    <cellStyle name="Input 7 3 2 4 4" xfId="31747"/>
    <cellStyle name="Input 7 3 2 5" xfId="31748"/>
    <cellStyle name="Input 7 3 2 5 2" xfId="31749"/>
    <cellStyle name="Input 7 3 2 5 2 2" xfId="31750"/>
    <cellStyle name="Input 7 3 2 5 2 2 2" xfId="31751"/>
    <cellStyle name="Input 7 3 2 5 2 3" xfId="31752"/>
    <cellStyle name="Input 7 3 2 5 3" xfId="31753"/>
    <cellStyle name="Input 7 3 2 5 4" xfId="31754"/>
    <cellStyle name="Input 7 3 2 6" xfId="31755"/>
    <cellStyle name="Input 7 3 2 6 2" xfId="31756"/>
    <cellStyle name="Input 7 3 2 6 2 2" xfId="31757"/>
    <cellStyle name="Input 7 3 2 6 2 2 2" xfId="31758"/>
    <cellStyle name="Input 7 3 2 6 2 3" xfId="31759"/>
    <cellStyle name="Input 7 3 2 6 3" xfId="31760"/>
    <cellStyle name="Input 7 3 2 6 4" xfId="31761"/>
    <cellStyle name="Input 7 3 2 7" xfId="31762"/>
    <cellStyle name="Input 7 3 2 7 2" xfId="31763"/>
    <cellStyle name="Input 7 3 2 7 2 2" xfId="31764"/>
    <cellStyle name="Input 7 3 2 7 3" xfId="31765"/>
    <cellStyle name="Input 7 3 2 8" xfId="31766"/>
    <cellStyle name="Input 7 3 2 9" xfId="31767"/>
    <cellStyle name="Input 7 3 3" xfId="31768"/>
    <cellStyle name="Input 7 3 3 2" xfId="31769"/>
    <cellStyle name="Input 7 3 3 2 2" xfId="31770"/>
    <cellStyle name="Input 7 3 3 2 2 2" xfId="31771"/>
    <cellStyle name="Input 7 3 3 2 2 2 2" xfId="31772"/>
    <cellStyle name="Input 7 3 3 2 2 3" xfId="31773"/>
    <cellStyle name="Input 7 3 3 2 3" xfId="31774"/>
    <cellStyle name="Input 7 3 3 2 4" xfId="31775"/>
    <cellStyle name="Input 7 3 3 3" xfId="31776"/>
    <cellStyle name="Input 7 3 3 3 2" xfId="31777"/>
    <cellStyle name="Input 7 3 3 3 2 2" xfId="31778"/>
    <cellStyle name="Input 7 3 3 3 3" xfId="31779"/>
    <cellStyle name="Input 7 3 3 4" xfId="31780"/>
    <cellStyle name="Input 7 3 3 5" xfId="31781"/>
    <cellStyle name="Input 7 3 4" xfId="31782"/>
    <cellStyle name="Input 7 3 4 2" xfId="31783"/>
    <cellStyle name="Input 7 3 4 2 2" xfId="31784"/>
    <cellStyle name="Input 7 3 4 2 2 2" xfId="31785"/>
    <cellStyle name="Input 7 3 4 2 3" xfId="31786"/>
    <cellStyle name="Input 7 3 4 3" xfId="31787"/>
    <cellStyle name="Input 7 3 4 4" xfId="31788"/>
    <cellStyle name="Input 7 3 5" xfId="31789"/>
    <cellStyle name="Input 7 3 5 2" xfId="31790"/>
    <cellStyle name="Input 7 3 5 2 2" xfId="31791"/>
    <cellStyle name="Input 7 3 5 2 2 2" xfId="31792"/>
    <cellStyle name="Input 7 3 5 2 3" xfId="31793"/>
    <cellStyle name="Input 7 3 5 3" xfId="31794"/>
    <cellStyle name="Input 7 3 5 4" xfId="31795"/>
    <cellStyle name="Input 7 3 6" xfId="31796"/>
    <cellStyle name="Input 7 3 6 2" xfId="31797"/>
    <cellStyle name="Input 7 3 6 2 2" xfId="31798"/>
    <cellStyle name="Input 7 3 6 2 2 2" xfId="31799"/>
    <cellStyle name="Input 7 3 6 2 3" xfId="31800"/>
    <cellStyle name="Input 7 3 6 3" xfId="31801"/>
    <cellStyle name="Input 7 3 6 4" xfId="31802"/>
    <cellStyle name="Input 7 3 7" xfId="31803"/>
    <cellStyle name="Input 7 3 7 2" xfId="31804"/>
    <cellStyle name="Input 7 3 7 2 2" xfId="31805"/>
    <cellStyle name="Input 7 3 7 2 2 2" xfId="31806"/>
    <cellStyle name="Input 7 3 7 2 3" xfId="31807"/>
    <cellStyle name="Input 7 3 7 3" xfId="31808"/>
    <cellStyle name="Input 7 3 7 4" xfId="31809"/>
    <cellStyle name="Input 7 3 8" xfId="31810"/>
    <cellStyle name="Input 7 3 8 2" xfId="31811"/>
    <cellStyle name="Input 7 3 8 2 2" xfId="31812"/>
    <cellStyle name="Input 7 3 8 3" xfId="31813"/>
    <cellStyle name="Input 7 3 9" xfId="31814"/>
    <cellStyle name="Input 7 4" xfId="31815"/>
    <cellStyle name="Input 7 4 10" xfId="31816"/>
    <cellStyle name="Input 7 4 2" xfId="31817"/>
    <cellStyle name="Input 7 4 2 2" xfId="31818"/>
    <cellStyle name="Input 7 4 2 2 2" xfId="31819"/>
    <cellStyle name="Input 7 4 2 2 2 2" xfId="31820"/>
    <cellStyle name="Input 7 4 2 2 2 2 2" xfId="31821"/>
    <cellStyle name="Input 7 4 2 2 2 3" xfId="31822"/>
    <cellStyle name="Input 7 4 2 2 3" xfId="31823"/>
    <cellStyle name="Input 7 4 2 2 4" xfId="31824"/>
    <cellStyle name="Input 7 4 2 3" xfId="31825"/>
    <cellStyle name="Input 7 4 2 3 2" xfId="31826"/>
    <cellStyle name="Input 7 4 2 3 2 2" xfId="31827"/>
    <cellStyle name="Input 7 4 2 3 2 2 2" xfId="31828"/>
    <cellStyle name="Input 7 4 2 3 2 3" xfId="31829"/>
    <cellStyle name="Input 7 4 2 3 3" xfId="31830"/>
    <cellStyle name="Input 7 4 2 3 4" xfId="31831"/>
    <cellStyle name="Input 7 4 2 4" xfId="31832"/>
    <cellStyle name="Input 7 4 2 4 2" xfId="31833"/>
    <cellStyle name="Input 7 4 2 4 2 2" xfId="31834"/>
    <cellStyle name="Input 7 4 2 4 2 2 2" xfId="31835"/>
    <cellStyle name="Input 7 4 2 4 2 3" xfId="31836"/>
    <cellStyle name="Input 7 4 2 4 3" xfId="31837"/>
    <cellStyle name="Input 7 4 2 4 4" xfId="31838"/>
    <cellStyle name="Input 7 4 2 5" xfId="31839"/>
    <cellStyle name="Input 7 4 2 5 2" xfId="31840"/>
    <cellStyle name="Input 7 4 2 5 2 2" xfId="31841"/>
    <cellStyle name="Input 7 4 2 5 2 2 2" xfId="31842"/>
    <cellStyle name="Input 7 4 2 5 2 3" xfId="31843"/>
    <cellStyle name="Input 7 4 2 5 3" xfId="31844"/>
    <cellStyle name="Input 7 4 2 5 4" xfId="31845"/>
    <cellStyle name="Input 7 4 2 6" xfId="31846"/>
    <cellStyle name="Input 7 4 2 6 2" xfId="31847"/>
    <cellStyle name="Input 7 4 2 6 2 2" xfId="31848"/>
    <cellStyle name="Input 7 4 2 6 2 2 2" xfId="31849"/>
    <cellStyle name="Input 7 4 2 6 2 3" xfId="31850"/>
    <cellStyle name="Input 7 4 2 6 3" xfId="31851"/>
    <cellStyle name="Input 7 4 2 6 4" xfId="31852"/>
    <cellStyle name="Input 7 4 2 7" xfId="31853"/>
    <cellStyle name="Input 7 4 2 7 2" xfId="31854"/>
    <cellStyle name="Input 7 4 2 7 2 2" xfId="31855"/>
    <cellStyle name="Input 7 4 2 7 3" xfId="31856"/>
    <cellStyle name="Input 7 4 2 8" xfId="31857"/>
    <cellStyle name="Input 7 4 2 9" xfId="31858"/>
    <cellStyle name="Input 7 4 3" xfId="31859"/>
    <cellStyle name="Input 7 4 3 2" xfId="31860"/>
    <cellStyle name="Input 7 4 3 2 2" xfId="31861"/>
    <cellStyle name="Input 7 4 3 2 2 2" xfId="31862"/>
    <cellStyle name="Input 7 4 3 2 2 2 2" xfId="31863"/>
    <cellStyle name="Input 7 4 3 2 2 3" xfId="31864"/>
    <cellStyle name="Input 7 4 3 2 3" xfId="31865"/>
    <cellStyle name="Input 7 4 3 2 4" xfId="31866"/>
    <cellStyle name="Input 7 4 3 3" xfId="31867"/>
    <cellStyle name="Input 7 4 3 3 2" xfId="31868"/>
    <cellStyle name="Input 7 4 3 3 2 2" xfId="31869"/>
    <cellStyle name="Input 7 4 3 3 3" xfId="31870"/>
    <cellStyle name="Input 7 4 3 4" xfId="31871"/>
    <cellStyle name="Input 7 4 3 5" xfId="31872"/>
    <cellStyle name="Input 7 4 4" xfId="31873"/>
    <cellStyle name="Input 7 4 4 2" xfId="31874"/>
    <cellStyle name="Input 7 4 4 2 2" xfId="31875"/>
    <cellStyle name="Input 7 4 4 2 2 2" xfId="31876"/>
    <cellStyle name="Input 7 4 4 2 3" xfId="31877"/>
    <cellStyle name="Input 7 4 4 3" xfId="31878"/>
    <cellStyle name="Input 7 4 4 4" xfId="31879"/>
    <cellStyle name="Input 7 4 5" xfId="31880"/>
    <cellStyle name="Input 7 4 5 2" xfId="31881"/>
    <cellStyle name="Input 7 4 5 2 2" xfId="31882"/>
    <cellStyle name="Input 7 4 5 2 2 2" xfId="31883"/>
    <cellStyle name="Input 7 4 5 2 3" xfId="31884"/>
    <cellStyle name="Input 7 4 5 3" xfId="31885"/>
    <cellStyle name="Input 7 4 5 4" xfId="31886"/>
    <cellStyle name="Input 7 4 6" xfId="31887"/>
    <cellStyle name="Input 7 4 6 2" xfId="31888"/>
    <cellStyle name="Input 7 4 6 2 2" xfId="31889"/>
    <cellStyle name="Input 7 4 6 2 2 2" xfId="31890"/>
    <cellStyle name="Input 7 4 6 2 3" xfId="31891"/>
    <cellStyle name="Input 7 4 6 3" xfId="31892"/>
    <cellStyle name="Input 7 4 6 4" xfId="31893"/>
    <cellStyle name="Input 7 4 7" xfId="31894"/>
    <cellStyle name="Input 7 4 7 2" xfId="31895"/>
    <cellStyle name="Input 7 4 7 2 2" xfId="31896"/>
    <cellStyle name="Input 7 4 7 2 2 2" xfId="31897"/>
    <cellStyle name="Input 7 4 7 2 3" xfId="31898"/>
    <cellStyle name="Input 7 4 7 3" xfId="31899"/>
    <cellStyle name="Input 7 4 7 4" xfId="31900"/>
    <cellStyle name="Input 7 4 8" xfId="31901"/>
    <cellStyle name="Input 7 4 8 2" xfId="31902"/>
    <cellStyle name="Input 7 4 8 2 2" xfId="31903"/>
    <cellStyle name="Input 7 4 8 3" xfId="31904"/>
    <cellStyle name="Input 7 4 9" xfId="31905"/>
    <cellStyle name="Input 7 5" xfId="31906"/>
    <cellStyle name="Input 7 5 10" xfId="31907"/>
    <cellStyle name="Input 7 5 2" xfId="31908"/>
    <cellStyle name="Input 7 5 2 2" xfId="31909"/>
    <cellStyle name="Input 7 5 2 2 2" xfId="31910"/>
    <cellStyle name="Input 7 5 2 2 2 2" xfId="31911"/>
    <cellStyle name="Input 7 5 2 2 2 2 2" xfId="31912"/>
    <cellStyle name="Input 7 5 2 2 2 3" xfId="31913"/>
    <cellStyle name="Input 7 5 2 2 3" xfId="31914"/>
    <cellStyle name="Input 7 5 2 2 4" xfId="31915"/>
    <cellStyle name="Input 7 5 2 3" xfId="31916"/>
    <cellStyle name="Input 7 5 2 3 2" xfId="31917"/>
    <cellStyle name="Input 7 5 2 3 2 2" xfId="31918"/>
    <cellStyle name="Input 7 5 2 3 2 2 2" xfId="31919"/>
    <cellStyle name="Input 7 5 2 3 2 3" xfId="31920"/>
    <cellStyle name="Input 7 5 2 3 3" xfId="31921"/>
    <cellStyle name="Input 7 5 2 3 4" xfId="31922"/>
    <cellStyle name="Input 7 5 2 4" xfId="31923"/>
    <cellStyle name="Input 7 5 2 4 2" xfId="31924"/>
    <cellStyle name="Input 7 5 2 4 2 2" xfId="31925"/>
    <cellStyle name="Input 7 5 2 4 2 2 2" xfId="31926"/>
    <cellStyle name="Input 7 5 2 4 2 3" xfId="31927"/>
    <cellStyle name="Input 7 5 2 4 3" xfId="31928"/>
    <cellStyle name="Input 7 5 2 4 4" xfId="31929"/>
    <cellStyle name="Input 7 5 2 5" xfId="31930"/>
    <cellStyle name="Input 7 5 2 5 2" xfId="31931"/>
    <cellStyle name="Input 7 5 2 5 2 2" xfId="31932"/>
    <cellStyle name="Input 7 5 2 5 2 2 2" xfId="31933"/>
    <cellStyle name="Input 7 5 2 5 2 3" xfId="31934"/>
    <cellStyle name="Input 7 5 2 5 3" xfId="31935"/>
    <cellStyle name="Input 7 5 2 5 4" xfId="31936"/>
    <cellStyle name="Input 7 5 2 6" xfId="31937"/>
    <cellStyle name="Input 7 5 2 6 2" xfId="31938"/>
    <cellStyle name="Input 7 5 2 6 2 2" xfId="31939"/>
    <cellStyle name="Input 7 5 2 6 2 2 2" xfId="31940"/>
    <cellStyle name="Input 7 5 2 6 2 3" xfId="31941"/>
    <cellStyle name="Input 7 5 2 6 3" xfId="31942"/>
    <cellStyle name="Input 7 5 2 6 4" xfId="31943"/>
    <cellStyle name="Input 7 5 2 7" xfId="31944"/>
    <cellStyle name="Input 7 5 2 7 2" xfId="31945"/>
    <cellStyle name="Input 7 5 2 7 2 2" xfId="31946"/>
    <cellStyle name="Input 7 5 2 7 3" xfId="31947"/>
    <cellStyle name="Input 7 5 2 8" xfId="31948"/>
    <cellStyle name="Input 7 5 2 9" xfId="31949"/>
    <cellStyle name="Input 7 5 3" xfId="31950"/>
    <cellStyle name="Input 7 5 3 2" xfId="31951"/>
    <cellStyle name="Input 7 5 3 2 2" xfId="31952"/>
    <cellStyle name="Input 7 5 3 2 2 2" xfId="31953"/>
    <cellStyle name="Input 7 5 3 2 2 2 2" xfId="31954"/>
    <cellStyle name="Input 7 5 3 2 2 3" xfId="31955"/>
    <cellStyle name="Input 7 5 3 2 3" xfId="31956"/>
    <cellStyle name="Input 7 5 3 2 4" xfId="31957"/>
    <cellStyle name="Input 7 5 3 3" xfId="31958"/>
    <cellStyle name="Input 7 5 3 3 2" xfId="31959"/>
    <cellStyle name="Input 7 5 3 3 2 2" xfId="31960"/>
    <cellStyle name="Input 7 5 3 3 3" xfId="31961"/>
    <cellStyle name="Input 7 5 3 4" xfId="31962"/>
    <cellStyle name="Input 7 5 3 5" xfId="31963"/>
    <cellStyle name="Input 7 5 4" xfId="31964"/>
    <cellStyle name="Input 7 5 4 2" xfId="31965"/>
    <cellStyle name="Input 7 5 4 2 2" xfId="31966"/>
    <cellStyle name="Input 7 5 4 2 2 2" xfId="31967"/>
    <cellStyle name="Input 7 5 4 2 3" xfId="31968"/>
    <cellStyle name="Input 7 5 4 3" xfId="31969"/>
    <cellStyle name="Input 7 5 4 4" xfId="31970"/>
    <cellStyle name="Input 7 5 5" xfId="31971"/>
    <cellStyle name="Input 7 5 5 2" xfId="31972"/>
    <cellStyle name="Input 7 5 5 2 2" xfId="31973"/>
    <cellStyle name="Input 7 5 5 2 2 2" xfId="31974"/>
    <cellStyle name="Input 7 5 5 2 3" xfId="31975"/>
    <cellStyle name="Input 7 5 5 3" xfId="31976"/>
    <cellStyle name="Input 7 5 5 4" xfId="31977"/>
    <cellStyle name="Input 7 5 6" xfId="31978"/>
    <cellStyle name="Input 7 5 6 2" xfId="31979"/>
    <cellStyle name="Input 7 5 6 2 2" xfId="31980"/>
    <cellStyle name="Input 7 5 6 2 2 2" xfId="31981"/>
    <cellStyle name="Input 7 5 6 2 3" xfId="31982"/>
    <cellStyle name="Input 7 5 6 3" xfId="31983"/>
    <cellStyle name="Input 7 5 6 4" xfId="31984"/>
    <cellStyle name="Input 7 5 7" xfId="31985"/>
    <cellStyle name="Input 7 5 7 2" xfId="31986"/>
    <cellStyle name="Input 7 5 7 2 2" xfId="31987"/>
    <cellStyle name="Input 7 5 7 2 2 2" xfId="31988"/>
    <cellStyle name="Input 7 5 7 2 3" xfId="31989"/>
    <cellStyle name="Input 7 5 7 3" xfId="31990"/>
    <cellStyle name="Input 7 5 7 4" xfId="31991"/>
    <cellStyle name="Input 7 5 8" xfId="31992"/>
    <cellStyle name="Input 7 5 8 2" xfId="31993"/>
    <cellStyle name="Input 7 5 8 2 2" xfId="31994"/>
    <cellStyle name="Input 7 5 8 3" xfId="31995"/>
    <cellStyle name="Input 7 5 9" xfId="31996"/>
    <cellStyle name="Input 7 6" xfId="31997"/>
    <cellStyle name="Input 7 6 10" xfId="31998"/>
    <cellStyle name="Input 7 6 2" xfId="31999"/>
    <cellStyle name="Input 7 6 2 2" xfId="32000"/>
    <cellStyle name="Input 7 6 2 2 2" xfId="32001"/>
    <cellStyle name="Input 7 6 2 2 2 2" xfId="32002"/>
    <cellStyle name="Input 7 6 2 2 2 2 2" xfId="32003"/>
    <cellStyle name="Input 7 6 2 2 2 3" xfId="32004"/>
    <cellStyle name="Input 7 6 2 2 3" xfId="32005"/>
    <cellStyle name="Input 7 6 2 2 4" xfId="32006"/>
    <cellStyle name="Input 7 6 2 3" xfId="32007"/>
    <cellStyle name="Input 7 6 2 3 2" xfId="32008"/>
    <cellStyle name="Input 7 6 2 3 2 2" xfId="32009"/>
    <cellStyle name="Input 7 6 2 3 2 2 2" xfId="32010"/>
    <cellStyle name="Input 7 6 2 3 2 3" xfId="32011"/>
    <cellStyle name="Input 7 6 2 3 3" xfId="32012"/>
    <cellStyle name="Input 7 6 2 3 4" xfId="32013"/>
    <cellStyle name="Input 7 6 2 4" xfId="32014"/>
    <cellStyle name="Input 7 6 2 4 2" xfId="32015"/>
    <cellStyle name="Input 7 6 2 4 2 2" xfId="32016"/>
    <cellStyle name="Input 7 6 2 4 2 2 2" xfId="32017"/>
    <cellStyle name="Input 7 6 2 4 2 3" xfId="32018"/>
    <cellStyle name="Input 7 6 2 4 3" xfId="32019"/>
    <cellStyle name="Input 7 6 2 4 4" xfId="32020"/>
    <cellStyle name="Input 7 6 2 5" xfId="32021"/>
    <cellStyle name="Input 7 6 2 5 2" xfId="32022"/>
    <cellStyle name="Input 7 6 2 5 2 2" xfId="32023"/>
    <cellStyle name="Input 7 6 2 5 2 2 2" xfId="32024"/>
    <cellStyle name="Input 7 6 2 5 2 3" xfId="32025"/>
    <cellStyle name="Input 7 6 2 5 3" xfId="32026"/>
    <cellStyle name="Input 7 6 2 5 4" xfId="32027"/>
    <cellStyle name="Input 7 6 2 6" xfId="32028"/>
    <cellStyle name="Input 7 6 2 6 2" xfId="32029"/>
    <cellStyle name="Input 7 6 2 6 2 2" xfId="32030"/>
    <cellStyle name="Input 7 6 2 6 2 2 2" xfId="32031"/>
    <cellStyle name="Input 7 6 2 6 2 3" xfId="32032"/>
    <cellStyle name="Input 7 6 2 6 3" xfId="32033"/>
    <cellStyle name="Input 7 6 2 6 4" xfId="32034"/>
    <cellStyle name="Input 7 6 2 7" xfId="32035"/>
    <cellStyle name="Input 7 6 2 7 2" xfId="32036"/>
    <cellStyle name="Input 7 6 2 7 2 2" xfId="32037"/>
    <cellStyle name="Input 7 6 2 7 3" xfId="32038"/>
    <cellStyle name="Input 7 6 2 8" xfId="32039"/>
    <cellStyle name="Input 7 6 2 9" xfId="32040"/>
    <cellStyle name="Input 7 6 3" xfId="32041"/>
    <cellStyle name="Input 7 6 3 2" xfId="32042"/>
    <cellStyle name="Input 7 6 3 2 2" xfId="32043"/>
    <cellStyle name="Input 7 6 3 2 2 2" xfId="32044"/>
    <cellStyle name="Input 7 6 3 2 2 2 2" xfId="32045"/>
    <cellStyle name="Input 7 6 3 2 2 3" xfId="32046"/>
    <cellStyle name="Input 7 6 3 2 3" xfId="32047"/>
    <cellStyle name="Input 7 6 3 2 4" xfId="32048"/>
    <cellStyle name="Input 7 6 3 3" xfId="32049"/>
    <cellStyle name="Input 7 6 3 3 2" xfId="32050"/>
    <cellStyle name="Input 7 6 3 3 2 2" xfId="32051"/>
    <cellStyle name="Input 7 6 3 3 3" xfId="32052"/>
    <cellStyle name="Input 7 6 3 4" xfId="32053"/>
    <cellStyle name="Input 7 6 3 5" xfId="32054"/>
    <cellStyle name="Input 7 6 4" xfId="32055"/>
    <cellStyle name="Input 7 6 4 2" xfId="32056"/>
    <cellStyle name="Input 7 6 4 2 2" xfId="32057"/>
    <cellStyle name="Input 7 6 4 2 2 2" xfId="32058"/>
    <cellStyle name="Input 7 6 4 2 3" xfId="32059"/>
    <cellStyle name="Input 7 6 4 3" xfId="32060"/>
    <cellStyle name="Input 7 6 4 4" xfId="32061"/>
    <cellStyle name="Input 7 6 5" xfId="32062"/>
    <cellStyle name="Input 7 6 5 2" xfId="32063"/>
    <cellStyle name="Input 7 6 5 2 2" xfId="32064"/>
    <cellStyle name="Input 7 6 5 2 2 2" xfId="32065"/>
    <cellStyle name="Input 7 6 5 2 3" xfId="32066"/>
    <cellStyle name="Input 7 6 5 3" xfId="32067"/>
    <cellStyle name="Input 7 6 5 4" xfId="32068"/>
    <cellStyle name="Input 7 6 6" xfId="32069"/>
    <cellStyle name="Input 7 6 6 2" xfId="32070"/>
    <cellStyle name="Input 7 6 6 2 2" xfId="32071"/>
    <cellStyle name="Input 7 6 6 2 2 2" xfId="32072"/>
    <cellStyle name="Input 7 6 6 2 3" xfId="32073"/>
    <cellStyle name="Input 7 6 6 3" xfId="32074"/>
    <cellStyle name="Input 7 6 6 4" xfId="32075"/>
    <cellStyle name="Input 7 6 7" xfId="32076"/>
    <cellStyle name="Input 7 6 7 2" xfId="32077"/>
    <cellStyle name="Input 7 6 7 2 2" xfId="32078"/>
    <cellStyle name="Input 7 6 7 2 2 2" xfId="32079"/>
    <cellStyle name="Input 7 6 7 2 3" xfId="32080"/>
    <cellStyle name="Input 7 6 7 3" xfId="32081"/>
    <cellStyle name="Input 7 6 7 4" xfId="32082"/>
    <cellStyle name="Input 7 6 8" xfId="32083"/>
    <cellStyle name="Input 7 6 8 2" xfId="32084"/>
    <cellStyle name="Input 7 6 8 2 2" xfId="32085"/>
    <cellStyle name="Input 7 6 8 3" xfId="32086"/>
    <cellStyle name="Input 7 6 9" xfId="32087"/>
    <cellStyle name="Input 7 7" xfId="32088"/>
    <cellStyle name="Input 7 7 10" xfId="32089"/>
    <cellStyle name="Input 7 7 2" xfId="32090"/>
    <cellStyle name="Input 7 7 2 2" xfId="32091"/>
    <cellStyle name="Input 7 7 2 2 2" xfId="32092"/>
    <cellStyle name="Input 7 7 2 2 2 2" xfId="32093"/>
    <cellStyle name="Input 7 7 2 2 2 2 2" xfId="32094"/>
    <cellStyle name="Input 7 7 2 2 2 3" xfId="32095"/>
    <cellStyle name="Input 7 7 2 2 3" xfId="32096"/>
    <cellStyle name="Input 7 7 2 2 4" xfId="32097"/>
    <cellStyle name="Input 7 7 2 3" xfId="32098"/>
    <cellStyle name="Input 7 7 2 3 2" xfId="32099"/>
    <cellStyle name="Input 7 7 2 3 2 2" xfId="32100"/>
    <cellStyle name="Input 7 7 2 3 2 2 2" xfId="32101"/>
    <cellStyle name="Input 7 7 2 3 2 3" xfId="32102"/>
    <cellStyle name="Input 7 7 2 3 3" xfId="32103"/>
    <cellStyle name="Input 7 7 2 3 4" xfId="32104"/>
    <cellStyle name="Input 7 7 2 4" xfId="32105"/>
    <cellStyle name="Input 7 7 2 4 2" xfId="32106"/>
    <cellStyle name="Input 7 7 2 4 2 2" xfId="32107"/>
    <cellStyle name="Input 7 7 2 4 2 2 2" xfId="32108"/>
    <cellStyle name="Input 7 7 2 4 2 3" xfId="32109"/>
    <cellStyle name="Input 7 7 2 4 3" xfId="32110"/>
    <cellStyle name="Input 7 7 2 4 4" xfId="32111"/>
    <cellStyle name="Input 7 7 2 5" xfId="32112"/>
    <cellStyle name="Input 7 7 2 5 2" xfId="32113"/>
    <cellStyle name="Input 7 7 2 5 2 2" xfId="32114"/>
    <cellStyle name="Input 7 7 2 5 2 2 2" xfId="32115"/>
    <cellStyle name="Input 7 7 2 5 2 3" xfId="32116"/>
    <cellStyle name="Input 7 7 2 5 3" xfId="32117"/>
    <cellStyle name="Input 7 7 2 5 4" xfId="32118"/>
    <cellStyle name="Input 7 7 2 6" xfId="32119"/>
    <cellStyle name="Input 7 7 2 6 2" xfId="32120"/>
    <cellStyle name="Input 7 7 2 6 2 2" xfId="32121"/>
    <cellStyle name="Input 7 7 2 6 2 2 2" xfId="32122"/>
    <cellStyle name="Input 7 7 2 6 2 3" xfId="32123"/>
    <cellStyle name="Input 7 7 2 6 3" xfId="32124"/>
    <cellStyle name="Input 7 7 2 6 4" xfId="32125"/>
    <cellStyle name="Input 7 7 2 7" xfId="32126"/>
    <cellStyle name="Input 7 7 2 7 2" xfId="32127"/>
    <cellStyle name="Input 7 7 2 7 2 2" xfId="32128"/>
    <cellStyle name="Input 7 7 2 7 3" xfId="32129"/>
    <cellStyle name="Input 7 7 2 8" xfId="32130"/>
    <cellStyle name="Input 7 7 2 9" xfId="32131"/>
    <cellStyle name="Input 7 7 3" xfId="32132"/>
    <cellStyle name="Input 7 7 3 2" xfId="32133"/>
    <cellStyle name="Input 7 7 3 2 2" xfId="32134"/>
    <cellStyle name="Input 7 7 3 2 2 2" xfId="32135"/>
    <cellStyle name="Input 7 7 3 2 2 2 2" xfId="32136"/>
    <cellStyle name="Input 7 7 3 2 2 3" xfId="32137"/>
    <cellStyle name="Input 7 7 3 2 3" xfId="32138"/>
    <cellStyle name="Input 7 7 3 2 4" xfId="32139"/>
    <cellStyle name="Input 7 7 3 3" xfId="32140"/>
    <cellStyle name="Input 7 7 3 3 2" xfId="32141"/>
    <cellStyle name="Input 7 7 3 3 2 2" xfId="32142"/>
    <cellStyle name="Input 7 7 3 3 3" xfId="32143"/>
    <cellStyle name="Input 7 7 3 4" xfId="32144"/>
    <cellStyle name="Input 7 7 3 5" xfId="32145"/>
    <cellStyle name="Input 7 7 4" xfId="32146"/>
    <cellStyle name="Input 7 7 4 2" xfId="32147"/>
    <cellStyle name="Input 7 7 4 2 2" xfId="32148"/>
    <cellStyle name="Input 7 7 4 2 2 2" xfId="32149"/>
    <cellStyle name="Input 7 7 4 2 3" xfId="32150"/>
    <cellStyle name="Input 7 7 4 3" xfId="32151"/>
    <cellStyle name="Input 7 7 4 4" xfId="32152"/>
    <cellStyle name="Input 7 7 5" xfId="32153"/>
    <cellStyle name="Input 7 7 5 2" xfId="32154"/>
    <cellStyle name="Input 7 7 5 2 2" xfId="32155"/>
    <cellStyle name="Input 7 7 5 2 2 2" xfId="32156"/>
    <cellStyle name="Input 7 7 5 2 3" xfId="32157"/>
    <cellStyle name="Input 7 7 5 3" xfId="32158"/>
    <cellStyle name="Input 7 7 5 4" xfId="32159"/>
    <cellStyle name="Input 7 7 6" xfId="32160"/>
    <cellStyle name="Input 7 7 6 2" xfId="32161"/>
    <cellStyle name="Input 7 7 6 2 2" xfId="32162"/>
    <cellStyle name="Input 7 7 6 2 2 2" xfId="32163"/>
    <cellStyle name="Input 7 7 6 2 3" xfId="32164"/>
    <cellStyle name="Input 7 7 6 3" xfId="32165"/>
    <cellStyle name="Input 7 7 6 4" xfId="32166"/>
    <cellStyle name="Input 7 7 7" xfId="32167"/>
    <cellStyle name="Input 7 7 7 2" xfId="32168"/>
    <cellStyle name="Input 7 7 7 2 2" xfId="32169"/>
    <cellStyle name="Input 7 7 7 2 2 2" xfId="32170"/>
    <cellStyle name="Input 7 7 7 2 3" xfId="32171"/>
    <cellStyle name="Input 7 7 7 3" xfId="32172"/>
    <cellStyle name="Input 7 7 7 4" xfId="32173"/>
    <cellStyle name="Input 7 7 8" xfId="32174"/>
    <cellStyle name="Input 7 7 8 2" xfId="32175"/>
    <cellStyle name="Input 7 7 8 2 2" xfId="32176"/>
    <cellStyle name="Input 7 7 8 3" xfId="32177"/>
    <cellStyle name="Input 7 7 9" xfId="32178"/>
    <cellStyle name="Input 7 8" xfId="32179"/>
    <cellStyle name="Input 7 8 10" xfId="32180"/>
    <cellStyle name="Input 7 8 2" xfId="32181"/>
    <cellStyle name="Input 7 8 2 2" xfId="32182"/>
    <cellStyle name="Input 7 8 2 2 2" xfId="32183"/>
    <cellStyle name="Input 7 8 2 2 2 2" xfId="32184"/>
    <cellStyle name="Input 7 8 2 2 2 2 2" xfId="32185"/>
    <cellStyle name="Input 7 8 2 2 2 3" xfId="32186"/>
    <cellStyle name="Input 7 8 2 2 3" xfId="32187"/>
    <cellStyle name="Input 7 8 2 2 4" xfId="32188"/>
    <cellStyle name="Input 7 8 2 3" xfId="32189"/>
    <cellStyle name="Input 7 8 2 3 2" xfId="32190"/>
    <cellStyle name="Input 7 8 2 3 2 2" xfId="32191"/>
    <cellStyle name="Input 7 8 2 3 2 2 2" xfId="32192"/>
    <cellStyle name="Input 7 8 2 3 2 3" xfId="32193"/>
    <cellStyle name="Input 7 8 2 3 3" xfId="32194"/>
    <cellStyle name="Input 7 8 2 3 4" xfId="32195"/>
    <cellStyle name="Input 7 8 2 4" xfId="32196"/>
    <cellStyle name="Input 7 8 2 4 2" xfId="32197"/>
    <cellStyle name="Input 7 8 2 4 2 2" xfId="32198"/>
    <cellStyle name="Input 7 8 2 4 2 2 2" xfId="32199"/>
    <cellStyle name="Input 7 8 2 4 2 3" xfId="32200"/>
    <cellStyle name="Input 7 8 2 4 3" xfId="32201"/>
    <cellStyle name="Input 7 8 2 4 4" xfId="32202"/>
    <cellStyle name="Input 7 8 2 5" xfId="32203"/>
    <cellStyle name="Input 7 8 2 5 2" xfId="32204"/>
    <cellStyle name="Input 7 8 2 5 2 2" xfId="32205"/>
    <cellStyle name="Input 7 8 2 5 2 2 2" xfId="32206"/>
    <cellStyle name="Input 7 8 2 5 2 3" xfId="32207"/>
    <cellStyle name="Input 7 8 2 5 3" xfId="32208"/>
    <cellStyle name="Input 7 8 2 5 4" xfId="32209"/>
    <cellStyle name="Input 7 8 2 6" xfId="32210"/>
    <cellStyle name="Input 7 8 2 6 2" xfId="32211"/>
    <cellStyle name="Input 7 8 2 6 2 2" xfId="32212"/>
    <cellStyle name="Input 7 8 2 6 2 2 2" xfId="32213"/>
    <cellStyle name="Input 7 8 2 6 2 3" xfId="32214"/>
    <cellStyle name="Input 7 8 2 6 3" xfId="32215"/>
    <cellStyle name="Input 7 8 2 6 4" xfId="32216"/>
    <cellStyle name="Input 7 8 2 7" xfId="32217"/>
    <cellStyle name="Input 7 8 2 7 2" xfId="32218"/>
    <cellStyle name="Input 7 8 2 7 2 2" xfId="32219"/>
    <cellStyle name="Input 7 8 2 7 3" xfId="32220"/>
    <cellStyle name="Input 7 8 2 8" xfId="32221"/>
    <cellStyle name="Input 7 8 2 9" xfId="32222"/>
    <cellStyle name="Input 7 8 3" xfId="32223"/>
    <cellStyle name="Input 7 8 3 2" xfId="32224"/>
    <cellStyle name="Input 7 8 3 2 2" xfId="32225"/>
    <cellStyle name="Input 7 8 3 2 2 2" xfId="32226"/>
    <cellStyle name="Input 7 8 3 2 2 2 2" xfId="32227"/>
    <cellStyle name="Input 7 8 3 2 2 3" xfId="32228"/>
    <cellStyle name="Input 7 8 3 2 3" xfId="32229"/>
    <cellStyle name="Input 7 8 3 2 4" xfId="32230"/>
    <cellStyle name="Input 7 8 3 3" xfId="32231"/>
    <cellStyle name="Input 7 8 3 3 2" xfId="32232"/>
    <cellStyle name="Input 7 8 3 3 2 2" xfId="32233"/>
    <cellStyle name="Input 7 8 3 3 3" xfId="32234"/>
    <cellStyle name="Input 7 8 3 4" xfId="32235"/>
    <cellStyle name="Input 7 8 3 5" xfId="32236"/>
    <cellStyle name="Input 7 8 4" xfId="32237"/>
    <cellStyle name="Input 7 8 4 2" xfId="32238"/>
    <cellStyle name="Input 7 8 4 2 2" xfId="32239"/>
    <cellStyle name="Input 7 8 4 2 2 2" xfId="32240"/>
    <cellStyle name="Input 7 8 4 2 3" xfId="32241"/>
    <cellStyle name="Input 7 8 4 3" xfId="32242"/>
    <cellStyle name="Input 7 8 4 4" xfId="32243"/>
    <cellStyle name="Input 7 8 5" xfId="32244"/>
    <cellStyle name="Input 7 8 5 2" xfId="32245"/>
    <cellStyle name="Input 7 8 5 2 2" xfId="32246"/>
    <cellStyle name="Input 7 8 5 2 2 2" xfId="32247"/>
    <cellStyle name="Input 7 8 5 2 3" xfId="32248"/>
    <cellStyle name="Input 7 8 5 3" xfId="32249"/>
    <cellStyle name="Input 7 8 5 4" xfId="32250"/>
    <cellStyle name="Input 7 8 6" xfId="32251"/>
    <cellStyle name="Input 7 8 6 2" xfId="32252"/>
    <cellStyle name="Input 7 8 6 2 2" xfId="32253"/>
    <cellStyle name="Input 7 8 6 2 2 2" xfId="32254"/>
    <cellStyle name="Input 7 8 6 2 3" xfId="32255"/>
    <cellStyle name="Input 7 8 6 3" xfId="32256"/>
    <cellStyle name="Input 7 8 6 4" xfId="32257"/>
    <cellStyle name="Input 7 8 7" xfId="32258"/>
    <cellStyle name="Input 7 8 7 2" xfId="32259"/>
    <cellStyle name="Input 7 8 7 2 2" xfId="32260"/>
    <cellStyle name="Input 7 8 7 2 2 2" xfId="32261"/>
    <cellStyle name="Input 7 8 7 2 3" xfId="32262"/>
    <cellStyle name="Input 7 8 7 3" xfId="32263"/>
    <cellStyle name="Input 7 8 7 4" xfId="32264"/>
    <cellStyle name="Input 7 8 8" xfId="32265"/>
    <cellStyle name="Input 7 8 8 2" xfId="32266"/>
    <cellStyle name="Input 7 8 8 2 2" xfId="32267"/>
    <cellStyle name="Input 7 8 8 3" xfId="32268"/>
    <cellStyle name="Input 7 8 9" xfId="32269"/>
    <cellStyle name="Input 7 9" xfId="32270"/>
    <cellStyle name="Input 7 9 2" xfId="32271"/>
    <cellStyle name="Input 7 9 2 2" xfId="32272"/>
    <cellStyle name="Input 7 9 2 2 2" xfId="32273"/>
    <cellStyle name="Input 7 9 2 2 2 2" xfId="32274"/>
    <cellStyle name="Input 7 9 2 2 3" xfId="32275"/>
    <cellStyle name="Input 7 9 2 3" xfId="32276"/>
    <cellStyle name="Input 7 9 2 4" xfId="32277"/>
    <cellStyle name="Input 7 9 3" xfId="32278"/>
    <cellStyle name="Input 7 9 3 2" xfId="32279"/>
    <cellStyle name="Input 7 9 3 2 2" xfId="32280"/>
    <cellStyle name="Input 7 9 3 2 2 2" xfId="32281"/>
    <cellStyle name="Input 7 9 3 2 3" xfId="32282"/>
    <cellStyle name="Input 7 9 3 3" xfId="32283"/>
    <cellStyle name="Input 7 9 3 4" xfId="32284"/>
    <cellStyle name="Input 7 9 4" xfId="32285"/>
    <cellStyle name="Input 7 9 4 2" xfId="32286"/>
    <cellStyle name="Input 7 9 4 2 2" xfId="32287"/>
    <cellStyle name="Input 7 9 4 2 2 2" xfId="32288"/>
    <cellStyle name="Input 7 9 4 2 3" xfId="32289"/>
    <cellStyle name="Input 7 9 4 3" xfId="32290"/>
    <cellStyle name="Input 7 9 4 4" xfId="32291"/>
    <cellStyle name="Input 7 9 5" xfId="32292"/>
    <cellStyle name="Input 7 9 5 2" xfId="32293"/>
    <cellStyle name="Input 7 9 5 2 2" xfId="32294"/>
    <cellStyle name="Input 7 9 5 2 2 2" xfId="32295"/>
    <cellStyle name="Input 7 9 5 2 3" xfId="32296"/>
    <cellStyle name="Input 7 9 5 3" xfId="32297"/>
    <cellStyle name="Input 7 9 5 4" xfId="32298"/>
    <cellStyle name="Input 7 9 6" xfId="32299"/>
    <cellStyle name="Input 7 9 6 2" xfId="32300"/>
    <cellStyle name="Input 7 9 6 2 2" xfId="32301"/>
    <cellStyle name="Input 7 9 6 2 2 2" xfId="32302"/>
    <cellStyle name="Input 7 9 6 2 3" xfId="32303"/>
    <cellStyle name="Input 7 9 6 3" xfId="32304"/>
    <cellStyle name="Input 7 9 6 4" xfId="32305"/>
    <cellStyle name="Input 7 9 7" xfId="32306"/>
    <cellStyle name="Input 7 9 7 2" xfId="32307"/>
    <cellStyle name="Input 7 9 7 2 2" xfId="32308"/>
    <cellStyle name="Input 7 9 7 3" xfId="32309"/>
    <cellStyle name="Input 7 9 8" xfId="32310"/>
    <cellStyle name="Input 7 9 9" xfId="32311"/>
    <cellStyle name="Input 7_Subsidy" xfId="32312"/>
    <cellStyle name="Input 8" xfId="32313"/>
    <cellStyle name="Input 8 10" xfId="32314"/>
    <cellStyle name="Input 8 10 2" xfId="32315"/>
    <cellStyle name="Input 8 10 2 2" xfId="32316"/>
    <cellStyle name="Input 8 10 2 2 2" xfId="32317"/>
    <cellStyle name="Input 8 10 2 2 2 2" xfId="32318"/>
    <cellStyle name="Input 8 10 2 2 3" xfId="32319"/>
    <cellStyle name="Input 8 10 2 3" xfId="32320"/>
    <cellStyle name="Input 8 10 2 4" xfId="32321"/>
    <cellStyle name="Input 8 10 3" xfId="32322"/>
    <cellStyle name="Input 8 10 3 2" xfId="32323"/>
    <cellStyle name="Input 8 10 3 2 2" xfId="32324"/>
    <cellStyle name="Input 8 10 3 3" xfId="32325"/>
    <cellStyle name="Input 8 10 4" xfId="32326"/>
    <cellStyle name="Input 8 10 5" xfId="32327"/>
    <cellStyle name="Input 8 11" xfId="32328"/>
    <cellStyle name="Input 8 11 2" xfId="32329"/>
    <cellStyle name="Input 8 11 2 2" xfId="32330"/>
    <cellStyle name="Input 8 11 2 2 2" xfId="32331"/>
    <cellStyle name="Input 8 11 2 3" xfId="32332"/>
    <cellStyle name="Input 8 11 3" xfId="32333"/>
    <cellStyle name="Input 8 11 4" xfId="32334"/>
    <cellStyle name="Input 8 12" xfId="32335"/>
    <cellStyle name="Input 8 12 2" xfId="32336"/>
    <cellStyle name="Input 8 12 2 2" xfId="32337"/>
    <cellStyle name="Input 8 12 2 2 2" xfId="32338"/>
    <cellStyle name="Input 8 12 2 3" xfId="32339"/>
    <cellStyle name="Input 8 12 3" xfId="32340"/>
    <cellStyle name="Input 8 12 4" xfId="32341"/>
    <cellStyle name="Input 8 13" xfId="32342"/>
    <cellStyle name="Input 8 13 2" xfId="32343"/>
    <cellStyle name="Input 8 13 2 2" xfId="32344"/>
    <cellStyle name="Input 8 13 2 2 2" xfId="32345"/>
    <cellStyle name="Input 8 13 2 3" xfId="32346"/>
    <cellStyle name="Input 8 13 3" xfId="32347"/>
    <cellStyle name="Input 8 13 4" xfId="32348"/>
    <cellStyle name="Input 8 14" xfId="32349"/>
    <cellStyle name="Input 8 14 2" xfId="32350"/>
    <cellStyle name="Input 8 14 2 2" xfId="32351"/>
    <cellStyle name="Input 8 14 2 2 2" xfId="32352"/>
    <cellStyle name="Input 8 14 2 3" xfId="32353"/>
    <cellStyle name="Input 8 14 3" xfId="32354"/>
    <cellStyle name="Input 8 14 4" xfId="32355"/>
    <cellStyle name="Input 8 15" xfId="32356"/>
    <cellStyle name="Input 8 15 2" xfId="32357"/>
    <cellStyle name="Input 8 15 2 2" xfId="32358"/>
    <cellStyle name="Input 8 15 2 2 2" xfId="32359"/>
    <cellStyle name="Input 8 15 2 3" xfId="32360"/>
    <cellStyle name="Input 8 15 3" xfId="32361"/>
    <cellStyle name="Input 8 16" xfId="32362"/>
    <cellStyle name="Input 8 16 2" xfId="32363"/>
    <cellStyle name="Input 8 16 2 2" xfId="32364"/>
    <cellStyle name="Input 8 16 3" xfId="32365"/>
    <cellStyle name="Input 8 17" xfId="32366"/>
    <cellStyle name="Input 8 18" xfId="32367"/>
    <cellStyle name="Input 8 2" xfId="32368"/>
    <cellStyle name="Input 8 2 10" xfId="32369"/>
    <cellStyle name="Input 8 2 11" xfId="32370"/>
    <cellStyle name="Input 8 2 2" xfId="32371"/>
    <cellStyle name="Input 8 2 2 10" xfId="32372"/>
    <cellStyle name="Input 8 2 2 2" xfId="32373"/>
    <cellStyle name="Input 8 2 2 2 2" xfId="32374"/>
    <cellStyle name="Input 8 2 2 2 2 2" xfId="32375"/>
    <cellStyle name="Input 8 2 2 2 2 2 2" xfId="32376"/>
    <cellStyle name="Input 8 2 2 2 2 2 2 2" xfId="32377"/>
    <cellStyle name="Input 8 2 2 2 2 2 3" xfId="32378"/>
    <cellStyle name="Input 8 2 2 2 2 3" xfId="32379"/>
    <cellStyle name="Input 8 2 2 2 2 4" xfId="32380"/>
    <cellStyle name="Input 8 2 2 2 3" xfId="32381"/>
    <cellStyle name="Input 8 2 2 2 3 2" xfId="32382"/>
    <cellStyle name="Input 8 2 2 2 3 2 2" xfId="32383"/>
    <cellStyle name="Input 8 2 2 2 3 2 2 2" xfId="32384"/>
    <cellStyle name="Input 8 2 2 2 3 2 3" xfId="32385"/>
    <cellStyle name="Input 8 2 2 2 3 3" xfId="32386"/>
    <cellStyle name="Input 8 2 2 2 3 4" xfId="32387"/>
    <cellStyle name="Input 8 2 2 2 4" xfId="32388"/>
    <cellStyle name="Input 8 2 2 2 4 2" xfId="32389"/>
    <cellStyle name="Input 8 2 2 2 4 2 2" xfId="32390"/>
    <cellStyle name="Input 8 2 2 2 4 2 2 2" xfId="32391"/>
    <cellStyle name="Input 8 2 2 2 4 2 3" xfId="32392"/>
    <cellStyle name="Input 8 2 2 2 4 3" xfId="32393"/>
    <cellStyle name="Input 8 2 2 2 4 4" xfId="32394"/>
    <cellStyle name="Input 8 2 2 2 5" xfId="32395"/>
    <cellStyle name="Input 8 2 2 2 5 2" xfId="32396"/>
    <cellStyle name="Input 8 2 2 2 5 2 2" xfId="32397"/>
    <cellStyle name="Input 8 2 2 2 5 2 2 2" xfId="32398"/>
    <cellStyle name="Input 8 2 2 2 5 2 3" xfId="32399"/>
    <cellStyle name="Input 8 2 2 2 5 3" xfId="32400"/>
    <cellStyle name="Input 8 2 2 2 5 4" xfId="32401"/>
    <cellStyle name="Input 8 2 2 2 6" xfId="32402"/>
    <cellStyle name="Input 8 2 2 2 6 2" xfId="32403"/>
    <cellStyle name="Input 8 2 2 2 6 2 2" xfId="32404"/>
    <cellStyle name="Input 8 2 2 2 6 2 2 2" xfId="32405"/>
    <cellStyle name="Input 8 2 2 2 6 2 3" xfId="32406"/>
    <cellStyle name="Input 8 2 2 2 6 3" xfId="32407"/>
    <cellStyle name="Input 8 2 2 2 6 4" xfId="32408"/>
    <cellStyle name="Input 8 2 2 2 7" xfId="32409"/>
    <cellStyle name="Input 8 2 2 2 7 2" xfId="32410"/>
    <cellStyle name="Input 8 2 2 2 7 2 2" xfId="32411"/>
    <cellStyle name="Input 8 2 2 2 7 3" xfId="32412"/>
    <cellStyle name="Input 8 2 2 2 8" xfId="32413"/>
    <cellStyle name="Input 8 2 2 2 9" xfId="32414"/>
    <cellStyle name="Input 8 2 2 3" xfId="32415"/>
    <cellStyle name="Input 8 2 2 3 2" xfId="32416"/>
    <cellStyle name="Input 8 2 2 3 2 2" xfId="32417"/>
    <cellStyle name="Input 8 2 2 3 2 2 2" xfId="32418"/>
    <cellStyle name="Input 8 2 2 3 2 2 2 2" xfId="32419"/>
    <cellStyle name="Input 8 2 2 3 2 2 3" xfId="32420"/>
    <cellStyle name="Input 8 2 2 3 2 3" xfId="32421"/>
    <cellStyle name="Input 8 2 2 3 2 4" xfId="32422"/>
    <cellStyle name="Input 8 2 2 3 3" xfId="32423"/>
    <cellStyle name="Input 8 2 2 3 3 2" xfId="32424"/>
    <cellStyle name="Input 8 2 2 3 3 2 2" xfId="32425"/>
    <cellStyle name="Input 8 2 2 3 3 3" xfId="32426"/>
    <cellStyle name="Input 8 2 2 3 4" xfId="32427"/>
    <cellStyle name="Input 8 2 2 3 5" xfId="32428"/>
    <cellStyle name="Input 8 2 2 4" xfId="32429"/>
    <cellStyle name="Input 8 2 2 4 2" xfId="32430"/>
    <cellStyle name="Input 8 2 2 4 2 2" xfId="32431"/>
    <cellStyle name="Input 8 2 2 4 2 2 2" xfId="32432"/>
    <cellStyle name="Input 8 2 2 4 2 3" xfId="32433"/>
    <cellStyle name="Input 8 2 2 4 3" xfId="32434"/>
    <cellStyle name="Input 8 2 2 4 4" xfId="32435"/>
    <cellStyle name="Input 8 2 2 5" xfId="32436"/>
    <cellStyle name="Input 8 2 2 5 2" xfId="32437"/>
    <cellStyle name="Input 8 2 2 5 2 2" xfId="32438"/>
    <cellStyle name="Input 8 2 2 5 2 2 2" xfId="32439"/>
    <cellStyle name="Input 8 2 2 5 2 3" xfId="32440"/>
    <cellStyle name="Input 8 2 2 5 3" xfId="32441"/>
    <cellStyle name="Input 8 2 2 5 4" xfId="32442"/>
    <cellStyle name="Input 8 2 2 6" xfId="32443"/>
    <cellStyle name="Input 8 2 2 6 2" xfId="32444"/>
    <cellStyle name="Input 8 2 2 6 2 2" xfId="32445"/>
    <cellStyle name="Input 8 2 2 6 2 2 2" xfId="32446"/>
    <cellStyle name="Input 8 2 2 6 2 3" xfId="32447"/>
    <cellStyle name="Input 8 2 2 6 3" xfId="32448"/>
    <cellStyle name="Input 8 2 2 6 4" xfId="32449"/>
    <cellStyle name="Input 8 2 2 7" xfId="32450"/>
    <cellStyle name="Input 8 2 2 7 2" xfId="32451"/>
    <cellStyle name="Input 8 2 2 7 2 2" xfId="32452"/>
    <cellStyle name="Input 8 2 2 7 2 2 2" xfId="32453"/>
    <cellStyle name="Input 8 2 2 7 2 3" xfId="32454"/>
    <cellStyle name="Input 8 2 2 7 3" xfId="32455"/>
    <cellStyle name="Input 8 2 2 7 4" xfId="32456"/>
    <cellStyle name="Input 8 2 2 8" xfId="32457"/>
    <cellStyle name="Input 8 2 2 8 2" xfId="32458"/>
    <cellStyle name="Input 8 2 2 8 2 2" xfId="32459"/>
    <cellStyle name="Input 8 2 2 8 3" xfId="32460"/>
    <cellStyle name="Input 8 2 2 9" xfId="32461"/>
    <cellStyle name="Input 8 2 3" xfId="32462"/>
    <cellStyle name="Input 8 2 3 2" xfId="32463"/>
    <cellStyle name="Input 8 2 3 2 2" xfId="32464"/>
    <cellStyle name="Input 8 2 3 2 2 2" xfId="32465"/>
    <cellStyle name="Input 8 2 3 2 2 2 2" xfId="32466"/>
    <cellStyle name="Input 8 2 3 2 2 3" xfId="32467"/>
    <cellStyle name="Input 8 2 3 2 3" xfId="32468"/>
    <cellStyle name="Input 8 2 3 2 4" xfId="32469"/>
    <cellStyle name="Input 8 2 3 3" xfId="32470"/>
    <cellStyle name="Input 8 2 3 3 2" xfId="32471"/>
    <cellStyle name="Input 8 2 3 3 2 2" xfId="32472"/>
    <cellStyle name="Input 8 2 3 3 2 2 2" xfId="32473"/>
    <cellStyle name="Input 8 2 3 3 2 3" xfId="32474"/>
    <cellStyle name="Input 8 2 3 3 3" xfId="32475"/>
    <cellStyle name="Input 8 2 3 3 4" xfId="32476"/>
    <cellStyle name="Input 8 2 3 4" xfId="32477"/>
    <cellStyle name="Input 8 2 3 4 2" xfId="32478"/>
    <cellStyle name="Input 8 2 3 4 2 2" xfId="32479"/>
    <cellStyle name="Input 8 2 3 4 2 2 2" xfId="32480"/>
    <cellStyle name="Input 8 2 3 4 2 3" xfId="32481"/>
    <cellStyle name="Input 8 2 3 4 3" xfId="32482"/>
    <cellStyle name="Input 8 2 3 4 4" xfId="32483"/>
    <cellStyle name="Input 8 2 3 5" xfId="32484"/>
    <cellStyle name="Input 8 2 3 5 2" xfId="32485"/>
    <cellStyle name="Input 8 2 3 5 2 2" xfId="32486"/>
    <cellStyle name="Input 8 2 3 5 2 2 2" xfId="32487"/>
    <cellStyle name="Input 8 2 3 5 2 3" xfId="32488"/>
    <cellStyle name="Input 8 2 3 5 3" xfId="32489"/>
    <cellStyle name="Input 8 2 3 5 4" xfId="32490"/>
    <cellStyle name="Input 8 2 3 6" xfId="32491"/>
    <cellStyle name="Input 8 2 3 6 2" xfId="32492"/>
    <cellStyle name="Input 8 2 3 6 2 2" xfId="32493"/>
    <cellStyle name="Input 8 2 3 6 2 2 2" xfId="32494"/>
    <cellStyle name="Input 8 2 3 6 2 3" xfId="32495"/>
    <cellStyle name="Input 8 2 3 6 3" xfId="32496"/>
    <cellStyle name="Input 8 2 3 6 4" xfId="32497"/>
    <cellStyle name="Input 8 2 3 7" xfId="32498"/>
    <cellStyle name="Input 8 2 3 7 2" xfId="32499"/>
    <cellStyle name="Input 8 2 3 7 2 2" xfId="32500"/>
    <cellStyle name="Input 8 2 3 7 3" xfId="32501"/>
    <cellStyle name="Input 8 2 3 8" xfId="32502"/>
    <cellStyle name="Input 8 2 3 9" xfId="32503"/>
    <cellStyle name="Input 8 2 4" xfId="32504"/>
    <cellStyle name="Input 8 2 4 2" xfId="32505"/>
    <cellStyle name="Input 8 2 4 2 2" xfId="32506"/>
    <cellStyle name="Input 8 2 4 2 2 2" xfId="32507"/>
    <cellStyle name="Input 8 2 4 2 2 2 2" xfId="32508"/>
    <cellStyle name="Input 8 2 4 2 2 3" xfId="32509"/>
    <cellStyle name="Input 8 2 4 2 3" xfId="32510"/>
    <cellStyle name="Input 8 2 4 2 4" xfId="32511"/>
    <cellStyle name="Input 8 2 4 3" xfId="32512"/>
    <cellStyle name="Input 8 2 4 3 2" xfId="32513"/>
    <cellStyle name="Input 8 2 4 3 2 2" xfId="32514"/>
    <cellStyle name="Input 8 2 4 3 3" xfId="32515"/>
    <cellStyle name="Input 8 2 4 4" xfId="32516"/>
    <cellStyle name="Input 8 2 4 5" xfId="32517"/>
    <cellStyle name="Input 8 2 5" xfId="32518"/>
    <cellStyle name="Input 8 2 5 2" xfId="32519"/>
    <cellStyle name="Input 8 2 5 2 2" xfId="32520"/>
    <cellStyle name="Input 8 2 5 2 2 2" xfId="32521"/>
    <cellStyle name="Input 8 2 5 2 3" xfId="32522"/>
    <cellStyle name="Input 8 2 5 3" xfId="32523"/>
    <cellStyle name="Input 8 2 5 4" xfId="32524"/>
    <cellStyle name="Input 8 2 6" xfId="32525"/>
    <cellStyle name="Input 8 2 6 2" xfId="32526"/>
    <cellStyle name="Input 8 2 6 2 2" xfId="32527"/>
    <cellStyle name="Input 8 2 6 2 2 2" xfId="32528"/>
    <cellStyle name="Input 8 2 6 2 3" xfId="32529"/>
    <cellStyle name="Input 8 2 6 3" xfId="32530"/>
    <cellStyle name="Input 8 2 6 4" xfId="32531"/>
    <cellStyle name="Input 8 2 7" xfId="32532"/>
    <cellStyle name="Input 8 2 7 2" xfId="32533"/>
    <cellStyle name="Input 8 2 7 2 2" xfId="32534"/>
    <cellStyle name="Input 8 2 7 2 2 2" xfId="32535"/>
    <cellStyle name="Input 8 2 7 2 3" xfId="32536"/>
    <cellStyle name="Input 8 2 7 3" xfId="32537"/>
    <cellStyle name="Input 8 2 7 4" xfId="32538"/>
    <cellStyle name="Input 8 2 8" xfId="32539"/>
    <cellStyle name="Input 8 2 8 2" xfId="32540"/>
    <cellStyle name="Input 8 2 8 2 2" xfId="32541"/>
    <cellStyle name="Input 8 2 8 2 2 2" xfId="32542"/>
    <cellStyle name="Input 8 2 8 2 3" xfId="32543"/>
    <cellStyle name="Input 8 2 8 3" xfId="32544"/>
    <cellStyle name="Input 8 2 8 4" xfId="32545"/>
    <cellStyle name="Input 8 2 9" xfId="32546"/>
    <cellStyle name="Input 8 2 9 2" xfId="32547"/>
    <cellStyle name="Input 8 2 9 2 2" xfId="32548"/>
    <cellStyle name="Input 8 2 9 3" xfId="32549"/>
    <cellStyle name="Input 8 2_Subsidy" xfId="32550"/>
    <cellStyle name="Input 8 3" xfId="32551"/>
    <cellStyle name="Input 8 3 10" xfId="32552"/>
    <cellStyle name="Input 8 3 2" xfId="32553"/>
    <cellStyle name="Input 8 3 2 2" xfId="32554"/>
    <cellStyle name="Input 8 3 2 2 2" xfId="32555"/>
    <cellStyle name="Input 8 3 2 2 2 2" xfId="32556"/>
    <cellStyle name="Input 8 3 2 2 2 2 2" xfId="32557"/>
    <cellStyle name="Input 8 3 2 2 2 3" xfId="32558"/>
    <cellStyle name="Input 8 3 2 2 3" xfId="32559"/>
    <cellStyle name="Input 8 3 2 2 4" xfId="32560"/>
    <cellStyle name="Input 8 3 2 3" xfId="32561"/>
    <cellStyle name="Input 8 3 2 3 2" xfId="32562"/>
    <cellStyle name="Input 8 3 2 3 2 2" xfId="32563"/>
    <cellStyle name="Input 8 3 2 3 2 2 2" xfId="32564"/>
    <cellStyle name="Input 8 3 2 3 2 3" xfId="32565"/>
    <cellStyle name="Input 8 3 2 3 3" xfId="32566"/>
    <cellStyle name="Input 8 3 2 3 4" xfId="32567"/>
    <cellStyle name="Input 8 3 2 4" xfId="32568"/>
    <cellStyle name="Input 8 3 2 4 2" xfId="32569"/>
    <cellStyle name="Input 8 3 2 4 2 2" xfId="32570"/>
    <cellStyle name="Input 8 3 2 4 2 2 2" xfId="32571"/>
    <cellStyle name="Input 8 3 2 4 2 3" xfId="32572"/>
    <cellStyle name="Input 8 3 2 4 3" xfId="32573"/>
    <cellStyle name="Input 8 3 2 4 4" xfId="32574"/>
    <cellStyle name="Input 8 3 2 5" xfId="32575"/>
    <cellStyle name="Input 8 3 2 5 2" xfId="32576"/>
    <cellStyle name="Input 8 3 2 5 2 2" xfId="32577"/>
    <cellStyle name="Input 8 3 2 5 2 2 2" xfId="32578"/>
    <cellStyle name="Input 8 3 2 5 2 3" xfId="32579"/>
    <cellStyle name="Input 8 3 2 5 3" xfId="32580"/>
    <cellStyle name="Input 8 3 2 5 4" xfId="32581"/>
    <cellStyle name="Input 8 3 2 6" xfId="32582"/>
    <cellStyle name="Input 8 3 2 6 2" xfId="32583"/>
    <cellStyle name="Input 8 3 2 6 2 2" xfId="32584"/>
    <cellStyle name="Input 8 3 2 6 2 2 2" xfId="32585"/>
    <cellStyle name="Input 8 3 2 6 2 3" xfId="32586"/>
    <cellStyle name="Input 8 3 2 6 3" xfId="32587"/>
    <cellStyle name="Input 8 3 2 6 4" xfId="32588"/>
    <cellStyle name="Input 8 3 2 7" xfId="32589"/>
    <cellStyle name="Input 8 3 2 7 2" xfId="32590"/>
    <cellStyle name="Input 8 3 2 7 2 2" xfId="32591"/>
    <cellStyle name="Input 8 3 2 7 3" xfId="32592"/>
    <cellStyle name="Input 8 3 2 8" xfId="32593"/>
    <cellStyle name="Input 8 3 2 9" xfId="32594"/>
    <cellStyle name="Input 8 3 3" xfId="32595"/>
    <cellStyle name="Input 8 3 3 2" xfId="32596"/>
    <cellStyle name="Input 8 3 3 2 2" xfId="32597"/>
    <cellStyle name="Input 8 3 3 2 2 2" xfId="32598"/>
    <cellStyle name="Input 8 3 3 2 2 2 2" xfId="32599"/>
    <cellStyle name="Input 8 3 3 2 2 3" xfId="32600"/>
    <cellStyle name="Input 8 3 3 2 3" xfId="32601"/>
    <cellStyle name="Input 8 3 3 2 4" xfId="32602"/>
    <cellStyle name="Input 8 3 3 3" xfId="32603"/>
    <cellStyle name="Input 8 3 3 3 2" xfId="32604"/>
    <cellStyle name="Input 8 3 3 3 2 2" xfId="32605"/>
    <cellStyle name="Input 8 3 3 3 3" xfId="32606"/>
    <cellStyle name="Input 8 3 3 4" xfId="32607"/>
    <cellStyle name="Input 8 3 3 5" xfId="32608"/>
    <cellStyle name="Input 8 3 4" xfId="32609"/>
    <cellStyle name="Input 8 3 4 2" xfId="32610"/>
    <cellStyle name="Input 8 3 4 2 2" xfId="32611"/>
    <cellStyle name="Input 8 3 4 2 2 2" xfId="32612"/>
    <cellStyle name="Input 8 3 4 2 3" xfId="32613"/>
    <cellStyle name="Input 8 3 4 3" xfId="32614"/>
    <cellStyle name="Input 8 3 4 4" xfId="32615"/>
    <cellStyle name="Input 8 3 5" xfId="32616"/>
    <cellStyle name="Input 8 3 5 2" xfId="32617"/>
    <cellStyle name="Input 8 3 5 2 2" xfId="32618"/>
    <cellStyle name="Input 8 3 5 2 2 2" xfId="32619"/>
    <cellStyle name="Input 8 3 5 2 3" xfId="32620"/>
    <cellStyle name="Input 8 3 5 3" xfId="32621"/>
    <cellStyle name="Input 8 3 5 4" xfId="32622"/>
    <cellStyle name="Input 8 3 6" xfId="32623"/>
    <cellStyle name="Input 8 3 6 2" xfId="32624"/>
    <cellStyle name="Input 8 3 6 2 2" xfId="32625"/>
    <cellStyle name="Input 8 3 6 2 2 2" xfId="32626"/>
    <cellStyle name="Input 8 3 6 2 3" xfId="32627"/>
    <cellStyle name="Input 8 3 6 3" xfId="32628"/>
    <cellStyle name="Input 8 3 6 4" xfId="32629"/>
    <cellStyle name="Input 8 3 7" xfId="32630"/>
    <cellStyle name="Input 8 3 7 2" xfId="32631"/>
    <cellStyle name="Input 8 3 7 2 2" xfId="32632"/>
    <cellStyle name="Input 8 3 7 2 2 2" xfId="32633"/>
    <cellStyle name="Input 8 3 7 2 3" xfId="32634"/>
    <cellStyle name="Input 8 3 7 3" xfId="32635"/>
    <cellStyle name="Input 8 3 7 4" xfId="32636"/>
    <cellStyle name="Input 8 3 8" xfId="32637"/>
    <cellStyle name="Input 8 3 8 2" xfId="32638"/>
    <cellStyle name="Input 8 3 8 2 2" xfId="32639"/>
    <cellStyle name="Input 8 3 8 3" xfId="32640"/>
    <cellStyle name="Input 8 3 9" xfId="32641"/>
    <cellStyle name="Input 8 4" xfId="32642"/>
    <cellStyle name="Input 8 4 10" xfId="32643"/>
    <cellStyle name="Input 8 4 2" xfId="32644"/>
    <cellStyle name="Input 8 4 2 2" xfId="32645"/>
    <cellStyle name="Input 8 4 2 2 2" xfId="32646"/>
    <cellStyle name="Input 8 4 2 2 2 2" xfId="32647"/>
    <cellStyle name="Input 8 4 2 2 2 2 2" xfId="32648"/>
    <cellStyle name="Input 8 4 2 2 2 3" xfId="32649"/>
    <cellStyle name="Input 8 4 2 2 3" xfId="32650"/>
    <cellStyle name="Input 8 4 2 2 4" xfId="32651"/>
    <cellStyle name="Input 8 4 2 3" xfId="32652"/>
    <cellStyle name="Input 8 4 2 3 2" xfId="32653"/>
    <cellStyle name="Input 8 4 2 3 2 2" xfId="32654"/>
    <cellStyle name="Input 8 4 2 3 2 2 2" xfId="32655"/>
    <cellStyle name="Input 8 4 2 3 2 3" xfId="32656"/>
    <cellStyle name="Input 8 4 2 3 3" xfId="32657"/>
    <cellStyle name="Input 8 4 2 3 4" xfId="32658"/>
    <cellStyle name="Input 8 4 2 4" xfId="32659"/>
    <cellStyle name="Input 8 4 2 4 2" xfId="32660"/>
    <cellStyle name="Input 8 4 2 4 2 2" xfId="32661"/>
    <cellStyle name="Input 8 4 2 4 2 2 2" xfId="32662"/>
    <cellStyle name="Input 8 4 2 4 2 3" xfId="32663"/>
    <cellStyle name="Input 8 4 2 4 3" xfId="32664"/>
    <cellStyle name="Input 8 4 2 4 4" xfId="32665"/>
    <cellStyle name="Input 8 4 2 5" xfId="32666"/>
    <cellStyle name="Input 8 4 2 5 2" xfId="32667"/>
    <cellStyle name="Input 8 4 2 5 2 2" xfId="32668"/>
    <cellStyle name="Input 8 4 2 5 2 2 2" xfId="32669"/>
    <cellStyle name="Input 8 4 2 5 2 3" xfId="32670"/>
    <cellStyle name="Input 8 4 2 5 3" xfId="32671"/>
    <cellStyle name="Input 8 4 2 5 4" xfId="32672"/>
    <cellStyle name="Input 8 4 2 6" xfId="32673"/>
    <cellStyle name="Input 8 4 2 6 2" xfId="32674"/>
    <cellStyle name="Input 8 4 2 6 2 2" xfId="32675"/>
    <cellStyle name="Input 8 4 2 6 2 2 2" xfId="32676"/>
    <cellStyle name="Input 8 4 2 6 2 3" xfId="32677"/>
    <cellStyle name="Input 8 4 2 6 3" xfId="32678"/>
    <cellStyle name="Input 8 4 2 6 4" xfId="32679"/>
    <cellStyle name="Input 8 4 2 7" xfId="32680"/>
    <cellStyle name="Input 8 4 2 7 2" xfId="32681"/>
    <cellStyle name="Input 8 4 2 7 2 2" xfId="32682"/>
    <cellStyle name="Input 8 4 2 7 3" xfId="32683"/>
    <cellStyle name="Input 8 4 2 8" xfId="32684"/>
    <cellStyle name="Input 8 4 2 9" xfId="32685"/>
    <cellStyle name="Input 8 4 3" xfId="32686"/>
    <cellStyle name="Input 8 4 3 2" xfId="32687"/>
    <cellStyle name="Input 8 4 3 2 2" xfId="32688"/>
    <cellStyle name="Input 8 4 3 2 2 2" xfId="32689"/>
    <cellStyle name="Input 8 4 3 2 2 2 2" xfId="32690"/>
    <cellStyle name="Input 8 4 3 2 2 3" xfId="32691"/>
    <cellStyle name="Input 8 4 3 2 3" xfId="32692"/>
    <cellStyle name="Input 8 4 3 2 4" xfId="32693"/>
    <cellStyle name="Input 8 4 3 3" xfId="32694"/>
    <cellStyle name="Input 8 4 3 3 2" xfId="32695"/>
    <cellStyle name="Input 8 4 3 3 2 2" xfId="32696"/>
    <cellStyle name="Input 8 4 3 3 3" xfId="32697"/>
    <cellStyle name="Input 8 4 3 4" xfId="32698"/>
    <cellStyle name="Input 8 4 3 5" xfId="32699"/>
    <cellStyle name="Input 8 4 4" xfId="32700"/>
    <cellStyle name="Input 8 4 4 2" xfId="32701"/>
    <cellStyle name="Input 8 4 4 2 2" xfId="32702"/>
    <cellStyle name="Input 8 4 4 2 2 2" xfId="32703"/>
    <cellStyle name="Input 8 4 4 2 3" xfId="32704"/>
    <cellStyle name="Input 8 4 4 3" xfId="32705"/>
    <cellStyle name="Input 8 4 4 4" xfId="32706"/>
    <cellStyle name="Input 8 4 5" xfId="32707"/>
    <cellStyle name="Input 8 4 5 2" xfId="32708"/>
    <cellStyle name="Input 8 4 5 2 2" xfId="32709"/>
    <cellStyle name="Input 8 4 5 2 2 2" xfId="32710"/>
    <cellStyle name="Input 8 4 5 2 3" xfId="32711"/>
    <cellStyle name="Input 8 4 5 3" xfId="32712"/>
    <cellStyle name="Input 8 4 5 4" xfId="32713"/>
    <cellStyle name="Input 8 4 6" xfId="32714"/>
    <cellStyle name="Input 8 4 6 2" xfId="32715"/>
    <cellStyle name="Input 8 4 6 2 2" xfId="32716"/>
    <cellStyle name="Input 8 4 6 2 2 2" xfId="32717"/>
    <cellStyle name="Input 8 4 6 2 3" xfId="32718"/>
    <cellStyle name="Input 8 4 6 3" xfId="32719"/>
    <cellStyle name="Input 8 4 6 4" xfId="32720"/>
    <cellStyle name="Input 8 4 7" xfId="32721"/>
    <cellStyle name="Input 8 4 7 2" xfId="32722"/>
    <cellStyle name="Input 8 4 7 2 2" xfId="32723"/>
    <cellStyle name="Input 8 4 7 2 2 2" xfId="32724"/>
    <cellStyle name="Input 8 4 7 2 3" xfId="32725"/>
    <cellStyle name="Input 8 4 7 3" xfId="32726"/>
    <cellStyle name="Input 8 4 7 4" xfId="32727"/>
    <cellStyle name="Input 8 4 8" xfId="32728"/>
    <cellStyle name="Input 8 4 8 2" xfId="32729"/>
    <cellStyle name="Input 8 4 8 2 2" xfId="32730"/>
    <cellStyle name="Input 8 4 8 3" xfId="32731"/>
    <cellStyle name="Input 8 4 9" xfId="32732"/>
    <cellStyle name="Input 8 5" xfId="32733"/>
    <cellStyle name="Input 8 5 10" xfId="32734"/>
    <cellStyle name="Input 8 5 2" xfId="32735"/>
    <cellStyle name="Input 8 5 2 2" xfId="32736"/>
    <cellStyle name="Input 8 5 2 2 2" xfId="32737"/>
    <cellStyle name="Input 8 5 2 2 2 2" xfId="32738"/>
    <cellStyle name="Input 8 5 2 2 2 2 2" xfId="32739"/>
    <cellStyle name="Input 8 5 2 2 2 3" xfId="32740"/>
    <cellStyle name="Input 8 5 2 2 3" xfId="32741"/>
    <cellStyle name="Input 8 5 2 2 4" xfId="32742"/>
    <cellStyle name="Input 8 5 2 3" xfId="32743"/>
    <cellStyle name="Input 8 5 2 3 2" xfId="32744"/>
    <cellStyle name="Input 8 5 2 3 2 2" xfId="32745"/>
    <cellStyle name="Input 8 5 2 3 2 2 2" xfId="32746"/>
    <cellStyle name="Input 8 5 2 3 2 3" xfId="32747"/>
    <cellStyle name="Input 8 5 2 3 3" xfId="32748"/>
    <cellStyle name="Input 8 5 2 3 4" xfId="32749"/>
    <cellStyle name="Input 8 5 2 4" xfId="32750"/>
    <cellStyle name="Input 8 5 2 4 2" xfId="32751"/>
    <cellStyle name="Input 8 5 2 4 2 2" xfId="32752"/>
    <cellStyle name="Input 8 5 2 4 2 2 2" xfId="32753"/>
    <cellStyle name="Input 8 5 2 4 2 3" xfId="32754"/>
    <cellStyle name="Input 8 5 2 4 3" xfId="32755"/>
    <cellStyle name="Input 8 5 2 4 4" xfId="32756"/>
    <cellStyle name="Input 8 5 2 5" xfId="32757"/>
    <cellStyle name="Input 8 5 2 5 2" xfId="32758"/>
    <cellStyle name="Input 8 5 2 5 2 2" xfId="32759"/>
    <cellStyle name="Input 8 5 2 5 2 2 2" xfId="32760"/>
    <cellStyle name="Input 8 5 2 5 2 3" xfId="32761"/>
    <cellStyle name="Input 8 5 2 5 3" xfId="32762"/>
    <cellStyle name="Input 8 5 2 5 4" xfId="32763"/>
    <cellStyle name="Input 8 5 2 6" xfId="32764"/>
    <cellStyle name="Input 8 5 2 6 2" xfId="32765"/>
    <cellStyle name="Input 8 5 2 6 2 2" xfId="32766"/>
    <cellStyle name="Input 8 5 2 6 2 2 2" xfId="32767"/>
    <cellStyle name="Input 8 5 2 6 2 3" xfId="32768"/>
    <cellStyle name="Input 8 5 2 6 3" xfId="32769"/>
    <cellStyle name="Input 8 5 2 6 4" xfId="32770"/>
    <cellStyle name="Input 8 5 2 7" xfId="32771"/>
    <cellStyle name="Input 8 5 2 7 2" xfId="32772"/>
    <cellStyle name="Input 8 5 2 7 2 2" xfId="32773"/>
    <cellStyle name="Input 8 5 2 7 3" xfId="32774"/>
    <cellStyle name="Input 8 5 2 8" xfId="32775"/>
    <cellStyle name="Input 8 5 2 9" xfId="32776"/>
    <cellStyle name="Input 8 5 3" xfId="32777"/>
    <cellStyle name="Input 8 5 3 2" xfId="32778"/>
    <cellStyle name="Input 8 5 3 2 2" xfId="32779"/>
    <cellStyle name="Input 8 5 3 2 2 2" xfId="32780"/>
    <cellStyle name="Input 8 5 3 2 2 2 2" xfId="32781"/>
    <cellStyle name="Input 8 5 3 2 2 3" xfId="32782"/>
    <cellStyle name="Input 8 5 3 2 3" xfId="32783"/>
    <cellStyle name="Input 8 5 3 2 4" xfId="32784"/>
    <cellStyle name="Input 8 5 3 3" xfId="32785"/>
    <cellStyle name="Input 8 5 3 3 2" xfId="32786"/>
    <cellStyle name="Input 8 5 3 3 2 2" xfId="32787"/>
    <cellStyle name="Input 8 5 3 3 3" xfId="32788"/>
    <cellStyle name="Input 8 5 3 4" xfId="32789"/>
    <cellStyle name="Input 8 5 3 5" xfId="32790"/>
    <cellStyle name="Input 8 5 4" xfId="32791"/>
    <cellStyle name="Input 8 5 4 2" xfId="32792"/>
    <cellStyle name="Input 8 5 4 2 2" xfId="32793"/>
    <cellStyle name="Input 8 5 4 2 2 2" xfId="32794"/>
    <cellStyle name="Input 8 5 4 2 3" xfId="32795"/>
    <cellStyle name="Input 8 5 4 3" xfId="32796"/>
    <cellStyle name="Input 8 5 4 4" xfId="32797"/>
    <cellStyle name="Input 8 5 5" xfId="32798"/>
    <cellStyle name="Input 8 5 5 2" xfId="32799"/>
    <cellStyle name="Input 8 5 5 2 2" xfId="32800"/>
    <cellStyle name="Input 8 5 5 2 2 2" xfId="32801"/>
    <cellStyle name="Input 8 5 5 2 3" xfId="32802"/>
    <cellStyle name="Input 8 5 5 3" xfId="32803"/>
    <cellStyle name="Input 8 5 5 4" xfId="32804"/>
    <cellStyle name="Input 8 5 6" xfId="32805"/>
    <cellStyle name="Input 8 5 6 2" xfId="32806"/>
    <cellStyle name="Input 8 5 6 2 2" xfId="32807"/>
    <cellStyle name="Input 8 5 6 2 2 2" xfId="32808"/>
    <cellStyle name="Input 8 5 6 2 3" xfId="32809"/>
    <cellStyle name="Input 8 5 6 3" xfId="32810"/>
    <cellStyle name="Input 8 5 6 4" xfId="32811"/>
    <cellStyle name="Input 8 5 7" xfId="32812"/>
    <cellStyle name="Input 8 5 7 2" xfId="32813"/>
    <cellStyle name="Input 8 5 7 2 2" xfId="32814"/>
    <cellStyle name="Input 8 5 7 2 2 2" xfId="32815"/>
    <cellStyle name="Input 8 5 7 2 3" xfId="32816"/>
    <cellStyle name="Input 8 5 7 3" xfId="32817"/>
    <cellStyle name="Input 8 5 7 4" xfId="32818"/>
    <cellStyle name="Input 8 5 8" xfId="32819"/>
    <cellStyle name="Input 8 5 8 2" xfId="32820"/>
    <cellStyle name="Input 8 5 8 2 2" xfId="32821"/>
    <cellStyle name="Input 8 5 8 3" xfId="32822"/>
    <cellStyle name="Input 8 5 9" xfId="32823"/>
    <cellStyle name="Input 8 6" xfId="32824"/>
    <cellStyle name="Input 8 6 10" xfId="32825"/>
    <cellStyle name="Input 8 6 2" xfId="32826"/>
    <cellStyle name="Input 8 6 2 2" xfId="32827"/>
    <cellStyle name="Input 8 6 2 2 2" xfId="32828"/>
    <cellStyle name="Input 8 6 2 2 2 2" xfId="32829"/>
    <cellStyle name="Input 8 6 2 2 2 2 2" xfId="32830"/>
    <cellStyle name="Input 8 6 2 2 2 3" xfId="32831"/>
    <cellStyle name="Input 8 6 2 2 3" xfId="32832"/>
    <cellStyle name="Input 8 6 2 2 4" xfId="32833"/>
    <cellStyle name="Input 8 6 2 3" xfId="32834"/>
    <cellStyle name="Input 8 6 2 3 2" xfId="32835"/>
    <cellStyle name="Input 8 6 2 3 2 2" xfId="32836"/>
    <cellStyle name="Input 8 6 2 3 2 2 2" xfId="32837"/>
    <cellStyle name="Input 8 6 2 3 2 3" xfId="32838"/>
    <cellStyle name="Input 8 6 2 3 3" xfId="32839"/>
    <cellStyle name="Input 8 6 2 3 4" xfId="32840"/>
    <cellStyle name="Input 8 6 2 4" xfId="32841"/>
    <cellStyle name="Input 8 6 2 4 2" xfId="32842"/>
    <cellStyle name="Input 8 6 2 4 2 2" xfId="32843"/>
    <cellStyle name="Input 8 6 2 4 2 2 2" xfId="32844"/>
    <cellStyle name="Input 8 6 2 4 2 3" xfId="32845"/>
    <cellStyle name="Input 8 6 2 4 3" xfId="32846"/>
    <cellStyle name="Input 8 6 2 4 4" xfId="32847"/>
    <cellStyle name="Input 8 6 2 5" xfId="32848"/>
    <cellStyle name="Input 8 6 2 5 2" xfId="32849"/>
    <cellStyle name="Input 8 6 2 5 2 2" xfId="32850"/>
    <cellStyle name="Input 8 6 2 5 2 2 2" xfId="32851"/>
    <cellStyle name="Input 8 6 2 5 2 3" xfId="32852"/>
    <cellStyle name="Input 8 6 2 5 3" xfId="32853"/>
    <cellStyle name="Input 8 6 2 5 4" xfId="32854"/>
    <cellStyle name="Input 8 6 2 6" xfId="32855"/>
    <cellStyle name="Input 8 6 2 6 2" xfId="32856"/>
    <cellStyle name="Input 8 6 2 6 2 2" xfId="32857"/>
    <cellStyle name="Input 8 6 2 6 2 2 2" xfId="32858"/>
    <cellStyle name="Input 8 6 2 6 2 3" xfId="32859"/>
    <cellStyle name="Input 8 6 2 6 3" xfId="32860"/>
    <cellStyle name="Input 8 6 2 6 4" xfId="32861"/>
    <cellStyle name="Input 8 6 2 7" xfId="32862"/>
    <cellStyle name="Input 8 6 2 7 2" xfId="32863"/>
    <cellStyle name="Input 8 6 2 7 2 2" xfId="32864"/>
    <cellStyle name="Input 8 6 2 7 3" xfId="32865"/>
    <cellStyle name="Input 8 6 2 8" xfId="32866"/>
    <cellStyle name="Input 8 6 2 9" xfId="32867"/>
    <cellStyle name="Input 8 6 3" xfId="32868"/>
    <cellStyle name="Input 8 6 3 2" xfId="32869"/>
    <cellStyle name="Input 8 6 3 2 2" xfId="32870"/>
    <cellStyle name="Input 8 6 3 2 2 2" xfId="32871"/>
    <cellStyle name="Input 8 6 3 2 2 2 2" xfId="32872"/>
    <cellStyle name="Input 8 6 3 2 2 3" xfId="32873"/>
    <cellStyle name="Input 8 6 3 2 3" xfId="32874"/>
    <cellStyle name="Input 8 6 3 2 4" xfId="32875"/>
    <cellStyle name="Input 8 6 3 3" xfId="32876"/>
    <cellStyle name="Input 8 6 3 3 2" xfId="32877"/>
    <cellStyle name="Input 8 6 3 3 2 2" xfId="32878"/>
    <cellStyle name="Input 8 6 3 3 3" xfId="32879"/>
    <cellStyle name="Input 8 6 3 4" xfId="32880"/>
    <cellStyle name="Input 8 6 3 5" xfId="32881"/>
    <cellStyle name="Input 8 6 4" xfId="32882"/>
    <cellStyle name="Input 8 6 4 2" xfId="32883"/>
    <cellStyle name="Input 8 6 4 2 2" xfId="32884"/>
    <cellStyle name="Input 8 6 4 2 2 2" xfId="32885"/>
    <cellStyle name="Input 8 6 4 2 3" xfId="32886"/>
    <cellStyle name="Input 8 6 4 3" xfId="32887"/>
    <cellStyle name="Input 8 6 4 4" xfId="32888"/>
    <cellStyle name="Input 8 6 5" xfId="32889"/>
    <cellStyle name="Input 8 6 5 2" xfId="32890"/>
    <cellStyle name="Input 8 6 5 2 2" xfId="32891"/>
    <cellStyle name="Input 8 6 5 2 2 2" xfId="32892"/>
    <cellStyle name="Input 8 6 5 2 3" xfId="32893"/>
    <cellStyle name="Input 8 6 5 3" xfId="32894"/>
    <cellStyle name="Input 8 6 5 4" xfId="32895"/>
    <cellStyle name="Input 8 6 6" xfId="32896"/>
    <cellStyle name="Input 8 6 6 2" xfId="32897"/>
    <cellStyle name="Input 8 6 6 2 2" xfId="32898"/>
    <cellStyle name="Input 8 6 6 2 2 2" xfId="32899"/>
    <cellStyle name="Input 8 6 6 2 3" xfId="32900"/>
    <cellStyle name="Input 8 6 6 3" xfId="32901"/>
    <cellStyle name="Input 8 6 6 4" xfId="32902"/>
    <cellStyle name="Input 8 6 7" xfId="32903"/>
    <cellStyle name="Input 8 6 7 2" xfId="32904"/>
    <cellStyle name="Input 8 6 7 2 2" xfId="32905"/>
    <cellStyle name="Input 8 6 7 2 2 2" xfId="32906"/>
    <cellStyle name="Input 8 6 7 2 3" xfId="32907"/>
    <cellStyle name="Input 8 6 7 3" xfId="32908"/>
    <cellStyle name="Input 8 6 7 4" xfId="32909"/>
    <cellStyle name="Input 8 6 8" xfId="32910"/>
    <cellStyle name="Input 8 6 8 2" xfId="32911"/>
    <cellStyle name="Input 8 6 8 2 2" xfId="32912"/>
    <cellStyle name="Input 8 6 8 3" xfId="32913"/>
    <cellStyle name="Input 8 6 9" xfId="32914"/>
    <cellStyle name="Input 8 7" xfId="32915"/>
    <cellStyle name="Input 8 7 10" xfId="32916"/>
    <cellStyle name="Input 8 7 2" xfId="32917"/>
    <cellStyle name="Input 8 7 2 2" xfId="32918"/>
    <cellStyle name="Input 8 7 2 2 2" xfId="32919"/>
    <cellStyle name="Input 8 7 2 2 2 2" xfId="32920"/>
    <cellStyle name="Input 8 7 2 2 2 2 2" xfId="32921"/>
    <cellStyle name="Input 8 7 2 2 2 3" xfId="32922"/>
    <cellStyle name="Input 8 7 2 2 3" xfId="32923"/>
    <cellStyle name="Input 8 7 2 2 4" xfId="32924"/>
    <cellStyle name="Input 8 7 2 3" xfId="32925"/>
    <cellStyle name="Input 8 7 2 3 2" xfId="32926"/>
    <cellStyle name="Input 8 7 2 3 2 2" xfId="32927"/>
    <cellStyle name="Input 8 7 2 3 2 2 2" xfId="32928"/>
    <cellStyle name="Input 8 7 2 3 2 3" xfId="32929"/>
    <cellStyle name="Input 8 7 2 3 3" xfId="32930"/>
    <cellStyle name="Input 8 7 2 3 4" xfId="32931"/>
    <cellStyle name="Input 8 7 2 4" xfId="32932"/>
    <cellStyle name="Input 8 7 2 4 2" xfId="32933"/>
    <cellStyle name="Input 8 7 2 4 2 2" xfId="32934"/>
    <cellStyle name="Input 8 7 2 4 2 2 2" xfId="32935"/>
    <cellStyle name="Input 8 7 2 4 2 3" xfId="32936"/>
    <cellStyle name="Input 8 7 2 4 3" xfId="32937"/>
    <cellStyle name="Input 8 7 2 4 4" xfId="32938"/>
    <cellStyle name="Input 8 7 2 5" xfId="32939"/>
    <cellStyle name="Input 8 7 2 5 2" xfId="32940"/>
    <cellStyle name="Input 8 7 2 5 2 2" xfId="32941"/>
    <cellStyle name="Input 8 7 2 5 2 2 2" xfId="32942"/>
    <cellStyle name="Input 8 7 2 5 2 3" xfId="32943"/>
    <cellStyle name="Input 8 7 2 5 3" xfId="32944"/>
    <cellStyle name="Input 8 7 2 5 4" xfId="32945"/>
    <cellStyle name="Input 8 7 2 6" xfId="32946"/>
    <cellStyle name="Input 8 7 2 6 2" xfId="32947"/>
    <cellStyle name="Input 8 7 2 6 2 2" xfId="32948"/>
    <cellStyle name="Input 8 7 2 6 2 2 2" xfId="32949"/>
    <cellStyle name="Input 8 7 2 6 2 3" xfId="32950"/>
    <cellStyle name="Input 8 7 2 6 3" xfId="32951"/>
    <cellStyle name="Input 8 7 2 6 4" xfId="32952"/>
    <cellStyle name="Input 8 7 2 7" xfId="32953"/>
    <cellStyle name="Input 8 7 2 7 2" xfId="32954"/>
    <cellStyle name="Input 8 7 2 7 2 2" xfId="32955"/>
    <cellStyle name="Input 8 7 2 7 3" xfId="32956"/>
    <cellStyle name="Input 8 7 2 8" xfId="32957"/>
    <cellStyle name="Input 8 7 2 9" xfId="32958"/>
    <cellStyle name="Input 8 7 3" xfId="32959"/>
    <cellStyle name="Input 8 7 3 2" xfId="32960"/>
    <cellStyle name="Input 8 7 3 2 2" xfId="32961"/>
    <cellStyle name="Input 8 7 3 2 2 2" xfId="32962"/>
    <cellStyle name="Input 8 7 3 2 2 2 2" xfId="32963"/>
    <cellStyle name="Input 8 7 3 2 2 3" xfId="32964"/>
    <cellStyle name="Input 8 7 3 2 3" xfId="32965"/>
    <cellStyle name="Input 8 7 3 2 4" xfId="32966"/>
    <cellStyle name="Input 8 7 3 3" xfId="32967"/>
    <cellStyle name="Input 8 7 3 3 2" xfId="32968"/>
    <cellStyle name="Input 8 7 3 3 2 2" xfId="32969"/>
    <cellStyle name="Input 8 7 3 3 3" xfId="32970"/>
    <cellStyle name="Input 8 7 3 4" xfId="32971"/>
    <cellStyle name="Input 8 7 3 5" xfId="32972"/>
    <cellStyle name="Input 8 7 4" xfId="32973"/>
    <cellStyle name="Input 8 7 4 2" xfId="32974"/>
    <cellStyle name="Input 8 7 4 2 2" xfId="32975"/>
    <cellStyle name="Input 8 7 4 2 2 2" xfId="32976"/>
    <cellStyle name="Input 8 7 4 2 3" xfId="32977"/>
    <cellStyle name="Input 8 7 4 3" xfId="32978"/>
    <cellStyle name="Input 8 7 4 4" xfId="32979"/>
    <cellStyle name="Input 8 7 5" xfId="32980"/>
    <cellStyle name="Input 8 7 5 2" xfId="32981"/>
    <cellStyle name="Input 8 7 5 2 2" xfId="32982"/>
    <cellStyle name="Input 8 7 5 2 2 2" xfId="32983"/>
    <cellStyle name="Input 8 7 5 2 3" xfId="32984"/>
    <cellStyle name="Input 8 7 5 3" xfId="32985"/>
    <cellStyle name="Input 8 7 5 4" xfId="32986"/>
    <cellStyle name="Input 8 7 6" xfId="32987"/>
    <cellStyle name="Input 8 7 6 2" xfId="32988"/>
    <cellStyle name="Input 8 7 6 2 2" xfId="32989"/>
    <cellStyle name="Input 8 7 6 2 2 2" xfId="32990"/>
    <cellStyle name="Input 8 7 6 2 3" xfId="32991"/>
    <cellStyle name="Input 8 7 6 3" xfId="32992"/>
    <cellStyle name="Input 8 7 6 4" xfId="32993"/>
    <cellStyle name="Input 8 7 7" xfId="32994"/>
    <cellStyle name="Input 8 7 7 2" xfId="32995"/>
    <cellStyle name="Input 8 7 7 2 2" xfId="32996"/>
    <cellStyle name="Input 8 7 7 2 2 2" xfId="32997"/>
    <cellStyle name="Input 8 7 7 2 3" xfId="32998"/>
    <cellStyle name="Input 8 7 7 3" xfId="32999"/>
    <cellStyle name="Input 8 7 7 4" xfId="33000"/>
    <cellStyle name="Input 8 7 8" xfId="33001"/>
    <cellStyle name="Input 8 7 8 2" xfId="33002"/>
    <cellStyle name="Input 8 7 8 2 2" xfId="33003"/>
    <cellStyle name="Input 8 7 8 3" xfId="33004"/>
    <cellStyle name="Input 8 7 9" xfId="33005"/>
    <cellStyle name="Input 8 8" xfId="33006"/>
    <cellStyle name="Input 8 8 10" xfId="33007"/>
    <cellStyle name="Input 8 8 2" xfId="33008"/>
    <cellStyle name="Input 8 8 2 2" xfId="33009"/>
    <cellStyle name="Input 8 8 2 2 2" xfId="33010"/>
    <cellStyle name="Input 8 8 2 2 2 2" xfId="33011"/>
    <cellStyle name="Input 8 8 2 2 2 2 2" xfId="33012"/>
    <cellStyle name="Input 8 8 2 2 2 3" xfId="33013"/>
    <cellStyle name="Input 8 8 2 2 3" xfId="33014"/>
    <cellStyle name="Input 8 8 2 2 4" xfId="33015"/>
    <cellStyle name="Input 8 8 2 3" xfId="33016"/>
    <cellStyle name="Input 8 8 2 3 2" xfId="33017"/>
    <cellStyle name="Input 8 8 2 3 2 2" xfId="33018"/>
    <cellStyle name="Input 8 8 2 3 2 2 2" xfId="33019"/>
    <cellStyle name="Input 8 8 2 3 2 3" xfId="33020"/>
    <cellStyle name="Input 8 8 2 3 3" xfId="33021"/>
    <cellStyle name="Input 8 8 2 3 4" xfId="33022"/>
    <cellStyle name="Input 8 8 2 4" xfId="33023"/>
    <cellStyle name="Input 8 8 2 4 2" xfId="33024"/>
    <cellStyle name="Input 8 8 2 4 2 2" xfId="33025"/>
    <cellStyle name="Input 8 8 2 4 2 2 2" xfId="33026"/>
    <cellStyle name="Input 8 8 2 4 2 3" xfId="33027"/>
    <cellStyle name="Input 8 8 2 4 3" xfId="33028"/>
    <cellStyle name="Input 8 8 2 4 4" xfId="33029"/>
    <cellStyle name="Input 8 8 2 5" xfId="33030"/>
    <cellStyle name="Input 8 8 2 5 2" xfId="33031"/>
    <cellStyle name="Input 8 8 2 5 2 2" xfId="33032"/>
    <cellStyle name="Input 8 8 2 5 2 2 2" xfId="33033"/>
    <cellStyle name="Input 8 8 2 5 2 3" xfId="33034"/>
    <cellStyle name="Input 8 8 2 5 3" xfId="33035"/>
    <cellStyle name="Input 8 8 2 5 4" xfId="33036"/>
    <cellStyle name="Input 8 8 2 6" xfId="33037"/>
    <cellStyle name="Input 8 8 2 6 2" xfId="33038"/>
    <cellStyle name="Input 8 8 2 6 2 2" xfId="33039"/>
    <cellStyle name="Input 8 8 2 6 2 2 2" xfId="33040"/>
    <cellStyle name="Input 8 8 2 6 2 3" xfId="33041"/>
    <cellStyle name="Input 8 8 2 6 3" xfId="33042"/>
    <cellStyle name="Input 8 8 2 6 4" xfId="33043"/>
    <cellStyle name="Input 8 8 2 7" xfId="33044"/>
    <cellStyle name="Input 8 8 2 7 2" xfId="33045"/>
    <cellStyle name="Input 8 8 2 7 2 2" xfId="33046"/>
    <cellStyle name="Input 8 8 2 7 3" xfId="33047"/>
    <cellStyle name="Input 8 8 2 8" xfId="33048"/>
    <cellStyle name="Input 8 8 2 9" xfId="33049"/>
    <cellStyle name="Input 8 8 3" xfId="33050"/>
    <cellStyle name="Input 8 8 3 2" xfId="33051"/>
    <cellStyle name="Input 8 8 3 2 2" xfId="33052"/>
    <cellStyle name="Input 8 8 3 2 2 2" xfId="33053"/>
    <cellStyle name="Input 8 8 3 2 2 2 2" xfId="33054"/>
    <cellStyle name="Input 8 8 3 2 2 3" xfId="33055"/>
    <cellStyle name="Input 8 8 3 2 3" xfId="33056"/>
    <cellStyle name="Input 8 8 3 2 4" xfId="33057"/>
    <cellStyle name="Input 8 8 3 3" xfId="33058"/>
    <cellStyle name="Input 8 8 3 3 2" xfId="33059"/>
    <cellStyle name="Input 8 8 3 3 2 2" xfId="33060"/>
    <cellStyle name="Input 8 8 3 3 3" xfId="33061"/>
    <cellStyle name="Input 8 8 3 4" xfId="33062"/>
    <cellStyle name="Input 8 8 3 5" xfId="33063"/>
    <cellStyle name="Input 8 8 4" xfId="33064"/>
    <cellStyle name="Input 8 8 4 2" xfId="33065"/>
    <cellStyle name="Input 8 8 4 2 2" xfId="33066"/>
    <cellStyle name="Input 8 8 4 2 2 2" xfId="33067"/>
    <cellStyle name="Input 8 8 4 2 3" xfId="33068"/>
    <cellStyle name="Input 8 8 4 3" xfId="33069"/>
    <cellStyle name="Input 8 8 4 4" xfId="33070"/>
    <cellStyle name="Input 8 8 5" xfId="33071"/>
    <cellStyle name="Input 8 8 5 2" xfId="33072"/>
    <cellStyle name="Input 8 8 5 2 2" xfId="33073"/>
    <cellStyle name="Input 8 8 5 2 2 2" xfId="33074"/>
    <cellStyle name="Input 8 8 5 2 3" xfId="33075"/>
    <cellStyle name="Input 8 8 5 3" xfId="33076"/>
    <cellStyle name="Input 8 8 5 4" xfId="33077"/>
    <cellStyle name="Input 8 8 6" xfId="33078"/>
    <cellStyle name="Input 8 8 6 2" xfId="33079"/>
    <cellStyle name="Input 8 8 6 2 2" xfId="33080"/>
    <cellStyle name="Input 8 8 6 2 2 2" xfId="33081"/>
    <cellStyle name="Input 8 8 6 2 3" xfId="33082"/>
    <cellStyle name="Input 8 8 6 3" xfId="33083"/>
    <cellStyle name="Input 8 8 6 4" xfId="33084"/>
    <cellStyle name="Input 8 8 7" xfId="33085"/>
    <cellStyle name="Input 8 8 7 2" xfId="33086"/>
    <cellStyle name="Input 8 8 7 2 2" xfId="33087"/>
    <cellStyle name="Input 8 8 7 2 2 2" xfId="33088"/>
    <cellStyle name="Input 8 8 7 2 3" xfId="33089"/>
    <cellStyle name="Input 8 8 7 3" xfId="33090"/>
    <cellStyle name="Input 8 8 7 4" xfId="33091"/>
    <cellStyle name="Input 8 8 8" xfId="33092"/>
    <cellStyle name="Input 8 8 8 2" xfId="33093"/>
    <cellStyle name="Input 8 8 8 2 2" xfId="33094"/>
    <cellStyle name="Input 8 8 8 3" xfId="33095"/>
    <cellStyle name="Input 8 8 9" xfId="33096"/>
    <cellStyle name="Input 8 9" xfId="33097"/>
    <cellStyle name="Input 8 9 2" xfId="33098"/>
    <cellStyle name="Input 8 9 2 2" xfId="33099"/>
    <cellStyle name="Input 8 9 2 2 2" xfId="33100"/>
    <cellStyle name="Input 8 9 2 2 2 2" xfId="33101"/>
    <cellStyle name="Input 8 9 2 2 3" xfId="33102"/>
    <cellStyle name="Input 8 9 2 3" xfId="33103"/>
    <cellStyle name="Input 8 9 2 4" xfId="33104"/>
    <cellStyle name="Input 8 9 3" xfId="33105"/>
    <cellStyle name="Input 8 9 3 2" xfId="33106"/>
    <cellStyle name="Input 8 9 3 2 2" xfId="33107"/>
    <cellStyle name="Input 8 9 3 2 2 2" xfId="33108"/>
    <cellStyle name="Input 8 9 3 2 3" xfId="33109"/>
    <cellStyle name="Input 8 9 3 3" xfId="33110"/>
    <cellStyle name="Input 8 9 3 4" xfId="33111"/>
    <cellStyle name="Input 8 9 4" xfId="33112"/>
    <cellStyle name="Input 8 9 4 2" xfId="33113"/>
    <cellStyle name="Input 8 9 4 2 2" xfId="33114"/>
    <cellStyle name="Input 8 9 4 2 2 2" xfId="33115"/>
    <cellStyle name="Input 8 9 4 2 3" xfId="33116"/>
    <cellStyle name="Input 8 9 4 3" xfId="33117"/>
    <cellStyle name="Input 8 9 4 4" xfId="33118"/>
    <cellStyle name="Input 8 9 5" xfId="33119"/>
    <cellStyle name="Input 8 9 5 2" xfId="33120"/>
    <cellStyle name="Input 8 9 5 2 2" xfId="33121"/>
    <cellStyle name="Input 8 9 5 2 2 2" xfId="33122"/>
    <cellStyle name="Input 8 9 5 2 3" xfId="33123"/>
    <cellStyle name="Input 8 9 5 3" xfId="33124"/>
    <cellStyle name="Input 8 9 5 4" xfId="33125"/>
    <cellStyle name="Input 8 9 6" xfId="33126"/>
    <cellStyle name="Input 8 9 6 2" xfId="33127"/>
    <cellStyle name="Input 8 9 6 2 2" xfId="33128"/>
    <cellStyle name="Input 8 9 6 2 2 2" xfId="33129"/>
    <cellStyle name="Input 8 9 6 2 3" xfId="33130"/>
    <cellStyle name="Input 8 9 6 3" xfId="33131"/>
    <cellStyle name="Input 8 9 6 4" xfId="33132"/>
    <cellStyle name="Input 8 9 7" xfId="33133"/>
    <cellStyle name="Input 8 9 7 2" xfId="33134"/>
    <cellStyle name="Input 8 9 7 2 2" xfId="33135"/>
    <cellStyle name="Input 8 9 7 3" xfId="33136"/>
    <cellStyle name="Input 8 9 8" xfId="33137"/>
    <cellStyle name="Input 8 9 9" xfId="33138"/>
    <cellStyle name="Input 8_Subsidy" xfId="33139"/>
    <cellStyle name="Input 9" xfId="33140"/>
    <cellStyle name="Input 9 10" xfId="33141"/>
    <cellStyle name="Input 9 10 2" xfId="33142"/>
    <cellStyle name="Input 9 10 2 2" xfId="33143"/>
    <cellStyle name="Input 9 10 2 2 2" xfId="33144"/>
    <cellStyle name="Input 9 10 2 2 2 2" xfId="33145"/>
    <cellStyle name="Input 9 10 2 2 3" xfId="33146"/>
    <cellStyle name="Input 9 10 2 3" xfId="33147"/>
    <cellStyle name="Input 9 10 2 4" xfId="33148"/>
    <cellStyle name="Input 9 10 3" xfId="33149"/>
    <cellStyle name="Input 9 10 3 2" xfId="33150"/>
    <cellStyle name="Input 9 10 3 2 2" xfId="33151"/>
    <cellStyle name="Input 9 10 3 3" xfId="33152"/>
    <cellStyle name="Input 9 10 4" xfId="33153"/>
    <cellStyle name="Input 9 10 5" xfId="33154"/>
    <cellStyle name="Input 9 11" xfId="33155"/>
    <cellStyle name="Input 9 11 2" xfId="33156"/>
    <cellStyle name="Input 9 11 2 2" xfId="33157"/>
    <cellStyle name="Input 9 11 2 2 2" xfId="33158"/>
    <cellStyle name="Input 9 11 2 3" xfId="33159"/>
    <cellStyle name="Input 9 11 3" xfId="33160"/>
    <cellStyle name="Input 9 11 4" xfId="33161"/>
    <cellStyle name="Input 9 12" xfId="33162"/>
    <cellStyle name="Input 9 12 2" xfId="33163"/>
    <cellStyle name="Input 9 12 2 2" xfId="33164"/>
    <cellStyle name="Input 9 12 2 2 2" xfId="33165"/>
    <cellStyle name="Input 9 12 2 3" xfId="33166"/>
    <cellStyle name="Input 9 12 3" xfId="33167"/>
    <cellStyle name="Input 9 12 4" xfId="33168"/>
    <cellStyle name="Input 9 13" xfId="33169"/>
    <cellStyle name="Input 9 13 2" xfId="33170"/>
    <cellStyle name="Input 9 13 2 2" xfId="33171"/>
    <cellStyle name="Input 9 13 2 2 2" xfId="33172"/>
    <cellStyle name="Input 9 13 2 3" xfId="33173"/>
    <cellStyle name="Input 9 13 3" xfId="33174"/>
    <cellStyle name="Input 9 13 4" xfId="33175"/>
    <cellStyle name="Input 9 14" xfId="33176"/>
    <cellStyle name="Input 9 14 2" xfId="33177"/>
    <cellStyle name="Input 9 14 2 2" xfId="33178"/>
    <cellStyle name="Input 9 14 2 2 2" xfId="33179"/>
    <cellStyle name="Input 9 14 2 3" xfId="33180"/>
    <cellStyle name="Input 9 14 3" xfId="33181"/>
    <cellStyle name="Input 9 14 4" xfId="33182"/>
    <cellStyle name="Input 9 15" xfId="33183"/>
    <cellStyle name="Input 9 15 2" xfId="33184"/>
    <cellStyle name="Input 9 15 2 2" xfId="33185"/>
    <cellStyle name="Input 9 15 2 2 2" xfId="33186"/>
    <cellStyle name="Input 9 15 2 3" xfId="33187"/>
    <cellStyle name="Input 9 15 3" xfId="33188"/>
    <cellStyle name="Input 9 16" xfId="33189"/>
    <cellStyle name="Input 9 16 2" xfId="33190"/>
    <cellStyle name="Input 9 16 2 2" xfId="33191"/>
    <cellStyle name="Input 9 16 3" xfId="33192"/>
    <cellStyle name="Input 9 17" xfId="33193"/>
    <cellStyle name="Input 9 18" xfId="33194"/>
    <cellStyle name="Input 9 2" xfId="33195"/>
    <cellStyle name="Input 9 2 10" xfId="33196"/>
    <cellStyle name="Input 9 2 11" xfId="33197"/>
    <cellStyle name="Input 9 2 2" xfId="33198"/>
    <cellStyle name="Input 9 2 2 10" xfId="33199"/>
    <cellStyle name="Input 9 2 2 2" xfId="33200"/>
    <cellStyle name="Input 9 2 2 2 2" xfId="33201"/>
    <cellStyle name="Input 9 2 2 2 2 2" xfId="33202"/>
    <cellStyle name="Input 9 2 2 2 2 2 2" xfId="33203"/>
    <cellStyle name="Input 9 2 2 2 2 2 2 2" xfId="33204"/>
    <cellStyle name="Input 9 2 2 2 2 2 3" xfId="33205"/>
    <cellStyle name="Input 9 2 2 2 2 3" xfId="33206"/>
    <cellStyle name="Input 9 2 2 2 2 4" xfId="33207"/>
    <cellStyle name="Input 9 2 2 2 3" xfId="33208"/>
    <cellStyle name="Input 9 2 2 2 3 2" xfId="33209"/>
    <cellStyle name="Input 9 2 2 2 3 2 2" xfId="33210"/>
    <cellStyle name="Input 9 2 2 2 3 2 2 2" xfId="33211"/>
    <cellStyle name="Input 9 2 2 2 3 2 3" xfId="33212"/>
    <cellStyle name="Input 9 2 2 2 3 3" xfId="33213"/>
    <cellStyle name="Input 9 2 2 2 3 4" xfId="33214"/>
    <cellStyle name="Input 9 2 2 2 4" xfId="33215"/>
    <cellStyle name="Input 9 2 2 2 4 2" xfId="33216"/>
    <cellStyle name="Input 9 2 2 2 4 2 2" xfId="33217"/>
    <cellStyle name="Input 9 2 2 2 4 2 2 2" xfId="33218"/>
    <cellStyle name="Input 9 2 2 2 4 2 3" xfId="33219"/>
    <cellStyle name="Input 9 2 2 2 4 3" xfId="33220"/>
    <cellStyle name="Input 9 2 2 2 4 4" xfId="33221"/>
    <cellStyle name="Input 9 2 2 2 5" xfId="33222"/>
    <cellStyle name="Input 9 2 2 2 5 2" xfId="33223"/>
    <cellStyle name="Input 9 2 2 2 5 2 2" xfId="33224"/>
    <cellStyle name="Input 9 2 2 2 5 2 2 2" xfId="33225"/>
    <cellStyle name="Input 9 2 2 2 5 2 3" xfId="33226"/>
    <cellStyle name="Input 9 2 2 2 5 3" xfId="33227"/>
    <cellStyle name="Input 9 2 2 2 5 4" xfId="33228"/>
    <cellStyle name="Input 9 2 2 2 6" xfId="33229"/>
    <cellStyle name="Input 9 2 2 2 6 2" xfId="33230"/>
    <cellStyle name="Input 9 2 2 2 6 2 2" xfId="33231"/>
    <cellStyle name="Input 9 2 2 2 6 2 2 2" xfId="33232"/>
    <cellStyle name="Input 9 2 2 2 6 2 3" xfId="33233"/>
    <cellStyle name="Input 9 2 2 2 6 3" xfId="33234"/>
    <cellStyle name="Input 9 2 2 2 6 4" xfId="33235"/>
    <cellStyle name="Input 9 2 2 2 7" xfId="33236"/>
    <cellStyle name="Input 9 2 2 2 7 2" xfId="33237"/>
    <cellStyle name="Input 9 2 2 2 7 2 2" xfId="33238"/>
    <cellStyle name="Input 9 2 2 2 7 3" xfId="33239"/>
    <cellStyle name="Input 9 2 2 2 8" xfId="33240"/>
    <cellStyle name="Input 9 2 2 2 9" xfId="33241"/>
    <cellStyle name="Input 9 2 2 3" xfId="33242"/>
    <cellStyle name="Input 9 2 2 3 2" xfId="33243"/>
    <cellStyle name="Input 9 2 2 3 2 2" xfId="33244"/>
    <cellStyle name="Input 9 2 2 3 2 2 2" xfId="33245"/>
    <cellStyle name="Input 9 2 2 3 2 2 2 2" xfId="33246"/>
    <cellStyle name="Input 9 2 2 3 2 2 3" xfId="33247"/>
    <cellStyle name="Input 9 2 2 3 2 3" xfId="33248"/>
    <cellStyle name="Input 9 2 2 3 2 4" xfId="33249"/>
    <cellStyle name="Input 9 2 2 3 3" xfId="33250"/>
    <cellStyle name="Input 9 2 2 3 3 2" xfId="33251"/>
    <cellStyle name="Input 9 2 2 3 3 2 2" xfId="33252"/>
    <cellStyle name="Input 9 2 2 3 3 3" xfId="33253"/>
    <cellStyle name="Input 9 2 2 3 4" xfId="33254"/>
    <cellStyle name="Input 9 2 2 3 5" xfId="33255"/>
    <cellStyle name="Input 9 2 2 4" xfId="33256"/>
    <cellStyle name="Input 9 2 2 4 2" xfId="33257"/>
    <cellStyle name="Input 9 2 2 4 2 2" xfId="33258"/>
    <cellStyle name="Input 9 2 2 4 2 2 2" xfId="33259"/>
    <cellStyle name="Input 9 2 2 4 2 3" xfId="33260"/>
    <cellStyle name="Input 9 2 2 4 3" xfId="33261"/>
    <cellStyle name="Input 9 2 2 4 4" xfId="33262"/>
    <cellStyle name="Input 9 2 2 5" xfId="33263"/>
    <cellStyle name="Input 9 2 2 5 2" xfId="33264"/>
    <cellStyle name="Input 9 2 2 5 2 2" xfId="33265"/>
    <cellStyle name="Input 9 2 2 5 2 2 2" xfId="33266"/>
    <cellStyle name="Input 9 2 2 5 2 3" xfId="33267"/>
    <cellStyle name="Input 9 2 2 5 3" xfId="33268"/>
    <cellStyle name="Input 9 2 2 5 4" xfId="33269"/>
    <cellStyle name="Input 9 2 2 6" xfId="33270"/>
    <cellStyle name="Input 9 2 2 6 2" xfId="33271"/>
    <cellStyle name="Input 9 2 2 6 2 2" xfId="33272"/>
    <cellStyle name="Input 9 2 2 6 2 2 2" xfId="33273"/>
    <cellStyle name="Input 9 2 2 6 2 3" xfId="33274"/>
    <cellStyle name="Input 9 2 2 6 3" xfId="33275"/>
    <cellStyle name="Input 9 2 2 6 4" xfId="33276"/>
    <cellStyle name="Input 9 2 2 7" xfId="33277"/>
    <cellStyle name="Input 9 2 2 7 2" xfId="33278"/>
    <cellStyle name="Input 9 2 2 7 2 2" xfId="33279"/>
    <cellStyle name="Input 9 2 2 7 2 2 2" xfId="33280"/>
    <cellStyle name="Input 9 2 2 7 2 3" xfId="33281"/>
    <cellStyle name="Input 9 2 2 7 3" xfId="33282"/>
    <cellStyle name="Input 9 2 2 7 4" xfId="33283"/>
    <cellStyle name="Input 9 2 2 8" xfId="33284"/>
    <cellStyle name="Input 9 2 2 8 2" xfId="33285"/>
    <cellStyle name="Input 9 2 2 8 2 2" xfId="33286"/>
    <cellStyle name="Input 9 2 2 8 3" xfId="33287"/>
    <cellStyle name="Input 9 2 2 9" xfId="33288"/>
    <cellStyle name="Input 9 2 3" xfId="33289"/>
    <cellStyle name="Input 9 2 3 2" xfId="33290"/>
    <cellStyle name="Input 9 2 3 2 2" xfId="33291"/>
    <cellStyle name="Input 9 2 3 2 2 2" xfId="33292"/>
    <cellStyle name="Input 9 2 3 2 2 2 2" xfId="33293"/>
    <cellStyle name="Input 9 2 3 2 2 3" xfId="33294"/>
    <cellStyle name="Input 9 2 3 2 3" xfId="33295"/>
    <cellStyle name="Input 9 2 3 2 4" xfId="33296"/>
    <cellStyle name="Input 9 2 3 3" xfId="33297"/>
    <cellStyle name="Input 9 2 3 3 2" xfId="33298"/>
    <cellStyle name="Input 9 2 3 3 2 2" xfId="33299"/>
    <cellStyle name="Input 9 2 3 3 2 2 2" xfId="33300"/>
    <cellStyle name="Input 9 2 3 3 2 3" xfId="33301"/>
    <cellStyle name="Input 9 2 3 3 3" xfId="33302"/>
    <cellStyle name="Input 9 2 3 3 4" xfId="33303"/>
    <cellStyle name="Input 9 2 3 4" xfId="33304"/>
    <cellStyle name="Input 9 2 3 4 2" xfId="33305"/>
    <cellStyle name="Input 9 2 3 4 2 2" xfId="33306"/>
    <cellStyle name="Input 9 2 3 4 2 2 2" xfId="33307"/>
    <cellStyle name="Input 9 2 3 4 2 3" xfId="33308"/>
    <cellStyle name="Input 9 2 3 4 3" xfId="33309"/>
    <cellStyle name="Input 9 2 3 4 4" xfId="33310"/>
    <cellStyle name="Input 9 2 3 5" xfId="33311"/>
    <cellStyle name="Input 9 2 3 5 2" xfId="33312"/>
    <cellStyle name="Input 9 2 3 5 2 2" xfId="33313"/>
    <cellStyle name="Input 9 2 3 5 2 2 2" xfId="33314"/>
    <cellStyle name="Input 9 2 3 5 2 3" xfId="33315"/>
    <cellStyle name="Input 9 2 3 5 3" xfId="33316"/>
    <cellStyle name="Input 9 2 3 5 4" xfId="33317"/>
    <cellStyle name="Input 9 2 3 6" xfId="33318"/>
    <cellStyle name="Input 9 2 3 6 2" xfId="33319"/>
    <cellStyle name="Input 9 2 3 6 2 2" xfId="33320"/>
    <cellStyle name="Input 9 2 3 6 2 2 2" xfId="33321"/>
    <cellStyle name="Input 9 2 3 6 2 3" xfId="33322"/>
    <cellStyle name="Input 9 2 3 6 3" xfId="33323"/>
    <cellStyle name="Input 9 2 3 6 4" xfId="33324"/>
    <cellStyle name="Input 9 2 3 7" xfId="33325"/>
    <cellStyle name="Input 9 2 3 7 2" xfId="33326"/>
    <cellStyle name="Input 9 2 3 7 2 2" xfId="33327"/>
    <cellStyle name="Input 9 2 3 7 3" xfId="33328"/>
    <cellStyle name="Input 9 2 3 8" xfId="33329"/>
    <cellStyle name="Input 9 2 3 9" xfId="33330"/>
    <cellStyle name="Input 9 2 4" xfId="33331"/>
    <cellStyle name="Input 9 2 4 2" xfId="33332"/>
    <cellStyle name="Input 9 2 4 2 2" xfId="33333"/>
    <cellStyle name="Input 9 2 4 2 2 2" xfId="33334"/>
    <cellStyle name="Input 9 2 4 2 2 2 2" xfId="33335"/>
    <cellStyle name="Input 9 2 4 2 2 3" xfId="33336"/>
    <cellStyle name="Input 9 2 4 2 3" xfId="33337"/>
    <cellStyle name="Input 9 2 4 2 4" xfId="33338"/>
    <cellStyle name="Input 9 2 4 3" xfId="33339"/>
    <cellStyle name="Input 9 2 4 3 2" xfId="33340"/>
    <cellStyle name="Input 9 2 4 3 2 2" xfId="33341"/>
    <cellStyle name="Input 9 2 4 3 3" xfId="33342"/>
    <cellStyle name="Input 9 2 4 4" xfId="33343"/>
    <cellStyle name="Input 9 2 4 5" xfId="33344"/>
    <cellStyle name="Input 9 2 5" xfId="33345"/>
    <cellStyle name="Input 9 2 5 2" xfId="33346"/>
    <cellStyle name="Input 9 2 5 2 2" xfId="33347"/>
    <cellStyle name="Input 9 2 5 2 2 2" xfId="33348"/>
    <cellStyle name="Input 9 2 5 2 3" xfId="33349"/>
    <cellStyle name="Input 9 2 5 3" xfId="33350"/>
    <cellStyle name="Input 9 2 5 4" xfId="33351"/>
    <cellStyle name="Input 9 2 6" xfId="33352"/>
    <cellStyle name="Input 9 2 6 2" xfId="33353"/>
    <cellStyle name="Input 9 2 6 2 2" xfId="33354"/>
    <cellStyle name="Input 9 2 6 2 2 2" xfId="33355"/>
    <cellStyle name="Input 9 2 6 2 3" xfId="33356"/>
    <cellStyle name="Input 9 2 6 3" xfId="33357"/>
    <cellStyle name="Input 9 2 6 4" xfId="33358"/>
    <cellStyle name="Input 9 2 7" xfId="33359"/>
    <cellStyle name="Input 9 2 7 2" xfId="33360"/>
    <cellStyle name="Input 9 2 7 2 2" xfId="33361"/>
    <cellStyle name="Input 9 2 7 2 2 2" xfId="33362"/>
    <cellStyle name="Input 9 2 7 2 3" xfId="33363"/>
    <cellStyle name="Input 9 2 7 3" xfId="33364"/>
    <cellStyle name="Input 9 2 7 4" xfId="33365"/>
    <cellStyle name="Input 9 2 8" xfId="33366"/>
    <cellStyle name="Input 9 2 8 2" xfId="33367"/>
    <cellStyle name="Input 9 2 8 2 2" xfId="33368"/>
    <cellStyle name="Input 9 2 8 2 2 2" xfId="33369"/>
    <cellStyle name="Input 9 2 8 2 3" xfId="33370"/>
    <cellStyle name="Input 9 2 8 3" xfId="33371"/>
    <cellStyle name="Input 9 2 8 4" xfId="33372"/>
    <cellStyle name="Input 9 2 9" xfId="33373"/>
    <cellStyle name="Input 9 2 9 2" xfId="33374"/>
    <cellStyle name="Input 9 2 9 2 2" xfId="33375"/>
    <cellStyle name="Input 9 2 9 3" xfId="33376"/>
    <cellStyle name="Input 9 2_Subsidy" xfId="33377"/>
    <cellStyle name="Input 9 3" xfId="33378"/>
    <cellStyle name="Input 9 3 10" xfId="33379"/>
    <cellStyle name="Input 9 3 2" xfId="33380"/>
    <cellStyle name="Input 9 3 2 2" xfId="33381"/>
    <cellStyle name="Input 9 3 2 2 2" xfId="33382"/>
    <cellStyle name="Input 9 3 2 2 2 2" xfId="33383"/>
    <cellStyle name="Input 9 3 2 2 2 2 2" xfId="33384"/>
    <cellStyle name="Input 9 3 2 2 2 3" xfId="33385"/>
    <cellStyle name="Input 9 3 2 2 3" xfId="33386"/>
    <cellStyle name="Input 9 3 2 2 4" xfId="33387"/>
    <cellStyle name="Input 9 3 2 3" xfId="33388"/>
    <cellStyle name="Input 9 3 2 3 2" xfId="33389"/>
    <cellStyle name="Input 9 3 2 3 2 2" xfId="33390"/>
    <cellStyle name="Input 9 3 2 3 2 2 2" xfId="33391"/>
    <cellStyle name="Input 9 3 2 3 2 3" xfId="33392"/>
    <cellStyle name="Input 9 3 2 3 3" xfId="33393"/>
    <cellStyle name="Input 9 3 2 3 4" xfId="33394"/>
    <cellStyle name="Input 9 3 2 4" xfId="33395"/>
    <cellStyle name="Input 9 3 2 4 2" xfId="33396"/>
    <cellStyle name="Input 9 3 2 4 2 2" xfId="33397"/>
    <cellStyle name="Input 9 3 2 4 2 2 2" xfId="33398"/>
    <cellStyle name="Input 9 3 2 4 2 3" xfId="33399"/>
    <cellStyle name="Input 9 3 2 4 3" xfId="33400"/>
    <cellStyle name="Input 9 3 2 4 4" xfId="33401"/>
    <cellStyle name="Input 9 3 2 5" xfId="33402"/>
    <cellStyle name="Input 9 3 2 5 2" xfId="33403"/>
    <cellStyle name="Input 9 3 2 5 2 2" xfId="33404"/>
    <cellStyle name="Input 9 3 2 5 2 2 2" xfId="33405"/>
    <cellStyle name="Input 9 3 2 5 2 3" xfId="33406"/>
    <cellStyle name="Input 9 3 2 5 3" xfId="33407"/>
    <cellStyle name="Input 9 3 2 5 4" xfId="33408"/>
    <cellStyle name="Input 9 3 2 6" xfId="33409"/>
    <cellStyle name="Input 9 3 2 6 2" xfId="33410"/>
    <cellStyle name="Input 9 3 2 6 2 2" xfId="33411"/>
    <cellStyle name="Input 9 3 2 6 2 2 2" xfId="33412"/>
    <cellStyle name="Input 9 3 2 6 2 3" xfId="33413"/>
    <cellStyle name="Input 9 3 2 6 3" xfId="33414"/>
    <cellStyle name="Input 9 3 2 6 4" xfId="33415"/>
    <cellStyle name="Input 9 3 2 7" xfId="33416"/>
    <cellStyle name="Input 9 3 2 7 2" xfId="33417"/>
    <cellStyle name="Input 9 3 2 7 2 2" xfId="33418"/>
    <cellStyle name="Input 9 3 2 7 3" xfId="33419"/>
    <cellStyle name="Input 9 3 2 8" xfId="33420"/>
    <cellStyle name="Input 9 3 2 9" xfId="33421"/>
    <cellStyle name="Input 9 3 3" xfId="33422"/>
    <cellStyle name="Input 9 3 3 2" xfId="33423"/>
    <cellStyle name="Input 9 3 3 2 2" xfId="33424"/>
    <cellStyle name="Input 9 3 3 2 2 2" xfId="33425"/>
    <cellStyle name="Input 9 3 3 2 2 2 2" xfId="33426"/>
    <cellStyle name="Input 9 3 3 2 2 3" xfId="33427"/>
    <cellStyle name="Input 9 3 3 2 3" xfId="33428"/>
    <cellStyle name="Input 9 3 3 2 4" xfId="33429"/>
    <cellStyle name="Input 9 3 3 3" xfId="33430"/>
    <cellStyle name="Input 9 3 3 3 2" xfId="33431"/>
    <cellStyle name="Input 9 3 3 3 2 2" xfId="33432"/>
    <cellStyle name="Input 9 3 3 3 3" xfId="33433"/>
    <cellStyle name="Input 9 3 3 4" xfId="33434"/>
    <cellStyle name="Input 9 3 3 5" xfId="33435"/>
    <cellStyle name="Input 9 3 4" xfId="33436"/>
    <cellStyle name="Input 9 3 4 2" xfId="33437"/>
    <cellStyle name="Input 9 3 4 2 2" xfId="33438"/>
    <cellStyle name="Input 9 3 4 2 2 2" xfId="33439"/>
    <cellStyle name="Input 9 3 4 2 3" xfId="33440"/>
    <cellStyle name="Input 9 3 4 3" xfId="33441"/>
    <cellStyle name="Input 9 3 4 4" xfId="33442"/>
    <cellStyle name="Input 9 3 5" xfId="33443"/>
    <cellStyle name="Input 9 3 5 2" xfId="33444"/>
    <cellStyle name="Input 9 3 5 2 2" xfId="33445"/>
    <cellStyle name="Input 9 3 5 2 2 2" xfId="33446"/>
    <cellStyle name="Input 9 3 5 2 3" xfId="33447"/>
    <cellStyle name="Input 9 3 5 3" xfId="33448"/>
    <cellStyle name="Input 9 3 5 4" xfId="33449"/>
    <cellStyle name="Input 9 3 6" xfId="33450"/>
    <cellStyle name="Input 9 3 6 2" xfId="33451"/>
    <cellStyle name="Input 9 3 6 2 2" xfId="33452"/>
    <cellStyle name="Input 9 3 6 2 2 2" xfId="33453"/>
    <cellStyle name="Input 9 3 6 2 3" xfId="33454"/>
    <cellStyle name="Input 9 3 6 3" xfId="33455"/>
    <cellStyle name="Input 9 3 6 4" xfId="33456"/>
    <cellStyle name="Input 9 3 7" xfId="33457"/>
    <cellStyle name="Input 9 3 7 2" xfId="33458"/>
    <cellStyle name="Input 9 3 7 2 2" xfId="33459"/>
    <cellStyle name="Input 9 3 7 2 2 2" xfId="33460"/>
    <cellStyle name="Input 9 3 7 2 3" xfId="33461"/>
    <cellStyle name="Input 9 3 7 3" xfId="33462"/>
    <cellStyle name="Input 9 3 7 4" xfId="33463"/>
    <cellStyle name="Input 9 3 8" xfId="33464"/>
    <cellStyle name="Input 9 3 8 2" xfId="33465"/>
    <cellStyle name="Input 9 3 8 2 2" xfId="33466"/>
    <cellStyle name="Input 9 3 8 3" xfId="33467"/>
    <cellStyle name="Input 9 3 9" xfId="33468"/>
    <cellStyle name="Input 9 4" xfId="33469"/>
    <cellStyle name="Input 9 4 10" xfId="33470"/>
    <cellStyle name="Input 9 4 2" xfId="33471"/>
    <cellStyle name="Input 9 4 2 2" xfId="33472"/>
    <cellStyle name="Input 9 4 2 2 2" xfId="33473"/>
    <cellStyle name="Input 9 4 2 2 2 2" xfId="33474"/>
    <cellStyle name="Input 9 4 2 2 2 2 2" xfId="33475"/>
    <cellStyle name="Input 9 4 2 2 2 3" xfId="33476"/>
    <cellStyle name="Input 9 4 2 2 3" xfId="33477"/>
    <cellStyle name="Input 9 4 2 2 4" xfId="33478"/>
    <cellStyle name="Input 9 4 2 3" xfId="33479"/>
    <cellStyle name="Input 9 4 2 3 2" xfId="33480"/>
    <cellStyle name="Input 9 4 2 3 2 2" xfId="33481"/>
    <cellStyle name="Input 9 4 2 3 2 2 2" xfId="33482"/>
    <cellStyle name="Input 9 4 2 3 2 3" xfId="33483"/>
    <cellStyle name="Input 9 4 2 3 3" xfId="33484"/>
    <cellStyle name="Input 9 4 2 3 4" xfId="33485"/>
    <cellStyle name="Input 9 4 2 4" xfId="33486"/>
    <cellStyle name="Input 9 4 2 4 2" xfId="33487"/>
    <cellStyle name="Input 9 4 2 4 2 2" xfId="33488"/>
    <cellStyle name="Input 9 4 2 4 2 2 2" xfId="33489"/>
    <cellStyle name="Input 9 4 2 4 2 3" xfId="33490"/>
    <cellStyle name="Input 9 4 2 4 3" xfId="33491"/>
    <cellStyle name="Input 9 4 2 4 4" xfId="33492"/>
    <cellStyle name="Input 9 4 2 5" xfId="33493"/>
    <cellStyle name="Input 9 4 2 5 2" xfId="33494"/>
    <cellStyle name="Input 9 4 2 5 2 2" xfId="33495"/>
    <cellStyle name="Input 9 4 2 5 2 2 2" xfId="33496"/>
    <cellStyle name="Input 9 4 2 5 2 3" xfId="33497"/>
    <cellStyle name="Input 9 4 2 5 3" xfId="33498"/>
    <cellStyle name="Input 9 4 2 5 4" xfId="33499"/>
    <cellStyle name="Input 9 4 2 6" xfId="33500"/>
    <cellStyle name="Input 9 4 2 6 2" xfId="33501"/>
    <cellStyle name="Input 9 4 2 6 2 2" xfId="33502"/>
    <cellStyle name="Input 9 4 2 6 2 2 2" xfId="33503"/>
    <cellStyle name="Input 9 4 2 6 2 3" xfId="33504"/>
    <cellStyle name="Input 9 4 2 6 3" xfId="33505"/>
    <cellStyle name="Input 9 4 2 6 4" xfId="33506"/>
    <cellStyle name="Input 9 4 2 7" xfId="33507"/>
    <cellStyle name="Input 9 4 2 7 2" xfId="33508"/>
    <cellStyle name="Input 9 4 2 7 2 2" xfId="33509"/>
    <cellStyle name="Input 9 4 2 7 3" xfId="33510"/>
    <cellStyle name="Input 9 4 2 8" xfId="33511"/>
    <cellStyle name="Input 9 4 2 9" xfId="33512"/>
    <cellStyle name="Input 9 4 3" xfId="33513"/>
    <cellStyle name="Input 9 4 3 2" xfId="33514"/>
    <cellStyle name="Input 9 4 3 2 2" xfId="33515"/>
    <cellStyle name="Input 9 4 3 2 2 2" xfId="33516"/>
    <cellStyle name="Input 9 4 3 2 2 2 2" xfId="33517"/>
    <cellStyle name="Input 9 4 3 2 2 3" xfId="33518"/>
    <cellStyle name="Input 9 4 3 2 3" xfId="33519"/>
    <cellStyle name="Input 9 4 3 2 4" xfId="33520"/>
    <cellStyle name="Input 9 4 3 3" xfId="33521"/>
    <cellStyle name="Input 9 4 3 3 2" xfId="33522"/>
    <cellStyle name="Input 9 4 3 3 2 2" xfId="33523"/>
    <cellStyle name="Input 9 4 3 3 3" xfId="33524"/>
    <cellStyle name="Input 9 4 3 4" xfId="33525"/>
    <cellStyle name="Input 9 4 3 5" xfId="33526"/>
    <cellStyle name="Input 9 4 4" xfId="33527"/>
    <cellStyle name="Input 9 4 4 2" xfId="33528"/>
    <cellStyle name="Input 9 4 4 2 2" xfId="33529"/>
    <cellStyle name="Input 9 4 4 2 2 2" xfId="33530"/>
    <cellStyle name="Input 9 4 4 2 3" xfId="33531"/>
    <cellStyle name="Input 9 4 4 3" xfId="33532"/>
    <cellStyle name="Input 9 4 4 4" xfId="33533"/>
    <cellStyle name="Input 9 4 5" xfId="33534"/>
    <cellStyle name="Input 9 4 5 2" xfId="33535"/>
    <cellStyle name="Input 9 4 5 2 2" xfId="33536"/>
    <cellStyle name="Input 9 4 5 2 2 2" xfId="33537"/>
    <cellStyle name="Input 9 4 5 2 3" xfId="33538"/>
    <cellStyle name="Input 9 4 5 3" xfId="33539"/>
    <cellStyle name="Input 9 4 5 4" xfId="33540"/>
    <cellStyle name="Input 9 4 6" xfId="33541"/>
    <cellStyle name="Input 9 4 6 2" xfId="33542"/>
    <cellStyle name="Input 9 4 6 2 2" xfId="33543"/>
    <cellStyle name="Input 9 4 6 2 2 2" xfId="33544"/>
    <cellStyle name="Input 9 4 6 2 3" xfId="33545"/>
    <cellStyle name="Input 9 4 6 3" xfId="33546"/>
    <cellStyle name="Input 9 4 6 4" xfId="33547"/>
    <cellStyle name="Input 9 4 7" xfId="33548"/>
    <cellStyle name="Input 9 4 7 2" xfId="33549"/>
    <cellStyle name="Input 9 4 7 2 2" xfId="33550"/>
    <cellStyle name="Input 9 4 7 2 2 2" xfId="33551"/>
    <cellStyle name="Input 9 4 7 2 3" xfId="33552"/>
    <cellStyle name="Input 9 4 7 3" xfId="33553"/>
    <cellStyle name="Input 9 4 7 4" xfId="33554"/>
    <cellStyle name="Input 9 4 8" xfId="33555"/>
    <cellStyle name="Input 9 4 8 2" xfId="33556"/>
    <cellStyle name="Input 9 4 8 2 2" xfId="33557"/>
    <cellStyle name="Input 9 4 8 3" xfId="33558"/>
    <cellStyle name="Input 9 4 9" xfId="33559"/>
    <cellStyle name="Input 9 5" xfId="33560"/>
    <cellStyle name="Input 9 5 10" xfId="33561"/>
    <cellStyle name="Input 9 5 2" xfId="33562"/>
    <cellStyle name="Input 9 5 2 2" xfId="33563"/>
    <cellStyle name="Input 9 5 2 2 2" xfId="33564"/>
    <cellStyle name="Input 9 5 2 2 2 2" xfId="33565"/>
    <cellStyle name="Input 9 5 2 2 2 2 2" xfId="33566"/>
    <cellStyle name="Input 9 5 2 2 2 3" xfId="33567"/>
    <cellStyle name="Input 9 5 2 2 3" xfId="33568"/>
    <cellStyle name="Input 9 5 2 2 4" xfId="33569"/>
    <cellStyle name="Input 9 5 2 3" xfId="33570"/>
    <cellStyle name="Input 9 5 2 3 2" xfId="33571"/>
    <cellStyle name="Input 9 5 2 3 2 2" xfId="33572"/>
    <cellStyle name="Input 9 5 2 3 2 2 2" xfId="33573"/>
    <cellStyle name="Input 9 5 2 3 2 3" xfId="33574"/>
    <cellStyle name="Input 9 5 2 3 3" xfId="33575"/>
    <cellStyle name="Input 9 5 2 3 4" xfId="33576"/>
    <cellStyle name="Input 9 5 2 4" xfId="33577"/>
    <cellStyle name="Input 9 5 2 4 2" xfId="33578"/>
    <cellStyle name="Input 9 5 2 4 2 2" xfId="33579"/>
    <cellStyle name="Input 9 5 2 4 2 2 2" xfId="33580"/>
    <cellStyle name="Input 9 5 2 4 2 3" xfId="33581"/>
    <cellStyle name="Input 9 5 2 4 3" xfId="33582"/>
    <cellStyle name="Input 9 5 2 4 4" xfId="33583"/>
    <cellStyle name="Input 9 5 2 5" xfId="33584"/>
    <cellStyle name="Input 9 5 2 5 2" xfId="33585"/>
    <cellStyle name="Input 9 5 2 5 2 2" xfId="33586"/>
    <cellStyle name="Input 9 5 2 5 2 2 2" xfId="33587"/>
    <cellStyle name="Input 9 5 2 5 2 3" xfId="33588"/>
    <cellStyle name="Input 9 5 2 5 3" xfId="33589"/>
    <cellStyle name="Input 9 5 2 5 4" xfId="33590"/>
    <cellStyle name="Input 9 5 2 6" xfId="33591"/>
    <cellStyle name="Input 9 5 2 6 2" xfId="33592"/>
    <cellStyle name="Input 9 5 2 6 2 2" xfId="33593"/>
    <cellStyle name="Input 9 5 2 6 2 2 2" xfId="33594"/>
    <cellStyle name="Input 9 5 2 6 2 3" xfId="33595"/>
    <cellStyle name="Input 9 5 2 6 3" xfId="33596"/>
    <cellStyle name="Input 9 5 2 6 4" xfId="33597"/>
    <cellStyle name="Input 9 5 2 7" xfId="33598"/>
    <cellStyle name="Input 9 5 2 7 2" xfId="33599"/>
    <cellStyle name="Input 9 5 2 7 2 2" xfId="33600"/>
    <cellStyle name="Input 9 5 2 7 3" xfId="33601"/>
    <cellStyle name="Input 9 5 2 8" xfId="33602"/>
    <cellStyle name="Input 9 5 2 9" xfId="33603"/>
    <cellStyle name="Input 9 5 3" xfId="33604"/>
    <cellStyle name="Input 9 5 3 2" xfId="33605"/>
    <cellStyle name="Input 9 5 3 2 2" xfId="33606"/>
    <cellStyle name="Input 9 5 3 2 2 2" xfId="33607"/>
    <cellStyle name="Input 9 5 3 2 2 2 2" xfId="33608"/>
    <cellStyle name="Input 9 5 3 2 2 3" xfId="33609"/>
    <cellStyle name="Input 9 5 3 2 3" xfId="33610"/>
    <cellStyle name="Input 9 5 3 2 4" xfId="33611"/>
    <cellStyle name="Input 9 5 3 3" xfId="33612"/>
    <cellStyle name="Input 9 5 3 3 2" xfId="33613"/>
    <cellStyle name="Input 9 5 3 3 2 2" xfId="33614"/>
    <cellStyle name="Input 9 5 3 3 3" xfId="33615"/>
    <cellStyle name="Input 9 5 3 4" xfId="33616"/>
    <cellStyle name="Input 9 5 3 5" xfId="33617"/>
    <cellStyle name="Input 9 5 4" xfId="33618"/>
    <cellStyle name="Input 9 5 4 2" xfId="33619"/>
    <cellStyle name="Input 9 5 4 2 2" xfId="33620"/>
    <cellStyle name="Input 9 5 4 2 2 2" xfId="33621"/>
    <cellStyle name="Input 9 5 4 2 3" xfId="33622"/>
    <cellStyle name="Input 9 5 4 3" xfId="33623"/>
    <cellStyle name="Input 9 5 4 4" xfId="33624"/>
    <cellStyle name="Input 9 5 5" xfId="33625"/>
    <cellStyle name="Input 9 5 5 2" xfId="33626"/>
    <cellStyle name="Input 9 5 5 2 2" xfId="33627"/>
    <cellStyle name="Input 9 5 5 2 2 2" xfId="33628"/>
    <cellStyle name="Input 9 5 5 2 3" xfId="33629"/>
    <cellStyle name="Input 9 5 5 3" xfId="33630"/>
    <cellStyle name="Input 9 5 5 4" xfId="33631"/>
    <cellStyle name="Input 9 5 6" xfId="33632"/>
    <cellStyle name="Input 9 5 6 2" xfId="33633"/>
    <cellStyle name="Input 9 5 6 2 2" xfId="33634"/>
    <cellStyle name="Input 9 5 6 2 2 2" xfId="33635"/>
    <cellStyle name="Input 9 5 6 2 3" xfId="33636"/>
    <cellStyle name="Input 9 5 6 3" xfId="33637"/>
    <cellStyle name="Input 9 5 6 4" xfId="33638"/>
    <cellStyle name="Input 9 5 7" xfId="33639"/>
    <cellStyle name="Input 9 5 7 2" xfId="33640"/>
    <cellStyle name="Input 9 5 7 2 2" xfId="33641"/>
    <cellStyle name="Input 9 5 7 2 2 2" xfId="33642"/>
    <cellStyle name="Input 9 5 7 2 3" xfId="33643"/>
    <cellStyle name="Input 9 5 7 3" xfId="33644"/>
    <cellStyle name="Input 9 5 7 4" xfId="33645"/>
    <cellStyle name="Input 9 5 8" xfId="33646"/>
    <cellStyle name="Input 9 5 8 2" xfId="33647"/>
    <cellStyle name="Input 9 5 8 2 2" xfId="33648"/>
    <cellStyle name="Input 9 5 8 3" xfId="33649"/>
    <cellStyle name="Input 9 5 9" xfId="33650"/>
    <cellStyle name="Input 9 6" xfId="33651"/>
    <cellStyle name="Input 9 6 10" xfId="33652"/>
    <cellStyle name="Input 9 6 2" xfId="33653"/>
    <cellStyle name="Input 9 6 2 2" xfId="33654"/>
    <cellStyle name="Input 9 6 2 2 2" xfId="33655"/>
    <cellStyle name="Input 9 6 2 2 2 2" xfId="33656"/>
    <cellStyle name="Input 9 6 2 2 2 2 2" xfId="33657"/>
    <cellStyle name="Input 9 6 2 2 2 3" xfId="33658"/>
    <cellStyle name="Input 9 6 2 2 3" xfId="33659"/>
    <cellStyle name="Input 9 6 2 2 4" xfId="33660"/>
    <cellStyle name="Input 9 6 2 3" xfId="33661"/>
    <cellStyle name="Input 9 6 2 3 2" xfId="33662"/>
    <cellStyle name="Input 9 6 2 3 2 2" xfId="33663"/>
    <cellStyle name="Input 9 6 2 3 2 2 2" xfId="33664"/>
    <cellStyle name="Input 9 6 2 3 2 3" xfId="33665"/>
    <cellStyle name="Input 9 6 2 3 3" xfId="33666"/>
    <cellStyle name="Input 9 6 2 3 4" xfId="33667"/>
    <cellStyle name="Input 9 6 2 4" xfId="33668"/>
    <cellStyle name="Input 9 6 2 4 2" xfId="33669"/>
    <cellStyle name="Input 9 6 2 4 2 2" xfId="33670"/>
    <cellStyle name="Input 9 6 2 4 2 2 2" xfId="33671"/>
    <cellStyle name="Input 9 6 2 4 2 3" xfId="33672"/>
    <cellStyle name="Input 9 6 2 4 3" xfId="33673"/>
    <cellStyle name="Input 9 6 2 4 4" xfId="33674"/>
    <cellStyle name="Input 9 6 2 5" xfId="33675"/>
    <cellStyle name="Input 9 6 2 5 2" xfId="33676"/>
    <cellStyle name="Input 9 6 2 5 2 2" xfId="33677"/>
    <cellStyle name="Input 9 6 2 5 2 2 2" xfId="33678"/>
    <cellStyle name="Input 9 6 2 5 2 3" xfId="33679"/>
    <cellStyle name="Input 9 6 2 5 3" xfId="33680"/>
    <cellStyle name="Input 9 6 2 5 4" xfId="33681"/>
    <cellStyle name="Input 9 6 2 6" xfId="33682"/>
    <cellStyle name="Input 9 6 2 6 2" xfId="33683"/>
    <cellStyle name="Input 9 6 2 6 2 2" xfId="33684"/>
    <cellStyle name="Input 9 6 2 6 2 2 2" xfId="33685"/>
    <cellStyle name="Input 9 6 2 6 2 3" xfId="33686"/>
    <cellStyle name="Input 9 6 2 6 3" xfId="33687"/>
    <cellStyle name="Input 9 6 2 6 4" xfId="33688"/>
    <cellStyle name="Input 9 6 2 7" xfId="33689"/>
    <cellStyle name="Input 9 6 2 7 2" xfId="33690"/>
    <cellStyle name="Input 9 6 2 7 2 2" xfId="33691"/>
    <cellStyle name="Input 9 6 2 7 3" xfId="33692"/>
    <cellStyle name="Input 9 6 2 8" xfId="33693"/>
    <cellStyle name="Input 9 6 2 9" xfId="33694"/>
    <cellStyle name="Input 9 6 3" xfId="33695"/>
    <cellStyle name="Input 9 6 3 2" xfId="33696"/>
    <cellStyle name="Input 9 6 3 2 2" xfId="33697"/>
    <cellStyle name="Input 9 6 3 2 2 2" xfId="33698"/>
    <cellStyle name="Input 9 6 3 2 2 2 2" xfId="33699"/>
    <cellStyle name="Input 9 6 3 2 2 3" xfId="33700"/>
    <cellStyle name="Input 9 6 3 2 3" xfId="33701"/>
    <cellStyle name="Input 9 6 3 2 4" xfId="33702"/>
    <cellStyle name="Input 9 6 3 3" xfId="33703"/>
    <cellStyle name="Input 9 6 3 3 2" xfId="33704"/>
    <cellStyle name="Input 9 6 3 3 2 2" xfId="33705"/>
    <cellStyle name="Input 9 6 3 3 3" xfId="33706"/>
    <cellStyle name="Input 9 6 3 4" xfId="33707"/>
    <cellStyle name="Input 9 6 3 5" xfId="33708"/>
    <cellStyle name="Input 9 6 4" xfId="33709"/>
    <cellStyle name="Input 9 6 4 2" xfId="33710"/>
    <cellStyle name="Input 9 6 4 2 2" xfId="33711"/>
    <cellStyle name="Input 9 6 4 2 2 2" xfId="33712"/>
    <cellStyle name="Input 9 6 4 2 3" xfId="33713"/>
    <cellStyle name="Input 9 6 4 3" xfId="33714"/>
    <cellStyle name="Input 9 6 4 4" xfId="33715"/>
    <cellStyle name="Input 9 6 5" xfId="33716"/>
    <cellStyle name="Input 9 6 5 2" xfId="33717"/>
    <cellStyle name="Input 9 6 5 2 2" xfId="33718"/>
    <cellStyle name="Input 9 6 5 2 2 2" xfId="33719"/>
    <cellStyle name="Input 9 6 5 2 3" xfId="33720"/>
    <cellStyle name="Input 9 6 5 3" xfId="33721"/>
    <cellStyle name="Input 9 6 5 4" xfId="33722"/>
    <cellStyle name="Input 9 6 6" xfId="33723"/>
    <cellStyle name="Input 9 6 6 2" xfId="33724"/>
    <cellStyle name="Input 9 6 6 2 2" xfId="33725"/>
    <cellStyle name="Input 9 6 6 2 2 2" xfId="33726"/>
    <cellStyle name="Input 9 6 6 2 3" xfId="33727"/>
    <cellStyle name="Input 9 6 6 3" xfId="33728"/>
    <cellStyle name="Input 9 6 6 4" xfId="33729"/>
    <cellStyle name="Input 9 6 7" xfId="33730"/>
    <cellStyle name="Input 9 6 7 2" xfId="33731"/>
    <cellStyle name="Input 9 6 7 2 2" xfId="33732"/>
    <cellStyle name="Input 9 6 7 2 2 2" xfId="33733"/>
    <cellStyle name="Input 9 6 7 2 3" xfId="33734"/>
    <cellStyle name="Input 9 6 7 3" xfId="33735"/>
    <cellStyle name="Input 9 6 7 4" xfId="33736"/>
    <cellStyle name="Input 9 6 8" xfId="33737"/>
    <cellStyle name="Input 9 6 8 2" xfId="33738"/>
    <cellStyle name="Input 9 6 8 2 2" xfId="33739"/>
    <cellStyle name="Input 9 6 8 3" xfId="33740"/>
    <cellStyle name="Input 9 6 9" xfId="33741"/>
    <cellStyle name="Input 9 7" xfId="33742"/>
    <cellStyle name="Input 9 7 10" xfId="33743"/>
    <cellStyle name="Input 9 7 2" xfId="33744"/>
    <cellStyle name="Input 9 7 2 2" xfId="33745"/>
    <cellStyle name="Input 9 7 2 2 2" xfId="33746"/>
    <cellStyle name="Input 9 7 2 2 2 2" xfId="33747"/>
    <cellStyle name="Input 9 7 2 2 2 2 2" xfId="33748"/>
    <cellStyle name="Input 9 7 2 2 2 3" xfId="33749"/>
    <cellStyle name="Input 9 7 2 2 3" xfId="33750"/>
    <cellStyle name="Input 9 7 2 2 4" xfId="33751"/>
    <cellStyle name="Input 9 7 2 3" xfId="33752"/>
    <cellStyle name="Input 9 7 2 3 2" xfId="33753"/>
    <cellStyle name="Input 9 7 2 3 2 2" xfId="33754"/>
    <cellStyle name="Input 9 7 2 3 2 2 2" xfId="33755"/>
    <cellStyle name="Input 9 7 2 3 2 3" xfId="33756"/>
    <cellStyle name="Input 9 7 2 3 3" xfId="33757"/>
    <cellStyle name="Input 9 7 2 3 4" xfId="33758"/>
    <cellStyle name="Input 9 7 2 4" xfId="33759"/>
    <cellStyle name="Input 9 7 2 4 2" xfId="33760"/>
    <cellStyle name="Input 9 7 2 4 2 2" xfId="33761"/>
    <cellStyle name="Input 9 7 2 4 2 2 2" xfId="33762"/>
    <cellStyle name="Input 9 7 2 4 2 3" xfId="33763"/>
    <cellStyle name="Input 9 7 2 4 3" xfId="33764"/>
    <cellStyle name="Input 9 7 2 4 4" xfId="33765"/>
    <cellStyle name="Input 9 7 2 5" xfId="33766"/>
    <cellStyle name="Input 9 7 2 5 2" xfId="33767"/>
    <cellStyle name="Input 9 7 2 5 2 2" xfId="33768"/>
    <cellStyle name="Input 9 7 2 5 2 2 2" xfId="33769"/>
    <cellStyle name="Input 9 7 2 5 2 3" xfId="33770"/>
    <cellStyle name="Input 9 7 2 5 3" xfId="33771"/>
    <cellStyle name="Input 9 7 2 5 4" xfId="33772"/>
    <cellStyle name="Input 9 7 2 6" xfId="33773"/>
    <cellStyle name="Input 9 7 2 6 2" xfId="33774"/>
    <cellStyle name="Input 9 7 2 6 2 2" xfId="33775"/>
    <cellStyle name="Input 9 7 2 6 2 2 2" xfId="33776"/>
    <cellStyle name="Input 9 7 2 6 2 3" xfId="33777"/>
    <cellStyle name="Input 9 7 2 6 3" xfId="33778"/>
    <cellStyle name="Input 9 7 2 6 4" xfId="33779"/>
    <cellStyle name="Input 9 7 2 7" xfId="33780"/>
    <cellStyle name="Input 9 7 2 7 2" xfId="33781"/>
    <cellStyle name="Input 9 7 2 7 2 2" xfId="33782"/>
    <cellStyle name="Input 9 7 2 7 3" xfId="33783"/>
    <cellStyle name="Input 9 7 2 8" xfId="33784"/>
    <cellStyle name="Input 9 7 2 9" xfId="33785"/>
    <cellStyle name="Input 9 7 3" xfId="33786"/>
    <cellStyle name="Input 9 7 3 2" xfId="33787"/>
    <cellStyle name="Input 9 7 3 2 2" xfId="33788"/>
    <cellStyle name="Input 9 7 3 2 2 2" xfId="33789"/>
    <cellStyle name="Input 9 7 3 2 2 2 2" xfId="33790"/>
    <cellStyle name="Input 9 7 3 2 2 3" xfId="33791"/>
    <cellStyle name="Input 9 7 3 2 3" xfId="33792"/>
    <cellStyle name="Input 9 7 3 2 4" xfId="33793"/>
    <cellStyle name="Input 9 7 3 3" xfId="33794"/>
    <cellStyle name="Input 9 7 3 3 2" xfId="33795"/>
    <cellStyle name="Input 9 7 3 3 2 2" xfId="33796"/>
    <cellStyle name="Input 9 7 3 3 3" xfId="33797"/>
    <cellStyle name="Input 9 7 3 4" xfId="33798"/>
    <cellStyle name="Input 9 7 3 5" xfId="33799"/>
    <cellStyle name="Input 9 7 4" xfId="33800"/>
    <cellStyle name="Input 9 7 4 2" xfId="33801"/>
    <cellStyle name="Input 9 7 4 2 2" xfId="33802"/>
    <cellStyle name="Input 9 7 4 2 2 2" xfId="33803"/>
    <cellStyle name="Input 9 7 4 2 3" xfId="33804"/>
    <cellStyle name="Input 9 7 4 3" xfId="33805"/>
    <cellStyle name="Input 9 7 4 4" xfId="33806"/>
    <cellStyle name="Input 9 7 5" xfId="33807"/>
    <cellStyle name="Input 9 7 5 2" xfId="33808"/>
    <cellStyle name="Input 9 7 5 2 2" xfId="33809"/>
    <cellStyle name="Input 9 7 5 2 2 2" xfId="33810"/>
    <cellStyle name="Input 9 7 5 2 3" xfId="33811"/>
    <cellStyle name="Input 9 7 5 3" xfId="33812"/>
    <cellStyle name="Input 9 7 5 4" xfId="33813"/>
    <cellStyle name="Input 9 7 6" xfId="33814"/>
    <cellStyle name="Input 9 7 6 2" xfId="33815"/>
    <cellStyle name="Input 9 7 6 2 2" xfId="33816"/>
    <cellStyle name="Input 9 7 6 2 2 2" xfId="33817"/>
    <cellStyle name="Input 9 7 6 2 3" xfId="33818"/>
    <cellStyle name="Input 9 7 6 3" xfId="33819"/>
    <cellStyle name="Input 9 7 6 4" xfId="33820"/>
    <cellStyle name="Input 9 7 7" xfId="33821"/>
    <cellStyle name="Input 9 7 7 2" xfId="33822"/>
    <cellStyle name="Input 9 7 7 2 2" xfId="33823"/>
    <cellStyle name="Input 9 7 7 2 2 2" xfId="33824"/>
    <cellStyle name="Input 9 7 7 2 3" xfId="33825"/>
    <cellStyle name="Input 9 7 7 3" xfId="33826"/>
    <cellStyle name="Input 9 7 7 4" xfId="33827"/>
    <cellStyle name="Input 9 7 8" xfId="33828"/>
    <cellStyle name="Input 9 7 8 2" xfId="33829"/>
    <cellStyle name="Input 9 7 8 2 2" xfId="33830"/>
    <cellStyle name="Input 9 7 8 3" xfId="33831"/>
    <cellStyle name="Input 9 7 9" xfId="33832"/>
    <cellStyle name="Input 9 8" xfId="33833"/>
    <cellStyle name="Input 9 8 10" xfId="33834"/>
    <cellStyle name="Input 9 8 2" xfId="33835"/>
    <cellStyle name="Input 9 8 2 2" xfId="33836"/>
    <cellStyle name="Input 9 8 2 2 2" xfId="33837"/>
    <cellStyle name="Input 9 8 2 2 2 2" xfId="33838"/>
    <cellStyle name="Input 9 8 2 2 2 2 2" xfId="33839"/>
    <cellStyle name="Input 9 8 2 2 2 3" xfId="33840"/>
    <cellStyle name="Input 9 8 2 2 3" xfId="33841"/>
    <cellStyle name="Input 9 8 2 2 4" xfId="33842"/>
    <cellStyle name="Input 9 8 2 3" xfId="33843"/>
    <cellStyle name="Input 9 8 2 3 2" xfId="33844"/>
    <cellStyle name="Input 9 8 2 3 2 2" xfId="33845"/>
    <cellStyle name="Input 9 8 2 3 2 2 2" xfId="33846"/>
    <cellStyle name="Input 9 8 2 3 2 3" xfId="33847"/>
    <cellStyle name="Input 9 8 2 3 3" xfId="33848"/>
    <cellStyle name="Input 9 8 2 3 4" xfId="33849"/>
    <cellStyle name="Input 9 8 2 4" xfId="33850"/>
    <cellStyle name="Input 9 8 2 4 2" xfId="33851"/>
    <cellStyle name="Input 9 8 2 4 2 2" xfId="33852"/>
    <cellStyle name="Input 9 8 2 4 2 2 2" xfId="33853"/>
    <cellStyle name="Input 9 8 2 4 2 3" xfId="33854"/>
    <cellStyle name="Input 9 8 2 4 3" xfId="33855"/>
    <cellStyle name="Input 9 8 2 4 4" xfId="33856"/>
    <cellStyle name="Input 9 8 2 5" xfId="33857"/>
    <cellStyle name="Input 9 8 2 5 2" xfId="33858"/>
    <cellStyle name="Input 9 8 2 5 2 2" xfId="33859"/>
    <cellStyle name="Input 9 8 2 5 2 2 2" xfId="33860"/>
    <cellStyle name="Input 9 8 2 5 2 3" xfId="33861"/>
    <cellStyle name="Input 9 8 2 5 3" xfId="33862"/>
    <cellStyle name="Input 9 8 2 5 4" xfId="33863"/>
    <cellStyle name="Input 9 8 2 6" xfId="33864"/>
    <cellStyle name="Input 9 8 2 6 2" xfId="33865"/>
    <cellStyle name="Input 9 8 2 6 2 2" xfId="33866"/>
    <cellStyle name="Input 9 8 2 6 2 2 2" xfId="33867"/>
    <cellStyle name="Input 9 8 2 6 2 3" xfId="33868"/>
    <cellStyle name="Input 9 8 2 6 3" xfId="33869"/>
    <cellStyle name="Input 9 8 2 6 4" xfId="33870"/>
    <cellStyle name="Input 9 8 2 7" xfId="33871"/>
    <cellStyle name="Input 9 8 2 7 2" xfId="33872"/>
    <cellStyle name="Input 9 8 2 7 2 2" xfId="33873"/>
    <cellStyle name="Input 9 8 2 7 3" xfId="33874"/>
    <cellStyle name="Input 9 8 2 8" xfId="33875"/>
    <cellStyle name="Input 9 8 2 9" xfId="33876"/>
    <cellStyle name="Input 9 8 3" xfId="33877"/>
    <cellStyle name="Input 9 8 3 2" xfId="33878"/>
    <cellStyle name="Input 9 8 3 2 2" xfId="33879"/>
    <cellStyle name="Input 9 8 3 2 2 2" xfId="33880"/>
    <cellStyle name="Input 9 8 3 2 2 2 2" xfId="33881"/>
    <cellStyle name="Input 9 8 3 2 2 3" xfId="33882"/>
    <cellStyle name="Input 9 8 3 2 3" xfId="33883"/>
    <cellStyle name="Input 9 8 3 2 4" xfId="33884"/>
    <cellStyle name="Input 9 8 3 3" xfId="33885"/>
    <cellStyle name="Input 9 8 3 3 2" xfId="33886"/>
    <cellStyle name="Input 9 8 3 3 2 2" xfId="33887"/>
    <cellStyle name="Input 9 8 3 3 3" xfId="33888"/>
    <cellStyle name="Input 9 8 3 4" xfId="33889"/>
    <cellStyle name="Input 9 8 3 5" xfId="33890"/>
    <cellStyle name="Input 9 8 4" xfId="33891"/>
    <cellStyle name="Input 9 8 4 2" xfId="33892"/>
    <cellStyle name="Input 9 8 4 2 2" xfId="33893"/>
    <cellStyle name="Input 9 8 4 2 2 2" xfId="33894"/>
    <cellStyle name="Input 9 8 4 2 3" xfId="33895"/>
    <cellStyle name="Input 9 8 4 3" xfId="33896"/>
    <cellStyle name="Input 9 8 4 4" xfId="33897"/>
    <cellStyle name="Input 9 8 5" xfId="33898"/>
    <cellStyle name="Input 9 8 5 2" xfId="33899"/>
    <cellStyle name="Input 9 8 5 2 2" xfId="33900"/>
    <cellStyle name="Input 9 8 5 2 2 2" xfId="33901"/>
    <cellStyle name="Input 9 8 5 2 3" xfId="33902"/>
    <cellStyle name="Input 9 8 5 3" xfId="33903"/>
    <cellStyle name="Input 9 8 5 4" xfId="33904"/>
    <cellStyle name="Input 9 8 6" xfId="33905"/>
    <cellStyle name="Input 9 8 6 2" xfId="33906"/>
    <cellStyle name="Input 9 8 6 2 2" xfId="33907"/>
    <cellStyle name="Input 9 8 6 2 2 2" xfId="33908"/>
    <cellStyle name="Input 9 8 6 2 3" xfId="33909"/>
    <cellStyle name="Input 9 8 6 3" xfId="33910"/>
    <cellStyle name="Input 9 8 6 4" xfId="33911"/>
    <cellStyle name="Input 9 8 7" xfId="33912"/>
    <cellStyle name="Input 9 8 7 2" xfId="33913"/>
    <cellStyle name="Input 9 8 7 2 2" xfId="33914"/>
    <cellStyle name="Input 9 8 7 2 2 2" xfId="33915"/>
    <cellStyle name="Input 9 8 7 2 3" xfId="33916"/>
    <cellStyle name="Input 9 8 7 3" xfId="33917"/>
    <cellStyle name="Input 9 8 7 4" xfId="33918"/>
    <cellStyle name="Input 9 8 8" xfId="33919"/>
    <cellStyle name="Input 9 8 8 2" xfId="33920"/>
    <cellStyle name="Input 9 8 8 2 2" xfId="33921"/>
    <cellStyle name="Input 9 8 8 3" xfId="33922"/>
    <cellStyle name="Input 9 8 9" xfId="33923"/>
    <cellStyle name="Input 9 9" xfId="33924"/>
    <cellStyle name="Input 9 9 2" xfId="33925"/>
    <cellStyle name="Input 9 9 2 2" xfId="33926"/>
    <cellStyle name="Input 9 9 2 2 2" xfId="33927"/>
    <cellStyle name="Input 9 9 2 2 2 2" xfId="33928"/>
    <cellStyle name="Input 9 9 2 2 3" xfId="33929"/>
    <cellStyle name="Input 9 9 2 3" xfId="33930"/>
    <cellStyle name="Input 9 9 2 4" xfId="33931"/>
    <cellStyle name="Input 9 9 3" xfId="33932"/>
    <cellStyle name="Input 9 9 3 2" xfId="33933"/>
    <cellStyle name="Input 9 9 3 2 2" xfId="33934"/>
    <cellStyle name="Input 9 9 3 2 2 2" xfId="33935"/>
    <cellStyle name="Input 9 9 3 2 3" xfId="33936"/>
    <cellStyle name="Input 9 9 3 3" xfId="33937"/>
    <cellStyle name="Input 9 9 3 4" xfId="33938"/>
    <cellStyle name="Input 9 9 4" xfId="33939"/>
    <cellStyle name="Input 9 9 4 2" xfId="33940"/>
    <cellStyle name="Input 9 9 4 2 2" xfId="33941"/>
    <cellStyle name="Input 9 9 4 2 2 2" xfId="33942"/>
    <cellStyle name="Input 9 9 4 2 3" xfId="33943"/>
    <cellStyle name="Input 9 9 4 3" xfId="33944"/>
    <cellStyle name="Input 9 9 4 4" xfId="33945"/>
    <cellStyle name="Input 9 9 5" xfId="33946"/>
    <cellStyle name="Input 9 9 5 2" xfId="33947"/>
    <cellStyle name="Input 9 9 5 2 2" xfId="33948"/>
    <cellStyle name="Input 9 9 5 2 2 2" xfId="33949"/>
    <cellStyle name="Input 9 9 5 2 3" xfId="33950"/>
    <cellStyle name="Input 9 9 5 3" xfId="33951"/>
    <cellStyle name="Input 9 9 5 4" xfId="33952"/>
    <cellStyle name="Input 9 9 6" xfId="33953"/>
    <cellStyle name="Input 9 9 6 2" xfId="33954"/>
    <cellStyle name="Input 9 9 6 2 2" xfId="33955"/>
    <cellStyle name="Input 9 9 6 2 2 2" xfId="33956"/>
    <cellStyle name="Input 9 9 6 2 3" xfId="33957"/>
    <cellStyle name="Input 9 9 6 3" xfId="33958"/>
    <cellStyle name="Input 9 9 6 4" xfId="33959"/>
    <cellStyle name="Input 9 9 7" xfId="33960"/>
    <cellStyle name="Input 9 9 7 2" xfId="33961"/>
    <cellStyle name="Input 9 9 7 2 2" xfId="33962"/>
    <cellStyle name="Input 9 9 7 3" xfId="33963"/>
    <cellStyle name="Input 9 9 8" xfId="33964"/>
    <cellStyle name="Input 9 9 9" xfId="33965"/>
    <cellStyle name="Input 9_Subsidy" xfId="33966"/>
    <cellStyle name="InputCells" xfId="33967"/>
    <cellStyle name="InputCells 2" xfId="33968"/>
    <cellStyle name="InputCells 2 2" xfId="33969"/>
    <cellStyle name="InputCells 2 2 2" xfId="33970"/>
    <cellStyle name="InputCells 2 3" xfId="33971"/>
    <cellStyle name="InputCells 3" xfId="33972"/>
    <cellStyle name="InputCells 4" xfId="33973"/>
    <cellStyle name="InputNumber" xfId="33974"/>
    <cellStyle name="InputNumber 2" xfId="33975"/>
    <cellStyle name="InputNumber 2 2" xfId="33976"/>
    <cellStyle name="InputNumber 3" xfId="33977"/>
    <cellStyle name="InputNumber 3 2" xfId="33978"/>
    <cellStyle name="InputNumber 3 2 2" xfId="33979"/>
    <cellStyle name="InputNumber 3 3" xfId="33980"/>
    <cellStyle name="InputNumber 4" xfId="33981"/>
    <cellStyle name="InputNumber 5" xfId="33982"/>
    <cellStyle name="InputPercentage" xfId="33983"/>
    <cellStyle name="InputPercentage 2" xfId="33984"/>
    <cellStyle name="InputPercentage 2 2" xfId="33985"/>
    <cellStyle name="InputPercentage 3" xfId="33986"/>
    <cellStyle name="InputPercentage 3 2" xfId="33987"/>
    <cellStyle name="InputPercentage 3 2 2" xfId="33988"/>
    <cellStyle name="InputPercentage 3 3" xfId="33989"/>
    <cellStyle name="InputPercentage 4" xfId="33990"/>
    <cellStyle name="InputPercentage 5" xfId="33991"/>
    <cellStyle name="InputText" xfId="33992"/>
    <cellStyle name="InputText 2" xfId="33993"/>
    <cellStyle name="InputText 2 2" xfId="33994"/>
    <cellStyle name="InputText 2 2 2" xfId="33995"/>
    <cellStyle name="InputText 2 3" xfId="33996"/>
    <cellStyle name="InputText 2 3 2" xfId="33997"/>
    <cellStyle name="InputText 2 3 2 2" xfId="33998"/>
    <cellStyle name="InputText 2 3 3" xfId="33999"/>
    <cellStyle name="InputText 2 4" xfId="34000"/>
    <cellStyle name="InputText 2 5" xfId="34001"/>
    <cellStyle name="InputText 3" xfId="34002"/>
    <cellStyle name="InputText 3 2" xfId="34003"/>
    <cellStyle name="InputText 3 2 2" xfId="34004"/>
    <cellStyle name="InputText 3 2 2 2" xfId="34005"/>
    <cellStyle name="InputText 3 2 3" xfId="34006"/>
    <cellStyle name="InputText 3 2 3 2" xfId="34007"/>
    <cellStyle name="InputText 3 2 3 2 2" xfId="34008"/>
    <cellStyle name="InputText 3 2 3 3" xfId="34009"/>
    <cellStyle name="InputText 3 2 4" xfId="34010"/>
    <cellStyle name="InputText 3 2 5" xfId="34011"/>
    <cellStyle name="InputText 3 3" xfId="34012"/>
    <cellStyle name="InputText 3 3 2" xfId="34013"/>
    <cellStyle name="InputText 3 3 2 2" xfId="34014"/>
    <cellStyle name="InputText 3 3 2 2 2" xfId="34015"/>
    <cellStyle name="InputText 3 3 2 3" xfId="34016"/>
    <cellStyle name="InputText 3 3 2 3 2" xfId="34017"/>
    <cellStyle name="InputText 3 3 2 3 2 2" xfId="34018"/>
    <cellStyle name="InputText 3 3 2 3 3" xfId="34019"/>
    <cellStyle name="InputText 3 3 2 4" xfId="34020"/>
    <cellStyle name="InputText 3 3 2 5" xfId="34021"/>
    <cellStyle name="InputText 3 3 3" xfId="34022"/>
    <cellStyle name="InputText 3 3 3 2" xfId="34023"/>
    <cellStyle name="InputText 3 3 3 2 2" xfId="34024"/>
    <cellStyle name="InputText 3 3 3 3" xfId="34025"/>
    <cellStyle name="InputText 3 3 3 3 2" xfId="34026"/>
    <cellStyle name="InputText 3 3 3 3 2 2" xfId="34027"/>
    <cellStyle name="InputText 3 3 3 3 3" xfId="34028"/>
    <cellStyle name="InputText 3 3 3 4" xfId="34029"/>
    <cellStyle name="InputText 3 3 4" xfId="34030"/>
    <cellStyle name="InputText 3 3 4 2" xfId="34031"/>
    <cellStyle name="InputText 3 3 5" xfId="34032"/>
    <cellStyle name="InputText 3 3 5 2" xfId="34033"/>
    <cellStyle name="InputText 3 3 5 2 2" xfId="34034"/>
    <cellStyle name="InputText 3 3 5 3" xfId="34035"/>
    <cellStyle name="InputText 3 3 6" xfId="34036"/>
    <cellStyle name="InputText 3 3 7" xfId="34037"/>
    <cellStyle name="InputText 3 4" xfId="34038"/>
    <cellStyle name="InputText 3 4 2" xfId="34039"/>
    <cellStyle name="InputText 3 4 2 2" xfId="34040"/>
    <cellStyle name="InputText 3 4 3" xfId="34041"/>
    <cellStyle name="InputText 3 5" xfId="34042"/>
    <cellStyle name="InputText 3 6" xfId="34043"/>
    <cellStyle name="InputText 4" xfId="34044"/>
    <cellStyle name="InputText 4 2" xfId="34045"/>
    <cellStyle name="InputText 4 2 2" xfId="34046"/>
    <cellStyle name="InputText 4 2 2 2" xfId="34047"/>
    <cellStyle name="InputText 4 2 3" xfId="34048"/>
    <cellStyle name="InputText 4 2 3 2" xfId="34049"/>
    <cellStyle name="InputText 4 2 3 2 2" xfId="34050"/>
    <cellStyle name="InputText 4 2 3 3" xfId="34051"/>
    <cellStyle name="InputText 4 2 4" xfId="34052"/>
    <cellStyle name="InputText 4 2 5" xfId="34053"/>
    <cellStyle name="InputText 4 3" xfId="34054"/>
    <cellStyle name="InputText 4 3 2" xfId="34055"/>
    <cellStyle name="InputText 4 3 2 2" xfId="34056"/>
    <cellStyle name="InputText 4 3 3" xfId="34057"/>
    <cellStyle name="InputText 4 3 3 2" xfId="34058"/>
    <cellStyle name="InputText 4 3 3 2 2" xfId="34059"/>
    <cellStyle name="InputText 4 3 3 3" xfId="34060"/>
    <cellStyle name="InputText 4 3 4" xfId="34061"/>
    <cellStyle name="InputText 4 4" xfId="34062"/>
    <cellStyle name="InputText 4 4 2" xfId="34063"/>
    <cellStyle name="InputText 4 5" xfId="34064"/>
    <cellStyle name="InputText 4 5 2" xfId="34065"/>
    <cellStyle name="InputText 4 5 2 2" xfId="34066"/>
    <cellStyle name="InputText 4 5 3" xfId="34067"/>
    <cellStyle name="InputText 4 6" xfId="34068"/>
    <cellStyle name="InputText 4 7" xfId="34069"/>
    <cellStyle name="InputText 5" xfId="34070"/>
    <cellStyle name="InputText 5 2" xfId="34071"/>
    <cellStyle name="InputText 5 2 2" xfId="34072"/>
    <cellStyle name="InputText 5 3" xfId="34073"/>
    <cellStyle name="InputText 6" xfId="34074"/>
    <cellStyle name="InputText 7" xfId="34075"/>
    <cellStyle name="InputText_Gas Flow Dynamics" xfId="34076"/>
    <cellStyle name="InputValue" xfId="34077"/>
    <cellStyle name="InputValue 2" xfId="34078"/>
    <cellStyle name="InputValue 2 2" xfId="34079"/>
    <cellStyle name="InputValue 2 2 2" xfId="34080"/>
    <cellStyle name="InputValue 2 2 2 2" xfId="34081"/>
    <cellStyle name="InputValue 2 2 3" xfId="34082"/>
    <cellStyle name="InputValue 2 3" xfId="34083"/>
    <cellStyle name="InputValue 2 4" xfId="34084"/>
    <cellStyle name="InputValue 3" xfId="34085"/>
    <cellStyle name="InputValue 3 2" xfId="34086"/>
    <cellStyle name="InputValue 3 2 2" xfId="34087"/>
    <cellStyle name="InputValue 3 3" xfId="34088"/>
    <cellStyle name="InputValue 4" xfId="34089"/>
    <cellStyle name="InputValue 5" xfId="34090"/>
    <cellStyle name="InputValue_Banding" xfId="34091"/>
    <cellStyle name="IntermediateCalc_RP" xfId="34092"/>
    <cellStyle name="Italic" xfId="34093"/>
    <cellStyle name="Italic 2" xfId="34094"/>
    <cellStyle name="Italic 2 2" xfId="34095"/>
    <cellStyle name="Italic 2 2 2" xfId="34096"/>
    <cellStyle name="Italic 2 2 2 2" xfId="34097"/>
    <cellStyle name="Italic 2 2 2 2 2" xfId="34098"/>
    <cellStyle name="Italic 2 2 2 3" xfId="34099"/>
    <cellStyle name="Italic 2 2 3" xfId="34100"/>
    <cellStyle name="Italic 2 2 4" xfId="34101"/>
    <cellStyle name="Italic 2 3" xfId="34102"/>
    <cellStyle name="Italic 2 3 2" xfId="34103"/>
    <cellStyle name="Italic 2 3 2 2" xfId="34104"/>
    <cellStyle name="Italic 2 3 3" xfId="34105"/>
    <cellStyle name="Italic 2 4" xfId="34106"/>
    <cellStyle name="Italic 2 5" xfId="34107"/>
    <cellStyle name="Italic 3" xfId="34108"/>
    <cellStyle name="Italic 3 2" xfId="34109"/>
    <cellStyle name="Italic 3 2 2" xfId="34110"/>
    <cellStyle name="Italic 3 3" xfId="34111"/>
    <cellStyle name="Italic 4" xfId="34112"/>
    <cellStyle name="Italic 5" xfId="34113"/>
    <cellStyle name="Label" xfId="34114"/>
    <cellStyle name="LABEL Normal" xfId="34115"/>
    <cellStyle name="LABEL Normal 2" xfId="34116"/>
    <cellStyle name="LABEL Normal 2 2" xfId="34117"/>
    <cellStyle name="LABEL Normal 2 2 2" xfId="34118"/>
    <cellStyle name="LABEL Normal 2 3" xfId="34119"/>
    <cellStyle name="LABEL Normal 3" xfId="34120"/>
    <cellStyle name="LABEL Normal 4" xfId="34121"/>
    <cellStyle name="Label_RP" xfId="34122"/>
    <cellStyle name="Link Currency (0)" xfId="34123"/>
    <cellStyle name="Link Currency (2)" xfId="34124"/>
    <cellStyle name="Link Units (0)" xfId="34125"/>
    <cellStyle name="Link Units (1)" xfId="34126"/>
    <cellStyle name="Link Units (2)" xfId="34127"/>
    <cellStyle name="Linked Cell 10" xfId="34128"/>
    <cellStyle name="Linked Cell 11" xfId="34129"/>
    <cellStyle name="Linked Cell 2" xfId="34130"/>
    <cellStyle name="Linked Cell 2 2" xfId="34131"/>
    <cellStyle name="Linked Cell 2 2 2" xfId="34132"/>
    <cellStyle name="Linked Cell 2 2 2 2" xfId="34133"/>
    <cellStyle name="Linked Cell 2 2 2 2 2" xfId="34134"/>
    <cellStyle name="Linked Cell 2 2 2 3" xfId="34135"/>
    <cellStyle name="Linked Cell 2 2 3" xfId="34136"/>
    <cellStyle name="Linked Cell 2 2 4" xfId="34137"/>
    <cellStyle name="Linked Cell 2 3" xfId="34138"/>
    <cellStyle name="Linked Cell 2 3 2" xfId="34139"/>
    <cellStyle name="Linked Cell 2 3 2 2" xfId="34140"/>
    <cellStyle name="Linked Cell 2 3 2 2 2" xfId="34141"/>
    <cellStyle name="Linked Cell 2 3 2 3" xfId="34142"/>
    <cellStyle name="Linked Cell 2 3 3" xfId="34143"/>
    <cellStyle name="Linked Cell 2 3 4" xfId="34144"/>
    <cellStyle name="Linked Cell 2 4" xfId="34145"/>
    <cellStyle name="Linked Cell 2 4 2" xfId="34146"/>
    <cellStyle name="Linked Cell 2 4 2 2" xfId="34147"/>
    <cellStyle name="Linked Cell 2 4 3" xfId="34148"/>
    <cellStyle name="Linked Cell 2 4 4" xfId="34149"/>
    <cellStyle name="Linked Cell 2 5" xfId="34150"/>
    <cellStyle name="Linked Cell 2 6" xfId="34151"/>
    <cellStyle name="Linked Cell 3" xfId="34152"/>
    <cellStyle name="Linked Cell 3 2" xfId="34153"/>
    <cellStyle name="Linked Cell 3 2 2" xfId="34154"/>
    <cellStyle name="Linked Cell 3 2 2 2" xfId="34155"/>
    <cellStyle name="Linked Cell 3 2 3" xfId="34156"/>
    <cellStyle name="Linked Cell 3 2 4" xfId="34157"/>
    <cellStyle name="Linked Cell 3 3" xfId="34158"/>
    <cellStyle name="Linked Cell 3 4" xfId="34159"/>
    <cellStyle name="Linked Cell 4" xfId="34160"/>
    <cellStyle name="Linked Cell 4 2" xfId="34161"/>
    <cellStyle name="Linked Cell 4 2 2" xfId="34162"/>
    <cellStyle name="Linked Cell 4 2 2 2" xfId="34163"/>
    <cellStyle name="Linked Cell 4 2 3" xfId="34164"/>
    <cellStyle name="Linked Cell 4 3" xfId="34165"/>
    <cellStyle name="Linked Cell 4 4" xfId="34166"/>
    <cellStyle name="Linked Cell 5" xfId="34167"/>
    <cellStyle name="Linked Cell 5 2" xfId="34168"/>
    <cellStyle name="Linked Cell 5 2 2" xfId="34169"/>
    <cellStyle name="Linked Cell 5 2 2 2" xfId="34170"/>
    <cellStyle name="Linked Cell 5 2 3" xfId="34171"/>
    <cellStyle name="Linked Cell 5 3" xfId="34172"/>
    <cellStyle name="Linked Cell 6" xfId="34173"/>
    <cellStyle name="Linked Cell 6 2" xfId="34174"/>
    <cellStyle name="Linked Cell 6 2 2" xfId="34175"/>
    <cellStyle name="Linked Cell 6 2 2 2" xfId="34176"/>
    <cellStyle name="Linked Cell 6 2 3" xfId="34177"/>
    <cellStyle name="Linked Cell 6 3" xfId="34178"/>
    <cellStyle name="Linked Cell 7" xfId="34179"/>
    <cellStyle name="Linked Cell 7 2" xfId="34180"/>
    <cellStyle name="Linked Cell 8" xfId="34181"/>
    <cellStyle name="Linked Cell 8 2" xfId="34182"/>
    <cellStyle name="Linked Cell 9" xfId="34183"/>
    <cellStyle name="Linked data" xfId="34184"/>
    <cellStyle name="Linked data 2" xfId="34185"/>
    <cellStyle name="Linked data 2 2" xfId="34186"/>
    <cellStyle name="Linked data 2 2 2" xfId="34187"/>
    <cellStyle name="Linked data 2 2 2 2" xfId="34188"/>
    <cellStyle name="Linked data 2 2 3" xfId="34189"/>
    <cellStyle name="Linked data 2 3" xfId="34190"/>
    <cellStyle name="Linked data 2 4" xfId="34191"/>
    <cellStyle name="Linked data 3" xfId="34192"/>
    <cellStyle name="Linked data 3 2" xfId="34193"/>
    <cellStyle name="Linked data 3 2 2" xfId="34194"/>
    <cellStyle name="Linked data 3 2 2 2" xfId="34195"/>
    <cellStyle name="Linked data 3 2 3" xfId="34196"/>
    <cellStyle name="Linked data 3 3" xfId="34197"/>
    <cellStyle name="Linked data 3 4" xfId="34198"/>
    <cellStyle name="Linked data 4" xfId="34199"/>
    <cellStyle name="Linked data 4 2" xfId="34200"/>
    <cellStyle name="Linked data 4 2 2" xfId="34201"/>
    <cellStyle name="Linked data 4 3" xfId="34202"/>
    <cellStyle name="Linked data 5" xfId="34203"/>
    <cellStyle name="Linked data 6" xfId="34204"/>
    <cellStyle name="LinkedCell_RP" xfId="34205"/>
    <cellStyle name="LinkedCellLbl_RP" xfId="34206"/>
    <cellStyle name="LinkedData" xfId="34207"/>
    <cellStyle name="LinkedData 2" xfId="34208"/>
    <cellStyle name="LinkedData 2 2" xfId="34209"/>
    <cellStyle name="LinkedData 2 2 2" xfId="34210"/>
    <cellStyle name="LinkedData 2 3" xfId="34211"/>
    <cellStyle name="LinkedData 3" xfId="34212"/>
    <cellStyle name="LinkedData 4" xfId="34213"/>
    <cellStyle name="Lookup" xfId="34214"/>
    <cellStyle name="m².0" xfId="34215"/>
    <cellStyle name="m².3" xfId="34216"/>
    <cellStyle name="m²_k.0" xfId="34217"/>
    <cellStyle name="Mdollar" xfId="34218"/>
    <cellStyle name="Mdollar 2" xfId="34219"/>
    <cellStyle name="Mdollar 2 2" xfId="34220"/>
    <cellStyle name="Mdollar 2 2 2" xfId="34221"/>
    <cellStyle name="Mdollar 2 2 2 2" xfId="34222"/>
    <cellStyle name="Mdollar 2 2 3" xfId="34223"/>
    <cellStyle name="Mdollar 2 2 3 2" xfId="34224"/>
    <cellStyle name="Mdollar 2 2 3 2 2" xfId="34225"/>
    <cellStyle name="Mdollar 2 2 3 3" xfId="34226"/>
    <cellStyle name="Mdollar 2 2 4" xfId="34227"/>
    <cellStyle name="Mdollar 2 2 5" xfId="34228"/>
    <cellStyle name="Mdollar 2 3" xfId="34229"/>
    <cellStyle name="Mdollar 2 3 2" xfId="34230"/>
    <cellStyle name="Mdollar 2 4" xfId="34231"/>
    <cellStyle name="Mdollar 2 4 2" xfId="34232"/>
    <cellStyle name="Mdollar 2 4 2 2" xfId="34233"/>
    <cellStyle name="Mdollar 2 4 3" xfId="34234"/>
    <cellStyle name="Mdollar 2 5" xfId="34235"/>
    <cellStyle name="Mdollar 2 6" xfId="34236"/>
    <cellStyle name="Mdollar 3" xfId="34237"/>
    <cellStyle name="Mdollar 3 2" xfId="34238"/>
    <cellStyle name="Mdollar 4" xfId="34239"/>
    <cellStyle name="Mdollar 4 2" xfId="34240"/>
    <cellStyle name="Mdollar 4 2 2" xfId="34241"/>
    <cellStyle name="Mdollar 4 3" xfId="34242"/>
    <cellStyle name="Mdollar 5" xfId="34243"/>
    <cellStyle name="Mdollar 6" xfId="34244"/>
    <cellStyle name="Meta" xfId="34245"/>
    <cellStyle name="Meta 10" xfId="34246"/>
    <cellStyle name="Meta 2" xfId="34247"/>
    <cellStyle name="Meta 2 2" xfId="34248"/>
    <cellStyle name="Meta 2 2 2" xfId="34249"/>
    <cellStyle name="Meta 2 2 2 2" xfId="34250"/>
    <cellStyle name="Meta 2 2 2 2 2" xfId="34251"/>
    <cellStyle name="Meta 2 2 2 2 2 2" xfId="34252"/>
    <cellStyle name="Meta 2 2 2 2 3" xfId="34253"/>
    <cellStyle name="Meta 2 2 2 3" xfId="34254"/>
    <cellStyle name="Meta 2 2 2 4" xfId="34255"/>
    <cellStyle name="Meta 2 2 3" xfId="34256"/>
    <cellStyle name="Meta 2 2 3 2" xfId="34257"/>
    <cellStyle name="Meta 2 2 3 2 2" xfId="34258"/>
    <cellStyle name="Meta 2 2 3 3" xfId="34259"/>
    <cellStyle name="Meta 2 2 4" xfId="34260"/>
    <cellStyle name="Meta 2 2 5" xfId="34261"/>
    <cellStyle name="Meta 2 3" xfId="34262"/>
    <cellStyle name="Meta 2 3 2" xfId="34263"/>
    <cellStyle name="Meta 2 3 2 2" xfId="34264"/>
    <cellStyle name="Meta 2 3 2 2 2" xfId="34265"/>
    <cellStyle name="Meta 2 3 2 3" xfId="34266"/>
    <cellStyle name="Meta 2 3 3" xfId="34267"/>
    <cellStyle name="Meta 2 3 4" xfId="34268"/>
    <cellStyle name="Meta 2 4" xfId="34269"/>
    <cellStyle name="Meta 2 4 2" xfId="34270"/>
    <cellStyle name="Meta 2 4 2 2" xfId="34271"/>
    <cellStyle name="Meta 2 4 3" xfId="34272"/>
    <cellStyle name="Meta 2 5" xfId="34273"/>
    <cellStyle name="Meta 2 6" xfId="34274"/>
    <cellStyle name="Meta 3" xfId="34275"/>
    <cellStyle name="Meta 3 2" xfId="34276"/>
    <cellStyle name="Meta 3 2 2" xfId="34277"/>
    <cellStyle name="Meta 3 2 2 2" xfId="34278"/>
    <cellStyle name="Meta 3 2 2 2 2" xfId="34279"/>
    <cellStyle name="Meta 3 2 2 3" xfId="34280"/>
    <cellStyle name="Meta 3 2 3" xfId="34281"/>
    <cellStyle name="Meta 3 2 4" xfId="34282"/>
    <cellStyle name="Meta 3 3" xfId="34283"/>
    <cellStyle name="Meta 3 3 2" xfId="34284"/>
    <cellStyle name="Meta 3 3 2 2" xfId="34285"/>
    <cellStyle name="Meta 3 3 3" xfId="34286"/>
    <cellStyle name="Meta 3 4" xfId="34287"/>
    <cellStyle name="Meta 3 5" xfId="34288"/>
    <cellStyle name="Meta 4" xfId="34289"/>
    <cellStyle name="Meta 4 2" xfId="34290"/>
    <cellStyle name="Meta 4 2 2" xfId="34291"/>
    <cellStyle name="Meta 4 2 2 2" xfId="34292"/>
    <cellStyle name="Meta 4 2 2 2 2" xfId="34293"/>
    <cellStyle name="Meta 4 2 2 3" xfId="34294"/>
    <cellStyle name="Meta 4 2 3" xfId="34295"/>
    <cellStyle name="Meta 4 2 4" xfId="34296"/>
    <cellStyle name="Meta 4 3" xfId="34297"/>
    <cellStyle name="Meta 4 3 2" xfId="34298"/>
    <cellStyle name="Meta 4 3 2 2" xfId="34299"/>
    <cellStyle name="Meta 4 3 3" xfId="34300"/>
    <cellStyle name="Meta 4 4" xfId="34301"/>
    <cellStyle name="Meta 4 5" xfId="34302"/>
    <cellStyle name="Meta 5" xfId="34303"/>
    <cellStyle name="Meta 5 2" xfId="34304"/>
    <cellStyle name="Meta 5 2 2" xfId="34305"/>
    <cellStyle name="Meta 5 2 2 2" xfId="34306"/>
    <cellStyle name="Meta 5 2 3" xfId="34307"/>
    <cellStyle name="Meta 5 3" xfId="34308"/>
    <cellStyle name="Meta 5 4" xfId="34309"/>
    <cellStyle name="Meta 6" xfId="34310"/>
    <cellStyle name="Meta 6 2" xfId="34311"/>
    <cellStyle name="Meta 6 2 2" xfId="34312"/>
    <cellStyle name="Meta 6 2 2 2" xfId="34313"/>
    <cellStyle name="Meta 6 2 3" xfId="34314"/>
    <cellStyle name="Meta 6 3" xfId="34315"/>
    <cellStyle name="Meta 6 4" xfId="34316"/>
    <cellStyle name="Meta 7" xfId="34317"/>
    <cellStyle name="Meta 7 2" xfId="34318"/>
    <cellStyle name="Meta 7 2 2" xfId="34319"/>
    <cellStyle name="Meta 7 2 2 2" xfId="34320"/>
    <cellStyle name="Meta 7 2 3" xfId="34321"/>
    <cellStyle name="Meta 7 3" xfId="34322"/>
    <cellStyle name="Meta 7 4" xfId="34323"/>
    <cellStyle name="Meta 8" xfId="34324"/>
    <cellStyle name="Meta 8 2" xfId="34325"/>
    <cellStyle name="Meta 8 2 2" xfId="34326"/>
    <cellStyle name="Meta 8 3" xfId="34327"/>
    <cellStyle name="Meta 9" xfId="34328"/>
    <cellStyle name="Meta_1" xfId="34329"/>
    <cellStyle name="meter.0" xfId="34330"/>
    <cellStyle name="Millares [0]_ANEXOA1-1" xfId="34331"/>
    <cellStyle name="Millares_ANEXOA1-1" xfId="34332"/>
    <cellStyle name="mm.0" xfId="34333"/>
    <cellStyle name="Moneda [0]_ANEXOA1-1" xfId="34334"/>
    <cellStyle name="Moneda_ANEXOA1-1" xfId="34335"/>
    <cellStyle name="MonthYears" xfId="34336"/>
    <cellStyle name="MonthYears 2" xfId="34337"/>
    <cellStyle name="MonthYears 2 2" xfId="34338"/>
    <cellStyle name="MonthYears 3" xfId="34339"/>
    <cellStyle name="MonthYears 3 2" xfId="34340"/>
    <cellStyle name="MonthYears 3 2 2" xfId="34341"/>
    <cellStyle name="MonthYears 3 3" xfId="34342"/>
    <cellStyle name="MonthYears 4" xfId="34343"/>
    <cellStyle name="MonthYears 5" xfId="34344"/>
    <cellStyle name="Name" xfId="34345"/>
    <cellStyle name="NERA_Header0" xfId="34346"/>
    <cellStyle name="Neutral 10" xfId="34347"/>
    <cellStyle name="Neutral 11" xfId="34348"/>
    <cellStyle name="Neutral 2" xfId="34349"/>
    <cellStyle name="Neutral 2 2" xfId="34350"/>
    <cellStyle name="Neutral 2 2 2" xfId="34351"/>
    <cellStyle name="Neutral 2 2 2 2" xfId="34352"/>
    <cellStyle name="Neutral 2 2 2 2 2" xfId="34353"/>
    <cellStyle name="Neutral 2 2 2 3" xfId="34354"/>
    <cellStyle name="Neutral 2 2 3" xfId="34355"/>
    <cellStyle name="Neutral 2 2 4" xfId="34356"/>
    <cellStyle name="Neutral 2 3" xfId="34357"/>
    <cellStyle name="Neutral 2 3 2" xfId="34358"/>
    <cellStyle name="Neutral 2 3 2 2" xfId="34359"/>
    <cellStyle name="Neutral 2 3 2 2 2" xfId="34360"/>
    <cellStyle name="Neutral 2 3 2 3" xfId="34361"/>
    <cellStyle name="Neutral 2 3 3" xfId="34362"/>
    <cellStyle name="Neutral 2 3 4" xfId="34363"/>
    <cellStyle name="Neutral 2 4" xfId="34364"/>
    <cellStyle name="Neutral 2 4 2" xfId="34365"/>
    <cellStyle name="Neutral 2 4 2 2" xfId="34366"/>
    <cellStyle name="Neutral 2 4 3" xfId="34367"/>
    <cellStyle name="Neutral 2 4 4" xfId="34368"/>
    <cellStyle name="Neutral 2 5" xfId="34369"/>
    <cellStyle name="Neutral 2 6" xfId="34370"/>
    <cellStyle name="Neutral 3" xfId="34371"/>
    <cellStyle name="Neutral 3 2" xfId="34372"/>
    <cellStyle name="Neutral 3 2 2" xfId="34373"/>
    <cellStyle name="Neutral 3 2 2 2" xfId="34374"/>
    <cellStyle name="Neutral 3 2 3" xfId="34375"/>
    <cellStyle name="Neutral 3 2 4" xfId="34376"/>
    <cellStyle name="Neutral 3 3" xfId="34377"/>
    <cellStyle name="Neutral 3 4" xfId="34378"/>
    <cellStyle name="Neutral 4" xfId="34379"/>
    <cellStyle name="Neutral 4 2" xfId="34380"/>
    <cellStyle name="Neutral 4 2 2" xfId="34381"/>
    <cellStyle name="Neutral 4 2 2 2" xfId="34382"/>
    <cellStyle name="Neutral 4 2 3" xfId="34383"/>
    <cellStyle name="Neutral 4 3" xfId="34384"/>
    <cellStyle name="Neutral 4 4" xfId="34385"/>
    <cellStyle name="Neutral 5" xfId="34386"/>
    <cellStyle name="Neutral 5 2" xfId="34387"/>
    <cellStyle name="Neutral 5 2 2" xfId="34388"/>
    <cellStyle name="Neutral 5 2 2 2" xfId="34389"/>
    <cellStyle name="Neutral 5 2 3" xfId="34390"/>
    <cellStyle name="Neutral 5 3" xfId="34391"/>
    <cellStyle name="Neutral 6" xfId="34392"/>
    <cellStyle name="Neutral 6 2" xfId="34393"/>
    <cellStyle name="Neutral 6 2 2" xfId="34394"/>
    <cellStyle name="Neutral 6 2 2 2" xfId="34395"/>
    <cellStyle name="Neutral 6 2 3" xfId="34396"/>
    <cellStyle name="Neutral 6 3" xfId="34397"/>
    <cellStyle name="Neutral 7" xfId="34398"/>
    <cellStyle name="Neutral 7 2" xfId="34399"/>
    <cellStyle name="Neutral 8" xfId="34400"/>
    <cellStyle name="Neutral 8 2" xfId="34401"/>
    <cellStyle name="Neutral 9" xfId="34402"/>
    <cellStyle name="No highlight" xfId="34403"/>
    <cellStyle name="No highlight 2" xfId="34404"/>
    <cellStyle name="No highlight 2 2" xfId="34405"/>
    <cellStyle name="No highlight 2 2 2" xfId="34406"/>
    <cellStyle name="No highlight 2 3" xfId="34407"/>
    <cellStyle name="No highlight 2 3 2" xfId="34408"/>
    <cellStyle name="No highlight 2 3 2 2" xfId="34409"/>
    <cellStyle name="No highlight 2 3 3" xfId="34410"/>
    <cellStyle name="No highlight 2 4" xfId="34411"/>
    <cellStyle name="No highlight 2 5" xfId="34412"/>
    <cellStyle name="No highlight 3" xfId="34413"/>
    <cellStyle name="No highlight 3 2" xfId="34414"/>
    <cellStyle name="No highlight 3 2 2" xfId="34415"/>
    <cellStyle name="No highlight 3 3" xfId="34416"/>
    <cellStyle name="No highlight 3 3 2" xfId="34417"/>
    <cellStyle name="No highlight 3 3 2 2" xfId="34418"/>
    <cellStyle name="No highlight 3 3 3" xfId="34419"/>
    <cellStyle name="No highlight 3 4" xfId="34420"/>
    <cellStyle name="No highlight 3 5" xfId="34421"/>
    <cellStyle name="No highlight 4" xfId="34422"/>
    <cellStyle name="No highlight 4 2" xfId="34423"/>
    <cellStyle name="No highlight 5" xfId="34424"/>
    <cellStyle name="No highlight 5 2" xfId="34425"/>
    <cellStyle name="No highlight 5 2 2" xfId="34426"/>
    <cellStyle name="No highlight 5 3" xfId="34427"/>
    <cellStyle name="No highlight 6" xfId="34428"/>
    <cellStyle name="No highlight 7" xfId="34429"/>
    <cellStyle name="Normal" xfId="0" builtinId="0"/>
    <cellStyle name="Normal - Style1" xfId="34430"/>
    <cellStyle name="Normal - Style1 2" xfId="34431"/>
    <cellStyle name="Normal - Style1 2 2" xfId="34432"/>
    <cellStyle name="Normal - Style1 2 2 2" xfId="34433"/>
    <cellStyle name="Normal - Style1 2 3" xfId="34434"/>
    <cellStyle name="Normal - Style1 3" xfId="34435"/>
    <cellStyle name="Normal - Style1 4" xfId="34436"/>
    <cellStyle name="Normal [0]" xfId="34437"/>
    <cellStyle name="Normal [0] 2" xfId="34438"/>
    <cellStyle name="Normal [0] 2 2" xfId="34439"/>
    <cellStyle name="Normal [0] 3" xfId="34440"/>
    <cellStyle name="Normal [0] 3 2" xfId="34441"/>
    <cellStyle name="Normal [0] 3 2 2" xfId="34442"/>
    <cellStyle name="Normal [0] 3 3" xfId="34443"/>
    <cellStyle name="Normal [0] 4" xfId="34444"/>
    <cellStyle name="Normal [0] 5" xfId="34445"/>
    <cellStyle name="Normal [2]" xfId="34446"/>
    <cellStyle name="Normal [2] 2" xfId="34447"/>
    <cellStyle name="Normal [2] 2 2" xfId="34448"/>
    <cellStyle name="Normal [2] 3" xfId="34449"/>
    <cellStyle name="Normal [2] 3 2" xfId="34450"/>
    <cellStyle name="Normal [2] 3 2 2" xfId="34451"/>
    <cellStyle name="Normal [2] 3 3" xfId="34452"/>
    <cellStyle name="Normal [2] 4" xfId="34453"/>
    <cellStyle name="Normal [2] 5" xfId="34454"/>
    <cellStyle name="Normal 10" xfId="34455"/>
    <cellStyle name="Normal 10 2" xfId="34456"/>
    <cellStyle name="Normal 10 2 2" xfId="34457"/>
    <cellStyle name="Normal 10 2 2 2" xfId="34458"/>
    <cellStyle name="Normal 10 2 3" xfId="34459"/>
    <cellStyle name="Normal 10 2 3 2" xfId="34460"/>
    <cellStyle name="Normal 10 2 3 2 2" xfId="34461"/>
    <cellStyle name="Normal 10 2 3 3" xfId="34462"/>
    <cellStyle name="Normal 10 2 4" xfId="34463"/>
    <cellStyle name="Normal 10 2 5" xfId="34464"/>
    <cellStyle name="Normal 10 3" xfId="34465"/>
    <cellStyle name="Normal 10 3 2" xfId="34466"/>
    <cellStyle name="Normal 10 3 2 2" xfId="34467"/>
    <cellStyle name="Normal 10 3 3" xfId="34468"/>
    <cellStyle name="Normal 10 3 3 2" xfId="34469"/>
    <cellStyle name="Normal 10 3 3 2 2" xfId="34470"/>
    <cellStyle name="Normal 10 3 3 3" xfId="34471"/>
    <cellStyle name="Normal 10 3 4" xfId="34472"/>
    <cellStyle name="Normal 10 3 5" xfId="34473"/>
    <cellStyle name="Normal 10 4" xfId="34474"/>
    <cellStyle name="Normal 10 4 2" xfId="34475"/>
    <cellStyle name="Normal 10 5" xfId="34476"/>
    <cellStyle name="Normal 10 5 2" xfId="34477"/>
    <cellStyle name="Normal 10 5 2 2" xfId="34478"/>
    <cellStyle name="Normal 10 5 3" xfId="34479"/>
    <cellStyle name="Normal 10 6" xfId="34480"/>
    <cellStyle name="Normal 10 7" xfId="34481"/>
    <cellStyle name="Normal 10_Pan_Europe_Datafile_2012_H2" xfId="34482"/>
    <cellStyle name="Normal 100" xfId="34483"/>
    <cellStyle name="Normal 101" xfId="34484"/>
    <cellStyle name="Normal 102" xfId="34485"/>
    <cellStyle name="Normal 103" xfId="34486"/>
    <cellStyle name="Normal 104" xfId="34487"/>
    <cellStyle name="Normal 105" xfId="34488"/>
    <cellStyle name="Normal 106" xfId="34489"/>
    <cellStyle name="Normal 107" xfId="34490"/>
    <cellStyle name="Normal 108" xfId="34491"/>
    <cellStyle name="Normal 109" xfId="34492"/>
    <cellStyle name="Normal 11" xfId="34493"/>
    <cellStyle name="Normal 11 2" xfId="34494"/>
    <cellStyle name="Normal 11 2 2" xfId="34495"/>
    <cellStyle name="Normal 11 2 2 2" xfId="34496"/>
    <cellStyle name="Normal 11 2 3" xfId="34497"/>
    <cellStyle name="Normal 11 2 3 2" xfId="34498"/>
    <cellStyle name="Normal 11 2 3 2 2" xfId="34499"/>
    <cellStyle name="Normal 11 2 3 3" xfId="34500"/>
    <cellStyle name="Normal 11 2 4" xfId="34501"/>
    <cellStyle name="Normal 11 3" xfId="34502"/>
    <cellStyle name="Normal 11 3 2" xfId="34503"/>
    <cellStyle name="Normal 11 3 2 2" xfId="34504"/>
    <cellStyle name="Normal 11 3 3" xfId="34505"/>
    <cellStyle name="Normal 11 4" xfId="34506"/>
    <cellStyle name="Normal 11_Pan_Europe_Datafile_2012_H2" xfId="34507"/>
    <cellStyle name="Normal 110" xfId="34508"/>
    <cellStyle name="Normal 111" xfId="34509"/>
    <cellStyle name="Normal 112" xfId="34510"/>
    <cellStyle name="Normal 113" xfId="34511"/>
    <cellStyle name="Normal 114" xfId="34512"/>
    <cellStyle name="Normal 115" xfId="34513"/>
    <cellStyle name="Normal 116" xfId="34514"/>
    <cellStyle name="Normal 117" xfId="18"/>
    <cellStyle name="Normal 117 2 2" xfId="36"/>
    <cellStyle name="Normal 117 2 2 2" xfId="43435"/>
    <cellStyle name="Normal 118" xfId="34515"/>
    <cellStyle name="Normal 118 2" xfId="34516"/>
    <cellStyle name="Normal 118 2 2" xfId="43412"/>
    <cellStyle name="Normal 119" xfId="7"/>
    <cellStyle name="Normal 12" xfId="34517"/>
    <cellStyle name="Normal 12 2" xfId="34518"/>
    <cellStyle name="Normal 12 2 2" xfId="34519"/>
    <cellStyle name="Normal 12 3" xfId="34520"/>
    <cellStyle name="Normal 12 3 2" xfId="34521"/>
    <cellStyle name="Normal 12 3 2 2" xfId="34522"/>
    <cellStyle name="Normal 12 3 3" xfId="34523"/>
    <cellStyle name="Normal 12 4" xfId="34524"/>
    <cellStyle name="Normal 12 5" xfId="34525"/>
    <cellStyle name="Normal 120" xfId="34526"/>
    <cellStyle name="Normal 120 2" xfId="43413"/>
    <cellStyle name="Normal 121" xfId="34527"/>
    <cellStyle name="Normal 121 2" xfId="34528"/>
    <cellStyle name="Normal 121 2 2" xfId="43414"/>
    <cellStyle name="Normal 122" xfId="34529"/>
    <cellStyle name="Normal 122 2" xfId="43415"/>
    <cellStyle name="Normal 123" xfId="34530"/>
    <cellStyle name="Normal 123 2" xfId="34531"/>
    <cellStyle name="Normal 123 2 2" xfId="43410"/>
    <cellStyle name="Normal 124" xfId="34532"/>
    <cellStyle name="Normal 124 2" xfId="34533"/>
    <cellStyle name="Normal 124 2 2" xfId="43416"/>
    <cellStyle name="Normal 125" xfId="34534"/>
    <cellStyle name="Normal 125 2" xfId="34535"/>
    <cellStyle name="Normal 125 2 2" xfId="43417"/>
    <cellStyle name="Normal 126" xfId="34536"/>
    <cellStyle name="Normal 126 2" xfId="43418"/>
    <cellStyle name="Normal 127" xfId="34537"/>
    <cellStyle name="Normal 127 2" xfId="43419"/>
    <cellStyle name="Normal 128" xfId="34538"/>
    <cellStyle name="Normal 128 2" xfId="43420"/>
    <cellStyle name="Normal 129" xfId="34539"/>
    <cellStyle name="Normal 129 2" xfId="43421"/>
    <cellStyle name="Normal 13" xfId="34540"/>
    <cellStyle name="Normal 13 2" xfId="34541"/>
    <cellStyle name="Normal 13 2 2" xfId="34542"/>
    <cellStyle name="Normal 13 3" xfId="34543"/>
    <cellStyle name="Normal 13 3 2" xfId="34544"/>
    <cellStyle name="Normal 13 3 2 2" xfId="34545"/>
    <cellStyle name="Normal 13 3 3" xfId="34546"/>
    <cellStyle name="Normal 13 4" xfId="34547"/>
    <cellStyle name="Normal 13 5" xfId="34548"/>
    <cellStyle name="Normal 130" xfId="34549"/>
    <cellStyle name="Normal 130 2" xfId="43422"/>
    <cellStyle name="Normal 131" xfId="34550"/>
    <cellStyle name="Normal 131 2" xfId="43423"/>
    <cellStyle name="Normal 132" xfId="19"/>
    <cellStyle name="Normal 133" xfId="11"/>
    <cellStyle name="Normal 133 2" xfId="43424"/>
    <cellStyle name="Normal 133 2 2" xfId="32"/>
    <cellStyle name="Normal 133 2 3" xfId="43439"/>
    <cellStyle name="Normal 133 3 2" xfId="33"/>
    <cellStyle name="Normal 134 2" xfId="37"/>
    <cellStyle name="Normal 135 2" xfId="38"/>
    <cellStyle name="Normal 136 2" xfId="29"/>
    <cellStyle name="Normal 138" xfId="25"/>
    <cellStyle name="Normal 139" xfId="26"/>
    <cellStyle name="Normal 14" xfId="34551"/>
    <cellStyle name="Normal 14 2" xfId="34552"/>
    <cellStyle name="Normal 14 2 2" xfId="34553"/>
    <cellStyle name="Normal 14 3" xfId="34554"/>
    <cellStyle name="Normal 14 3 2" xfId="34555"/>
    <cellStyle name="Normal 14 3 2 2" xfId="34556"/>
    <cellStyle name="Normal 14 3 3" xfId="34557"/>
    <cellStyle name="Normal 14 4" xfId="34558"/>
    <cellStyle name="Normal 14 5" xfId="34559"/>
    <cellStyle name="Normal 15" xfId="34560"/>
    <cellStyle name="Normal 15 2" xfId="34561"/>
    <cellStyle name="Normal 15 2 2" xfId="34562"/>
    <cellStyle name="Normal 15 3" xfId="34563"/>
    <cellStyle name="Normal 15 3 2" xfId="34564"/>
    <cellStyle name="Normal 15 3 2 2" xfId="34565"/>
    <cellStyle name="Normal 15 3 3" xfId="34566"/>
    <cellStyle name="Normal 15 4" xfId="34567"/>
    <cellStyle name="Normal 15 5" xfId="34568"/>
    <cellStyle name="Normal 16" xfId="34569"/>
    <cellStyle name="Normal 16 2" xfId="34570"/>
    <cellStyle name="Normal 16 2 2" xfId="34571"/>
    <cellStyle name="Normal 16 3" xfId="34572"/>
    <cellStyle name="Normal 16 3 2" xfId="34573"/>
    <cellStyle name="Normal 16 3 2 2" xfId="34574"/>
    <cellStyle name="Normal 16 3 3" xfId="34575"/>
    <cellStyle name="Normal 16 4" xfId="34576"/>
    <cellStyle name="Normal 16 5" xfId="34577"/>
    <cellStyle name="Normal 17" xfId="34578"/>
    <cellStyle name="Normal 17 2" xfId="34579"/>
    <cellStyle name="Normal 17 2 2" xfId="34580"/>
    <cellStyle name="Normal 17 3" xfId="34581"/>
    <cellStyle name="Normal 17 3 2" xfId="34582"/>
    <cellStyle name="Normal 17 3 2 2" xfId="34583"/>
    <cellStyle name="Normal 17 3 3" xfId="34584"/>
    <cellStyle name="Normal 17 4" xfId="34585"/>
    <cellStyle name="Normal 17 5" xfId="34586"/>
    <cellStyle name="Normal 18" xfId="34587"/>
    <cellStyle name="Normal 18 2" xfId="34588"/>
    <cellStyle name="Normal 18 2 2" xfId="34589"/>
    <cellStyle name="Normal 18 3" xfId="34590"/>
    <cellStyle name="Normal 18 3 2" xfId="34591"/>
    <cellStyle name="Normal 18 3 2 2" xfId="34592"/>
    <cellStyle name="Normal 18 3 3" xfId="34593"/>
    <cellStyle name="Normal 18 4" xfId="34594"/>
    <cellStyle name="Normal 18 5" xfId="34595"/>
    <cellStyle name="Normal 19" xfId="34596"/>
    <cellStyle name="Normal 19 2" xfId="34597"/>
    <cellStyle name="Normal 19 2 2" xfId="34598"/>
    <cellStyle name="Normal 19 3" xfId="34599"/>
    <cellStyle name="Normal 19 3 2" xfId="34600"/>
    <cellStyle name="Normal 19 3 2 2" xfId="34601"/>
    <cellStyle name="Normal 19 3 3" xfId="34602"/>
    <cellStyle name="Normal 19 4" xfId="34603"/>
    <cellStyle name="Normal 19 5" xfId="34604"/>
    <cellStyle name="Normal 2" xfId="13"/>
    <cellStyle name="Normal 2 10" xfId="3"/>
    <cellStyle name="Normal 2 10 2" xfId="34605"/>
    <cellStyle name="Normal 2 11" xfId="34606"/>
    <cellStyle name="Normal 2 11 2" xfId="34607"/>
    <cellStyle name="Normal 2 11 2 2" xfId="34608"/>
    <cellStyle name="Normal 2 11 3" xfId="34609"/>
    <cellStyle name="Normal 2 12" xfId="34610"/>
    <cellStyle name="Normal 2 12 2" xfId="34611"/>
    <cellStyle name="Normal 2 13" xfId="34612"/>
    <cellStyle name="Normal 2 13 2" xfId="34613"/>
    <cellStyle name="Normal 2 14" xfId="34614"/>
    <cellStyle name="Normal 2 15" xfId="34615"/>
    <cellStyle name="Normal 2 15 2" xfId="34616"/>
    <cellStyle name="Normal 2 15 2 2" xfId="43425"/>
    <cellStyle name="Normal 2 15 3" xfId="43426"/>
    <cellStyle name="Normal 2 16" xfId="34617"/>
    <cellStyle name="Normal 2 17" xfId="34618"/>
    <cellStyle name="Normal 2 18" xfId="34619"/>
    <cellStyle name="Normal 2 19" xfId="34620"/>
    <cellStyle name="Normal 2 2" xfId="16"/>
    <cellStyle name="Normal 2 2 2" xfId="34621"/>
    <cellStyle name="Normal 2 2 2 2" xfId="34622"/>
    <cellStyle name="Normal 2 2 2 2 2" xfId="34623"/>
    <cellStyle name="Normal 2 2 2 2 2 2" xfId="34624"/>
    <cellStyle name="Normal 2 2 2 2 3" xfId="34625"/>
    <cellStyle name="Normal 2 2 2 2 3 2" xfId="34626"/>
    <cellStyle name="Normal 2 2 2 2 3 2 2" xfId="34627"/>
    <cellStyle name="Normal 2 2 2 2 3 3" xfId="34628"/>
    <cellStyle name="Normal 2 2 2 2 4" xfId="34629"/>
    <cellStyle name="Normal 2 2 2 2 5" xfId="34630"/>
    <cellStyle name="Normal 2 2 2 3" xfId="34631"/>
    <cellStyle name="Normal 2 2 2 3 2" xfId="34632"/>
    <cellStyle name="Normal 2 2 2 3 3" xfId="34633"/>
    <cellStyle name="Normal 2 2 2 4" xfId="34634"/>
    <cellStyle name="Normal 2 2 2 4 2" xfId="34635"/>
    <cellStyle name="Normal 2 2 2 4 2 2" xfId="34636"/>
    <cellStyle name="Normal 2 2 2 4 3" xfId="34637"/>
    <cellStyle name="Normal 2 2 2 5" xfId="34638"/>
    <cellStyle name="Normal 2 2 2 6" xfId="34639"/>
    <cellStyle name="Normal 2 2 3" xfId="34640"/>
    <cellStyle name="Normal 2 2 3 2" xfId="34641"/>
    <cellStyle name="Normal 2 2 3 2 2" xfId="34642"/>
    <cellStyle name="Normal 2 2 3 3" xfId="34643"/>
    <cellStyle name="Normal 2 2 3 3 2" xfId="34644"/>
    <cellStyle name="Normal 2 2 3 3 2 2" xfId="34645"/>
    <cellStyle name="Normal 2 2 3 3 3" xfId="34646"/>
    <cellStyle name="Normal 2 2 3 4" xfId="34647"/>
    <cellStyle name="Normal 2 2 3 5" xfId="34648"/>
    <cellStyle name="Normal 2 2 4" xfId="34649"/>
    <cellStyle name="Normal 2 2 4 2" xfId="34650"/>
    <cellStyle name="Normal 2 2 4 2 2" xfId="34651"/>
    <cellStyle name="Normal 2 2 4 3" xfId="34652"/>
    <cellStyle name="Normal 2 2 4 3 2" xfId="34653"/>
    <cellStyle name="Normal 2 2 4 3 2 2" xfId="34654"/>
    <cellStyle name="Normal 2 2 4 3 3" xfId="34655"/>
    <cellStyle name="Normal 2 2 4 4" xfId="34656"/>
    <cellStyle name="Normal 2 2 4 5" xfId="34657"/>
    <cellStyle name="Normal 2 2 5" xfId="34658"/>
    <cellStyle name="Normal 2 2 5 2" xfId="34659"/>
    <cellStyle name="Normal 2 2 5 2 2" xfId="34660"/>
    <cellStyle name="Normal 2 2 5 3" xfId="34661"/>
    <cellStyle name="Normal 2 2 5 3 2" xfId="34662"/>
    <cellStyle name="Normal 2 2 5 3 2 2" xfId="34663"/>
    <cellStyle name="Normal 2 2 5 3 3" xfId="34664"/>
    <cellStyle name="Normal 2 2 5 4" xfId="34665"/>
    <cellStyle name="Normal 2 2 6" xfId="34666"/>
    <cellStyle name="Normal 2 2 6 2" xfId="34667"/>
    <cellStyle name="Normal 2 2 7" xfId="34668"/>
    <cellStyle name="Normal 2 2 7 2" xfId="34669"/>
    <cellStyle name="Normal 2 2 7 2 2" xfId="34670"/>
    <cellStyle name="Normal 2 2 7 3" xfId="34671"/>
    <cellStyle name="Normal 2 2 8" xfId="34672"/>
    <cellStyle name="Normal 2 2 9" xfId="9"/>
    <cellStyle name="Normal 2 2 9 2" xfId="43427"/>
    <cellStyle name="Normal 2 2 9 2 2" xfId="43438"/>
    <cellStyle name="Normal 2 2 9 3" xfId="43434"/>
    <cellStyle name="Normal 2 20" xfId="34673"/>
    <cellStyle name="Normal 2 21" xfId="34674"/>
    <cellStyle name="Normal 2 22" xfId="34675"/>
    <cellStyle name="Normal 2 22 2" xfId="34676"/>
    <cellStyle name="Normal 2 22 2 2" xfId="34677"/>
    <cellStyle name="Normal 2 22 2 2 2" xfId="43428"/>
    <cellStyle name="Normal 2 23" xfId="10"/>
    <cellStyle name="Normal 2 23 2" xfId="43429"/>
    <cellStyle name="Normal 2 24" xfId="43409"/>
    <cellStyle name="Normal 2 3" xfId="34678"/>
    <cellStyle name="Normal 2 3 2" xfId="34679"/>
    <cellStyle name="Normal 2 3 2 2" xfId="34680"/>
    <cellStyle name="Normal 2 3 2 2 2" xfId="34681"/>
    <cellStyle name="Normal 2 3 2 3" xfId="34682"/>
    <cellStyle name="Normal 2 3 2 3 2" xfId="34683"/>
    <cellStyle name="Normal 2 3 2 3 2 2" xfId="34684"/>
    <cellStyle name="Normal 2 3 2 3 3" xfId="34685"/>
    <cellStyle name="Normal 2 3 2 4" xfId="34686"/>
    <cellStyle name="Normal 2 3 3" xfId="34687"/>
    <cellStyle name="Normal 2 3 3 2" xfId="34688"/>
    <cellStyle name="Normal 2 3 3 2 2" xfId="34689"/>
    <cellStyle name="Normal 2 3 3 2 2 2" xfId="34690"/>
    <cellStyle name="Normal 2 3 3 2 3" xfId="34691"/>
    <cellStyle name="Normal 2 3 3 3" xfId="34692"/>
    <cellStyle name="Normal 2 3 3 4" xfId="34693"/>
    <cellStyle name="Normal 2 3 4" xfId="34694"/>
    <cellStyle name="Normal 2 3 4 2" xfId="34695"/>
    <cellStyle name="Normal 2 3 4 2 2" xfId="34696"/>
    <cellStyle name="Normal 2 3 4 3" xfId="34697"/>
    <cellStyle name="Normal 2 3 4 3 2" xfId="34698"/>
    <cellStyle name="Normal 2 3 4 3 2 2" xfId="34699"/>
    <cellStyle name="Normal 2 3 4 3 3" xfId="34700"/>
    <cellStyle name="Normal 2 3 4 4" xfId="34701"/>
    <cellStyle name="Normal 2 3 4 5" xfId="34702"/>
    <cellStyle name="Normal 2 3 5" xfId="34703"/>
    <cellStyle name="Normal 2 3 5 2" xfId="34704"/>
    <cellStyle name="Normal 2 3 5 2 2" xfId="34705"/>
    <cellStyle name="Normal 2 3 5 2 2 2" xfId="34706"/>
    <cellStyle name="Normal 2 3 5 2 3" xfId="34707"/>
    <cellStyle name="Normal 2 3 5 3" xfId="34708"/>
    <cellStyle name="Normal 2 3 5 4" xfId="34709"/>
    <cellStyle name="Normal 2 3 6" xfId="34710"/>
    <cellStyle name="Normal 2 3 6 2" xfId="34711"/>
    <cellStyle name="Normal 2 3 7" xfId="34712"/>
    <cellStyle name="Normal 2 3 7 2" xfId="34713"/>
    <cellStyle name="Normal 2 3 7 2 2" xfId="34714"/>
    <cellStyle name="Normal 2 3 7 3" xfId="34715"/>
    <cellStyle name="Normal 2 3 8" xfId="34716"/>
    <cellStyle name="Normal 2 3 9" xfId="34717"/>
    <cellStyle name="Normal 2 4" xfId="34718"/>
    <cellStyle name="Normal 2 4 2" xfId="34719"/>
    <cellStyle name="Normal 2 4 2 2" xfId="34720"/>
    <cellStyle name="Normal 2 4 2 2 2" xfId="34721"/>
    <cellStyle name="Normal 2 4 2 3" xfId="34722"/>
    <cellStyle name="Normal 2 4 2 3 2" xfId="34723"/>
    <cellStyle name="Normal 2 4 2 3 2 2" xfId="34724"/>
    <cellStyle name="Normal 2 4 2 3 3" xfId="34725"/>
    <cellStyle name="Normal 2 4 2 4" xfId="34726"/>
    <cellStyle name="Normal 2 4 2 5" xfId="34727"/>
    <cellStyle name="Normal 2 4 3" xfId="34728"/>
    <cellStyle name="Normal 2 4 3 2" xfId="34729"/>
    <cellStyle name="Normal 2 4 4" xfId="34730"/>
    <cellStyle name="Normal 2 4 4 2" xfId="34731"/>
    <cellStyle name="Normal 2 4 4 2 2" xfId="34732"/>
    <cellStyle name="Normal 2 4 4 3" xfId="34733"/>
    <cellStyle name="Normal 2 4 5" xfId="34734"/>
    <cellStyle name="Normal 2 4 6" xfId="34735"/>
    <cellStyle name="Normal 2 5" xfId="34736"/>
    <cellStyle name="Normal 2 5 2" xfId="34737"/>
    <cellStyle name="Normal 2 5 2 2" xfId="34738"/>
    <cellStyle name="Normal 2 5 2 2 2" xfId="34739"/>
    <cellStyle name="Normal 2 5 2 2 2 2" xfId="34740"/>
    <cellStyle name="Normal 2 5 2 2 3" xfId="34741"/>
    <cellStyle name="Normal 2 5 2 3" xfId="34742"/>
    <cellStyle name="Normal 2 5 2 4" xfId="34743"/>
    <cellStyle name="Normal 2 5 3" xfId="34744"/>
    <cellStyle name="Normal 2 5 3 2" xfId="34745"/>
    <cellStyle name="Normal 2 5 3 2 2" xfId="34746"/>
    <cellStyle name="Normal 2 5 3 2 2 2" xfId="34747"/>
    <cellStyle name="Normal 2 5 3 2 3" xfId="34748"/>
    <cellStyle name="Normal 2 5 3 3" xfId="34749"/>
    <cellStyle name="Normal 2 5 3 4" xfId="34750"/>
    <cellStyle name="Normal 2 5 4" xfId="34751"/>
    <cellStyle name="Normal 2 5 4 2" xfId="34752"/>
    <cellStyle name="Normal 2 5 4 2 2" xfId="34753"/>
    <cellStyle name="Normal 2 5 4 3" xfId="34754"/>
    <cellStyle name="Normal 2 5 4 4" xfId="34755"/>
    <cellStyle name="Normal 2 5 5" xfId="34756"/>
    <cellStyle name="Normal 2 5 6" xfId="34757"/>
    <cellStyle name="Normal 2 6" xfId="34758"/>
    <cellStyle name="Normal 2 6 2" xfId="34759"/>
    <cellStyle name="Normal 2 6 2 2" xfId="34760"/>
    <cellStyle name="Normal 2 6 2 2 2" xfId="34761"/>
    <cellStyle name="Normal 2 6 2 3" xfId="34762"/>
    <cellStyle name="Normal 2 6 3" xfId="34763"/>
    <cellStyle name="Normal 2 6 4" xfId="34764"/>
    <cellStyle name="Normal 2 7" xfId="34765"/>
    <cellStyle name="Normal 2 7 2" xfId="34766"/>
    <cellStyle name="Normal 2 7 2 2" xfId="34767"/>
    <cellStyle name="Normal 2 7 2 2 2" xfId="34768"/>
    <cellStyle name="Normal 2 7 2 3" xfId="34769"/>
    <cellStyle name="Normal 2 7 3" xfId="34770"/>
    <cellStyle name="Normal 2 7 4" xfId="34771"/>
    <cellStyle name="Normal 2 8" xfId="34772"/>
    <cellStyle name="Normal 2 8 2" xfId="34773"/>
    <cellStyle name="Normal 2 8 2 2" xfId="34774"/>
    <cellStyle name="Normal 2 8 2 2 2" xfId="34775"/>
    <cellStyle name="Normal 2 8 2 2 2 2" xfId="34776"/>
    <cellStyle name="Normal 2 8 2 2 3" xfId="34777"/>
    <cellStyle name="Normal 2 8 2 3" xfId="34778"/>
    <cellStyle name="Normal 2 8 2 3 2" xfId="34779"/>
    <cellStyle name="Normal 2 8 2 4" xfId="34780"/>
    <cellStyle name="Normal 2 8 3" xfId="34781"/>
    <cellStyle name="Normal 2 8 3 2" xfId="34782"/>
    <cellStyle name="Normal 2 8 3 2 2" xfId="34783"/>
    <cellStyle name="Normal 2 8 3 3" xfId="34784"/>
    <cellStyle name="Normal 2 8 4" xfId="34785"/>
    <cellStyle name="Normal 2 8 4 2" xfId="34786"/>
    <cellStyle name="Normal 2 8 4 2 2" xfId="34787"/>
    <cellStyle name="Normal 2 8 4 3" xfId="34788"/>
    <cellStyle name="Normal 2 8 5" xfId="34789"/>
    <cellStyle name="Normal 2 8 5 2" xfId="34790"/>
    <cellStyle name="Normal 2 8 6" xfId="34791"/>
    <cellStyle name="Normal 2 8 7" xfId="34792"/>
    <cellStyle name="Normal 2 9" xfId="34793"/>
    <cellStyle name="Normal 2 9 2" xfId="34794"/>
    <cellStyle name="Normal 2 9 2 2" xfId="34795"/>
    <cellStyle name="Normal 2 9 2 2 2" xfId="34796"/>
    <cellStyle name="Normal 2 9 2 3" xfId="34797"/>
    <cellStyle name="Normal 2 9 3" xfId="34798"/>
    <cellStyle name="Normal 2_20" xfId="34799"/>
    <cellStyle name="Normal 20" xfId="34800"/>
    <cellStyle name="Normal 20 2" xfId="34801"/>
    <cellStyle name="Normal 20 2 2" xfId="34802"/>
    <cellStyle name="Normal 20 2 2 2" xfId="34803"/>
    <cellStyle name="Normal 20 2 3" xfId="34804"/>
    <cellStyle name="Normal 20 2 3 2" xfId="34805"/>
    <cellStyle name="Normal 20 2 3 2 2" xfId="34806"/>
    <cellStyle name="Normal 20 2 3 3" xfId="34807"/>
    <cellStyle name="Normal 20 2 4" xfId="34808"/>
    <cellStyle name="Normal 20 2 5" xfId="34809"/>
    <cellStyle name="Normal 20 3" xfId="34810"/>
    <cellStyle name="Normal 20 3 2" xfId="34811"/>
    <cellStyle name="Normal 20 4" xfId="34812"/>
    <cellStyle name="Normal 20 4 2" xfId="34813"/>
    <cellStyle name="Normal 20 4 2 2" xfId="34814"/>
    <cellStyle name="Normal 20 4 3" xfId="34815"/>
    <cellStyle name="Normal 20 5" xfId="34816"/>
    <cellStyle name="Normal 20 6" xfId="34817"/>
    <cellStyle name="Normal 21" xfId="34818"/>
    <cellStyle name="Normal 21 2" xfId="34819"/>
    <cellStyle name="Normal 21 2 2" xfId="34820"/>
    <cellStyle name="Normal 21 2 2 2" xfId="34821"/>
    <cellStyle name="Normal 21 2 3" xfId="34822"/>
    <cellStyle name="Normal 21 2 3 2" xfId="34823"/>
    <cellStyle name="Normal 21 2 3 2 2" xfId="34824"/>
    <cellStyle name="Normal 21 2 3 3" xfId="34825"/>
    <cellStyle name="Normal 21 2 4" xfId="34826"/>
    <cellStyle name="Normal 21 2 5" xfId="34827"/>
    <cellStyle name="Normal 21 3" xfId="34828"/>
    <cellStyle name="Normal 21 3 2" xfId="34829"/>
    <cellStyle name="Normal 21 4" xfId="34830"/>
    <cellStyle name="Normal 21 4 2" xfId="34831"/>
    <cellStyle name="Normal 21 4 2 2" xfId="34832"/>
    <cellStyle name="Normal 21 4 3" xfId="34833"/>
    <cellStyle name="Normal 21 5" xfId="34834"/>
    <cellStyle name="Normal 21 6" xfId="34835"/>
    <cellStyle name="Normal 22" xfId="34836"/>
    <cellStyle name="Normal 22 2" xfId="34837"/>
    <cellStyle name="Normal 22 2 2" xfId="34838"/>
    <cellStyle name="Normal 22 2 2 2" xfId="34839"/>
    <cellStyle name="Normal 22 2 2 2 2" xfId="34840"/>
    <cellStyle name="Normal 22 2 2 3" xfId="34841"/>
    <cellStyle name="Normal 22 2 2 3 2" xfId="34842"/>
    <cellStyle name="Normal 22 2 2 3 2 2" xfId="34843"/>
    <cellStyle name="Normal 22 2 2 3 3" xfId="34844"/>
    <cellStyle name="Normal 22 2 2 4" xfId="34845"/>
    <cellStyle name="Normal 22 2 2 5" xfId="34846"/>
    <cellStyle name="Normal 22 2 3" xfId="34847"/>
    <cellStyle name="Normal 22 2 3 2" xfId="34848"/>
    <cellStyle name="Normal 22 2 3 2 2" xfId="34849"/>
    <cellStyle name="Normal 22 2 3 3" xfId="34850"/>
    <cellStyle name="Normal 22 2 3 3 2" xfId="34851"/>
    <cellStyle name="Normal 22 2 3 3 2 2" xfId="34852"/>
    <cellStyle name="Normal 22 2 3 3 3" xfId="34853"/>
    <cellStyle name="Normal 22 2 3 4" xfId="34854"/>
    <cellStyle name="Normal 22 2 4" xfId="34855"/>
    <cellStyle name="Normal 22 2 4 2" xfId="34856"/>
    <cellStyle name="Normal 22 2 5" xfId="34857"/>
    <cellStyle name="Normal 22 2 5 2" xfId="34858"/>
    <cellStyle name="Normal 22 2 5 2 2" xfId="34859"/>
    <cellStyle name="Normal 22 2 5 3" xfId="34860"/>
    <cellStyle name="Normal 22 2 6" xfId="34861"/>
    <cellStyle name="Normal 22 2 7" xfId="34862"/>
    <cellStyle name="Normal 22 3" xfId="34863"/>
    <cellStyle name="Normal 22 3 2" xfId="34864"/>
    <cellStyle name="Normal 22 3 2 2" xfId="34865"/>
    <cellStyle name="Normal 22 3 2 2 2" xfId="34866"/>
    <cellStyle name="Normal 22 3 2 3" xfId="34867"/>
    <cellStyle name="Normal 22 3 3" xfId="34868"/>
    <cellStyle name="Normal 22 4" xfId="34869"/>
    <cellStyle name="Normal 22 4 2" xfId="34870"/>
    <cellStyle name="Normal 22 5" xfId="34871"/>
    <cellStyle name="Normal 22 5 2" xfId="34872"/>
    <cellStyle name="Normal 22 5 2 2" xfId="34873"/>
    <cellStyle name="Normal 22 5 3" xfId="34874"/>
    <cellStyle name="Normal 22 6" xfId="34875"/>
    <cellStyle name="Normal 22 7" xfId="34876"/>
    <cellStyle name="Normal 23" xfId="34877"/>
    <cellStyle name="Normal 23 2" xfId="34878"/>
    <cellStyle name="Normal 23 2 2" xfId="34879"/>
    <cellStyle name="Normal 23 2 2 2" xfId="34880"/>
    <cellStyle name="Normal 23 2 3" xfId="34881"/>
    <cellStyle name="Normal 23 2 3 2" xfId="34882"/>
    <cellStyle name="Normal 23 2 3 2 2" xfId="34883"/>
    <cellStyle name="Normal 23 2 3 3" xfId="34884"/>
    <cellStyle name="Normal 23 2 4" xfId="34885"/>
    <cellStyle name="Normal 23 2 5" xfId="34886"/>
    <cellStyle name="Normal 23 3" xfId="34887"/>
    <cellStyle name="Normal 23 3 2" xfId="34888"/>
    <cellStyle name="Normal 23 4" xfId="34889"/>
    <cellStyle name="Normal 23 4 2" xfId="34890"/>
    <cellStyle name="Normal 23 4 2 2" xfId="34891"/>
    <cellStyle name="Normal 23 4 3" xfId="34892"/>
    <cellStyle name="Normal 23 5" xfId="34893"/>
    <cellStyle name="Normal 23 6" xfId="34894"/>
    <cellStyle name="Normal 24" xfId="34895"/>
    <cellStyle name="Normal 24 2" xfId="34896"/>
    <cellStyle name="Normal 24 2 2" xfId="34897"/>
    <cellStyle name="Normal 24 2 2 2" xfId="34898"/>
    <cellStyle name="Normal 24 2 3" xfId="34899"/>
    <cellStyle name="Normal 24 2 3 2" xfId="34900"/>
    <cellStyle name="Normal 24 2 3 2 2" xfId="34901"/>
    <cellStyle name="Normal 24 2 3 3" xfId="34902"/>
    <cellStyle name="Normal 24 2 4" xfId="34903"/>
    <cellStyle name="Normal 24 2 5" xfId="34904"/>
    <cellStyle name="Normal 24 3" xfId="34905"/>
    <cellStyle name="Normal 24 3 2" xfId="34906"/>
    <cellStyle name="Normal 24 4" xfId="34907"/>
    <cellStyle name="Normal 24 4 2" xfId="34908"/>
    <cellStyle name="Normal 24 4 2 2" xfId="34909"/>
    <cellStyle name="Normal 24 4 3" xfId="34910"/>
    <cellStyle name="Normal 24 5" xfId="34911"/>
    <cellStyle name="Normal 24 6" xfId="34912"/>
    <cellStyle name="Normal 25" xfId="34913"/>
    <cellStyle name="Normal 25 2" xfId="34914"/>
    <cellStyle name="Normal 25 2 2" xfId="34915"/>
    <cellStyle name="Normal 25 2 2 2" xfId="34916"/>
    <cellStyle name="Normal 25 2 2 2 2" xfId="34917"/>
    <cellStyle name="Normal 25 2 2 3" xfId="34918"/>
    <cellStyle name="Normal 25 2 2 3 2" xfId="34919"/>
    <cellStyle name="Normal 25 2 2 3 2 2" xfId="34920"/>
    <cellStyle name="Normal 25 2 2 3 3" xfId="34921"/>
    <cellStyle name="Normal 25 2 2 4" xfId="34922"/>
    <cellStyle name="Normal 25 2 2 5" xfId="34923"/>
    <cellStyle name="Normal 25 2 3" xfId="34924"/>
    <cellStyle name="Normal 25 2 3 2" xfId="34925"/>
    <cellStyle name="Normal 25 2 3 2 2" xfId="34926"/>
    <cellStyle name="Normal 25 2 3 3" xfId="34927"/>
    <cellStyle name="Normal 25 2 3 3 2" xfId="34928"/>
    <cellStyle name="Normal 25 2 3 3 2 2" xfId="34929"/>
    <cellStyle name="Normal 25 2 3 3 3" xfId="34930"/>
    <cellStyle name="Normal 25 2 3 4" xfId="34931"/>
    <cellStyle name="Normal 25 2 4" xfId="34932"/>
    <cellStyle name="Normal 25 2 4 2" xfId="34933"/>
    <cellStyle name="Normal 25 2 5" xfId="34934"/>
    <cellStyle name="Normal 25 2 5 2" xfId="34935"/>
    <cellStyle name="Normal 25 2 5 2 2" xfId="34936"/>
    <cellStyle name="Normal 25 2 5 3" xfId="34937"/>
    <cellStyle name="Normal 25 2 6" xfId="34938"/>
    <cellStyle name="Normal 25 2 7" xfId="34939"/>
    <cellStyle name="Normal 25 3" xfId="34940"/>
    <cellStyle name="Normal 25 3 2" xfId="34941"/>
    <cellStyle name="Normal 25 3 2 2" xfId="34942"/>
    <cellStyle name="Normal 25 3 3" xfId="34943"/>
    <cellStyle name="Normal 25 3 3 2" xfId="34944"/>
    <cellStyle name="Normal 25 3 3 2 2" xfId="34945"/>
    <cellStyle name="Normal 25 3 3 3" xfId="34946"/>
    <cellStyle name="Normal 25 3 4" xfId="34947"/>
    <cellStyle name="Normal 25 4" xfId="34948"/>
    <cellStyle name="Normal 25 4 2" xfId="34949"/>
    <cellStyle name="Normal 25 5" xfId="34950"/>
    <cellStyle name="Normal 25 5 2" xfId="34951"/>
    <cellStyle name="Normal 25 5 2 2" xfId="34952"/>
    <cellStyle name="Normal 25 5 3" xfId="34953"/>
    <cellStyle name="Normal 25 6" xfId="34954"/>
    <cellStyle name="Normal 25 7" xfId="34955"/>
    <cellStyle name="Normal 26" xfId="34956"/>
    <cellStyle name="Normal 26 2" xfId="34957"/>
    <cellStyle name="Normal 26 2 2" xfId="34958"/>
    <cellStyle name="Normal 26 2 2 2" xfId="34959"/>
    <cellStyle name="Normal 26 2 2 2 2" xfId="34960"/>
    <cellStyle name="Normal 26 2 2 2 2 2" xfId="34961"/>
    <cellStyle name="Normal 26 2 2 2 3" xfId="34962"/>
    <cellStyle name="Normal 26 2 2 3" xfId="34963"/>
    <cellStyle name="Normal 26 2 2 4" xfId="34964"/>
    <cellStyle name="Normal 26 2 3" xfId="34965"/>
    <cellStyle name="Normal 26 2 3 2" xfId="34966"/>
    <cellStyle name="Normal 26 2 3 2 2" xfId="34967"/>
    <cellStyle name="Normal 26 2 3 3" xfId="34968"/>
    <cellStyle name="Normal 26 2 3 3 2" xfId="34969"/>
    <cellStyle name="Normal 26 2 3 3 2 2" xfId="34970"/>
    <cellStyle name="Normal 26 2 3 3 3" xfId="34971"/>
    <cellStyle name="Normal 26 2 3 4" xfId="34972"/>
    <cellStyle name="Normal 26 2 4" xfId="34973"/>
    <cellStyle name="Normal 26 2 4 2" xfId="34974"/>
    <cellStyle name="Normal 26 2 4 2 2" xfId="34975"/>
    <cellStyle name="Normal 26 2 4 3" xfId="34976"/>
    <cellStyle name="Normal 26 2 5" xfId="34977"/>
    <cellStyle name="Normal 26 2 6" xfId="34978"/>
    <cellStyle name="Normal 26 3" xfId="34979"/>
    <cellStyle name="Normal 26 3 2" xfId="34980"/>
    <cellStyle name="Normal 26 3 2 2" xfId="34981"/>
    <cellStyle name="Normal 26 3 3" xfId="34982"/>
    <cellStyle name="Normal 26 3 3 2" xfId="34983"/>
    <cellStyle name="Normal 26 3 3 2 2" xfId="34984"/>
    <cellStyle name="Normal 26 3 3 3" xfId="34985"/>
    <cellStyle name="Normal 26 3 4" xfId="34986"/>
    <cellStyle name="Normal 26 4" xfId="34987"/>
    <cellStyle name="Normal 26 4 2" xfId="34988"/>
    <cellStyle name="Normal 26 5" xfId="34989"/>
    <cellStyle name="Normal 26 5 2" xfId="34990"/>
    <cellStyle name="Normal 26 5 2 2" xfId="34991"/>
    <cellStyle name="Normal 26 5 3" xfId="34992"/>
    <cellStyle name="Normal 26 6" xfId="34993"/>
    <cellStyle name="Normal 26 7" xfId="34994"/>
    <cellStyle name="Normal 27" xfId="34995"/>
    <cellStyle name="Normal 27 2" xfId="34996"/>
    <cellStyle name="Normal 27 2 2" xfId="34997"/>
    <cellStyle name="Normal 27 2 2 2" xfId="34998"/>
    <cellStyle name="Normal 27 2 2 2 2" xfId="34999"/>
    <cellStyle name="Normal 27 2 2 2 2 2" xfId="35000"/>
    <cellStyle name="Normal 27 2 2 2 3" xfId="35001"/>
    <cellStyle name="Normal 27 2 2 3" xfId="35002"/>
    <cellStyle name="Normal 27 2 2 4" xfId="35003"/>
    <cellStyle name="Normal 27 2 3" xfId="35004"/>
    <cellStyle name="Normal 27 2 3 2" xfId="35005"/>
    <cellStyle name="Normal 27 2 3 2 2" xfId="35006"/>
    <cellStyle name="Normal 27 2 3 3" xfId="35007"/>
    <cellStyle name="Normal 27 2 3 3 2" xfId="35008"/>
    <cellStyle name="Normal 27 2 3 3 2 2" xfId="35009"/>
    <cellStyle name="Normal 27 2 3 3 3" xfId="35010"/>
    <cellStyle name="Normal 27 2 3 4" xfId="35011"/>
    <cellStyle name="Normal 27 2 4" xfId="35012"/>
    <cellStyle name="Normal 27 2 4 2" xfId="35013"/>
    <cellStyle name="Normal 27 2 4 2 2" xfId="35014"/>
    <cellStyle name="Normal 27 2 4 3" xfId="35015"/>
    <cellStyle name="Normal 27 2 5" xfId="35016"/>
    <cellStyle name="Normal 27 2 6" xfId="35017"/>
    <cellStyle name="Normal 27 3" xfId="35018"/>
    <cellStyle name="Normal 27 3 2" xfId="35019"/>
    <cellStyle name="Normal 27 3 2 2" xfId="35020"/>
    <cellStyle name="Normal 27 3 3" xfId="35021"/>
    <cellStyle name="Normal 27 3 3 2" xfId="35022"/>
    <cellStyle name="Normal 27 3 3 2 2" xfId="35023"/>
    <cellStyle name="Normal 27 3 3 3" xfId="35024"/>
    <cellStyle name="Normal 27 3 4" xfId="35025"/>
    <cellStyle name="Normal 27 4" xfId="35026"/>
    <cellStyle name="Normal 27 4 2" xfId="35027"/>
    <cellStyle name="Normal 27 5" xfId="35028"/>
    <cellStyle name="Normal 27 5 2" xfId="35029"/>
    <cellStyle name="Normal 27 5 2 2" xfId="35030"/>
    <cellStyle name="Normal 27 5 3" xfId="35031"/>
    <cellStyle name="Normal 27 6" xfId="35032"/>
    <cellStyle name="Normal 27 7" xfId="35033"/>
    <cellStyle name="Normal 28" xfId="35034"/>
    <cellStyle name="Normal 28 2" xfId="35035"/>
    <cellStyle name="Normal 28 2 2" xfId="35036"/>
    <cellStyle name="Normal 28 2 2 2" xfId="35037"/>
    <cellStyle name="Normal 28 2 3" xfId="35038"/>
    <cellStyle name="Normal 28 2 3 2" xfId="35039"/>
    <cellStyle name="Normal 28 2 3 2 2" xfId="35040"/>
    <cellStyle name="Normal 28 2 3 3" xfId="35041"/>
    <cellStyle name="Normal 28 2 4" xfId="35042"/>
    <cellStyle name="Normal 28 2 5" xfId="35043"/>
    <cellStyle name="Normal 28 3" xfId="35044"/>
    <cellStyle name="Normal 28 3 2" xfId="35045"/>
    <cellStyle name="Normal 28 3 2 2" xfId="35046"/>
    <cellStyle name="Normal 28 3 3" xfId="35047"/>
    <cellStyle name="Normal 28 3 3 2" xfId="35048"/>
    <cellStyle name="Normal 28 3 3 2 2" xfId="35049"/>
    <cellStyle name="Normal 28 3 3 3" xfId="35050"/>
    <cellStyle name="Normal 28 3 4" xfId="35051"/>
    <cellStyle name="Normal 28 4" xfId="35052"/>
    <cellStyle name="Normal 28 4 2" xfId="35053"/>
    <cellStyle name="Normal 28 5" xfId="35054"/>
    <cellStyle name="Normal 28 5 2" xfId="35055"/>
    <cellStyle name="Normal 28 5 2 2" xfId="35056"/>
    <cellStyle name="Normal 28 5 3" xfId="35057"/>
    <cellStyle name="Normal 28 6" xfId="35058"/>
    <cellStyle name="Normal 28 7" xfId="35059"/>
    <cellStyle name="Normal 29" xfId="35060"/>
    <cellStyle name="Normal 29 2" xfId="35061"/>
    <cellStyle name="Normal 29 2 2" xfId="35062"/>
    <cellStyle name="Normal 29 2 2 2" xfId="35063"/>
    <cellStyle name="Normal 29 2 3" xfId="35064"/>
    <cellStyle name="Normal 29 2 3 2" xfId="35065"/>
    <cellStyle name="Normal 29 2 3 2 2" xfId="35066"/>
    <cellStyle name="Normal 29 2 3 3" xfId="35067"/>
    <cellStyle name="Normal 29 2 4" xfId="35068"/>
    <cellStyle name="Normal 29 2 5" xfId="35069"/>
    <cellStyle name="Normal 29 3" xfId="35070"/>
    <cellStyle name="Normal 29 3 2" xfId="35071"/>
    <cellStyle name="Normal 29 3 2 2" xfId="35072"/>
    <cellStyle name="Normal 29 3 3" xfId="35073"/>
    <cellStyle name="Normal 29 3 3 2" xfId="35074"/>
    <cellStyle name="Normal 29 3 3 2 2" xfId="35075"/>
    <cellStyle name="Normal 29 3 3 3" xfId="35076"/>
    <cellStyle name="Normal 29 3 4" xfId="35077"/>
    <cellStyle name="Normal 29 4" xfId="35078"/>
    <cellStyle name="Normal 29 4 2" xfId="35079"/>
    <cellStyle name="Normal 29 5" xfId="35080"/>
    <cellStyle name="Normal 29 5 2" xfId="35081"/>
    <cellStyle name="Normal 29 5 2 2" xfId="35082"/>
    <cellStyle name="Normal 29 5 3" xfId="35083"/>
    <cellStyle name="Normal 29 6" xfId="35084"/>
    <cellStyle name="Normal 29 7" xfId="35085"/>
    <cellStyle name="Normal 3" xfId="30"/>
    <cellStyle name="Normal 3 10" xfId="35086"/>
    <cellStyle name="Normal 3 10 2" xfId="35087"/>
    <cellStyle name="Normal 3 10 2 2" xfId="35088"/>
    <cellStyle name="Normal 3 10 2 2 2" xfId="35089"/>
    <cellStyle name="Normal 3 10 2 2 2 2" xfId="35090"/>
    <cellStyle name="Normal 3 10 2 2 3" xfId="35091"/>
    <cellStyle name="Normal 3 10 2 3" xfId="35092"/>
    <cellStyle name="Normal 3 10 2 3 2" xfId="35093"/>
    <cellStyle name="Normal 3 10 2 4" xfId="35094"/>
    <cellStyle name="Normal 3 10 3" xfId="35095"/>
    <cellStyle name="Normal 3 10 3 2" xfId="35096"/>
    <cellStyle name="Normal 3 10 3 2 2" xfId="35097"/>
    <cellStyle name="Normal 3 10 3 3" xfId="35098"/>
    <cellStyle name="Normal 3 10 4" xfId="35099"/>
    <cellStyle name="Normal 3 10 4 2" xfId="35100"/>
    <cellStyle name="Normal 3 10 4 2 2" xfId="35101"/>
    <cellStyle name="Normal 3 10 4 3" xfId="35102"/>
    <cellStyle name="Normal 3 10 5" xfId="35103"/>
    <cellStyle name="Normal 3 10 5 2" xfId="35104"/>
    <cellStyle name="Normal 3 10 6" xfId="35105"/>
    <cellStyle name="Normal 3 10 7" xfId="35106"/>
    <cellStyle name="Normal 3 11" xfId="35107"/>
    <cellStyle name="Normal 3 11 2" xfId="35108"/>
    <cellStyle name="Normal 3 11 2 2" xfId="35109"/>
    <cellStyle name="Normal 3 11 2 2 2" xfId="35110"/>
    <cellStyle name="Normal 3 11 2 3" xfId="35111"/>
    <cellStyle name="Normal 3 11 3" xfId="35112"/>
    <cellStyle name="Normal 3 12" xfId="35113"/>
    <cellStyle name="Normal 3 12 2" xfId="35114"/>
    <cellStyle name="Normal 3 12 2 2" xfId="35115"/>
    <cellStyle name="Normal 3 12 3" xfId="35116"/>
    <cellStyle name="Normal 3 13" xfId="35117"/>
    <cellStyle name="Normal 3 14" xfId="35118"/>
    <cellStyle name="Normal 3 15" xfId="35119"/>
    <cellStyle name="Normal 3 16" xfId="35120"/>
    <cellStyle name="Normal 3 17" xfId="35121"/>
    <cellStyle name="Normal 3 18" xfId="35122"/>
    <cellStyle name="Normal 3 19" xfId="35123"/>
    <cellStyle name="Normal 3 2" xfId="4"/>
    <cellStyle name="Normal 3 2 10" xfId="35124"/>
    <cellStyle name="Normal 3 2 11" xfId="35125"/>
    <cellStyle name="Normal 3 2 12" xfId="35126"/>
    <cellStyle name="Normal 3 2 13" xfId="35127"/>
    <cellStyle name="Normal 3 2 14" xfId="35128"/>
    <cellStyle name="Normal 3 2 15" xfId="35129"/>
    <cellStyle name="Normal 3 2 16" xfId="35130"/>
    <cellStyle name="Normal 3 2 17" xfId="35131"/>
    <cellStyle name="Normal 3 2 2" xfId="35132"/>
    <cellStyle name="Normal 3 2 2 2" xfId="35133"/>
    <cellStyle name="Normal 3 2 2 2 2" xfId="35134"/>
    <cellStyle name="Normal 3 2 2 3" xfId="35135"/>
    <cellStyle name="Normal 3 2 2 3 2" xfId="35136"/>
    <cellStyle name="Normal 3 2 2 3 2 2" xfId="35137"/>
    <cellStyle name="Normal 3 2 2 3 3" xfId="35138"/>
    <cellStyle name="Normal 3 2 2 4" xfId="35139"/>
    <cellStyle name="Normal 3 2 2 5" xfId="35140"/>
    <cellStyle name="Normal 3 2 3" xfId="35141"/>
    <cellStyle name="Normal 3 2 3 2" xfId="35142"/>
    <cellStyle name="Normal 3 2 3 3" xfId="35143"/>
    <cellStyle name="Normal 3 2 4" xfId="35144"/>
    <cellStyle name="Normal 3 2 4 2" xfId="35145"/>
    <cellStyle name="Normal 3 2 4 2 2" xfId="35146"/>
    <cellStyle name="Normal 3 2 4 3" xfId="35147"/>
    <cellStyle name="Normal 3 2 4 4" xfId="35148"/>
    <cellStyle name="Normal 3 2 5" xfId="35149"/>
    <cellStyle name="Normal 3 2 6" xfId="35150"/>
    <cellStyle name="Normal 3 2 7" xfId="35151"/>
    <cellStyle name="Normal 3 2 8" xfId="35152"/>
    <cellStyle name="Normal 3 2 9" xfId="35153"/>
    <cellStyle name="Normal 3 20" xfId="35154"/>
    <cellStyle name="Normal 3 21" xfId="43436"/>
    <cellStyle name="Normal 3 3" xfId="35155"/>
    <cellStyle name="Normal 3 3 2" xfId="35156"/>
    <cellStyle name="Normal 3 3 2 2" xfId="35157"/>
    <cellStyle name="Normal 3 3 2 2 2" xfId="35158"/>
    <cellStyle name="Normal 3 3 2 3" xfId="35159"/>
    <cellStyle name="Normal 3 3 2 3 2" xfId="35160"/>
    <cellStyle name="Normal 3 3 2 3 2 2" xfId="35161"/>
    <cellStyle name="Normal 3 3 2 3 3" xfId="35162"/>
    <cellStyle name="Normal 3 3 2 4" xfId="35163"/>
    <cellStyle name="Normal 3 3 2 5" xfId="35164"/>
    <cellStyle name="Normal 3 3 3" xfId="35165"/>
    <cellStyle name="Normal 3 3 3 2" xfId="35166"/>
    <cellStyle name="Normal 3 3 3 2 2" xfId="35167"/>
    <cellStyle name="Normal 3 3 3 2 2 2" xfId="35168"/>
    <cellStyle name="Normal 3 3 3 2 3" xfId="35169"/>
    <cellStyle name="Normal 3 3 3 3" xfId="35170"/>
    <cellStyle name="Normal 3 3 3 4" xfId="35171"/>
    <cellStyle name="Normal 3 3 4" xfId="35172"/>
    <cellStyle name="Normal 3 3 4 2" xfId="35173"/>
    <cellStyle name="Normal 3 3 5" xfId="35174"/>
    <cellStyle name="Normal 3 3 5 2" xfId="35175"/>
    <cellStyle name="Normal 3 3 5 2 2" xfId="35176"/>
    <cellStyle name="Normal 3 3 5 3" xfId="35177"/>
    <cellStyle name="Normal 3 3 6" xfId="35178"/>
    <cellStyle name="Normal 3 3 7" xfId="35179"/>
    <cellStyle name="Normal 3 4" xfId="35180"/>
    <cellStyle name="Normal 3 4 2" xfId="35181"/>
    <cellStyle name="Normal 3 4 2 2" xfId="35182"/>
    <cellStyle name="Normal 3 4 2 2 2" xfId="35183"/>
    <cellStyle name="Normal 3 4 2 3" xfId="35184"/>
    <cellStyle name="Normal 3 4 2 3 2" xfId="35185"/>
    <cellStyle name="Normal 3 4 2 3 2 2" xfId="35186"/>
    <cellStyle name="Normal 3 4 2 3 3" xfId="35187"/>
    <cellStyle name="Normal 3 4 2 4" xfId="35188"/>
    <cellStyle name="Normal 3 4 2 5" xfId="35189"/>
    <cellStyle name="Normal 3 4 3" xfId="35190"/>
    <cellStyle name="Normal 3 4 3 2" xfId="35191"/>
    <cellStyle name="Normal 3 4 3 2 2" xfId="35192"/>
    <cellStyle name="Normal 3 4 3 3" xfId="35193"/>
    <cellStyle name="Normal 3 4 3 3 2" xfId="35194"/>
    <cellStyle name="Normal 3 4 3 3 2 2" xfId="35195"/>
    <cellStyle name="Normal 3 4 3 3 3" xfId="35196"/>
    <cellStyle name="Normal 3 4 3 4" xfId="35197"/>
    <cellStyle name="Normal 3 4 4" xfId="35198"/>
    <cellStyle name="Normal 3 4 4 2" xfId="35199"/>
    <cellStyle name="Normal 3 4 5" xfId="35200"/>
    <cellStyle name="Normal 3 4 5 2" xfId="35201"/>
    <cellStyle name="Normal 3 4 5 2 2" xfId="35202"/>
    <cellStyle name="Normal 3 4 5 3" xfId="35203"/>
    <cellStyle name="Normal 3 4 6" xfId="35204"/>
    <cellStyle name="Normal 3 5" xfId="35205"/>
    <cellStyle name="Normal 3 5 2" xfId="35206"/>
    <cellStyle name="Normal 3 5 2 2" xfId="35207"/>
    <cellStyle name="Normal 3 5 2 3" xfId="35208"/>
    <cellStyle name="Normal 3 5 3" xfId="35209"/>
    <cellStyle name="Normal 3 5 3 2" xfId="35210"/>
    <cellStyle name="Normal 3 5 3 2 2" xfId="35211"/>
    <cellStyle name="Normal 3 5 3 3" xfId="35212"/>
    <cellStyle name="Normal 3 5 4" xfId="35213"/>
    <cellStyle name="Normal 3 5 5" xfId="35214"/>
    <cellStyle name="Normal 3 6" xfId="35215"/>
    <cellStyle name="Normal 3 6 2" xfId="35216"/>
    <cellStyle name="Normal 3 6 2 2" xfId="35217"/>
    <cellStyle name="Normal 3 6 2 2 2" xfId="35218"/>
    <cellStyle name="Normal 3 6 2 2 2 2" xfId="35219"/>
    <cellStyle name="Normal 3 6 2 2 3" xfId="35220"/>
    <cellStyle name="Normal 3 6 2 3" xfId="35221"/>
    <cellStyle name="Normal 3 6 2 4" xfId="35222"/>
    <cellStyle name="Normal 3 6 3" xfId="35223"/>
    <cellStyle name="Normal 3 6 3 2" xfId="35224"/>
    <cellStyle name="Normal 3 6 4" xfId="35225"/>
    <cellStyle name="Normal 3 6 4 2" xfId="35226"/>
    <cellStyle name="Normal 3 6 4 2 2" xfId="35227"/>
    <cellStyle name="Normal 3 6 4 3" xfId="35228"/>
    <cellStyle name="Normal 3 6 5" xfId="35229"/>
    <cellStyle name="Normal 3 6 6" xfId="35230"/>
    <cellStyle name="Normal 3 7" xfId="35231"/>
    <cellStyle name="Normal 3 7 2" xfId="35232"/>
    <cellStyle name="Normal 3 7 2 2" xfId="35233"/>
    <cellStyle name="Normal 3 7 2 2 2" xfId="35234"/>
    <cellStyle name="Normal 3 7 2 3" xfId="35235"/>
    <cellStyle name="Normal 3 7 3" xfId="35236"/>
    <cellStyle name="Normal 3 7 4" xfId="35237"/>
    <cellStyle name="Normal 3 8" xfId="35238"/>
    <cellStyle name="Normal 3 8 2" xfId="35239"/>
    <cellStyle name="Normal 3 8 2 2" xfId="35240"/>
    <cellStyle name="Normal 3 8 2 2 2" xfId="35241"/>
    <cellStyle name="Normal 3 8 2 3" xfId="35242"/>
    <cellStyle name="Normal 3 8 3" xfId="35243"/>
    <cellStyle name="Normal 3 8 4" xfId="35244"/>
    <cellStyle name="Normal 3 9" xfId="35245"/>
    <cellStyle name="Normal 3 9 2" xfId="35246"/>
    <cellStyle name="Normal 3 9 2 2" xfId="35247"/>
    <cellStyle name="Normal 3 9 2 2 2" xfId="35248"/>
    <cellStyle name="Normal 3 9 2 3" xfId="35249"/>
    <cellStyle name="Normal 3 9 3" xfId="35250"/>
    <cellStyle name="Normal 3 9 4" xfId="35251"/>
    <cellStyle name="Normal 3_Pan_Europe_Datafile_2012_H2" xfId="35252"/>
    <cellStyle name="Normal 30" xfId="35253"/>
    <cellStyle name="Normal 30 2" xfId="35254"/>
    <cellStyle name="Normal 30 2 2" xfId="35255"/>
    <cellStyle name="Normal 30 2 2 2" xfId="35256"/>
    <cellStyle name="Normal 30 2 3" xfId="35257"/>
    <cellStyle name="Normal 30 2 3 2" xfId="35258"/>
    <cellStyle name="Normal 30 2 3 2 2" xfId="35259"/>
    <cellStyle name="Normal 30 2 3 3" xfId="35260"/>
    <cellStyle name="Normal 30 2 4" xfId="35261"/>
    <cellStyle name="Normal 30 2 5" xfId="35262"/>
    <cellStyle name="Normal 30 3" xfId="35263"/>
    <cellStyle name="Normal 30 3 2" xfId="35264"/>
    <cellStyle name="Normal 30 3 2 2" xfId="35265"/>
    <cellStyle name="Normal 30 3 3" xfId="35266"/>
    <cellStyle name="Normal 30 3 3 2" xfId="35267"/>
    <cellStyle name="Normal 30 3 3 2 2" xfId="35268"/>
    <cellStyle name="Normal 30 3 3 3" xfId="35269"/>
    <cellStyle name="Normal 30 3 4" xfId="35270"/>
    <cellStyle name="Normal 30 4" xfId="35271"/>
    <cellStyle name="Normal 30 4 2" xfId="35272"/>
    <cellStyle name="Normal 30 5" xfId="35273"/>
    <cellStyle name="Normal 30 5 2" xfId="35274"/>
    <cellStyle name="Normal 30 5 2 2" xfId="35275"/>
    <cellStyle name="Normal 30 5 3" xfId="35276"/>
    <cellStyle name="Normal 30 6" xfId="35277"/>
    <cellStyle name="Normal 30 7" xfId="35278"/>
    <cellStyle name="Normal 31" xfId="35279"/>
    <cellStyle name="Normal 31 2" xfId="35280"/>
    <cellStyle name="Normal 31 2 2" xfId="35281"/>
    <cellStyle name="Normal 31 2 2 2" xfId="35282"/>
    <cellStyle name="Normal 31 2 3" xfId="35283"/>
    <cellStyle name="Normal 31 2 3 2" xfId="35284"/>
    <cellStyle name="Normal 31 2 3 2 2" xfId="35285"/>
    <cellStyle name="Normal 31 2 3 3" xfId="35286"/>
    <cellStyle name="Normal 31 2 4" xfId="35287"/>
    <cellStyle name="Normal 31 2 5" xfId="35288"/>
    <cellStyle name="Normal 31 3" xfId="35289"/>
    <cellStyle name="Normal 31 3 2" xfId="35290"/>
    <cellStyle name="Normal 31 3 2 2" xfId="35291"/>
    <cellStyle name="Normal 31 3 3" xfId="35292"/>
    <cellStyle name="Normal 31 3 3 2" xfId="35293"/>
    <cellStyle name="Normal 31 3 3 2 2" xfId="35294"/>
    <cellStyle name="Normal 31 3 3 3" xfId="35295"/>
    <cellStyle name="Normal 31 3 4" xfId="35296"/>
    <cellStyle name="Normal 31 4" xfId="35297"/>
    <cellStyle name="Normal 31 4 2" xfId="35298"/>
    <cellStyle name="Normal 31 5" xfId="35299"/>
    <cellStyle name="Normal 31 5 2" xfId="35300"/>
    <cellStyle name="Normal 31 5 2 2" xfId="35301"/>
    <cellStyle name="Normal 31 5 3" xfId="35302"/>
    <cellStyle name="Normal 31 6" xfId="35303"/>
    <cellStyle name="Normal 31 7" xfId="35304"/>
    <cellStyle name="Normal 32" xfId="35305"/>
    <cellStyle name="Normal 32 2" xfId="35306"/>
    <cellStyle name="Normal 32 2 2" xfId="35307"/>
    <cellStyle name="Normal 32 3" xfId="35308"/>
    <cellStyle name="Normal 32 3 2" xfId="35309"/>
    <cellStyle name="Normal 32 3 2 2" xfId="35310"/>
    <cellStyle name="Normal 32 3 3" xfId="35311"/>
    <cellStyle name="Normal 32 4" xfId="35312"/>
    <cellStyle name="Normal 32 5" xfId="35313"/>
    <cellStyle name="Normal 33" xfId="35314"/>
    <cellStyle name="Normal 33 2" xfId="35315"/>
    <cellStyle name="Normal 33 2 2" xfId="35316"/>
    <cellStyle name="Normal 33 3" xfId="35317"/>
    <cellStyle name="Normal 33 3 2" xfId="35318"/>
    <cellStyle name="Normal 33 3 2 2" xfId="35319"/>
    <cellStyle name="Normal 33 3 3" xfId="35320"/>
    <cellStyle name="Normal 33 4" xfId="35321"/>
    <cellStyle name="Normal 33 5" xfId="35322"/>
    <cellStyle name="Normal 34" xfId="35323"/>
    <cellStyle name="Normal 34 2" xfId="35324"/>
    <cellStyle name="Normal 34 2 2" xfId="35325"/>
    <cellStyle name="Normal 34 3" xfId="35326"/>
    <cellStyle name="Normal 34 3 2" xfId="35327"/>
    <cellStyle name="Normal 34 3 2 2" xfId="35328"/>
    <cellStyle name="Normal 34 3 3" xfId="35329"/>
    <cellStyle name="Normal 34 4" xfId="35330"/>
    <cellStyle name="Normal 34 5" xfId="35331"/>
    <cellStyle name="Normal 35" xfId="35332"/>
    <cellStyle name="Normal 35 2" xfId="35333"/>
    <cellStyle name="Normal 35 2 2" xfId="35334"/>
    <cellStyle name="Normal 35 3" xfId="35335"/>
    <cellStyle name="Normal 35 3 2" xfId="35336"/>
    <cellStyle name="Normal 35 3 2 2" xfId="35337"/>
    <cellStyle name="Normal 35 3 3" xfId="35338"/>
    <cellStyle name="Normal 35 4" xfId="35339"/>
    <cellStyle name="Normal 35 5" xfId="35340"/>
    <cellStyle name="Normal 36" xfId="35341"/>
    <cellStyle name="Normal 36 2" xfId="35342"/>
    <cellStyle name="Normal 36 2 2" xfId="35343"/>
    <cellStyle name="Normal 36 3" xfId="35344"/>
    <cellStyle name="Normal 36 3 2" xfId="35345"/>
    <cellStyle name="Normal 36 3 2 2" xfId="35346"/>
    <cellStyle name="Normal 36 3 3" xfId="35347"/>
    <cellStyle name="Normal 36 4" xfId="35348"/>
    <cellStyle name="Normal 36 5" xfId="35349"/>
    <cellStyle name="Normal 37" xfId="35350"/>
    <cellStyle name="Normal 37 2" xfId="35351"/>
    <cellStyle name="Normal 37 2 2" xfId="35352"/>
    <cellStyle name="Normal 37 3" xfId="35353"/>
    <cellStyle name="Normal 37 3 2" xfId="35354"/>
    <cellStyle name="Normal 37 3 2 2" xfId="35355"/>
    <cellStyle name="Normal 37 3 3" xfId="35356"/>
    <cellStyle name="Normal 37 4" xfId="35357"/>
    <cellStyle name="Normal 37 5" xfId="35358"/>
    <cellStyle name="Normal 38" xfId="35359"/>
    <cellStyle name="Normal 38 2" xfId="35360"/>
    <cellStyle name="Normal 38 2 2" xfId="35361"/>
    <cellStyle name="Normal 38 2 2 2" xfId="35362"/>
    <cellStyle name="Normal 38 2 3" xfId="35363"/>
    <cellStyle name="Normal 38 2 3 2" xfId="35364"/>
    <cellStyle name="Normal 38 2 3 2 2" xfId="35365"/>
    <cellStyle name="Normal 38 2 3 3" xfId="35366"/>
    <cellStyle name="Normal 38 2 4" xfId="35367"/>
    <cellStyle name="Normal 38 2 5" xfId="35368"/>
    <cellStyle name="Normal 38 3" xfId="35369"/>
    <cellStyle name="Normal 38 3 2" xfId="35370"/>
    <cellStyle name="Normal 38 4" xfId="35371"/>
    <cellStyle name="Normal 38 4 2" xfId="35372"/>
    <cellStyle name="Normal 38 4 2 2" xfId="35373"/>
    <cellStyle name="Normal 38 4 3" xfId="35374"/>
    <cellStyle name="Normal 38 5" xfId="35375"/>
    <cellStyle name="Normal 38 6" xfId="35376"/>
    <cellStyle name="Normal 39" xfId="35377"/>
    <cellStyle name="Normal 39 2" xfId="35378"/>
    <cellStyle name="Normal 39 2 2" xfId="35379"/>
    <cellStyle name="Normal 39 2 2 2" xfId="35380"/>
    <cellStyle name="Normal 39 2 3" xfId="35381"/>
    <cellStyle name="Normal 39 2 3 2" xfId="35382"/>
    <cellStyle name="Normal 39 2 3 2 2" xfId="35383"/>
    <cellStyle name="Normal 39 2 3 3" xfId="35384"/>
    <cellStyle name="Normal 39 2 4" xfId="35385"/>
    <cellStyle name="Normal 39 2 5" xfId="35386"/>
    <cellStyle name="Normal 39 3" xfId="35387"/>
    <cellStyle name="Normal 39 3 2" xfId="35388"/>
    <cellStyle name="Normal 39 4" xfId="35389"/>
    <cellStyle name="Normal 39 4 2" xfId="35390"/>
    <cellStyle name="Normal 39 4 2 2" xfId="35391"/>
    <cellStyle name="Normal 39 4 3" xfId="35392"/>
    <cellStyle name="Normal 39 5" xfId="35393"/>
    <cellStyle name="Normal 39 6" xfId="35394"/>
    <cellStyle name="Normal 4" xfId="35395"/>
    <cellStyle name="Normal 4 10" xfId="35396"/>
    <cellStyle name="Normal 4 10 2" xfId="35397"/>
    <cellStyle name="Normal 4 10 2 2" xfId="35398"/>
    <cellStyle name="Normal 4 10 3" xfId="35399"/>
    <cellStyle name="Normal 4 11" xfId="35400"/>
    <cellStyle name="Normal 4 12" xfId="35401"/>
    <cellStyle name="Normal 4 13" xfId="35402"/>
    <cellStyle name="Normal 4 14" xfId="35403"/>
    <cellStyle name="Normal 4 15" xfId="35404"/>
    <cellStyle name="Normal 4 16" xfId="35405"/>
    <cellStyle name="Normal 4 17" xfId="35406"/>
    <cellStyle name="Normal 4 18" xfId="35407"/>
    <cellStyle name="Normal 4 19" xfId="35408"/>
    <cellStyle name="Normal 4 2" xfId="35409"/>
    <cellStyle name="Normal 4 2 10" xfId="35410"/>
    <cellStyle name="Normal 4 2 11" xfId="35411"/>
    <cellStyle name="Normal 4 2 12" xfId="35412"/>
    <cellStyle name="Normal 4 2 13" xfId="35413"/>
    <cellStyle name="Normal 4 2 14" xfId="35414"/>
    <cellStyle name="Normal 4 2 15" xfId="35415"/>
    <cellStyle name="Normal 4 2 16" xfId="35416"/>
    <cellStyle name="Normal 4 2 17" xfId="35417"/>
    <cellStyle name="Normal 4 2 18" xfId="35418"/>
    <cellStyle name="Normal 4 2 2" xfId="35419"/>
    <cellStyle name="Normal 4 2 2 2" xfId="35420"/>
    <cellStyle name="Normal 4 2 2 2 2" xfId="35421"/>
    <cellStyle name="Normal 4 2 2 3" xfId="35422"/>
    <cellStyle name="Normal 4 2 2 3 2" xfId="35423"/>
    <cellStyle name="Normal 4 2 2 3 2 2" xfId="35424"/>
    <cellStyle name="Normal 4 2 2 3 3" xfId="35425"/>
    <cellStyle name="Normal 4 2 2 4" xfId="35426"/>
    <cellStyle name="Normal 4 2 2 5" xfId="35427"/>
    <cellStyle name="Normal 4 2 3" xfId="35428"/>
    <cellStyle name="Normal 4 2 3 2" xfId="35429"/>
    <cellStyle name="Normal 4 2 3 2 2" xfId="35430"/>
    <cellStyle name="Normal 4 2 3 2 2 2" xfId="35431"/>
    <cellStyle name="Normal 4 2 3 2 2 2 2" xfId="35432"/>
    <cellStyle name="Normal 4 2 3 2 2 3" xfId="35433"/>
    <cellStyle name="Normal 4 2 3 2 3" xfId="35434"/>
    <cellStyle name="Normal 4 2 3 2 3 2" xfId="35435"/>
    <cellStyle name="Normal 4 2 3 2 4" xfId="35436"/>
    <cellStyle name="Normal 4 2 3 3" xfId="35437"/>
    <cellStyle name="Normal 4 2 3 3 2" xfId="35438"/>
    <cellStyle name="Normal 4 2 3 3 2 2" xfId="35439"/>
    <cellStyle name="Normal 4 2 3 3 3" xfId="35440"/>
    <cellStyle name="Normal 4 2 3 4" xfId="35441"/>
    <cellStyle name="Normal 4 2 3 4 2" xfId="35442"/>
    <cellStyle name="Normal 4 2 3 4 2 2" xfId="35443"/>
    <cellStyle name="Normal 4 2 3 4 3" xfId="35444"/>
    <cellStyle name="Normal 4 2 3 5" xfId="35445"/>
    <cellStyle name="Normal 4 2 3 5 2" xfId="35446"/>
    <cellStyle name="Normal 4 2 3 6" xfId="35447"/>
    <cellStyle name="Normal 4 2 4" xfId="35448"/>
    <cellStyle name="Normal 4 2 4 2" xfId="35449"/>
    <cellStyle name="Normal 4 2 5" xfId="35450"/>
    <cellStyle name="Normal 4 2 5 2" xfId="35451"/>
    <cellStyle name="Normal 4 2 5 2 2" xfId="35452"/>
    <cellStyle name="Normal 4 2 5 3" xfId="35453"/>
    <cellStyle name="Normal 4 2 6" xfId="35454"/>
    <cellStyle name="Normal 4 2 7" xfId="35455"/>
    <cellStyle name="Normal 4 2 8" xfId="35456"/>
    <cellStyle name="Normal 4 2 9" xfId="35457"/>
    <cellStyle name="Normal 4 20" xfId="35458"/>
    <cellStyle name="Normal 4 3" xfId="35459"/>
    <cellStyle name="Normal 4 3 2" xfId="35460"/>
    <cellStyle name="Normal 4 3 2 2" xfId="35461"/>
    <cellStyle name="Normal 4 3 2 2 2" xfId="35462"/>
    <cellStyle name="Normal 4 3 2 3" xfId="35463"/>
    <cellStyle name="Normal 4 3 2 3 2" xfId="35464"/>
    <cellStyle name="Normal 4 3 2 3 2 2" xfId="35465"/>
    <cellStyle name="Normal 4 3 2 3 3" xfId="35466"/>
    <cellStyle name="Normal 4 3 2 4" xfId="35467"/>
    <cellStyle name="Normal 4 3 2 5" xfId="35468"/>
    <cellStyle name="Normal 4 3 3" xfId="35469"/>
    <cellStyle name="Normal 4 3 3 2" xfId="35470"/>
    <cellStyle name="Normal 4 3 3 2 2" xfId="35471"/>
    <cellStyle name="Normal 4 3 3 2 2 2" xfId="35472"/>
    <cellStyle name="Normal 4 3 3 2 3" xfId="35473"/>
    <cellStyle name="Normal 4 3 3 3" xfId="35474"/>
    <cellStyle name="Normal 4 3 4" xfId="35475"/>
    <cellStyle name="Normal 4 3 4 2" xfId="35476"/>
    <cellStyle name="Normal 4 3 5" xfId="35477"/>
    <cellStyle name="Normal 4 3 5 2" xfId="35478"/>
    <cellStyle name="Normal 4 3 5 2 2" xfId="35479"/>
    <cellStyle name="Normal 4 3 5 3" xfId="35480"/>
    <cellStyle name="Normal 4 3 6" xfId="35481"/>
    <cellStyle name="Normal 4 3 7" xfId="35482"/>
    <cellStyle name="Normal 4 4" xfId="35483"/>
    <cellStyle name="Normal 4 4 2" xfId="35484"/>
    <cellStyle name="Normal 4 4 2 2" xfId="35485"/>
    <cellStyle name="Normal 4 4 2 2 2" xfId="35486"/>
    <cellStyle name="Normal 4 4 2 3" xfId="35487"/>
    <cellStyle name="Normal 4 4 3" xfId="35488"/>
    <cellStyle name="Normal 4 4 4" xfId="35489"/>
    <cellStyle name="Normal 4 5" xfId="35490"/>
    <cellStyle name="Normal 4 5 2" xfId="35491"/>
    <cellStyle name="Normal 4 5 2 2" xfId="35492"/>
    <cellStyle name="Normal 4 5 3" xfId="35493"/>
    <cellStyle name="Normal 4 5 3 2" xfId="35494"/>
    <cellStyle name="Normal 4 5 3 2 2" xfId="35495"/>
    <cellStyle name="Normal 4 5 3 3" xfId="35496"/>
    <cellStyle name="Normal 4 5 4" xfId="35497"/>
    <cellStyle name="Normal 4 5 5" xfId="35498"/>
    <cellStyle name="Normal 4 6" xfId="35499"/>
    <cellStyle name="Normal 4 6 2" xfId="35500"/>
    <cellStyle name="Normal 4 6 2 2" xfId="35501"/>
    <cellStyle name="Normal 4 6 2 2 2" xfId="35502"/>
    <cellStyle name="Normal 4 6 2 3" xfId="35503"/>
    <cellStyle name="Normal 4 6 3" xfId="35504"/>
    <cellStyle name="Normal 4 6 4" xfId="35505"/>
    <cellStyle name="Normal 4 7" xfId="35506"/>
    <cellStyle name="Normal 4 7 2" xfId="35507"/>
    <cellStyle name="Normal 4 7 2 2" xfId="35508"/>
    <cellStyle name="Normal 4 7 2 2 2" xfId="35509"/>
    <cellStyle name="Normal 4 7 2 2 2 2" xfId="35510"/>
    <cellStyle name="Normal 4 7 2 2 3" xfId="35511"/>
    <cellStyle name="Normal 4 7 2 3" xfId="35512"/>
    <cellStyle name="Normal 4 7 2 3 2" xfId="35513"/>
    <cellStyle name="Normal 4 7 2 4" xfId="35514"/>
    <cellStyle name="Normal 4 7 3" xfId="35515"/>
    <cellStyle name="Normal 4 7 3 2" xfId="35516"/>
    <cellStyle name="Normal 4 7 3 2 2" xfId="35517"/>
    <cellStyle name="Normal 4 7 3 3" xfId="35518"/>
    <cellStyle name="Normal 4 7 4" xfId="35519"/>
    <cellStyle name="Normal 4 7 4 2" xfId="35520"/>
    <cellStyle name="Normal 4 7 4 2 2" xfId="35521"/>
    <cellStyle name="Normal 4 7 4 3" xfId="35522"/>
    <cellStyle name="Normal 4 7 5" xfId="35523"/>
    <cellStyle name="Normal 4 7 5 2" xfId="35524"/>
    <cellStyle name="Normal 4 7 6" xfId="35525"/>
    <cellStyle name="Normal 4 8" xfId="35526"/>
    <cellStyle name="Normal 4 8 2" xfId="35527"/>
    <cellStyle name="Normal 4 9" xfId="35528"/>
    <cellStyle name="Normal 4 9 2" xfId="35529"/>
    <cellStyle name="Normal 4 9 2 2" xfId="35530"/>
    <cellStyle name="Normal 4 9 2 2 2" xfId="35531"/>
    <cellStyle name="Normal 4 9 2 3" xfId="35532"/>
    <cellStyle name="Normal 4 9 3" xfId="35533"/>
    <cellStyle name="Normal 4 9 3 2" xfId="35534"/>
    <cellStyle name="Normal 4 9 4" xfId="35535"/>
    <cellStyle name="Normal 4_Pan_Europe_Datafile_2012_H2" xfId="35536"/>
    <cellStyle name="Normal 40" xfId="35537"/>
    <cellStyle name="Normal 40 2" xfId="35538"/>
    <cellStyle name="Normal 40 2 2" xfId="35539"/>
    <cellStyle name="Normal 40 2 2 2" xfId="35540"/>
    <cellStyle name="Normal 40 2 3" xfId="35541"/>
    <cellStyle name="Normal 40 2 3 2" xfId="35542"/>
    <cellStyle name="Normal 40 2 3 2 2" xfId="35543"/>
    <cellStyle name="Normal 40 2 3 3" xfId="35544"/>
    <cellStyle name="Normal 40 2 4" xfId="35545"/>
    <cellStyle name="Normal 40 3" xfId="35546"/>
    <cellStyle name="Normal 40 3 2" xfId="35547"/>
    <cellStyle name="Normal 40 3 2 2" xfId="35548"/>
    <cellStyle name="Normal 40 3 2 2 2" xfId="35549"/>
    <cellStyle name="Normal 40 3 2 3" xfId="35550"/>
    <cellStyle name="Normal 40 3 3" xfId="35551"/>
    <cellStyle name="Normal 40 3 3 2" xfId="35552"/>
    <cellStyle name="Normal 40 3 4" xfId="35553"/>
    <cellStyle name="Normal 40 4" xfId="35554"/>
    <cellStyle name="Normal 40 4 2" xfId="35555"/>
    <cellStyle name="Normal 40 4 2 2" xfId="35556"/>
    <cellStyle name="Normal 40 4 3" xfId="35557"/>
    <cellStyle name="Normal 40 5" xfId="35558"/>
    <cellStyle name="Normal 40 5 2" xfId="35559"/>
    <cellStyle name="Normal 40 5 2 2" xfId="35560"/>
    <cellStyle name="Normal 40 5 3" xfId="35561"/>
    <cellStyle name="Normal 40 6" xfId="35562"/>
    <cellStyle name="Normal 40 6 2" xfId="35563"/>
    <cellStyle name="Normal 40 7" xfId="35564"/>
    <cellStyle name="Normal 40 8" xfId="35565"/>
    <cellStyle name="Normal 41" xfId="35566"/>
    <cellStyle name="Normal 41 2" xfId="35567"/>
    <cellStyle name="Normal 41 2 2" xfId="35568"/>
    <cellStyle name="Normal 41 2 2 2" xfId="35569"/>
    <cellStyle name="Normal 41 2 3" xfId="35570"/>
    <cellStyle name="Normal 41 2 3 2" xfId="35571"/>
    <cellStyle name="Normal 41 2 3 2 2" xfId="35572"/>
    <cellStyle name="Normal 41 2 3 3" xfId="35573"/>
    <cellStyle name="Normal 41 2 4" xfId="35574"/>
    <cellStyle name="Normal 41 3" xfId="35575"/>
    <cellStyle name="Normal 41 3 2" xfId="35576"/>
    <cellStyle name="Normal 41 3 2 2" xfId="35577"/>
    <cellStyle name="Normal 41 3 2 2 2" xfId="35578"/>
    <cellStyle name="Normal 41 3 2 3" xfId="35579"/>
    <cellStyle name="Normal 41 3 3" xfId="35580"/>
    <cellStyle name="Normal 41 3 3 2" xfId="35581"/>
    <cellStyle name="Normal 41 3 4" xfId="35582"/>
    <cellStyle name="Normal 41 4" xfId="35583"/>
    <cellStyle name="Normal 41 4 2" xfId="35584"/>
    <cellStyle name="Normal 41 4 2 2" xfId="35585"/>
    <cellStyle name="Normal 41 4 3" xfId="35586"/>
    <cellStyle name="Normal 41 5" xfId="35587"/>
    <cellStyle name="Normal 41 5 2" xfId="35588"/>
    <cellStyle name="Normal 41 5 2 2" xfId="35589"/>
    <cellStyle name="Normal 41 5 3" xfId="35590"/>
    <cellStyle name="Normal 41 6" xfId="35591"/>
    <cellStyle name="Normal 41 6 2" xfId="35592"/>
    <cellStyle name="Normal 41 7" xfId="35593"/>
    <cellStyle name="Normal 41 8" xfId="35594"/>
    <cellStyle name="Normal 42" xfId="35595"/>
    <cellStyle name="Normal 42 2" xfId="35596"/>
    <cellStyle name="Normal 42 2 2" xfId="35597"/>
    <cellStyle name="Normal 42 2 2 2" xfId="35598"/>
    <cellStyle name="Normal 42 2 3" xfId="35599"/>
    <cellStyle name="Normal 42 2 3 2" xfId="35600"/>
    <cellStyle name="Normal 42 2 3 2 2" xfId="35601"/>
    <cellStyle name="Normal 42 2 3 3" xfId="35602"/>
    <cellStyle name="Normal 42 2 4" xfId="35603"/>
    <cellStyle name="Normal 42 3" xfId="35604"/>
    <cellStyle name="Normal 42 3 2" xfId="35605"/>
    <cellStyle name="Normal 42 3 2 2" xfId="35606"/>
    <cellStyle name="Normal 42 3 2 2 2" xfId="35607"/>
    <cellStyle name="Normal 42 3 2 3" xfId="35608"/>
    <cellStyle name="Normal 42 3 3" xfId="35609"/>
    <cellStyle name="Normal 42 3 3 2" xfId="35610"/>
    <cellStyle name="Normal 42 3 4" xfId="35611"/>
    <cellStyle name="Normal 42 4" xfId="35612"/>
    <cellStyle name="Normal 42 4 2" xfId="35613"/>
    <cellStyle name="Normal 42 4 2 2" xfId="35614"/>
    <cellStyle name="Normal 42 4 3" xfId="35615"/>
    <cellStyle name="Normal 42 5" xfId="35616"/>
    <cellStyle name="Normal 42 5 2" xfId="35617"/>
    <cellStyle name="Normal 42 5 2 2" xfId="35618"/>
    <cellStyle name="Normal 42 5 3" xfId="35619"/>
    <cellStyle name="Normal 42 6" xfId="35620"/>
    <cellStyle name="Normal 42 6 2" xfId="35621"/>
    <cellStyle name="Normal 42 7" xfId="35622"/>
    <cellStyle name="Normal 42 8" xfId="35623"/>
    <cellStyle name="Normal 43" xfId="35624"/>
    <cellStyle name="Normal 43 2" xfId="35625"/>
    <cellStyle name="Normal 43 2 2" xfId="35626"/>
    <cellStyle name="Normal 43 2 2 2" xfId="35627"/>
    <cellStyle name="Normal 43 2 3" xfId="35628"/>
    <cellStyle name="Normal 43 2 3 2" xfId="35629"/>
    <cellStyle name="Normal 43 2 3 2 2" xfId="35630"/>
    <cellStyle name="Normal 43 2 3 3" xfId="35631"/>
    <cellStyle name="Normal 43 2 4" xfId="35632"/>
    <cellStyle name="Normal 43 3" xfId="35633"/>
    <cellStyle name="Normal 43 3 2" xfId="35634"/>
    <cellStyle name="Normal 43 3 2 2" xfId="35635"/>
    <cellStyle name="Normal 43 3 2 2 2" xfId="35636"/>
    <cellStyle name="Normal 43 3 2 3" xfId="35637"/>
    <cellStyle name="Normal 43 3 3" xfId="35638"/>
    <cellStyle name="Normal 43 3 3 2" xfId="35639"/>
    <cellStyle name="Normal 43 3 4" xfId="35640"/>
    <cellStyle name="Normal 43 4" xfId="35641"/>
    <cellStyle name="Normal 43 4 2" xfId="35642"/>
    <cellStyle name="Normal 43 4 2 2" xfId="35643"/>
    <cellStyle name="Normal 43 4 3" xfId="35644"/>
    <cellStyle name="Normal 43 5" xfId="35645"/>
    <cellStyle name="Normal 43 5 2" xfId="35646"/>
    <cellStyle name="Normal 43 5 2 2" xfId="35647"/>
    <cellStyle name="Normal 43 5 3" xfId="35648"/>
    <cellStyle name="Normal 43 6" xfId="35649"/>
    <cellStyle name="Normal 43 6 2" xfId="35650"/>
    <cellStyle name="Normal 43 7" xfId="35651"/>
    <cellStyle name="Normal 43 8" xfId="35652"/>
    <cellStyle name="Normal 44" xfId="35653"/>
    <cellStyle name="Normal 44 2" xfId="35654"/>
    <cellStyle name="Normal 44 2 2" xfId="35655"/>
    <cellStyle name="Normal 44 2 2 2" xfId="35656"/>
    <cellStyle name="Normal 44 2 3" xfId="35657"/>
    <cellStyle name="Normal 44 2 3 2" xfId="35658"/>
    <cellStyle name="Normal 44 2 3 2 2" xfId="35659"/>
    <cellStyle name="Normal 44 2 3 3" xfId="35660"/>
    <cellStyle name="Normal 44 2 4" xfId="35661"/>
    <cellStyle name="Normal 44 3" xfId="35662"/>
    <cellStyle name="Normal 44 3 2" xfId="35663"/>
    <cellStyle name="Normal 44 3 2 2" xfId="35664"/>
    <cellStyle name="Normal 44 3 2 2 2" xfId="35665"/>
    <cellStyle name="Normal 44 3 2 3" xfId="35666"/>
    <cellStyle name="Normal 44 3 3" xfId="35667"/>
    <cellStyle name="Normal 44 3 3 2" xfId="35668"/>
    <cellStyle name="Normal 44 3 4" xfId="35669"/>
    <cellStyle name="Normal 44 4" xfId="35670"/>
    <cellStyle name="Normal 44 4 2" xfId="35671"/>
    <cellStyle name="Normal 44 4 2 2" xfId="35672"/>
    <cellStyle name="Normal 44 4 3" xfId="35673"/>
    <cellStyle name="Normal 44 5" xfId="35674"/>
    <cellStyle name="Normal 44 5 2" xfId="35675"/>
    <cellStyle name="Normal 44 5 2 2" xfId="35676"/>
    <cellStyle name="Normal 44 5 3" xfId="35677"/>
    <cellStyle name="Normal 44 6" xfId="35678"/>
    <cellStyle name="Normal 44 6 2" xfId="35679"/>
    <cellStyle name="Normal 44 7" xfId="35680"/>
    <cellStyle name="Normal 44 8" xfId="35681"/>
    <cellStyle name="Normal 45" xfId="35682"/>
    <cellStyle name="Normal 45 2" xfId="35683"/>
    <cellStyle name="Normal 45 2 2" xfId="35684"/>
    <cellStyle name="Normal 45 2 2 2" xfId="35685"/>
    <cellStyle name="Normal 45 2 3" xfId="35686"/>
    <cellStyle name="Normal 45 2 3 2" xfId="35687"/>
    <cellStyle name="Normal 45 2 3 2 2" xfId="35688"/>
    <cellStyle name="Normal 45 2 3 3" xfId="35689"/>
    <cellStyle name="Normal 45 2 4" xfId="35690"/>
    <cellStyle name="Normal 45 3" xfId="35691"/>
    <cellStyle name="Normal 45 3 2" xfId="35692"/>
    <cellStyle name="Normal 45 3 2 2" xfId="35693"/>
    <cellStyle name="Normal 45 3 2 2 2" xfId="35694"/>
    <cellStyle name="Normal 45 3 2 3" xfId="35695"/>
    <cellStyle name="Normal 45 3 3" xfId="35696"/>
    <cellStyle name="Normal 45 3 3 2" xfId="35697"/>
    <cellStyle name="Normal 45 3 4" xfId="35698"/>
    <cellStyle name="Normal 45 4" xfId="35699"/>
    <cellStyle name="Normal 45 4 2" xfId="35700"/>
    <cellStyle name="Normal 45 4 2 2" xfId="35701"/>
    <cellStyle name="Normal 45 4 3" xfId="35702"/>
    <cellStyle name="Normal 45 5" xfId="35703"/>
    <cellStyle name="Normal 45 5 2" xfId="35704"/>
    <cellStyle name="Normal 45 5 2 2" xfId="35705"/>
    <cellStyle name="Normal 45 5 3" xfId="35706"/>
    <cellStyle name="Normal 45 6" xfId="35707"/>
    <cellStyle name="Normal 45 6 2" xfId="35708"/>
    <cellStyle name="Normal 45 7" xfId="35709"/>
    <cellStyle name="Normal 45 8" xfId="35710"/>
    <cellStyle name="Normal 46" xfId="35711"/>
    <cellStyle name="Normal 46 2" xfId="35712"/>
    <cellStyle name="Normal 46 2 2" xfId="35713"/>
    <cellStyle name="Normal 46 2 2 2" xfId="35714"/>
    <cellStyle name="Normal 46 2 3" xfId="35715"/>
    <cellStyle name="Normal 46 2 3 2" xfId="35716"/>
    <cellStyle name="Normal 46 2 3 2 2" xfId="35717"/>
    <cellStyle name="Normal 46 2 3 3" xfId="35718"/>
    <cellStyle name="Normal 46 2 4" xfId="35719"/>
    <cellStyle name="Normal 46 3" xfId="35720"/>
    <cellStyle name="Normal 46 3 2" xfId="35721"/>
    <cellStyle name="Normal 46 3 2 2" xfId="35722"/>
    <cellStyle name="Normal 46 3 2 2 2" xfId="35723"/>
    <cellStyle name="Normal 46 3 2 3" xfId="35724"/>
    <cellStyle name="Normal 46 3 3" xfId="35725"/>
    <cellStyle name="Normal 46 3 3 2" xfId="35726"/>
    <cellStyle name="Normal 46 3 4" xfId="35727"/>
    <cellStyle name="Normal 46 4" xfId="35728"/>
    <cellStyle name="Normal 46 4 2" xfId="35729"/>
    <cellStyle name="Normal 46 4 2 2" xfId="35730"/>
    <cellStyle name="Normal 46 4 3" xfId="35731"/>
    <cellStyle name="Normal 46 5" xfId="35732"/>
    <cellStyle name="Normal 46 5 2" xfId="35733"/>
    <cellStyle name="Normal 46 5 2 2" xfId="35734"/>
    <cellStyle name="Normal 46 5 3" xfId="35735"/>
    <cellStyle name="Normal 46 6" xfId="35736"/>
    <cellStyle name="Normal 46 6 2" xfId="35737"/>
    <cellStyle name="Normal 46 7" xfId="35738"/>
    <cellStyle name="Normal 46 8" xfId="35739"/>
    <cellStyle name="Normal 47" xfId="35740"/>
    <cellStyle name="Normal 47 2" xfId="35741"/>
    <cellStyle name="Normal 47 2 2" xfId="35742"/>
    <cellStyle name="Normal 47 2 2 2" xfId="35743"/>
    <cellStyle name="Normal 47 2 2 2 2" xfId="35744"/>
    <cellStyle name="Normal 47 2 2 3" xfId="35745"/>
    <cellStyle name="Normal 47 2 3" xfId="35746"/>
    <cellStyle name="Normal 47 3" xfId="35747"/>
    <cellStyle name="Normal 47 3 2" xfId="35748"/>
    <cellStyle name="Normal 47 3 2 2" xfId="35749"/>
    <cellStyle name="Normal 47 3 2 2 2" xfId="35750"/>
    <cellStyle name="Normal 47 3 2 3" xfId="35751"/>
    <cellStyle name="Normal 47 3 3" xfId="35752"/>
    <cellStyle name="Normal 47 3 3 2" xfId="35753"/>
    <cellStyle name="Normal 47 3 4" xfId="35754"/>
    <cellStyle name="Normal 47 4" xfId="35755"/>
    <cellStyle name="Normal 47 4 2" xfId="35756"/>
    <cellStyle name="Normal 47 4 2 2" xfId="35757"/>
    <cellStyle name="Normal 47 4 3" xfId="35758"/>
    <cellStyle name="Normal 47 5" xfId="35759"/>
    <cellStyle name="Normal 47 5 2" xfId="35760"/>
    <cellStyle name="Normal 47 5 2 2" xfId="35761"/>
    <cellStyle name="Normal 47 5 3" xfId="35762"/>
    <cellStyle name="Normal 47 6" xfId="35763"/>
    <cellStyle name="Normal 47 6 2" xfId="35764"/>
    <cellStyle name="Normal 47 7" xfId="35765"/>
    <cellStyle name="Normal 47 8" xfId="35766"/>
    <cellStyle name="Normal 48" xfId="35767"/>
    <cellStyle name="Normal 48 2" xfId="35768"/>
    <cellStyle name="Normal 48 2 2" xfId="35769"/>
    <cellStyle name="Normal 48 2 2 2" xfId="35770"/>
    <cellStyle name="Normal 48 2 3" xfId="35771"/>
    <cellStyle name="Normal 48 3" xfId="35772"/>
    <cellStyle name="Normal 48 4" xfId="35773"/>
    <cellStyle name="Normal 49" xfId="35774"/>
    <cellStyle name="Normal 49 2" xfId="35775"/>
    <cellStyle name="Normal 49 2 2" xfId="35776"/>
    <cellStyle name="Normal 49 2 2 2" xfId="35777"/>
    <cellStyle name="Normal 49 2 2 2 2" xfId="35778"/>
    <cellStyle name="Normal 49 2 2 3" xfId="35779"/>
    <cellStyle name="Normal 49 2 3" xfId="35780"/>
    <cellStyle name="Normal 49 2 3 2" xfId="35781"/>
    <cellStyle name="Normal 49 2 4" xfId="35782"/>
    <cellStyle name="Normal 49 3" xfId="35783"/>
    <cellStyle name="Normal 49 3 2" xfId="35784"/>
    <cellStyle name="Normal 49 3 2 2" xfId="35785"/>
    <cellStyle name="Normal 49 3 3" xfId="35786"/>
    <cellStyle name="Normal 49 4" xfId="35787"/>
    <cellStyle name="Normal 49 4 2" xfId="35788"/>
    <cellStyle name="Normal 49 4 2 2" xfId="35789"/>
    <cellStyle name="Normal 49 4 3" xfId="35790"/>
    <cellStyle name="Normal 49 5" xfId="35791"/>
    <cellStyle name="Normal 49 5 2" xfId="35792"/>
    <cellStyle name="Normal 49 6" xfId="35793"/>
    <cellStyle name="Normal 5" xfId="35794"/>
    <cellStyle name="Normal 5 10" xfId="35795"/>
    <cellStyle name="Normal 5 11" xfId="35796"/>
    <cellStyle name="Normal 5 12" xfId="35797"/>
    <cellStyle name="Normal 5 2" xfId="35798"/>
    <cellStyle name="Normal 5 2 2" xfId="35799"/>
    <cellStyle name="Normal 5 2 2 2" xfId="35800"/>
    <cellStyle name="Normal 5 2 2 2 2" xfId="35801"/>
    <cellStyle name="Normal 5 2 2 3" xfId="35802"/>
    <cellStyle name="Normal 5 2 2 3 2" xfId="35803"/>
    <cellStyle name="Normal 5 2 2 3 2 2" xfId="35804"/>
    <cellStyle name="Normal 5 2 2 3 3" xfId="35805"/>
    <cellStyle name="Normal 5 2 2 4" xfId="35806"/>
    <cellStyle name="Normal 5 2 2 5" xfId="35807"/>
    <cellStyle name="Normal 5 2 3" xfId="35808"/>
    <cellStyle name="Normal 5 2 3 2" xfId="35809"/>
    <cellStyle name="Normal 5 2 3 2 2" xfId="35810"/>
    <cellStyle name="Normal 5 2 3 2 2 2" xfId="35811"/>
    <cellStyle name="Normal 5 2 3 2 3" xfId="35812"/>
    <cellStyle name="Normal 5 2 3 3" xfId="35813"/>
    <cellStyle name="Normal 5 2 4" xfId="35814"/>
    <cellStyle name="Normal 5 2 4 2" xfId="35815"/>
    <cellStyle name="Normal 5 2 5" xfId="35816"/>
    <cellStyle name="Normal 5 2 5 2" xfId="35817"/>
    <cellStyle name="Normal 5 2 5 2 2" xfId="35818"/>
    <cellStyle name="Normal 5 2 5 3" xfId="35819"/>
    <cellStyle name="Normal 5 2 6" xfId="35820"/>
    <cellStyle name="Normal 5 2 7" xfId="35821"/>
    <cellStyle name="Normal 5 3" xfId="35822"/>
    <cellStyle name="Normal 5 3 2" xfId="35823"/>
    <cellStyle name="Normal 5 3 2 2" xfId="35824"/>
    <cellStyle name="Normal 5 3 2 2 2" xfId="35825"/>
    <cellStyle name="Normal 5 3 2 2 2 2" xfId="35826"/>
    <cellStyle name="Normal 5 3 2 2 3" xfId="35827"/>
    <cellStyle name="Normal 5 3 2 3" xfId="35828"/>
    <cellStyle name="Normal 5 3 2 4" xfId="35829"/>
    <cellStyle name="Normal 5 3 3" xfId="35830"/>
    <cellStyle name="Normal 5 3 3 2" xfId="35831"/>
    <cellStyle name="Normal 5 3 3 2 2" xfId="35832"/>
    <cellStyle name="Normal 5 3 3 3" xfId="35833"/>
    <cellStyle name="Normal 5 3 3 3 2" xfId="35834"/>
    <cellStyle name="Normal 5 3 3 3 2 2" xfId="35835"/>
    <cellStyle name="Normal 5 3 3 3 3" xfId="35836"/>
    <cellStyle name="Normal 5 3 3 4" xfId="35837"/>
    <cellStyle name="Normal 5 3 4" xfId="35838"/>
    <cellStyle name="Normal 5 3 4 2" xfId="35839"/>
    <cellStyle name="Normal 5 3 4 2 2" xfId="35840"/>
    <cellStyle name="Normal 5 3 4 3" xfId="35841"/>
    <cellStyle name="Normal 5 3 5" xfId="35842"/>
    <cellStyle name="Normal 5 3 6" xfId="35843"/>
    <cellStyle name="Normal 5 4" xfId="35844"/>
    <cellStyle name="Normal 5 4 2" xfId="35845"/>
    <cellStyle name="Normal 5 4 2 2" xfId="35846"/>
    <cellStyle name="Normal 5 4 3" xfId="35847"/>
    <cellStyle name="Normal 5 4 3 2" xfId="35848"/>
    <cellStyle name="Normal 5 4 3 2 2" xfId="35849"/>
    <cellStyle name="Normal 5 4 3 3" xfId="35850"/>
    <cellStyle name="Normal 5 4 4" xfId="35851"/>
    <cellStyle name="Normal 5 4 5" xfId="35852"/>
    <cellStyle name="Normal 5 5" xfId="35853"/>
    <cellStyle name="Normal 5 5 2" xfId="35854"/>
    <cellStyle name="Normal 5 5 2 2" xfId="35855"/>
    <cellStyle name="Normal 5 5 2 2 2" xfId="35856"/>
    <cellStyle name="Normal 5 5 2 3" xfId="35857"/>
    <cellStyle name="Normal 5 5 3" xfId="35858"/>
    <cellStyle name="Normal 5 5 4" xfId="35859"/>
    <cellStyle name="Normal 5 6" xfId="35860"/>
    <cellStyle name="Normal 5 6 2" xfId="35861"/>
    <cellStyle name="Normal 5 6 2 2" xfId="35862"/>
    <cellStyle name="Normal 5 6 2 2 2" xfId="35863"/>
    <cellStyle name="Normal 5 6 2 3" xfId="35864"/>
    <cellStyle name="Normal 5 6 3" xfId="35865"/>
    <cellStyle name="Normal 5 7" xfId="35866"/>
    <cellStyle name="Normal 5 7 2" xfId="35867"/>
    <cellStyle name="Normal 5 8" xfId="35868"/>
    <cellStyle name="Normal 5 8 2" xfId="35869"/>
    <cellStyle name="Normal 5 9" xfId="35870"/>
    <cellStyle name="Normal 5 9 2" xfId="35871"/>
    <cellStyle name="Normal 5 9 2 2" xfId="35872"/>
    <cellStyle name="Normal 5 9 3" xfId="35873"/>
    <cellStyle name="Normal 5_Copy of UK_Datafile_2012_H2" xfId="35874"/>
    <cellStyle name="Normal 50" xfId="35875"/>
    <cellStyle name="Normal 50 2" xfId="35876"/>
    <cellStyle name="Normal 50 2 2" xfId="35877"/>
    <cellStyle name="Normal 50 2 2 2" xfId="35878"/>
    <cellStyle name="Normal 50 2 3" xfId="35879"/>
    <cellStyle name="Normal 50 3" xfId="35880"/>
    <cellStyle name="Normal 51" xfId="35881"/>
    <cellStyle name="Normal 51 2" xfId="35882"/>
    <cellStyle name="Normal 51 2 2" xfId="35883"/>
    <cellStyle name="Normal 51 2 2 2" xfId="35884"/>
    <cellStyle name="Normal 51 2 2 2 2" xfId="35885"/>
    <cellStyle name="Normal 51 2 2 3" xfId="35886"/>
    <cellStyle name="Normal 51 2 3" xfId="35887"/>
    <cellStyle name="Normal 51 2 3 2" xfId="35888"/>
    <cellStyle name="Normal 51 2 4" xfId="35889"/>
    <cellStyle name="Normal 51 3" xfId="35890"/>
    <cellStyle name="Normal 51 3 2" xfId="35891"/>
    <cellStyle name="Normal 51 3 2 2" xfId="35892"/>
    <cellStyle name="Normal 51 3 3" xfId="35893"/>
    <cellStyle name="Normal 51 4" xfId="35894"/>
    <cellStyle name="Normal 51 4 2" xfId="35895"/>
    <cellStyle name="Normal 51 4 2 2" xfId="35896"/>
    <cellStyle name="Normal 51 4 3" xfId="35897"/>
    <cellStyle name="Normal 51 5" xfId="35898"/>
    <cellStyle name="Normal 51 5 2" xfId="35899"/>
    <cellStyle name="Normal 51 6" xfId="35900"/>
    <cellStyle name="Normal 52" xfId="35901"/>
    <cellStyle name="Normal 52 2" xfId="35902"/>
    <cellStyle name="Normal 52 2 2" xfId="35903"/>
    <cellStyle name="Normal 52 2 2 2" xfId="35904"/>
    <cellStyle name="Normal 52 2 2 2 2" xfId="35905"/>
    <cellStyle name="Normal 52 2 2 3" xfId="35906"/>
    <cellStyle name="Normal 52 2 3" xfId="35907"/>
    <cellStyle name="Normal 52 2 3 2" xfId="35908"/>
    <cellStyle name="Normal 52 2 4" xfId="35909"/>
    <cellStyle name="Normal 52 3" xfId="35910"/>
    <cellStyle name="Normal 52 3 2" xfId="35911"/>
    <cellStyle name="Normal 52 3 2 2" xfId="35912"/>
    <cellStyle name="Normal 52 3 3" xfId="35913"/>
    <cellStyle name="Normal 52 4" xfId="35914"/>
    <cellStyle name="Normal 52 4 2" xfId="35915"/>
    <cellStyle name="Normal 52 4 2 2" xfId="35916"/>
    <cellStyle name="Normal 52 4 3" xfId="35917"/>
    <cellStyle name="Normal 52 5" xfId="35918"/>
    <cellStyle name="Normal 52 5 2" xfId="35919"/>
    <cellStyle name="Normal 52 6" xfId="35920"/>
    <cellStyle name="Normal 53" xfId="35921"/>
    <cellStyle name="Normal 53 2" xfId="35922"/>
    <cellStyle name="Normal 53 2 2" xfId="35923"/>
    <cellStyle name="Normal 53 2 2 2" xfId="35924"/>
    <cellStyle name="Normal 53 2 2 2 2" xfId="35925"/>
    <cellStyle name="Normal 53 2 2 3" xfId="35926"/>
    <cellStyle name="Normal 53 2 3" xfId="35927"/>
    <cellStyle name="Normal 53 2 3 2" xfId="35928"/>
    <cellStyle name="Normal 53 2 4" xfId="35929"/>
    <cellStyle name="Normal 53 3" xfId="35930"/>
    <cellStyle name="Normal 53 3 2" xfId="35931"/>
    <cellStyle name="Normal 53 3 2 2" xfId="35932"/>
    <cellStyle name="Normal 53 3 3" xfId="35933"/>
    <cellStyle name="Normal 53 4" xfId="35934"/>
    <cellStyle name="Normal 53 4 2" xfId="35935"/>
    <cellStyle name="Normal 53 4 2 2" xfId="35936"/>
    <cellStyle name="Normal 53 4 3" xfId="35937"/>
    <cellStyle name="Normal 53 5" xfId="35938"/>
    <cellStyle name="Normal 53 5 2" xfId="35939"/>
    <cellStyle name="Normal 53 6" xfId="35940"/>
    <cellStyle name="Normal 54" xfId="35941"/>
    <cellStyle name="Normal 54 2" xfId="35942"/>
    <cellStyle name="Normal 54 2 2" xfId="35943"/>
    <cellStyle name="Normal 54 2 2 2" xfId="35944"/>
    <cellStyle name="Normal 54 2 2 2 2" xfId="35945"/>
    <cellStyle name="Normal 54 2 2 3" xfId="35946"/>
    <cellStyle name="Normal 54 2 3" xfId="35947"/>
    <cellStyle name="Normal 54 2 3 2" xfId="35948"/>
    <cellStyle name="Normal 54 2 4" xfId="35949"/>
    <cellStyle name="Normal 54 3" xfId="35950"/>
    <cellStyle name="Normal 54 3 2" xfId="35951"/>
    <cellStyle name="Normal 54 3 2 2" xfId="35952"/>
    <cellStyle name="Normal 54 3 3" xfId="35953"/>
    <cellStyle name="Normal 54 4" xfId="35954"/>
    <cellStyle name="Normal 54 4 2" xfId="35955"/>
    <cellStyle name="Normal 54 4 2 2" xfId="35956"/>
    <cellStyle name="Normal 54 4 3" xfId="35957"/>
    <cellStyle name="Normal 54 5" xfId="35958"/>
    <cellStyle name="Normal 54 5 2" xfId="35959"/>
    <cellStyle name="Normal 54 6" xfId="35960"/>
    <cellStyle name="Normal 55" xfId="35961"/>
    <cellStyle name="Normal 55 2" xfId="35962"/>
    <cellStyle name="Normal 56" xfId="1"/>
    <cellStyle name="Normal 56 2" xfId="35963"/>
    <cellStyle name="Normal 57" xfId="35964"/>
    <cellStyle name="Normal 57 2" xfId="35965"/>
    <cellStyle name="Normal 57 3" xfId="35966"/>
    <cellStyle name="Normal 58" xfId="35967"/>
    <cellStyle name="Normal 58 2" xfId="35968"/>
    <cellStyle name="Normal 58 3" xfId="35969"/>
    <cellStyle name="Normal 59" xfId="35970"/>
    <cellStyle name="Normal 59 2" xfId="35971"/>
    <cellStyle name="Normal 59 3" xfId="35972"/>
    <cellStyle name="Normal 6" xfId="35973"/>
    <cellStyle name="Normal 6 10" xfId="35974"/>
    <cellStyle name="Normal 6 2" xfId="35975"/>
    <cellStyle name="Normal 6 2 2" xfId="35976"/>
    <cellStyle name="Normal 6 2 2 2" xfId="35977"/>
    <cellStyle name="Normal 6 2 2 2 2" xfId="35978"/>
    <cellStyle name="Normal 6 2 2 3" xfId="35979"/>
    <cellStyle name="Normal 6 2 2 3 2" xfId="35980"/>
    <cellStyle name="Normal 6 2 2 3 2 2" xfId="35981"/>
    <cellStyle name="Normal 6 2 2 3 3" xfId="35982"/>
    <cellStyle name="Normal 6 2 2 4" xfId="35983"/>
    <cellStyle name="Normal 6 2 2 5" xfId="35984"/>
    <cellStyle name="Normal 6 2 3" xfId="35985"/>
    <cellStyle name="Normal 6 2 3 2" xfId="35986"/>
    <cellStyle name="Normal 6 2 3 2 2" xfId="35987"/>
    <cellStyle name="Normal 6 2 3 2 2 2" xfId="35988"/>
    <cellStyle name="Normal 6 2 3 2 2 2 2" xfId="35989"/>
    <cellStyle name="Normal 6 2 3 2 2 3" xfId="35990"/>
    <cellStyle name="Normal 6 2 3 2 3" xfId="35991"/>
    <cellStyle name="Normal 6 2 3 2 3 2" xfId="35992"/>
    <cellStyle name="Normal 6 2 3 2 4" xfId="35993"/>
    <cellStyle name="Normal 6 2 3 3" xfId="35994"/>
    <cellStyle name="Normal 6 2 3 3 2" xfId="35995"/>
    <cellStyle name="Normal 6 2 3 3 2 2" xfId="35996"/>
    <cellStyle name="Normal 6 2 3 3 3" xfId="35997"/>
    <cellStyle name="Normal 6 2 3 4" xfId="35998"/>
    <cellStyle name="Normal 6 2 3 4 2" xfId="35999"/>
    <cellStyle name="Normal 6 2 3 4 2 2" xfId="36000"/>
    <cellStyle name="Normal 6 2 3 4 3" xfId="36001"/>
    <cellStyle name="Normal 6 2 3 5" xfId="36002"/>
    <cellStyle name="Normal 6 2 3 5 2" xfId="36003"/>
    <cellStyle name="Normal 6 2 3 6" xfId="36004"/>
    <cellStyle name="Normal 6 2 4" xfId="36005"/>
    <cellStyle name="Normal 6 2 4 2" xfId="36006"/>
    <cellStyle name="Normal 6 2 5" xfId="36007"/>
    <cellStyle name="Normal 6 2 5 2" xfId="36008"/>
    <cellStyle name="Normal 6 2 5 2 2" xfId="36009"/>
    <cellStyle name="Normal 6 2 5 3" xfId="36010"/>
    <cellStyle name="Normal 6 2 6" xfId="36011"/>
    <cellStyle name="Normal 6 2 7" xfId="36012"/>
    <cellStyle name="Normal 6 3" xfId="36013"/>
    <cellStyle name="Normal 6 3 2" xfId="36014"/>
    <cellStyle name="Normal 6 3 2 2" xfId="36015"/>
    <cellStyle name="Normal 6 3 2 2 2" xfId="36016"/>
    <cellStyle name="Normal 6 3 2 2 2 2" xfId="36017"/>
    <cellStyle name="Normal 6 3 2 2 3" xfId="36018"/>
    <cellStyle name="Normal 6 3 2 3" xfId="36019"/>
    <cellStyle name="Normal 6 3 2 4" xfId="36020"/>
    <cellStyle name="Normal 6 3 3" xfId="36021"/>
    <cellStyle name="Normal 6 3 3 2" xfId="36022"/>
    <cellStyle name="Normal 6 3 3 2 2" xfId="36023"/>
    <cellStyle name="Normal 6 3 3 3" xfId="36024"/>
    <cellStyle name="Normal 6 3 3 3 2" xfId="36025"/>
    <cellStyle name="Normal 6 3 3 3 2 2" xfId="36026"/>
    <cellStyle name="Normal 6 3 3 3 3" xfId="36027"/>
    <cellStyle name="Normal 6 3 3 4" xfId="36028"/>
    <cellStyle name="Normal 6 3 4" xfId="36029"/>
    <cellStyle name="Normal 6 3 4 2" xfId="36030"/>
    <cellStyle name="Normal 6 3 4 2 2" xfId="36031"/>
    <cellStyle name="Normal 6 3 4 3" xfId="36032"/>
    <cellStyle name="Normal 6 3 5" xfId="36033"/>
    <cellStyle name="Normal 6 3 6" xfId="36034"/>
    <cellStyle name="Normal 6 4" xfId="36035"/>
    <cellStyle name="Normal 6 4 2" xfId="36036"/>
    <cellStyle name="Normal 6 4 2 2" xfId="36037"/>
    <cellStyle name="Normal 6 4 3" xfId="36038"/>
    <cellStyle name="Normal 6 4 3 2" xfId="36039"/>
    <cellStyle name="Normal 6 4 3 2 2" xfId="36040"/>
    <cellStyle name="Normal 6 4 3 3" xfId="36041"/>
    <cellStyle name="Normal 6 4 4" xfId="36042"/>
    <cellStyle name="Normal 6 4 5" xfId="36043"/>
    <cellStyle name="Normal 6 5" xfId="36044"/>
    <cellStyle name="Normal 6 5 2" xfId="36045"/>
    <cellStyle name="Normal 6 5 2 2" xfId="36046"/>
    <cellStyle name="Normal 6 5 2 2 2" xfId="36047"/>
    <cellStyle name="Normal 6 5 2 3" xfId="36048"/>
    <cellStyle name="Normal 6 5 3" xfId="36049"/>
    <cellStyle name="Normal 6 5 4" xfId="36050"/>
    <cellStyle name="Normal 6 6" xfId="36051"/>
    <cellStyle name="Normal 6 6 2" xfId="36052"/>
    <cellStyle name="Normal 6 6 2 2" xfId="36053"/>
    <cellStyle name="Normal 6 6 3" xfId="36054"/>
    <cellStyle name="Normal 6 6 3 2" xfId="36055"/>
    <cellStyle name="Normal 6 6 3 2 2" xfId="36056"/>
    <cellStyle name="Normal 6 6 3 3" xfId="36057"/>
    <cellStyle name="Normal 6 6 4" xfId="36058"/>
    <cellStyle name="Normal 6 6 5" xfId="36059"/>
    <cellStyle name="Normal 6 7" xfId="36060"/>
    <cellStyle name="Normal 6 7 2" xfId="36061"/>
    <cellStyle name="Normal 6 8" xfId="36062"/>
    <cellStyle name="Normal 6 8 2" xfId="36063"/>
    <cellStyle name="Normal 6 8 2 2" xfId="36064"/>
    <cellStyle name="Normal 6 8 3" xfId="36065"/>
    <cellStyle name="Normal 6 9" xfId="36066"/>
    <cellStyle name="Normal 6_Pan_Europe_Datafile_2012_H2" xfId="36067"/>
    <cellStyle name="Normal 60" xfId="36068"/>
    <cellStyle name="Normal 60 2" xfId="36069"/>
    <cellStyle name="Normal 60 3" xfId="36070"/>
    <cellStyle name="Normal 61" xfId="36071"/>
    <cellStyle name="Normal 61 2" xfId="36072"/>
    <cellStyle name="Normal 61 3" xfId="36073"/>
    <cellStyle name="Normal 62" xfId="36074"/>
    <cellStyle name="Normal 62 2" xfId="36075"/>
    <cellStyle name="Normal 62 3" xfId="36076"/>
    <cellStyle name="Normal 63" xfId="36077"/>
    <cellStyle name="Normal 63 2" xfId="36078"/>
    <cellStyle name="Normal 63 3" xfId="36079"/>
    <cellStyle name="Normal 64" xfId="36080"/>
    <cellStyle name="Normal 64 2" xfId="36081"/>
    <cellStyle name="Normal 64 2 2" xfId="36082"/>
    <cellStyle name="Normal 64 2 2 2" xfId="36083"/>
    <cellStyle name="Normal 64 2 3" xfId="36084"/>
    <cellStyle name="Normal 64 3" xfId="36085"/>
    <cellStyle name="Normal 64 3 2" xfId="36086"/>
    <cellStyle name="Normal 64 4" xfId="36087"/>
    <cellStyle name="Normal 64 5" xfId="36088"/>
    <cellStyle name="Normal 65" xfId="36089"/>
    <cellStyle name="Normal 65 2" xfId="36090"/>
    <cellStyle name="Normal 65 2 2" xfId="36091"/>
    <cellStyle name="Normal 65 2 2 2" xfId="36092"/>
    <cellStyle name="Normal 65 2 3" xfId="36093"/>
    <cellStyle name="Normal 65 3" xfId="36094"/>
    <cellStyle name="Normal 65 3 2" xfId="36095"/>
    <cellStyle name="Normal 65 4" xfId="36096"/>
    <cellStyle name="Normal 65 5" xfId="36097"/>
    <cellStyle name="Normal 66" xfId="36098"/>
    <cellStyle name="Normal 66 2" xfId="36099"/>
    <cellStyle name="Normal 66 2 2" xfId="36100"/>
    <cellStyle name="Normal 66 2 2 2" xfId="36101"/>
    <cellStyle name="Normal 66 2 3" xfId="36102"/>
    <cellStyle name="Normal 66 3" xfId="36103"/>
    <cellStyle name="Normal 66 3 2" xfId="36104"/>
    <cellStyle name="Normal 66 4" xfId="36105"/>
    <cellStyle name="Normal 66 5" xfId="36106"/>
    <cellStyle name="Normal 67" xfId="36107"/>
    <cellStyle name="Normal 67 2" xfId="36108"/>
    <cellStyle name="Normal 67 2 2" xfId="36109"/>
    <cellStyle name="Normal 67 2 2 2" xfId="36110"/>
    <cellStyle name="Normal 67 2 3" xfId="36111"/>
    <cellStyle name="Normal 67 3" xfId="36112"/>
    <cellStyle name="Normal 67 3 2" xfId="36113"/>
    <cellStyle name="Normal 67 4" xfId="36114"/>
    <cellStyle name="Normal 67 5" xfId="36115"/>
    <cellStyle name="Normal 68" xfId="36116"/>
    <cellStyle name="Normal 68 2" xfId="36117"/>
    <cellStyle name="Normal 68 2 2" xfId="36118"/>
    <cellStyle name="Normal 68 2 2 2" xfId="36119"/>
    <cellStyle name="Normal 68 2 3" xfId="36120"/>
    <cellStyle name="Normal 68 3" xfId="36121"/>
    <cellStyle name="Normal 68 3 2" xfId="36122"/>
    <cellStyle name="Normal 68 4" xfId="36123"/>
    <cellStyle name="Normal 68 5" xfId="36124"/>
    <cellStyle name="Normal 69" xfId="36125"/>
    <cellStyle name="Normal 69 2" xfId="36126"/>
    <cellStyle name="Normal 69 2 2" xfId="36127"/>
    <cellStyle name="Normal 69 2 2 2" xfId="36128"/>
    <cellStyle name="Normal 69 2 3" xfId="36129"/>
    <cellStyle name="Normal 69 3" xfId="36130"/>
    <cellStyle name="Normal 69 3 2" xfId="36131"/>
    <cellStyle name="Normal 69 4" xfId="36132"/>
    <cellStyle name="Normal 69 5" xfId="36133"/>
    <cellStyle name="Normal 7" xfId="36134"/>
    <cellStyle name="Normal 7 10" xfId="36135"/>
    <cellStyle name="Normal 7 2" xfId="36136"/>
    <cellStyle name="Normal 7 2 2" xfId="36137"/>
    <cellStyle name="Normal 7 2 2 2" xfId="36138"/>
    <cellStyle name="Normal 7 2 2 2 2" xfId="36139"/>
    <cellStyle name="Normal 7 2 2 3" xfId="36140"/>
    <cellStyle name="Normal 7 2 2 3 2" xfId="36141"/>
    <cellStyle name="Normal 7 2 2 3 2 2" xfId="36142"/>
    <cellStyle name="Normal 7 2 2 3 3" xfId="36143"/>
    <cellStyle name="Normal 7 2 2 4" xfId="36144"/>
    <cellStyle name="Normal 7 2 2 5" xfId="36145"/>
    <cellStyle name="Normal 7 2 3" xfId="36146"/>
    <cellStyle name="Normal 7 2 3 2" xfId="36147"/>
    <cellStyle name="Normal 7 2 3 3" xfId="36148"/>
    <cellStyle name="Normal 7 2 4" xfId="36149"/>
    <cellStyle name="Normal 7 2 4 2" xfId="36150"/>
    <cellStyle name="Normal 7 2 4 2 2" xfId="36151"/>
    <cellStyle name="Normal 7 2 4 3" xfId="36152"/>
    <cellStyle name="Normal 7 2 5" xfId="36153"/>
    <cellStyle name="Normal 7 2 6" xfId="36154"/>
    <cellStyle name="Normal 7 3" xfId="36155"/>
    <cellStyle name="Normal 7 3 2" xfId="36156"/>
    <cellStyle name="Normal 7 3 2 2" xfId="36157"/>
    <cellStyle name="Normal 7 3 2 2 2" xfId="36158"/>
    <cellStyle name="Normal 7 3 2 2 2 2" xfId="36159"/>
    <cellStyle name="Normal 7 3 2 2 3" xfId="36160"/>
    <cellStyle name="Normal 7 3 2 3" xfId="36161"/>
    <cellStyle name="Normal 7 3 2 4" xfId="36162"/>
    <cellStyle name="Normal 7 3 3" xfId="36163"/>
    <cellStyle name="Normal 7 3 3 2" xfId="36164"/>
    <cellStyle name="Normal 7 3 3 2 2" xfId="36165"/>
    <cellStyle name="Normal 7 3 3 3" xfId="36166"/>
    <cellStyle name="Normal 7 3 3 3 2" xfId="36167"/>
    <cellStyle name="Normal 7 3 3 3 2 2" xfId="36168"/>
    <cellStyle name="Normal 7 3 3 3 3" xfId="36169"/>
    <cellStyle name="Normal 7 3 3 4" xfId="36170"/>
    <cellStyle name="Normal 7 3 4" xfId="36171"/>
    <cellStyle name="Normal 7 3 4 2" xfId="36172"/>
    <cellStyle name="Normal 7 3 4 2 2" xfId="36173"/>
    <cellStyle name="Normal 7 3 4 3" xfId="36174"/>
    <cellStyle name="Normal 7 3 5" xfId="36175"/>
    <cellStyle name="Normal 7 3 6" xfId="36176"/>
    <cellStyle name="Normal 7 4" xfId="36177"/>
    <cellStyle name="Normal 7 4 2" xfId="36178"/>
    <cellStyle name="Normal 7 4 2 2" xfId="36179"/>
    <cellStyle name="Normal 7 4 3" xfId="36180"/>
    <cellStyle name="Normal 7 4 3 2" xfId="36181"/>
    <cellStyle name="Normal 7 4 3 2 2" xfId="36182"/>
    <cellStyle name="Normal 7 4 3 3" xfId="36183"/>
    <cellStyle name="Normal 7 4 4" xfId="36184"/>
    <cellStyle name="Normal 7 4 5" xfId="36185"/>
    <cellStyle name="Normal 7 5" xfId="36186"/>
    <cellStyle name="Normal 7 5 2" xfId="36187"/>
    <cellStyle name="Normal 7 5 2 2" xfId="36188"/>
    <cellStyle name="Normal 7 5 3" xfId="36189"/>
    <cellStyle name="Normal 7 5 3 2" xfId="36190"/>
    <cellStyle name="Normal 7 5 3 2 2" xfId="36191"/>
    <cellStyle name="Normal 7 5 3 3" xfId="36192"/>
    <cellStyle name="Normal 7 5 4" xfId="36193"/>
    <cellStyle name="Normal 7 5 5" xfId="36194"/>
    <cellStyle name="Normal 7 6" xfId="36195"/>
    <cellStyle name="Normal 7 6 2" xfId="36196"/>
    <cellStyle name="Normal 7 6 2 2" xfId="36197"/>
    <cellStyle name="Normal 7 6 2 2 2" xfId="36198"/>
    <cellStyle name="Normal 7 6 2 3" xfId="36199"/>
    <cellStyle name="Normal 7 6 3" xfId="36200"/>
    <cellStyle name="Normal 7 7" xfId="36201"/>
    <cellStyle name="Normal 7 7 2" xfId="36202"/>
    <cellStyle name="Normal 7 8" xfId="36203"/>
    <cellStyle name="Normal 7 8 2" xfId="36204"/>
    <cellStyle name="Normal 7 8 2 2" xfId="36205"/>
    <cellStyle name="Normal 7 8 3" xfId="36206"/>
    <cellStyle name="Normal 7 9" xfId="36207"/>
    <cellStyle name="Normal 7_Pan_Europe_Datafile_2012_H2" xfId="36208"/>
    <cellStyle name="Normal 70" xfId="36209"/>
    <cellStyle name="Normal 70 2" xfId="36210"/>
    <cellStyle name="Normal 70 2 2" xfId="36211"/>
    <cellStyle name="Normal 70 2 2 2" xfId="36212"/>
    <cellStyle name="Normal 70 2 3" xfId="36213"/>
    <cellStyle name="Normal 70 3" xfId="36214"/>
    <cellStyle name="Normal 70 3 2" xfId="36215"/>
    <cellStyle name="Normal 70 4" xfId="36216"/>
    <cellStyle name="Normal 70 5" xfId="36217"/>
    <cellStyle name="Normal 71" xfId="36218"/>
    <cellStyle name="Normal 71 2" xfId="36219"/>
    <cellStyle name="Normal 71 2 2" xfId="36220"/>
    <cellStyle name="Normal 71 2 2 2" xfId="36221"/>
    <cellStyle name="Normal 71 2 3" xfId="36222"/>
    <cellStyle name="Normal 71 3" xfId="36223"/>
    <cellStyle name="Normal 71 3 2" xfId="36224"/>
    <cellStyle name="Normal 71 4" xfId="36225"/>
    <cellStyle name="Normal 71 5" xfId="36226"/>
    <cellStyle name="Normal 72" xfId="36227"/>
    <cellStyle name="Normal 72 2" xfId="36228"/>
    <cellStyle name="Normal 72 2 2" xfId="36229"/>
    <cellStyle name="Normal 72 2 2 2" xfId="36230"/>
    <cellStyle name="Normal 72 2 3" xfId="36231"/>
    <cellStyle name="Normal 72 3" xfId="36232"/>
    <cellStyle name="Normal 72 3 2" xfId="36233"/>
    <cellStyle name="Normal 72 4" xfId="36234"/>
    <cellStyle name="Normal 72 5" xfId="36235"/>
    <cellStyle name="Normal 73" xfId="36236"/>
    <cellStyle name="Normal 73 2" xfId="36237"/>
    <cellStyle name="Normal 73 2 2" xfId="36238"/>
    <cellStyle name="Normal 73 2 2 2" xfId="36239"/>
    <cellStyle name="Normal 73 2 3" xfId="36240"/>
    <cellStyle name="Normal 73 3" xfId="36241"/>
    <cellStyle name="Normal 73 3 2" xfId="36242"/>
    <cellStyle name="Normal 73 4" xfId="36243"/>
    <cellStyle name="Normal 73 5" xfId="36244"/>
    <cellStyle name="Normal 74" xfId="36245"/>
    <cellStyle name="Normal 74 2" xfId="36246"/>
    <cellStyle name="Normal 74 2 2" xfId="36247"/>
    <cellStyle name="Normal 74 3" xfId="36248"/>
    <cellStyle name="Normal 74 4" xfId="36249"/>
    <cellStyle name="Normal 75" xfId="36250"/>
    <cellStyle name="Normal 75 2" xfId="36251"/>
    <cellStyle name="Normal 75 2 2" xfId="36252"/>
    <cellStyle name="Normal 75 3" xfId="36253"/>
    <cellStyle name="Normal 75 4" xfId="36254"/>
    <cellStyle name="Normal 76" xfId="36255"/>
    <cellStyle name="Normal 76 2" xfId="36256"/>
    <cellStyle name="Normal 76 2 2" xfId="36257"/>
    <cellStyle name="Normal 76 3" xfId="36258"/>
    <cellStyle name="Normal 76 4" xfId="36259"/>
    <cellStyle name="Normal 77" xfId="36260"/>
    <cellStyle name="Normal 77 2" xfId="36261"/>
    <cellStyle name="Normal 77 3" xfId="36262"/>
    <cellStyle name="Normal 78" xfId="36263"/>
    <cellStyle name="Normal 78 2" xfId="36264"/>
    <cellStyle name="Normal 78 3" xfId="36265"/>
    <cellStyle name="Normal 79" xfId="36266"/>
    <cellStyle name="Normal 79 2" xfId="36267"/>
    <cellStyle name="Normal 79 3" xfId="36268"/>
    <cellStyle name="Normal 8" xfId="36269"/>
    <cellStyle name="Normal 8 2" xfId="36270"/>
    <cellStyle name="Normal 8 2 2" xfId="36271"/>
    <cellStyle name="Normal 8 2 2 2" xfId="36272"/>
    <cellStyle name="Normal 8 2 2 2 2" xfId="36273"/>
    <cellStyle name="Normal 8 2 2 3" xfId="36274"/>
    <cellStyle name="Normal 8 2 2 3 2" xfId="36275"/>
    <cellStyle name="Normal 8 2 2 3 2 2" xfId="36276"/>
    <cellStyle name="Normal 8 2 2 3 3" xfId="36277"/>
    <cellStyle name="Normal 8 2 2 4" xfId="36278"/>
    <cellStyle name="Normal 8 2 2 5" xfId="36279"/>
    <cellStyle name="Normal 8 2 3" xfId="36280"/>
    <cellStyle name="Normal 8 2 3 2" xfId="36281"/>
    <cellStyle name="Normal 8 2 4" xfId="36282"/>
    <cellStyle name="Normal 8 2 4 2" xfId="36283"/>
    <cellStyle name="Normal 8 2 4 2 2" xfId="36284"/>
    <cellStyle name="Normal 8 2 4 3" xfId="36285"/>
    <cellStyle name="Normal 8 2 5" xfId="36286"/>
    <cellStyle name="Normal 8 2 6" xfId="36287"/>
    <cellStyle name="Normal 8 3" xfId="36288"/>
    <cellStyle name="Normal 8 3 2" xfId="36289"/>
    <cellStyle name="Normal 8 3 2 2" xfId="36290"/>
    <cellStyle name="Normal 8 3 2 2 2" xfId="36291"/>
    <cellStyle name="Normal 8 3 2 3" xfId="36292"/>
    <cellStyle name="Normal 8 3 2 3 2" xfId="36293"/>
    <cellStyle name="Normal 8 3 2 3 2 2" xfId="36294"/>
    <cellStyle name="Normal 8 3 2 3 3" xfId="36295"/>
    <cellStyle name="Normal 8 3 2 4" xfId="36296"/>
    <cellStyle name="Normal 8 3 2 5" xfId="36297"/>
    <cellStyle name="Normal 8 3 3" xfId="36298"/>
    <cellStyle name="Normal 8 3 3 2" xfId="36299"/>
    <cellStyle name="Normal 8 3 3 2 2" xfId="36300"/>
    <cellStyle name="Normal 8 3 3 3" xfId="36301"/>
    <cellStyle name="Normal 8 3 3 3 2" xfId="36302"/>
    <cellStyle name="Normal 8 3 3 3 2 2" xfId="36303"/>
    <cellStyle name="Normal 8 3 3 3 3" xfId="36304"/>
    <cellStyle name="Normal 8 3 3 4" xfId="36305"/>
    <cellStyle name="Normal 8 3 4" xfId="36306"/>
    <cellStyle name="Normal 8 3 4 2" xfId="36307"/>
    <cellStyle name="Normal 8 3 5" xfId="36308"/>
    <cellStyle name="Normal 8 3 5 2" xfId="36309"/>
    <cellStyle name="Normal 8 3 5 2 2" xfId="36310"/>
    <cellStyle name="Normal 8 3 5 3" xfId="36311"/>
    <cellStyle name="Normal 8 3 6" xfId="36312"/>
    <cellStyle name="Normal 8 3 7" xfId="36313"/>
    <cellStyle name="Normal 8 4" xfId="36314"/>
    <cellStyle name="Normal 8 4 2" xfId="36315"/>
    <cellStyle name="Normal 8 4 2 2" xfId="36316"/>
    <cellStyle name="Normal 8 4 3" xfId="36317"/>
    <cellStyle name="Normal 8 4 3 2" xfId="36318"/>
    <cellStyle name="Normal 8 4 3 2 2" xfId="36319"/>
    <cellStyle name="Normal 8 4 3 3" xfId="36320"/>
    <cellStyle name="Normal 8 4 4" xfId="36321"/>
    <cellStyle name="Normal 8 4 5" xfId="36322"/>
    <cellStyle name="Normal 8 5" xfId="36323"/>
    <cellStyle name="Normal 8 5 2" xfId="36324"/>
    <cellStyle name="Normal 8 5 2 2" xfId="36325"/>
    <cellStyle name="Normal 8 5 3" xfId="36326"/>
    <cellStyle name="Normal 8 5 3 2" xfId="36327"/>
    <cellStyle name="Normal 8 5 3 2 2" xfId="36328"/>
    <cellStyle name="Normal 8 5 3 3" xfId="36329"/>
    <cellStyle name="Normal 8 5 4" xfId="36330"/>
    <cellStyle name="Normal 8 5 5" xfId="36331"/>
    <cellStyle name="Normal 8 6" xfId="36332"/>
    <cellStyle name="Normal 8 6 2" xfId="36333"/>
    <cellStyle name="Normal 8 7" xfId="36334"/>
    <cellStyle name="Normal 8 7 2" xfId="36335"/>
    <cellStyle name="Normal 8 7 2 2" xfId="36336"/>
    <cellStyle name="Normal 8 7 3" xfId="36337"/>
    <cellStyle name="Normal 8 8" xfId="36338"/>
    <cellStyle name="Normal 8_Pan_Europe_Datafile_2012_H2" xfId="36339"/>
    <cellStyle name="Normal 80" xfId="36340"/>
    <cellStyle name="Normal 80 2" xfId="36341"/>
    <cellStyle name="Normal 80 2 2" xfId="36342"/>
    <cellStyle name="Normal 80 3" xfId="36343"/>
    <cellStyle name="Normal 80 4" xfId="36344"/>
    <cellStyle name="Normal 81" xfId="36345"/>
    <cellStyle name="Normal 81 2" xfId="36346"/>
    <cellStyle name="Normal 81 2 2" xfId="36347"/>
    <cellStyle name="Normal 81 3" xfId="36348"/>
    <cellStyle name="Normal 81 4" xfId="36349"/>
    <cellStyle name="Normal 82" xfId="36350"/>
    <cellStyle name="Normal 82 2" xfId="36351"/>
    <cellStyle name="Normal 82 3" xfId="36352"/>
    <cellStyle name="Normal 83" xfId="5"/>
    <cellStyle name="Normal 83 2" xfId="36353"/>
    <cellStyle name="Normal 83 3" xfId="36354"/>
    <cellStyle name="Normal 84" xfId="36355"/>
    <cellStyle name="Normal 84 2" xfId="36356"/>
    <cellStyle name="Normal 84 2 2" xfId="36357"/>
    <cellStyle name="Normal 84 3" xfId="36358"/>
    <cellStyle name="Normal 85" xfId="36359"/>
    <cellStyle name="Normal 85 2" xfId="36360"/>
    <cellStyle name="Normal 85 2 2" xfId="36361"/>
    <cellStyle name="Normal 85 3" xfId="36362"/>
    <cellStyle name="Normal 86" xfId="36363"/>
    <cellStyle name="Normal 86 2" xfId="36364"/>
    <cellStyle name="Normal 86 2 2" xfId="36365"/>
    <cellStyle name="Normal 86 3" xfId="36366"/>
    <cellStyle name="Normal 87" xfId="36367"/>
    <cellStyle name="Normal 87 2" xfId="36368"/>
    <cellStyle name="Normal 87 2 2" xfId="36369"/>
    <cellStyle name="Normal 87 3" xfId="36370"/>
    <cellStyle name="Normal 88" xfId="36371"/>
    <cellStyle name="Normal 88 2" xfId="36372"/>
    <cellStyle name="Normal 88 2 2" xfId="36373"/>
    <cellStyle name="Normal 88 3" xfId="36374"/>
    <cellStyle name="Normal 89" xfId="36375"/>
    <cellStyle name="Normal 89 2" xfId="36376"/>
    <cellStyle name="Normal 89 2 2" xfId="36377"/>
    <cellStyle name="Normal 89 3" xfId="36378"/>
    <cellStyle name="Normal 9" xfId="36379"/>
    <cellStyle name="Normal 9 2" xfId="36380"/>
    <cellStyle name="Normal 9 2 2" xfId="36381"/>
    <cellStyle name="Normal 9 2 2 2" xfId="36382"/>
    <cellStyle name="Normal 9 2 2 2 2" xfId="36383"/>
    <cellStyle name="Normal 9 2 2 3" xfId="36384"/>
    <cellStyle name="Normal 9 2 2 3 2" xfId="36385"/>
    <cellStyle name="Normal 9 2 2 3 2 2" xfId="36386"/>
    <cellStyle name="Normal 9 2 2 3 3" xfId="36387"/>
    <cellStyle name="Normal 9 2 2 4" xfId="36388"/>
    <cellStyle name="Normal 9 2 2 5" xfId="36389"/>
    <cellStyle name="Normal 9 2 3" xfId="36390"/>
    <cellStyle name="Normal 9 2 3 2" xfId="36391"/>
    <cellStyle name="Normal 9 2 4" xfId="36392"/>
    <cellStyle name="Normal 9 2 4 2" xfId="36393"/>
    <cellStyle name="Normal 9 2 4 2 2" xfId="36394"/>
    <cellStyle name="Normal 9 2 4 3" xfId="36395"/>
    <cellStyle name="Normal 9 2 5" xfId="36396"/>
    <cellStyle name="Normal 9 2 6" xfId="36397"/>
    <cellStyle name="Normal 9 3" xfId="36398"/>
    <cellStyle name="Normal 9 3 2" xfId="36399"/>
    <cellStyle name="Normal 9 3 2 2" xfId="36400"/>
    <cellStyle name="Normal 9 3 2 2 2" xfId="36401"/>
    <cellStyle name="Normal 9 3 2 3" xfId="36402"/>
    <cellStyle name="Normal 9 3 2 3 2" xfId="36403"/>
    <cellStyle name="Normal 9 3 2 3 2 2" xfId="36404"/>
    <cellStyle name="Normal 9 3 2 3 3" xfId="36405"/>
    <cellStyle name="Normal 9 3 2 4" xfId="36406"/>
    <cellStyle name="Normal 9 3 2 5" xfId="36407"/>
    <cellStyle name="Normal 9 3 3" xfId="36408"/>
    <cellStyle name="Normal 9 3 3 2" xfId="36409"/>
    <cellStyle name="Normal 9 3 3 2 2" xfId="36410"/>
    <cellStyle name="Normal 9 3 3 3" xfId="36411"/>
    <cellStyle name="Normal 9 3 3 3 2" xfId="36412"/>
    <cellStyle name="Normal 9 3 3 3 2 2" xfId="36413"/>
    <cellStyle name="Normal 9 3 3 3 3" xfId="36414"/>
    <cellStyle name="Normal 9 3 3 4" xfId="36415"/>
    <cellStyle name="Normal 9 3 4" xfId="36416"/>
    <cellStyle name="Normal 9 3 4 2" xfId="36417"/>
    <cellStyle name="Normal 9 3 5" xfId="36418"/>
    <cellStyle name="Normal 9 3 5 2" xfId="36419"/>
    <cellStyle name="Normal 9 3 5 2 2" xfId="36420"/>
    <cellStyle name="Normal 9 3 5 3" xfId="36421"/>
    <cellStyle name="Normal 9 3 6" xfId="36422"/>
    <cellStyle name="Normal 9 3 7" xfId="36423"/>
    <cellStyle name="Normal 9 4" xfId="36424"/>
    <cellStyle name="Normal 9 4 2" xfId="36425"/>
    <cellStyle name="Normal 9 5" xfId="36426"/>
    <cellStyle name="Normal 9 5 2" xfId="36427"/>
    <cellStyle name="Normal 9 5 2 2" xfId="36428"/>
    <cellStyle name="Normal 9 5 3" xfId="36429"/>
    <cellStyle name="Normal 9 6" xfId="36430"/>
    <cellStyle name="Normal 9_Pan_Europe_Datafile_2012_H2" xfId="36431"/>
    <cellStyle name="Normal 90" xfId="36432"/>
    <cellStyle name="Normal 90 2" xfId="36433"/>
    <cellStyle name="Normal 91" xfId="36434"/>
    <cellStyle name="Normal 91 2" xfId="36435"/>
    <cellStyle name="Normal 92" xfId="36436"/>
    <cellStyle name="Normal 92 2" xfId="36437"/>
    <cellStyle name="Normal 92 3" xfId="36438"/>
    <cellStyle name="Normal 93" xfId="36439"/>
    <cellStyle name="Normal 93 2" xfId="36440"/>
    <cellStyle name="Normal 94" xfId="36441"/>
    <cellStyle name="Normal 94 2" xfId="36442"/>
    <cellStyle name="Normal 95" xfId="36443"/>
    <cellStyle name="Normal 95 2" xfId="36444"/>
    <cellStyle name="Normal 96" xfId="36445"/>
    <cellStyle name="Normal 96 2" xfId="36446"/>
    <cellStyle name="Normal 97" xfId="36447"/>
    <cellStyle name="Normal 97 2" xfId="36448"/>
    <cellStyle name="Normal 98" xfId="36449"/>
    <cellStyle name="Normal 98 2" xfId="36450"/>
    <cellStyle name="Normal 99" xfId="36451"/>
    <cellStyle name="Normal GHG Numbers (0.00)" xfId="36452"/>
    <cellStyle name="Normal GHG Numbers (0.00) 2" xfId="36453"/>
    <cellStyle name="Normal GHG Numbers (0.00) 2 2" xfId="36454"/>
    <cellStyle name="Normal GHG Numbers (0.00) 2 2 2" xfId="36455"/>
    <cellStyle name="Normal GHG Numbers (0.00) 2 2 2 2" xfId="36456"/>
    <cellStyle name="Normal GHG Numbers (0.00) 2 2 3" xfId="36457"/>
    <cellStyle name="Normal GHG Numbers (0.00) 2 3" xfId="36458"/>
    <cellStyle name="Normal GHG Numbers (0.00) 2 4" xfId="36459"/>
    <cellStyle name="Normal GHG Numbers (0.00) 3" xfId="36460"/>
    <cellStyle name="Normal GHG Numbers (0.00) 3 2" xfId="36461"/>
    <cellStyle name="Normal GHG Numbers (0.00) 3 2 2" xfId="36462"/>
    <cellStyle name="Normal GHG Numbers (0.00) 3 3" xfId="36463"/>
    <cellStyle name="Normal GHG Numbers (0.00) 4" xfId="36464"/>
    <cellStyle name="Normal GHG Numbers (0.00) 5" xfId="36465"/>
    <cellStyle name="Normal GHG Textfiels Bold" xfId="36466"/>
    <cellStyle name="Normal GHG Textfiels Bold 2" xfId="36467"/>
    <cellStyle name="Normal GHG Textfiels Bold 2 2" xfId="36468"/>
    <cellStyle name="Normal GHG Textfiels Bold 2 2 2" xfId="36469"/>
    <cellStyle name="Normal GHG Textfiels Bold 2 2 2 2" xfId="36470"/>
    <cellStyle name="Normal GHG Textfiels Bold 2 2 3" xfId="36471"/>
    <cellStyle name="Normal GHG Textfiels Bold 2 3" xfId="36472"/>
    <cellStyle name="Normal GHG Textfiels Bold 2 4" xfId="36473"/>
    <cellStyle name="Normal GHG Textfiels Bold 3" xfId="36474"/>
    <cellStyle name="Normal GHG Textfiels Bold 3 2" xfId="36475"/>
    <cellStyle name="Normal GHG Textfiels Bold 3 2 2" xfId="36476"/>
    <cellStyle name="Normal GHG Textfiels Bold 3 2 2 2" xfId="36477"/>
    <cellStyle name="Normal GHG Textfiels Bold 3 2 3" xfId="36478"/>
    <cellStyle name="Normal GHG Textfiels Bold 3 3" xfId="36479"/>
    <cellStyle name="Normal GHG Textfiels Bold 3 4" xfId="36480"/>
    <cellStyle name="Normal GHG Textfiels Bold 4" xfId="36481"/>
    <cellStyle name="Normal GHG Textfiels Bold 4 2" xfId="36482"/>
    <cellStyle name="Normal GHG Textfiels Bold 4 2 2" xfId="36483"/>
    <cellStyle name="Normal GHG Textfiels Bold 4 3" xfId="36484"/>
    <cellStyle name="Normal GHG Textfiels Bold 5" xfId="36485"/>
    <cellStyle name="Normal GHG Textfiels Bold 6" xfId="36486"/>
    <cellStyle name="Normal GHG whole table" xfId="36487"/>
    <cellStyle name="Normal GHG whole table 2" xfId="36488"/>
    <cellStyle name="Normal GHG whole table 2 2" xfId="36489"/>
    <cellStyle name="Normal GHG whole table 2 2 2" xfId="36490"/>
    <cellStyle name="Normal GHG whole table 2 2 2 2" xfId="36491"/>
    <cellStyle name="Normal GHG whole table 2 2 2 2 2" xfId="36492"/>
    <cellStyle name="Normal GHG whole table 2 2 2 2 2 2" xfId="36493"/>
    <cellStyle name="Normal GHG whole table 2 2 2 2 3" xfId="36494"/>
    <cellStyle name="Normal GHG whole table 2 2 2 3" xfId="36495"/>
    <cellStyle name="Normal GHG whole table 2 2 2 4" xfId="36496"/>
    <cellStyle name="Normal GHG whole table 2 2 3" xfId="36497"/>
    <cellStyle name="Normal GHG whole table 2 2 3 2" xfId="36498"/>
    <cellStyle name="Normal GHG whole table 2 2 3 2 2" xfId="36499"/>
    <cellStyle name="Normal GHG whole table 2 2 3 3" xfId="36500"/>
    <cellStyle name="Normal GHG whole table 2 2 4" xfId="36501"/>
    <cellStyle name="Normal GHG whole table 2 2 5" xfId="36502"/>
    <cellStyle name="Normal GHG whole table 2 3" xfId="36503"/>
    <cellStyle name="Normal GHG whole table 2 3 2" xfId="36504"/>
    <cellStyle name="Normal GHG whole table 2 3 2 2" xfId="36505"/>
    <cellStyle name="Normal GHG whole table 2 3 2 2 2" xfId="36506"/>
    <cellStyle name="Normal GHG whole table 2 3 2 3" xfId="36507"/>
    <cellStyle name="Normal GHG whole table 2 3 3" xfId="36508"/>
    <cellStyle name="Normal GHG whole table 2 3 4" xfId="36509"/>
    <cellStyle name="Normal GHG whole table 2 4" xfId="36510"/>
    <cellStyle name="Normal GHG whole table 2 4 2" xfId="36511"/>
    <cellStyle name="Normal GHG whole table 2 4 2 2" xfId="36512"/>
    <cellStyle name="Normal GHG whole table 2 4 2 2 2" xfId="36513"/>
    <cellStyle name="Normal GHG whole table 2 4 2 3" xfId="36514"/>
    <cellStyle name="Normal GHG whole table 2 4 3" xfId="36515"/>
    <cellStyle name="Normal GHG whole table 2 4 4" xfId="36516"/>
    <cellStyle name="Normal GHG whole table 2 5" xfId="36517"/>
    <cellStyle name="Normal GHG whole table 2 5 2" xfId="36518"/>
    <cellStyle name="Normal GHG whole table 2 5 2 2" xfId="36519"/>
    <cellStyle name="Normal GHG whole table 2 5 3" xfId="36520"/>
    <cellStyle name="Normal GHG whole table 2 6" xfId="36521"/>
    <cellStyle name="Normal GHG whole table 2 7" xfId="36522"/>
    <cellStyle name="Normal GHG whole table 3" xfId="36523"/>
    <cellStyle name="Normal GHG whole table 3 2" xfId="36524"/>
    <cellStyle name="Normal GHG whole table 3 2 2" xfId="36525"/>
    <cellStyle name="Normal GHG whole table 3 2 2 2" xfId="36526"/>
    <cellStyle name="Normal GHG whole table 3 2 2 2 2" xfId="36527"/>
    <cellStyle name="Normal GHG whole table 3 2 2 3" xfId="36528"/>
    <cellStyle name="Normal GHG whole table 3 2 3" xfId="36529"/>
    <cellStyle name="Normal GHG whole table 3 2 4" xfId="36530"/>
    <cellStyle name="Normal GHG whole table 3 3" xfId="36531"/>
    <cellStyle name="Normal GHG whole table 3 3 2" xfId="36532"/>
    <cellStyle name="Normal GHG whole table 3 3 2 2" xfId="36533"/>
    <cellStyle name="Normal GHG whole table 3 3 3" xfId="36534"/>
    <cellStyle name="Normal GHG whole table 3 4" xfId="36535"/>
    <cellStyle name="Normal GHG whole table 3 5" xfId="36536"/>
    <cellStyle name="Normal GHG whole table 4" xfId="36537"/>
    <cellStyle name="Normal GHG whole table 4 2" xfId="36538"/>
    <cellStyle name="Normal GHG whole table 4 2 2" xfId="36539"/>
    <cellStyle name="Normal GHG whole table 4 2 2 2" xfId="36540"/>
    <cellStyle name="Normal GHG whole table 4 2 3" xfId="36541"/>
    <cellStyle name="Normal GHG whole table 4 3" xfId="36542"/>
    <cellStyle name="Normal GHG whole table 4 4" xfId="36543"/>
    <cellStyle name="Normal GHG whole table 5" xfId="36544"/>
    <cellStyle name="Normal GHG whole table 5 2" xfId="36545"/>
    <cellStyle name="Normal GHG whole table 5 2 2" xfId="36546"/>
    <cellStyle name="Normal GHG whole table 5 2 2 2" xfId="36547"/>
    <cellStyle name="Normal GHG whole table 5 2 3" xfId="36548"/>
    <cellStyle name="Normal GHG whole table 5 3" xfId="36549"/>
    <cellStyle name="Normal GHG whole table 5 4" xfId="36550"/>
    <cellStyle name="Normal GHG whole table 6" xfId="36551"/>
    <cellStyle name="Normal GHG whole table 6 2" xfId="36552"/>
    <cellStyle name="Normal GHG whole table 6 2 2" xfId="36553"/>
    <cellStyle name="Normal GHG whole table 6 3" xfId="36554"/>
    <cellStyle name="Normal GHG whole table 7" xfId="36555"/>
    <cellStyle name="Normal GHG whole table 8" xfId="36556"/>
    <cellStyle name="Normal GHG whole table_Calculations" xfId="36557"/>
    <cellStyle name="Normal GHG-Shade" xfId="36558"/>
    <cellStyle name="Normal GHG-Shade 2" xfId="36559"/>
    <cellStyle name="Normal GHG-Shade 2 2" xfId="36560"/>
    <cellStyle name="Normal GHG-Shade 2 2 2" xfId="36561"/>
    <cellStyle name="Normal GHG-Shade 2 3" xfId="36562"/>
    <cellStyle name="Normal GHG-Shade 2 3 2" xfId="36563"/>
    <cellStyle name="Normal GHG-Shade 2 3 2 2" xfId="36564"/>
    <cellStyle name="Normal GHG-Shade 2 3 3" xfId="36565"/>
    <cellStyle name="Normal GHG-Shade 2 4" xfId="36566"/>
    <cellStyle name="Normal GHG-Shade 2 5" xfId="36567"/>
    <cellStyle name="Normal GHG-Shade 3" xfId="36568"/>
    <cellStyle name="Normal GHG-Shade 3 2" xfId="36569"/>
    <cellStyle name="Normal GHG-Shade 3 2 2" xfId="36570"/>
    <cellStyle name="Normal GHG-Shade 3 3" xfId="36571"/>
    <cellStyle name="Normal GHG-Shade 3 3 2" xfId="36572"/>
    <cellStyle name="Normal GHG-Shade 3 3 2 2" xfId="36573"/>
    <cellStyle name="Normal GHG-Shade 3 3 3" xfId="36574"/>
    <cellStyle name="Normal GHG-Shade 3 4" xfId="36575"/>
    <cellStyle name="Normal GHG-Shade 3 5" xfId="36576"/>
    <cellStyle name="Normal GHG-Shade 4" xfId="36577"/>
    <cellStyle name="Normal GHG-Shade 4 2" xfId="36578"/>
    <cellStyle name="Normal GHG-Shade 5" xfId="36579"/>
    <cellStyle name="Normal GHG-Shade 5 2" xfId="36580"/>
    <cellStyle name="Normal GHG-Shade 5 2 2" xfId="36581"/>
    <cellStyle name="Normal GHG-Shade 5 3" xfId="36582"/>
    <cellStyle name="Normal GHG-Shade 6" xfId="36583"/>
    <cellStyle name="Normal GHG-Shade 7" xfId="36584"/>
    <cellStyle name="Normal_Economy charts (from Steve)" xfId="2"/>
    <cellStyle name="Normale_impianti enel" xfId="36585"/>
    <cellStyle name="Note 10" xfId="36586"/>
    <cellStyle name="Note 10 2" xfId="36587"/>
    <cellStyle name="Note 10 2 2" xfId="36588"/>
    <cellStyle name="Note 10 3" xfId="36589"/>
    <cellStyle name="Note 10 3 2" xfId="36590"/>
    <cellStyle name="Note 10 3 2 2" xfId="36591"/>
    <cellStyle name="Note 10 3 3" xfId="36592"/>
    <cellStyle name="Note 10 4" xfId="36593"/>
    <cellStyle name="Note 10 5" xfId="36594"/>
    <cellStyle name="Note 100" xfId="36595"/>
    <cellStyle name="Note 100 2" xfId="36596"/>
    <cellStyle name="Note 100 2 2" xfId="36597"/>
    <cellStyle name="Note 100 3" xfId="36598"/>
    <cellStyle name="Note 100 3 2" xfId="36599"/>
    <cellStyle name="Note 100 3 2 2" xfId="36600"/>
    <cellStyle name="Note 100 3 3" xfId="36601"/>
    <cellStyle name="Note 100 4" xfId="36602"/>
    <cellStyle name="Note 100 5" xfId="36603"/>
    <cellStyle name="Note 101" xfId="36604"/>
    <cellStyle name="Note 101 2" xfId="36605"/>
    <cellStyle name="Note 101 2 2" xfId="36606"/>
    <cellStyle name="Note 101 3" xfId="36607"/>
    <cellStyle name="Note 101 3 2" xfId="36608"/>
    <cellStyle name="Note 101 3 2 2" xfId="36609"/>
    <cellStyle name="Note 101 3 3" xfId="36610"/>
    <cellStyle name="Note 101 4" xfId="36611"/>
    <cellStyle name="Note 101 5" xfId="36612"/>
    <cellStyle name="Note 102" xfId="36613"/>
    <cellStyle name="Note 102 2" xfId="36614"/>
    <cellStyle name="Note 102 2 2" xfId="36615"/>
    <cellStyle name="Note 102 3" xfId="36616"/>
    <cellStyle name="Note 102 3 2" xfId="36617"/>
    <cellStyle name="Note 102 3 2 2" xfId="36618"/>
    <cellStyle name="Note 102 3 3" xfId="36619"/>
    <cellStyle name="Note 102 4" xfId="36620"/>
    <cellStyle name="Note 102 5" xfId="36621"/>
    <cellStyle name="Note 103" xfId="36622"/>
    <cellStyle name="Note 103 2" xfId="36623"/>
    <cellStyle name="Note 103 2 2" xfId="36624"/>
    <cellStyle name="Note 103 3" xfId="36625"/>
    <cellStyle name="Note 103 3 2" xfId="36626"/>
    <cellStyle name="Note 103 3 2 2" xfId="36627"/>
    <cellStyle name="Note 103 3 3" xfId="36628"/>
    <cellStyle name="Note 103 4" xfId="36629"/>
    <cellStyle name="Note 103 5" xfId="36630"/>
    <cellStyle name="Note 104" xfId="36631"/>
    <cellStyle name="Note 104 2" xfId="36632"/>
    <cellStyle name="Note 104 2 2" xfId="36633"/>
    <cellStyle name="Note 104 3" xfId="36634"/>
    <cellStyle name="Note 104 3 2" xfId="36635"/>
    <cellStyle name="Note 104 3 2 2" xfId="36636"/>
    <cellStyle name="Note 104 3 3" xfId="36637"/>
    <cellStyle name="Note 104 4" xfId="36638"/>
    <cellStyle name="Note 104 5" xfId="36639"/>
    <cellStyle name="Note 105" xfId="36640"/>
    <cellStyle name="Note 105 2" xfId="36641"/>
    <cellStyle name="Note 105 2 2" xfId="36642"/>
    <cellStyle name="Note 105 3" xfId="36643"/>
    <cellStyle name="Note 105 3 2" xfId="36644"/>
    <cellStyle name="Note 105 3 2 2" xfId="36645"/>
    <cellStyle name="Note 105 3 3" xfId="36646"/>
    <cellStyle name="Note 105 4" xfId="36647"/>
    <cellStyle name="Note 105 5" xfId="36648"/>
    <cellStyle name="Note 106" xfId="36649"/>
    <cellStyle name="Note 106 2" xfId="36650"/>
    <cellStyle name="Note 106 2 2" xfId="36651"/>
    <cellStyle name="Note 106 3" xfId="36652"/>
    <cellStyle name="Note 106 3 2" xfId="36653"/>
    <cellStyle name="Note 106 3 2 2" xfId="36654"/>
    <cellStyle name="Note 106 3 3" xfId="36655"/>
    <cellStyle name="Note 106 4" xfId="36656"/>
    <cellStyle name="Note 106 5" xfId="36657"/>
    <cellStyle name="Note 107" xfId="36658"/>
    <cellStyle name="Note 107 2" xfId="36659"/>
    <cellStyle name="Note 107 2 2" xfId="36660"/>
    <cellStyle name="Note 107 3" xfId="36661"/>
    <cellStyle name="Note 107 3 2" xfId="36662"/>
    <cellStyle name="Note 107 3 2 2" xfId="36663"/>
    <cellStyle name="Note 107 3 3" xfId="36664"/>
    <cellStyle name="Note 107 4" xfId="36665"/>
    <cellStyle name="Note 107 5" xfId="36666"/>
    <cellStyle name="Note 108" xfId="36667"/>
    <cellStyle name="Note 108 2" xfId="36668"/>
    <cellStyle name="Note 108 2 2" xfId="36669"/>
    <cellStyle name="Note 108 3" xfId="36670"/>
    <cellStyle name="Note 108 3 2" xfId="36671"/>
    <cellStyle name="Note 108 3 2 2" xfId="36672"/>
    <cellStyle name="Note 108 3 3" xfId="36673"/>
    <cellStyle name="Note 108 4" xfId="36674"/>
    <cellStyle name="Note 108 5" xfId="36675"/>
    <cellStyle name="Note 109" xfId="36676"/>
    <cellStyle name="Note 109 2" xfId="36677"/>
    <cellStyle name="Note 109 2 2" xfId="36678"/>
    <cellStyle name="Note 109 3" xfId="36679"/>
    <cellStyle name="Note 109 3 2" xfId="36680"/>
    <cellStyle name="Note 109 3 2 2" xfId="36681"/>
    <cellStyle name="Note 109 3 3" xfId="36682"/>
    <cellStyle name="Note 109 4" xfId="36683"/>
    <cellStyle name="Note 109 5" xfId="36684"/>
    <cellStyle name="Note 11" xfId="36685"/>
    <cellStyle name="Note 11 2" xfId="36686"/>
    <cellStyle name="Note 11 2 2" xfId="36687"/>
    <cellStyle name="Note 11 3" xfId="36688"/>
    <cellStyle name="Note 11 3 2" xfId="36689"/>
    <cellStyle name="Note 11 3 2 2" xfId="36690"/>
    <cellStyle name="Note 11 3 3" xfId="36691"/>
    <cellStyle name="Note 11 4" xfId="36692"/>
    <cellStyle name="Note 11 5" xfId="36693"/>
    <cellStyle name="Note 110" xfId="36694"/>
    <cellStyle name="Note 110 2" xfId="36695"/>
    <cellStyle name="Note 110 2 2" xfId="36696"/>
    <cellStyle name="Note 110 3" xfId="36697"/>
    <cellStyle name="Note 110 3 2" xfId="36698"/>
    <cellStyle name="Note 110 3 2 2" xfId="36699"/>
    <cellStyle name="Note 110 3 3" xfId="36700"/>
    <cellStyle name="Note 110 4" xfId="36701"/>
    <cellStyle name="Note 110 5" xfId="36702"/>
    <cellStyle name="Note 111" xfId="36703"/>
    <cellStyle name="Note 111 2" xfId="36704"/>
    <cellStyle name="Note 111 2 2" xfId="36705"/>
    <cellStyle name="Note 111 3" xfId="36706"/>
    <cellStyle name="Note 111 3 2" xfId="36707"/>
    <cellStyle name="Note 111 3 2 2" xfId="36708"/>
    <cellStyle name="Note 111 3 3" xfId="36709"/>
    <cellStyle name="Note 111 4" xfId="36710"/>
    <cellStyle name="Note 111 5" xfId="36711"/>
    <cellStyle name="Note 112" xfId="36712"/>
    <cellStyle name="Note 112 2" xfId="36713"/>
    <cellStyle name="Note 112 2 2" xfId="36714"/>
    <cellStyle name="Note 112 3" xfId="36715"/>
    <cellStyle name="Note 112 3 2" xfId="36716"/>
    <cellStyle name="Note 112 3 2 2" xfId="36717"/>
    <cellStyle name="Note 112 3 3" xfId="36718"/>
    <cellStyle name="Note 112 4" xfId="36719"/>
    <cellStyle name="Note 112 5" xfId="36720"/>
    <cellStyle name="Note 113" xfId="36721"/>
    <cellStyle name="Note 113 2" xfId="36722"/>
    <cellStyle name="Note 113 2 2" xfId="36723"/>
    <cellStyle name="Note 113 3" xfId="36724"/>
    <cellStyle name="Note 113 3 2" xfId="36725"/>
    <cellStyle name="Note 113 3 2 2" xfId="36726"/>
    <cellStyle name="Note 113 3 3" xfId="36727"/>
    <cellStyle name="Note 113 4" xfId="36728"/>
    <cellStyle name="Note 113 5" xfId="36729"/>
    <cellStyle name="Note 114" xfId="36730"/>
    <cellStyle name="Note 114 2" xfId="36731"/>
    <cellStyle name="Note 114 2 2" xfId="36732"/>
    <cellStyle name="Note 114 3" xfId="36733"/>
    <cellStyle name="Note 114 3 2" xfId="36734"/>
    <cellStyle name="Note 114 3 2 2" xfId="36735"/>
    <cellStyle name="Note 114 3 3" xfId="36736"/>
    <cellStyle name="Note 114 4" xfId="36737"/>
    <cellStyle name="Note 114 5" xfId="36738"/>
    <cellStyle name="Note 115" xfId="36739"/>
    <cellStyle name="Note 115 2" xfId="36740"/>
    <cellStyle name="Note 115 2 2" xfId="36741"/>
    <cellStyle name="Note 115 3" xfId="36742"/>
    <cellStyle name="Note 115 3 2" xfId="36743"/>
    <cellStyle name="Note 115 3 2 2" xfId="36744"/>
    <cellStyle name="Note 115 3 3" xfId="36745"/>
    <cellStyle name="Note 115 4" xfId="36746"/>
    <cellStyle name="Note 115 5" xfId="36747"/>
    <cellStyle name="Note 116" xfId="36748"/>
    <cellStyle name="Note 116 2" xfId="36749"/>
    <cellStyle name="Note 116 2 2" xfId="36750"/>
    <cellStyle name="Note 116 3" xfId="36751"/>
    <cellStyle name="Note 116 3 2" xfId="36752"/>
    <cellStyle name="Note 116 3 2 2" xfId="36753"/>
    <cellStyle name="Note 116 3 3" xfId="36754"/>
    <cellStyle name="Note 116 4" xfId="36755"/>
    <cellStyle name="Note 116 5" xfId="36756"/>
    <cellStyle name="Note 117" xfId="36757"/>
    <cellStyle name="Note 117 2" xfId="36758"/>
    <cellStyle name="Note 117 2 2" xfId="36759"/>
    <cellStyle name="Note 117 3" xfId="36760"/>
    <cellStyle name="Note 117 3 2" xfId="36761"/>
    <cellStyle name="Note 117 3 2 2" xfId="36762"/>
    <cellStyle name="Note 117 3 3" xfId="36763"/>
    <cellStyle name="Note 117 4" xfId="36764"/>
    <cellStyle name="Note 117 5" xfId="36765"/>
    <cellStyle name="Note 118" xfId="36766"/>
    <cellStyle name="Note 118 2" xfId="36767"/>
    <cellStyle name="Note 118 2 2" xfId="36768"/>
    <cellStyle name="Note 118 3" xfId="36769"/>
    <cellStyle name="Note 118 3 2" xfId="36770"/>
    <cellStyle name="Note 118 3 2 2" xfId="36771"/>
    <cellStyle name="Note 118 3 3" xfId="36772"/>
    <cellStyle name="Note 118 4" xfId="36773"/>
    <cellStyle name="Note 118 5" xfId="36774"/>
    <cellStyle name="Note 119" xfId="36775"/>
    <cellStyle name="Note 119 2" xfId="36776"/>
    <cellStyle name="Note 119 2 2" xfId="36777"/>
    <cellStyle name="Note 119 3" xfId="36778"/>
    <cellStyle name="Note 119 3 2" xfId="36779"/>
    <cellStyle name="Note 119 3 2 2" xfId="36780"/>
    <cellStyle name="Note 119 3 3" xfId="36781"/>
    <cellStyle name="Note 119 4" xfId="36782"/>
    <cellStyle name="Note 119 5" xfId="36783"/>
    <cellStyle name="Note 12" xfId="36784"/>
    <cellStyle name="Note 12 2" xfId="36785"/>
    <cellStyle name="Note 12 2 2" xfId="36786"/>
    <cellStyle name="Note 12 3" xfId="36787"/>
    <cellStyle name="Note 12 3 2" xfId="36788"/>
    <cellStyle name="Note 12 3 2 2" xfId="36789"/>
    <cellStyle name="Note 12 3 3" xfId="36790"/>
    <cellStyle name="Note 12 4" xfId="36791"/>
    <cellStyle name="Note 12 5" xfId="36792"/>
    <cellStyle name="Note 120" xfId="36793"/>
    <cellStyle name="Note 120 2" xfId="36794"/>
    <cellStyle name="Note 120 2 2" xfId="36795"/>
    <cellStyle name="Note 120 3" xfId="36796"/>
    <cellStyle name="Note 120 3 2" xfId="36797"/>
    <cellStyle name="Note 120 3 2 2" xfId="36798"/>
    <cellStyle name="Note 120 3 3" xfId="36799"/>
    <cellStyle name="Note 120 4" xfId="36800"/>
    <cellStyle name="Note 120 5" xfId="36801"/>
    <cellStyle name="Note 121" xfId="36802"/>
    <cellStyle name="Note 121 2" xfId="36803"/>
    <cellStyle name="Note 121 2 2" xfId="36804"/>
    <cellStyle name="Note 121 3" xfId="36805"/>
    <cellStyle name="Note 121 3 2" xfId="36806"/>
    <cellStyle name="Note 121 3 2 2" xfId="36807"/>
    <cellStyle name="Note 121 3 3" xfId="36808"/>
    <cellStyle name="Note 121 4" xfId="36809"/>
    <cellStyle name="Note 121 5" xfId="36810"/>
    <cellStyle name="Note 122" xfId="36811"/>
    <cellStyle name="Note 122 2" xfId="36812"/>
    <cellStyle name="Note 122 2 2" xfId="36813"/>
    <cellStyle name="Note 122 3" xfId="36814"/>
    <cellStyle name="Note 122 3 2" xfId="36815"/>
    <cellStyle name="Note 122 3 2 2" xfId="36816"/>
    <cellStyle name="Note 122 3 3" xfId="36817"/>
    <cellStyle name="Note 122 4" xfId="36818"/>
    <cellStyle name="Note 122 5" xfId="36819"/>
    <cellStyle name="Note 123" xfId="36820"/>
    <cellStyle name="Note 123 2" xfId="36821"/>
    <cellStyle name="Note 123 2 2" xfId="36822"/>
    <cellStyle name="Note 123 3" xfId="36823"/>
    <cellStyle name="Note 123 3 2" xfId="36824"/>
    <cellStyle name="Note 123 3 2 2" xfId="36825"/>
    <cellStyle name="Note 123 3 3" xfId="36826"/>
    <cellStyle name="Note 123 4" xfId="36827"/>
    <cellStyle name="Note 123 5" xfId="36828"/>
    <cellStyle name="Note 124" xfId="36829"/>
    <cellStyle name="Note 124 2" xfId="36830"/>
    <cellStyle name="Note 124 2 2" xfId="36831"/>
    <cellStyle name="Note 124 3" xfId="36832"/>
    <cellStyle name="Note 124 3 2" xfId="36833"/>
    <cellStyle name="Note 124 3 2 2" xfId="36834"/>
    <cellStyle name="Note 124 3 3" xfId="36835"/>
    <cellStyle name="Note 124 4" xfId="36836"/>
    <cellStyle name="Note 124 5" xfId="36837"/>
    <cellStyle name="Note 125" xfId="36838"/>
    <cellStyle name="Note 125 2" xfId="36839"/>
    <cellStyle name="Note 125 2 2" xfId="36840"/>
    <cellStyle name="Note 125 3" xfId="36841"/>
    <cellStyle name="Note 125 3 2" xfId="36842"/>
    <cellStyle name="Note 125 3 2 2" xfId="36843"/>
    <cellStyle name="Note 125 3 3" xfId="36844"/>
    <cellStyle name="Note 125 4" xfId="36845"/>
    <cellStyle name="Note 125 5" xfId="36846"/>
    <cellStyle name="Note 126" xfId="36847"/>
    <cellStyle name="Note 126 2" xfId="36848"/>
    <cellStyle name="Note 126 2 2" xfId="36849"/>
    <cellStyle name="Note 126 3" xfId="36850"/>
    <cellStyle name="Note 126 3 2" xfId="36851"/>
    <cellStyle name="Note 126 3 2 2" xfId="36852"/>
    <cellStyle name="Note 126 3 3" xfId="36853"/>
    <cellStyle name="Note 126 4" xfId="36854"/>
    <cellStyle name="Note 126 5" xfId="36855"/>
    <cellStyle name="Note 127" xfId="36856"/>
    <cellStyle name="Note 127 2" xfId="36857"/>
    <cellStyle name="Note 127 2 2" xfId="36858"/>
    <cellStyle name="Note 127 3" xfId="36859"/>
    <cellStyle name="Note 127 3 2" xfId="36860"/>
    <cellStyle name="Note 127 3 2 2" xfId="36861"/>
    <cellStyle name="Note 127 3 3" xfId="36862"/>
    <cellStyle name="Note 127 4" xfId="36863"/>
    <cellStyle name="Note 127 5" xfId="36864"/>
    <cellStyle name="Note 128" xfId="36865"/>
    <cellStyle name="Note 128 2" xfId="36866"/>
    <cellStyle name="Note 128 2 2" xfId="36867"/>
    <cellStyle name="Note 128 3" xfId="36868"/>
    <cellStyle name="Note 128 3 2" xfId="36869"/>
    <cellStyle name="Note 128 3 2 2" xfId="36870"/>
    <cellStyle name="Note 128 3 3" xfId="36871"/>
    <cellStyle name="Note 128 4" xfId="36872"/>
    <cellStyle name="Note 128 5" xfId="36873"/>
    <cellStyle name="Note 129" xfId="36874"/>
    <cellStyle name="Note 129 2" xfId="36875"/>
    <cellStyle name="Note 129 2 2" xfId="36876"/>
    <cellStyle name="Note 129 3" xfId="36877"/>
    <cellStyle name="Note 129 3 2" xfId="36878"/>
    <cellStyle name="Note 129 3 2 2" xfId="36879"/>
    <cellStyle name="Note 129 3 3" xfId="36880"/>
    <cellStyle name="Note 129 4" xfId="36881"/>
    <cellStyle name="Note 129 5" xfId="36882"/>
    <cellStyle name="Note 13" xfId="36883"/>
    <cellStyle name="Note 13 2" xfId="36884"/>
    <cellStyle name="Note 13 2 2" xfId="36885"/>
    <cellStyle name="Note 13 3" xfId="36886"/>
    <cellStyle name="Note 13 3 2" xfId="36887"/>
    <cellStyle name="Note 13 3 2 2" xfId="36888"/>
    <cellStyle name="Note 13 3 3" xfId="36889"/>
    <cellStyle name="Note 13 4" xfId="36890"/>
    <cellStyle name="Note 13 5" xfId="36891"/>
    <cellStyle name="Note 130" xfId="36892"/>
    <cellStyle name="Note 130 2" xfId="36893"/>
    <cellStyle name="Note 130 2 2" xfId="36894"/>
    <cellStyle name="Note 130 3" xfId="36895"/>
    <cellStyle name="Note 130 3 2" xfId="36896"/>
    <cellStyle name="Note 130 3 2 2" xfId="36897"/>
    <cellStyle name="Note 130 3 3" xfId="36898"/>
    <cellStyle name="Note 130 4" xfId="36899"/>
    <cellStyle name="Note 130 5" xfId="36900"/>
    <cellStyle name="Note 131" xfId="36901"/>
    <cellStyle name="Note 131 2" xfId="36902"/>
    <cellStyle name="Note 131 2 2" xfId="36903"/>
    <cellStyle name="Note 131 3" xfId="36904"/>
    <cellStyle name="Note 131 3 2" xfId="36905"/>
    <cellStyle name="Note 131 3 2 2" xfId="36906"/>
    <cellStyle name="Note 131 3 3" xfId="36907"/>
    <cellStyle name="Note 131 4" xfId="36908"/>
    <cellStyle name="Note 131 5" xfId="36909"/>
    <cellStyle name="Note 132" xfId="36910"/>
    <cellStyle name="Note 132 2" xfId="36911"/>
    <cellStyle name="Note 132 2 2" xfId="36912"/>
    <cellStyle name="Note 132 3" xfId="36913"/>
    <cellStyle name="Note 132 3 2" xfId="36914"/>
    <cellStyle name="Note 132 3 2 2" xfId="36915"/>
    <cellStyle name="Note 132 3 3" xfId="36916"/>
    <cellStyle name="Note 132 4" xfId="36917"/>
    <cellStyle name="Note 132 5" xfId="36918"/>
    <cellStyle name="Note 133" xfId="36919"/>
    <cellStyle name="Note 133 2" xfId="36920"/>
    <cellStyle name="Note 133 2 2" xfId="36921"/>
    <cellStyle name="Note 133 3" xfId="36922"/>
    <cellStyle name="Note 133 3 2" xfId="36923"/>
    <cellStyle name="Note 133 3 2 2" xfId="36924"/>
    <cellStyle name="Note 133 3 3" xfId="36925"/>
    <cellStyle name="Note 133 4" xfId="36926"/>
    <cellStyle name="Note 133 5" xfId="36927"/>
    <cellStyle name="Note 134" xfId="36928"/>
    <cellStyle name="Note 134 2" xfId="36929"/>
    <cellStyle name="Note 134 2 2" xfId="36930"/>
    <cellStyle name="Note 134 3" xfId="36931"/>
    <cellStyle name="Note 134 3 2" xfId="36932"/>
    <cellStyle name="Note 134 3 2 2" xfId="36933"/>
    <cellStyle name="Note 134 3 3" xfId="36934"/>
    <cellStyle name="Note 134 4" xfId="36935"/>
    <cellStyle name="Note 134 5" xfId="36936"/>
    <cellStyle name="Note 135" xfId="36937"/>
    <cellStyle name="Note 135 2" xfId="36938"/>
    <cellStyle name="Note 135 2 2" xfId="36939"/>
    <cellStyle name="Note 135 3" xfId="36940"/>
    <cellStyle name="Note 135 3 2" xfId="36941"/>
    <cellStyle name="Note 135 3 2 2" xfId="36942"/>
    <cellStyle name="Note 135 3 3" xfId="36943"/>
    <cellStyle name="Note 135 4" xfId="36944"/>
    <cellStyle name="Note 135 5" xfId="36945"/>
    <cellStyle name="Note 136" xfId="36946"/>
    <cellStyle name="Note 136 2" xfId="36947"/>
    <cellStyle name="Note 136 2 2" xfId="36948"/>
    <cellStyle name="Note 136 3" xfId="36949"/>
    <cellStyle name="Note 136 3 2" xfId="36950"/>
    <cellStyle name="Note 136 3 2 2" xfId="36951"/>
    <cellStyle name="Note 136 3 3" xfId="36952"/>
    <cellStyle name="Note 136 4" xfId="36953"/>
    <cellStyle name="Note 136 5" xfId="36954"/>
    <cellStyle name="Note 137" xfId="36955"/>
    <cellStyle name="Note 137 2" xfId="36956"/>
    <cellStyle name="Note 137 2 2" xfId="36957"/>
    <cellStyle name="Note 137 2 2 2" xfId="36958"/>
    <cellStyle name="Note 137 2 3" xfId="36959"/>
    <cellStyle name="Note 137 3" xfId="36960"/>
    <cellStyle name="Note 138" xfId="36961"/>
    <cellStyle name="Note 138 2" xfId="36962"/>
    <cellStyle name="Note 139" xfId="36963"/>
    <cellStyle name="Note 139 2" xfId="36964"/>
    <cellStyle name="Note 14" xfId="36965"/>
    <cellStyle name="Note 14 2" xfId="36966"/>
    <cellStyle name="Note 14 2 2" xfId="36967"/>
    <cellStyle name="Note 14 3" xfId="36968"/>
    <cellStyle name="Note 14 3 2" xfId="36969"/>
    <cellStyle name="Note 14 3 2 2" xfId="36970"/>
    <cellStyle name="Note 14 3 3" xfId="36971"/>
    <cellStyle name="Note 14 4" xfId="36972"/>
    <cellStyle name="Note 14 5" xfId="36973"/>
    <cellStyle name="Note 140" xfId="36974"/>
    <cellStyle name="Note 141" xfId="36975"/>
    <cellStyle name="Note 142" xfId="36976"/>
    <cellStyle name="Note 15" xfId="36977"/>
    <cellStyle name="Note 15 2" xfId="36978"/>
    <cellStyle name="Note 15 2 2" xfId="36979"/>
    <cellStyle name="Note 15 3" xfId="36980"/>
    <cellStyle name="Note 15 3 2" xfId="36981"/>
    <cellStyle name="Note 15 3 2 2" xfId="36982"/>
    <cellStyle name="Note 15 3 3" xfId="36983"/>
    <cellStyle name="Note 15 4" xfId="36984"/>
    <cellStyle name="Note 15 5" xfId="36985"/>
    <cellStyle name="Note 16" xfId="36986"/>
    <cellStyle name="Note 16 2" xfId="36987"/>
    <cellStyle name="Note 16 2 2" xfId="36988"/>
    <cellStyle name="Note 16 3" xfId="36989"/>
    <cellStyle name="Note 16 3 2" xfId="36990"/>
    <cellStyle name="Note 16 3 2 2" xfId="36991"/>
    <cellStyle name="Note 16 3 3" xfId="36992"/>
    <cellStyle name="Note 16 4" xfId="36993"/>
    <cellStyle name="Note 16 5" xfId="36994"/>
    <cellStyle name="Note 17" xfId="36995"/>
    <cellStyle name="Note 17 2" xfId="36996"/>
    <cellStyle name="Note 17 2 2" xfId="36997"/>
    <cellStyle name="Note 17 3" xfId="36998"/>
    <cellStyle name="Note 17 3 2" xfId="36999"/>
    <cellStyle name="Note 17 3 2 2" xfId="37000"/>
    <cellStyle name="Note 17 3 3" xfId="37001"/>
    <cellStyle name="Note 17 4" xfId="37002"/>
    <cellStyle name="Note 17 5" xfId="37003"/>
    <cellStyle name="Note 18" xfId="37004"/>
    <cellStyle name="Note 18 2" xfId="37005"/>
    <cellStyle name="Note 18 2 2" xfId="37006"/>
    <cellStyle name="Note 18 3" xfId="37007"/>
    <cellStyle name="Note 18 3 2" xfId="37008"/>
    <cellStyle name="Note 18 3 2 2" xfId="37009"/>
    <cellStyle name="Note 18 3 3" xfId="37010"/>
    <cellStyle name="Note 18 4" xfId="37011"/>
    <cellStyle name="Note 18 5" xfId="37012"/>
    <cellStyle name="Note 19" xfId="37013"/>
    <cellStyle name="Note 19 2" xfId="37014"/>
    <cellStyle name="Note 19 2 2" xfId="37015"/>
    <cellStyle name="Note 19 3" xfId="37016"/>
    <cellStyle name="Note 19 3 2" xfId="37017"/>
    <cellStyle name="Note 19 3 2 2" xfId="37018"/>
    <cellStyle name="Note 19 3 3" xfId="37019"/>
    <cellStyle name="Note 19 4" xfId="37020"/>
    <cellStyle name="Note 19 5" xfId="37021"/>
    <cellStyle name="Note 2" xfId="37022"/>
    <cellStyle name="Note 2 10" xfId="37023"/>
    <cellStyle name="Note 2 10 2" xfId="37024"/>
    <cellStyle name="Note 2 10 2 2" xfId="37025"/>
    <cellStyle name="Note 2 10 2 2 2" xfId="37026"/>
    <cellStyle name="Note 2 10 2 3" xfId="37027"/>
    <cellStyle name="Note 2 10 3" xfId="37028"/>
    <cellStyle name="Note 2 10 3 2" xfId="37029"/>
    <cellStyle name="Note 2 10 4" xfId="37030"/>
    <cellStyle name="Note 2 10 5" xfId="37031"/>
    <cellStyle name="Note 2 11" xfId="37032"/>
    <cellStyle name="Note 2 11 2" xfId="37033"/>
    <cellStyle name="Note 2 11 2 2" xfId="37034"/>
    <cellStyle name="Note 2 11 3" xfId="37035"/>
    <cellStyle name="Note 2 11 4" xfId="37036"/>
    <cellStyle name="Note 2 12" xfId="37037"/>
    <cellStyle name="Note 2 12 2" xfId="37038"/>
    <cellStyle name="Note 2 13" xfId="37039"/>
    <cellStyle name="Note 2 14" xfId="37040"/>
    <cellStyle name="Note 2 15" xfId="37041"/>
    <cellStyle name="Note 2 16" xfId="37042"/>
    <cellStyle name="Note 2 17" xfId="37043"/>
    <cellStyle name="Note 2 18" xfId="37044"/>
    <cellStyle name="Note 2 19" xfId="37045"/>
    <cellStyle name="Note 2 2" xfId="37046"/>
    <cellStyle name="Note 2 2 2" xfId="37047"/>
    <cellStyle name="Note 2 2 2 2" xfId="37048"/>
    <cellStyle name="Note 2 2 2 2 2" xfId="37049"/>
    <cellStyle name="Note 2 2 2 3" xfId="37050"/>
    <cellStyle name="Note 2 2 2 3 2" xfId="37051"/>
    <cellStyle name="Note 2 2 2 3 2 2" xfId="37052"/>
    <cellStyle name="Note 2 2 2 3 3" xfId="37053"/>
    <cellStyle name="Note 2 2 2 4" xfId="37054"/>
    <cellStyle name="Note 2 2 2 5" xfId="37055"/>
    <cellStyle name="Note 2 2 3" xfId="37056"/>
    <cellStyle name="Note 2 2 3 2" xfId="37057"/>
    <cellStyle name="Note 2 2 3 2 2" xfId="37058"/>
    <cellStyle name="Note 2 2 3 3" xfId="37059"/>
    <cellStyle name="Note 2 2 3 3 2" xfId="37060"/>
    <cellStyle name="Note 2 2 3 3 2 2" xfId="37061"/>
    <cellStyle name="Note 2 2 3 3 3" xfId="37062"/>
    <cellStyle name="Note 2 2 3 4" xfId="37063"/>
    <cellStyle name="Note 2 2 3 5" xfId="37064"/>
    <cellStyle name="Note 2 2 4" xfId="37065"/>
    <cellStyle name="Note 2 2 4 2" xfId="37066"/>
    <cellStyle name="Note 2 2 4 2 2" xfId="37067"/>
    <cellStyle name="Note 2 2 4 3" xfId="37068"/>
    <cellStyle name="Note 2 2 4 3 2" xfId="37069"/>
    <cellStyle name="Note 2 2 4 3 2 2" xfId="37070"/>
    <cellStyle name="Note 2 2 4 3 3" xfId="37071"/>
    <cellStyle name="Note 2 2 4 4" xfId="37072"/>
    <cellStyle name="Note 2 2 5" xfId="37073"/>
    <cellStyle name="Note 2 2 5 2" xfId="37074"/>
    <cellStyle name="Note 2 2 6" xfId="37075"/>
    <cellStyle name="Note 2 2 6 2" xfId="37076"/>
    <cellStyle name="Note 2 2 6 2 2" xfId="37077"/>
    <cellStyle name="Note 2 2 6 3" xfId="37078"/>
    <cellStyle name="Note 2 2 7" xfId="37079"/>
    <cellStyle name="Note 2 2 8" xfId="37080"/>
    <cellStyle name="Note 2 20" xfId="37081"/>
    <cellStyle name="Note 2 21" xfId="37082"/>
    <cellStyle name="Note 2 22" xfId="37083"/>
    <cellStyle name="Note 2 23" xfId="37084"/>
    <cellStyle name="Note 2 24" xfId="37085"/>
    <cellStyle name="Note 2 25" xfId="37086"/>
    <cellStyle name="Note 2 26" xfId="37087"/>
    <cellStyle name="Note 2 27" xfId="37088"/>
    <cellStyle name="Note 2 28" xfId="37089"/>
    <cellStyle name="Note 2 29" xfId="37090"/>
    <cellStyle name="Note 2 3" xfId="37091"/>
    <cellStyle name="Note 2 3 2" xfId="37092"/>
    <cellStyle name="Note 2 3 2 2" xfId="37093"/>
    <cellStyle name="Note 2 3 2 2 2" xfId="37094"/>
    <cellStyle name="Note 2 3 2 3" xfId="37095"/>
    <cellStyle name="Note 2 3 2 3 2" xfId="37096"/>
    <cellStyle name="Note 2 3 2 3 2 2" xfId="37097"/>
    <cellStyle name="Note 2 3 2 3 3" xfId="37098"/>
    <cellStyle name="Note 2 3 2 4" xfId="37099"/>
    <cellStyle name="Note 2 3 2 5" xfId="37100"/>
    <cellStyle name="Note 2 3 3" xfId="37101"/>
    <cellStyle name="Note 2 3 3 2" xfId="37102"/>
    <cellStyle name="Note 2 3 3 2 2" xfId="37103"/>
    <cellStyle name="Note 2 3 3 3" xfId="37104"/>
    <cellStyle name="Note 2 3 3 3 2" xfId="37105"/>
    <cellStyle name="Note 2 3 3 3 2 2" xfId="37106"/>
    <cellStyle name="Note 2 3 3 3 3" xfId="37107"/>
    <cellStyle name="Note 2 3 3 4" xfId="37108"/>
    <cellStyle name="Note 2 3 4" xfId="37109"/>
    <cellStyle name="Note 2 3 4 2" xfId="37110"/>
    <cellStyle name="Note 2 3 5" xfId="37111"/>
    <cellStyle name="Note 2 3 5 2" xfId="37112"/>
    <cellStyle name="Note 2 3 5 2 2" xfId="37113"/>
    <cellStyle name="Note 2 3 5 3" xfId="37114"/>
    <cellStyle name="Note 2 3 6" xfId="37115"/>
    <cellStyle name="Note 2 3 7" xfId="37116"/>
    <cellStyle name="Note 2 30" xfId="37117"/>
    <cellStyle name="Note 2 31" xfId="37118"/>
    <cellStyle name="Note 2 32" xfId="37119"/>
    <cellStyle name="Note 2 33" xfId="37120"/>
    <cellStyle name="Note 2 34" xfId="37121"/>
    <cellStyle name="Note 2 35" xfId="37122"/>
    <cellStyle name="Note 2 36" xfId="37123"/>
    <cellStyle name="Note 2 37" xfId="37124"/>
    <cellStyle name="Note 2 38" xfId="37125"/>
    <cellStyle name="Note 2 39" xfId="37126"/>
    <cellStyle name="Note 2 4" xfId="37127"/>
    <cellStyle name="Note 2 4 2" xfId="37128"/>
    <cellStyle name="Note 2 4 2 2" xfId="37129"/>
    <cellStyle name="Note 2 4 3" xfId="37130"/>
    <cellStyle name="Note 2 4 3 2" xfId="37131"/>
    <cellStyle name="Note 2 4 3 2 2" xfId="37132"/>
    <cellStyle name="Note 2 4 3 3" xfId="37133"/>
    <cellStyle name="Note 2 4 4" xfId="37134"/>
    <cellStyle name="Note 2 4 5" xfId="37135"/>
    <cellStyle name="Note 2 40" xfId="37136"/>
    <cellStyle name="Note 2 41" xfId="37137"/>
    <cellStyle name="Note 2 42" xfId="37138"/>
    <cellStyle name="Note 2 43" xfId="37139"/>
    <cellStyle name="Note 2 44" xfId="37140"/>
    <cellStyle name="Note 2 5" xfId="37141"/>
    <cellStyle name="Note 2 5 2" xfId="37142"/>
    <cellStyle name="Note 2 5 2 2" xfId="37143"/>
    <cellStyle name="Note 2 5 3" xfId="37144"/>
    <cellStyle name="Note 2 5 3 2" xfId="37145"/>
    <cellStyle name="Note 2 5 3 2 2" xfId="37146"/>
    <cellStyle name="Note 2 5 3 3" xfId="37147"/>
    <cellStyle name="Note 2 5 4" xfId="37148"/>
    <cellStyle name="Note 2 5 5" xfId="37149"/>
    <cellStyle name="Note 2 6" xfId="37150"/>
    <cellStyle name="Note 2 6 2" xfId="37151"/>
    <cellStyle name="Note 2 6 2 2" xfId="37152"/>
    <cellStyle name="Note 2 6 3" xfId="37153"/>
    <cellStyle name="Note 2 6 3 2" xfId="37154"/>
    <cellStyle name="Note 2 6 3 2 2" xfId="37155"/>
    <cellStyle name="Note 2 6 3 3" xfId="37156"/>
    <cellStyle name="Note 2 6 4" xfId="37157"/>
    <cellStyle name="Note 2 6 5" xfId="37158"/>
    <cellStyle name="Note 2 7" xfId="37159"/>
    <cellStyle name="Note 2 7 2" xfId="37160"/>
    <cellStyle name="Note 2 7 2 2" xfId="37161"/>
    <cellStyle name="Note 2 7 3" xfId="37162"/>
    <cellStyle name="Note 2 7 3 2" xfId="37163"/>
    <cellStyle name="Note 2 7 3 2 2" xfId="37164"/>
    <cellStyle name="Note 2 7 3 3" xfId="37165"/>
    <cellStyle name="Note 2 7 4" xfId="37166"/>
    <cellStyle name="Note 2 7 5" xfId="37167"/>
    <cellStyle name="Note 2 8" xfId="37168"/>
    <cellStyle name="Note 2 8 2" xfId="37169"/>
    <cellStyle name="Note 2 8 3" xfId="37170"/>
    <cellStyle name="Note 2 9" xfId="37171"/>
    <cellStyle name="Note 2 9 2" xfId="37172"/>
    <cellStyle name="Note 2 9 2 2" xfId="37173"/>
    <cellStyle name="Note 2 9 2 2 2" xfId="37174"/>
    <cellStyle name="Note 2 9 2 3" xfId="37175"/>
    <cellStyle name="Note 2 9 3" xfId="37176"/>
    <cellStyle name="Note 2 9 3 2" xfId="37177"/>
    <cellStyle name="Note 2 9 4" xfId="37178"/>
    <cellStyle name="Note 2 9 5" xfId="37179"/>
    <cellStyle name="Note 20" xfId="37180"/>
    <cellStyle name="Note 20 2" xfId="37181"/>
    <cellStyle name="Note 20 2 2" xfId="37182"/>
    <cellStyle name="Note 20 3" xfId="37183"/>
    <cellStyle name="Note 20 3 2" xfId="37184"/>
    <cellStyle name="Note 20 3 2 2" xfId="37185"/>
    <cellStyle name="Note 20 3 3" xfId="37186"/>
    <cellStyle name="Note 20 4" xfId="37187"/>
    <cellStyle name="Note 20 5" xfId="37188"/>
    <cellStyle name="Note 21" xfId="37189"/>
    <cellStyle name="Note 21 2" xfId="37190"/>
    <cellStyle name="Note 21 2 2" xfId="37191"/>
    <cellStyle name="Note 21 3" xfId="37192"/>
    <cellStyle name="Note 21 3 2" xfId="37193"/>
    <cellStyle name="Note 21 3 2 2" xfId="37194"/>
    <cellStyle name="Note 21 3 3" xfId="37195"/>
    <cellStyle name="Note 21 4" xfId="37196"/>
    <cellStyle name="Note 21 5" xfId="37197"/>
    <cellStyle name="Note 22" xfId="37198"/>
    <cellStyle name="Note 22 2" xfId="37199"/>
    <cellStyle name="Note 22 2 2" xfId="37200"/>
    <cellStyle name="Note 22 3" xfId="37201"/>
    <cellStyle name="Note 22 3 2" xfId="37202"/>
    <cellStyle name="Note 22 3 2 2" xfId="37203"/>
    <cellStyle name="Note 22 3 3" xfId="37204"/>
    <cellStyle name="Note 22 4" xfId="37205"/>
    <cellStyle name="Note 22 5" xfId="37206"/>
    <cellStyle name="Note 23" xfId="37207"/>
    <cellStyle name="Note 23 2" xfId="37208"/>
    <cellStyle name="Note 23 2 2" xfId="37209"/>
    <cellStyle name="Note 23 3" xfId="37210"/>
    <cellStyle name="Note 23 3 2" xfId="37211"/>
    <cellStyle name="Note 23 3 2 2" xfId="37212"/>
    <cellStyle name="Note 23 3 3" xfId="37213"/>
    <cellStyle name="Note 23 4" xfId="37214"/>
    <cellStyle name="Note 23 5" xfId="37215"/>
    <cellStyle name="Note 24" xfId="37216"/>
    <cellStyle name="Note 24 2" xfId="37217"/>
    <cellStyle name="Note 24 2 2" xfId="37218"/>
    <cellStyle name="Note 24 3" xfId="37219"/>
    <cellStyle name="Note 24 3 2" xfId="37220"/>
    <cellStyle name="Note 24 3 2 2" xfId="37221"/>
    <cellStyle name="Note 24 3 3" xfId="37222"/>
    <cellStyle name="Note 24 4" xfId="37223"/>
    <cellStyle name="Note 24 5" xfId="37224"/>
    <cellStyle name="Note 25" xfId="37225"/>
    <cellStyle name="Note 25 2" xfId="37226"/>
    <cellStyle name="Note 25 2 2" xfId="37227"/>
    <cellStyle name="Note 25 3" xfId="37228"/>
    <cellStyle name="Note 25 3 2" xfId="37229"/>
    <cellStyle name="Note 25 3 2 2" xfId="37230"/>
    <cellStyle name="Note 25 3 3" xfId="37231"/>
    <cellStyle name="Note 25 4" xfId="37232"/>
    <cellStyle name="Note 25 5" xfId="37233"/>
    <cellStyle name="Note 26" xfId="37234"/>
    <cellStyle name="Note 26 2" xfId="37235"/>
    <cellStyle name="Note 26 2 2" xfId="37236"/>
    <cellStyle name="Note 26 3" xfId="37237"/>
    <cellStyle name="Note 26 3 2" xfId="37238"/>
    <cellStyle name="Note 26 3 2 2" xfId="37239"/>
    <cellStyle name="Note 26 3 3" xfId="37240"/>
    <cellStyle name="Note 26 4" xfId="37241"/>
    <cellStyle name="Note 26 5" xfId="37242"/>
    <cellStyle name="Note 27" xfId="37243"/>
    <cellStyle name="Note 27 2" xfId="37244"/>
    <cellStyle name="Note 27 2 2" xfId="37245"/>
    <cellStyle name="Note 27 3" xfId="37246"/>
    <cellStyle name="Note 27 3 2" xfId="37247"/>
    <cellStyle name="Note 27 3 2 2" xfId="37248"/>
    <cellStyle name="Note 27 3 3" xfId="37249"/>
    <cellStyle name="Note 27 4" xfId="37250"/>
    <cellStyle name="Note 27 5" xfId="37251"/>
    <cellStyle name="Note 28" xfId="37252"/>
    <cellStyle name="Note 28 2" xfId="37253"/>
    <cellStyle name="Note 28 2 2" xfId="37254"/>
    <cellStyle name="Note 28 3" xfId="37255"/>
    <cellStyle name="Note 28 3 2" xfId="37256"/>
    <cellStyle name="Note 28 3 2 2" xfId="37257"/>
    <cellStyle name="Note 28 3 3" xfId="37258"/>
    <cellStyle name="Note 28 4" xfId="37259"/>
    <cellStyle name="Note 28 5" xfId="37260"/>
    <cellStyle name="Note 29" xfId="37261"/>
    <cellStyle name="Note 29 2" xfId="37262"/>
    <cellStyle name="Note 29 2 2" xfId="37263"/>
    <cellStyle name="Note 29 3" xfId="37264"/>
    <cellStyle name="Note 29 3 2" xfId="37265"/>
    <cellStyle name="Note 29 3 2 2" xfId="37266"/>
    <cellStyle name="Note 29 3 3" xfId="37267"/>
    <cellStyle name="Note 29 4" xfId="37268"/>
    <cellStyle name="Note 29 5" xfId="37269"/>
    <cellStyle name="Note 3" xfId="37270"/>
    <cellStyle name="Note 3 10" xfId="37271"/>
    <cellStyle name="Note 3 11" xfId="37272"/>
    <cellStyle name="Note 3 12" xfId="37273"/>
    <cellStyle name="Note 3 13" xfId="37274"/>
    <cellStyle name="Note 3 14" xfId="37275"/>
    <cellStyle name="Note 3 15" xfId="37276"/>
    <cellStyle name="Note 3 16" xfId="37277"/>
    <cellStyle name="Note 3 17" xfId="37278"/>
    <cellStyle name="Note 3 18" xfId="37279"/>
    <cellStyle name="Note 3 19" xfId="37280"/>
    <cellStyle name="Note 3 2" xfId="37281"/>
    <cellStyle name="Note 3 2 2" xfId="37282"/>
    <cellStyle name="Note 3 2 2 2" xfId="37283"/>
    <cellStyle name="Note 3 2 2 2 2" xfId="37284"/>
    <cellStyle name="Note 3 2 2 3" xfId="37285"/>
    <cellStyle name="Note 3 2 2 3 2" xfId="37286"/>
    <cellStyle name="Note 3 2 2 3 2 2" xfId="37287"/>
    <cellStyle name="Note 3 2 2 3 3" xfId="37288"/>
    <cellStyle name="Note 3 2 2 4" xfId="37289"/>
    <cellStyle name="Note 3 2 2 5" xfId="37290"/>
    <cellStyle name="Note 3 2 3" xfId="37291"/>
    <cellStyle name="Note 3 2 3 2" xfId="37292"/>
    <cellStyle name="Note 3 2 3 2 2" xfId="37293"/>
    <cellStyle name="Note 3 2 3 3" xfId="37294"/>
    <cellStyle name="Note 3 2 3 3 2" xfId="37295"/>
    <cellStyle name="Note 3 2 3 3 2 2" xfId="37296"/>
    <cellStyle name="Note 3 2 3 3 3" xfId="37297"/>
    <cellStyle name="Note 3 2 3 4" xfId="37298"/>
    <cellStyle name="Note 3 2 4" xfId="37299"/>
    <cellStyle name="Note 3 2 4 2" xfId="37300"/>
    <cellStyle name="Note 3 2 5" xfId="37301"/>
    <cellStyle name="Note 3 2 5 2" xfId="37302"/>
    <cellStyle name="Note 3 2 5 2 2" xfId="37303"/>
    <cellStyle name="Note 3 2 5 3" xfId="37304"/>
    <cellStyle name="Note 3 2 6" xfId="37305"/>
    <cellStyle name="Note 3 2 7" xfId="37306"/>
    <cellStyle name="Note 3 20" xfId="37307"/>
    <cellStyle name="Note 3 21" xfId="37308"/>
    <cellStyle name="Note 3 22" xfId="37309"/>
    <cellStyle name="Note 3 23" xfId="37310"/>
    <cellStyle name="Note 3 24" xfId="37311"/>
    <cellStyle name="Note 3 25" xfId="37312"/>
    <cellStyle name="Note 3 26" xfId="37313"/>
    <cellStyle name="Note 3 27" xfId="37314"/>
    <cellStyle name="Note 3 28" xfId="37315"/>
    <cellStyle name="Note 3 29" xfId="37316"/>
    <cellStyle name="Note 3 3" xfId="37317"/>
    <cellStyle name="Note 3 3 2" xfId="37318"/>
    <cellStyle name="Note 3 3 2 2" xfId="37319"/>
    <cellStyle name="Note 3 3 2 2 2" xfId="37320"/>
    <cellStyle name="Note 3 3 2 3" xfId="37321"/>
    <cellStyle name="Note 3 3 2 3 2" xfId="37322"/>
    <cellStyle name="Note 3 3 2 3 2 2" xfId="37323"/>
    <cellStyle name="Note 3 3 2 3 3" xfId="37324"/>
    <cellStyle name="Note 3 3 2 4" xfId="37325"/>
    <cellStyle name="Note 3 3 2 5" xfId="37326"/>
    <cellStyle name="Note 3 3 3" xfId="37327"/>
    <cellStyle name="Note 3 3 3 2" xfId="37328"/>
    <cellStyle name="Note 3 3 3 2 2" xfId="37329"/>
    <cellStyle name="Note 3 3 3 3" xfId="37330"/>
    <cellStyle name="Note 3 3 3 3 2" xfId="37331"/>
    <cellStyle name="Note 3 3 3 3 2 2" xfId="37332"/>
    <cellStyle name="Note 3 3 3 3 3" xfId="37333"/>
    <cellStyle name="Note 3 3 3 4" xfId="37334"/>
    <cellStyle name="Note 3 3 4" xfId="37335"/>
    <cellStyle name="Note 3 3 4 2" xfId="37336"/>
    <cellStyle name="Note 3 3 5" xfId="37337"/>
    <cellStyle name="Note 3 3 5 2" xfId="37338"/>
    <cellStyle name="Note 3 3 5 2 2" xfId="37339"/>
    <cellStyle name="Note 3 3 5 3" xfId="37340"/>
    <cellStyle name="Note 3 3 6" xfId="37341"/>
    <cellStyle name="Note 3 3 7" xfId="37342"/>
    <cellStyle name="Note 3 30" xfId="37343"/>
    <cellStyle name="Note 3 31" xfId="37344"/>
    <cellStyle name="Note 3 32" xfId="37345"/>
    <cellStyle name="Note 3 33" xfId="37346"/>
    <cellStyle name="Note 3 34" xfId="37347"/>
    <cellStyle name="Note 3 35" xfId="37348"/>
    <cellStyle name="Note 3 36" xfId="37349"/>
    <cellStyle name="Note 3 37" xfId="37350"/>
    <cellStyle name="Note 3 38" xfId="37351"/>
    <cellStyle name="Note 3 39" xfId="37352"/>
    <cellStyle name="Note 3 4" xfId="37353"/>
    <cellStyle name="Note 3 4 2" xfId="37354"/>
    <cellStyle name="Note 3 4 2 2" xfId="37355"/>
    <cellStyle name="Note 3 4 3" xfId="37356"/>
    <cellStyle name="Note 3 4 3 2" xfId="37357"/>
    <cellStyle name="Note 3 4 3 2 2" xfId="37358"/>
    <cellStyle name="Note 3 4 3 3" xfId="37359"/>
    <cellStyle name="Note 3 4 4" xfId="37360"/>
    <cellStyle name="Note 3 4 5" xfId="37361"/>
    <cellStyle name="Note 3 40" xfId="37362"/>
    <cellStyle name="Note 3 41" xfId="37363"/>
    <cellStyle name="Note 3 42" xfId="37364"/>
    <cellStyle name="Note 3 5" xfId="37365"/>
    <cellStyle name="Note 3 5 2" xfId="37366"/>
    <cellStyle name="Note 3 5 2 2" xfId="37367"/>
    <cellStyle name="Note 3 5 3" xfId="37368"/>
    <cellStyle name="Note 3 5 3 2" xfId="37369"/>
    <cellStyle name="Note 3 5 3 2 2" xfId="37370"/>
    <cellStyle name="Note 3 5 3 3" xfId="37371"/>
    <cellStyle name="Note 3 5 4" xfId="37372"/>
    <cellStyle name="Note 3 5 5" xfId="37373"/>
    <cellStyle name="Note 3 6" xfId="37374"/>
    <cellStyle name="Note 3 6 2" xfId="37375"/>
    <cellStyle name="Note 3 6 2 2" xfId="37376"/>
    <cellStyle name="Note 3 6 3" xfId="37377"/>
    <cellStyle name="Note 3 6 3 2" xfId="37378"/>
    <cellStyle name="Note 3 6 3 2 2" xfId="37379"/>
    <cellStyle name="Note 3 6 3 3" xfId="37380"/>
    <cellStyle name="Note 3 6 4" xfId="37381"/>
    <cellStyle name="Note 3 6 5" xfId="37382"/>
    <cellStyle name="Note 3 7" xfId="37383"/>
    <cellStyle name="Note 3 7 2" xfId="37384"/>
    <cellStyle name="Note 3 7 3" xfId="37385"/>
    <cellStyle name="Note 3 8" xfId="37386"/>
    <cellStyle name="Note 3 8 2" xfId="37387"/>
    <cellStyle name="Note 3 8 2 2" xfId="37388"/>
    <cellStyle name="Note 3 8 3" xfId="37389"/>
    <cellStyle name="Note 3 8 4" xfId="37390"/>
    <cellStyle name="Note 3 9" xfId="37391"/>
    <cellStyle name="Note 3 9 2" xfId="37392"/>
    <cellStyle name="Note 30" xfId="37393"/>
    <cellStyle name="Note 30 2" xfId="37394"/>
    <cellStyle name="Note 30 2 2" xfId="37395"/>
    <cellStyle name="Note 30 3" xfId="37396"/>
    <cellStyle name="Note 30 3 2" xfId="37397"/>
    <cellStyle name="Note 30 3 2 2" xfId="37398"/>
    <cellStyle name="Note 30 3 3" xfId="37399"/>
    <cellStyle name="Note 30 4" xfId="37400"/>
    <cellStyle name="Note 30 5" xfId="37401"/>
    <cellStyle name="Note 31" xfId="37402"/>
    <cellStyle name="Note 31 2" xfId="37403"/>
    <cellStyle name="Note 31 2 2" xfId="37404"/>
    <cellStyle name="Note 31 3" xfId="37405"/>
    <cellStyle name="Note 31 3 2" xfId="37406"/>
    <cellStyle name="Note 31 3 2 2" xfId="37407"/>
    <cellStyle name="Note 31 3 3" xfId="37408"/>
    <cellStyle name="Note 31 4" xfId="37409"/>
    <cellStyle name="Note 31 5" xfId="37410"/>
    <cellStyle name="Note 32" xfId="37411"/>
    <cellStyle name="Note 32 2" xfId="37412"/>
    <cellStyle name="Note 32 2 2" xfId="37413"/>
    <cellStyle name="Note 32 3" xfId="37414"/>
    <cellStyle name="Note 32 3 2" xfId="37415"/>
    <cellStyle name="Note 32 3 2 2" xfId="37416"/>
    <cellStyle name="Note 32 3 3" xfId="37417"/>
    <cellStyle name="Note 32 4" xfId="37418"/>
    <cellStyle name="Note 32 5" xfId="37419"/>
    <cellStyle name="Note 33" xfId="37420"/>
    <cellStyle name="Note 33 2" xfId="37421"/>
    <cellStyle name="Note 33 2 2" xfId="37422"/>
    <cellStyle name="Note 33 3" xfId="37423"/>
    <cellStyle name="Note 33 3 2" xfId="37424"/>
    <cellStyle name="Note 33 3 2 2" xfId="37425"/>
    <cellStyle name="Note 33 3 3" xfId="37426"/>
    <cellStyle name="Note 33 4" xfId="37427"/>
    <cellStyle name="Note 33 5" xfId="37428"/>
    <cellStyle name="Note 34" xfId="37429"/>
    <cellStyle name="Note 34 2" xfId="37430"/>
    <cellStyle name="Note 34 2 2" xfId="37431"/>
    <cellStyle name="Note 34 3" xfId="37432"/>
    <cellStyle name="Note 34 3 2" xfId="37433"/>
    <cellStyle name="Note 34 3 2 2" xfId="37434"/>
    <cellStyle name="Note 34 3 3" xfId="37435"/>
    <cellStyle name="Note 34 4" xfId="37436"/>
    <cellStyle name="Note 34 5" xfId="37437"/>
    <cellStyle name="Note 35" xfId="37438"/>
    <cellStyle name="Note 35 2" xfId="37439"/>
    <cellStyle name="Note 35 2 2" xfId="37440"/>
    <cellStyle name="Note 35 3" xfId="37441"/>
    <cellStyle name="Note 35 3 2" xfId="37442"/>
    <cellStyle name="Note 35 3 2 2" xfId="37443"/>
    <cellStyle name="Note 35 3 3" xfId="37444"/>
    <cellStyle name="Note 35 4" xfId="37445"/>
    <cellStyle name="Note 35 5" xfId="37446"/>
    <cellStyle name="Note 36" xfId="37447"/>
    <cellStyle name="Note 36 2" xfId="37448"/>
    <cellStyle name="Note 36 2 2" xfId="37449"/>
    <cellStyle name="Note 36 3" xfId="37450"/>
    <cellStyle name="Note 36 3 2" xfId="37451"/>
    <cellStyle name="Note 36 3 2 2" xfId="37452"/>
    <cellStyle name="Note 36 3 3" xfId="37453"/>
    <cellStyle name="Note 36 4" xfId="37454"/>
    <cellStyle name="Note 36 5" xfId="37455"/>
    <cellStyle name="Note 37" xfId="37456"/>
    <cellStyle name="Note 37 2" xfId="37457"/>
    <cellStyle name="Note 37 2 2" xfId="37458"/>
    <cellStyle name="Note 37 3" xfId="37459"/>
    <cellStyle name="Note 37 3 2" xfId="37460"/>
    <cellStyle name="Note 37 3 2 2" xfId="37461"/>
    <cellStyle name="Note 37 3 3" xfId="37462"/>
    <cellStyle name="Note 37 4" xfId="37463"/>
    <cellStyle name="Note 37 5" xfId="37464"/>
    <cellStyle name="Note 38" xfId="37465"/>
    <cellStyle name="Note 38 2" xfId="37466"/>
    <cellStyle name="Note 38 2 2" xfId="37467"/>
    <cellStyle name="Note 38 3" xfId="37468"/>
    <cellStyle name="Note 38 3 2" xfId="37469"/>
    <cellStyle name="Note 38 3 2 2" xfId="37470"/>
    <cellStyle name="Note 38 3 3" xfId="37471"/>
    <cellStyle name="Note 38 4" xfId="37472"/>
    <cellStyle name="Note 38 5" xfId="37473"/>
    <cellStyle name="Note 39" xfId="37474"/>
    <cellStyle name="Note 39 2" xfId="37475"/>
    <cellStyle name="Note 39 2 2" xfId="37476"/>
    <cellStyle name="Note 39 3" xfId="37477"/>
    <cellStyle name="Note 39 3 2" xfId="37478"/>
    <cellStyle name="Note 39 3 2 2" xfId="37479"/>
    <cellStyle name="Note 39 3 3" xfId="37480"/>
    <cellStyle name="Note 39 4" xfId="37481"/>
    <cellStyle name="Note 39 5" xfId="37482"/>
    <cellStyle name="Note 4" xfId="37483"/>
    <cellStyle name="Note 4 10" xfId="37484"/>
    <cellStyle name="Note 4 11" xfId="37485"/>
    <cellStyle name="Note 4 12" xfId="37486"/>
    <cellStyle name="Note 4 13" xfId="37487"/>
    <cellStyle name="Note 4 14" xfId="37488"/>
    <cellStyle name="Note 4 15" xfId="37489"/>
    <cellStyle name="Note 4 16" xfId="37490"/>
    <cellStyle name="Note 4 17" xfId="37491"/>
    <cellStyle name="Note 4 18" xfId="37492"/>
    <cellStyle name="Note 4 19" xfId="37493"/>
    <cellStyle name="Note 4 2" xfId="37494"/>
    <cellStyle name="Note 4 2 2" xfId="37495"/>
    <cellStyle name="Note 4 2 2 2" xfId="37496"/>
    <cellStyle name="Note 4 2 2 2 2" xfId="37497"/>
    <cellStyle name="Note 4 2 2 3" xfId="37498"/>
    <cellStyle name="Note 4 2 2 3 2" xfId="37499"/>
    <cellStyle name="Note 4 2 2 3 2 2" xfId="37500"/>
    <cellStyle name="Note 4 2 2 3 3" xfId="37501"/>
    <cellStyle name="Note 4 2 2 4" xfId="37502"/>
    <cellStyle name="Note 4 2 2 5" xfId="37503"/>
    <cellStyle name="Note 4 2 3" xfId="37504"/>
    <cellStyle name="Note 4 2 3 2" xfId="37505"/>
    <cellStyle name="Note 4 2 3 2 2" xfId="37506"/>
    <cellStyle name="Note 4 2 3 2 2 2" xfId="37507"/>
    <cellStyle name="Note 4 2 3 2 2 2 2" xfId="37508"/>
    <cellStyle name="Note 4 2 3 2 2 3" xfId="37509"/>
    <cellStyle name="Note 4 2 3 2 3" xfId="37510"/>
    <cellStyle name="Note 4 2 3 2 3 2" xfId="37511"/>
    <cellStyle name="Note 4 2 3 2 4" xfId="37512"/>
    <cellStyle name="Note 4 2 3 3" xfId="37513"/>
    <cellStyle name="Note 4 2 3 3 2" xfId="37514"/>
    <cellStyle name="Note 4 2 3 3 2 2" xfId="37515"/>
    <cellStyle name="Note 4 2 3 3 3" xfId="37516"/>
    <cellStyle name="Note 4 2 3 4" xfId="37517"/>
    <cellStyle name="Note 4 2 3 4 2" xfId="37518"/>
    <cellStyle name="Note 4 2 3 4 2 2" xfId="37519"/>
    <cellStyle name="Note 4 2 3 4 3" xfId="37520"/>
    <cellStyle name="Note 4 2 3 5" xfId="37521"/>
    <cellStyle name="Note 4 2 3 5 2" xfId="37522"/>
    <cellStyle name="Note 4 2 3 6" xfId="37523"/>
    <cellStyle name="Note 4 2 4" xfId="37524"/>
    <cellStyle name="Note 4 2 4 2" xfId="37525"/>
    <cellStyle name="Note 4 2 5" xfId="37526"/>
    <cellStyle name="Note 4 2 5 2" xfId="37527"/>
    <cellStyle name="Note 4 2 5 2 2" xfId="37528"/>
    <cellStyle name="Note 4 2 5 3" xfId="37529"/>
    <cellStyle name="Note 4 2 6" xfId="37530"/>
    <cellStyle name="Note 4 2 7" xfId="37531"/>
    <cellStyle name="Note 4 20" xfId="37532"/>
    <cellStyle name="Note 4 21" xfId="37533"/>
    <cellStyle name="Note 4 22" xfId="37534"/>
    <cellStyle name="Note 4 23" xfId="37535"/>
    <cellStyle name="Note 4 24" xfId="37536"/>
    <cellStyle name="Note 4 25" xfId="37537"/>
    <cellStyle name="Note 4 26" xfId="37538"/>
    <cellStyle name="Note 4 27" xfId="37539"/>
    <cellStyle name="Note 4 28" xfId="37540"/>
    <cellStyle name="Note 4 29" xfId="37541"/>
    <cellStyle name="Note 4 3" xfId="37542"/>
    <cellStyle name="Note 4 3 2" xfId="37543"/>
    <cellStyle name="Note 4 3 2 2" xfId="37544"/>
    <cellStyle name="Note 4 3 2 2 2" xfId="37545"/>
    <cellStyle name="Note 4 3 2 3" xfId="37546"/>
    <cellStyle name="Note 4 3 3" xfId="37547"/>
    <cellStyle name="Note 4 3 4" xfId="37548"/>
    <cellStyle name="Note 4 30" xfId="37549"/>
    <cellStyle name="Note 4 31" xfId="37550"/>
    <cellStyle name="Note 4 32" xfId="37551"/>
    <cellStyle name="Note 4 33" xfId="37552"/>
    <cellStyle name="Note 4 34" xfId="37553"/>
    <cellStyle name="Note 4 35" xfId="37554"/>
    <cellStyle name="Note 4 36" xfId="37555"/>
    <cellStyle name="Note 4 37" xfId="37556"/>
    <cellStyle name="Note 4 38" xfId="37557"/>
    <cellStyle name="Note 4 39" xfId="37558"/>
    <cellStyle name="Note 4 4" xfId="37559"/>
    <cellStyle name="Note 4 4 2" xfId="37560"/>
    <cellStyle name="Note 4 4 2 2" xfId="37561"/>
    <cellStyle name="Note 4 4 3" xfId="37562"/>
    <cellStyle name="Note 4 4 3 2" xfId="37563"/>
    <cellStyle name="Note 4 4 3 2 2" xfId="37564"/>
    <cellStyle name="Note 4 4 3 3" xfId="37565"/>
    <cellStyle name="Note 4 4 4" xfId="37566"/>
    <cellStyle name="Note 4 4 5" xfId="37567"/>
    <cellStyle name="Note 4 40" xfId="37568"/>
    <cellStyle name="Note 4 5" xfId="37569"/>
    <cellStyle name="Note 4 5 2" xfId="37570"/>
    <cellStyle name="Note 4 5 3" xfId="37571"/>
    <cellStyle name="Note 4 6" xfId="37572"/>
    <cellStyle name="Note 4 6 2" xfId="37573"/>
    <cellStyle name="Note 4 6 2 2" xfId="37574"/>
    <cellStyle name="Note 4 6 3" xfId="37575"/>
    <cellStyle name="Note 4 6 4" xfId="37576"/>
    <cellStyle name="Note 4 7" xfId="37577"/>
    <cellStyle name="Note 4 7 2" xfId="37578"/>
    <cellStyle name="Note 4 8" xfId="37579"/>
    <cellStyle name="Note 4 9" xfId="37580"/>
    <cellStyle name="Note 40" xfId="37581"/>
    <cellStyle name="Note 40 2" xfId="37582"/>
    <cellStyle name="Note 40 2 2" xfId="37583"/>
    <cellStyle name="Note 40 3" xfId="37584"/>
    <cellStyle name="Note 40 3 2" xfId="37585"/>
    <cellStyle name="Note 40 3 2 2" xfId="37586"/>
    <cellStyle name="Note 40 3 3" xfId="37587"/>
    <cellStyle name="Note 40 4" xfId="37588"/>
    <cellStyle name="Note 40 5" xfId="37589"/>
    <cellStyle name="Note 41" xfId="37590"/>
    <cellStyle name="Note 41 2" xfId="37591"/>
    <cellStyle name="Note 41 2 2" xfId="37592"/>
    <cellStyle name="Note 41 3" xfId="37593"/>
    <cellStyle name="Note 41 3 2" xfId="37594"/>
    <cellStyle name="Note 41 3 2 2" xfId="37595"/>
    <cellStyle name="Note 41 3 3" xfId="37596"/>
    <cellStyle name="Note 41 4" xfId="37597"/>
    <cellStyle name="Note 41 5" xfId="37598"/>
    <cellStyle name="Note 42" xfId="37599"/>
    <cellStyle name="Note 42 2" xfId="37600"/>
    <cellStyle name="Note 42 2 2" xfId="37601"/>
    <cellStyle name="Note 42 3" xfId="37602"/>
    <cellStyle name="Note 42 3 2" xfId="37603"/>
    <cellStyle name="Note 42 3 2 2" xfId="37604"/>
    <cellStyle name="Note 42 3 3" xfId="37605"/>
    <cellStyle name="Note 42 4" xfId="37606"/>
    <cellStyle name="Note 42 5" xfId="37607"/>
    <cellStyle name="Note 43" xfId="37608"/>
    <cellStyle name="Note 43 2" xfId="37609"/>
    <cellStyle name="Note 43 2 2" xfId="37610"/>
    <cellStyle name="Note 43 3" xfId="37611"/>
    <cellStyle name="Note 43 3 2" xfId="37612"/>
    <cellStyle name="Note 43 3 2 2" xfId="37613"/>
    <cellStyle name="Note 43 3 3" xfId="37614"/>
    <cellStyle name="Note 43 4" xfId="37615"/>
    <cellStyle name="Note 43 5" xfId="37616"/>
    <cellStyle name="Note 44" xfId="37617"/>
    <cellStyle name="Note 44 2" xfId="37618"/>
    <cellStyle name="Note 44 2 2" xfId="37619"/>
    <cellStyle name="Note 44 3" xfId="37620"/>
    <cellStyle name="Note 44 3 2" xfId="37621"/>
    <cellStyle name="Note 44 3 2 2" xfId="37622"/>
    <cellStyle name="Note 44 3 3" xfId="37623"/>
    <cellStyle name="Note 44 4" xfId="37624"/>
    <cellStyle name="Note 44 5" xfId="37625"/>
    <cellStyle name="Note 45" xfId="37626"/>
    <cellStyle name="Note 45 2" xfId="37627"/>
    <cellStyle name="Note 45 2 2" xfId="37628"/>
    <cellStyle name="Note 45 3" xfId="37629"/>
    <cellStyle name="Note 45 3 2" xfId="37630"/>
    <cellStyle name="Note 45 3 2 2" xfId="37631"/>
    <cellStyle name="Note 45 3 3" xfId="37632"/>
    <cellStyle name="Note 45 4" xfId="37633"/>
    <cellStyle name="Note 45 5" xfId="37634"/>
    <cellStyle name="Note 46" xfId="37635"/>
    <cellStyle name="Note 46 2" xfId="37636"/>
    <cellStyle name="Note 46 2 2" xfId="37637"/>
    <cellStyle name="Note 46 3" xfId="37638"/>
    <cellStyle name="Note 46 3 2" xfId="37639"/>
    <cellStyle name="Note 46 3 2 2" xfId="37640"/>
    <cellStyle name="Note 46 3 3" xfId="37641"/>
    <cellStyle name="Note 46 4" xfId="37642"/>
    <cellStyle name="Note 46 5" xfId="37643"/>
    <cellStyle name="Note 47" xfId="37644"/>
    <cellStyle name="Note 47 2" xfId="37645"/>
    <cellStyle name="Note 47 2 2" xfId="37646"/>
    <cellStyle name="Note 47 3" xfId="37647"/>
    <cellStyle name="Note 47 3 2" xfId="37648"/>
    <cellStyle name="Note 47 3 2 2" xfId="37649"/>
    <cellStyle name="Note 47 3 3" xfId="37650"/>
    <cellStyle name="Note 47 4" xfId="37651"/>
    <cellStyle name="Note 47 5" xfId="37652"/>
    <cellStyle name="Note 48" xfId="37653"/>
    <cellStyle name="Note 48 2" xfId="37654"/>
    <cellStyle name="Note 48 2 2" xfId="37655"/>
    <cellStyle name="Note 48 3" xfId="37656"/>
    <cellStyle name="Note 48 3 2" xfId="37657"/>
    <cellStyle name="Note 48 3 2 2" xfId="37658"/>
    <cellStyle name="Note 48 3 3" xfId="37659"/>
    <cellStyle name="Note 48 4" xfId="37660"/>
    <cellStyle name="Note 48 5" xfId="37661"/>
    <cellStyle name="Note 49" xfId="37662"/>
    <cellStyle name="Note 49 2" xfId="37663"/>
    <cellStyle name="Note 49 2 2" xfId="37664"/>
    <cellStyle name="Note 49 3" xfId="37665"/>
    <cellStyle name="Note 49 3 2" xfId="37666"/>
    <cellStyle name="Note 49 3 2 2" xfId="37667"/>
    <cellStyle name="Note 49 3 3" xfId="37668"/>
    <cellStyle name="Note 49 4" xfId="37669"/>
    <cellStyle name="Note 49 5" xfId="37670"/>
    <cellStyle name="Note 5" xfId="37671"/>
    <cellStyle name="Note 5 2" xfId="37672"/>
    <cellStyle name="Note 5 2 2" xfId="37673"/>
    <cellStyle name="Note 5 2 2 2" xfId="37674"/>
    <cellStyle name="Note 5 2 3" xfId="37675"/>
    <cellStyle name="Note 5 2 3 2" xfId="37676"/>
    <cellStyle name="Note 5 2 3 2 2" xfId="37677"/>
    <cellStyle name="Note 5 2 3 3" xfId="37678"/>
    <cellStyle name="Note 5 2 4" xfId="37679"/>
    <cellStyle name="Note 5 2 5" xfId="37680"/>
    <cellStyle name="Note 5 3" xfId="37681"/>
    <cellStyle name="Note 5 3 2" xfId="37682"/>
    <cellStyle name="Note 5 3 2 2" xfId="37683"/>
    <cellStyle name="Note 5 3 3" xfId="37684"/>
    <cellStyle name="Note 5 3 3 2" xfId="37685"/>
    <cellStyle name="Note 5 3 3 2 2" xfId="37686"/>
    <cellStyle name="Note 5 3 3 3" xfId="37687"/>
    <cellStyle name="Note 5 3 4" xfId="37688"/>
    <cellStyle name="Note 5 4" xfId="37689"/>
    <cellStyle name="Note 5 4 2" xfId="37690"/>
    <cellStyle name="Note 5 5" xfId="37691"/>
    <cellStyle name="Note 5 5 2" xfId="37692"/>
    <cellStyle name="Note 5 5 2 2" xfId="37693"/>
    <cellStyle name="Note 5 5 3" xfId="37694"/>
    <cellStyle name="Note 5 6" xfId="37695"/>
    <cellStyle name="Note 5 7" xfId="37696"/>
    <cellStyle name="Note 50" xfId="37697"/>
    <cellStyle name="Note 50 2" xfId="37698"/>
    <cellStyle name="Note 50 2 2" xfId="37699"/>
    <cellStyle name="Note 50 3" xfId="37700"/>
    <cellStyle name="Note 50 3 2" xfId="37701"/>
    <cellStyle name="Note 50 3 2 2" xfId="37702"/>
    <cellStyle name="Note 50 3 3" xfId="37703"/>
    <cellStyle name="Note 50 4" xfId="37704"/>
    <cellStyle name="Note 50 5" xfId="37705"/>
    <cellStyle name="Note 51" xfId="37706"/>
    <cellStyle name="Note 51 2" xfId="37707"/>
    <cellStyle name="Note 51 2 2" xfId="37708"/>
    <cellStyle name="Note 51 3" xfId="37709"/>
    <cellStyle name="Note 51 3 2" xfId="37710"/>
    <cellStyle name="Note 51 3 2 2" xfId="37711"/>
    <cellStyle name="Note 51 3 3" xfId="37712"/>
    <cellStyle name="Note 51 4" xfId="37713"/>
    <cellStyle name="Note 51 5" xfId="37714"/>
    <cellStyle name="Note 52" xfId="37715"/>
    <cellStyle name="Note 52 2" xfId="37716"/>
    <cellStyle name="Note 52 2 2" xfId="37717"/>
    <cellStyle name="Note 52 3" xfId="37718"/>
    <cellStyle name="Note 52 3 2" xfId="37719"/>
    <cellStyle name="Note 52 3 2 2" xfId="37720"/>
    <cellStyle name="Note 52 3 3" xfId="37721"/>
    <cellStyle name="Note 52 4" xfId="37722"/>
    <cellStyle name="Note 52 5" xfId="37723"/>
    <cellStyle name="Note 53" xfId="37724"/>
    <cellStyle name="Note 53 2" xfId="37725"/>
    <cellStyle name="Note 53 2 2" xfId="37726"/>
    <cellStyle name="Note 53 3" xfId="37727"/>
    <cellStyle name="Note 53 3 2" xfId="37728"/>
    <cellStyle name="Note 53 3 2 2" xfId="37729"/>
    <cellStyle name="Note 53 3 3" xfId="37730"/>
    <cellStyle name="Note 53 4" xfId="37731"/>
    <cellStyle name="Note 53 5" xfId="37732"/>
    <cellStyle name="Note 54" xfId="37733"/>
    <cellStyle name="Note 54 2" xfId="37734"/>
    <cellStyle name="Note 54 2 2" xfId="37735"/>
    <cellStyle name="Note 54 3" xfId="37736"/>
    <cellStyle name="Note 54 3 2" xfId="37737"/>
    <cellStyle name="Note 54 3 2 2" xfId="37738"/>
    <cellStyle name="Note 54 3 3" xfId="37739"/>
    <cellStyle name="Note 54 4" xfId="37740"/>
    <cellStyle name="Note 54 5" xfId="37741"/>
    <cellStyle name="Note 55" xfId="37742"/>
    <cellStyle name="Note 55 2" xfId="37743"/>
    <cellStyle name="Note 55 2 2" xfId="37744"/>
    <cellStyle name="Note 55 3" xfId="37745"/>
    <cellStyle name="Note 55 3 2" xfId="37746"/>
    <cellStyle name="Note 55 3 2 2" xfId="37747"/>
    <cellStyle name="Note 55 3 3" xfId="37748"/>
    <cellStyle name="Note 55 4" xfId="37749"/>
    <cellStyle name="Note 55 5" xfId="37750"/>
    <cellStyle name="Note 56" xfId="37751"/>
    <cellStyle name="Note 56 2" xfId="37752"/>
    <cellStyle name="Note 56 2 2" xfId="37753"/>
    <cellStyle name="Note 56 3" xfId="37754"/>
    <cellStyle name="Note 56 3 2" xfId="37755"/>
    <cellStyle name="Note 56 3 2 2" xfId="37756"/>
    <cellStyle name="Note 56 3 3" xfId="37757"/>
    <cellStyle name="Note 56 4" xfId="37758"/>
    <cellStyle name="Note 56 5" xfId="37759"/>
    <cellStyle name="Note 57" xfId="37760"/>
    <cellStyle name="Note 57 2" xfId="37761"/>
    <cellStyle name="Note 57 2 2" xfId="37762"/>
    <cellStyle name="Note 57 3" xfId="37763"/>
    <cellStyle name="Note 57 3 2" xfId="37764"/>
    <cellStyle name="Note 57 3 2 2" xfId="37765"/>
    <cellStyle name="Note 57 3 3" xfId="37766"/>
    <cellStyle name="Note 57 4" xfId="37767"/>
    <cellStyle name="Note 57 5" xfId="37768"/>
    <cellStyle name="Note 58" xfId="37769"/>
    <cellStyle name="Note 58 2" xfId="37770"/>
    <cellStyle name="Note 58 2 2" xfId="37771"/>
    <cellStyle name="Note 58 3" xfId="37772"/>
    <cellStyle name="Note 58 3 2" xfId="37773"/>
    <cellStyle name="Note 58 3 2 2" xfId="37774"/>
    <cellStyle name="Note 58 3 3" xfId="37775"/>
    <cellStyle name="Note 58 4" xfId="37776"/>
    <cellStyle name="Note 58 5" xfId="37777"/>
    <cellStyle name="Note 59" xfId="37778"/>
    <cellStyle name="Note 59 2" xfId="37779"/>
    <cellStyle name="Note 59 2 2" xfId="37780"/>
    <cellStyle name="Note 59 3" xfId="37781"/>
    <cellStyle name="Note 59 3 2" xfId="37782"/>
    <cellStyle name="Note 59 3 2 2" xfId="37783"/>
    <cellStyle name="Note 59 3 3" xfId="37784"/>
    <cellStyle name="Note 59 4" xfId="37785"/>
    <cellStyle name="Note 59 5" xfId="37786"/>
    <cellStyle name="Note 6" xfId="37787"/>
    <cellStyle name="Note 6 2" xfId="37788"/>
    <cellStyle name="Note 6 2 2" xfId="37789"/>
    <cellStyle name="Note 6 2 2 2" xfId="37790"/>
    <cellStyle name="Note 6 2 3" xfId="37791"/>
    <cellStyle name="Note 6 2 3 2" xfId="37792"/>
    <cellStyle name="Note 6 2 3 2 2" xfId="37793"/>
    <cellStyle name="Note 6 2 3 3" xfId="37794"/>
    <cellStyle name="Note 6 2 4" xfId="37795"/>
    <cellStyle name="Note 6 2 5" xfId="37796"/>
    <cellStyle name="Note 6 3" xfId="37797"/>
    <cellStyle name="Note 6 3 2" xfId="37798"/>
    <cellStyle name="Note 6 3 2 2" xfId="37799"/>
    <cellStyle name="Note 6 3 3" xfId="37800"/>
    <cellStyle name="Note 6 3 3 2" xfId="37801"/>
    <cellStyle name="Note 6 3 3 2 2" xfId="37802"/>
    <cellStyle name="Note 6 3 3 3" xfId="37803"/>
    <cellStyle name="Note 6 3 4" xfId="37804"/>
    <cellStyle name="Note 6 4" xfId="37805"/>
    <cellStyle name="Note 6 4 2" xfId="37806"/>
    <cellStyle name="Note 6 5" xfId="37807"/>
    <cellStyle name="Note 6 5 2" xfId="37808"/>
    <cellStyle name="Note 6 5 2 2" xfId="37809"/>
    <cellStyle name="Note 6 5 3" xfId="37810"/>
    <cellStyle name="Note 6 6" xfId="37811"/>
    <cellStyle name="Note 6 7" xfId="37812"/>
    <cellStyle name="Note 60" xfId="37813"/>
    <cellStyle name="Note 60 2" xfId="37814"/>
    <cellStyle name="Note 60 2 2" xfId="37815"/>
    <cellStyle name="Note 60 3" xfId="37816"/>
    <cellStyle name="Note 60 3 2" xfId="37817"/>
    <cellStyle name="Note 60 3 2 2" xfId="37818"/>
    <cellStyle name="Note 60 3 3" xfId="37819"/>
    <cellStyle name="Note 60 4" xfId="37820"/>
    <cellStyle name="Note 60 5" xfId="37821"/>
    <cellStyle name="Note 61" xfId="37822"/>
    <cellStyle name="Note 61 2" xfId="37823"/>
    <cellStyle name="Note 61 2 2" xfId="37824"/>
    <cellStyle name="Note 61 3" xfId="37825"/>
    <cellStyle name="Note 61 3 2" xfId="37826"/>
    <cellStyle name="Note 61 3 2 2" xfId="37827"/>
    <cellStyle name="Note 61 3 3" xfId="37828"/>
    <cellStyle name="Note 61 4" xfId="37829"/>
    <cellStyle name="Note 61 5" xfId="37830"/>
    <cellStyle name="Note 62" xfId="37831"/>
    <cellStyle name="Note 62 2" xfId="37832"/>
    <cellStyle name="Note 62 2 2" xfId="37833"/>
    <cellStyle name="Note 62 3" xfId="37834"/>
    <cellStyle name="Note 62 3 2" xfId="37835"/>
    <cellStyle name="Note 62 3 2 2" xfId="37836"/>
    <cellStyle name="Note 62 3 3" xfId="37837"/>
    <cellStyle name="Note 62 4" xfId="37838"/>
    <cellStyle name="Note 62 5" xfId="37839"/>
    <cellStyle name="Note 63" xfId="37840"/>
    <cellStyle name="Note 63 2" xfId="37841"/>
    <cellStyle name="Note 63 2 2" xfId="37842"/>
    <cellStyle name="Note 63 3" xfId="37843"/>
    <cellStyle name="Note 63 3 2" xfId="37844"/>
    <cellStyle name="Note 63 3 2 2" xfId="37845"/>
    <cellStyle name="Note 63 3 3" xfId="37846"/>
    <cellStyle name="Note 63 4" xfId="37847"/>
    <cellStyle name="Note 63 5" xfId="37848"/>
    <cellStyle name="Note 64" xfId="37849"/>
    <cellStyle name="Note 64 2" xfId="37850"/>
    <cellStyle name="Note 64 2 2" xfId="37851"/>
    <cellStyle name="Note 64 3" xfId="37852"/>
    <cellStyle name="Note 64 3 2" xfId="37853"/>
    <cellStyle name="Note 64 3 2 2" xfId="37854"/>
    <cellStyle name="Note 64 3 3" xfId="37855"/>
    <cellStyle name="Note 64 4" xfId="37856"/>
    <cellStyle name="Note 64 5" xfId="37857"/>
    <cellStyle name="Note 65" xfId="37858"/>
    <cellStyle name="Note 65 2" xfId="37859"/>
    <cellStyle name="Note 65 2 2" xfId="37860"/>
    <cellStyle name="Note 65 3" xfId="37861"/>
    <cellStyle name="Note 65 3 2" xfId="37862"/>
    <cellStyle name="Note 65 3 2 2" xfId="37863"/>
    <cellStyle name="Note 65 3 3" xfId="37864"/>
    <cellStyle name="Note 65 4" xfId="37865"/>
    <cellStyle name="Note 65 5" xfId="37866"/>
    <cellStyle name="Note 66" xfId="37867"/>
    <cellStyle name="Note 66 2" xfId="37868"/>
    <cellStyle name="Note 66 2 2" xfId="37869"/>
    <cellStyle name="Note 66 3" xfId="37870"/>
    <cellStyle name="Note 66 3 2" xfId="37871"/>
    <cellStyle name="Note 66 3 2 2" xfId="37872"/>
    <cellStyle name="Note 66 3 3" xfId="37873"/>
    <cellStyle name="Note 66 4" xfId="37874"/>
    <cellStyle name="Note 66 5" xfId="37875"/>
    <cellStyle name="Note 67" xfId="37876"/>
    <cellStyle name="Note 67 2" xfId="37877"/>
    <cellStyle name="Note 67 2 2" xfId="37878"/>
    <cellStyle name="Note 67 3" xfId="37879"/>
    <cellStyle name="Note 67 3 2" xfId="37880"/>
    <cellStyle name="Note 67 3 2 2" xfId="37881"/>
    <cellStyle name="Note 67 3 3" xfId="37882"/>
    <cellStyle name="Note 67 4" xfId="37883"/>
    <cellStyle name="Note 67 5" xfId="37884"/>
    <cellStyle name="Note 68" xfId="37885"/>
    <cellStyle name="Note 68 2" xfId="37886"/>
    <cellStyle name="Note 68 2 2" xfId="37887"/>
    <cellStyle name="Note 68 3" xfId="37888"/>
    <cellStyle name="Note 68 3 2" xfId="37889"/>
    <cellStyle name="Note 68 3 2 2" xfId="37890"/>
    <cellStyle name="Note 68 3 3" xfId="37891"/>
    <cellStyle name="Note 68 4" xfId="37892"/>
    <cellStyle name="Note 68 5" xfId="37893"/>
    <cellStyle name="Note 69" xfId="37894"/>
    <cellStyle name="Note 69 2" xfId="37895"/>
    <cellStyle name="Note 69 2 2" xfId="37896"/>
    <cellStyle name="Note 69 3" xfId="37897"/>
    <cellStyle name="Note 69 3 2" xfId="37898"/>
    <cellStyle name="Note 69 3 2 2" xfId="37899"/>
    <cellStyle name="Note 69 3 3" xfId="37900"/>
    <cellStyle name="Note 69 4" xfId="37901"/>
    <cellStyle name="Note 69 5" xfId="37902"/>
    <cellStyle name="Note 7" xfId="37903"/>
    <cellStyle name="Note 7 2" xfId="37904"/>
    <cellStyle name="Note 7 2 2" xfId="37905"/>
    <cellStyle name="Note 7 2 2 2" xfId="37906"/>
    <cellStyle name="Note 7 2 3" xfId="37907"/>
    <cellStyle name="Note 7 2 3 2" xfId="37908"/>
    <cellStyle name="Note 7 2 3 2 2" xfId="37909"/>
    <cellStyle name="Note 7 2 3 3" xfId="37910"/>
    <cellStyle name="Note 7 2 4" xfId="37911"/>
    <cellStyle name="Note 7 3" xfId="37912"/>
    <cellStyle name="Note 7 3 2" xfId="37913"/>
    <cellStyle name="Note 7 3 2 2" xfId="37914"/>
    <cellStyle name="Note 7 3 2 2 2" xfId="37915"/>
    <cellStyle name="Note 7 3 2 3" xfId="37916"/>
    <cellStyle name="Note 7 3 3" xfId="37917"/>
    <cellStyle name="Note 7 3 3 2" xfId="37918"/>
    <cellStyle name="Note 7 3 4" xfId="37919"/>
    <cellStyle name="Note 7 4" xfId="37920"/>
    <cellStyle name="Note 7 4 2" xfId="37921"/>
    <cellStyle name="Note 7 4 2 2" xfId="37922"/>
    <cellStyle name="Note 7 4 3" xfId="37923"/>
    <cellStyle name="Note 7 5" xfId="37924"/>
    <cellStyle name="Note 7 5 2" xfId="37925"/>
    <cellStyle name="Note 7 5 2 2" xfId="37926"/>
    <cellStyle name="Note 7 5 3" xfId="37927"/>
    <cellStyle name="Note 7 6" xfId="37928"/>
    <cellStyle name="Note 7 6 2" xfId="37929"/>
    <cellStyle name="Note 7 7" xfId="37930"/>
    <cellStyle name="Note 7 8" xfId="37931"/>
    <cellStyle name="Note 70" xfId="37932"/>
    <cellStyle name="Note 70 2" xfId="37933"/>
    <cellStyle name="Note 70 2 2" xfId="37934"/>
    <cellStyle name="Note 70 3" xfId="37935"/>
    <cellStyle name="Note 70 3 2" xfId="37936"/>
    <cellStyle name="Note 70 3 2 2" xfId="37937"/>
    <cellStyle name="Note 70 3 3" xfId="37938"/>
    <cellStyle name="Note 70 4" xfId="37939"/>
    <cellStyle name="Note 70 5" xfId="37940"/>
    <cellStyle name="Note 71" xfId="37941"/>
    <cellStyle name="Note 71 2" xfId="37942"/>
    <cellStyle name="Note 71 2 2" xfId="37943"/>
    <cellStyle name="Note 71 3" xfId="37944"/>
    <cellStyle name="Note 71 3 2" xfId="37945"/>
    <cellStyle name="Note 71 3 2 2" xfId="37946"/>
    <cellStyle name="Note 71 3 3" xfId="37947"/>
    <cellStyle name="Note 71 4" xfId="37948"/>
    <cellStyle name="Note 71 5" xfId="37949"/>
    <cellStyle name="Note 72" xfId="37950"/>
    <cellStyle name="Note 72 2" xfId="37951"/>
    <cellStyle name="Note 72 2 2" xfId="37952"/>
    <cellStyle name="Note 72 3" xfId="37953"/>
    <cellStyle name="Note 72 3 2" xfId="37954"/>
    <cellStyle name="Note 72 3 2 2" xfId="37955"/>
    <cellStyle name="Note 72 3 3" xfId="37956"/>
    <cellStyle name="Note 72 4" xfId="37957"/>
    <cellStyle name="Note 72 5" xfId="37958"/>
    <cellStyle name="Note 73" xfId="37959"/>
    <cellStyle name="Note 73 2" xfId="37960"/>
    <cellStyle name="Note 73 2 2" xfId="37961"/>
    <cellStyle name="Note 73 3" xfId="37962"/>
    <cellStyle name="Note 73 3 2" xfId="37963"/>
    <cellStyle name="Note 73 3 2 2" xfId="37964"/>
    <cellStyle name="Note 73 3 3" xfId="37965"/>
    <cellStyle name="Note 73 4" xfId="37966"/>
    <cellStyle name="Note 73 5" xfId="37967"/>
    <cellStyle name="Note 74" xfId="37968"/>
    <cellStyle name="Note 74 2" xfId="37969"/>
    <cellStyle name="Note 74 2 2" xfId="37970"/>
    <cellStyle name="Note 74 3" xfId="37971"/>
    <cellStyle name="Note 74 3 2" xfId="37972"/>
    <cellStyle name="Note 74 3 2 2" xfId="37973"/>
    <cellStyle name="Note 74 3 3" xfId="37974"/>
    <cellStyle name="Note 74 4" xfId="37975"/>
    <cellStyle name="Note 74 5" xfId="37976"/>
    <cellStyle name="Note 75" xfId="37977"/>
    <cellStyle name="Note 75 2" xfId="37978"/>
    <cellStyle name="Note 75 2 2" xfId="37979"/>
    <cellStyle name="Note 75 3" xfId="37980"/>
    <cellStyle name="Note 75 3 2" xfId="37981"/>
    <cellStyle name="Note 75 3 2 2" xfId="37982"/>
    <cellStyle name="Note 75 3 3" xfId="37983"/>
    <cellStyle name="Note 75 4" xfId="37984"/>
    <cellStyle name="Note 75 5" xfId="37985"/>
    <cellStyle name="Note 76" xfId="37986"/>
    <cellStyle name="Note 76 2" xfId="37987"/>
    <cellStyle name="Note 76 2 2" xfId="37988"/>
    <cellStyle name="Note 76 3" xfId="37989"/>
    <cellStyle name="Note 76 3 2" xfId="37990"/>
    <cellStyle name="Note 76 3 2 2" xfId="37991"/>
    <cellStyle name="Note 76 3 3" xfId="37992"/>
    <cellStyle name="Note 76 4" xfId="37993"/>
    <cellStyle name="Note 76 5" xfId="37994"/>
    <cellStyle name="Note 77" xfId="37995"/>
    <cellStyle name="Note 77 2" xfId="37996"/>
    <cellStyle name="Note 77 2 2" xfId="37997"/>
    <cellStyle name="Note 77 3" xfId="37998"/>
    <cellStyle name="Note 77 3 2" xfId="37999"/>
    <cellStyle name="Note 77 3 2 2" xfId="38000"/>
    <cellStyle name="Note 77 3 3" xfId="38001"/>
    <cellStyle name="Note 77 4" xfId="38002"/>
    <cellStyle name="Note 77 5" xfId="38003"/>
    <cellStyle name="Note 78" xfId="38004"/>
    <cellStyle name="Note 78 2" xfId="38005"/>
    <cellStyle name="Note 78 2 2" xfId="38006"/>
    <cellStyle name="Note 78 3" xfId="38007"/>
    <cellStyle name="Note 78 3 2" xfId="38008"/>
    <cellStyle name="Note 78 3 2 2" xfId="38009"/>
    <cellStyle name="Note 78 3 3" xfId="38010"/>
    <cellStyle name="Note 78 4" xfId="38011"/>
    <cellStyle name="Note 78 5" xfId="38012"/>
    <cellStyle name="Note 79" xfId="38013"/>
    <cellStyle name="Note 79 2" xfId="38014"/>
    <cellStyle name="Note 79 2 2" xfId="38015"/>
    <cellStyle name="Note 79 3" xfId="38016"/>
    <cellStyle name="Note 79 3 2" xfId="38017"/>
    <cellStyle name="Note 79 3 2 2" xfId="38018"/>
    <cellStyle name="Note 79 3 3" xfId="38019"/>
    <cellStyle name="Note 79 4" xfId="38020"/>
    <cellStyle name="Note 79 5" xfId="38021"/>
    <cellStyle name="Note 8" xfId="38022"/>
    <cellStyle name="Note 8 2" xfId="38023"/>
    <cellStyle name="Note 8 2 2" xfId="38024"/>
    <cellStyle name="Note 8 3" xfId="38025"/>
    <cellStyle name="Note 8 3 2" xfId="38026"/>
    <cellStyle name="Note 8 3 2 2" xfId="38027"/>
    <cellStyle name="Note 8 3 3" xfId="38028"/>
    <cellStyle name="Note 8 4" xfId="38029"/>
    <cellStyle name="Note 8 5" xfId="38030"/>
    <cellStyle name="Note 80" xfId="38031"/>
    <cellStyle name="Note 80 2" xfId="38032"/>
    <cellStyle name="Note 80 2 2" xfId="38033"/>
    <cellStyle name="Note 80 3" xfId="38034"/>
    <cellStyle name="Note 80 3 2" xfId="38035"/>
    <cellStyle name="Note 80 3 2 2" xfId="38036"/>
    <cellStyle name="Note 80 3 3" xfId="38037"/>
    <cellStyle name="Note 80 4" xfId="38038"/>
    <cellStyle name="Note 80 5" xfId="38039"/>
    <cellStyle name="Note 81" xfId="38040"/>
    <cellStyle name="Note 81 2" xfId="38041"/>
    <cellStyle name="Note 81 2 2" xfId="38042"/>
    <cellStyle name="Note 81 3" xfId="38043"/>
    <cellStyle name="Note 81 3 2" xfId="38044"/>
    <cellStyle name="Note 81 3 2 2" xfId="38045"/>
    <cellStyle name="Note 81 3 3" xfId="38046"/>
    <cellStyle name="Note 81 4" xfId="38047"/>
    <cellStyle name="Note 81 5" xfId="38048"/>
    <cellStyle name="Note 82" xfId="38049"/>
    <cellStyle name="Note 82 2" xfId="38050"/>
    <cellStyle name="Note 82 2 2" xfId="38051"/>
    <cellStyle name="Note 82 3" xfId="38052"/>
    <cellStyle name="Note 82 3 2" xfId="38053"/>
    <cellStyle name="Note 82 3 2 2" xfId="38054"/>
    <cellStyle name="Note 82 3 3" xfId="38055"/>
    <cellStyle name="Note 82 4" xfId="38056"/>
    <cellStyle name="Note 82 5" xfId="38057"/>
    <cellStyle name="Note 83" xfId="38058"/>
    <cellStyle name="Note 83 2" xfId="38059"/>
    <cellStyle name="Note 83 2 2" xfId="38060"/>
    <cellStyle name="Note 83 3" xfId="38061"/>
    <cellStyle name="Note 83 3 2" xfId="38062"/>
    <cellStyle name="Note 83 3 2 2" xfId="38063"/>
    <cellStyle name="Note 83 3 3" xfId="38064"/>
    <cellStyle name="Note 83 4" xfId="38065"/>
    <cellStyle name="Note 83 5" xfId="38066"/>
    <cellStyle name="Note 84" xfId="38067"/>
    <cellStyle name="Note 84 2" xfId="38068"/>
    <cellStyle name="Note 84 2 2" xfId="38069"/>
    <cellStyle name="Note 84 3" xfId="38070"/>
    <cellStyle name="Note 84 3 2" xfId="38071"/>
    <cellStyle name="Note 84 3 2 2" xfId="38072"/>
    <cellStyle name="Note 84 3 3" xfId="38073"/>
    <cellStyle name="Note 84 4" xfId="38074"/>
    <cellStyle name="Note 84 5" xfId="38075"/>
    <cellStyle name="Note 85" xfId="38076"/>
    <cellStyle name="Note 85 2" xfId="38077"/>
    <cellStyle name="Note 85 2 2" xfId="38078"/>
    <cellStyle name="Note 85 3" xfId="38079"/>
    <cellStyle name="Note 85 3 2" xfId="38080"/>
    <cellStyle name="Note 85 3 2 2" xfId="38081"/>
    <cellStyle name="Note 85 3 3" xfId="38082"/>
    <cellStyle name="Note 85 4" xfId="38083"/>
    <cellStyle name="Note 85 5" xfId="38084"/>
    <cellStyle name="Note 86" xfId="38085"/>
    <cellStyle name="Note 86 2" xfId="38086"/>
    <cellStyle name="Note 86 2 2" xfId="38087"/>
    <cellStyle name="Note 86 3" xfId="38088"/>
    <cellStyle name="Note 86 3 2" xfId="38089"/>
    <cellStyle name="Note 86 3 2 2" xfId="38090"/>
    <cellStyle name="Note 86 3 3" xfId="38091"/>
    <cellStyle name="Note 86 4" xfId="38092"/>
    <cellStyle name="Note 86 5" xfId="38093"/>
    <cellStyle name="Note 87" xfId="38094"/>
    <cellStyle name="Note 87 2" xfId="38095"/>
    <cellStyle name="Note 87 2 2" xfId="38096"/>
    <cellStyle name="Note 87 3" xfId="38097"/>
    <cellStyle name="Note 87 3 2" xfId="38098"/>
    <cellStyle name="Note 87 3 2 2" xfId="38099"/>
    <cellStyle name="Note 87 3 3" xfId="38100"/>
    <cellStyle name="Note 87 4" xfId="38101"/>
    <cellStyle name="Note 87 5" xfId="38102"/>
    <cellStyle name="Note 88" xfId="38103"/>
    <cellStyle name="Note 88 2" xfId="38104"/>
    <cellStyle name="Note 88 2 2" xfId="38105"/>
    <cellStyle name="Note 88 3" xfId="38106"/>
    <cellStyle name="Note 88 3 2" xfId="38107"/>
    <cellStyle name="Note 88 3 2 2" xfId="38108"/>
    <cellStyle name="Note 88 3 3" xfId="38109"/>
    <cellStyle name="Note 88 4" xfId="38110"/>
    <cellStyle name="Note 88 5" xfId="38111"/>
    <cellStyle name="Note 89" xfId="38112"/>
    <cellStyle name="Note 89 2" xfId="38113"/>
    <cellStyle name="Note 89 2 2" xfId="38114"/>
    <cellStyle name="Note 89 3" xfId="38115"/>
    <cellStyle name="Note 89 3 2" xfId="38116"/>
    <cellStyle name="Note 89 3 2 2" xfId="38117"/>
    <cellStyle name="Note 89 3 3" xfId="38118"/>
    <cellStyle name="Note 89 4" xfId="38119"/>
    <cellStyle name="Note 89 5" xfId="38120"/>
    <cellStyle name="Note 9" xfId="38121"/>
    <cellStyle name="Note 9 2" xfId="38122"/>
    <cellStyle name="Note 9 2 2" xfId="38123"/>
    <cellStyle name="Note 9 3" xfId="38124"/>
    <cellStyle name="Note 9 3 2" xfId="38125"/>
    <cellStyle name="Note 9 3 2 2" xfId="38126"/>
    <cellStyle name="Note 9 3 3" xfId="38127"/>
    <cellStyle name="Note 9 4" xfId="38128"/>
    <cellStyle name="Note 9 5" xfId="38129"/>
    <cellStyle name="Note 90" xfId="38130"/>
    <cellStyle name="Note 90 2" xfId="38131"/>
    <cellStyle name="Note 90 2 2" xfId="38132"/>
    <cellStyle name="Note 90 3" xfId="38133"/>
    <cellStyle name="Note 90 3 2" xfId="38134"/>
    <cellStyle name="Note 90 3 2 2" xfId="38135"/>
    <cellStyle name="Note 90 3 3" xfId="38136"/>
    <cellStyle name="Note 90 4" xfId="38137"/>
    <cellStyle name="Note 90 5" xfId="38138"/>
    <cellStyle name="Note 91" xfId="38139"/>
    <cellStyle name="Note 91 2" xfId="38140"/>
    <cellStyle name="Note 91 2 2" xfId="38141"/>
    <cellStyle name="Note 91 3" xfId="38142"/>
    <cellStyle name="Note 91 3 2" xfId="38143"/>
    <cellStyle name="Note 91 3 2 2" xfId="38144"/>
    <cellStyle name="Note 91 3 3" xfId="38145"/>
    <cellStyle name="Note 91 4" xfId="38146"/>
    <cellStyle name="Note 91 5" xfId="38147"/>
    <cellStyle name="Note 92" xfId="38148"/>
    <cellStyle name="Note 92 2" xfId="38149"/>
    <cellStyle name="Note 92 2 2" xfId="38150"/>
    <cellStyle name="Note 92 3" xfId="38151"/>
    <cellStyle name="Note 92 3 2" xfId="38152"/>
    <cellStyle name="Note 92 3 2 2" xfId="38153"/>
    <cellStyle name="Note 92 3 3" xfId="38154"/>
    <cellStyle name="Note 92 4" xfId="38155"/>
    <cellStyle name="Note 92 5" xfId="38156"/>
    <cellStyle name="Note 93" xfId="38157"/>
    <cellStyle name="Note 93 2" xfId="38158"/>
    <cellStyle name="Note 93 2 2" xfId="38159"/>
    <cellStyle name="Note 93 3" xfId="38160"/>
    <cellStyle name="Note 93 3 2" xfId="38161"/>
    <cellStyle name="Note 93 3 2 2" xfId="38162"/>
    <cellStyle name="Note 93 3 3" xfId="38163"/>
    <cellStyle name="Note 93 4" xfId="38164"/>
    <cellStyle name="Note 93 5" xfId="38165"/>
    <cellStyle name="Note 94" xfId="38166"/>
    <cellStyle name="Note 94 2" xfId="38167"/>
    <cellStyle name="Note 94 2 2" xfId="38168"/>
    <cellStyle name="Note 94 3" xfId="38169"/>
    <cellStyle name="Note 94 3 2" xfId="38170"/>
    <cellStyle name="Note 94 3 2 2" xfId="38171"/>
    <cellStyle name="Note 94 3 3" xfId="38172"/>
    <cellStyle name="Note 94 4" xfId="38173"/>
    <cellStyle name="Note 94 5" xfId="38174"/>
    <cellStyle name="Note 95" xfId="38175"/>
    <cellStyle name="Note 95 2" xfId="38176"/>
    <cellStyle name="Note 95 2 2" xfId="38177"/>
    <cellStyle name="Note 95 3" xfId="38178"/>
    <cellStyle name="Note 95 3 2" xfId="38179"/>
    <cellStyle name="Note 95 3 2 2" xfId="38180"/>
    <cellStyle name="Note 95 3 3" xfId="38181"/>
    <cellStyle name="Note 95 4" xfId="38182"/>
    <cellStyle name="Note 95 5" xfId="38183"/>
    <cellStyle name="Note 96" xfId="38184"/>
    <cellStyle name="Note 96 2" xfId="38185"/>
    <cellStyle name="Note 96 2 2" xfId="38186"/>
    <cellStyle name="Note 96 3" xfId="38187"/>
    <cellStyle name="Note 96 3 2" xfId="38188"/>
    <cellStyle name="Note 96 3 2 2" xfId="38189"/>
    <cellStyle name="Note 96 3 3" xfId="38190"/>
    <cellStyle name="Note 96 4" xfId="38191"/>
    <cellStyle name="Note 96 5" xfId="38192"/>
    <cellStyle name="Note 97" xfId="38193"/>
    <cellStyle name="Note 97 2" xfId="38194"/>
    <cellStyle name="Note 97 2 2" xfId="38195"/>
    <cellStyle name="Note 97 3" xfId="38196"/>
    <cellStyle name="Note 97 3 2" xfId="38197"/>
    <cellStyle name="Note 97 3 2 2" xfId="38198"/>
    <cellStyle name="Note 97 3 3" xfId="38199"/>
    <cellStyle name="Note 97 4" xfId="38200"/>
    <cellStyle name="Note 97 5" xfId="38201"/>
    <cellStyle name="Note 98" xfId="38202"/>
    <cellStyle name="Note 98 2" xfId="38203"/>
    <cellStyle name="Note 98 2 2" xfId="38204"/>
    <cellStyle name="Note 98 3" xfId="38205"/>
    <cellStyle name="Note 98 3 2" xfId="38206"/>
    <cellStyle name="Note 98 3 2 2" xfId="38207"/>
    <cellStyle name="Note 98 3 3" xfId="38208"/>
    <cellStyle name="Note 98 4" xfId="38209"/>
    <cellStyle name="Note 98 5" xfId="38210"/>
    <cellStyle name="Note 99" xfId="38211"/>
    <cellStyle name="Note 99 2" xfId="38212"/>
    <cellStyle name="Note 99 2 2" xfId="38213"/>
    <cellStyle name="Note 99 3" xfId="38214"/>
    <cellStyle name="Note 99 3 2" xfId="38215"/>
    <cellStyle name="Note 99 3 2 2" xfId="38216"/>
    <cellStyle name="Note 99 3 3" xfId="38217"/>
    <cellStyle name="Note 99 4" xfId="38218"/>
    <cellStyle name="Note 99 5" xfId="38219"/>
    <cellStyle name="Notes" xfId="38220"/>
    <cellStyle name="Notes 2" xfId="38221"/>
    <cellStyle name="Notes 2 2" xfId="38222"/>
    <cellStyle name="Notes 2 2 2" xfId="38223"/>
    <cellStyle name="Notes 2 2 2 2" xfId="38224"/>
    <cellStyle name="Notes 2 2 2 2 2" xfId="38225"/>
    <cellStyle name="Notes 2 2 2 3" xfId="38226"/>
    <cellStyle name="Notes 2 2 3" xfId="38227"/>
    <cellStyle name="Notes 2 2 4" xfId="38228"/>
    <cellStyle name="Notes 2 3" xfId="38229"/>
    <cellStyle name="Notes 2 3 2" xfId="38230"/>
    <cellStyle name="Notes 2 3 2 2" xfId="38231"/>
    <cellStyle name="Notes 2 3 3" xfId="38232"/>
    <cellStyle name="Notes 2 3 3 2" xfId="38233"/>
    <cellStyle name="Notes 2 3 3 2 2" xfId="38234"/>
    <cellStyle name="Notes 2 3 3 3" xfId="38235"/>
    <cellStyle name="Notes 2 3 4" xfId="38236"/>
    <cellStyle name="Notes 2 4" xfId="38237"/>
    <cellStyle name="Notes 2 4 2" xfId="38238"/>
    <cellStyle name="Notes 2 4 2 2" xfId="38239"/>
    <cellStyle name="Notes 2 4 3" xfId="38240"/>
    <cellStyle name="Notes 2 5" xfId="38241"/>
    <cellStyle name="Notes 2 6" xfId="38242"/>
    <cellStyle name="Notes 3" xfId="38243"/>
    <cellStyle name="Notes 3 2" xfId="38244"/>
    <cellStyle name="Notes 3 2 2" xfId="38245"/>
    <cellStyle name="Notes 3 3" xfId="38246"/>
    <cellStyle name="Notes 3 3 2" xfId="38247"/>
    <cellStyle name="Notes 3 3 2 2" xfId="38248"/>
    <cellStyle name="Notes 3 3 3" xfId="38249"/>
    <cellStyle name="Notes 3 4" xfId="38250"/>
    <cellStyle name="Notes 4" xfId="38251"/>
    <cellStyle name="Notes 4 2" xfId="38252"/>
    <cellStyle name="Notes 5" xfId="38253"/>
    <cellStyle name="Notes 5 2" xfId="38254"/>
    <cellStyle name="Notes 5 2 2" xfId="38255"/>
    <cellStyle name="Notes 5 3" xfId="38256"/>
    <cellStyle name="Notes 6" xfId="38257"/>
    <cellStyle name="Notes 7" xfId="38258"/>
    <cellStyle name="Number [0.0]" xfId="38259"/>
    <cellStyle name="Number [0.0] 2" xfId="38260"/>
    <cellStyle name="Number [0.0] 2 2" xfId="38261"/>
    <cellStyle name="Number [0.0] 3" xfId="38262"/>
    <cellStyle name="Number [0.0] 3 2" xfId="38263"/>
    <cellStyle name="Number [0.0] 3 2 2" xfId="38264"/>
    <cellStyle name="Number [0.0] 3 3" xfId="38265"/>
    <cellStyle name="Number [0.0] 4" xfId="38266"/>
    <cellStyle name="Number [0.0] 5" xfId="38267"/>
    <cellStyle name="Number [0.00]" xfId="38268"/>
    <cellStyle name="Number [0.00] 2" xfId="38269"/>
    <cellStyle name="Number [0.00] 2 2" xfId="38270"/>
    <cellStyle name="Number [0.00] 3" xfId="38271"/>
    <cellStyle name="Number [0.00] 3 2" xfId="38272"/>
    <cellStyle name="Number [0.00] 3 2 2" xfId="38273"/>
    <cellStyle name="Number [0.00] 3 3" xfId="38274"/>
    <cellStyle name="Number [0.00] 4" xfId="38275"/>
    <cellStyle name="Number [0.00] 5" xfId="38276"/>
    <cellStyle name="Number [0]" xfId="38277"/>
    <cellStyle name="Number [0] 2" xfId="38278"/>
    <cellStyle name="Number [0] 2 2" xfId="38279"/>
    <cellStyle name="Number [0] 3" xfId="38280"/>
    <cellStyle name="Number [0] 3 2" xfId="38281"/>
    <cellStyle name="Number [0] 3 2 2" xfId="38282"/>
    <cellStyle name="Number [0] 3 3" xfId="38283"/>
    <cellStyle name="Number [0] 4" xfId="38284"/>
    <cellStyle name="Number [0] 5" xfId="38285"/>
    <cellStyle name="Output" xfId="23" builtinId="21"/>
    <cellStyle name="Output 10" xfId="38286"/>
    <cellStyle name="Output 10 2" xfId="38287"/>
    <cellStyle name="Output 11" xfId="38288"/>
    <cellStyle name="Output 12" xfId="38289"/>
    <cellStyle name="Output 13" xfId="38290"/>
    <cellStyle name="Output 2" xfId="38291"/>
    <cellStyle name="Output 2 10" xfId="38292"/>
    <cellStyle name="Output 2 11" xfId="38293"/>
    <cellStyle name="Output 2 12" xfId="38294"/>
    <cellStyle name="Output 2 13" xfId="38295"/>
    <cellStyle name="Output 2 14" xfId="38296"/>
    <cellStyle name="Output 2 15" xfId="38297"/>
    <cellStyle name="Output 2 16" xfId="38298"/>
    <cellStyle name="Output 2 17" xfId="38299"/>
    <cellStyle name="Output 2 18" xfId="38300"/>
    <cellStyle name="Output 2 19" xfId="38301"/>
    <cellStyle name="Output 2 2" xfId="38302"/>
    <cellStyle name="Output 2 2 2" xfId="38303"/>
    <cellStyle name="Output 2 2 2 2" xfId="38304"/>
    <cellStyle name="Output 2 2 2 2 2" xfId="38305"/>
    <cellStyle name="Output 2 2 2 3" xfId="38306"/>
    <cellStyle name="Output 2 2 2 3 2" xfId="38307"/>
    <cellStyle name="Output 2 2 2 3 2 2" xfId="38308"/>
    <cellStyle name="Output 2 2 2 3 3" xfId="38309"/>
    <cellStyle name="Output 2 2 2 4" xfId="38310"/>
    <cellStyle name="Output 2 2 2 5" xfId="38311"/>
    <cellStyle name="Output 2 2 3" xfId="38312"/>
    <cellStyle name="Output 2 2 3 2" xfId="38313"/>
    <cellStyle name="Output 2 2 3 2 2" xfId="38314"/>
    <cellStyle name="Output 2 2 3 2 2 2" xfId="38315"/>
    <cellStyle name="Output 2 2 3 2 3" xfId="38316"/>
    <cellStyle name="Output 2 2 3 3" xfId="38317"/>
    <cellStyle name="Output 2 2 4" xfId="38318"/>
    <cellStyle name="Output 2 2 4 2" xfId="38319"/>
    <cellStyle name="Output 2 2 5" xfId="38320"/>
    <cellStyle name="Output 2 2 5 2" xfId="38321"/>
    <cellStyle name="Output 2 2 5 2 2" xfId="38322"/>
    <cellStyle name="Output 2 2 5 3" xfId="38323"/>
    <cellStyle name="Output 2 2 6" xfId="38324"/>
    <cellStyle name="Output 2 2 7" xfId="38325"/>
    <cellStyle name="Output 2 20" xfId="38326"/>
    <cellStyle name="Output 2 21" xfId="38327"/>
    <cellStyle name="Output 2 22" xfId="38328"/>
    <cellStyle name="Output 2 23" xfId="38329"/>
    <cellStyle name="Output 2 24" xfId="38330"/>
    <cellStyle name="Output 2 25" xfId="38331"/>
    <cellStyle name="Output 2 26" xfId="38332"/>
    <cellStyle name="Output 2 27" xfId="38333"/>
    <cellStyle name="Output 2 28" xfId="38334"/>
    <cellStyle name="Output 2 29" xfId="38335"/>
    <cellStyle name="Output 2 3" xfId="38336"/>
    <cellStyle name="Output 2 3 2" xfId="38337"/>
    <cellStyle name="Output 2 3 2 2" xfId="38338"/>
    <cellStyle name="Output 2 3 2 2 2" xfId="38339"/>
    <cellStyle name="Output 2 3 2 2 2 2" xfId="38340"/>
    <cellStyle name="Output 2 3 2 2 3" xfId="38341"/>
    <cellStyle name="Output 2 3 2 3" xfId="38342"/>
    <cellStyle name="Output 2 3 2 4" xfId="38343"/>
    <cellStyle name="Output 2 3 3" xfId="38344"/>
    <cellStyle name="Output 2 3 3 2" xfId="38345"/>
    <cellStyle name="Output 2 3 3 2 2" xfId="38346"/>
    <cellStyle name="Output 2 3 3 2 2 2" xfId="38347"/>
    <cellStyle name="Output 2 3 3 2 3" xfId="38348"/>
    <cellStyle name="Output 2 3 3 3" xfId="38349"/>
    <cellStyle name="Output 2 3 4" xfId="38350"/>
    <cellStyle name="Output 2 3 4 2" xfId="38351"/>
    <cellStyle name="Output 2 3 4 2 2" xfId="38352"/>
    <cellStyle name="Output 2 3 4 3" xfId="38353"/>
    <cellStyle name="Output 2 3 5" xfId="38354"/>
    <cellStyle name="Output 2 3 6" xfId="38355"/>
    <cellStyle name="Output 2 30" xfId="38356"/>
    <cellStyle name="Output 2 31" xfId="38357"/>
    <cellStyle name="Output 2 32" xfId="38358"/>
    <cellStyle name="Output 2 33" xfId="38359"/>
    <cellStyle name="Output 2 34" xfId="38360"/>
    <cellStyle name="Output 2 35" xfId="38361"/>
    <cellStyle name="Output 2 36" xfId="38362"/>
    <cellStyle name="Output 2 37" xfId="38363"/>
    <cellStyle name="Output 2 38" xfId="38364"/>
    <cellStyle name="Output 2 39" xfId="38365"/>
    <cellStyle name="Output 2 4" xfId="38366"/>
    <cellStyle name="Output 2 4 2" xfId="38367"/>
    <cellStyle name="Output 2 4 2 2" xfId="38368"/>
    <cellStyle name="Output 2 4 3" xfId="38369"/>
    <cellStyle name="Output 2 4 3 2" xfId="38370"/>
    <cellStyle name="Output 2 4 3 2 2" xfId="38371"/>
    <cellStyle name="Output 2 4 3 3" xfId="38372"/>
    <cellStyle name="Output 2 4 4" xfId="38373"/>
    <cellStyle name="Output 2 4 5" xfId="38374"/>
    <cellStyle name="Output 2 40" xfId="38375"/>
    <cellStyle name="Output 2 41" xfId="38376"/>
    <cellStyle name="Output 2 42" xfId="38377"/>
    <cellStyle name="Output 2 43" xfId="38378"/>
    <cellStyle name="Output 2 5" xfId="38379"/>
    <cellStyle name="Output 2 5 2" xfId="38380"/>
    <cellStyle name="Output 2 5 2 2" xfId="38381"/>
    <cellStyle name="Output 2 5 2 2 2" xfId="38382"/>
    <cellStyle name="Output 2 5 2 3" xfId="38383"/>
    <cellStyle name="Output 2 5 3" xfId="38384"/>
    <cellStyle name="Output 2 5 4" xfId="38385"/>
    <cellStyle name="Output 2 6" xfId="38386"/>
    <cellStyle name="Output 2 6 2" xfId="38387"/>
    <cellStyle name="Output 2 6 3" xfId="38388"/>
    <cellStyle name="Output 2 7" xfId="38389"/>
    <cellStyle name="Output 2 7 2" xfId="38390"/>
    <cellStyle name="Output 2 7 2 2" xfId="38391"/>
    <cellStyle name="Output 2 7 3" xfId="38392"/>
    <cellStyle name="Output 2 7 4" xfId="38393"/>
    <cellStyle name="Output 2 8" xfId="38394"/>
    <cellStyle name="Output 2 8 2" xfId="38395"/>
    <cellStyle name="Output 2 9" xfId="38396"/>
    <cellStyle name="Output 3" xfId="38397"/>
    <cellStyle name="Output 3 10" xfId="38398"/>
    <cellStyle name="Output 3 11" xfId="38399"/>
    <cellStyle name="Output 3 12" xfId="38400"/>
    <cellStyle name="Output 3 13" xfId="38401"/>
    <cellStyle name="Output 3 14" xfId="38402"/>
    <cellStyle name="Output 3 15" xfId="38403"/>
    <cellStyle name="Output 3 16" xfId="38404"/>
    <cellStyle name="Output 3 17" xfId="38405"/>
    <cellStyle name="Output 3 18" xfId="38406"/>
    <cellStyle name="Output 3 19" xfId="38407"/>
    <cellStyle name="Output 3 2" xfId="38408"/>
    <cellStyle name="Output 3 2 2" xfId="38409"/>
    <cellStyle name="Output 3 2 2 2" xfId="38410"/>
    <cellStyle name="Output 3 2 2 2 2" xfId="38411"/>
    <cellStyle name="Output 3 2 2 3" xfId="38412"/>
    <cellStyle name="Output 3 2 2 3 2" xfId="38413"/>
    <cellStyle name="Output 3 2 2 3 2 2" xfId="38414"/>
    <cellStyle name="Output 3 2 2 3 3" xfId="38415"/>
    <cellStyle name="Output 3 2 2 4" xfId="38416"/>
    <cellStyle name="Output 3 2 2 5" xfId="38417"/>
    <cellStyle name="Output 3 2 3" xfId="38418"/>
    <cellStyle name="Output 3 2 3 2" xfId="38419"/>
    <cellStyle name="Output 3 2 3 2 2" xfId="38420"/>
    <cellStyle name="Output 3 2 3 3" xfId="38421"/>
    <cellStyle name="Output 3 2 3 3 2" xfId="38422"/>
    <cellStyle name="Output 3 2 3 3 2 2" xfId="38423"/>
    <cellStyle name="Output 3 2 3 3 3" xfId="38424"/>
    <cellStyle name="Output 3 2 3 4" xfId="38425"/>
    <cellStyle name="Output 3 2 4" xfId="38426"/>
    <cellStyle name="Output 3 2 4 2" xfId="38427"/>
    <cellStyle name="Output 3 2 5" xfId="38428"/>
    <cellStyle name="Output 3 2 5 2" xfId="38429"/>
    <cellStyle name="Output 3 2 5 2 2" xfId="38430"/>
    <cellStyle name="Output 3 2 5 3" xfId="38431"/>
    <cellStyle name="Output 3 2 6" xfId="38432"/>
    <cellStyle name="Output 3 2 7" xfId="38433"/>
    <cellStyle name="Output 3 20" xfId="38434"/>
    <cellStyle name="Output 3 21" xfId="38435"/>
    <cellStyle name="Output 3 22" xfId="38436"/>
    <cellStyle name="Output 3 23" xfId="38437"/>
    <cellStyle name="Output 3 24" xfId="38438"/>
    <cellStyle name="Output 3 25" xfId="38439"/>
    <cellStyle name="Output 3 26" xfId="38440"/>
    <cellStyle name="Output 3 27" xfId="38441"/>
    <cellStyle name="Output 3 28" xfId="38442"/>
    <cellStyle name="Output 3 29" xfId="38443"/>
    <cellStyle name="Output 3 3" xfId="38444"/>
    <cellStyle name="Output 3 3 2" xfId="38445"/>
    <cellStyle name="Output 3 3 2 2" xfId="38446"/>
    <cellStyle name="Output 3 3 2 2 2" xfId="38447"/>
    <cellStyle name="Output 3 3 2 2 2 2" xfId="38448"/>
    <cellStyle name="Output 3 3 2 2 3" xfId="38449"/>
    <cellStyle name="Output 3 3 2 3" xfId="38450"/>
    <cellStyle name="Output 3 3 2 4" xfId="38451"/>
    <cellStyle name="Output 3 3 3" xfId="38452"/>
    <cellStyle name="Output 3 3 3 2" xfId="38453"/>
    <cellStyle name="Output 3 3 3 2 2" xfId="38454"/>
    <cellStyle name="Output 3 3 3 3" xfId="38455"/>
    <cellStyle name="Output 3 3 3 3 2" xfId="38456"/>
    <cellStyle name="Output 3 3 3 3 2 2" xfId="38457"/>
    <cellStyle name="Output 3 3 3 3 3" xfId="38458"/>
    <cellStyle name="Output 3 3 3 4" xfId="38459"/>
    <cellStyle name="Output 3 3 4" xfId="38460"/>
    <cellStyle name="Output 3 3 4 2" xfId="38461"/>
    <cellStyle name="Output 3 3 4 2 2" xfId="38462"/>
    <cellStyle name="Output 3 3 4 3" xfId="38463"/>
    <cellStyle name="Output 3 3 5" xfId="38464"/>
    <cellStyle name="Output 3 3 6" xfId="38465"/>
    <cellStyle name="Output 3 30" xfId="38466"/>
    <cellStyle name="Output 3 31" xfId="38467"/>
    <cellStyle name="Output 3 32" xfId="38468"/>
    <cellStyle name="Output 3 33" xfId="38469"/>
    <cellStyle name="Output 3 34" xfId="38470"/>
    <cellStyle name="Output 3 35" xfId="38471"/>
    <cellStyle name="Output 3 36" xfId="38472"/>
    <cellStyle name="Output 3 37" xfId="38473"/>
    <cellStyle name="Output 3 38" xfId="38474"/>
    <cellStyle name="Output 3 39" xfId="38475"/>
    <cellStyle name="Output 3 4" xfId="38476"/>
    <cellStyle name="Output 3 4 2" xfId="38477"/>
    <cellStyle name="Output 3 4 2 2" xfId="38478"/>
    <cellStyle name="Output 3 4 3" xfId="38479"/>
    <cellStyle name="Output 3 4 3 2" xfId="38480"/>
    <cellStyle name="Output 3 4 3 2 2" xfId="38481"/>
    <cellStyle name="Output 3 4 3 3" xfId="38482"/>
    <cellStyle name="Output 3 4 4" xfId="38483"/>
    <cellStyle name="Output 3 4 5" xfId="38484"/>
    <cellStyle name="Output 3 40" xfId="38485"/>
    <cellStyle name="Output 3 41" xfId="38486"/>
    <cellStyle name="Output 3 42" xfId="38487"/>
    <cellStyle name="Output 3 43" xfId="38488"/>
    <cellStyle name="Output 3 5" xfId="38489"/>
    <cellStyle name="Output 3 5 2" xfId="38490"/>
    <cellStyle name="Output 3 5 2 2" xfId="38491"/>
    <cellStyle name="Output 3 5 2 2 2" xfId="38492"/>
    <cellStyle name="Output 3 5 2 3" xfId="38493"/>
    <cellStyle name="Output 3 5 3" xfId="38494"/>
    <cellStyle name="Output 3 5 4" xfId="38495"/>
    <cellStyle name="Output 3 6" xfId="38496"/>
    <cellStyle name="Output 3 6 2" xfId="38497"/>
    <cellStyle name="Output 3 6 3" xfId="38498"/>
    <cellStyle name="Output 3 7" xfId="38499"/>
    <cellStyle name="Output 3 7 2" xfId="38500"/>
    <cellStyle name="Output 3 7 2 2" xfId="38501"/>
    <cellStyle name="Output 3 7 3" xfId="38502"/>
    <cellStyle name="Output 3 7 4" xfId="38503"/>
    <cellStyle name="Output 3 8" xfId="38504"/>
    <cellStyle name="Output 3 8 2" xfId="38505"/>
    <cellStyle name="Output 3 9" xfId="38506"/>
    <cellStyle name="Output 4" xfId="38507"/>
    <cellStyle name="Output 4 10" xfId="38508"/>
    <cellStyle name="Output 4 11" xfId="38509"/>
    <cellStyle name="Output 4 12" xfId="38510"/>
    <cellStyle name="Output 4 13" xfId="38511"/>
    <cellStyle name="Output 4 14" xfId="38512"/>
    <cellStyle name="Output 4 15" xfId="38513"/>
    <cellStyle name="Output 4 16" xfId="38514"/>
    <cellStyle name="Output 4 17" xfId="38515"/>
    <cellStyle name="Output 4 18" xfId="38516"/>
    <cellStyle name="Output 4 19" xfId="38517"/>
    <cellStyle name="Output 4 2" xfId="38518"/>
    <cellStyle name="Output 4 2 2" xfId="38519"/>
    <cellStyle name="Output 4 2 2 2" xfId="38520"/>
    <cellStyle name="Output 4 2 2 2 2" xfId="38521"/>
    <cellStyle name="Output 4 2 2 2 2 2" xfId="38522"/>
    <cellStyle name="Output 4 2 2 2 3" xfId="38523"/>
    <cellStyle name="Output 4 2 2 3" xfId="38524"/>
    <cellStyle name="Output 4 2 2 4" xfId="38525"/>
    <cellStyle name="Output 4 2 3" xfId="38526"/>
    <cellStyle name="Output 4 2 3 2" xfId="38527"/>
    <cellStyle name="Output 4 2 3 2 2" xfId="38528"/>
    <cellStyle name="Output 4 2 3 3" xfId="38529"/>
    <cellStyle name="Output 4 2 3 3 2" xfId="38530"/>
    <cellStyle name="Output 4 2 3 3 2 2" xfId="38531"/>
    <cellStyle name="Output 4 2 3 3 3" xfId="38532"/>
    <cellStyle name="Output 4 2 3 4" xfId="38533"/>
    <cellStyle name="Output 4 2 4" xfId="38534"/>
    <cellStyle name="Output 4 2 4 2" xfId="38535"/>
    <cellStyle name="Output 4 2 4 2 2" xfId="38536"/>
    <cellStyle name="Output 4 2 4 3" xfId="38537"/>
    <cellStyle name="Output 4 2 5" xfId="38538"/>
    <cellStyle name="Output 4 2 6" xfId="38539"/>
    <cellStyle name="Output 4 20" xfId="38540"/>
    <cellStyle name="Output 4 21" xfId="38541"/>
    <cellStyle name="Output 4 22" xfId="38542"/>
    <cellStyle name="Output 4 23" xfId="38543"/>
    <cellStyle name="Output 4 24" xfId="38544"/>
    <cellStyle name="Output 4 25" xfId="38545"/>
    <cellStyle name="Output 4 26" xfId="38546"/>
    <cellStyle name="Output 4 27" xfId="38547"/>
    <cellStyle name="Output 4 28" xfId="38548"/>
    <cellStyle name="Output 4 29" xfId="38549"/>
    <cellStyle name="Output 4 3" xfId="38550"/>
    <cellStyle name="Output 4 3 2" xfId="38551"/>
    <cellStyle name="Output 4 3 2 2" xfId="38552"/>
    <cellStyle name="Output 4 3 3" xfId="38553"/>
    <cellStyle name="Output 4 3 3 2" xfId="38554"/>
    <cellStyle name="Output 4 3 3 2 2" xfId="38555"/>
    <cellStyle name="Output 4 3 3 3" xfId="38556"/>
    <cellStyle name="Output 4 3 4" xfId="38557"/>
    <cellStyle name="Output 4 3 5" xfId="38558"/>
    <cellStyle name="Output 4 30" xfId="38559"/>
    <cellStyle name="Output 4 31" xfId="38560"/>
    <cellStyle name="Output 4 32" xfId="38561"/>
    <cellStyle name="Output 4 33" xfId="38562"/>
    <cellStyle name="Output 4 34" xfId="38563"/>
    <cellStyle name="Output 4 35" xfId="38564"/>
    <cellStyle name="Output 4 36" xfId="38565"/>
    <cellStyle name="Output 4 37" xfId="38566"/>
    <cellStyle name="Output 4 38" xfId="38567"/>
    <cellStyle name="Output 4 39" xfId="38568"/>
    <cellStyle name="Output 4 4" xfId="38569"/>
    <cellStyle name="Output 4 4 2" xfId="38570"/>
    <cellStyle name="Output 4 4 3" xfId="38571"/>
    <cellStyle name="Output 4 40" xfId="38572"/>
    <cellStyle name="Output 4 41" xfId="38573"/>
    <cellStyle name="Output 4 5" xfId="38574"/>
    <cellStyle name="Output 4 5 2" xfId="38575"/>
    <cellStyle name="Output 4 5 2 2" xfId="38576"/>
    <cellStyle name="Output 4 5 3" xfId="38577"/>
    <cellStyle name="Output 4 5 4" xfId="38578"/>
    <cellStyle name="Output 4 6" xfId="38579"/>
    <cellStyle name="Output 4 6 2" xfId="38580"/>
    <cellStyle name="Output 4 7" xfId="38581"/>
    <cellStyle name="Output 4 8" xfId="38582"/>
    <cellStyle name="Output 4 9" xfId="38583"/>
    <cellStyle name="Output 5" xfId="38584"/>
    <cellStyle name="Output 5 2" xfId="38585"/>
    <cellStyle name="Output 5 2 2" xfId="38586"/>
    <cellStyle name="Output 5 2 2 2" xfId="38587"/>
    <cellStyle name="Output 5 2 3" xfId="38588"/>
    <cellStyle name="Output 5 2 3 2" xfId="38589"/>
    <cellStyle name="Output 5 2 3 2 2" xfId="38590"/>
    <cellStyle name="Output 5 2 3 3" xfId="38591"/>
    <cellStyle name="Output 5 2 4" xfId="38592"/>
    <cellStyle name="Output 5 2 5" xfId="38593"/>
    <cellStyle name="Output 5 3" xfId="38594"/>
    <cellStyle name="Output 5 3 2" xfId="38595"/>
    <cellStyle name="Output 5 3 2 2" xfId="38596"/>
    <cellStyle name="Output 5 3 3" xfId="38597"/>
    <cellStyle name="Output 5 3 3 2" xfId="38598"/>
    <cellStyle name="Output 5 3 3 2 2" xfId="38599"/>
    <cellStyle name="Output 5 3 3 3" xfId="38600"/>
    <cellStyle name="Output 5 3 4" xfId="38601"/>
    <cellStyle name="Output 5 4" xfId="38602"/>
    <cellStyle name="Output 5 4 2" xfId="38603"/>
    <cellStyle name="Output 5 5" xfId="38604"/>
    <cellStyle name="Output 5 5 2" xfId="38605"/>
    <cellStyle name="Output 5 5 2 2" xfId="38606"/>
    <cellStyle name="Output 5 5 3" xfId="38607"/>
    <cellStyle name="Output 5 6" xfId="38608"/>
    <cellStyle name="Output 5 7" xfId="38609"/>
    <cellStyle name="Output 6" xfId="38610"/>
    <cellStyle name="Output 6 2" xfId="38611"/>
    <cellStyle name="Output 6 2 2" xfId="38612"/>
    <cellStyle name="Output 6 2 2 2" xfId="38613"/>
    <cellStyle name="Output 6 2 2 2 2" xfId="38614"/>
    <cellStyle name="Output 6 2 2 3" xfId="38615"/>
    <cellStyle name="Output 6 2 3" xfId="38616"/>
    <cellStyle name="Output 6 2 4" xfId="38617"/>
    <cellStyle name="Output 6 3" xfId="38618"/>
    <cellStyle name="Output 6 3 2" xfId="38619"/>
    <cellStyle name="Output 6 3 2 2" xfId="38620"/>
    <cellStyle name="Output 6 3 3" xfId="38621"/>
    <cellStyle name="Output 6 3 3 2" xfId="38622"/>
    <cellStyle name="Output 6 3 3 2 2" xfId="38623"/>
    <cellStyle name="Output 6 3 3 3" xfId="38624"/>
    <cellStyle name="Output 6 3 4" xfId="38625"/>
    <cellStyle name="Output 6 4" xfId="38626"/>
    <cellStyle name="Output 6 4 2" xfId="38627"/>
    <cellStyle name="Output 6 4 2 2" xfId="38628"/>
    <cellStyle name="Output 6 4 3" xfId="38629"/>
    <cellStyle name="Output 6 5" xfId="38630"/>
    <cellStyle name="Output 6 6" xfId="38631"/>
    <cellStyle name="Output 7" xfId="38632"/>
    <cellStyle name="Output 7 2" xfId="38633"/>
    <cellStyle name="Output 7 2 2" xfId="38634"/>
    <cellStyle name="Output 7 2 2 2" xfId="38635"/>
    <cellStyle name="Output 7 2 3" xfId="38636"/>
    <cellStyle name="Output 7 2 3 2" xfId="38637"/>
    <cellStyle name="Output 7 2 3 2 2" xfId="38638"/>
    <cellStyle name="Output 7 2 3 3" xfId="38639"/>
    <cellStyle name="Output 7 2 4" xfId="38640"/>
    <cellStyle name="Output 7 3" xfId="38641"/>
    <cellStyle name="Output 7 3 2" xfId="38642"/>
    <cellStyle name="Output 7 3 2 2" xfId="38643"/>
    <cellStyle name="Output 7 3 3" xfId="38644"/>
    <cellStyle name="Output 7 4" xfId="38645"/>
    <cellStyle name="Output 7 5" xfId="38646"/>
    <cellStyle name="Output 8" xfId="38647"/>
    <cellStyle name="Output 8 2" xfId="38648"/>
    <cellStyle name="Output 8 2 2" xfId="38649"/>
    <cellStyle name="Output 8 2 2 2" xfId="38650"/>
    <cellStyle name="Output 8 2 3" xfId="38651"/>
    <cellStyle name="Output 8 3" xfId="38652"/>
    <cellStyle name="Output 9" xfId="38653"/>
    <cellStyle name="Output 9 2" xfId="38654"/>
    <cellStyle name="OutputLbl_RP" xfId="38655"/>
    <cellStyle name="Percent" xfId="22" builtinId="5"/>
    <cellStyle name="Percent [0.0]" xfId="38656"/>
    <cellStyle name="Percent [0.0] 2" xfId="38657"/>
    <cellStyle name="Percent [0.0] 2 2" xfId="38658"/>
    <cellStyle name="Percent [0.0] 2 2 2" xfId="38659"/>
    <cellStyle name="Percent [0.0] 2 3" xfId="38660"/>
    <cellStyle name="Percent [0.0] 2 3 2" xfId="38661"/>
    <cellStyle name="Percent [0.0] 2 3 2 2" xfId="38662"/>
    <cellStyle name="Percent [0.0] 2 3 3" xfId="38663"/>
    <cellStyle name="Percent [0.0] 2 4" xfId="38664"/>
    <cellStyle name="Percent [0.0] 2 5" xfId="38665"/>
    <cellStyle name="Percent [0.0] 3" xfId="38666"/>
    <cellStyle name="Percent [0.0] 3 2" xfId="38667"/>
    <cellStyle name="Percent [0.0] 4" xfId="38668"/>
    <cellStyle name="Percent [0.0] 4 2" xfId="38669"/>
    <cellStyle name="Percent [0.0] 4 2 2" xfId="38670"/>
    <cellStyle name="Percent [0.0] 4 3" xfId="38671"/>
    <cellStyle name="Percent [0.0] 5" xfId="38672"/>
    <cellStyle name="Percent [0.0] 6" xfId="38673"/>
    <cellStyle name="Percent [0.00]" xfId="38674"/>
    <cellStyle name="Percent [0.00] 2" xfId="38675"/>
    <cellStyle name="Percent [0.00] 2 2" xfId="38676"/>
    <cellStyle name="Percent [0.00] 2 2 2" xfId="38677"/>
    <cellStyle name="Percent [0.00] 2 3" xfId="38678"/>
    <cellStyle name="Percent [0.00] 2 3 2" xfId="38679"/>
    <cellStyle name="Percent [0.00] 2 3 2 2" xfId="38680"/>
    <cellStyle name="Percent [0.00] 2 3 3" xfId="38681"/>
    <cellStyle name="Percent [0.00] 2 4" xfId="38682"/>
    <cellStyle name="Percent [0.00] 2 5" xfId="38683"/>
    <cellStyle name="Percent [0.00] 3" xfId="38684"/>
    <cellStyle name="Percent [0.00] 3 2" xfId="38685"/>
    <cellStyle name="Percent [0.00] 4" xfId="38686"/>
    <cellStyle name="Percent [0.00] 4 2" xfId="38687"/>
    <cellStyle name="Percent [0.00] 4 2 2" xfId="38688"/>
    <cellStyle name="Percent [0.00] 4 3" xfId="38689"/>
    <cellStyle name="Percent [0.00] 5" xfId="38690"/>
    <cellStyle name="Percent [0.00] 6" xfId="38691"/>
    <cellStyle name="Percent [0]" xfId="38692"/>
    <cellStyle name="Percent [00]" xfId="38693"/>
    <cellStyle name="Percent 10" xfId="38694"/>
    <cellStyle name="Percent 10 2" xfId="38695"/>
    <cellStyle name="Percent 10 2 2" xfId="38696"/>
    <cellStyle name="Percent 10 2 2 2" xfId="38697"/>
    <cellStyle name="Percent 10 2 2 2 2" xfId="38698"/>
    <cellStyle name="Percent 10 2 2 3" xfId="38699"/>
    <cellStyle name="Percent 10 2 3" xfId="38700"/>
    <cellStyle name="Percent 10 2 4" xfId="38701"/>
    <cellStyle name="Percent 10 3" xfId="38702"/>
    <cellStyle name="Percent 10 3 2" xfId="38703"/>
    <cellStyle name="Percent 10 4" xfId="38704"/>
    <cellStyle name="Percent 10 4 2" xfId="38705"/>
    <cellStyle name="Percent 10 4 2 2" xfId="38706"/>
    <cellStyle name="Percent 10 4 3" xfId="38707"/>
    <cellStyle name="Percent 10 5" xfId="38708"/>
    <cellStyle name="Percent 10 6" xfId="38709"/>
    <cellStyle name="Percent 11" xfId="38710"/>
    <cellStyle name="Percent 11 2" xfId="38711"/>
    <cellStyle name="Percent 11 2 2" xfId="38712"/>
    <cellStyle name="Percent 11 3" xfId="38713"/>
    <cellStyle name="Percent 11 3 2" xfId="38714"/>
    <cellStyle name="Percent 11 3 2 2" xfId="38715"/>
    <cellStyle name="Percent 11 3 3" xfId="38716"/>
    <cellStyle name="Percent 11 4" xfId="38717"/>
    <cellStyle name="Percent 11 5" xfId="38718"/>
    <cellStyle name="Percent 12" xfId="38719"/>
    <cellStyle name="Percent 12 2" xfId="38720"/>
    <cellStyle name="Percent 12 2 2" xfId="38721"/>
    <cellStyle name="Percent 12 2 2 2" xfId="38722"/>
    <cellStyle name="Percent 12 2 2 2 2" xfId="38723"/>
    <cellStyle name="Percent 12 2 2 3" xfId="38724"/>
    <cellStyle name="Percent 12 2 3" xfId="38725"/>
    <cellStyle name="Percent 12 2 4" xfId="38726"/>
    <cellStyle name="Percent 12 3" xfId="38727"/>
    <cellStyle name="Percent 12 3 2" xfId="38728"/>
    <cellStyle name="Percent 12 4" xfId="38729"/>
    <cellStyle name="Percent 12 4 2" xfId="38730"/>
    <cellStyle name="Percent 12 4 2 2" xfId="38731"/>
    <cellStyle name="Percent 12 4 3" xfId="38732"/>
    <cellStyle name="Percent 12 5" xfId="38733"/>
    <cellStyle name="Percent 12 6" xfId="38734"/>
    <cellStyle name="Percent 13" xfId="38735"/>
    <cellStyle name="Percent 13 2" xfId="38736"/>
    <cellStyle name="Percent 13 2 2" xfId="38737"/>
    <cellStyle name="Percent 13 3" xfId="38738"/>
    <cellStyle name="Percent 13 3 2" xfId="38739"/>
    <cellStyle name="Percent 13 3 2 2" xfId="38740"/>
    <cellStyle name="Percent 13 3 3" xfId="38741"/>
    <cellStyle name="Percent 13 4" xfId="38742"/>
    <cellStyle name="Percent 13 5" xfId="38743"/>
    <cellStyle name="Percent 14" xfId="38744"/>
    <cellStyle name="Percent 14 2" xfId="38745"/>
    <cellStyle name="Percent 14 2 2" xfId="38746"/>
    <cellStyle name="Percent 14 3" xfId="38747"/>
    <cellStyle name="Percent 14 3 2" xfId="38748"/>
    <cellStyle name="Percent 14 3 2 2" xfId="38749"/>
    <cellStyle name="Percent 14 3 3" xfId="38750"/>
    <cellStyle name="Percent 14 4" xfId="38751"/>
    <cellStyle name="Percent 14 5" xfId="38752"/>
    <cellStyle name="Percent 15" xfId="38753"/>
    <cellStyle name="Percent 15 2" xfId="38754"/>
    <cellStyle name="Percent 15 2 2" xfId="38755"/>
    <cellStyle name="Percent 15 2 2 2" xfId="38756"/>
    <cellStyle name="Percent 15 2 2 2 2" xfId="38757"/>
    <cellStyle name="Percent 15 2 2 3" xfId="38758"/>
    <cellStyle name="Percent 15 2 3" xfId="38759"/>
    <cellStyle name="Percent 15 2 4" xfId="38760"/>
    <cellStyle name="Percent 15 3" xfId="38761"/>
    <cellStyle name="Percent 15 3 2" xfId="38762"/>
    <cellStyle name="Percent 15 4" xfId="38763"/>
    <cellStyle name="Percent 15 4 2" xfId="38764"/>
    <cellStyle name="Percent 15 4 2 2" xfId="38765"/>
    <cellStyle name="Percent 15 4 3" xfId="38766"/>
    <cellStyle name="Percent 15 5" xfId="38767"/>
    <cellStyle name="Percent 15 6" xfId="38768"/>
    <cellStyle name="Percent 16" xfId="38769"/>
    <cellStyle name="Percent 16 2" xfId="38770"/>
    <cellStyle name="Percent 16 2 2" xfId="38771"/>
    <cellStyle name="Percent 16 2 2 2" xfId="38772"/>
    <cellStyle name="Percent 16 2 2 2 2" xfId="38773"/>
    <cellStyle name="Percent 16 2 2 3" xfId="38774"/>
    <cellStyle name="Percent 16 2 3" xfId="38775"/>
    <cellStyle name="Percent 16 2 4" xfId="38776"/>
    <cellStyle name="Percent 16 3" xfId="38777"/>
    <cellStyle name="Percent 16 3 2" xfId="38778"/>
    <cellStyle name="Percent 16 4" xfId="38779"/>
    <cellStyle name="Percent 16 4 2" xfId="38780"/>
    <cellStyle name="Percent 16 4 2 2" xfId="38781"/>
    <cellStyle name="Percent 16 4 3" xfId="38782"/>
    <cellStyle name="Percent 16 5" xfId="38783"/>
    <cellStyle name="Percent 16 6" xfId="38784"/>
    <cellStyle name="Percent 17" xfId="38785"/>
    <cellStyle name="Percent 17 2" xfId="38786"/>
    <cellStyle name="Percent 17 2 2" xfId="38787"/>
    <cellStyle name="Percent 17 2 2 2" xfId="38788"/>
    <cellStyle name="Percent 17 2 2 2 2" xfId="38789"/>
    <cellStyle name="Percent 17 2 2 3" xfId="38790"/>
    <cellStyle name="Percent 17 2 3" xfId="38791"/>
    <cellStyle name="Percent 17 2 4" xfId="38792"/>
    <cellStyle name="Percent 17 3" xfId="38793"/>
    <cellStyle name="Percent 17 3 2" xfId="38794"/>
    <cellStyle name="Percent 17 4" xfId="38795"/>
    <cellStyle name="Percent 17 4 2" xfId="38796"/>
    <cellStyle name="Percent 17 4 2 2" xfId="38797"/>
    <cellStyle name="Percent 17 4 3" xfId="38798"/>
    <cellStyle name="Percent 17 5" xfId="38799"/>
    <cellStyle name="Percent 17 6" xfId="38800"/>
    <cellStyle name="Percent 18" xfId="38801"/>
    <cellStyle name="Percent 18 2" xfId="38802"/>
    <cellStyle name="Percent 18 2 2" xfId="38803"/>
    <cellStyle name="Percent 18 2 2 2" xfId="38804"/>
    <cellStyle name="Percent 18 2 2 2 2" xfId="38805"/>
    <cellStyle name="Percent 18 2 2 3" xfId="38806"/>
    <cellStyle name="Percent 18 2 3" xfId="38807"/>
    <cellStyle name="Percent 18 2 4" xfId="38808"/>
    <cellStyle name="Percent 18 3" xfId="38809"/>
    <cellStyle name="Percent 18 3 2" xfId="38810"/>
    <cellStyle name="Percent 18 4" xfId="38811"/>
    <cellStyle name="Percent 18 4 2" xfId="38812"/>
    <cellStyle name="Percent 18 4 2 2" xfId="38813"/>
    <cellStyle name="Percent 18 4 3" xfId="38814"/>
    <cellStyle name="Percent 18 5" xfId="38815"/>
    <cellStyle name="Percent 18 6" xfId="38816"/>
    <cellStyle name="Percent 19" xfId="38817"/>
    <cellStyle name="Percent 19 2" xfId="38818"/>
    <cellStyle name="Percent 19 2 2" xfId="38819"/>
    <cellStyle name="Percent 19 2 2 2" xfId="38820"/>
    <cellStyle name="Percent 19 2 3" xfId="38821"/>
    <cellStyle name="Percent 19 3" xfId="38822"/>
    <cellStyle name="Percent 19 4" xfId="38823"/>
    <cellStyle name="Percent 2" xfId="14"/>
    <cellStyle name="Percent 2 10" xfId="38824"/>
    <cellStyle name="Percent 2 10 2" xfId="38825"/>
    <cellStyle name="Percent 2 11" xfId="38826"/>
    <cellStyle name="Percent 2 12" xfId="38827"/>
    <cellStyle name="Percent 2 13" xfId="38828"/>
    <cellStyle name="Percent 2 14" xfId="38829"/>
    <cellStyle name="Percent 2 15" xfId="38830"/>
    <cellStyle name="Percent 2 16" xfId="38831"/>
    <cellStyle name="Percent 2 17" xfId="38832"/>
    <cellStyle name="Percent 2 18" xfId="38833"/>
    <cellStyle name="Percent 2 19" xfId="38834"/>
    <cellStyle name="Percent 2 2" xfId="38835"/>
    <cellStyle name="Percent 2 2 2" xfId="38836"/>
    <cellStyle name="Percent 2 2 2 2" xfId="38837"/>
    <cellStyle name="Percent 2 2 2 2 2" xfId="38838"/>
    <cellStyle name="Percent 2 2 2 2 2 2" xfId="38839"/>
    <cellStyle name="Percent 2 2 2 2 3" xfId="38840"/>
    <cellStyle name="Percent 2 2 2 2 3 2" xfId="38841"/>
    <cellStyle name="Percent 2 2 2 2 3 2 2" xfId="38842"/>
    <cellStyle name="Percent 2 2 2 2 3 3" xfId="38843"/>
    <cellStyle name="Percent 2 2 2 2 4" xfId="38844"/>
    <cellStyle name="Percent 2 2 2 2 5" xfId="38845"/>
    <cellStyle name="Percent 2 2 2 3" xfId="38846"/>
    <cellStyle name="Percent 2 2 2 3 2" xfId="38847"/>
    <cellStyle name="Percent 2 2 2 3 2 2" xfId="38848"/>
    <cellStyle name="Percent 2 2 2 3 3" xfId="38849"/>
    <cellStyle name="Percent 2 2 2 3 3 2" xfId="38850"/>
    <cellStyle name="Percent 2 2 2 3 3 2 2" xfId="38851"/>
    <cellStyle name="Percent 2 2 2 3 3 3" xfId="38852"/>
    <cellStyle name="Percent 2 2 2 3 4" xfId="38853"/>
    <cellStyle name="Percent 2 2 2 3 5" xfId="38854"/>
    <cellStyle name="Percent 2 2 2 4" xfId="38855"/>
    <cellStyle name="Percent 2 2 2 4 2" xfId="38856"/>
    <cellStyle name="Percent 2 2 2 5" xfId="38857"/>
    <cellStyle name="Percent 2 2 2 5 2" xfId="38858"/>
    <cellStyle name="Percent 2 2 2 5 2 2" xfId="38859"/>
    <cellStyle name="Percent 2 2 2 5 3" xfId="38860"/>
    <cellStyle name="Percent 2 2 2 6" xfId="38861"/>
    <cellStyle name="Percent 2 2 2 7" xfId="38862"/>
    <cellStyle name="Percent 2 2 3" xfId="38863"/>
    <cellStyle name="Percent 2 2 3 2" xfId="38864"/>
    <cellStyle name="Percent 2 2 3 2 2" xfId="38865"/>
    <cellStyle name="Percent 2 2 3 3" xfId="38866"/>
    <cellStyle name="Percent 2 2 3 3 2" xfId="38867"/>
    <cellStyle name="Percent 2 2 3 3 2 2" xfId="38868"/>
    <cellStyle name="Percent 2 2 3 3 3" xfId="38869"/>
    <cellStyle name="Percent 2 2 3 4" xfId="38870"/>
    <cellStyle name="Percent 2 2 3 5" xfId="38871"/>
    <cellStyle name="Percent 2 2 4" xfId="38872"/>
    <cellStyle name="Percent 2 2 4 2" xfId="38873"/>
    <cellStyle name="Percent 2 2 4 2 2" xfId="38874"/>
    <cellStyle name="Percent 2 2 4 2 2 2" xfId="38875"/>
    <cellStyle name="Percent 2 2 4 2 3" xfId="38876"/>
    <cellStyle name="Percent 2 2 4 3" xfId="38877"/>
    <cellStyle name="Percent 2 2 4 4" xfId="38878"/>
    <cellStyle name="Percent 2 2 5" xfId="38879"/>
    <cellStyle name="Percent 2 2 5 2" xfId="38880"/>
    <cellStyle name="Percent 2 2 6" xfId="38881"/>
    <cellStyle name="Percent 2 2 6 2" xfId="38882"/>
    <cellStyle name="Percent 2 2 6 2 2" xfId="38883"/>
    <cellStyle name="Percent 2 2 6 3" xfId="38884"/>
    <cellStyle name="Percent 2 2 7" xfId="38885"/>
    <cellStyle name="Percent 2 2 8" xfId="38886"/>
    <cellStyle name="Percent 2 20" xfId="38887"/>
    <cellStyle name="Percent 2 21" xfId="39"/>
    <cellStyle name="Percent 2 3" xfId="38888"/>
    <cellStyle name="Percent 2 3 2" xfId="38889"/>
    <cellStyle name="Percent 2 3 2 2" xfId="38890"/>
    <cellStyle name="Percent 2 3 2 2 2" xfId="38891"/>
    <cellStyle name="Percent 2 3 2 3" xfId="38892"/>
    <cellStyle name="Percent 2 3 2 3 2" xfId="38893"/>
    <cellStyle name="Percent 2 3 2 3 2 2" xfId="38894"/>
    <cellStyle name="Percent 2 3 2 3 3" xfId="38895"/>
    <cellStyle name="Percent 2 3 2 4" xfId="38896"/>
    <cellStyle name="Percent 2 3 2 5" xfId="38897"/>
    <cellStyle name="Percent 2 3 3" xfId="38898"/>
    <cellStyle name="Percent 2 3 3 2" xfId="38899"/>
    <cellStyle name="Percent 2 3 3 2 2" xfId="38900"/>
    <cellStyle name="Percent 2 3 3 2 2 2" xfId="38901"/>
    <cellStyle name="Percent 2 3 3 2 3" xfId="38902"/>
    <cellStyle name="Percent 2 3 3 3" xfId="38903"/>
    <cellStyle name="Percent 2 3 3 4" xfId="38904"/>
    <cellStyle name="Percent 2 3 4" xfId="38905"/>
    <cellStyle name="Percent 2 3 4 2" xfId="38906"/>
    <cellStyle name="Percent 2 3 4 2 2" xfId="38907"/>
    <cellStyle name="Percent 2 3 4 3" xfId="38908"/>
    <cellStyle name="Percent 2 3 4 3 2" xfId="38909"/>
    <cellStyle name="Percent 2 3 4 3 2 2" xfId="38910"/>
    <cellStyle name="Percent 2 3 4 3 3" xfId="38911"/>
    <cellStyle name="Percent 2 3 4 4" xfId="38912"/>
    <cellStyle name="Percent 2 3 5" xfId="38913"/>
    <cellStyle name="Percent 2 3 5 2" xfId="38914"/>
    <cellStyle name="Percent 2 3 6" xfId="38915"/>
    <cellStyle name="Percent 2 3 6 2" xfId="38916"/>
    <cellStyle name="Percent 2 3 6 2 2" xfId="38917"/>
    <cellStyle name="Percent 2 3 6 3" xfId="38918"/>
    <cellStyle name="Percent 2 3 7" xfId="38919"/>
    <cellStyle name="Percent 2 3 8" xfId="38920"/>
    <cellStyle name="Percent 2 4" xfId="38921"/>
    <cellStyle name="Percent 2 4 2" xfId="38922"/>
    <cellStyle name="Percent 2 4 2 2" xfId="38923"/>
    <cellStyle name="Percent 2 4 2 2 2" xfId="38924"/>
    <cellStyle name="Percent 2 4 2 3" xfId="38925"/>
    <cellStyle name="Percent 2 4 2 3 2" xfId="38926"/>
    <cellStyle name="Percent 2 4 2 3 2 2" xfId="38927"/>
    <cellStyle name="Percent 2 4 2 3 3" xfId="38928"/>
    <cellStyle name="Percent 2 4 2 4" xfId="38929"/>
    <cellStyle name="Percent 2 4 2 5" xfId="38930"/>
    <cellStyle name="Percent 2 4 3" xfId="38931"/>
    <cellStyle name="Percent 2 4 3 2" xfId="38932"/>
    <cellStyle name="Percent 2 4 3 2 2" xfId="38933"/>
    <cellStyle name="Percent 2 4 3 3" xfId="38934"/>
    <cellStyle name="Percent 2 4 3 3 2" xfId="38935"/>
    <cellStyle name="Percent 2 4 3 3 2 2" xfId="38936"/>
    <cellStyle name="Percent 2 4 3 3 3" xfId="38937"/>
    <cellStyle name="Percent 2 4 3 4" xfId="38938"/>
    <cellStyle name="Percent 2 4 3 5" xfId="38939"/>
    <cellStyle name="Percent 2 4 4" xfId="38940"/>
    <cellStyle name="Percent 2 4 4 2" xfId="38941"/>
    <cellStyle name="Percent 2 4 5" xfId="38942"/>
    <cellStyle name="Percent 2 4 5 2" xfId="38943"/>
    <cellStyle name="Percent 2 4 5 2 2" xfId="38944"/>
    <cellStyle name="Percent 2 4 5 3" xfId="38945"/>
    <cellStyle name="Percent 2 4 6" xfId="38946"/>
    <cellStyle name="Percent 2 4 7" xfId="38947"/>
    <cellStyle name="Percent 2 5" xfId="38948"/>
    <cellStyle name="Percent 2 5 2" xfId="38949"/>
    <cellStyle name="Percent 2 5 2 2" xfId="38950"/>
    <cellStyle name="Percent 2 5 2 3" xfId="38951"/>
    <cellStyle name="Percent 2 5 3" xfId="38952"/>
    <cellStyle name="Percent 2 5 3 2" xfId="38953"/>
    <cellStyle name="Percent 2 5 3 2 2" xfId="38954"/>
    <cellStyle name="Percent 2 5 3 3" xfId="38955"/>
    <cellStyle name="Percent 2 5 4" xfId="38956"/>
    <cellStyle name="Percent 2 5 5" xfId="38957"/>
    <cellStyle name="Percent 2 6" xfId="38958"/>
    <cellStyle name="Percent 2 6 2" xfId="38959"/>
    <cellStyle name="Percent 2 6 2 2" xfId="38960"/>
    <cellStyle name="Percent 2 6 2 2 2" xfId="38961"/>
    <cellStyle name="Percent 2 6 2 3" xfId="38962"/>
    <cellStyle name="Percent 2 6 3" xfId="38963"/>
    <cellStyle name="Percent 2 6 4" xfId="38964"/>
    <cellStyle name="Percent 2 7" xfId="38965"/>
    <cellStyle name="Percent 2 7 2" xfId="38966"/>
    <cellStyle name="Percent 2 7 2 2" xfId="38967"/>
    <cellStyle name="Percent 2 7 2 2 2" xfId="38968"/>
    <cellStyle name="Percent 2 7 2 3" xfId="38969"/>
    <cellStyle name="Percent 2 7 3" xfId="38970"/>
    <cellStyle name="Percent 2 8" xfId="38971"/>
    <cellStyle name="Percent 2 8 2" xfId="38972"/>
    <cellStyle name="Percent 2 9" xfId="38973"/>
    <cellStyle name="Percent 2 9 2" xfId="38974"/>
    <cellStyle name="Percent 2 9 2 2" xfId="38975"/>
    <cellStyle name="Percent 2 9 3" xfId="38976"/>
    <cellStyle name="Percent 2_Pan_Europe_Datafile_2012_H2" xfId="38977"/>
    <cellStyle name="Percent 20" xfId="38978"/>
    <cellStyle name="Percent 20 2" xfId="38979"/>
    <cellStyle name="Percent 20 2 2" xfId="38980"/>
    <cellStyle name="Percent 20 2 2 2" xfId="38981"/>
    <cellStyle name="Percent 20 2 3" xfId="38982"/>
    <cellStyle name="Percent 20 3" xfId="38983"/>
    <cellStyle name="Percent 20 4" xfId="38984"/>
    <cellStyle name="Percent 21" xfId="38985"/>
    <cellStyle name="Percent 21 2" xfId="38986"/>
    <cellStyle name="Percent 21 2 2" xfId="38987"/>
    <cellStyle name="Percent 21 2 2 2" xfId="38988"/>
    <cellStyle name="Percent 21 2 3" xfId="38989"/>
    <cellStyle name="Percent 21 3" xfId="38990"/>
    <cellStyle name="Percent 21 4" xfId="38991"/>
    <cellStyle name="Percent 22" xfId="38992"/>
    <cellStyle name="Percent 22 2" xfId="38993"/>
    <cellStyle name="Percent 22 2 2" xfId="38994"/>
    <cellStyle name="Percent 22 2 2 2" xfId="38995"/>
    <cellStyle name="Percent 22 2 3" xfId="38996"/>
    <cellStyle name="Percent 22 3" xfId="38997"/>
    <cellStyle name="Percent 22 4" xfId="38998"/>
    <cellStyle name="Percent 23" xfId="38999"/>
    <cellStyle name="Percent 23 2" xfId="39000"/>
    <cellStyle name="Percent 23 2 2" xfId="39001"/>
    <cellStyle name="Percent 23 2 2 2" xfId="39002"/>
    <cellStyle name="Percent 23 2 3" xfId="39003"/>
    <cellStyle name="Percent 23 3" xfId="39004"/>
    <cellStyle name="Percent 23 4" xfId="39005"/>
    <cellStyle name="Percent 24" xfId="39006"/>
    <cellStyle name="Percent 24 2" xfId="39007"/>
    <cellStyle name="Percent 24 2 2" xfId="39008"/>
    <cellStyle name="Percent 24 2 2 2" xfId="39009"/>
    <cellStyle name="Percent 24 2 3" xfId="39010"/>
    <cellStyle name="Percent 24 3" xfId="39011"/>
    <cellStyle name="Percent 24 4" xfId="39012"/>
    <cellStyle name="Percent 25" xfId="39013"/>
    <cellStyle name="Percent 25 2" xfId="39014"/>
    <cellStyle name="Percent 25 2 2" xfId="39015"/>
    <cellStyle name="Percent 25 2 2 2" xfId="39016"/>
    <cellStyle name="Percent 25 2 3" xfId="39017"/>
    <cellStyle name="Percent 25 3" xfId="39018"/>
    <cellStyle name="Percent 25 4" xfId="39019"/>
    <cellStyle name="Percent 26" xfId="39020"/>
    <cellStyle name="Percent 26 2" xfId="39021"/>
    <cellStyle name="Percent 26 2 2" xfId="39022"/>
    <cellStyle name="Percent 26 2 2 2" xfId="39023"/>
    <cellStyle name="Percent 26 2 3" xfId="39024"/>
    <cellStyle name="Percent 26 3" xfId="39025"/>
    <cellStyle name="Percent 26 4" xfId="39026"/>
    <cellStyle name="Percent 27" xfId="39027"/>
    <cellStyle name="Percent 27 2" xfId="39028"/>
    <cellStyle name="Percent 27 2 2" xfId="39029"/>
    <cellStyle name="Percent 27 2 2 2" xfId="39030"/>
    <cellStyle name="Percent 27 2 3" xfId="39031"/>
    <cellStyle name="Percent 27 3" xfId="39032"/>
    <cellStyle name="Percent 27 4" xfId="39033"/>
    <cellStyle name="Percent 28" xfId="39034"/>
    <cellStyle name="Percent 28 2" xfId="39035"/>
    <cellStyle name="Percent 28 2 2" xfId="39036"/>
    <cellStyle name="Percent 28 2 2 2" xfId="39037"/>
    <cellStyle name="Percent 28 2 3" xfId="39038"/>
    <cellStyle name="Percent 28 3" xfId="39039"/>
    <cellStyle name="Percent 28 4" xfId="39040"/>
    <cellStyle name="Percent 29" xfId="39041"/>
    <cellStyle name="Percent 29 2" xfId="39042"/>
    <cellStyle name="Percent 29 2 2" xfId="39043"/>
    <cellStyle name="Percent 29 2 2 2" xfId="39044"/>
    <cellStyle name="Percent 29 2 3" xfId="39045"/>
    <cellStyle name="Percent 29 3" xfId="39046"/>
    <cellStyle name="Percent 29 4" xfId="39047"/>
    <cellStyle name="Percent 3" xfId="39048"/>
    <cellStyle name="Percent 3 10" xfId="39049"/>
    <cellStyle name="Percent 3 11" xfId="39050"/>
    <cellStyle name="Percent 3 2" xfId="39051"/>
    <cellStyle name="Percent 3 2 2" xfId="39052"/>
    <cellStyle name="Percent 3 2 2 2" xfId="39053"/>
    <cellStyle name="Percent 3 2 2 2 2" xfId="39054"/>
    <cellStyle name="Percent 3 2 2 3" xfId="39055"/>
    <cellStyle name="Percent 3 2 2 3 2" xfId="39056"/>
    <cellStyle name="Percent 3 2 2 3 2 2" xfId="39057"/>
    <cellStyle name="Percent 3 2 2 3 3" xfId="39058"/>
    <cellStyle name="Percent 3 2 2 4" xfId="39059"/>
    <cellStyle name="Percent 3 2 2 5" xfId="39060"/>
    <cellStyle name="Percent 3 2 3" xfId="39061"/>
    <cellStyle name="Percent 3 2 3 2" xfId="39062"/>
    <cellStyle name="Percent 3 2 3 2 2" xfId="39063"/>
    <cellStyle name="Percent 3 2 3 3" xfId="39064"/>
    <cellStyle name="Percent 3 2 3 3 2" xfId="39065"/>
    <cellStyle name="Percent 3 2 3 3 2 2" xfId="39066"/>
    <cellStyle name="Percent 3 2 3 3 3" xfId="39067"/>
    <cellStyle name="Percent 3 2 3 4" xfId="39068"/>
    <cellStyle name="Percent 3 2 3 5" xfId="39069"/>
    <cellStyle name="Percent 3 2 4" xfId="39070"/>
    <cellStyle name="Percent 3 2 4 2" xfId="39071"/>
    <cellStyle name="Percent 3 2 5" xfId="39072"/>
    <cellStyle name="Percent 3 2 5 2" xfId="39073"/>
    <cellStyle name="Percent 3 2 5 2 2" xfId="39074"/>
    <cellStyle name="Percent 3 2 5 3" xfId="39075"/>
    <cellStyle name="Percent 3 2 6" xfId="39076"/>
    <cellStyle name="Percent 3 2 7" xfId="39077"/>
    <cellStyle name="Percent 3 3" xfId="39078"/>
    <cellStyle name="Percent 3 3 2" xfId="39079"/>
    <cellStyle name="Percent 3 3 2 2" xfId="39080"/>
    <cellStyle name="Percent 3 3 2 3" xfId="39081"/>
    <cellStyle name="Percent 3 3 3" xfId="39082"/>
    <cellStyle name="Percent 3 3 3 2" xfId="39083"/>
    <cellStyle name="Percent 3 3 3 2 2" xfId="39084"/>
    <cellStyle name="Percent 3 3 3 3" xfId="39085"/>
    <cellStyle name="Percent 3 3 4" xfId="39086"/>
    <cellStyle name="Percent 3 3 5" xfId="39087"/>
    <cellStyle name="Percent 3 4" xfId="39088"/>
    <cellStyle name="Percent 3 4 2" xfId="39089"/>
    <cellStyle name="Percent 3 4 2 2" xfId="39090"/>
    <cellStyle name="Percent 3 4 3" xfId="39091"/>
    <cellStyle name="Percent 3 4 3 2" xfId="39092"/>
    <cellStyle name="Percent 3 4 3 2 2" xfId="39093"/>
    <cellStyle name="Percent 3 4 3 3" xfId="39094"/>
    <cellStyle name="Percent 3 4 4" xfId="39095"/>
    <cellStyle name="Percent 3 4 5" xfId="39096"/>
    <cellStyle name="Percent 3 5" xfId="39097"/>
    <cellStyle name="Percent 3 5 2" xfId="39098"/>
    <cellStyle name="Percent 3 5 2 2" xfId="39099"/>
    <cellStyle name="Percent 3 5 2 2 2" xfId="39100"/>
    <cellStyle name="Percent 3 5 2 3" xfId="39101"/>
    <cellStyle name="Percent 3 5 3" xfId="39102"/>
    <cellStyle name="Percent 3 5 4" xfId="39103"/>
    <cellStyle name="Percent 3 6" xfId="39104"/>
    <cellStyle name="Percent 3 6 2" xfId="39105"/>
    <cellStyle name="Percent 3 7" xfId="39106"/>
    <cellStyle name="Percent 3 7 2" xfId="39107"/>
    <cellStyle name="Percent 3 8" xfId="39108"/>
    <cellStyle name="Percent 3 8 2" xfId="39109"/>
    <cellStyle name="Percent 3 8 2 2" xfId="39110"/>
    <cellStyle name="Percent 3 8 3" xfId="39111"/>
    <cellStyle name="Percent 3 9" xfId="39112"/>
    <cellStyle name="Percent 30" xfId="39113"/>
    <cellStyle name="Percent 30 2" xfId="39114"/>
    <cellStyle name="Percent 30 2 2" xfId="39115"/>
    <cellStyle name="Percent 30 3" xfId="39116"/>
    <cellStyle name="Percent 30 3 2" xfId="39117"/>
    <cellStyle name="Percent 30 3 2 2" xfId="39118"/>
    <cellStyle name="Percent 30 3 3" xfId="39119"/>
    <cellStyle name="Percent 30 4" xfId="39120"/>
    <cellStyle name="Percent 30 5" xfId="39121"/>
    <cellStyle name="Percent 31" xfId="39122"/>
    <cellStyle name="Percent 31 2" xfId="39123"/>
    <cellStyle name="Percent 31 2 2" xfId="39124"/>
    <cellStyle name="Percent 31 2 2 2" xfId="39125"/>
    <cellStyle name="Percent 31 2 3" xfId="39126"/>
    <cellStyle name="Percent 31 3" xfId="39127"/>
    <cellStyle name="Percent 31 4" xfId="39128"/>
    <cellStyle name="Percent 32" xfId="39129"/>
    <cellStyle name="Percent 32 2" xfId="39130"/>
    <cellStyle name="Percent 32 2 2" xfId="39131"/>
    <cellStyle name="Percent 32 2 2 2" xfId="39132"/>
    <cellStyle name="Percent 32 2 3" xfId="39133"/>
    <cellStyle name="Percent 32 3" xfId="39134"/>
    <cellStyle name="Percent 32 4" xfId="39135"/>
    <cellStyle name="Percent 33" xfId="39136"/>
    <cellStyle name="Percent 33 2" xfId="39137"/>
    <cellStyle name="Percent 33 2 2" xfId="39138"/>
    <cellStyle name="Percent 33 2 2 2" xfId="39139"/>
    <cellStyle name="Percent 33 2 3" xfId="39140"/>
    <cellStyle name="Percent 33 3" xfId="39141"/>
    <cellStyle name="Percent 33 4" xfId="39142"/>
    <cellStyle name="Percent 34" xfId="39143"/>
    <cellStyle name="Percent 34 2" xfId="39144"/>
    <cellStyle name="Percent 34 2 2" xfId="39145"/>
    <cellStyle name="Percent 34 2 2 2" xfId="39146"/>
    <cellStyle name="Percent 34 2 3" xfId="39147"/>
    <cellStyle name="Percent 34 3" xfId="39148"/>
    <cellStyle name="Percent 34 4" xfId="39149"/>
    <cellStyle name="Percent 35" xfId="39150"/>
    <cellStyle name="Percent 35 2" xfId="39151"/>
    <cellStyle name="Percent 35 2 2" xfId="39152"/>
    <cellStyle name="Percent 35 2 2 2" xfId="39153"/>
    <cellStyle name="Percent 35 2 3" xfId="39154"/>
    <cellStyle name="Percent 35 3" xfId="39155"/>
    <cellStyle name="Percent 35 4" xfId="39156"/>
    <cellStyle name="Percent 36" xfId="39157"/>
    <cellStyle name="Percent 36 2" xfId="39158"/>
    <cellStyle name="Percent 36 2 2" xfId="39159"/>
    <cellStyle name="Percent 36 2 2 2" xfId="39160"/>
    <cellStyle name="Percent 36 2 3" xfId="39161"/>
    <cellStyle name="Percent 36 3" xfId="39162"/>
    <cellStyle name="Percent 36 4" xfId="39163"/>
    <cellStyle name="Percent 37" xfId="39164"/>
    <cellStyle name="Percent 37 2" xfId="39165"/>
    <cellStyle name="Percent 37 2 2" xfId="39166"/>
    <cellStyle name="Percent 37 2 2 2" xfId="39167"/>
    <cellStyle name="Percent 37 2 2 2 2" xfId="39168"/>
    <cellStyle name="Percent 37 2 2 3" xfId="39169"/>
    <cellStyle name="Percent 37 2 3" xfId="39170"/>
    <cellStyle name="Percent 37 2 3 2" xfId="39171"/>
    <cellStyle name="Percent 37 2 4" xfId="39172"/>
    <cellStyle name="Percent 37 3" xfId="39173"/>
    <cellStyle name="Percent 37 3 2" xfId="39174"/>
    <cellStyle name="Percent 37 3 2 2" xfId="39175"/>
    <cellStyle name="Percent 37 3 3" xfId="39176"/>
    <cellStyle name="Percent 37 4" xfId="39177"/>
    <cellStyle name="Percent 37 4 2" xfId="39178"/>
    <cellStyle name="Percent 37 4 2 2" xfId="39179"/>
    <cellStyle name="Percent 37 4 3" xfId="39180"/>
    <cellStyle name="Percent 37 5" xfId="39181"/>
    <cellStyle name="Percent 37 5 2" xfId="39182"/>
    <cellStyle name="Percent 37 6" xfId="39183"/>
    <cellStyle name="Percent 37 7" xfId="39184"/>
    <cellStyle name="Percent 38" xfId="39185"/>
    <cellStyle name="Percent 38 2" xfId="39186"/>
    <cellStyle name="Percent 38 2 2" xfId="39187"/>
    <cellStyle name="Percent 38 3" xfId="39188"/>
    <cellStyle name="Percent 38 3 2" xfId="39189"/>
    <cellStyle name="Percent 38 3 2 2" xfId="39190"/>
    <cellStyle name="Percent 38 3 3" xfId="39191"/>
    <cellStyle name="Percent 38 4" xfId="39192"/>
    <cellStyle name="Percent 38 5" xfId="39193"/>
    <cellStyle name="Percent 39" xfId="39194"/>
    <cellStyle name="Percent 39 2" xfId="39195"/>
    <cellStyle name="Percent 39 2 2" xfId="39196"/>
    <cellStyle name="Percent 39 2 2 2" xfId="39197"/>
    <cellStyle name="Percent 39 2 3" xfId="39198"/>
    <cellStyle name="Percent 39 3" xfId="39199"/>
    <cellStyle name="Percent 39 4" xfId="39200"/>
    <cellStyle name="Percent 4" xfId="39201"/>
    <cellStyle name="Percent 4 2" xfId="39202"/>
    <cellStyle name="Percent 4 2 2" xfId="39203"/>
    <cellStyle name="Percent 4 2 2 2" xfId="39204"/>
    <cellStyle name="Percent 4 2 2 2 2" xfId="39205"/>
    <cellStyle name="Percent 4 2 2 3" xfId="39206"/>
    <cellStyle name="Percent 4 2 2 3 2" xfId="39207"/>
    <cellStyle name="Percent 4 2 2 3 2 2" xfId="39208"/>
    <cellStyle name="Percent 4 2 2 3 3" xfId="39209"/>
    <cellStyle name="Percent 4 2 2 4" xfId="39210"/>
    <cellStyle name="Percent 4 2 2 5" xfId="39211"/>
    <cellStyle name="Percent 4 2 3" xfId="39212"/>
    <cellStyle name="Percent 4 2 3 2" xfId="39213"/>
    <cellStyle name="Percent 4 2 3 2 2" xfId="39214"/>
    <cellStyle name="Percent 4 2 3 3" xfId="39215"/>
    <cellStyle name="Percent 4 2 3 3 2" xfId="39216"/>
    <cellStyle name="Percent 4 2 3 3 2 2" xfId="39217"/>
    <cellStyle name="Percent 4 2 3 3 3" xfId="39218"/>
    <cellStyle name="Percent 4 2 3 4" xfId="39219"/>
    <cellStyle name="Percent 4 2 4" xfId="39220"/>
    <cellStyle name="Percent 4 2 4 2" xfId="39221"/>
    <cellStyle name="Percent 4 2 5" xfId="39222"/>
    <cellStyle name="Percent 4 2 5 2" xfId="39223"/>
    <cellStyle name="Percent 4 2 5 2 2" xfId="39224"/>
    <cellStyle name="Percent 4 2 5 3" xfId="39225"/>
    <cellStyle name="Percent 4 2 6" xfId="39226"/>
    <cellStyle name="Percent 4 2 7" xfId="39227"/>
    <cellStyle name="Percent 4 3" xfId="39228"/>
    <cellStyle name="Percent 4 3 2" xfId="39229"/>
    <cellStyle name="Percent 4 3 2 2" xfId="39230"/>
    <cellStyle name="Percent 4 3 2 2 2" xfId="39231"/>
    <cellStyle name="Percent 4 3 2 3" xfId="39232"/>
    <cellStyle name="Percent 4 3 2 3 2" xfId="39233"/>
    <cellStyle name="Percent 4 3 2 3 2 2" xfId="39234"/>
    <cellStyle name="Percent 4 3 2 3 3" xfId="39235"/>
    <cellStyle name="Percent 4 3 2 4" xfId="39236"/>
    <cellStyle name="Percent 4 3 2 5" xfId="39237"/>
    <cellStyle name="Percent 4 3 3" xfId="39238"/>
    <cellStyle name="Percent 4 3 3 2" xfId="39239"/>
    <cellStyle name="Percent 4 3 3 2 2" xfId="39240"/>
    <cellStyle name="Percent 4 3 3 3" xfId="39241"/>
    <cellStyle name="Percent 4 3 3 3 2" xfId="39242"/>
    <cellStyle name="Percent 4 3 3 3 2 2" xfId="39243"/>
    <cellStyle name="Percent 4 3 3 3 3" xfId="39244"/>
    <cellStyle name="Percent 4 3 3 4" xfId="39245"/>
    <cellStyle name="Percent 4 3 3 5" xfId="39246"/>
    <cellStyle name="Percent 4 3 4" xfId="39247"/>
    <cellStyle name="Percent 4 3 4 2" xfId="39248"/>
    <cellStyle name="Percent 4 3 4 2 2" xfId="39249"/>
    <cellStyle name="Percent 4 3 4 3" xfId="39250"/>
    <cellStyle name="Percent 4 3 4 3 2" xfId="39251"/>
    <cellStyle name="Percent 4 3 4 3 2 2" xfId="39252"/>
    <cellStyle name="Percent 4 3 4 3 3" xfId="39253"/>
    <cellStyle name="Percent 4 3 4 4" xfId="39254"/>
    <cellStyle name="Percent 4 3 5" xfId="39255"/>
    <cellStyle name="Percent 4 3 5 2" xfId="39256"/>
    <cellStyle name="Percent 4 3 6" xfId="39257"/>
    <cellStyle name="Percent 4 3 6 2" xfId="39258"/>
    <cellStyle name="Percent 4 3 6 2 2" xfId="39259"/>
    <cellStyle name="Percent 4 3 6 3" xfId="39260"/>
    <cellStyle name="Percent 4 3 7" xfId="39261"/>
    <cellStyle name="Percent 4 3 8" xfId="39262"/>
    <cellStyle name="Percent 4 4" xfId="39263"/>
    <cellStyle name="Percent 4 4 2" xfId="39264"/>
    <cellStyle name="Percent 4 4 2 2" xfId="39265"/>
    <cellStyle name="Percent 4 4 3" xfId="39266"/>
    <cellStyle name="Percent 4 4 3 2" xfId="39267"/>
    <cellStyle name="Percent 4 4 3 2 2" xfId="39268"/>
    <cellStyle name="Percent 4 4 3 3" xfId="39269"/>
    <cellStyle name="Percent 4 4 4" xfId="39270"/>
    <cellStyle name="Percent 4 4 5" xfId="39271"/>
    <cellStyle name="Percent 4 5" xfId="39272"/>
    <cellStyle name="Percent 4 5 2" xfId="39273"/>
    <cellStyle name="Percent 4 5 2 2" xfId="39274"/>
    <cellStyle name="Percent 4 5 3" xfId="39275"/>
    <cellStyle name="Percent 4 5 3 2" xfId="39276"/>
    <cellStyle name="Percent 4 5 3 2 2" xfId="39277"/>
    <cellStyle name="Percent 4 5 3 3" xfId="39278"/>
    <cellStyle name="Percent 4 5 4" xfId="39279"/>
    <cellStyle name="Percent 4 5 5" xfId="39280"/>
    <cellStyle name="Percent 4 6" xfId="39281"/>
    <cellStyle name="Percent 4 6 2" xfId="39282"/>
    <cellStyle name="Percent 4 7" xfId="39283"/>
    <cellStyle name="Percent 4 7 2" xfId="39284"/>
    <cellStyle name="Percent 4 7 2 2" xfId="39285"/>
    <cellStyle name="Percent 4 7 3" xfId="39286"/>
    <cellStyle name="Percent 4 8" xfId="39287"/>
    <cellStyle name="Percent 4 9" xfId="39288"/>
    <cellStyle name="Percent 40" xfId="39289"/>
    <cellStyle name="Percent 40 2" xfId="39290"/>
    <cellStyle name="Percent 40 3" xfId="39291"/>
    <cellStyle name="Percent 41" xfId="39292"/>
    <cellStyle name="Percent 41 2" xfId="39293"/>
    <cellStyle name="Percent 41 3" xfId="39294"/>
    <cellStyle name="Percent 42" xfId="39295"/>
    <cellStyle name="Percent 42 2" xfId="39296"/>
    <cellStyle name="Percent 42 3" xfId="39297"/>
    <cellStyle name="Percent 43" xfId="39298"/>
    <cellStyle name="Percent 43 2" xfId="39299"/>
    <cellStyle name="Percent 43 3" xfId="39300"/>
    <cellStyle name="Percent 44" xfId="39301"/>
    <cellStyle name="Percent 44 2" xfId="39302"/>
    <cellStyle name="Percent 44 3" xfId="39303"/>
    <cellStyle name="Percent 45" xfId="39304"/>
    <cellStyle name="Percent 45 2" xfId="39305"/>
    <cellStyle name="Percent 45 3" xfId="39306"/>
    <cellStyle name="Percent 46" xfId="39307"/>
    <cellStyle name="Percent 46 2" xfId="39308"/>
    <cellStyle name="Percent 46 3" xfId="39309"/>
    <cellStyle name="Percent 47" xfId="39310"/>
    <cellStyle name="Percent 47 2" xfId="39311"/>
    <cellStyle name="Percent 47 3" xfId="39312"/>
    <cellStyle name="Percent 48" xfId="39313"/>
    <cellStyle name="Percent 48 2" xfId="39314"/>
    <cellStyle name="Percent 48 3" xfId="39315"/>
    <cellStyle name="Percent 49" xfId="39316"/>
    <cellStyle name="Percent 49 2" xfId="39317"/>
    <cellStyle name="Percent 49 3" xfId="39318"/>
    <cellStyle name="Percent 5" xfId="39319"/>
    <cellStyle name="Percent 5 2" xfId="39320"/>
    <cellStyle name="Percent 5 2 2" xfId="39321"/>
    <cellStyle name="Percent 5 2 2 2" xfId="39322"/>
    <cellStyle name="Percent 5 2 2 2 2" xfId="39323"/>
    <cellStyle name="Percent 5 2 2 3" xfId="39324"/>
    <cellStyle name="Percent 5 2 2 3 2" xfId="39325"/>
    <cellStyle name="Percent 5 2 2 3 2 2" xfId="39326"/>
    <cellStyle name="Percent 5 2 2 3 3" xfId="39327"/>
    <cellStyle name="Percent 5 2 2 4" xfId="39328"/>
    <cellStyle name="Percent 5 2 2 5" xfId="39329"/>
    <cellStyle name="Percent 5 2 3" xfId="39330"/>
    <cellStyle name="Percent 5 2 3 2" xfId="39331"/>
    <cellStyle name="Percent 5 2 3 2 2" xfId="39332"/>
    <cellStyle name="Percent 5 2 3 2 2 2" xfId="39333"/>
    <cellStyle name="Percent 5 2 3 2 2 2 2" xfId="39334"/>
    <cellStyle name="Percent 5 2 3 2 2 3" xfId="39335"/>
    <cellStyle name="Percent 5 2 3 2 3" xfId="39336"/>
    <cellStyle name="Percent 5 2 3 2 3 2" xfId="39337"/>
    <cellStyle name="Percent 5 2 3 2 4" xfId="39338"/>
    <cellStyle name="Percent 5 2 3 3" xfId="39339"/>
    <cellStyle name="Percent 5 2 3 3 2" xfId="39340"/>
    <cellStyle name="Percent 5 2 3 3 2 2" xfId="39341"/>
    <cellStyle name="Percent 5 2 3 3 3" xfId="39342"/>
    <cellStyle name="Percent 5 2 3 4" xfId="39343"/>
    <cellStyle name="Percent 5 2 3 4 2" xfId="39344"/>
    <cellStyle name="Percent 5 2 3 4 2 2" xfId="39345"/>
    <cellStyle name="Percent 5 2 3 4 3" xfId="39346"/>
    <cellStyle name="Percent 5 2 3 5" xfId="39347"/>
    <cellStyle name="Percent 5 2 3 5 2" xfId="39348"/>
    <cellStyle name="Percent 5 2 3 6" xfId="39349"/>
    <cellStyle name="Percent 5 2 4" xfId="39350"/>
    <cellStyle name="Percent 5 2 4 2" xfId="39351"/>
    <cellStyle name="Percent 5 2 5" xfId="39352"/>
    <cellStyle name="Percent 5 2 5 2" xfId="39353"/>
    <cellStyle name="Percent 5 2 5 2 2" xfId="39354"/>
    <cellStyle name="Percent 5 2 5 3" xfId="39355"/>
    <cellStyle name="Percent 5 2 6" xfId="39356"/>
    <cellStyle name="Percent 5 2 7" xfId="39357"/>
    <cellStyle name="Percent 5 3" xfId="39358"/>
    <cellStyle name="Percent 5 3 2" xfId="39359"/>
    <cellStyle name="Percent 5 3 3" xfId="39360"/>
    <cellStyle name="Percent 5 4" xfId="39361"/>
    <cellStyle name="Percent 5 4 2" xfId="39362"/>
    <cellStyle name="Percent 5 4 2 2" xfId="39363"/>
    <cellStyle name="Percent 5 4 3" xfId="39364"/>
    <cellStyle name="Percent 5 5" xfId="39365"/>
    <cellStyle name="Percent 5 6" xfId="39366"/>
    <cellStyle name="Percent 50" xfId="39367"/>
    <cellStyle name="Percent 50 2" xfId="39368"/>
    <cellStyle name="Percent 50 3" xfId="39369"/>
    <cellStyle name="Percent 51" xfId="39370"/>
    <cellStyle name="Percent 51 2" xfId="39371"/>
    <cellStyle name="Percent 51 3" xfId="39372"/>
    <cellStyle name="Percent 52" xfId="39373"/>
    <cellStyle name="Percent 52 2" xfId="39374"/>
    <cellStyle name="Percent 52 3" xfId="39375"/>
    <cellStyle name="Percent 53" xfId="39376"/>
    <cellStyle name="Percent 53 2" xfId="39377"/>
    <cellStyle name="Percent 53 3" xfId="39378"/>
    <cellStyle name="Percent 54" xfId="39379"/>
    <cellStyle name="Percent 54 2" xfId="39380"/>
    <cellStyle name="Percent 54 3" xfId="39381"/>
    <cellStyle name="Percent 55" xfId="39382"/>
    <cellStyle name="Percent 55 2" xfId="39383"/>
    <cellStyle name="Percent 55 3" xfId="39384"/>
    <cellStyle name="Percent 56" xfId="39385"/>
    <cellStyle name="Percent 57" xfId="39386"/>
    <cellStyle name="Percent 58" xfId="39387"/>
    <cellStyle name="Percent 59" xfId="39388"/>
    <cellStyle name="Percent 6" xfId="39389"/>
    <cellStyle name="Percent 6 2" xfId="39390"/>
    <cellStyle name="Percent 6 2 2" xfId="39391"/>
    <cellStyle name="Percent 6 2 2 2" xfId="39392"/>
    <cellStyle name="Percent 6 2 2 2 2" xfId="39393"/>
    <cellStyle name="Percent 6 2 2 3" xfId="39394"/>
    <cellStyle name="Percent 6 2 2 3 2" xfId="39395"/>
    <cellStyle name="Percent 6 2 2 3 2 2" xfId="39396"/>
    <cellStyle name="Percent 6 2 2 3 3" xfId="39397"/>
    <cellStyle name="Percent 6 2 2 4" xfId="39398"/>
    <cellStyle name="Percent 6 2 2 5" xfId="39399"/>
    <cellStyle name="Percent 6 2 3" xfId="39400"/>
    <cellStyle name="Percent 6 2 3 2" xfId="39401"/>
    <cellStyle name="Percent 6 2 3 2 2" xfId="39402"/>
    <cellStyle name="Percent 6 2 3 3" xfId="39403"/>
    <cellStyle name="Percent 6 2 3 3 2" xfId="39404"/>
    <cellStyle name="Percent 6 2 3 3 2 2" xfId="39405"/>
    <cellStyle name="Percent 6 2 3 3 3" xfId="39406"/>
    <cellStyle name="Percent 6 2 3 4" xfId="39407"/>
    <cellStyle name="Percent 6 2 4" xfId="39408"/>
    <cellStyle name="Percent 6 2 4 2" xfId="39409"/>
    <cellStyle name="Percent 6 2 5" xfId="39410"/>
    <cellStyle name="Percent 6 2 5 2" xfId="39411"/>
    <cellStyle name="Percent 6 2 5 2 2" xfId="39412"/>
    <cellStyle name="Percent 6 2 5 3" xfId="39413"/>
    <cellStyle name="Percent 6 2 6" xfId="39414"/>
    <cellStyle name="Percent 6 2 7" xfId="39415"/>
    <cellStyle name="Percent 6 3" xfId="39416"/>
    <cellStyle name="Percent 6 3 2" xfId="39417"/>
    <cellStyle name="Percent 6 3 2 2" xfId="39418"/>
    <cellStyle name="Percent 6 3 2 2 2" xfId="39419"/>
    <cellStyle name="Percent 6 3 2 3" xfId="39420"/>
    <cellStyle name="Percent 6 3 2 3 2" xfId="39421"/>
    <cellStyle name="Percent 6 3 2 3 2 2" xfId="39422"/>
    <cellStyle name="Percent 6 3 2 3 3" xfId="39423"/>
    <cellStyle name="Percent 6 3 2 4" xfId="39424"/>
    <cellStyle name="Percent 6 3 2 5" xfId="39425"/>
    <cellStyle name="Percent 6 3 3" xfId="39426"/>
    <cellStyle name="Percent 6 3 3 2" xfId="39427"/>
    <cellStyle name="Percent 6 3 3 2 2" xfId="39428"/>
    <cellStyle name="Percent 6 3 3 3" xfId="39429"/>
    <cellStyle name="Percent 6 3 3 3 2" xfId="39430"/>
    <cellStyle name="Percent 6 3 3 3 2 2" xfId="39431"/>
    <cellStyle name="Percent 6 3 3 3 3" xfId="39432"/>
    <cellStyle name="Percent 6 3 3 4" xfId="39433"/>
    <cellStyle name="Percent 6 3 3 5" xfId="39434"/>
    <cellStyle name="Percent 6 3 4" xfId="39435"/>
    <cellStyle name="Percent 6 3 4 2" xfId="39436"/>
    <cellStyle name="Percent 6 3 4 2 2" xfId="39437"/>
    <cellStyle name="Percent 6 3 4 3" xfId="39438"/>
    <cellStyle name="Percent 6 3 4 3 2" xfId="39439"/>
    <cellStyle name="Percent 6 3 4 3 2 2" xfId="39440"/>
    <cellStyle name="Percent 6 3 4 3 3" xfId="39441"/>
    <cellStyle name="Percent 6 3 4 4" xfId="39442"/>
    <cellStyle name="Percent 6 3 5" xfId="39443"/>
    <cellStyle name="Percent 6 3 5 2" xfId="39444"/>
    <cellStyle name="Percent 6 3 6" xfId="39445"/>
    <cellStyle name="Percent 6 3 6 2" xfId="39446"/>
    <cellStyle name="Percent 6 3 6 2 2" xfId="39447"/>
    <cellStyle name="Percent 6 3 6 3" xfId="39448"/>
    <cellStyle name="Percent 6 3 7" xfId="39449"/>
    <cellStyle name="Percent 6 3 8" xfId="39450"/>
    <cellStyle name="Percent 6 4" xfId="39451"/>
    <cellStyle name="Percent 6 4 2" xfId="39452"/>
    <cellStyle name="Percent 6 4 2 2" xfId="39453"/>
    <cellStyle name="Percent 6 4 3" xfId="39454"/>
    <cellStyle name="Percent 6 4 3 2" xfId="39455"/>
    <cellStyle name="Percent 6 4 3 2 2" xfId="39456"/>
    <cellStyle name="Percent 6 4 3 3" xfId="39457"/>
    <cellStyle name="Percent 6 4 4" xfId="39458"/>
    <cellStyle name="Percent 6 4 5" xfId="39459"/>
    <cellStyle name="Percent 6 5" xfId="39460"/>
    <cellStyle name="Percent 6 5 2" xfId="39461"/>
    <cellStyle name="Percent 6 5 2 2" xfId="39462"/>
    <cellStyle name="Percent 6 5 2 2 2" xfId="39463"/>
    <cellStyle name="Percent 6 5 2 2 2 2" xfId="39464"/>
    <cellStyle name="Percent 6 5 2 2 3" xfId="39465"/>
    <cellStyle name="Percent 6 5 2 3" xfId="39466"/>
    <cellStyle name="Percent 6 5 2 3 2" xfId="39467"/>
    <cellStyle name="Percent 6 5 2 4" xfId="39468"/>
    <cellStyle name="Percent 6 5 3" xfId="39469"/>
    <cellStyle name="Percent 6 5 3 2" xfId="39470"/>
    <cellStyle name="Percent 6 5 3 2 2" xfId="39471"/>
    <cellStyle name="Percent 6 5 3 3" xfId="39472"/>
    <cellStyle name="Percent 6 5 4" xfId="39473"/>
    <cellStyle name="Percent 6 5 4 2" xfId="39474"/>
    <cellStyle name="Percent 6 5 4 2 2" xfId="39475"/>
    <cellStyle name="Percent 6 5 4 3" xfId="39476"/>
    <cellStyle name="Percent 6 5 5" xfId="39477"/>
    <cellStyle name="Percent 6 5 5 2" xfId="39478"/>
    <cellStyle name="Percent 6 5 6" xfId="39479"/>
    <cellStyle name="Percent 6 6" xfId="39480"/>
    <cellStyle name="Percent 6 6 2" xfId="39481"/>
    <cellStyle name="Percent 6 7" xfId="39482"/>
    <cellStyle name="Percent 6 7 2" xfId="39483"/>
    <cellStyle name="Percent 6 7 2 2" xfId="39484"/>
    <cellStyle name="Percent 6 7 3" xfId="39485"/>
    <cellStyle name="Percent 6 8" xfId="39486"/>
    <cellStyle name="Percent 6 9" xfId="39487"/>
    <cellStyle name="Percent 60" xfId="39488"/>
    <cellStyle name="Percent 61" xfId="39489"/>
    <cellStyle name="Percent 62" xfId="39490"/>
    <cellStyle name="Percent 63" xfId="39491"/>
    <cellStyle name="Percent 64" xfId="39492"/>
    <cellStyle name="Percent 65" xfId="39493"/>
    <cellStyle name="Percent 66" xfId="39494"/>
    <cellStyle name="Percent 67" xfId="39495"/>
    <cellStyle name="Percent 68" xfId="39496"/>
    <cellStyle name="Percent 69" xfId="39497"/>
    <cellStyle name="Percent 7" xfId="39498"/>
    <cellStyle name="Percent 7 2" xfId="39499"/>
    <cellStyle name="Percent 7 2 2" xfId="39500"/>
    <cellStyle name="Percent 7 2 2 2" xfId="39501"/>
    <cellStyle name="Percent 7 2 3" xfId="39502"/>
    <cellStyle name="Percent 7 2 3 2" xfId="39503"/>
    <cellStyle name="Percent 7 2 3 2 2" xfId="39504"/>
    <cellStyle name="Percent 7 2 3 3" xfId="39505"/>
    <cellStyle name="Percent 7 2 4" xfId="39506"/>
    <cellStyle name="Percent 7 2 5" xfId="39507"/>
    <cellStyle name="Percent 7 3" xfId="39508"/>
    <cellStyle name="Percent 7 3 2" xfId="39509"/>
    <cellStyle name="Percent 7 3 2 2" xfId="39510"/>
    <cellStyle name="Percent 7 3 3" xfId="39511"/>
    <cellStyle name="Percent 7 3 3 2" xfId="39512"/>
    <cellStyle name="Percent 7 3 3 2 2" xfId="39513"/>
    <cellStyle name="Percent 7 3 3 3" xfId="39514"/>
    <cellStyle name="Percent 7 3 4" xfId="39515"/>
    <cellStyle name="Percent 7 4" xfId="39516"/>
    <cellStyle name="Percent 7 4 2" xfId="39517"/>
    <cellStyle name="Percent 7 5" xfId="39518"/>
    <cellStyle name="Percent 7 5 2" xfId="39519"/>
    <cellStyle name="Percent 7 5 2 2" xfId="39520"/>
    <cellStyle name="Percent 7 5 3" xfId="39521"/>
    <cellStyle name="Percent 7 6" xfId="39522"/>
    <cellStyle name="Percent 7 7" xfId="39523"/>
    <cellStyle name="Percent 70" xfId="39524"/>
    <cellStyle name="Percent 71" xfId="39525"/>
    <cellStyle name="Percent 72" xfId="39526"/>
    <cellStyle name="Percent 73" xfId="39527"/>
    <cellStyle name="Percent 74" xfId="39528"/>
    <cellStyle name="Percent 75" xfId="39529"/>
    <cellStyle name="Percent 76" xfId="39530"/>
    <cellStyle name="Percent 77" xfId="39531"/>
    <cellStyle name="Percent 78" xfId="39532"/>
    <cellStyle name="Percent 79" xfId="39533"/>
    <cellStyle name="Percent 8" xfId="39534"/>
    <cellStyle name="Percent 8 2" xfId="39535"/>
    <cellStyle name="Percent 8 2 2" xfId="39536"/>
    <cellStyle name="Percent 8 2 2 2" xfId="39537"/>
    <cellStyle name="Percent 8 2 3" xfId="39538"/>
    <cellStyle name="Percent 8 2 3 2" xfId="39539"/>
    <cellStyle name="Percent 8 2 3 2 2" xfId="39540"/>
    <cellStyle name="Percent 8 2 3 3" xfId="39541"/>
    <cellStyle name="Percent 8 2 4" xfId="39542"/>
    <cellStyle name="Percent 8 2 5" xfId="39543"/>
    <cellStyle name="Percent 8 3" xfId="39544"/>
    <cellStyle name="Percent 8 3 2" xfId="39545"/>
    <cellStyle name="Percent 8 3 2 2" xfId="39546"/>
    <cellStyle name="Percent 8 3 3" xfId="39547"/>
    <cellStyle name="Percent 8 3 3 2" xfId="39548"/>
    <cellStyle name="Percent 8 3 3 2 2" xfId="39549"/>
    <cellStyle name="Percent 8 3 3 3" xfId="39550"/>
    <cellStyle name="Percent 8 3 4" xfId="39551"/>
    <cellStyle name="Percent 8 4" xfId="39552"/>
    <cellStyle name="Percent 8 4 2" xfId="39553"/>
    <cellStyle name="Percent 8 5" xfId="39554"/>
    <cellStyle name="Percent 8 5 2" xfId="39555"/>
    <cellStyle name="Percent 8 5 2 2" xfId="39556"/>
    <cellStyle name="Percent 8 5 3" xfId="39557"/>
    <cellStyle name="Percent 8 6" xfId="39558"/>
    <cellStyle name="Percent 8 7" xfId="39559"/>
    <cellStyle name="Percent 80" xfId="39560"/>
    <cellStyle name="Percent 81" xfId="39561"/>
    <cellStyle name="Percent 82" xfId="39562"/>
    <cellStyle name="Percent 83" xfId="39563"/>
    <cellStyle name="Percent 84" xfId="39564"/>
    <cellStyle name="Percent 84 2" xfId="43430"/>
    <cellStyle name="Percent 85" xfId="39565"/>
    <cellStyle name="Percent 86" xfId="39566"/>
    <cellStyle name="Percent 86 2" xfId="43431"/>
    <cellStyle name="Percent 87" xfId="8"/>
    <cellStyle name="Percent 87 2" xfId="43432"/>
    <cellStyle name="Percent 88" xfId="39567"/>
    <cellStyle name="Percent 89" xfId="39568"/>
    <cellStyle name="Percent 89 2" xfId="39569"/>
    <cellStyle name="Percent 89 2 2" xfId="43433"/>
    <cellStyle name="Percent 9" xfId="39570"/>
    <cellStyle name="Percent 9 2" xfId="39571"/>
    <cellStyle name="Percent 9 2 2" xfId="39572"/>
    <cellStyle name="Percent 9 2 2 2" xfId="39573"/>
    <cellStyle name="Percent 9 2 3" xfId="39574"/>
    <cellStyle name="Percent 9 2 3 2" xfId="39575"/>
    <cellStyle name="Percent 9 2 3 2 2" xfId="39576"/>
    <cellStyle name="Percent 9 2 3 3" xfId="39577"/>
    <cellStyle name="Percent 9 2 4" xfId="39578"/>
    <cellStyle name="Percent 9 2 5" xfId="39579"/>
    <cellStyle name="Percent 9 3" xfId="39580"/>
    <cellStyle name="Percent 9 3 2" xfId="39581"/>
    <cellStyle name="Percent 9 3 2 2" xfId="39582"/>
    <cellStyle name="Percent 9 3 3" xfId="39583"/>
    <cellStyle name="Percent 9 3 3 2" xfId="39584"/>
    <cellStyle name="Percent 9 3 3 2 2" xfId="39585"/>
    <cellStyle name="Percent 9 3 3 3" xfId="39586"/>
    <cellStyle name="Percent 9 3 4" xfId="39587"/>
    <cellStyle name="Percent 9 4" xfId="39588"/>
    <cellStyle name="Percent 9 4 2" xfId="39589"/>
    <cellStyle name="Percent 9 5" xfId="39590"/>
    <cellStyle name="Percent 9 5 2" xfId="39591"/>
    <cellStyle name="Percent 9 5 2 2" xfId="39592"/>
    <cellStyle name="Percent 9 5 3" xfId="39593"/>
    <cellStyle name="Percent 9 6" xfId="39594"/>
    <cellStyle name="Percent 9 7" xfId="39595"/>
    <cellStyle name="Percent 90" xfId="21"/>
    <cellStyle name="Percent 90 2" xfId="40"/>
    <cellStyle name="Percent 91" xfId="28"/>
    <cellStyle name="Polarity" xfId="39596"/>
    <cellStyle name="PrePop Currency (0)" xfId="39597"/>
    <cellStyle name="PrePop Currency (2)" xfId="39598"/>
    <cellStyle name="PrePop Units (0)" xfId="39599"/>
    <cellStyle name="PrePop Units (1)" xfId="39600"/>
    <cellStyle name="PrePop Units (2)" xfId="39601"/>
    <cellStyle name="PriceHeading1" xfId="39602"/>
    <cellStyle name="PriceHeading1 2" xfId="39603"/>
    <cellStyle name="PriceHeading1 2 2" xfId="39604"/>
    <cellStyle name="PriceHeading1 2 2 2" xfId="39605"/>
    <cellStyle name="PriceHeading1 2 2 2 2" xfId="39606"/>
    <cellStyle name="PriceHeading1 2 2 2 2 2" xfId="39607"/>
    <cellStyle name="PriceHeading1 2 2 2 3" xfId="39608"/>
    <cellStyle name="PriceHeading1 2 2 3" xfId="39609"/>
    <cellStyle name="PriceHeading1 2 2 4" xfId="39610"/>
    <cellStyle name="PriceHeading1 2 3" xfId="39611"/>
    <cellStyle name="PriceHeading1 2 3 2" xfId="39612"/>
    <cellStyle name="PriceHeading1 2 3 2 2" xfId="39613"/>
    <cellStyle name="PriceHeading1 2 3 3" xfId="39614"/>
    <cellStyle name="PriceHeading1 2 3 3 2" xfId="39615"/>
    <cellStyle name="PriceHeading1 2 3 3 2 2" xfId="39616"/>
    <cellStyle name="PriceHeading1 2 3 3 3" xfId="39617"/>
    <cellStyle name="PriceHeading1 2 3 4" xfId="39618"/>
    <cellStyle name="PriceHeading1 2 4" xfId="39619"/>
    <cellStyle name="PriceHeading1 2 4 2" xfId="39620"/>
    <cellStyle name="PriceHeading1 2 4 2 2" xfId="39621"/>
    <cellStyle name="PriceHeading1 2 4 3" xfId="39622"/>
    <cellStyle name="PriceHeading1 2 5" xfId="39623"/>
    <cellStyle name="PriceHeading1 2 6" xfId="39624"/>
    <cellStyle name="PriceHeading1 3" xfId="39625"/>
    <cellStyle name="PriceHeading1 3 2" xfId="39626"/>
    <cellStyle name="PriceHeading1 3 2 2" xfId="39627"/>
    <cellStyle name="PriceHeading1 3 3" xfId="39628"/>
    <cellStyle name="PriceHeading1 3 3 2" xfId="39629"/>
    <cellStyle name="PriceHeading1 3 3 2 2" xfId="39630"/>
    <cellStyle name="PriceHeading1 3 3 3" xfId="39631"/>
    <cellStyle name="PriceHeading1 3 4" xfId="39632"/>
    <cellStyle name="PriceHeading1 4" xfId="39633"/>
    <cellStyle name="PriceHeading1 4 2" xfId="39634"/>
    <cellStyle name="PriceHeading1 5" xfId="39635"/>
    <cellStyle name="PriceHeading1 5 2" xfId="39636"/>
    <cellStyle name="PriceHeading1 5 2 2" xfId="39637"/>
    <cellStyle name="PriceHeading1 5 3" xfId="39638"/>
    <cellStyle name="PriceHeading1 6" xfId="39639"/>
    <cellStyle name="PriceHeading1 7" xfId="39640"/>
    <cellStyle name="PriceHeading2" xfId="39641"/>
    <cellStyle name="PriceHeading2 2" xfId="39642"/>
    <cellStyle name="PriceHeading2 2 2" xfId="39643"/>
    <cellStyle name="PriceHeading2 2 2 2" xfId="39644"/>
    <cellStyle name="PriceHeading2 2 2 2 2" xfId="39645"/>
    <cellStyle name="PriceHeading2 2 2 2 2 2" xfId="39646"/>
    <cellStyle name="PriceHeading2 2 2 2 3" xfId="39647"/>
    <cellStyle name="PriceHeading2 2 2 3" xfId="39648"/>
    <cellStyle name="PriceHeading2 2 2 4" xfId="39649"/>
    <cellStyle name="PriceHeading2 2 3" xfId="39650"/>
    <cellStyle name="PriceHeading2 2 3 2" xfId="39651"/>
    <cellStyle name="PriceHeading2 2 3 2 2" xfId="39652"/>
    <cellStyle name="PriceHeading2 2 3 3" xfId="39653"/>
    <cellStyle name="PriceHeading2 2 3 3 2" xfId="39654"/>
    <cellStyle name="PriceHeading2 2 3 3 2 2" xfId="39655"/>
    <cellStyle name="PriceHeading2 2 3 3 3" xfId="39656"/>
    <cellStyle name="PriceHeading2 2 3 4" xfId="39657"/>
    <cellStyle name="PriceHeading2 2 4" xfId="39658"/>
    <cellStyle name="PriceHeading2 2 4 2" xfId="39659"/>
    <cellStyle name="PriceHeading2 2 4 2 2" xfId="39660"/>
    <cellStyle name="PriceHeading2 2 4 3" xfId="39661"/>
    <cellStyle name="PriceHeading2 2 5" xfId="39662"/>
    <cellStyle name="PriceHeading2 2 6" xfId="39663"/>
    <cellStyle name="PriceHeading2 3" xfId="39664"/>
    <cellStyle name="PriceHeading2 3 2" xfId="39665"/>
    <cellStyle name="PriceHeading2 3 2 2" xfId="39666"/>
    <cellStyle name="PriceHeading2 3 3" xfId="39667"/>
    <cellStyle name="PriceHeading2 3 3 2" xfId="39668"/>
    <cellStyle name="PriceHeading2 3 3 2 2" xfId="39669"/>
    <cellStyle name="PriceHeading2 3 3 3" xfId="39670"/>
    <cellStyle name="PriceHeading2 3 4" xfId="39671"/>
    <cellStyle name="PriceHeading2 4" xfId="39672"/>
    <cellStyle name="PriceHeading2 4 2" xfId="39673"/>
    <cellStyle name="PriceHeading2 5" xfId="39674"/>
    <cellStyle name="PriceHeading2 5 2" xfId="39675"/>
    <cellStyle name="PriceHeading2 5 2 2" xfId="39676"/>
    <cellStyle name="PriceHeading2 5 3" xfId="39677"/>
    <cellStyle name="PriceHeading2 6" xfId="39678"/>
    <cellStyle name="PriceHeading2 7" xfId="39679"/>
    <cellStyle name="PriceUnprotected" xfId="39680"/>
    <cellStyle name="PriceUnprotected 2" xfId="39681"/>
    <cellStyle name="PriceUnprotected 2 2" xfId="39682"/>
    <cellStyle name="PriceUnprotected 2 2 2" xfId="39683"/>
    <cellStyle name="PriceUnprotected 2 2 2 2" xfId="39684"/>
    <cellStyle name="PriceUnprotected 2 2 3" xfId="39685"/>
    <cellStyle name="PriceUnprotected 2 2 3 2" xfId="39686"/>
    <cellStyle name="PriceUnprotected 2 2 3 2 2" xfId="39687"/>
    <cellStyle name="PriceUnprotected 2 2 3 3" xfId="39688"/>
    <cellStyle name="PriceUnprotected 2 2 4" xfId="39689"/>
    <cellStyle name="PriceUnprotected 2 2 5" xfId="39690"/>
    <cellStyle name="PriceUnprotected 2 3" xfId="39691"/>
    <cellStyle name="PriceUnprotected 2 3 2" xfId="39692"/>
    <cellStyle name="PriceUnprotected 2 3 2 2" xfId="39693"/>
    <cellStyle name="PriceUnprotected 2 3 3" xfId="39694"/>
    <cellStyle name="PriceUnprotected 2 3 3 2" xfId="39695"/>
    <cellStyle name="PriceUnprotected 2 3 3 2 2" xfId="39696"/>
    <cellStyle name="PriceUnprotected 2 3 3 3" xfId="39697"/>
    <cellStyle name="PriceUnprotected 2 3 4" xfId="39698"/>
    <cellStyle name="PriceUnprotected 2 4" xfId="39699"/>
    <cellStyle name="PriceUnprotected 2 4 2" xfId="39700"/>
    <cellStyle name="PriceUnprotected 2 5" xfId="39701"/>
    <cellStyle name="PriceUnprotected 2 5 2" xfId="39702"/>
    <cellStyle name="PriceUnprotected 2 5 2 2" xfId="39703"/>
    <cellStyle name="PriceUnprotected 2 5 3" xfId="39704"/>
    <cellStyle name="PriceUnprotected 2 6" xfId="39705"/>
    <cellStyle name="PriceUnprotected 2 7" xfId="39706"/>
    <cellStyle name="PriceUnprotected 3" xfId="39707"/>
    <cellStyle name="PriceUnprotected 3 2" xfId="39708"/>
    <cellStyle name="PriceUnprotected 3 2 2" xfId="39709"/>
    <cellStyle name="PriceUnprotected 3 3" xfId="39710"/>
    <cellStyle name="PriceUnprotected 3 3 2" xfId="39711"/>
    <cellStyle name="PriceUnprotected 3 3 2 2" xfId="39712"/>
    <cellStyle name="PriceUnprotected 3 3 3" xfId="39713"/>
    <cellStyle name="PriceUnprotected 3 4" xfId="39714"/>
    <cellStyle name="PriceUnprotected 4" xfId="39715"/>
    <cellStyle name="PriceUnprotected 4 2" xfId="39716"/>
    <cellStyle name="PriceUnprotected 5" xfId="39717"/>
    <cellStyle name="PriceUnprotected 5 2" xfId="39718"/>
    <cellStyle name="PriceUnprotected 5 2 2" xfId="39719"/>
    <cellStyle name="PriceUnprotected 5 3" xfId="39720"/>
    <cellStyle name="PriceUnprotected 6" xfId="39721"/>
    <cellStyle name="PriceUnprotected 7" xfId="39722"/>
    <cellStyle name="PriceYear" xfId="39723"/>
    <cellStyle name="PriceYear 2" xfId="39724"/>
    <cellStyle name="PriceYear 2 2" xfId="39725"/>
    <cellStyle name="PriceYear 2 2 2" xfId="39726"/>
    <cellStyle name="PriceYear 2 2 2 2" xfId="39727"/>
    <cellStyle name="PriceYear 2 2 3" xfId="39728"/>
    <cellStyle name="PriceYear 2 2 3 2" xfId="39729"/>
    <cellStyle name="PriceYear 2 2 3 2 2" xfId="39730"/>
    <cellStyle name="PriceYear 2 2 3 3" xfId="39731"/>
    <cellStyle name="PriceYear 2 2 4" xfId="39732"/>
    <cellStyle name="PriceYear 2 2 5" xfId="39733"/>
    <cellStyle name="PriceYear 2 3" xfId="39734"/>
    <cellStyle name="PriceYear 2 3 2" xfId="39735"/>
    <cellStyle name="PriceYear 2 3 2 2" xfId="39736"/>
    <cellStyle name="PriceYear 2 3 3" xfId="39737"/>
    <cellStyle name="PriceYear 2 3 3 2" xfId="39738"/>
    <cellStyle name="PriceYear 2 3 3 2 2" xfId="39739"/>
    <cellStyle name="PriceYear 2 3 3 3" xfId="39740"/>
    <cellStyle name="PriceYear 2 3 4" xfId="39741"/>
    <cellStyle name="PriceYear 2 4" xfId="39742"/>
    <cellStyle name="PriceYear 2 4 2" xfId="39743"/>
    <cellStyle name="PriceYear 2 5" xfId="39744"/>
    <cellStyle name="PriceYear 2 5 2" xfId="39745"/>
    <cellStyle name="PriceYear 2 5 2 2" xfId="39746"/>
    <cellStyle name="PriceYear 2 5 3" xfId="39747"/>
    <cellStyle name="PriceYear 2 6" xfId="39748"/>
    <cellStyle name="PriceYear 2 7" xfId="39749"/>
    <cellStyle name="PriceYear 3" xfId="39750"/>
    <cellStyle name="PriceYear 3 2" xfId="39751"/>
    <cellStyle name="PriceYear 3 2 2" xfId="39752"/>
    <cellStyle name="PriceYear 3 3" xfId="39753"/>
    <cellStyle name="PriceYear 3 3 2" xfId="39754"/>
    <cellStyle name="PriceYear 3 3 2 2" xfId="39755"/>
    <cellStyle name="PriceYear 3 3 3" xfId="39756"/>
    <cellStyle name="PriceYear 3 4" xfId="39757"/>
    <cellStyle name="PriceYear 4" xfId="39758"/>
    <cellStyle name="PriceYear 4 2" xfId="39759"/>
    <cellStyle name="PriceYear 5" xfId="39760"/>
    <cellStyle name="PriceYear 5 2" xfId="39761"/>
    <cellStyle name="PriceYear 5 2 2" xfId="39762"/>
    <cellStyle name="PriceYear 5 3" xfId="39763"/>
    <cellStyle name="PriceYear 6" xfId="39764"/>
    <cellStyle name="PriceYear 7" xfId="39765"/>
    <cellStyle name="ProgramArea_RP" xfId="39766"/>
    <cellStyle name="Protected" xfId="39767"/>
    <cellStyle name="Protected 2" xfId="39768"/>
    <cellStyle name="Protected 2 2" xfId="39769"/>
    <cellStyle name="Protected 2 2 2" xfId="39770"/>
    <cellStyle name="Protected 2 2 2 2" xfId="39771"/>
    <cellStyle name="Protected 2 2 2 2 2" xfId="39772"/>
    <cellStyle name="Protected 2 2 2 3" xfId="39773"/>
    <cellStyle name="Protected 2 2 3" xfId="39774"/>
    <cellStyle name="Protected 2 2 4" xfId="39775"/>
    <cellStyle name="Protected 2 3" xfId="39776"/>
    <cellStyle name="Protected 2 3 2" xfId="39777"/>
    <cellStyle name="Protected 2 3 2 2" xfId="39778"/>
    <cellStyle name="Protected 2 3 3" xfId="39779"/>
    <cellStyle name="Protected 2 3 3 2" xfId="39780"/>
    <cellStyle name="Protected 2 3 3 2 2" xfId="39781"/>
    <cellStyle name="Protected 2 3 3 3" xfId="39782"/>
    <cellStyle name="Protected 2 3 4" xfId="39783"/>
    <cellStyle name="Protected 2 4" xfId="39784"/>
    <cellStyle name="Protected 2 4 2" xfId="39785"/>
    <cellStyle name="Protected 2 4 2 2" xfId="39786"/>
    <cellStyle name="Protected 2 4 3" xfId="39787"/>
    <cellStyle name="Protected 2 5" xfId="39788"/>
    <cellStyle name="Protected 2 6" xfId="39789"/>
    <cellStyle name="Protected 3" xfId="39790"/>
    <cellStyle name="Protected 3 2" xfId="39791"/>
    <cellStyle name="Protected 3 2 2" xfId="39792"/>
    <cellStyle name="Protected 3 3" xfId="39793"/>
    <cellStyle name="Protected 3 3 2" xfId="39794"/>
    <cellStyle name="Protected 3 3 2 2" xfId="39795"/>
    <cellStyle name="Protected 3 3 3" xfId="39796"/>
    <cellStyle name="Protected 3 4" xfId="39797"/>
    <cellStyle name="Protected 4" xfId="39798"/>
    <cellStyle name="Protected 4 2" xfId="39799"/>
    <cellStyle name="Protected 5" xfId="39800"/>
    <cellStyle name="Protected 5 2" xfId="39801"/>
    <cellStyle name="Protected 5 2 2" xfId="39802"/>
    <cellStyle name="Protected 5 3" xfId="39803"/>
    <cellStyle name="Protected 6" xfId="39804"/>
    <cellStyle name="Protected 7" xfId="39805"/>
    <cellStyle name="ProtectedDates" xfId="39806"/>
    <cellStyle name="ProtectedDates 2" xfId="39807"/>
    <cellStyle name="ProtectedDates 2 2" xfId="39808"/>
    <cellStyle name="ProtectedDates 2 2 2" xfId="39809"/>
    <cellStyle name="ProtectedDates 2 2 2 2" xfId="39810"/>
    <cellStyle name="ProtectedDates 2 2 2 2 2" xfId="39811"/>
    <cellStyle name="ProtectedDates 2 2 2 3" xfId="39812"/>
    <cellStyle name="ProtectedDates 2 2 3" xfId="39813"/>
    <cellStyle name="ProtectedDates 2 2 4" xfId="39814"/>
    <cellStyle name="ProtectedDates 2 3" xfId="39815"/>
    <cellStyle name="ProtectedDates 2 3 2" xfId="39816"/>
    <cellStyle name="ProtectedDates 2 3 2 2" xfId="39817"/>
    <cellStyle name="ProtectedDates 2 3 3" xfId="39818"/>
    <cellStyle name="ProtectedDates 2 3 3 2" xfId="39819"/>
    <cellStyle name="ProtectedDates 2 3 3 2 2" xfId="39820"/>
    <cellStyle name="ProtectedDates 2 3 3 3" xfId="39821"/>
    <cellStyle name="ProtectedDates 2 3 4" xfId="39822"/>
    <cellStyle name="ProtectedDates 2 4" xfId="39823"/>
    <cellStyle name="ProtectedDates 2 4 2" xfId="39824"/>
    <cellStyle name="ProtectedDates 2 4 2 2" xfId="39825"/>
    <cellStyle name="ProtectedDates 2 4 3" xfId="39826"/>
    <cellStyle name="ProtectedDates 2 5" xfId="39827"/>
    <cellStyle name="ProtectedDates 2 6" xfId="39828"/>
    <cellStyle name="ProtectedDates 3" xfId="39829"/>
    <cellStyle name="ProtectedDates 3 2" xfId="39830"/>
    <cellStyle name="ProtectedDates 3 2 2" xfId="39831"/>
    <cellStyle name="ProtectedDates 3 3" xfId="39832"/>
    <cellStyle name="ProtectedDates 3 3 2" xfId="39833"/>
    <cellStyle name="ProtectedDates 3 3 2 2" xfId="39834"/>
    <cellStyle name="ProtectedDates 3 3 3" xfId="39835"/>
    <cellStyle name="ProtectedDates 3 4" xfId="39836"/>
    <cellStyle name="ProtectedDates 4" xfId="39837"/>
    <cellStyle name="ProtectedDates 4 2" xfId="39838"/>
    <cellStyle name="ProtectedDates 5" xfId="39839"/>
    <cellStyle name="ProtectedDates 5 2" xfId="39840"/>
    <cellStyle name="ProtectedDates 5 2 2" xfId="39841"/>
    <cellStyle name="ProtectedDates 5 3" xfId="39842"/>
    <cellStyle name="ProtectedDates 6" xfId="39843"/>
    <cellStyle name="ProtectedDates 7" xfId="39844"/>
    <cellStyle name="Prozent_Imp02" xfId="39845"/>
    <cellStyle name="Ratio.0" xfId="39846"/>
    <cellStyle name="Ratio.1" xfId="39847"/>
    <cellStyle name="Refdb standard" xfId="39848"/>
    <cellStyle name="Refdb standard 2" xfId="39849"/>
    <cellStyle name="Refdb standard 2 2" xfId="39850"/>
    <cellStyle name="Refdb standard 2 2 2" xfId="39851"/>
    <cellStyle name="Refdb standard 2 3" xfId="39852"/>
    <cellStyle name="Refdb standard 2 3 2" xfId="39853"/>
    <cellStyle name="Refdb standard 2 3 2 2" xfId="39854"/>
    <cellStyle name="Refdb standard 2 3 3" xfId="39855"/>
    <cellStyle name="Refdb standard 2 4" xfId="39856"/>
    <cellStyle name="Refdb standard 2 5" xfId="39857"/>
    <cellStyle name="Refdb standard 3" xfId="39858"/>
    <cellStyle name="Refdb standard 3 2" xfId="39859"/>
    <cellStyle name="Refdb standard 3 2 2" xfId="39860"/>
    <cellStyle name="Refdb standard 3 2 2 2" xfId="39861"/>
    <cellStyle name="Refdb standard 3 2 3" xfId="39862"/>
    <cellStyle name="Refdb standard 3 3" xfId="39863"/>
    <cellStyle name="Refdb standard 4" xfId="39864"/>
    <cellStyle name="Refdb standard 4 2" xfId="39865"/>
    <cellStyle name="Refdb standard 4 2 2" xfId="39866"/>
    <cellStyle name="Refdb standard 4 3" xfId="39867"/>
    <cellStyle name="Refdb standard 5" xfId="39868"/>
    <cellStyle name="Report_Name" xfId="39869"/>
    <cellStyle name="Row_Heading_RP" xfId="20"/>
    <cellStyle name="RowHeading" xfId="39870"/>
    <cellStyle name="RowHeading 2" xfId="39871"/>
    <cellStyle name="RowHeading 2 2" xfId="39872"/>
    <cellStyle name="RowHeading 2 2 2" xfId="39873"/>
    <cellStyle name="RowHeading 2 2 2 2" xfId="39874"/>
    <cellStyle name="RowHeading 2 2 2 2 2" xfId="39875"/>
    <cellStyle name="RowHeading 2 2 2 3" xfId="39876"/>
    <cellStyle name="RowHeading 2 2 3" xfId="39877"/>
    <cellStyle name="RowHeading 2 2 4" xfId="39878"/>
    <cellStyle name="RowHeading 2 3" xfId="39879"/>
    <cellStyle name="RowHeading 2 3 2" xfId="39880"/>
    <cellStyle name="RowHeading 2 3 2 2" xfId="39881"/>
    <cellStyle name="RowHeading 2 3 3" xfId="39882"/>
    <cellStyle name="RowHeading 2 3 3 2" xfId="39883"/>
    <cellStyle name="RowHeading 2 3 3 2 2" xfId="39884"/>
    <cellStyle name="RowHeading 2 3 3 3" xfId="39885"/>
    <cellStyle name="RowHeading 2 3 4" xfId="39886"/>
    <cellStyle name="RowHeading 2 4" xfId="39887"/>
    <cellStyle name="RowHeading 2 4 2" xfId="39888"/>
    <cellStyle name="RowHeading 2 4 2 2" xfId="39889"/>
    <cellStyle name="RowHeading 2 4 3" xfId="39890"/>
    <cellStyle name="RowHeading 2 5" xfId="39891"/>
    <cellStyle name="RowHeading 2 6" xfId="39892"/>
    <cellStyle name="RowHeading 3" xfId="39893"/>
    <cellStyle name="RowHeading 3 2" xfId="39894"/>
    <cellStyle name="RowHeading 3 2 2" xfId="39895"/>
    <cellStyle name="RowHeading 3 3" xfId="39896"/>
    <cellStyle name="RowHeading 3 3 2" xfId="39897"/>
    <cellStyle name="RowHeading 3 3 2 2" xfId="39898"/>
    <cellStyle name="RowHeading 3 3 3" xfId="39899"/>
    <cellStyle name="RowHeading 3 4" xfId="39900"/>
    <cellStyle name="RowHeading 4" xfId="39901"/>
    <cellStyle name="RowHeading 4 2" xfId="39902"/>
    <cellStyle name="RowHeading 5" xfId="39903"/>
    <cellStyle name="RowHeading 5 2" xfId="39904"/>
    <cellStyle name="RowHeading 5 2 2" xfId="39905"/>
    <cellStyle name="RowHeading 5 3" xfId="39906"/>
    <cellStyle name="RowHeading 6" xfId="39907"/>
    <cellStyle name="RowHeading 7" xfId="39908"/>
    <cellStyle name="SDMX_protected" xfId="39909"/>
    <cellStyle name="Section" xfId="39910"/>
    <cellStyle name="Section 1" xfId="39911"/>
    <cellStyle name="Section 1 10" xfId="39912"/>
    <cellStyle name="Section 1 2" xfId="39913"/>
    <cellStyle name="Section 1 2 2" xfId="39914"/>
    <cellStyle name="Section 1 2 2 2" xfId="39915"/>
    <cellStyle name="Section 1 2 2 2 2" xfId="39916"/>
    <cellStyle name="Section 1 2 2 2 2 2" xfId="39917"/>
    <cellStyle name="Section 1 2 2 2 3" xfId="39918"/>
    <cellStyle name="Section 1 2 2 3" xfId="39919"/>
    <cellStyle name="Section 1 2 2 4" xfId="39920"/>
    <cellStyle name="Section 1 2 3" xfId="39921"/>
    <cellStyle name="Section 1 2 3 2" xfId="39922"/>
    <cellStyle name="Section 1 2 3 2 2" xfId="39923"/>
    <cellStyle name="Section 1 2 3 2 2 2" xfId="39924"/>
    <cellStyle name="Section 1 2 3 2 3" xfId="39925"/>
    <cellStyle name="Section 1 2 3 3" xfId="39926"/>
    <cellStyle name="Section 1 2 3 4" xfId="39927"/>
    <cellStyle name="Section 1 2 4" xfId="39928"/>
    <cellStyle name="Section 1 2 4 2" xfId="39929"/>
    <cellStyle name="Section 1 2 4 2 2" xfId="39930"/>
    <cellStyle name="Section 1 2 4 3" xfId="39931"/>
    <cellStyle name="Section 1 2 5" xfId="39932"/>
    <cellStyle name="Section 1 2 6" xfId="39933"/>
    <cellStyle name="Section 1 3" xfId="39934"/>
    <cellStyle name="Section 1 3 2" xfId="39935"/>
    <cellStyle name="Section 1 3 2 2" xfId="39936"/>
    <cellStyle name="Section 1 3 2 2 2" xfId="39937"/>
    <cellStyle name="Section 1 3 2 2 2 2" xfId="39938"/>
    <cellStyle name="Section 1 3 2 2 3" xfId="39939"/>
    <cellStyle name="Section 1 3 2 3" xfId="39940"/>
    <cellStyle name="Section 1 3 2 4" xfId="39941"/>
    <cellStyle name="Section 1 3 3" xfId="39942"/>
    <cellStyle name="Section 1 3 3 2" xfId="39943"/>
    <cellStyle name="Section 1 3 3 2 2" xfId="39944"/>
    <cellStyle name="Section 1 3 3 3" xfId="39945"/>
    <cellStyle name="Section 1 3 4" xfId="39946"/>
    <cellStyle name="Section 1 3 5" xfId="39947"/>
    <cellStyle name="Section 1 4" xfId="39948"/>
    <cellStyle name="Section 1 4 2" xfId="39949"/>
    <cellStyle name="Section 1 4 2 2" xfId="39950"/>
    <cellStyle name="Section 1 4 2 2 2" xfId="39951"/>
    <cellStyle name="Section 1 4 2 2 2 2" xfId="39952"/>
    <cellStyle name="Section 1 4 2 2 3" xfId="39953"/>
    <cellStyle name="Section 1 4 2 3" xfId="39954"/>
    <cellStyle name="Section 1 4 2 4" xfId="39955"/>
    <cellStyle name="Section 1 4 3" xfId="39956"/>
    <cellStyle name="Section 1 4 3 2" xfId="39957"/>
    <cellStyle name="Section 1 4 3 2 2" xfId="39958"/>
    <cellStyle name="Section 1 4 3 3" xfId="39959"/>
    <cellStyle name="Section 1 4 4" xfId="39960"/>
    <cellStyle name="Section 1 4 5" xfId="39961"/>
    <cellStyle name="Section 1 5" xfId="39962"/>
    <cellStyle name="Section 1 5 2" xfId="39963"/>
    <cellStyle name="Section 1 5 2 2" xfId="39964"/>
    <cellStyle name="Section 1 5 2 2 2" xfId="39965"/>
    <cellStyle name="Section 1 5 2 2 2 2" xfId="39966"/>
    <cellStyle name="Section 1 5 2 2 3" xfId="39967"/>
    <cellStyle name="Section 1 5 2 3" xfId="39968"/>
    <cellStyle name="Section 1 5 2 4" xfId="39969"/>
    <cellStyle name="Section 1 5 3" xfId="39970"/>
    <cellStyle name="Section 1 5 3 2" xfId="39971"/>
    <cellStyle name="Section 1 5 3 2 2" xfId="39972"/>
    <cellStyle name="Section 1 5 3 3" xfId="39973"/>
    <cellStyle name="Section 1 5 4" xfId="39974"/>
    <cellStyle name="Section 1 5 5" xfId="39975"/>
    <cellStyle name="Section 1 6" xfId="39976"/>
    <cellStyle name="Section 1 6 2" xfId="39977"/>
    <cellStyle name="Section 1 6 2 2" xfId="39978"/>
    <cellStyle name="Section 1 6 2 2 2" xfId="39979"/>
    <cellStyle name="Section 1 6 2 3" xfId="39980"/>
    <cellStyle name="Section 1 6 3" xfId="39981"/>
    <cellStyle name="Section 1 6 4" xfId="39982"/>
    <cellStyle name="Section 1 7" xfId="39983"/>
    <cellStyle name="Section 1 7 2" xfId="39984"/>
    <cellStyle name="Section 1 7 2 2" xfId="39985"/>
    <cellStyle name="Section 1 7 2 2 2" xfId="39986"/>
    <cellStyle name="Section 1 7 2 3" xfId="39987"/>
    <cellStyle name="Section 1 7 3" xfId="39988"/>
    <cellStyle name="Section 1 7 4" xfId="39989"/>
    <cellStyle name="Section 1 8" xfId="39990"/>
    <cellStyle name="Section 1 8 2" xfId="39991"/>
    <cellStyle name="Section 1 8 2 2" xfId="39992"/>
    <cellStyle name="Section 1 8 3" xfId="39993"/>
    <cellStyle name="Section 1 9" xfId="39994"/>
    <cellStyle name="Section 1_1" xfId="39995"/>
    <cellStyle name="Section 2" xfId="39996"/>
    <cellStyle name="Section 2 10" xfId="39997"/>
    <cellStyle name="Section 2 11" xfId="39998"/>
    <cellStyle name="Section 2 2" xfId="39999"/>
    <cellStyle name="Section 2 2 2" xfId="40000"/>
    <cellStyle name="Section 2 2 2 2" xfId="40001"/>
    <cellStyle name="Section 2 2 2 2 2" xfId="40002"/>
    <cellStyle name="Section 2 2 2 2 2 2" xfId="40003"/>
    <cellStyle name="Section 2 2 2 2 3" xfId="40004"/>
    <cellStyle name="Section 2 2 2 3" xfId="40005"/>
    <cellStyle name="Section 2 2 2 4" xfId="40006"/>
    <cellStyle name="Section 2 2 3" xfId="40007"/>
    <cellStyle name="Section 2 2 3 2" xfId="40008"/>
    <cellStyle name="Section 2 2 3 2 2" xfId="40009"/>
    <cellStyle name="Section 2 2 3 2 2 2" xfId="40010"/>
    <cellStyle name="Section 2 2 3 2 3" xfId="40011"/>
    <cellStyle name="Section 2 2 3 3" xfId="40012"/>
    <cellStyle name="Section 2 2 3 4" xfId="40013"/>
    <cellStyle name="Section 2 2 4" xfId="40014"/>
    <cellStyle name="Section 2 2 4 2" xfId="40015"/>
    <cellStyle name="Section 2 2 4 2 2" xfId="40016"/>
    <cellStyle name="Section 2 2 4 3" xfId="40017"/>
    <cellStyle name="Section 2 2 5" xfId="40018"/>
    <cellStyle name="Section 2 2 6" xfId="40019"/>
    <cellStyle name="Section 2 3" xfId="40020"/>
    <cellStyle name="Section 2 3 2" xfId="40021"/>
    <cellStyle name="Section 2 3 2 2" xfId="40022"/>
    <cellStyle name="Section 2 3 2 2 2" xfId="40023"/>
    <cellStyle name="Section 2 3 2 2 2 2" xfId="40024"/>
    <cellStyle name="Section 2 3 2 2 3" xfId="40025"/>
    <cellStyle name="Section 2 3 2 3" xfId="40026"/>
    <cellStyle name="Section 2 3 2 4" xfId="40027"/>
    <cellStyle name="Section 2 3 3" xfId="40028"/>
    <cellStyle name="Section 2 3 3 2" xfId="40029"/>
    <cellStyle name="Section 2 3 3 2 2" xfId="40030"/>
    <cellStyle name="Section 2 3 3 3" xfId="40031"/>
    <cellStyle name="Section 2 3 4" xfId="40032"/>
    <cellStyle name="Section 2 3 5" xfId="40033"/>
    <cellStyle name="Section 2 4" xfId="40034"/>
    <cellStyle name="Section 2 4 2" xfId="40035"/>
    <cellStyle name="Section 2 4 2 2" xfId="40036"/>
    <cellStyle name="Section 2 4 2 2 2" xfId="40037"/>
    <cellStyle name="Section 2 4 2 2 2 2" xfId="40038"/>
    <cellStyle name="Section 2 4 2 2 3" xfId="40039"/>
    <cellStyle name="Section 2 4 2 3" xfId="40040"/>
    <cellStyle name="Section 2 4 2 4" xfId="40041"/>
    <cellStyle name="Section 2 4 3" xfId="40042"/>
    <cellStyle name="Section 2 4 3 2" xfId="40043"/>
    <cellStyle name="Section 2 4 3 2 2" xfId="40044"/>
    <cellStyle name="Section 2 4 3 3" xfId="40045"/>
    <cellStyle name="Section 2 4 4" xfId="40046"/>
    <cellStyle name="Section 2 4 5" xfId="40047"/>
    <cellStyle name="Section 2 5" xfId="40048"/>
    <cellStyle name="Section 2 5 2" xfId="40049"/>
    <cellStyle name="Section 2 5 2 2" xfId="40050"/>
    <cellStyle name="Section 2 5 2 2 2" xfId="40051"/>
    <cellStyle name="Section 2 5 2 2 2 2" xfId="40052"/>
    <cellStyle name="Section 2 5 2 2 3" xfId="40053"/>
    <cellStyle name="Section 2 5 2 3" xfId="40054"/>
    <cellStyle name="Section 2 5 2 4" xfId="40055"/>
    <cellStyle name="Section 2 5 3" xfId="40056"/>
    <cellStyle name="Section 2 5 3 2" xfId="40057"/>
    <cellStyle name="Section 2 5 3 2 2" xfId="40058"/>
    <cellStyle name="Section 2 5 3 3" xfId="40059"/>
    <cellStyle name="Section 2 5 4" xfId="40060"/>
    <cellStyle name="Section 2 5 5" xfId="40061"/>
    <cellStyle name="Section 2 6" xfId="40062"/>
    <cellStyle name="Section 2 6 2" xfId="40063"/>
    <cellStyle name="Section 2 6 2 2" xfId="40064"/>
    <cellStyle name="Section 2 6 2 2 2" xfId="40065"/>
    <cellStyle name="Section 2 6 2 3" xfId="40066"/>
    <cellStyle name="Section 2 6 3" xfId="40067"/>
    <cellStyle name="Section 2 6 4" xfId="40068"/>
    <cellStyle name="Section 2 7" xfId="40069"/>
    <cellStyle name="Section 2 7 2" xfId="40070"/>
    <cellStyle name="Section 2 7 2 2" xfId="40071"/>
    <cellStyle name="Section 2 7 2 2 2" xfId="40072"/>
    <cellStyle name="Section 2 7 2 3" xfId="40073"/>
    <cellStyle name="Section 2 7 3" xfId="40074"/>
    <cellStyle name="Section 2 7 4" xfId="40075"/>
    <cellStyle name="Section 2 8" xfId="40076"/>
    <cellStyle name="Section 2 8 2" xfId="40077"/>
    <cellStyle name="Section 2 8 2 2" xfId="40078"/>
    <cellStyle name="Section 2 8 3" xfId="40079"/>
    <cellStyle name="Section 2 8 3 2" xfId="40080"/>
    <cellStyle name="Section 2 8 3 2 2" xfId="40081"/>
    <cellStyle name="Section 2 8 3 3" xfId="40082"/>
    <cellStyle name="Section 2 8 4" xfId="40083"/>
    <cellStyle name="Section 2 9" xfId="40084"/>
    <cellStyle name="Section 2 9 2" xfId="40085"/>
    <cellStyle name="Section 2 9 2 2" xfId="40086"/>
    <cellStyle name="Section 2 9 3" xfId="40087"/>
    <cellStyle name="Section 2_1" xfId="40088"/>
    <cellStyle name="Section 3" xfId="40089"/>
    <cellStyle name="Section 3 2" xfId="40090"/>
    <cellStyle name="Section 3 2 2" xfId="40091"/>
    <cellStyle name="Section 3 3" xfId="40092"/>
    <cellStyle name="Section 3 3 2" xfId="40093"/>
    <cellStyle name="Section 3 3 2 2" xfId="40094"/>
    <cellStyle name="Section 3 3 3" xfId="40095"/>
    <cellStyle name="Section 3 4" xfId="40096"/>
    <cellStyle name="Section 4" xfId="40097"/>
    <cellStyle name="Section 4 2" xfId="40098"/>
    <cellStyle name="Section 4 2 2" xfId="40099"/>
    <cellStyle name="Section 4 2 2 2" xfId="40100"/>
    <cellStyle name="Section 4 2 3" xfId="40101"/>
    <cellStyle name="Section 4 3" xfId="40102"/>
    <cellStyle name="Section 5" xfId="40103"/>
    <cellStyle name="Section 5 2" xfId="40104"/>
    <cellStyle name="Section 6" xfId="40105"/>
    <cellStyle name="Section 6 2" xfId="40106"/>
    <cellStyle name="Section 6 2 2" xfId="40107"/>
    <cellStyle name="Section 6 3" xfId="40108"/>
    <cellStyle name="Section 7" xfId="40109"/>
    <cellStyle name="Section 7 2" xfId="40110"/>
    <cellStyle name="Section 8" xfId="40111"/>
    <cellStyle name="Section 9" xfId="40112"/>
    <cellStyle name="Shade_R_border" xfId="40113"/>
    <cellStyle name="Source" xfId="40114"/>
    <cellStyle name="Standard" xfId="40115"/>
    <cellStyle name="Standard 2" xfId="40116"/>
    <cellStyle name="Standard 2 2" xfId="40117"/>
    <cellStyle name="Standard 2 2 2" xfId="40118"/>
    <cellStyle name="Standard 2 2 2 2" xfId="40119"/>
    <cellStyle name="Standard 2 2 2 2 2" xfId="40120"/>
    <cellStyle name="Standard 2 2 2 3" xfId="40121"/>
    <cellStyle name="Standard 2 2 3" xfId="40122"/>
    <cellStyle name="Standard 2 2 4" xfId="40123"/>
    <cellStyle name="Standard 2 3" xfId="40124"/>
    <cellStyle name="Standard 2 3 2" xfId="40125"/>
    <cellStyle name="Standard 2 3 2 2" xfId="40126"/>
    <cellStyle name="Standard 2 3 3" xfId="40127"/>
    <cellStyle name="Standard 2 3 3 2" xfId="40128"/>
    <cellStyle name="Standard 2 3 3 2 2" xfId="40129"/>
    <cellStyle name="Standard 2 3 3 3" xfId="40130"/>
    <cellStyle name="Standard 2 3 4" xfId="40131"/>
    <cellStyle name="Standard 2 4" xfId="40132"/>
    <cellStyle name="Standard 2 4 2" xfId="40133"/>
    <cellStyle name="Standard 2 4 2 2" xfId="40134"/>
    <cellStyle name="Standard 2 4 3" xfId="40135"/>
    <cellStyle name="Standard 2 5" xfId="40136"/>
    <cellStyle name="Standard 2 6" xfId="40137"/>
    <cellStyle name="Standard 3" xfId="40138"/>
    <cellStyle name="Standard 3 2" xfId="40139"/>
    <cellStyle name="Standard 3 2 2" xfId="40140"/>
    <cellStyle name="Standard 3 3" xfId="40141"/>
    <cellStyle name="Standard 3 3 2" xfId="40142"/>
    <cellStyle name="Standard 3 3 2 2" xfId="40143"/>
    <cellStyle name="Standard 3 3 3" xfId="40144"/>
    <cellStyle name="Standard 3 4" xfId="40145"/>
    <cellStyle name="Standard 4" xfId="40146"/>
    <cellStyle name="Standard 4 2" xfId="40147"/>
    <cellStyle name="Standard 5" xfId="40148"/>
    <cellStyle name="Standard 5 2" xfId="40149"/>
    <cellStyle name="Standard 5 2 2" xfId="40150"/>
    <cellStyle name="Standard 5 3" xfId="40151"/>
    <cellStyle name="Standard 6" xfId="40152"/>
    <cellStyle name="Standard 7" xfId="40153"/>
    <cellStyle name="Standard_data_tables_JG" xfId="40154"/>
    <cellStyle name="Style 1" xfId="40155"/>
    <cellStyle name="Style 1 2" xfId="40156"/>
    <cellStyle name="Style 1 2 2" xfId="40157"/>
    <cellStyle name="Style 1 2 2 2" xfId="40158"/>
    <cellStyle name="Style 1 2 2 2 2" xfId="40159"/>
    <cellStyle name="Style 1 2 2 2 2 2" xfId="40160"/>
    <cellStyle name="Style 1 2 2 2 3" xfId="40161"/>
    <cellStyle name="Style 1 2 2 2 3 2" xfId="40162"/>
    <cellStyle name="Style 1 2 2 2 3 2 2" xfId="40163"/>
    <cellStyle name="Style 1 2 2 2 3 3" xfId="40164"/>
    <cellStyle name="Style 1 2 2 2 4" xfId="40165"/>
    <cellStyle name="Style 1 2 2 2 5" xfId="40166"/>
    <cellStyle name="Style 1 2 2 3" xfId="40167"/>
    <cellStyle name="Style 1 2 2 3 2" xfId="40168"/>
    <cellStyle name="Style 1 2 2 3 2 2" xfId="40169"/>
    <cellStyle name="Style 1 2 2 3 3" xfId="40170"/>
    <cellStyle name="Style 1 2 2 3 3 2" xfId="40171"/>
    <cellStyle name="Style 1 2 2 3 3 2 2" xfId="40172"/>
    <cellStyle name="Style 1 2 2 3 3 3" xfId="40173"/>
    <cellStyle name="Style 1 2 2 3 4" xfId="40174"/>
    <cellStyle name="Style 1 2 2 4" xfId="40175"/>
    <cellStyle name="Style 1 2 2 4 2" xfId="40176"/>
    <cellStyle name="Style 1 2 2 5" xfId="40177"/>
    <cellStyle name="Style 1 2 2 5 2" xfId="40178"/>
    <cellStyle name="Style 1 2 2 5 2 2" xfId="40179"/>
    <cellStyle name="Style 1 2 2 5 3" xfId="40180"/>
    <cellStyle name="Style 1 2 2 6" xfId="40181"/>
    <cellStyle name="Style 1 2 2 7" xfId="40182"/>
    <cellStyle name="Style 1 2 3" xfId="40183"/>
    <cellStyle name="Style 1 2 3 2" xfId="40184"/>
    <cellStyle name="Style 1 2 3 2 2" xfId="40185"/>
    <cellStyle name="Style 1 2 3 3" xfId="40186"/>
    <cellStyle name="Style 1 2 3 3 2" xfId="40187"/>
    <cellStyle name="Style 1 2 3 3 2 2" xfId="40188"/>
    <cellStyle name="Style 1 2 3 3 3" xfId="40189"/>
    <cellStyle name="Style 1 2 3 4" xfId="40190"/>
    <cellStyle name="Style 1 2 4" xfId="40191"/>
    <cellStyle name="Style 1 2 4 2" xfId="40192"/>
    <cellStyle name="Style 1 2 5" xfId="40193"/>
    <cellStyle name="Style 1 2 5 2" xfId="40194"/>
    <cellStyle name="Style 1 2 5 2 2" xfId="40195"/>
    <cellStyle name="Style 1 2 5 3" xfId="40196"/>
    <cellStyle name="Style 1 2 6" xfId="40197"/>
    <cellStyle name="Style 1 2 7" xfId="40198"/>
    <cellStyle name="Style 1 3" xfId="40199"/>
    <cellStyle name="Style 1 3 2" xfId="40200"/>
    <cellStyle name="Style 1 3 2 2" xfId="40201"/>
    <cellStyle name="Style 1 3 2 2 2" xfId="40202"/>
    <cellStyle name="Style 1 3 2 2 2 2" xfId="40203"/>
    <cellStyle name="Style 1 3 2 2 3" xfId="40204"/>
    <cellStyle name="Style 1 3 2 2 3 2" xfId="40205"/>
    <cellStyle name="Style 1 3 2 2 3 2 2" xfId="40206"/>
    <cellStyle name="Style 1 3 2 2 3 3" xfId="40207"/>
    <cellStyle name="Style 1 3 2 2 4" xfId="40208"/>
    <cellStyle name="Style 1 3 2 2 5" xfId="40209"/>
    <cellStyle name="Style 1 3 2 3" xfId="40210"/>
    <cellStyle name="Style 1 3 2 3 2" xfId="40211"/>
    <cellStyle name="Style 1 3 2 3 2 2" xfId="40212"/>
    <cellStyle name="Style 1 3 2 3 3" xfId="40213"/>
    <cellStyle name="Style 1 3 2 3 3 2" xfId="40214"/>
    <cellStyle name="Style 1 3 2 3 3 2 2" xfId="40215"/>
    <cellStyle name="Style 1 3 2 3 3 3" xfId="40216"/>
    <cellStyle name="Style 1 3 2 3 4" xfId="40217"/>
    <cellStyle name="Style 1 3 2 4" xfId="40218"/>
    <cellStyle name="Style 1 3 2 4 2" xfId="40219"/>
    <cellStyle name="Style 1 3 2 5" xfId="40220"/>
    <cellStyle name="Style 1 3 2 5 2" xfId="40221"/>
    <cellStyle name="Style 1 3 2 5 2 2" xfId="40222"/>
    <cellStyle name="Style 1 3 2 5 3" xfId="40223"/>
    <cellStyle name="Style 1 3 2 6" xfId="40224"/>
    <cellStyle name="Style 1 3 2 7" xfId="40225"/>
    <cellStyle name="Style 1 3 3" xfId="40226"/>
    <cellStyle name="Style 1 3 3 2" xfId="40227"/>
    <cellStyle name="Style 1 3 3 2 2" xfId="40228"/>
    <cellStyle name="Style 1 3 3 2 2 2" xfId="40229"/>
    <cellStyle name="Style 1 3 3 2 3" xfId="40230"/>
    <cellStyle name="Style 1 3 3 2 3 2" xfId="40231"/>
    <cellStyle name="Style 1 3 3 2 3 2 2" xfId="40232"/>
    <cellStyle name="Style 1 3 3 2 3 3" xfId="40233"/>
    <cellStyle name="Style 1 3 3 2 4" xfId="40234"/>
    <cellStyle name="Style 1 3 3 2 5" xfId="40235"/>
    <cellStyle name="Style 1 3 3 3" xfId="40236"/>
    <cellStyle name="Style 1 3 3 3 2" xfId="40237"/>
    <cellStyle name="Style 1 3 3 3 2 2" xfId="40238"/>
    <cellStyle name="Style 1 3 3 3 3" xfId="40239"/>
    <cellStyle name="Style 1 3 3 3 3 2" xfId="40240"/>
    <cellStyle name="Style 1 3 3 3 3 2 2" xfId="40241"/>
    <cellStyle name="Style 1 3 3 3 3 3" xfId="40242"/>
    <cellStyle name="Style 1 3 3 3 4" xfId="40243"/>
    <cellStyle name="Style 1 3 3 3 5" xfId="40244"/>
    <cellStyle name="Style 1 3 3 4" xfId="40245"/>
    <cellStyle name="Style 1 3 3 4 2" xfId="40246"/>
    <cellStyle name="Style 1 3 3 4 2 2" xfId="40247"/>
    <cellStyle name="Style 1 3 3 4 3" xfId="40248"/>
    <cellStyle name="Style 1 3 3 4 3 2" xfId="40249"/>
    <cellStyle name="Style 1 3 3 4 3 2 2" xfId="40250"/>
    <cellStyle name="Style 1 3 3 4 3 3" xfId="40251"/>
    <cellStyle name="Style 1 3 3 4 4" xfId="40252"/>
    <cellStyle name="Style 1 3 3 5" xfId="40253"/>
    <cellStyle name="Style 1 3 3 5 2" xfId="40254"/>
    <cellStyle name="Style 1 3 3 6" xfId="40255"/>
    <cellStyle name="Style 1 3 3 6 2" xfId="40256"/>
    <cellStyle name="Style 1 3 3 6 2 2" xfId="40257"/>
    <cellStyle name="Style 1 3 3 6 3" xfId="40258"/>
    <cellStyle name="Style 1 3 3 7" xfId="40259"/>
    <cellStyle name="Style 1 3 3 8" xfId="40260"/>
    <cellStyle name="Style 1 3 4" xfId="40261"/>
    <cellStyle name="Style 1 3 4 2" xfId="40262"/>
    <cellStyle name="Style 1 3 4 2 2" xfId="40263"/>
    <cellStyle name="Style 1 3 4 3" xfId="40264"/>
    <cellStyle name="Style 1 3 4 3 2" xfId="40265"/>
    <cellStyle name="Style 1 3 4 3 2 2" xfId="40266"/>
    <cellStyle name="Style 1 3 4 3 3" xfId="40267"/>
    <cellStyle name="Style 1 3 4 4" xfId="40268"/>
    <cellStyle name="Style 1 3 4 5" xfId="40269"/>
    <cellStyle name="Style 1 3 5" xfId="40270"/>
    <cellStyle name="Style 1 3 5 2" xfId="40271"/>
    <cellStyle name="Style 1 3 5 2 2" xfId="40272"/>
    <cellStyle name="Style 1 3 5 3" xfId="40273"/>
    <cellStyle name="Style 1 3 5 3 2" xfId="40274"/>
    <cellStyle name="Style 1 3 5 3 2 2" xfId="40275"/>
    <cellStyle name="Style 1 3 5 3 3" xfId="40276"/>
    <cellStyle name="Style 1 3 5 4" xfId="40277"/>
    <cellStyle name="Style 1 3 6" xfId="40278"/>
    <cellStyle name="Style 1 3 6 2" xfId="40279"/>
    <cellStyle name="Style 1 3 7" xfId="40280"/>
    <cellStyle name="Style 1 3 7 2" xfId="40281"/>
    <cellStyle name="Style 1 3 7 2 2" xfId="40282"/>
    <cellStyle name="Style 1 3 7 3" xfId="40283"/>
    <cellStyle name="Style 1 3 8" xfId="40284"/>
    <cellStyle name="Style 1 3 9" xfId="40285"/>
    <cellStyle name="Style 1 4" xfId="40286"/>
    <cellStyle name="Style 1 4 2" xfId="40287"/>
    <cellStyle name="Style 1 4 2 2" xfId="40288"/>
    <cellStyle name="Style 1 4 2 2 2" xfId="40289"/>
    <cellStyle name="Style 1 4 2 3" xfId="40290"/>
    <cellStyle name="Style 1 4 2 3 2" xfId="40291"/>
    <cellStyle name="Style 1 4 2 3 2 2" xfId="40292"/>
    <cellStyle name="Style 1 4 2 3 3" xfId="40293"/>
    <cellStyle name="Style 1 4 2 4" xfId="40294"/>
    <cellStyle name="Style 1 4 2 5" xfId="40295"/>
    <cellStyle name="Style 1 4 3" xfId="40296"/>
    <cellStyle name="Style 1 4 3 2" xfId="40297"/>
    <cellStyle name="Style 1 4 3 2 2" xfId="40298"/>
    <cellStyle name="Style 1 4 3 3" xfId="40299"/>
    <cellStyle name="Style 1 4 3 3 2" xfId="40300"/>
    <cellStyle name="Style 1 4 3 3 2 2" xfId="40301"/>
    <cellStyle name="Style 1 4 3 3 3" xfId="40302"/>
    <cellStyle name="Style 1 4 3 4" xfId="40303"/>
    <cellStyle name="Style 1 4 3 5" xfId="40304"/>
    <cellStyle name="Style 1 4 4" xfId="40305"/>
    <cellStyle name="Style 1 4 4 2" xfId="40306"/>
    <cellStyle name="Style 1 4 4 2 2" xfId="40307"/>
    <cellStyle name="Style 1 4 4 3" xfId="40308"/>
    <cellStyle name="Style 1 4 4 3 2" xfId="40309"/>
    <cellStyle name="Style 1 4 4 3 2 2" xfId="40310"/>
    <cellStyle name="Style 1 4 4 3 3" xfId="40311"/>
    <cellStyle name="Style 1 4 4 4" xfId="40312"/>
    <cellStyle name="Style 1 4 5" xfId="40313"/>
    <cellStyle name="Style 1 4 5 2" xfId="40314"/>
    <cellStyle name="Style 1 4 6" xfId="40315"/>
    <cellStyle name="Style 1 4 6 2" xfId="40316"/>
    <cellStyle name="Style 1 4 6 2 2" xfId="40317"/>
    <cellStyle name="Style 1 4 6 3" xfId="40318"/>
    <cellStyle name="Style 1 4 7" xfId="40319"/>
    <cellStyle name="Style 1 4 8" xfId="40320"/>
    <cellStyle name="Style 1 5" xfId="40321"/>
    <cellStyle name="Style 1 5 2" xfId="40322"/>
    <cellStyle name="Style 1 5 2 2" xfId="40323"/>
    <cellStyle name="Style 1 5 3" xfId="40324"/>
    <cellStyle name="Style 1 5 3 2" xfId="40325"/>
    <cellStyle name="Style 1 5 3 2 2" xfId="40326"/>
    <cellStyle name="Style 1 5 3 3" xfId="40327"/>
    <cellStyle name="Style 1 5 4" xfId="40328"/>
    <cellStyle name="Style 1 6" xfId="40329"/>
    <cellStyle name="Style 1 6 2" xfId="40330"/>
    <cellStyle name="Style 1 7" xfId="40331"/>
    <cellStyle name="Style 1 7 2" xfId="40332"/>
    <cellStyle name="Style 1 7 2 2" xfId="40333"/>
    <cellStyle name="Style 1 7 3" xfId="40334"/>
    <cellStyle name="Style 1 8" xfId="40335"/>
    <cellStyle name="Style 1 9" xfId="40336"/>
    <cellStyle name="Style 27" xfId="40337"/>
    <cellStyle name="Style 27 2" xfId="40338"/>
    <cellStyle name="Style 27 2 2" xfId="40339"/>
    <cellStyle name="Style 27 2 2 2" xfId="40340"/>
    <cellStyle name="Style 27 2 2 2 2" xfId="40341"/>
    <cellStyle name="Style 27 2 2 2 2 2" xfId="40342"/>
    <cellStyle name="Style 27 2 2 2 3" xfId="40343"/>
    <cellStyle name="Style 27 2 2 2 3 2" xfId="40344"/>
    <cellStyle name="Style 27 2 2 2 3 2 2" xfId="40345"/>
    <cellStyle name="Style 27 2 2 2 3 3" xfId="40346"/>
    <cellStyle name="Style 27 2 2 2 4" xfId="40347"/>
    <cellStyle name="Style 27 2 2 2 5" xfId="40348"/>
    <cellStyle name="Style 27 2 2 3" xfId="40349"/>
    <cellStyle name="Style 27 2 2 3 2" xfId="40350"/>
    <cellStyle name="Style 27 2 2 3 2 2" xfId="40351"/>
    <cellStyle name="Style 27 2 2 3 3" xfId="40352"/>
    <cellStyle name="Style 27 2 2 3 3 2" xfId="40353"/>
    <cellStyle name="Style 27 2 2 3 3 2 2" xfId="40354"/>
    <cellStyle name="Style 27 2 2 3 3 3" xfId="40355"/>
    <cellStyle name="Style 27 2 2 3 4" xfId="40356"/>
    <cellStyle name="Style 27 2 2 4" xfId="40357"/>
    <cellStyle name="Style 27 2 2 4 2" xfId="40358"/>
    <cellStyle name="Style 27 2 2 5" xfId="40359"/>
    <cellStyle name="Style 27 2 2 5 2" xfId="40360"/>
    <cellStyle name="Style 27 2 2 5 2 2" xfId="40361"/>
    <cellStyle name="Style 27 2 2 5 3" xfId="40362"/>
    <cellStyle name="Style 27 2 2 6" xfId="40363"/>
    <cellStyle name="Style 27 2 2 7" xfId="40364"/>
    <cellStyle name="Style 27 2 3" xfId="40365"/>
    <cellStyle name="Style 27 2 3 2" xfId="40366"/>
    <cellStyle name="Style 27 2 3 2 2" xfId="40367"/>
    <cellStyle name="Style 27 2 3 3" xfId="40368"/>
    <cellStyle name="Style 27 2 3 3 2" xfId="40369"/>
    <cellStyle name="Style 27 2 3 3 2 2" xfId="40370"/>
    <cellStyle name="Style 27 2 3 3 3" xfId="40371"/>
    <cellStyle name="Style 27 2 3 4" xfId="40372"/>
    <cellStyle name="Style 27 2 4" xfId="40373"/>
    <cellStyle name="Style 27 2 4 2" xfId="40374"/>
    <cellStyle name="Style 27 2 5" xfId="40375"/>
    <cellStyle name="Style 27 2 5 2" xfId="40376"/>
    <cellStyle name="Style 27 2 5 2 2" xfId="40377"/>
    <cellStyle name="Style 27 2 5 3" xfId="40378"/>
    <cellStyle name="Style 27 2 6" xfId="40379"/>
    <cellStyle name="Style 27 2 7" xfId="40380"/>
    <cellStyle name="Style 27 3" xfId="40381"/>
    <cellStyle name="Style 27 3 2" xfId="40382"/>
    <cellStyle name="Style 27 3 2 2" xfId="40383"/>
    <cellStyle name="Style 27 3 2 2 2" xfId="40384"/>
    <cellStyle name="Style 27 3 2 2 2 2" xfId="40385"/>
    <cellStyle name="Style 27 3 2 2 3" xfId="40386"/>
    <cellStyle name="Style 27 3 2 2 3 2" xfId="40387"/>
    <cellStyle name="Style 27 3 2 2 3 2 2" xfId="40388"/>
    <cellStyle name="Style 27 3 2 2 3 3" xfId="40389"/>
    <cellStyle name="Style 27 3 2 2 4" xfId="40390"/>
    <cellStyle name="Style 27 3 2 2 5" xfId="40391"/>
    <cellStyle name="Style 27 3 2 3" xfId="40392"/>
    <cellStyle name="Style 27 3 2 3 2" xfId="40393"/>
    <cellStyle name="Style 27 3 2 3 2 2" xfId="40394"/>
    <cellStyle name="Style 27 3 2 3 3" xfId="40395"/>
    <cellStyle name="Style 27 3 2 3 3 2" xfId="40396"/>
    <cellStyle name="Style 27 3 2 3 3 2 2" xfId="40397"/>
    <cellStyle name="Style 27 3 2 3 3 3" xfId="40398"/>
    <cellStyle name="Style 27 3 2 3 4" xfId="40399"/>
    <cellStyle name="Style 27 3 2 4" xfId="40400"/>
    <cellStyle name="Style 27 3 2 4 2" xfId="40401"/>
    <cellStyle name="Style 27 3 2 5" xfId="40402"/>
    <cellStyle name="Style 27 3 2 5 2" xfId="40403"/>
    <cellStyle name="Style 27 3 2 5 2 2" xfId="40404"/>
    <cellStyle name="Style 27 3 2 5 3" xfId="40405"/>
    <cellStyle name="Style 27 3 2 6" xfId="40406"/>
    <cellStyle name="Style 27 3 2 7" xfId="40407"/>
    <cellStyle name="Style 27 3 3" xfId="40408"/>
    <cellStyle name="Style 27 3 3 2" xfId="40409"/>
    <cellStyle name="Style 27 3 3 2 2" xfId="40410"/>
    <cellStyle name="Style 27 3 3 2 2 2" xfId="40411"/>
    <cellStyle name="Style 27 3 3 2 3" xfId="40412"/>
    <cellStyle name="Style 27 3 3 2 3 2" xfId="40413"/>
    <cellStyle name="Style 27 3 3 2 3 2 2" xfId="40414"/>
    <cellStyle name="Style 27 3 3 2 3 3" xfId="40415"/>
    <cellStyle name="Style 27 3 3 2 4" xfId="40416"/>
    <cellStyle name="Style 27 3 3 2 5" xfId="40417"/>
    <cellStyle name="Style 27 3 3 3" xfId="40418"/>
    <cellStyle name="Style 27 3 3 3 2" xfId="40419"/>
    <cellStyle name="Style 27 3 3 3 2 2" xfId="40420"/>
    <cellStyle name="Style 27 3 3 3 3" xfId="40421"/>
    <cellStyle name="Style 27 3 3 3 3 2" xfId="40422"/>
    <cellStyle name="Style 27 3 3 3 3 2 2" xfId="40423"/>
    <cellStyle name="Style 27 3 3 3 3 3" xfId="40424"/>
    <cellStyle name="Style 27 3 3 3 4" xfId="40425"/>
    <cellStyle name="Style 27 3 3 3 5" xfId="40426"/>
    <cellStyle name="Style 27 3 3 4" xfId="40427"/>
    <cellStyle name="Style 27 3 3 4 2" xfId="40428"/>
    <cellStyle name="Style 27 3 3 4 2 2" xfId="40429"/>
    <cellStyle name="Style 27 3 3 4 3" xfId="40430"/>
    <cellStyle name="Style 27 3 3 4 3 2" xfId="40431"/>
    <cellStyle name="Style 27 3 3 4 3 2 2" xfId="40432"/>
    <cellStyle name="Style 27 3 3 4 3 3" xfId="40433"/>
    <cellStyle name="Style 27 3 3 4 4" xfId="40434"/>
    <cellStyle name="Style 27 3 3 5" xfId="40435"/>
    <cellStyle name="Style 27 3 3 5 2" xfId="40436"/>
    <cellStyle name="Style 27 3 3 6" xfId="40437"/>
    <cellStyle name="Style 27 3 3 6 2" xfId="40438"/>
    <cellStyle name="Style 27 3 3 6 2 2" xfId="40439"/>
    <cellStyle name="Style 27 3 3 6 3" xfId="40440"/>
    <cellStyle name="Style 27 3 3 7" xfId="40441"/>
    <cellStyle name="Style 27 3 3 8" xfId="40442"/>
    <cellStyle name="Style 27 3 4" xfId="40443"/>
    <cellStyle name="Style 27 3 4 2" xfId="40444"/>
    <cellStyle name="Style 27 3 4 2 2" xfId="40445"/>
    <cellStyle name="Style 27 3 4 3" xfId="40446"/>
    <cellStyle name="Style 27 3 4 3 2" xfId="40447"/>
    <cellStyle name="Style 27 3 4 3 2 2" xfId="40448"/>
    <cellStyle name="Style 27 3 4 3 3" xfId="40449"/>
    <cellStyle name="Style 27 3 4 4" xfId="40450"/>
    <cellStyle name="Style 27 3 4 5" xfId="40451"/>
    <cellStyle name="Style 27 3 5" xfId="40452"/>
    <cellStyle name="Style 27 3 5 2" xfId="40453"/>
    <cellStyle name="Style 27 3 5 2 2" xfId="40454"/>
    <cellStyle name="Style 27 3 5 3" xfId="40455"/>
    <cellStyle name="Style 27 3 5 3 2" xfId="40456"/>
    <cellStyle name="Style 27 3 5 3 2 2" xfId="40457"/>
    <cellStyle name="Style 27 3 5 3 3" xfId="40458"/>
    <cellStyle name="Style 27 3 5 4" xfId="40459"/>
    <cellStyle name="Style 27 3 6" xfId="40460"/>
    <cellStyle name="Style 27 3 6 2" xfId="40461"/>
    <cellStyle name="Style 27 3 7" xfId="40462"/>
    <cellStyle name="Style 27 3 7 2" xfId="40463"/>
    <cellStyle name="Style 27 3 7 2 2" xfId="40464"/>
    <cellStyle name="Style 27 3 7 3" xfId="40465"/>
    <cellStyle name="Style 27 3 8" xfId="40466"/>
    <cellStyle name="Style 27 3 9" xfId="40467"/>
    <cellStyle name="Style 27 4" xfId="40468"/>
    <cellStyle name="Style 27 4 2" xfId="40469"/>
    <cellStyle name="Style 27 4 2 2" xfId="40470"/>
    <cellStyle name="Style 27 4 2 2 2" xfId="40471"/>
    <cellStyle name="Style 27 4 2 3" xfId="40472"/>
    <cellStyle name="Style 27 4 2 3 2" xfId="40473"/>
    <cellStyle name="Style 27 4 2 3 2 2" xfId="40474"/>
    <cellStyle name="Style 27 4 2 3 3" xfId="40475"/>
    <cellStyle name="Style 27 4 2 4" xfId="40476"/>
    <cellStyle name="Style 27 4 2 5" xfId="40477"/>
    <cellStyle name="Style 27 4 3" xfId="40478"/>
    <cellStyle name="Style 27 4 3 2" xfId="40479"/>
    <cellStyle name="Style 27 4 3 2 2" xfId="40480"/>
    <cellStyle name="Style 27 4 3 3" xfId="40481"/>
    <cellStyle name="Style 27 4 3 3 2" xfId="40482"/>
    <cellStyle name="Style 27 4 3 3 2 2" xfId="40483"/>
    <cellStyle name="Style 27 4 3 3 3" xfId="40484"/>
    <cellStyle name="Style 27 4 3 4" xfId="40485"/>
    <cellStyle name="Style 27 4 3 5" xfId="40486"/>
    <cellStyle name="Style 27 4 4" xfId="40487"/>
    <cellStyle name="Style 27 4 4 2" xfId="40488"/>
    <cellStyle name="Style 27 4 4 2 2" xfId="40489"/>
    <cellStyle name="Style 27 4 4 3" xfId="40490"/>
    <cellStyle name="Style 27 4 4 3 2" xfId="40491"/>
    <cellStyle name="Style 27 4 4 3 2 2" xfId="40492"/>
    <cellStyle name="Style 27 4 4 3 3" xfId="40493"/>
    <cellStyle name="Style 27 4 4 4" xfId="40494"/>
    <cellStyle name="Style 27 4 5" xfId="40495"/>
    <cellStyle name="Style 27 4 5 2" xfId="40496"/>
    <cellStyle name="Style 27 4 6" xfId="40497"/>
    <cellStyle name="Style 27 4 6 2" xfId="40498"/>
    <cellStyle name="Style 27 4 6 2 2" xfId="40499"/>
    <cellStyle name="Style 27 4 6 3" xfId="40500"/>
    <cellStyle name="Style 27 4 7" xfId="40501"/>
    <cellStyle name="Style 27 4 8" xfId="40502"/>
    <cellStyle name="Style 27 5" xfId="40503"/>
    <cellStyle name="Style 27 5 2" xfId="40504"/>
    <cellStyle name="Style 27 5 2 2" xfId="40505"/>
    <cellStyle name="Style 27 5 3" xfId="40506"/>
    <cellStyle name="Style 27 5 3 2" xfId="40507"/>
    <cellStyle name="Style 27 5 3 2 2" xfId="40508"/>
    <cellStyle name="Style 27 5 3 3" xfId="40509"/>
    <cellStyle name="Style 27 5 4" xfId="40510"/>
    <cellStyle name="Style 27 6" xfId="40511"/>
    <cellStyle name="Style 27 6 2" xfId="40512"/>
    <cellStyle name="Style 27 7" xfId="40513"/>
    <cellStyle name="Style 27 7 2" xfId="40514"/>
    <cellStyle name="Style 27 7 2 2" xfId="40515"/>
    <cellStyle name="Style 27 7 3" xfId="40516"/>
    <cellStyle name="Style 27 8" xfId="40517"/>
    <cellStyle name="Style 27 9" xfId="40518"/>
    <cellStyle name="Style 27_Gas Flow Dynamics" xfId="40519"/>
    <cellStyle name="Style 69" xfId="40520"/>
    <cellStyle name="Style 69 2" xfId="40521"/>
    <cellStyle name="Style 69 2 2" xfId="40522"/>
    <cellStyle name="Style 69 2 2 2" xfId="40523"/>
    <cellStyle name="Style 69 2 3" xfId="40524"/>
    <cellStyle name="Style 69 2 3 2" xfId="40525"/>
    <cellStyle name="Style 69 2 3 2 2" xfId="40526"/>
    <cellStyle name="Style 69 2 3 3" xfId="40527"/>
    <cellStyle name="Style 69 2 4" xfId="40528"/>
    <cellStyle name="Style 69 2 5" xfId="40529"/>
    <cellStyle name="Style 69 3" xfId="40530"/>
    <cellStyle name="Style 69 3 2" xfId="40531"/>
    <cellStyle name="Style 69 4" xfId="40532"/>
    <cellStyle name="Style 69 4 2" xfId="40533"/>
    <cellStyle name="Style 69 4 2 2" xfId="40534"/>
    <cellStyle name="Style 69 4 3" xfId="40535"/>
    <cellStyle name="Style 69 5" xfId="40536"/>
    <cellStyle name="Style 69 6" xfId="40537"/>
    <cellStyle name="Style D" xfId="40538"/>
    <cellStyle name="Style D 2" xfId="40539"/>
    <cellStyle name="Style D 2 2" xfId="40540"/>
    <cellStyle name="Style D 2 2 2" xfId="40541"/>
    <cellStyle name="Style D 2 2 2 2" xfId="40542"/>
    <cellStyle name="Style D 2 2 2 2 2" xfId="40543"/>
    <cellStyle name="Style D 2 2 2 3" xfId="40544"/>
    <cellStyle name="Style D 2 2 3" xfId="40545"/>
    <cellStyle name="Style D 2 2 4" xfId="40546"/>
    <cellStyle name="Style D 2 3" xfId="40547"/>
    <cellStyle name="Style D 2 3 2" xfId="40548"/>
    <cellStyle name="Style D 2 3 2 2" xfId="40549"/>
    <cellStyle name="Style D 2 3 3" xfId="40550"/>
    <cellStyle name="Style D 2 3 3 2" xfId="40551"/>
    <cellStyle name="Style D 2 3 3 2 2" xfId="40552"/>
    <cellStyle name="Style D 2 3 3 3" xfId="40553"/>
    <cellStyle name="Style D 2 3 4" xfId="40554"/>
    <cellStyle name="Style D 2 4" xfId="40555"/>
    <cellStyle name="Style D 2 4 2" xfId="40556"/>
    <cellStyle name="Style D 2 4 2 2" xfId="40557"/>
    <cellStyle name="Style D 2 4 3" xfId="40558"/>
    <cellStyle name="Style D 2 5" xfId="40559"/>
    <cellStyle name="Style D 2 6" xfId="40560"/>
    <cellStyle name="Style D 3" xfId="40561"/>
    <cellStyle name="Style D 3 2" xfId="40562"/>
    <cellStyle name="Style D 3 2 2" xfId="40563"/>
    <cellStyle name="Style D 3 3" xfId="40564"/>
    <cellStyle name="Style D 3 3 2" xfId="40565"/>
    <cellStyle name="Style D 3 3 2 2" xfId="40566"/>
    <cellStyle name="Style D 3 3 3" xfId="40567"/>
    <cellStyle name="Style D 3 4" xfId="40568"/>
    <cellStyle name="Style D 4" xfId="40569"/>
    <cellStyle name="Style D 4 2" xfId="40570"/>
    <cellStyle name="Style D 5" xfId="40571"/>
    <cellStyle name="Style D 5 2" xfId="40572"/>
    <cellStyle name="Style D 5 2 2" xfId="40573"/>
    <cellStyle name="Style D 5 3" xfId="40574"/>
    <cellStyle name="Style D 6" xfId="40575"/>
    <cellStyle name="Style D 7" xfId="40576"/>
    <cellStyle name="Style D green" xfId="40577"/>
    <cellStyle name="Style D green 2" xfId="40578"/>
    <cellStyle name="Style D green 2 2" xfId="40579"/>
    <cellStyle name="Style D green 2 2 2" xfId="40580"/>
    <cellStyle name="Style D green 2 2 2 2" xfId="40581"/>
    <cellStyle name="Style D green 2 2 2 2 2" xfId="40582"/>
    <cellStyle name="Style D green 2 2 2 3" xfId="40583"/>
    <cellStyle name="Style D green 2 2 3" xfId="40584"/>
    <cellStyle name="Style D green 2 2 4" xfId="40585"/>
    <cellStyle name="Style D green 2 3" xfId="40586"/>
    <cellStyle name="Style D green 2 3 2" xfId="40587"/>
    <cellStyle name="Style D green 2 3 2 2" xfId="40588"/>
    <cellStyle name="Style D green 2 3 3" xfId="40589"/>
    <cellStyle name="Style D green 2 3 3 2" xfId="40590"/>
    <cellStyle name="Style D green 2 3 3 2 2" xfId="40591"/>
    <cellStyle name="Style D green 2 3 3 3" xfId="40592"/>
    <cellStyle name="Style D green 2 3 4" xfId="40593"/>
    <cellStyle name="Style D green 2 4" xfId="40594"/>
    <cellStyle name="Style D green 2 4 2" xfId="40595"/>
    <cellStyle name="Style D green 2 4 2 2" xfId="40596"/>
    <cellStyle name="Style D green 2 4 3" xfId="40597"/>
    <cellStyle name="Style D green 2 5" xfId="40598"/>
    <cellStyle name="Style D green 2 6" xfId="40599"/>
    <cellStyle name="Style D green 3" xfId="40600"/>
    <cellStyle name="Style D green 3 2" xfId="40601"/>
    <cellStyle name="Style D green 3 2 2" xfId="40602"/>
    <cellStyle name="Style D green 3 3" xfId="40603"/>
    <cellStyle name="Style D green 3 3 2" xfId="40604"/>
    <cellStyle name="Style D green 3 3 2 2" xfId="40605"/>
    <cellStyle name="Style D green 3 3 3" xfId="40606"/>
    <cellStyle name="Style D green 3 4" xfId="40607"/>
    <cellStyle name="Style D green 4" xfId="40608"/>
    <cellStyle name="Style D green 4 2" xfId="40609"/>
    <cellStyle name="Style D green 5" xfId="40610"/>
    <cellStyle name="Style D green 5 2" xfId="40611"/>
    <cellStyle name="Style D green 5 2 2" xfId="40612"/>
    <cellStyle name="Style D green 5 3" xfId="40613"/>
    <cellStyle name="Style D green 6" xfId="40614"/>
    <cellStyle name="Style D green 7" xfId="40615"/>
    <cellStyle name="Style D_Base Data" xfId="40616"/>
    <cellStyle name="Style E" xfId="40617"/>
    <cellStyle name="Style E 2" xfId="40618"/>
    <cellStyle name="Style E 2 2" xfId="40619"/>
    <cellStyle name="Style E 2 2 2" xfId="40620"/>
    <cellStyle name="Style E 2 2 2 2" xfId="40621"/>
    <cellStyle name="Style E 2 2 2 2 2" xfId="40622"/>
    <cellStyle name="Style E 2 2 2 3" xfId="40623"/>
    <cellStyle name="Style E 2 2 3" xfId="40624"/>
    <cellStyle name="Style E 2 2 4" xfId="40625"/>
    <cellStyle name="Style E 2 3" xfId="40626"/>
    <cellStyle name="Style E 2 3 2" xfId="40627"/>
    <cellStyle name="Style E 2 3 2 2" xfId="40628"/>
    <cellStyle name="Style E 2 3 3" xfId="40629"/>
    <cellStyle name="Style E 2 3 3 2" xfId="40630"/>
    <cellStyle name="Style E 2 3 3 2 2" xfId="40631"/>
    <cellStyle name="Style E 2 3 3 3" xfId="40632"/>
    <cellStyle name="Style E 2 3 4" xfId="40633"/>
    <cellStyle name="Style E 2 4" xfId="40634"/>
    <cellStyle name="Style E 2 4 2" xfId="40635"/>
    <cellStyle name="Style E 2 4 2 2" xfId="40636"/>
    <cellStyle name="Style E 2 4 3" xfId="40637"/>
    <cellStyle name="Style E 2 5" xfId="40638"/>
    <cellStyle name="Style E 2 6" xfId="40639"/>
    <cellStyle name="Style E 3" xfId="40640"/>
    <cellStyle name="Style E 3 2" xfId="40641"/>
    <cellStyle name="Style E 3 2 2" xfId="40642"/>
    <cellStyle name="Style E 3 3" xfId="40643"/>
    <cellStyle name="Style E 3 3 2" xfId="40644"/>
    <cellStyle name="Style E 3 3 2 2" xfId="40645"/>
    <cellStyle name="Style E 3 3 3" xfId="40646"/>
    <cellStyle name="Style E 3 4" xfId="40647"/>
    <cellStyle name="Style E 4" xfId="40648"/>
    <cellStyle name="Style E 4 2" xfId="40649"/>
    <cellStyle name="Style E 5" xfId="40650"/>
    <cellStyle name="Style E 5 2" xfId="40651"/>
    <cellStyle name="Style E 5 2 2" xfId="40652"/>
    <cellStyle name="Style E 5 3" xfId="40653"/>
    <cellStyle name="Style E 6" xfId="40654"/>
    <cellStyle name="Style E 7" xfId="40655"/>
    <cellStyle name="Style E green" xfId="40656"/>
    <cellStyle name="Style E green 2" xfId="40657"/>
    <cellStyle name="Style E green 2 2" xfId="40658"/>
    <cellStyle name="Style E green 2 2 2" xfId="40659"/>
    <cellStyle name="Style E green 2 2 2 2" xfId="40660"/>
    <cellStyle name="Style E green 2 2 2 2 2" xfId="40661"/>
    <cellStyle name="Style E green 2 2 2 3" xfId="40662"/>
    <cellStyle name="Style E green 2 2 3" xfId="40663"/>
    <cellStyle name="Style E green 2 2 4" xfId="40664"/>
    <cellStyle name="Style E green 2 3" xfId="40665"/>
    <cellStyle name="Style E green 2 3 2" xfId="40666"/>
    <cellStyle name="Style E green 2 3 2 2" xfId="40667"/>
    <cellStyle name="Style E green 2 3 3" xfId="40668"/>
    <cellStyle name="Style E green 2 3 3 2" xfId="40669"/>
    <cellStyle name="Style E green 2 3 3 2 2" xfId="40670"/>
    <cellStyle name="Style E green 2 3 3 3" xfId="40671"/>
    <cellStyle name="Style E green 2 3 4" xfId="40672"/>
    <cellStyle name="Style E green 2 4" xfId="40673"/>
    <cellStyle name="Style E green 2 4 2" xfId="40674"/>
    <cellStyle name="Style E green 2 4 2 2" xfId="40675"/>
    <cellStyle name="Style E green 2 4 3" xfId="40676"/>
    <cellStyle name="Style E green 2 5" xfId="40677"/>
    <cellStyle name="Style E green 2 6" xfId="40678"/>
    <cellStyle name="Style E green 3" xfId="40679"/>
    <cellStyle name="Style E green 3 2" xfId="40680"/>
    <cellStyle name="Style E green 3 2 2" xfId="40681"/>
    <cellStyle name="Style E green 3 3" xfId="40682"/>
    <cellStyle name="Style E green 3 3 2" xfId="40683"/>
    <cellStyle name="Style E green 3 3 2 2" xfId="40684"/>
    <cellStyle name="Style E green 3 3 3" xfId="40685"/>
    <cellStyle name="Style E green 3 4" xfId="40686"/>
    <cellStyle name="Style E green 4" xfId="40687"/>
    <cellStyle name="Style E green 4 2" xfId="40688"/>
    <cellStyle name="Style E green 5" xfId="40689"/>
    <cellStyle name="Style E green 5 2" xfId="40690"/>
    <cellStyle name="Style E green 5 2 2" xfId="40691"/>
    <cellStyle name="Style E green 5 3" xfId="40692"/>
    <cellStyle name="Style E green 6" xfId="40693"/>
    <cellStyle name="Style E green 7" xfId="40694"/>
    <cellStyle name="Style E_Base Data" xfId="40695"/>
    <cellStyle name="STYLE1 - Style1" xfId="40696"/>
    <cellStyle name="STYLE1 - Style1 2" xfId="40697"/>
    <cellStyle name="STYLE1 - Style1 2 2" xfId="40698"/>
    <cellStyle name="STYLE1 - Style1 2 2 2" xfId="40699"/>
    <cellStyle name="STYLE1 - Style1 2 2 2 2" xfId="40700"/>
    <cellStyle name="STYLE1 - Style1 2 2 2 2 2" xfId="40701"/>
    <cellStyle name="STYLE1 - Style1 2 2 2 3" xfId="40702"/>
    <cellStyle name="STYLE1 - Style1 2 2 3" xfId="40703"/>
    <cellStyle name="STYLE1 - Style1 2 2 4" xfId="40704"/>
    <cellStyle name="STYLE1 - Style1 2 3" xfId="40705"/>
    <cellStyle name="STYLE1 - Style1 2 3 2" xfId="40706"/>
    <cellStyle name="STYLE1 - Style1 2 3 2 2" xfId="40707"/>
    <cellStyle name="STYLE1 - Style1 2 3 3" xfId="40708"/>
    <cellStyle name="STYLE1 - Style1 2 3 3 2" xfId="40709"/>
    <cellStyle name="STYLE1 - Style1 2 3 3 2 2" xfId="40710"/>
    <cellStyle name="STYLE1 - Style1 2 3 3 3" xfId="40711"/>
    <cellStyle name="STYLE1 - Style1 2 3 4" xfId="40712"/>
    <cellStyle name="STYLE1 - Style1 2 4" xfId="40713"/>
    <cellStyle name="STYLE1 - Style1 2 4 2" xfId="40714"/>
    <cellStyle name="STYLE1 - Style1 2 4 2 2" xfId="40715"/>
    <cellStyle name="STYLE1 - Style1 2 4 3" xfId="40716"/>
    <cellStyle name="STYLE1 - Style1 2 5" xfId="40717"/>
    <cellStyle name="STYLE1 - Style1 2 6" xfId="40718"/>
    <cellStyle name="STYLE1 - Style1 3" xfId="40719"/>
    <cellStyle name="STYLE1 - Style1 3 2" xfId="40720"/>
    <cellStyle name="STYLE1 - Style1 3 2 2" xfId="40721"/>
    <cellStyle name="STYLE1 - Style1 3 3" xfId="40722"/>
    <cellStyle name="STYLE1 - Style1 3 3 2" xfId="40723"/>
    <cellStyle name="STYLE1 - Style1 3 3 2 2" xfId="40724"/>
    <cellStyle name="STYLE1 - Style1 3 3 3" xfId="40725"/>
    <cellStyle name="STYLE1 - Style1 3 4" xfId="40726"/>
    <cellStyle name="STYLE1 - Style1 4" xfId="40727"/>
    <cellStyle name="STYLE1 - Style1 4 2" xfId="40728"/>
    <cellStyle name="STYLE1 - Style1 5" xfId="40729"/>
    <cellStyle name="STYLE1 - Style1 5 2" xfId="40730"/>
    <cellStyle name="STYLE1 - Style1 5 2 2" xfId="40731"/>
    <cellStyle name="STYLE1 - Style1 5 3" xfId="40732"/>
    <cellStyle name="STYLE1 - Style1 6" xfId="40733"/>
    <cellStyle name="STYLE1 - Style1 7" xfId="40734"/>
    <cellStyle name="STYLE2 - Style2" xfId="40735"/>
    <cellStyle name="STYLE2 - Style2 2" xfId="40736"/>
    <cellStyle name="STYLE2 - Style2 2 2" xfId="40737"/>
    <cellStyle name="STYLE2 - Style2 2 2 2" xfId="40738"/>
    <cellStyle name="STYLE2 - Style2 2 2 2 2" xfId="40739"/>
    <cellStyle name="STYLE2 - Style2 2 2 2 2 2" xfId="40740"/>
    <cellStyle name="STYLE2 - Style2 2 2 2 3" xfId="40741"/>
    <cellStyle name="STYLE2 - Style2 2 2 3" xfId="40742"/>
    <cellStyle name="STYLE2 - Style2 2 2 4" xfId="40743"/>
    <cellStyle name="STYLE2 - Style2 2 3" xfId="40744"/>
    <cellStyle name="STYLE2 - Style2 2 3 2" xfId="40745"/>
    <cellStyle name="STYLE2 - Style2 2 3 2 2" xfId="40746"/>
    <cellStyle name="STYLE2 - Style2 2 3 3" xfId="40747"/>
    <cellStyle name="STYLE2 - Style2 2 3 3 2" xfId="40748"/>
    <cellStyle name="STYLE2 - Style2 2 3 3 2 2" xfId="40749"/>
    <cellStyle name="STYLE2 - Style2 2 3 3 3" xfId="40750"/>
    <cellStyle name="STYLE2 - Style2 2 3 4" xfId="40751"/>
    <cellStyle name="STYLE2 - Style2 2 4" xfId="40752"/>
    <cellStyle name="STYLE2 - Style2 2 4 2" xfId="40753"/>
    <cellStyle name="STYLE2 - Style2 2 4 2 2" xfId="40754"/>
    <cellStyle name="STYLE2 - Style2 2 4 3" xfId="40755"/>
    <cellStyle name="STYLE2 - Style2 2 5" xfId="40756"/>
    <cellStyle name="STYLE2 - Style2 2 6" xfId="40757"/>
    <cellStyle name="STYLE2 - Style2 3" xfId="40758"/>
    <cellStyle name="STYLE2 - Style2 3 2" xfId="40759"/>
    <cellStyle name="STYLE2 - Style2 3 2 2" xfId="40760"/>
    <cellStyle name="STYLE2 - Style2 3 3" xfId="40761"/>
    <cellStyle name="STYLE2 - Style2 3 3 2" xfId="40762"/>
    <cellStyle name="STYLE2 - Style2 3 3 2 2" xfId="40763"/>
    <cellStyle name="STYLE2 - Style2 3 3 3" xfId="40764"/>
    <cellStyle name="STYLE2 - Style2 3 4" xfId="40765"/>
    <cellStyle name="STYLE2 - Style2 4" xfId="40766"/>
    <cellStyle name="STYLE2 - Style2 4 2" xfId="40767"/>
    <cellStyle name="STYLE2 - Style2 5" xfId="40768"/>
    <cellStyle name="STYLE2 - Style2 5 2" xfId="40769"/>
    <cellStyle name="STYLE2 - Style2 5 2 2" xfId="40770"/>
    <cellStyle name="STYLE2 - Style2 5 3" xfId="40771"/>
    <cellStyle name="STYLE2 - Style2 6" xfId="40772"/>
    <cellStyle name="STYLE2 - Style2 7" xfId="40773"/>
    <cellStyle name="STYLE3 - Style3" xfId="40774"/>
    <cellStyle name="STYLE3 - Style3 2" xfId="40775"/>
    <cellStyle name="STYLE3 - Style3 2 2" xfId="40776"/>
    <cellStyle name="STYLE3 - Style3 2 2 2" xfId="40777"/>
    <cellStyle name="STYLE3 - Style3 2 2 2 2" xfId="40778"/>
    <cellStyle name="STYLE3 - Style3 2 2 2 2 2" xfId="40779"/>
    <cellStyle name="STYLE3 - Style3 2 2 2 3" xfId="40780"/>
    <cellStyle name="STYLE3 - Style3 2 2 3" xfId="40781"/>
    <cellStyle name="STYLE3 - Style3 2 2 4" xfId="40782"/>
    <cellStyle name="STYLE3 - Style3 2 3" xfId="40783"/>
    <cellStyle name="STYLE3 - Style3 2 3 2" xfId="40784"/>
    <cellStyle name="STYLE3 - Style3 2 3 2 2" xfId="40785"/>
    <cellStyle name="STYLE3 - Style3 2 3 3" xfId="40786"/>
    <cellStyle name="STYLE3 - Style3 2 3 3 2" xfId="40787"/>
    <cellStyle name="STYLE3 - Style3 2 3 3 2 2" xfId="40788"/>
    <cellStyle name="STYLE3 - Style3 2 3 3 3" xfId="40789"/>
    <cellStyle name="STYLE3 - Style3 2 3 4" xfId="40790"/>
    <cellStyle name="STYLE3 - Style3 2 4" xfId="40791"/>
    <cellStyle name="STYLE3 - Style3 2 4 2" xfId="40792"/>
    <cellStyle name="STYLE3 - Style3 2 4 2 2" xfId="40793"/>
    <cellStyle name="STYLE3 - Style3 2 4 3" xfId="40794"/>
    <cellStyle name="STYLE3 - Style3 2 5" xfId="40795"/>
    <cellStyle name="STYLE3 - Style3 2 6" xfId="40796"/>
    <cellStyle name="STYLE3 - Style3 3" xfId="40797"/>
    <cellStyle name="STYLE3 - Style3 3 2" xfId="40798"/>
    <cellStyle name="STYLE3 - Style3 3 2 2" xfId="40799"/>
    <cellStyle name="STYLE3 - Style3 3 3" xfId="40800"/>
    <cellStyle name="STYLE3 - Style3 3 3 2" xfId="40801"/>
    <cellStyle name="STYLE3 - Style3 3 3 2 2" xfId="40802"/>
    <cellStyle name="STYLE3 - Style3 3 3 3" xfId="40803"/>
    <cellStyle name="STYLE3 - Style3 3 4" xfId="40804"/>
    <cellStyle name="STYLE3 - Style3 4" xfId="40805"/>
    <cellStyle name="STYLE3 - Style3 4 2" xfId="40806"/>
    <cellStyle name="STYLE3 - Style3 5" xfId="40807"/>
    <cellStyle name="STYLE3 - Style3 5 2" xfId="40808"/>
    <cellStyle name="STYLE3 - Style3 5 2 2" xfId="40809"/>
    <cellStyle name="STYLE3 - Style3 5 3" xfId="40810"/>
    <cellStyle name="STYLE3 - Style3 6" xfId="40811"/>
    <cellStyle name="STYLE3 - Style3 7" xfId="40812"/>
    <cellStyle name="STYLE4 - Style4" xfId="40813"/>
    <cellStyle name="STYLE4 - Style4 2" xfId="40814"/>
    <cellStyle name="STYLE4 - Style4 2 2" xfId="40815"/>
    <cellStyle name="STYLE4 - Style4 2 2 2" xfId="40816"/>
    <cellStyle name="STYLE4 - Style4 2 2 2 2" xfId="40817"/>
    <cellStyle name="STYLE4 - Style4 2 2 2 2 2" xfId="40818"/>
    <cellStyle name="STYLE4 - Style4 2 2 2 3" xfId="40819"/>
    <cellStyle name="STYLE4 - Style4 2 2 3" xfId="40820"/>
    <cellStyle name="STYLE4 - Style4 2 2 4" xfId="40821"/>
    <cellStyle name="STYLE4 - Style4 2 3" xfId="40822"/>
    <cellStyle name="STYLE4 - Style4 2 3 2" xfId="40823"/>
    <cellStyle name="STYLE4 - Style4 2 3 2 2" xfId="40824"/>
    <cellStyle name="STYLE4 - Style4 2 3 3" xfId="40825"/>
    <cellStyle name="STYLE4 - Style4 2 3 3 2" xfId="40826"/>
    <cellStyle name="STYLE4 - Style4 2 3 3 2 2" xfId="40827"/>
    <cellStyle name="STYLE4 - Style4 2 3 3 3" xfId="40828"/>
    <cellStyle name="STYLE4 - Style4 2 3 4" xfId="40829"/>
    <cellStyle name="STYLE4 - Style4 2 4" xfId="40830"/>
    <cellStyle name="STYLE4 - Style4 2 4 2" xfId="40831"/>
    <cellStyle name="STYLE4 - Style4 2 4 2 2" xfId="40832"/>
    <cellStyle name="STYLE4 - Style4 2 4 3" xfId="40833"/>
    <cellStyle name="STYLE4 - Style4 2 5" xfId="40834"/>
    <cellStyle name="STYLE4 - Style4 2 6" xfId="40835"/>
    <cellStyle name="STYLE4 - Style4 3" xfId="40836"/>
    <cellStyle name="STYLE4 - Style4 3 2" xfId="40837"/>
    <cellStyle name="STYLE4 - Style4 3 2 2" xfId="40838"/>
    <cellStyle name="STYLE4 - Style4 3 3" xfId="40839"/>
    <cellStyle name="STYLE4 - Style4 3 3 2" xfId="40840"/>
    <cellStyle name="STYLE4 - Style4 3 3 2 2" xfId="40841"/>
    <cellStyle name="STYLE4 - Style4 3 3 3" xfId="40842"/>
    <cellStyle name="STYLE4 - Style4 3 4" xfId="40843"/>
    <cellStyle name="STYLE4 - Style4 4" xfId="40844"/>
    <cellStyle name="STYLE4 - Style4 4 2" xfId="40845"/>
    <cellStyle name="STYLE4 - Style4 5" xfId="40846"/>
    <cellStyle name="STYLE4 - Style4 5 2" xfId="40847"/>
    <cellStyle name="STYLE4 - Style4 5 2 2" xfId="40848"/>
    <cellStyle name="STYLE4 - Style4 5 3" xfId="40849"/>
    <cellStyle name="STYLE4 - Style4 6" xfId="40850"/>
    <cellStyle name="STYLE4 - Style4 7" xfId="40851"/>
    <cellStyle name="Sub_Title" xfId="40852"/>
    <cellStyle name="SubHeading" xfId="40853"/>
    <cellStyle name="SubHeading 2" xfId="40854"/>
    <cellStyle name="SubHeading 2 2" xfId="40855"/>
    <cellStyle name="SubHeading 2 2 2" xfId="40856"/>
    <cellStyle name="SubHeading 2 2 2 2" xfId="40857"/>
    <cellStyle name="SubHeading 2 2 2 2 2" xfId="40858"/>
    <cellStyle name="SubHeading 2 2 2 3" xfId="40859"/>
    <cellStyle name="SubHeading 2 2 3" xfId="40860"/>
    <cellStyle name="SubHeading 2 2 4" xfId="40861"/>
    <cellStyle name="SubHeading 2 3" xfId="40862"/>
    <cellStyle name="SubHeading 2 3 2" xfId="40863"/>
    <cellStyle name="SubHeading 2 3 2 2" xfId="40864"/>
    <cellStyle name="SubHeading 2 3 3" xfId="40865"/>
    <cellStyle name="SubHeading 2 3 3 2" xfId="40866"/>
    <cellStyle name="SubHeading 2 3 3 2 2" xfId="40867"/>
    <cellStyle name="SubHeading 2 3 3 3" xfId="40868"/>
    <cellStyle name="SubHeading 2 3 4" xfId="40869"/>
    <cellStyle name="SubHeading 2 4" xfId="40870"/>
    <cellStyle name="SubHeading 2 4 2" xfId="40871"/>
    <cellStyle name="SubHeading 2 4 2 2" xfId="40872"/>
    <cellStyle name="SubHeading 2 4 3" xfId="40873"/>
    <cellStyle name="SubHeading 2 5" xfId="40874"/>
    <cellStyle name="SubHeading 2 6" xfId="40875"/>
    <cellStyle name="SubHeading 3" xfId="40876"/>
    <cellStyle name="SubHeading 3 2" xfId="40877"/>
    <cellStyle name="SubHeading 3 2 2" xfId="40878"/>
    <cellStyle name="SubHeading 3 3" xfId="40879"/>
    <cellStyle name="SubHeading 3 3 2" xfId="40880"/>
    <cellStyle name="SubHeading 3 3 2 2" xfId="40881"/>
    <cellStyle name="SubHeading 3 3 3" xfId="40882"/>
    <cellStyle name="SubHeading 3 4" xfId="40883"/>
    <cellStyle name="SubHeading 4" xfId="40884"/>
    <cellStyle name="SubHeading 4 2" xfId="40885"/>
    <cellStyle name="SubHeading 5" xfId="40886"/>
    <cellStyle name="SubHeading 5 2" xfId="40887"/>
    <cellStyle name="SubHeading 5 2 2" xfId="40888"/>
    <cellStyle name="SubHeading 5 3" xfId="40889"/>
    <cellStyle name="SubHeading 6" xfId="40890"/>
    <cellStyle name="SubHeading 7" xfId="40891"/>
    <cellStyle name="SubSection" xfId="40892"/>
    <cellStyle name="SubSection 2" xfId="40893"/>
    <cellStyle name="SubSection 2 2" xfId="40894"/>
    <cellStyle name="SubSection 2 2 2" xfId="40895"/>
    <cellStyle name="SubSection 2 2 2 2" xfId="40896"/>
    <cellStyle name="SubSection 2 2 2 2 2" xfId="40897"/>
    <cellStyle name="SubSection 2 2 2 3" xfId="40898"/>
    <cellStyle name="SubSection 2 2 3" xfId="40899"/>
    <cellStyle name="SubSection 2 2 4" xfId="40900"/>
    <cellStyle name="SubSection 2 3" xfId="40901"/>
    <cellStyle name="SubSection 2 3 2" xfId="40902"/>
    <cellStyle name="SubSection 2 3 2 2" xfId="40903"/>
    <cellStyle name="SubSection 2 3 3" xfId="40904"/>
    <cellStyle name="SubSection 2 3 3 2" xfId="40905"/>
    <cellStyle name="SubSection 2 3 3 2 2" xfId="40906"/>
    <cellStyle name="SubSection 2 3 3 3" xfId="40907"/>
    <cellStyle name="SubSection 2 3 4" xfId="40908"/>
    <cellStyle name="SubSection 2 4" xfId="40909"/>
    <cellStyle name="SubSection 2 4 2" xfId="40910"/>
    <cellStyle name="SubSection 2 4 2 2" xfId="40911"/>
    <cellStyle name="SubSection 2 4 3" xfId="40912"/>
    <cellStyle name="SubSection 2 5" xfId="40913"/>
    <cellStyle name="SubSection 2 6" xfId="40914"/>
    <cellStyle name="SubSection 3" xfId="40915"/>
    <cellStyle name="SubSection 3 2" xfId="40916"/>
    <cellStyle name="SubSection 3 2 2" xfId="40917"/>
    <cellStyle name="SubSection 3 3" xfId="40918"/>
    <cellStyle name="SubSection 3 3 2" xfId="40919"/>
    <cellStyle name="SubSection 3 3 2 2" xfId="40920"/>
    <cellStyle name="SubSection 3 3 3" xfId="40921"/>
    <cellStyle name="SubSection 3 4" xfId="40922"/>
    <cellStyle name="SubSection 4" xfId="40923"/>
    <cellStyle name="SubSection 4 2" xfId="40924"/>
    <cellStyle name="SubSection 5" xfId="40925"/>
    <cellStyle name="SubSection 5 2" xfId="40926"/>
    <cellStyle name="SubSection 5 2 2" xfId="40927"/>
    <cellStyle name="SubSection 5 3" xfId="40928"/>
    <cellStyle name="SubSection 6" xfId="40929"/>
    <cellStyle name="SubSection 7" xfId="40930"/>
    <cellStyle name="SubsidTitle" xfId="40931"/>
    <cellStyle name="SubsidTitle 2" xfId="40932"/>
    <cellStyle name="SubsidTitle 2 2" xfId="40933"/>
    <cellStyle name="SubsidTitle 2 2 2" xfId="40934"/>
    <cellStyle name="SubsidTitle 2 2 2 2" xfId="40935"/>
    <cellStyle name="SubsidTitle 2 2 2 2 2" xfId="40936"/>
    <cellStyle name="SubsidTitle 2 2 2 3" xfId="40937"/>
    <cellStyle name="SubsidTitle 2 2 3" xfId="40938"/>
    <cellStyle name="SubsidTitle 2 2 4" xfId="40939"/>
    <cellStyle name="SubsidTitle 2 3" xfId="40940"/>
    <cellStyle name="SubsidTitle 2 3 2" xfId="40941"/>
    <cellStyle name="SubsidTitle 2 3 2 2" xfId="40942"/>
    <cellStyle name="SubsidTitle 2 3 3" xfId="40943"/>
    <cellStyle name="SubsidTitle 2 3 3 2" xfId="40944"/>
    <cellStyle name="SubsidTitle 2 3 3 2 2" xfId="40945"/>
    <cellStyle name="SubsidTitle 2 3 3 3" xfId="40946"/>
    <cellStyle name="SubsidTitle 2 3 4" xfId="40947"/>
    <cellStyle name="SubsidTitle 2 4" xfId="40948"/>
    <cellStyle name="SubsidTitle 2 4 2" xfId="40949"/>
    <cellStyle name="SubsidTitle 2 4 2 2" xfId="40950"/>
    <cellStyle name="SubsidTitle 2 4 3" xfId="40951"/>
    <cellStyle name="SubsidTitle 2 5" xfId="40952"/>
    <cellStyle name="SubsidTitle 2 6" xfId="40953"/>
    <cellStyle name="SubsidTitle 3" xfId="40954"/>
    <cellStyle name="SubsidTitle 3 2" xfId="40955"/>
    <cellStyle name="SubsidTitle 3 2 2" xfId="40956"/>
    <cellStyle name="SubsidTitle 3 3" xfId="40957"/>
    <cellStyle name="SubsidTitle 3 3 2" xfId="40958"/>
    <cellStyle name="SubsidTitle 3 3 2 2" xfId="40959"/>
    <cellStyle name="SubsidTitle 3 3 3" xfId="40960"/>
    <cellStyle name="SubsidTitle 3 4" xfId="40961"/>
    <cellStyle name="SubsidTitle 4" xfId="40962"/>
    <cellStyle name="SubsidTitle 4 2" xfId="40963"/>
    <cellStyle name="SubsidTitle 5" xfId="40964"/>
    <cellStyle name="SubsidTitle 5 2" xfId="40965"/>
    <cellStyle name="SubsidTitle 5 2 2" xfId="40966"/>
    <cellStyle name="SubsidTitle 5 3" xfId="40967"/>
    <cellStyle name="SubsidTitle 6" xfId="40968"/>
    <cellStyle name="SubsidTitle 7" xfId="40969"/>
    <cellStyle name="SubTotal" xfId="40970"/>
    <cellStyle name="SubTotal 2" xfId="40971"/>
    <cellStyle name="SubTotal 2 2" xfId="40972"/>
    <cellStyle name="SubTotal 2 2 2" xfId="40973"/>
    <cellStyle name="SubTotal 2 2 2 2" xfId="40974"/>
    <cellStyle name="SubTotal 2 2 2 2 2" xfId="40975"/>
    <cellStyle name="SubTotal 2 2 2 3" xfId="40976"/>
    <cellStyle name="SubTotal 2 2 3" xfId="40977"/>
    <cellStyle name="SubTotal 2 2 4" xfId="40978"/>
    <cellStyle name="SubTotal 2 3" xfId="40979"/>
    <cellStyle name="SubTotal 2 3 2" xfId="40980"/>
    <cellStyle name="SubTotal 2 3 2 2" xfId="40981"/>
    <cellStyle name="SubTotal 2 3 3" xfId="40982"/>
    <cellStyle name="SubTotal 2 3 3 2" xfId="40983"/>
    <cellStyle name="SubTotal 2 3 3 2 2" xfId="40984"/>
    <cellStyle name="SubTotal 2 3 3 3" xfId="40985"/>
    <cellStyle name="SubTotal 2 3 4" xfId="40986"/>
    <cellStyle name="SubTotal 2 4" xfId="40987"/>
    <cellStyle name="SubTotal 2 4 2" xfId="40988"/>
    <cellStyle name="SubTotal 2 4 2 2" xfId="40989"/>
    <cellStyle name="SubTotal 2 4 3" xfId="40990"/>
    <cellStyle name="SubTotal 2 5" xfId="40991"/>
    <cellStyle name="SubTotal 2 6" xfId="40992"/>
    <cellStyle name="SubTotal 3" xfId="40993"/>
    <cellStyle name="SubTotal 3 2" xfId="40994"/>
    <cellStyle name="SubTotal 3 2 2" xfId="40995"/>
    <cellStyle name="SubTotal 3 3" xfId="40996"/>
    <cellStyle name="SubTotal 3 3 2" xfId="40997"/>
    <cellStyle name="SubTotal 3 3 2 2" xfId="40998"/>
    <cellStyle name="SubTotal 3 3 3" xfId="40999"/>
    <cellStyle name="SubTotal 3 4" xfId="41000"/>
    <cellStyle name="SubTotal 4" xfId="41001"/>
    <cellStyle name="SubTotal 4 2" xfId="41002"/>
    <cellStyle name="SubTotal 5" xfId="41003"/>
    <cellStyle name="SubTotal 5 2" xfId="41004"/>
    <cellStyle name="SubTotal 5 2 2" xfId="41005"/>
    <cellStyle name="SubTotal 5 3" xfId="41006"/>
    <cellStyle name="SubTotal 6" xfId="41007"/>
    <cellStyle name="SubTotal 7" xfId="41008"/>
    <cellStyle name="SubTotals" xfId="41009"/>
    <cellStyle name="SubTotals 2" xfId="41010"/>
    <cellStyle name="SubTotals 2 2" xfId="41011"/>
    <cellStyle name="SubTotals 2 2 2" xfId="41012"/>
    <cellStyle name="SubTotals 2 2 2 2" xfId="41013"/>
    <cellStyle name="SubTotals 2 2 2 2 2" xfId="41014"/>
    <cellStyle name="SubTotals 2 2 2 3" xfId="41015"/>
    <cellStyle name="SubTotals 2 2 3" xfId="41016"/>
    <cellStyle name="SubTotals 2 2 4" xfId="41017"/>
    <cellStyle name="SubTotals 2 3" xfId="41018"/>
    <cellStyle name="SubTotals 2 3 2" xfId="41019"/>
    <cellStyle name="SubTotals 2 3 2 2" xfId="41020"/>
    <cellStyle name="SubTotals 2 3 3" xfId="41021"/>
    <cellStyle name="SubTotals 2 3 3 2" xfId="41022"/>
    <cellStyle name="SubTotals 2 3 3 2 2" xfId="41023"/>
    <cellStyle name="SubTotals 2 3 3 3" xfId="41024"/>
    <cellStyle name="SubTotals 2 3 4" xfId="41025"/>
    <cellStyle name="SubTotals 2 4" xfId="41026"/>
    <cellStyle name="SubTotals 2 4 2" xfId="41027"/>
    <cellStyle name="SubTotals 2 4 2 2" xfId="41028"/>
    <cellStyle name="SubTotals 2 4 3" xfId="41029"/>
    <cellStyle name="SubTotals 2 5" xfId="41030"/>
    <cellStyle name="SubTotals 2 6" xfId="41031"/>
    <cellStyle name="SubTotals 3" xfId="41032"/>
    <cellStyle name="SubTotals 3 2" xfId="41033"/>
    <cellStyle name="SubTotals 3 2 2" xfId="41034"/>
    <cellStyle name="SubTotals 3 3" xfId="41035"/>
    <cellStyle name="SubTotals 3 3 2" xfId="41036"/>
    <cellStyle name="SubTotals 3 3 2 2" xfId="41037"/>
    <cellStyle name="SubTotals 3 3 3" xfId="41038"/>
    <cellStyle name="SubTotals 3 4" xfId="41039"/>
    <cellStyle name="SubTotals 4" xfId="41040"/>
    <cellStyle name="SubTotals 4 2" xfId="41041"/>
    <cellStyle name="SubTotals 5" xfId="41042"/>
    <cellStyle name="SubTotals 5 2" xfId="41043"/>
    <cellStyle name="SubTotals 5 2 2" xfId="41044"/>
    <cellStyle name="SubTotals 5 3" xfId="41045"/>
    <cellStyle name="SubTotals 6" xfId="41046"/>
    <cellStyle name="SubTotals 7" xfId="41047"/>
    <cellStyle name="Table Data" xfId="41048"/>
    <cellStyle name="Table Data 2" xfId="41049"/>
    <cellStyle name="Table Data 2 2" xfId="41050"/>
    <cellStyle name="Table Data 2 2 2" xfId="41051"/>
    <cellStyle name="Table Data 2 2 2 2" xfId="41052"/>
    <cellStyle name="Table Data 2 2 2 2 2" xfId="41053"/>
    <cellStyle name="Table Data 2 2 2 3" xfId="41054"/>
    <cellStyle name="Table Data 2 2 3" xfId="41055"/>
    <cellStyle name="Table Data 2 2 4" xfId="41056"/>
    <cellStyle name="Table Data 2 3" xfId="41057"/>
    <cellStyle name="Table Data 2 3 2" xfId="41058"/>
    <cellStyle name="Table Data 2 3 2 2" xfId="41059"/>
    <cellStyle name="Table Data 2 3 3" xfId="41060"/>
    <cellStyle name="Table Data 2 3 3 2" xfId="41061"/>
    <cellStyle name="Table Data 2 3 3 2 2" xfId="41062"/>
    <cellStyle name="Table Data 2 3 3 3" xfId="41063"/>
    <cellStyle name="Table Data 2 3 4" xfId="41064"/>
    <cellStyle name="Table Data 2 4" xfId="41065"/>
    <cellStyle name="Table Data 2 4 2" xfId="41066"/>
    <cellStyle name="Table Data 2 4 2 2" xfId="41067"/>
    <cellStyle name="Table Data 2 4 3" xfId="41068"/>
    <cellStyle name="Table Data 2 5" xfId="41069"/>
    <cellStyle name="Table Data 2 6" xfId="41070"/>
    <cellStyle name="Table Data 3" xfId="41071"/>
    <cellStyle name="Table Data 3 2" xfId="41072"/>
    <cellStyle name="Table Data 3 2 2" xfId="41073"/>
    <cellStyle name="Table Data 3 3" xfId="41074"/>
    <cellStyle name="Table Data 3 3 2" xfId="41075"/>
    <cellStyle name="Table Data 3 3 2 2" xfId="41076"/>
    <cellStyle name="Table Data 3 3 3" xfId="41077"/>
    <cellStyle name="Table Data 3 4" xfId="41078"/>
    <cellStyle name="Table Data 4" xfId="41079"/>
    <cellStyle name="Table Data 4 2" xfId="41080"/>
    <cellStyle name="Table Data 5" xfId="41081"/>
    <cellStyle name="Table Data 5 2" xfId="41082"/>
    <cellStyle name="Table Data 5 2 2" xfId="41083"/>
    <cellStyle name="Table Data 5 3" xfId="41084"/>
    <cellStyle name="Table Data 6" xfId="41085"/>
    <cellStyle name="Table Data 7" xfId="41086"/>
    <cellStyle name="Table Footer" xfId="41087"/>
    <cellStyle name="Table Footer 2" xfId="41088"/>
    <cellStyle name="Table Footer 2 2" xfId="41089"/>
    <cellStyle name="Table Footer 2 2 2" xfId="41090"/>
    <cellStyle name="Table Footer 2 2 2 2" xfId="41091"/>
    <cellStyle name="Table Footer 2 2 2 2 2" xfId="41092"/>
    <cellStyle name="Table Footer 2 2 2 3" xfId="41093"/>
    <cellStyle name="Table Footer 2 2 3" xfId="41094"/>
    <cellStyle name="Table Footer 2 2 4" xfId="41095"/>
    <cellStyle name="Table Footer 2 3" xfId="41096"/>
    <cellStyle name="Table Footer 2 3 2" xfId="41097"/>
    <cellStyle name="Table Footer 2 3 2 2" xfId="41098"/>
    <cellStyle name="Table Footer 2 3 3" xfId="41099"/>
    <cellStyle name="Table Footer 2 3 3 2" xfId="41100"/>
    <cellStyle name="Table Footer 2 3 3 2 2" xfId="41101"/>
    <cellStyle name="Table Footer 2 3 3 3" xfId="41102"/>
    <cellStyle name="Table Footer 2 3 4" xfId="41103"/>
    <cellStyle name="Table Footer 2 4" xfId="41104"/>
    <cellStyle name="Table Footer 2 4 2" xfId="41105"/>
    <cellStyle name="Table Footer 2 4 2 2" xfId="41106"/>
    <cellStyle name="Table Footer 2 4 3" xfId="41107"/>
    <cellStyle name="Table Footer 2 5" xfId="41108"/>
    <cellStyle name="Table Footer 2 6" xfId="41109"/>
    <cellStyle name="Table Footer 3" xfId="41110"/>
    <cellStyle name="Table Footer 3 2" xfId="41111"/>
    <cellStyle name="Table Footer 3 2 2" xfId="41112"/>
    <cellStyle name="Table Footer 3 3" xfId="41113"/>
    <cellStyle name="Table Footer 3 3 2" xfId="41114"/>
    <cellStyle name="Table Footer 3 3 2 2" xfId="41115"/>
    <cellStyle name="Table Footer 3 3 3" xfId="41116"/>
    <cellStyle name="Table Footer 3 4" xfId="41117"/>
    <cellStyle name="Table Footer 4" xfId="41118"/>
    <cellStyle name="Table Footer 4 2" xfId="41119"/>
    <cellStyle name="Table Footer 5" xfId="41120"/>
    <cellStyle name="Table Footer 5 2" xfId="41121"/>
    <cellStyle name="Table Footer 5 2 2" xfId="41122"/>
    <cellStyle name="Table Footer 5 3" xfId="41123"/>
    <cellStyle name="Table Footer 6" xfId="41124"/>
    <cellStyle name="Table Footer 7" xfId="41125"/>
    <cellStyle name="Table Header" xfId="41126"/>
    <cellStyle name="Table Header 2" xfId="41127"/>
    <cellStyle name="Table Header 2 2" xfId="41128"/>
    <cellStyle name="Table Header 2 2 2" xfId="41129"/>
    <cellStyle name="Table Header 2 2 2 2" xfId="41130"/>
    <cellStyle name="Table Header 2 2 2 2 2" xfId="41131"/>
    <cellStyle name="Table Header 2 2 2 3" xfId="41132"/>
    <cellStyle name="Table Header 2 2 3" xfId="41133"/>
    <cellStyle name="Table Header 2 2 4" xfId="41134"/>
    <cellStyle name="Table Header 2 3" xfId="41135"/>
    <cellStyle name="Table Header 2 3 2" xfId="41136"/>
    <cellStyle name="Table Header 2 3 2 2" xfId="41137"/>
    <cellStyle name="Table Header 2 3 3" xfId="41138"/>
    <cellStyle name="Table Header 2 3 3 2" xfId="41139"/>
    <cellStyle name="Table Header 2 3 3 2 2" xfId="41140"/>
    <cellStyle name="Table Header 2 3 3 3" xfId="41141"/>
    <cellStyle name="Table Header 2 3 4" xfId="41142"/>
    <cellStyle name="Table Header 2 4" xfId="41143"/>
    <cellStyle name="Table Header 2 4 2" xfId="41144"/>
    <cellStyle name="Table Header 2 4 2 2" xfId="41145"/>
    <cellStyle name="Table Header 2 4 3" xfId="41146"/>
    <cellStyle name="Table Header 2 5" xfId="41147"/>
    <cellStyle name="Table Header 2 6" xfId="41148"/>
    <cellStyle name="Table Header 3" xfId="41149"/>
    <cellStyle name="Table Header 3 2" xfId="41150"/>
    <cellStyle name="Table Header 3 2 2" xfId="41151"/>
    <cellStyle name="Table Header 3 3" xfId="41152"/>
    <cellStyle name="Table Header 3 3 2" xfId="41153"/>
    <cellStyle name="Table Header 3 3 2 2" xfId="41154"/>
    <cellStyle name="Table Header 3 3 3" xfId="41155"/>
    <cellStyle name="Table Header 3 4" xfId="41156"/>
    <cellStyle name="Table Header 4" xfId="41157"/>
    <cellStyle name="Table Header 4 2" xfId="41158"/>
    <cellStyle name="Table Header 5" xfId="41159"/>
    <cellStyle name="Table Header 5 2" xfId="41160"/>
    <cellStyle name="Table Header 5 2 2" xfId="41161"/>
    <cellStyle name="Table Header 5 3" xfId="41162"/>
    <cellStyle name="Table Header 6" xfId="41163"/>
    <cellStyle name="Table Header 7" xfId="41164"/>
    <cellStyle name="Table heading" xfId="41165"/>
    <cellStyle name="Table heading 2" xfId="41166"/>
    <cellStyle name="Table heading 2 2" xfId="41167"/>
    <cellStyle name="Table heading 2 2 2" xfId="41168"/>
    <cellStyle name="Table heading 2 3" xfId="41169"/>
    <cellStyle name="Table heading 3" xfId="41170"/>
    <cellStyle name="Table heading 4" xfId="41171"/>
    <cellStyle name="Table Headings Bold" xfId="41172"/>
    <cellStyle name="Table Headings Bold 2" xfId="41173"/>
    <cellStyle name="Table Headings Bold 2 2" xfId="41174"/>
    <cellStyle name="Table Headings Bold 2 2 2" xfId="41175"/>
    <cellStyle name="Table Headings Bold 2 2 2 2" xfId="41176"/>
    <cellStyle name="Table Headings Bold 2 2 2 2 2" xfId="41177"/>
    <cellStyle name="Table Headings Bold 2 2 2 3" xfId="41178"/>
    <cellStyle name="Table Headings Bold 2 2 3" xfId="41179"/>
    <cellStyle name="Table Headings Bold 2 2 4" xfId="41180"/>
    <cellStyle name="Table Headings Bold 2 3" xfId="41181"/>
    <cellStyle name="Table Headings Bold 2 3 2" xfId="41182"/>
    <cellStyle name="Table Headings Bold 2 3 2 2" xfId="41183"/>
    <cellStyle name="Table Headings Bold 2 3 3" xfId="41184"/>
    <cellStyle name="Table Headings Bold 2 3 3 2" xfId="41185"/>
    <cellStyle name="Table Headings Bold 2 3 3 2 2" xfId="41186"/>
    <cellStyle name="Table Headings Bold 2 3 3 3" xfId="41187"/>
    <cellStyle name="Table Headings Bold 2 3 4" xfId="41188"/>
    <cellStyle name="Table Headings Bold 2 4" xfId="41189"/>
    <cellStyle name="Table Headings Bold 2 4 2" xfId="41190"/>
    <cellStyle name="Table Headings Bold 2 4 2 2" xfId="41191"/>
    <cellStyle name="Table Headings Bold 2 4 3" xfId="41192"/>
    <cellStyle name="Table Headings Bold 2 5" xfId="41193"/>
    <cellStyle name="Table Headings Bold 2 6" xfId="41194"/>
    <cellStyle name="Table Headings Bold 3" xfId="41195"/>
    <cellStyle name="Table Headings Bold 3 2" xfId="41196"/>
    <cellStyle name="Table Headings Bold 3 2 2" xfId="41197"/>
    <cellStyle name="Table Headings Bold 3 3" xfId="41198"/>
    <cellStyle name="Table Headings Bold 3 3 2" xfId="41199"/>
    <cellStyle name="Table Headings Bold 3 3 2 2" xfId="41200"/>
    <cellStyle name="Table Headings Bold 3 3 3" xfId="41201"/>
    <cellStyle name="Table Headings Bold 3 4" xfId="41202"/>
    <cellStyle name="Table Headings Bold 4" xfId="41203"/>
    <cellStyle name="Table Headings Bold 4 2" xfId="41204"/>
    <cellStyle name="Table Headings Bold 5" xfId="41205"/>
    <cellStyle name="Table Headings Bold 5 2" xfId="41206"/>
    <cellStyle name="Table Headings Bold 5 2 2" xfId="41207"/>
    <cellStyle name="Table Headings Bold 5 3" xfId="41208"/>
    <cellStyle name="Table Headings Bold 6" xfId="41209"/>
    <cellStyle name="Table Headings Bold 7" xfId="41210"/>
    <cellStyle name="Table_HDR" xfId="41211"/>
    <cellStyle name="TableCell" xfId="41212"/>
    <cellStyle name="TableCell 2" xfId="41213"/>
    <cellStyle name="TableCell 2 2" xfId="41214"/>
    <cellStyle name="TableCell 2 2 2" xfId="41215"/>
    <cellStyle name="TableCell 2 2 2 2" xfId="41216"/>
    <cellStyle name="TableCell 2 2 2 2 2" xfId="41217"/>
    <cellStyle name="TableCell 2 2 2 3" xfId="41218"/>
    <cellStyle name="TableCell 2 2 2 3 2" xfId="41219"/>
    <cellStyle name="TableCell 2 2 2 3 2 2" xfId="41220"/>
    <cellStyle name="TableCell 2 2 2 3 3" xfId="41221"/>
    <cellStyle name="TableCell 2 2 2 4" xfId="41222"/>
    <cellStyle name="TableCell 2 2 2 5" xfId="41223"/>
    <cellStyle name="TableCell 2 2 3" xfId="41224"/>
    <cellStyle name="TableCell 2 2 3 2" xfId="41225"/>
    <cellStyle name="TableCell 2 2 3 2 2" xfId="41226"/>
    <cellStyle name="TableCell 2 2 3 3" xfId="41227"/>
    <cellStyle name="TableCell 2 2 3 3 2" xfId="41228"/>
    <cellStyle name="TableCell 2 2 3 3 2 2" xfId="41229"/>
    <cellStyle name="TableCell 2 2 3 3 3" xfId="41230"/>
    <cellStyle name="TableCell 2 2 3 4" xfId="41231"/>
    <cellStyle name="TableCell 2 2 4" xfId="41232"/>
    <cellStyle name="TableCell 2 2 4 2" xfId="41233"/>
    <cellStyle name="TableCell 2 2 5" xfId="41234"/>
    <cellStyle name="TableCell 2 2 5 2" xfId="41235"/>
    <cellStyle name="TableCell 2 2 5 2 2" xfId="41236"/>
    <cellStyle name="TableCell 2 2 5 3" xfId="41237"/>
    <cellStyle name="TableCell 2 2 6" xfId="41238"/>
    <cellStyle name="TableCell 2 2 7" xfId="41239"/>
    <cellStyle name="TableCell 2 3" xfId="41240"/>
    <cellStyle name="TableCell 2 3 2" xfId="41241"/>
    <cellStyle name="TableCell 2 3 2 2" xfId="41242"/>
    <cellStyle name="TableCell 2 3 3" xfId="41243"/>
    <cellStyle name="TableCell 2 3 3 2" xfId="41244"/>
    <cellStyle name="TableCell 2 3 3 2 2" xfId="41245"/>
    <cellStyle name="TableCell 2 3 3 3" xfId="41246"/>
    <cellStyle name="TableCell 2 3 4" xfId="41247"/>
    <cellStyle name="TableCell 2 4" xfId="41248"/>
    <cellStyle name="TableCell 2 4 2" xfId="41249"/>
    <cellStyle name="TableCell 2 5" xfId="41250"/>
    <cellStyle name="TableCell 2 5 2" xfId="41251"/>
    <cellStyle name="TableCell 2 5 2 2" xfId="41252"/>
    <cellStyle name="TableCell 2 5 3" xfId="41253"/>
    <cellStyle name="TableCell 2 6" xfId="41254"/>
    <cellStyle name="TableCell 2 7" xfId="41255"/>
    <cellStyle name="TableCell 3" xfId="41256"/>
    <cellStyle name="TableCell 3 2" xfId="41257"/>
    <cellStyle name="TableCell 3 2 2" xfId="41258"/>
    <cellStyle name="TableCell 3 2 2 2" xfId="41259"/>
    <cellStyle name="TableCell 3 2 2 2 2" xfId="41260"/>
    <cellStyle name="TableCell 3 2 2 3" xfId="41261"/>
    <cellStyle name="TableCell 3 2 2 3 2" xfId="41262"/>
    <cellStyle name="TableCell 3 2 2 3 2 2" xfId="41263"/>
    <cellStyle name="TableCell 3 2 2 3 3" xfId="41264"/>
    <cellStyle name="TableCell 3 2 2 4" xfId="41265"/>
    <cellStyle name="TableCell 3 2 2 5" xfId="41266"/>
    <cellStyle name="TableCell 3 2 3" xfId="41267"/>
    <cellStyle name="TableCell 3 2 3 2" xfId="41268"/>
    <cellStyle name="TableCell 3 2 3 2 2" xfId="41269"/>
    <cellStyle name="TableCell 3 2 3 3" xfId="41270"/>
    <cellStyle name="TableCell 3 2 3 3 2" xfId="41271"/>
    <cellStyle name="TableCell 3 2 3 3 2 2" xfId="41272"/>
    <cellStyle name="TableCell 3 2 3 3 3" xfId="41273"/>
    <cellStyle name="TableCell 3 2 3 4" xfId="41274"/>
    <cellStyle name="TableCell 3 2 4" xfId="41275"/>
    <cellStyle name="TableCell 3 2 4 2" xfId="41276"/>
    <cellStyle name="TableCell 3 2 5" xfId="41277"/>
    <cellStyle name="TableCell 3 2 5 2" xfId="41278"/>
    <cellStyle name="TableCell 3 2 5 2 2" xfId="41279"/>
    <cellStyle name="TableCell 3 2 5 3" xfId="41280"/>
    <cellStyle name="TableCell 3 2 6" xfId="41281"/>
    <cellStyle name="TableCell 3 2 7" xfId="41282"/>
    <cellStyle name="TableCell 3 3" xfId="41283"/>
    <cellStyle name="TableCell 3 3 2" xfId="41284"/>
    <cellStyle name="TableCell 3 3 2 2" xfId="41285"/>
    <cellStyle name="TableCell 3 3 2 2 2" xfId="41286"/>
    <cellStyle name="TableCell 3 3 2 3" xfId="41287"/>
    <cellStyle name="TableCell 3 3 2 3 2" xfId="41288"/>
    <cellStyle name="TableCell 3 3 2 3 2 2" xfId="41289"/>
    <cellStyle name="TableCell 3 3 2 3 3" xfId="41290"/>
    <cellStyle name="TableCell 3 3 2 4" xfId="41291"/>
    <cellStyle name="TableCell 3 3 2 5" xfId="41292"/>
    <cellStyle name="TableCell 3 3 3" xfId="41293"/>
    <cellStyle name="TableCell 3 3 3 2" xfId="41294"/>
    <cellStyle name="TableCell 3 3 3 2 2" xfId="41295"/>
    <cellStyle name="TableCell 3 3 3 3" xfId="41296"/>
    <cellStyle name="TableCell 3 3 3 3 2" xfId="41297"/>
    <cellStyle name="TableCell 3 3 3 3 2 2" xfId="41298"/>
    <cellStyle name="TableCell 3 3 3 3 3" xfId="41299"/>
    <cellStyle name="TableCell 3 3 3 4" xfId="41300"/>
    <cellStyle name="TableCell 3 3 3 5" xfId="41301"/>
    <cellStyle name="TableCell 3 3 4" xfId="41302"/>
    <cellStyle name="TableCell 3 3 4 2" xfId="41303"/>
    <cellStyle name="TableCell 3 3 4 2 2" xfId="41304"/>
    <cellStyle name="TableCell 3 3 4 3" xfId="41305"/>
    <cellStyle name="TableCell 3 3 4 3 2" xfId="41306"/>
    <cellStyle name="TableCell 3 3 4 3 2 2" xfId="41307"/>
    <cellStyle name="TableCell 3 3 4 3 3" xfId="41308"/>
    <cellStyle name="TableCell 3 3 4 4" xfId="41309"/>
    <cellStyle name="TableCell 3 3 5" xfId="41310"/>
    <cellStyle name="TableCell 3 3 5 2" xfId="41311"/>
    <cellStyle name="TableCell 3 3 6" xfId="41312"/>
    <cellStyle name="TableCell 3 3 6 2" xfId="41313"/>
    <cellStyle name="TableCell 3 3 6 2 2" xfId="41314"/>
    <cellStyle name="TableCell 3 3 6 3" xfId="41315"/>
    <cellStyle name="TableCell 3 3 7" xfId="41316"/>
    <cellStyle name="TableCell 3 3 8" xfId="41317"/>
    <cellStyle name="TableCell 3 4" xfId="41318"/>
    <cellStyle name="TableCell 3 4 2" xfId="41319"/>
    <cellStyle name="TableCell 3 4 2 2" xfId="41320"/>
    <cellStyle name="TableCell 3 4 3" xfId="41321"/>
    <cellStyle name="TableCell 3 4 3 2" xfId="41322"/>
    <cellStyle name="TableCell 3 4 3 2 2" xfId="41323"/>
    <cellStyle name="TableCell 3 4 3 3" xfId="41324"/>
    <cellStyle name="TableCell 3 4 4" xfId="41325"/>
    <cellStyle name="TableCell 3 4 5" xfId="41326"/>
    <cellStyle name="TableCell 3 5" xfId="41327"/>
    <cellStyle name="TableCell 3 5 2" xfId="41328"/>
    <cellStyle name="TableCell 3 5 2 2" xfId="41329"/>
    <cellStyle name="TableCell 3 5 3" xfId="41330"/>
    <cellStyle name="TableCell 3 5 3 2" xfId="41331"/>
    <cellStyle name="TableCell 3 5 3 2 2" xfId="41332"/>
    <cellStyle name="TableCell 3 5 3 3" xfId="41333"/>
    <cellStyle name="TableCell 3 5 4" xfId="41334"/>
    <cellStyle name="TableCell 3 6" xfId="41335"/>
    <cellStyle name="TableCell 3 6 2" xfId="41336"/>
    <cellStyle name="TableCell 3 7" xfId="41337"/>
    <cellStyle name="TableCell 3 7 2" xfId="41338"/>
    <cellStyle name="TableCell 3 7 2 2" xfId="41339"/>
    <cellStyle name="TableCell 3 7 3" xfId="41340"/>
    <cellStyle name="TableCell 3 8" xfId="41341"/>
    <cellStyle name="TableCell 3 9" xfId="41342"/>
    <cellStyle name="TableCell 4" xfId="41343"/>
    <cellStyle name="TableCell 4 2" xfId="41344"/>
    <cellStyle name="TableCell 4 2 2" xfId="41345"/>
    <cellStyle name="TableCell 4 2 2 2" xfId="41346"/>
    <cellStyle name="TableCell 4 2 3" xfId="41347"/>
    <cellStyle name="TableCell 4 2 3 2" xfId="41348"/>
    <cellStyle name="TableCell 4 2 3 2 2" xfId="41349"/>
    <cellStyle name="TableCell 4 2 3 3" xfId="41350"/>
    <cellStyle name="TableCell 4 2 4" xfId="41351"/>
    <cellStyle name="TableCell 4 2 5" xfId="41352"/>
    <cellStyle name="TableCell 4 3" xfId="41353"/>
    <cellStyle name="TableCell 4 3 2" xfId="41354"/>
    <cellStyle name="TableCell 4 3 2 2" xfId="41355"/>
    <cellStyle name="TableCell 4 3 3" xfId="41356"/>
    <cellStyle name="TableCell 4 3 3 2" xfId="41357"/>
    <cellStyle name="TableCell 4 3 3 2 2" xfId="41358"/>
    <cellStyle name="TableCell 4 3 3 3" xfId="41359"/>
    <cellStyle name="TableCell 4 3 4" xfId="41360"/>
    <cellStyle name="TableCell 4 3 5" xfId="41361"/>
    <cellStyle name="TableCell 4 4" xfId="41362"/>
    <cellStyle name="TableCell 4 4 2" xfId="41363"/>
    <cellStyle name="TableCell 4 4 2 2" xfId="41364"/>
    <cellStyle name="TableCell 4 4 3" xfId="41365"/>
    <cellStyle name="TableCell 4 4 3 2" xfId="41366"/>
    <cellStyle name="TableCell 4 4 3 2 2" xfId="41367"/>
    <cellStyle name="TableCell 4 4 3 3" xfId="41368"/>
    <cellStyle name="TableCell 4 4 4" xfId="41369"/>
    <cellStyle name="TableCell 4 5" xfId="41370"/>
    <cellStyle name="TableCell 4 5 2" xfId="41371"/>
    <cellStyle name="TableCell 4 6" xfId="41372"/>
    <cellStyle name="TableCell 4 6 2" xfId="41373"/>
    <cellStyle name="TableCell 4 6 2 2" xfId="41374"/>
    <cellStyle name="TableCell 4 6 3" xfId="41375"/>
    <cellStyle name="TableCell 4 7" xfId="41376"/>
    <cellStyle name="TableCell 4 8" xfId="41377"/>
    <cellStyle name="TableCell 5" xfId="41378"/>
    <cellStyle name="TableCell 5 2" xfId="41379"/>
    <cellStyle name="TableCell 5 2 2" xfId="41380"/>
    <cellStyle name="TableCell 5 3" xfId="41381"/>
    <cellStyle name="TableCell 5 3 2" xfId="41382"/>
    <cellStyle name="TableCell 5 3 2 2" xfId="41383"/>
    <cellStyle name="TableCell 5 3 3" xfId="41384"/>
    <cellStyle name="TableCell 5 4" xfId="41385"/>
    <cellStyle name="TableCell 6" xfId="41386"/>
    <cellStyle name="TableCell 6 2" xfId="41387"/>
    <cellStyle name="TableCell 7" xfId="41388"/>
    <cellStyle name="TableCell 7 2" xfId="41389"/>
    <cellStyle name="TableCell 7 2 2" xfId="41390"/>
    <cellStyle name="TableCell 7 3" xfId="41391"/>
    <cellStyle name="TableCell 8" xfId="41392"/>
    <cellStyle name="TableCell 9" xfId="41393"/>
    <cellStyle name="TableCell_Gas Flow Dynamics" xfId="41394"/>
    <cellStyle name="Text" xfId="41395"/>
    <cellStyle name="Text 2" xfId="41396"/>
    <cellStyle name="Text 2 2" xfId="41397"/>
    <cellStyle name="Text 2 2 2" xfId="41398"/>
    <cellStyle name="Text 2 3" xfId="41399"/>
    <cellStyle name="Text 3" xfId="41400"/>
    <cellStyle name="Text 4" xfId="41401"/>
    <cellStyle name="Text Indent A" xfId="41402"/>
    <cellStyle name="Text Indent B" xfId="41403"/>
    <cellStyle name="Text Indent C" xfId="41404"/>
    <cellStyle name="Text.M" xfId="41405"/>
    <cellStyle name="Title 1" xfId="41406"/>
    <cellStyle name="Title 10" xfId="41407"/>
    <cellStyle name="Title 10 2" xfId="41408"/>
    <cellStyle name="Title 11" xfId="41409"/>
    <cellStyle name="Title 12" xfId="41410"/>
    <cellStyle name="Title 13" xfId="41411"/>
    <cellStyle name="Title 2" xfId="41412"/>
    <cellStyle name="Title 2 2" xfId="41413"/>
    <cellStyle name="Title 2 2 2" xfId="41414"/>
    <cellStyle name="Title 2 2 2 2" xfId="41415"/>
    <cellStyle name="Title 2 2 2 2 2" xfId="41416"/>
    <cellStyle name="Title 2 2 2 3" xfId="41417"/>
    <cellStyle name="Title 2 2 2 3 2" xfId="41418"/>
    <cellStyle name="Title 2 2 2 3 2 2" xfId="41419"/>
    <cellStyle name="Title 2 2 2 3 3" xfId="41420"/>
    <cellStyle name="Title 2 2 2 4" xfId="41421"/>
    <cellStyle name="Title 2 2 2 5" xfId="41422"/>
    <cellStyle name="Title 2 2 3" xfId="41423"/>
    <cellStyle name="Title 2 2 3 2" xfId="41424"/>
    <cellStyle name="Title 2 2 3 2 2" xfId="41425"/>
    <cellStyle name="Title 2 2 3 3" xfId="41426"/>
    <cellStyle name="Title 2 2 3 3 2" xfId="41427"/>
    <cellStyle name="Title 2 2 3 3 2 2" xfId="41428"/>
    <cellStyle name="Title 2 2 3 3 3" xfId="41429"/>
    <cellStyle name="Title 2 2 3 4" xfId="41430"/>
    <cellStyle name="Title 2 2 4" xfId="41431"/>
    <cellStyle name="Title 2 2 4 2" xfId="41432"/>
    <cellStyle name="Title 2 2 5" xfId="41433"/>
    <cellStyle name="Title 2 2 5 2" xfId="41434"/>
    <cellStyle name="Title 2 2 5 2 2" xfId="41435"/>
    <cellStyle name="Title 2 2 5 3" xfId="41436"/>
    <cellStyle name="Title 2 2 6" xfId="41437"/>
    <cellStyle name="Title 2 2 7" xfId="41438"/>
    <cellStyle name="Title 2 3" xfId="41439"/>
    <cellStyle name="Title 2 3 2" xfId="41440"/>
    <cellStyle name="Title 2 3 2 2" xfId="41441"/>
    <cellStyle name="Title 2 3 2 2 2" xfId="41442"/>
    <cellStyle name="Title 2 3 2 2 2 2" xfId="41443"/>
    <cellStyle name="Title 2 3 2 2 3" xfId="41444"/>
    <cellStyle name="Title 2 3 2 3" xfId="41445"/>
    <cellStyle name="Title 2 3 2 4" xfId="41446"/>
    <cellStyle name="Title 2 3 3" xfId="41447"/>
    <cellStyle name="Title 2 3 3 2" xfId="41448"/>
    <cellStyle name="Title 2 3 3 2 2" xfId="41449"/>
    <cellStyle name="Title 2 3 3 3" xfId="41450"/>
    <cellStyle name="Title 2 3 3 3 2" xfId="41451"/>
    <cellStyle name="Title 2 3 3 3 2 2" xfId="41452"/>
    <cellStyle name="Title 2 3 3 3 3" xfId="41453"/>
    <cellStyle name="Title 2 3 3 4" xfId="41454"/>
    <cellStyle name="Title 2 3 4" xfId="41455"/>
    <cellStyle name="Title 2 3 4 2" xfId="41456"/>
    <cellStyle name="Title 2 3 4 2 2" xfId="41457"/>
    <cellStyle name="Title 2 3 4 3" xfId="41458"/>
    <cellStyle name="Title 2 3 5" xfId="41459"/>
    <cellStyle name="Title 2 3 6" xfId="41460"/>
    <cellStyle name="Title 2 4" xfId="41461"/>
    <cellStyle name="Title 2 4 2" xfId="41462"/>
    <cellStyle name="Title 2 4 2 2" xfId="41463"/>
    <cellStyle name="Title 2 4 3" xfId="41464"/>
    <cellStyle name="Title 2 4 3 2" xfId="41465"/>
    <cellStyle name="Title 2 4 3 2 2" xfId="41466"/>
    <cellStyle name="Title 2 4 3 3" xfId="41467"/>
    <cellStyle name="Title 2 4 4" xfId="41468"/>
    <cellStyle name="Title 2 4 5" xfId="41469"/>
    <cellStyle name="Title 2 5" xfId="41470"/>
    <cellStyle name="Title 2 5 2" xfId="41471"/>
    <cellStyle name="Title 2 5 2 2" xfId="41472"/>
    <cellStyle name="Title 2 5 2 2 2" xfId="41473"/>
    <cellStyle name="Title 2 5 2 3" xfId="41474"/>
    <cellStyle name="Title 2 5 3" xfId="41475"/>
    <cellStyle name="Title 2 5 4" xfId="41476"/>
    <cellStyle name="Title 2 6" xfId="41477"/>
    <cellStyle name="Title 2 6 2" xfId="41478"/>
    <cellStyle name="Title 2 7" xfId="41479"/>
    <cellStyle name="Title 2 7 2" xfId="41480"/>
    <cellStyle name="Title 2 7 2 2" xfId="41481"/>
    <cellStyle name="Title 2 7 3" xfId="41482"/>
    <cellStyle name="Title 2 8" xfId="41483"/>
    <cellStyle name="Title 2 9" xfId="41484"/>
    <cellStyle name="Title 3" xfId="41485"/>
    <cellStyle name="Title 3 2" xfId="41486"/>
    <cellStyle name="Title 3 2 2" xfId="41487"/>
    <cellStyle name="Title 3 2 2 2" xfId="41488"/>
    <cellStyle name="Title 3 2 2 2 2" xfId="41489"/>
    <cellStyle name="Title 3 2 2 3" xfId="41490"/>
    <cellStyle name="Title 3 2 2 3 2" xfId="41491"/>
    <cellStyle name="Title 3 2 2 3 2 2" xfId="41492"/>
    <cellStyle name="Title 3 2 2 3 3" xfId="41493"/>
    <cellStyle name="Title 3 2 2 4" xfId="41494"/>
    <cellStyle name="Title 3 2 2 5" xfId="41495"/>
    <cellStyle name="Title 3 2 3" xfId="41496"/>
    <cellStyle name="Title 3 2 3 2" xfId="41497"/>
    <cellStyle name="Title 3 2 3 2 2" xfId="41498"/>
    <cellStyle name="Title 3 2 3 2 2 2" xfId="41499"/>
    <cellStyle name="Title 3 2 3 2 3" xfId="41500"/>
    <cellStyle name="Title 3 2 3 3" xfId="41501"/>
    <cellStyle name="Title 3 2 4" xfId="41502"/>
    <cellStyle name="Title 3 2 4 2" xfId="41503"/>
    <cellStyle name="Title 3 2 5" xfId="41504"/>
    <cellStyle name="Title 3 2 5 2" xfId="41505"/>
    <cellStyle name="Title 3 2 5 2 2" xfId="41506"/>
    <cellStyle name="Title 3 2 5 3" xfId="41507"/>
    <cellStyle name="Title 3 2 6" xfId="41508"/>
    <cellStyle name="Title 3 2 7" xfId="41509"/>
    <cellStyle name="Title 3 3" xfId="41510"/>
    <cellStyle name="Title 3 3 2" xfId="41511"/>
    <cellStyle name="Title 3 3 2 2" xfId="41512"/>
    <cellStyle name="Title 3 3 2 2 2" xfId="41513"/>
    <cellStyle name="Title 3 3 2 2 2 2" xfId="41514"/>
    <cellStyle name="Title 3 3 2 2 3" xfId="41515"/>
    <cellStyle name="Title 3 3 2 3" xfId="41516"/>
    <cellStyle name="Title 3 3 2 4" xfId="41517"/>
    <cellStyle name="Title 3 3 3" xfId="41518"/>
    <cellStyle name="Title 3 3 3 2" xfId="41519"/>
    <cellStyle name="Title 3 3 3 2 2" xfId="41520"/>
    <cellStyle name="Title 3 3 3 3" xfId="41521"/>
    <cellStyle name="Title 3 3 3 3 2" xfId="41522"/>
    <cellStyle name="Title 3 3 3 3 2 2" xfId="41523"/>
    <cellStyle name="Title 3 3 3 3 3" xfId="41524"/>
    <cellStyle name="Title 3 3 3 4" xfId="41525"/>
    <cellStyle name="Title 3 3 4" xfId="41526"/>
    <cellStyle name="Title 3 3 4 2" xfId="41527"/>
    <cellStyle name="Title 3 3 4 2 2" xfId="41528"/>
    <cellStyle name="Title 3 3 4 3" xfId="41529"/>
    <cellStyle name="Title 3 3 5" xfId="41530"/>
    <cellStyle name="Title 3 3 6" xfId="41531"/>
    <cellStyle name="Title 3 4" xfId="41532"/>
    <cellStyle name="Title 3 4 2" xfId="41533"/>
    <cellStyle name="Title 3 4 2 2" xfId="41534"/>
    <cellStyle name="Title 3 4 3" xfId="41535"/>
    <cellStyle name="Title 3 4 3 2" xfId="41536"/>
    <cellStyle name="Title 3 4 3 2 2" xfId="41537"/>
    <cellStyle name="Title 3 4 3 3" xfId="41538"/>
    <cellStyle name="Title 3 4 4" xfId="41539"/>
    <cellStyle name="Title 3 4 5" xfId="41540"/>
    <cellStyle name="Title 3 5" xfId="41541"/>
    <cellStyle name="Title 3 5 2" xfId="41542"/>
    <cellStyle name="Title 3 5 2 2" xfId="41543"/>
    <cellStyle name="Title 3 5 2 2 2" xfId="41544"/>
    <cellStyle name="Title 3 5 2 3" xfId="41545"/>
    <cellStyle name="Title 3 5 3" xfId="41546"/>
    <cellStyle name="Title 3 6" xfId="41547"/>
    <cellStyle name="Title 3 6 2" xfId="41548"/>
    <cellStyle name="Title 3 7" xfId="41549"/>
    <cellStyle name="Title 3 7 2" xfId="41550"/>
    <cellStyle name="Title 3 7 2 2" xfId="41551"/>
    <cellStyle name="Title 3 7 3" xfId="41552"/>
    <cellStyle name="Title 3 8" xfId="41553"/>
    <cellStyle name="Title 3 9" xfId="41554"/>
    <cellStyle name="Title 4" xfId="41555"/>
    <cellStyle name="Title 4 2" xfId="41556"/>
    <cellStyle name="Title 4 2 2" xfId="41557"/>
    <cellStyle name="Title 4 2 2 2" xfId="41558"/>
    <cellStyle name="Title 4 2 2 2 2" xfId="41559"/>
    <cellStyle name="Title 4 2 2 2 2 2" xfId="41560"/>
    <cellStyle name="Title 4 2 2 2 3" xfId="41561"/>
    <cellStyle name="Title 4 2 2 3" xfId="41562"/>
    <cellStyle name="Title 4 2 2 4" xfId="41563"/>
    <cellStyle name="Title 4 2 3" xfId="41564"/>
    <cellStyle name="Title 4 2 3 2" xfId="41565"/>
    <cellStyle name="Title 4 2 3 2 2" xfId="41566"/>
    <cellStyle name="Title 4 2 3 3" xfId="41567"/>
    <cellStyle name="Title 4 2 3 3 2" xfId="41568"/>
    <cellStyle name="Title 4 2 3 3 2 2" xfId="41569"/>
    <cellStyle name="Title 4 2 3 3 3" xfId="41570"/>
    <cellStyle name="Title 4 2 3 4" xfId="41571"/>
    <cellStyle name="Title 4 2 4" xfId="41572"/>
    <cellStyle name="Title 4 2 4 2" xfId="41573"/>
    <cellStyle name="Title 4 2 4 2 2" xfId="41574"/>
    <cellStyle name="Title 4 2 4 3" xfId="41575"/>
    <cellStyle name="Title 4 2 5" xfId="41576"/>
    <cellStyle name="Title 4 2 6" xfId="41577"/>
    <cellStyle name="Title 4 3" xfId="41578"/>
    <cellStyle name="Title 4 3 2" xfId="41579"/>
    <cellStyle name="Title 4 3 2 2" xfId="41580"/>
    <cellStyle name="Title 4 3 2 2 2" xfId="41581"/>
    <cellStyle name="Title 4 3 2 3" xfId="41582"/>
    <cellStyle name="Title 4 3 3" xfId="41583"/>
    <cellStyle name="Title 4 4" xfId="41584"/>
    <cellStyle name="Title 4 4 2" xfId="41585"/>
    <cellStyle name="Title 4 5" xfId="41586"/>
    <cellStyle name="Title 4 5 2" xfId="41587"/>
    <cellStyle name="Title 4 5 2 2" xfId="41588"/>
    <cellStyle name="Title 4 5 3" xfId="41589"/>
    <cellStyle name="Title 4 6" xfId="41590"/>
    <cellStyle name="Title 4 7" xfId="41591"/>
    <cellStyle name="Title 5" xfId="41592"/>
    <cellStyle name="Title 5 2" xfId="41593"/>
    <cellStyle name="Title 5 2 2" xfId="41594"/>
    <cellStyle name="Title 5 2 2 2" xfId="41595"/>
    <cellStyle name="Title 5 2 3" xfId="41596"/>
    <cellStyle name="Title 5 2 3 2" xfId="41597"/>
    <cellStyle name="Title 5 2 3 2 2" xfId="41598"/>
    <cellStyle name="Title 5 2 3 3" xfId="41599"/>
    <cellStyle name="Title 5 2 4" xfId="41600"/>
    <cellStyle name="Title 5 2 5" xfId="41601"/>
    <cellStyle name="Title 5 3" xfId="41602"/>
    <cellStyle name="Title 5 3 2" xfId="41603"/>
    <cellStyle name="Title 5 3 2 2" xfId="41604"/>
    <cellStyle name="Title 5 3 3" xfId="41605"/>
    <cellStyle name="Title 5 3 3 2" xfId="41606"/>
    <cellStyle name="Title 5 3 3 2 2" xfId="41607"/>
    <cellStyle name="Title 5 3 3 3" xfId="41608"/>
    <cellStyle name="Title 5 3 4" xfId="41609"/>
    <cellStyle name="Title 5 4" xfId="41610"/>
    <cellStyle name="Title 5 4 2" xfId="41611"/>
    <cellStyle name="Title 5 5" xfId="41612"/>
    <cellStyle name="Title 5 5 2" xfId="41613"/>
    <cellStyle name="Title 5 5 2 2" xfId="41614"/>
    <cellStyle name="Title 5 5 3" xfId="41615"/>
    <cellStyle name="Title 5 6" xfId="41616"/>
    <cellStyle name="Title 5 7" xfId="41617"/>
    <cellStyle name="Title 6" xfId="41618"/>
    <cellStyle name="Title 6 2" xfId="41619"/>
    <cellStyle name="Title 6 2 2" xfId="41620"/>
    <cellStyle name="Title 6 2 2 2" xfId="41621"/>
    <cellStyle name="Title 6 2 2 2 2" xfId="41622"/>
    <cellStyle name="Title 6 2 2 3" xfId="41623"/>
    <cellStyle name="Title 6 2 3" xfId="41624"/>
    <cellStyle name="Title 6 2 4" xfId="41625"/>
    <cellStyle name="Title 6 3" xfId="41626"/>
    <cellStyle name="Title 6 3 2" xfId="41627"/>
    <cellStyle name="Title 6 3 2 2" xfId="41628"/>
    <cellStyle name="Title 6 3 3" xfId="41629"/>
    <cellStyle name="Title 6 3 3 2" xfId="41630"/>
    <cellStyle name="Title 6 3 3 2 2" xfId="41631"/>
    <cellStyle name="Title 6 3 3 3" xfId="41632"/>
    <cellStyle name="Title 6 3 4" xfId="41633"/>
    <cellStyle name="Title 6 4" xfId="41634"/>
    <cellStyle name="Title 6 4 2" xfId="41635"/>
    <cellStyle name="Title 6 4 2 2" xfId="41636"/>
    <cellStyle name="Title 6 4 3" xfId="41637"/>
    <cellStyle name="Title 6 5" xfId="41638"/>
    <cellStyle name="Title 6 6" xfId="41639"/>
    <cellStyle name="Title 7" xfId="41640"/>
    <cellStyle name="Title 7 2" xfId="41641"/>
    <cellStyle name="Title 7 2 2" xfId="41642"/>
    <cellStyle name="Title 7 2 2 2" xfId="41643"/>
    <cellStyle name="Title 7 2 3" xfId="41644"/>
    <cellStyle name="Title 7 2 3 2" xfId="41645"/>
    <cellStyle name="Title 7 2 3 2 2" xfId="41646"/>
    <cellStyle name="Title 7 2 3 3" xfId="41647"/>
    <cellStyle name="Title 7 2 4" xfId="41648"/>
    <cellStyle name="Title 7 3" xfId="41649"/>
    <cellStyle name="Title 7 3 2" xfId="41650"/>
    <cellStyle name="Title 7 3 2 2" xfId="41651"/>
    <cellStyle name="Title 7 3 3" xfId="41652"/>
    <cellStyle name="Title 7 4" xfId="41653"/>
    <cellStyle name="Title 7 5" xfId="41654"/>
    <cellStyle name="Title 8" xfId="41655"/>
    <cellStyle name="Title 8 2" xfId="41656"/>
    <cellStyle name="Title 8 2 2" xfId="41657"/>
    <cellStyle name="Title 8 2 2 2" xfId="41658"/>
    <cellStyle name="Title 8 2 3" xfId="41659"/>
    <cellStyle name="Title 8 3" xfId="41660"/>
    <cellStyle name="Title 9" xfId="41661"/>
    <cellStyle name="Title 9 2" xfId="41662"/>
    <cellStyle name="Titles" xfId="41663"/>
    <cellStyle name="Titles 2" xfId="41664"/>
    <cellStyle name="Titles 2 2" xfId="41665"/>
    <cellStyle name="Titles 2 2 2" xfId="41666"/>
    <cellStyle name="Titles 2 2 2 2" xfId="41667"/>
    <cellStyle name="Titles 2 2 2 2 2" xfId="41668"/>
    <cellStyle name="Titles 2 2 2 3" xfId="41669"/>
    <cellStyle name="Titles 2 2 3" xfId="41670"/>
    <cellStyle name="Titles 2 2 4" xfId="41671"/>
    <cellStyle name="Titles 2 3" xfId="41672"/>
    <cellStyle name="Titles 2 3 2" xfId="41673"/>
    <cellStyle name="Titles 2 3 2 2" xfId="41674"/>
    <cellStyle name="Titles 2 3 3" xfId="41675"/>
    <cellStyle name="Titles 2 3 3 2" xfId="41676"/>
    <cellStyle name="Titles 2 3 3 2 2" xfId="41677"/>
    <cellStyle name="Titles 2 3 3 3" xfId="41678"/>
    <cellStyle name="Titles 2 3 4" xfId="41679"/>
    <cellStyle name="Titles 2 4" xfId="41680"/>
    <cellStyle name="Titles 2 4 2" xfId="41681"/>
    <cellStyle name="Titles 2 4 2 2" xfId="41682"/>
    <cellStyle name="Titles 2 4 3" xfId="41683"/>
    <cellStyle name="Titles 2 5" xfId="41684"/>
    <cellStyle name="Titles 2 6" xfId="41685"/>
    <cellStyle name="Titles 3" xfId="41686"/>
    <cellStyle name="Titles 3 2" xfId="41687"/>
    <cellStyle name="Titles 3 2 2" xfId="41688"/>
    <cellStyle name="Titles 3 3" xfId="41689"/>
    <cellStyle name="Titles 3 3 2" xfId="41690"/>
    <cellStyle name="Titles 3 3 2 2" xfId="41691"/>
    <cellStyle name="Titles 3 3 3" xfId="41692"/>
    <cellStyle name="Titles 3 4" xfId="41693"/>
    <cellStyle name="Titles 4" xfId="41694"/>
    <cellStyle name="Titles 4 2" xfId="41695"/>
    <cellStyle name="Titles 5" xfId="41696"/>
    <cellStyle name="Titles 5 2" xfId="41697"/>
    <cellStyle name="Titles 5 2 2" xfId="41698"/>
    <cellStyle name="Titles 5 3" xfId="41699"/>
    <cellStyle name="Titles 6" xfId="41700"/>
    <cellStyle name="Titles 7" xfId="41701"/>
    <cellStyle name="Total 10" xfId="41702"/>
    <cellStyle name="Total 10 2" xfId="41703"/>
    <cellStyle name="Total 11" xfId="41704"/>
    <cellStyle name="Total 12" xfId="41705"/>
    <cellStyle name="Total 13" xfId="41706"/>
    <cellStyle name="Total 2" xfId="41707"/>
    <cellStyle name="Total 2 10" xfId="41708"/>
    <cellStyle name="Total 2 11" xfId="41709"/>
    <cellStyle name="Total 2 12" xfId="41710"/>
    <cellStyle name="Total 2 13" xfId="41711"/>
    <cellStyle name="Total 2 14" xfId="41712"/>
    <cellStyle name="Total 2 15" xfId="41713"/>
    <cellStyle name="Total 2 16" xfId="41714"/>
    <cellStyle name="Total 2 17" xfId="41715"/>
    <cellStyle name="Total 2 18" xfId="41716"/>
    <cellStyle name="Total 2 19" xfId="41717"/>
    <cellStyle name="Total 2 2" xfId="41718"/>
    <cellStyle name="Total 2 2 2" xfId="41719"/>
    <cellStyle name="Total 2 2 2 2" xfId="41720"/>
    <cellStyle name="Total 2 2 2 2 2" xfId="41721"/>
    <cellStyle name="Total 2 2 2 3" xfId="41722"/>
    <cellStyle name="Total 2 2 2 3 2" xfId="41723"/>
    <cellStyle name="Total 2 2 2 3 2 2" xfId="41724"/>
    <cellStyle name="Total 2 2 2 3 3" xfId="41725"/>
    <cellStyle name="Total 2 2 2 4" xfId="41726"/>
    <cellStyle name="Total 2 2 2 5" xfId="41727"/>
    <cellStyle name="Total 2 2 3" xfId="41728"/>
    <cellStyle name="Total 2 2 3 2" xfId="41729"/>
    <cellStyle name="Total 2 2 3 2 2" xfId="41730"/>
    <cellStyle name="Total 2 2 3 2 2 2" xfId="41731"/>
    <cellStyle name="Total 2 2 3 2 3" xfId="41732"/>
    <cellStyle name="Total 2 2 3 3" xfId="41733"/>
    <cellStyle name="Total 2 2 4" xfId="41734"/>
    <cellStyle name="Total 2 2 4 2" xfId="41735"/>
    <cellStyle name="Total 2 2 5" xfId="41736"/>
    <cellStyle name="Total 2 2 5 2" xfId="41737"/>
    <cellStyle name="Total 2 2 5 2 2" xfId="41738"/>
    <cellStyle name="Total 2 2 5 3" xfId="41739"/>
    <cellStyle name="Total 2 2 6" xfId="41740"/>
    <cellStyle name="Total 2 2 7" xfId="41741"/>
    <cellStyle name="Total 2 20" xfId="41742"/>
    <cellStyle name="Total 2 21" xfId="41743"/>
    <cellStyle name="Total 2 22" xfId="41744"/>
    <cellStyle name="Total 2 23" xfId="41745"/>
    <cellStyle name="Total 2 24" xfId="41746"/>
    <cellStyle name="Total 2 25" xfId="41747"/>
    <cellStyle name="Total 2 26" xfId="41748"/>
    <cellStyle name="Total 2 27" xfId="41749"/>
    <cellStyle name="Total 2 28" xfId="41750"/>
    <cellStyle name="Total 2 29" xfId="41751"/>
    <cellStyle name="Total 2 3" xfId="41752"/>
    <cellStyle name="Total 2 3 2" xfId="41753"/>
    <cellStyle name="Total 2 3 2 2" xfId="41754"/>
    <cellStyle name="Total 2 3 2 2 2" xfId="41755"/>
    <cellStyle name="Total 2 3 2 2 2 2" xfId="41756"/>
    <cellStyle name="Total 2 3 2 2 3" xfId="41757"/>
    <cellStyle name="Total 2 3 2 3" xfId="41758"/>
    <cellStyle name="Total 2 3 2 4" xfId="41759"/>
    <cellStyle name="Total 2 3 3" xfId="41760"/>
    <cellStyle name="Total 2 3 3 2" xfId="41761"/>
    <cellStyle name="Total 2 3 3 2 2" xfId="41762"/>
    <cellStyle name="Total 2 3 3 2 2 2" xfId="41763"/>
    <cellStyle name="Total 2 3 3 2 3" xfId="41764"/>
    <cellStyle name="Total 2 3 3 3" xfId="41765"/>
    <cellStyle name="Total 2 3 4" xfId="41766"/>
    <cellStyle name="Total 2 3 4 2" xfId="41767"/>
    <cellStyle name="Total 2 3 4 2 2" xfId="41768"/>
    <cellStyle name="Total 2 3 4 3" xfId="41769"/>
    <cellStyle name="Total 2 3 5" xfId="41770"/>
    <cellStyle name="Total 2 3 6" xfId="41771"/>
    <cellStyle name="Total 2 30" xfId="41772"/>
    <cellStyle name="Total 2 31" xfId="41773"/>
    <cellStyle name="Total 2 32" xfId="41774"/>
    <cellStyle name="Total 2 33" xfId="41775"/>
    <cellStyle name="Total 2 34" xfId="41776"/>
    <cellStyle name="Total 2 35" xfId="41777"/>
    <cellStyle name="Total 2 36" xfId="41778"/>
    <cellStyle name="Total 2 37" xfId="41779"/>
    <cellStyle name="Total 2 38" xfId="41780"/>
    <cellStyle name="Total 2 39" xfId="41781"/>
    <cellStyle name="Total 2 4" xfId="41782"/>
    <cellStyle name="Total 2 4 2" xfId="41783"/>
    <cellStyle name="Total 2 4 2 2" xfId="41784"/>
    <cellStyle name="Total 2 4 3" xfId="41785"/>
    <cellStyle name="Total 2 4 3 2" xfId="41786"/>
    <cellStyle name="Total 2 4 3 2 2" xfId="41787"/>
    <cellStyle name="Total 2 4 3 3" xfId="41788"/>
    <cellStyle name="Total 2 4 4" xfId="41789"/>
    <cellStyle name="Total 2 4 5" xfId="41790"/>
    <cellStyle name="Total 2 40" xfId="41791"/>
    <cellStyle name="Total 2 41" xfId="41792"/>
    <cellStyle name="Total 2 42" xfId="41793"/>
    <cellStyle name="Total 2 43" xfId="41794"/>
    <cellStyle name="Total 2 5" xfId="41795"/>
    <cellStyle name="Total 2 5 2" xfId="41796"/>
    <cellStyle name="Total 2 5 2 2" xfId="41797"/>
    <cellStyle name="Total 2 5 2 2 2" xfId="41798"/>
    <cellStyle name="Total 2 5 2 3" xfId="41799"/>
    <cellStyle name="Total 2 5 3" xfId="41800"/>
    <cellStyle name="Total 2 5 4" xfId="41801"/>
    <cellStyle name="Total 2 6" xfId="41802"/>
    <cellStyle name="Total 2 6 2" xfId="41803"/>
    <cellStyle name="Total 2 6 3" xfId="41804"/>
    <cellStyle name="Total 2 7" xfId="41805"/>
    <cellStyle name="Total 2 7 2" xfId="41806"/>
    <cellStyle name="Total 2 7 2 2" xfId="41807"/>
    <cellStyle name="Total 2 7 3" xfId="41808"/>
    <cellStyle name="Total 2 7 4" xfId="41809"/>
    <cellStyle name="Total 2 8" xfId="41810"/>
    <cellStyle name="Total 2 8 2" xfId="41811"/>
    <cellStyle name="Total 2 9" xfId="41812"/>
    <cellStyle name="Total 3" xfId="41813"/>
    <cellStyle name="Total 3 10" xfId="41814"/>
    <cellStyle name="Total 3 11" xfId="41815"/>
    <cellStyle name="Total 3 12" xfId="41816"/>
    <cellStyle name="Total 3 13" xfId="41817"/>
    <cellStyle name="Total 3 14" xfId="41818"/>
    <cellStyle name="Total 3 15" xfId="41819"/>
    <cellStyle name="Total 3 16" xfId="41820"/>
    <cellStyle name="Total 3 17" xfId="41821"/>
    <cellStyle name="Total 3 18" xfId="41822"/>
    <cellStyle name="Total 3 19" xfId="41823"/>
    <cellStyle name="Total 3 2" xfId="41824"/>
    <cellStyle name="Total 3 2 2" xfId="41825"/>
    <cellStyle name="Total 3 2 2 2" xfId="41826"/>
    <cellStyle name="Total 3 2 2 2 2" xfId="41827"/>
    <cellStyle name="Total 3 2 2 3" xfId="41828"/>
    <cellStyle name="Total 3 2 2 3 2" xfId="41829"/>
    <cellStyle name="Total 3 2 2 3 2 2" xfId="41830"/>
    <cellStyle name="Total 3 2 2 3 3" xfId="41831"/>
    <cellStyle name="Total 3 2 2 4" xfId="41832"/>
    <cellStyle name="Total 3 2 2 5" xfId="41833"/>
    <cellStyle name="Total 3 2 3" xfId="41834"/>
    <cellStyle name="Total 3 2 3 2" xfId="41835"/>
    <cellStyle name="Total 3 2 3 2 2" xfId="41836"/>
    <cellStyle name="Total 3 2 3 3" xfId="41837"/>
    <cellStyle name="Total 3 2 3 3 2" xfId="41838"/>
    <cellStyle name="Total 3 2 3 3 2 2" xfId="41839"/>
    <cellStyle name="Total 3 2 3 3 3" xfId="41840"/>
    <cellStyle name="Total 3 2 3 4" xfId="41841"/>
    <cellStyle name="Total 3 2 4" xfId="41842"/>
    <cellStyle name="Total 3 2 4 2" xfId="41843"/>
    <cellStyle name="Total 3 2 5" xfId="41844"/>
    <cellStyle name="Total 3 2 5 2" xfId="41845"/>
    <cellStyle name="Total 3 2 5 2 2" xfId="41846"/>
    <cellStyle name="Total 3 2 5 3" xfId="41847"/>
    <cellStyle name="Total 3 2 6" xfId="41848"/>
    <cellStyle name="Total 3 2 7" xfId="41849"/>
    <cellStyle name="Total 3 20" xfId="41850"/>
    <cellStyle name="Total 3 21" xfId="41851"/>
    <cellStyle name="Total 3 22" xfId="41852"/>
    <cellStyle name="Total 3 23" xfId="41853"/>
    <cellStyle name="Total 3 24" xfId="41854"/>
    <cellStyle name="Total 3 25" xfId="41855"/>
    <cellStyle name="Total 3 26" xfId="41856"/>
    <cellStyle name="Total 3 27" xfId="41857"/>
    <cellStyle name="Total 3 28" xfId="41858"/>
    <cellStyle name="Total 3 29" xfId="41859"/>
    <cellStyle name="Total 3 3" xfId="41860"/>
    <cellStyle name="Total 3 3 2" xfId="41861"/>
    <cellStyle name="Total 3 3 2 2" xfId="41862"/>
    <cellStyle name="Total 3 3 2 2 2" xfId="41863"/>
    <cellStyle name="Total 3 3 2 2 2 2" xfId="41864"/>
    <cellStyle name="Total 3 3 2 2 3" xfId="41865"/>
    <cellStyle name="Total 3 3 2 3" xfId="41866"/>
    <cellStyle name="Total 3 3 2 4" xfId="41867"/>
    <cellStyle name="Total 3 3 3" xfId="41868"/>
    <cellStyle name="Total 3 3 3 2" xfId="41869"/>
    <cellStyle name="Total 3 3 3 2 2" xfId="41870"/>
    <cellStyle name="Total 3 3 3 3" xfId="41871"/>
    <cellStyle name="Total 3 3 3 3 2" xfId="41872"/>
    <cellStyle name="Total 3 3 3 3 2 2" xfId="41873"/>
    <cellStyle name="Total 3 3 3 3 3" xfId="41874"/>
    <cellStyle name="Total 3 3 3 4" xfId="41875"/>
    <cellStyle name="Total 3 3 4" xfId="41876"/>
    <cellStyle name="Total 3 3 4 2" xfId="41877"/>
    <cellStyle name="Total 3 3 4 2 2" xfId="41878"/>
    <cellStyle name="Total 3 3 4 3" xfId="41879"/>
    <cellStyle name="Total 3 3 5" xfId="41880"/>
    <cellStyle name="Total 3 3 6" xfId="41881"/>
    <cellStyle name="Total 3 30" xfId="41882"/>
    <cellStyle name="Total 3 31" xfId="41883"/>
    <cellStyle name="Total 3 32" xfId="41884"/>
    <cellStyle name="Total 3 33" xfId="41885"/>
    <cellStyle name="Total 3 34" xfId="41886"/>
    <cellStyle name="Total 3 35" xfId="41887"/>
    <cellStyle name="Total 3 36" xfId="41888"/>
    <cellStyle name="Total 3 37" xfId="41889"/>
    <cellStyle name="Total 3 38" xfId="41890"/>
    <cellStyle name="Total 3 39" xfId="41891"/>
    <cellStyle name="Total 3 4" xfId="41892"/>
    <cellStyle name="Total 3 4 2" xfId="41893"/>
    <cellStyle name="Total 3 4 2 2" xfId="41894"/>
    <cellStyle name="Total 3 4 3" xfId="41895"/>
    <cellStyle name="Total 3 4 3 2" xfId="41896"/>
    <cellStyle name="Total 3 4 3 2 2" xfId="41897"/>
    <cellStyle name="Total 3 4 3 3" xfId="41898"/>
    <cellStyle name="Total 3 4 4" xfId="41899"/>
    <cellStyle name="Total 3 4 5" xfId="41900"/>
    <cellStyle name="Total 3 40" xfId="41901"/>
    <cellStyle name="Total 3 41" xfId="41902"/>
    <cellStyle name="Total 3 42" xfId="41903"/>
    <cellStyle name="Total 3 43" xfId="41904"/>
    <cellStyle name="Total 3 5" xfId="41905"/>
    <cellStyle name="Total 3 5 2" xfId="41906"/>
    <cellStyle name="Total 3 5 2 2" xfId="41907"/>
    <cellStyle name="Total 3 5 2 2 2" xfId="41908"/>
    <cellStyle name="Total 3 5 2 3" xfId="41909"/>
    <cellStyle name="Total 3 5 3" xfId="41910"/>
    <cellStyle name="Total 3 5 4" xfId="41911"/>
    <cellStyle name="Total 3 6" xfId="41912"/>
    <cellStyle name="Total 3 6 2" xfId="41913"/>
    <cellStyle name="Total 3 6 3" xfId="41914"/>
    <cellStyle name="Total 3 7" xfId="41915"/>
    <cellStyle name="Total 3 7 2" xfId="41916"/>
    <cellStyle name="Total 3 7 2 2" xfId="41917"/>
    <cellStyle name="Total 3 7 3" xfId="41918"/>
    <cellStyle name="Total 3 7 4" xfId="41919"/>
    <cellStyle name="Total 3 8" xfId="41920"/>
    <cellStyle name="Total 3 8 2" xfId="41921"/>
    <cellStyle name="Total 3 9" xfId="41922"/>
    <cellStyle name="Total 4" xfId="41923"/>
    <cellStyle name="Total 4 10" xfId="41924"/>
    <cellStyle name="Total 4 11" xfId="41925"/>
    <cellStyle name="Total 4 12" xfId="41926"/>
    <cellStyle name="Total 4 13" xfId="41927"/>
    <cellStyle name="Total 4 14" xfId="41928"/>
    <cellStyle name="Total 4 15" xfId="41929"/>
    <cellStyle name="Total 4 16" xfId="41930"/>
    <cellStyle name="Total 4 17" xfId="41931"/>
    <cellStyle name="Total 4 18" xfId="41932"/>
    <cellStyle name="Total 4 19" xfId="41933"/>
    <cellStyle name="Total 4 2" xfId="41934"/>
    <cellStyle name="Total 4 2 2" xfId="41935"/>
    <cellStyle name="Total 4 2 2 2" xfId="41936"/>
    <cellStyle name="Total 4 2 2 2 2" xfId="41937"/>
    <cellStyle name="Total 4 2 2 2 2 2" xfId="41938"/>
    <cellStyle name="Total 4 2 2 2 3" xfId="41939"/>
    <cellStyle name="Total 4 2 2 3" xfId="41940"/>
    <cellStyle name="Total 4 2 2 4" xfId="41941"/>
    <cellStyle name="Total 4 2 3" xfId="41942"/>
    <cellStyle name="Total 4 2 3 2" xfId="41943"/>
    <cellStyle name="Total 4 2 3 2 2" xfId="41944"/>
    <cellStyle name="Total 4 2 3 3" xfId="41945"/>
    <cellStyle name="Total 4 2 3 3 2" xfId="41946"/>
    <cellStyle name="Total 4 2 3 3 2 2" xfId="41947"/>
    <cellStyle name="Total 4 2 3 3 3" xfId="41948"/>
    <cellStyle name="Total 4 2 3 4" xfId="41949"/>
    <cellStyle name="Total 4 2 4" xfId="41950"/>
    <cellStyle name="Total 4 2 4 2" xfId="41951"/>
    <cellStyle name="Total 4 2 4 2 2" xfId="41952"/>
    <cellStyle name="Total 4 2 4 3" xfId="41953"/>
    <cellStyle name="Total 4 2 5" xfId="41954"/>
    <cellStyle name="Total 4 2 6" xfId="41955"/>
    <cellStyle name="Total 4 20" xfId="41956"/>
    <cellStyle name="Total 4 21" xfId="41957"/>
    <cellStyle name="Total 4 22" xfId="41958"/>
    <cellStyle name="Total 4 23" xfId="41959"/>
    <cellStyle name="Total 4 24" xfId="41960"/>
    <cellStyle name="Total 4 25" xfId="41961"/>
    <cellStyle name="Total 4 26" xfId="41962"/>
    <cellStyle name="Total 4 27" xfId="41963"/>
    <cellStyle name="Total 4 28" xfId="41964"/>
    <cellStyle name="Total 4 29" xfId="41965"/>
    <cellStyle name="Total 4 3" xfId="41966"/>
    <cellStyle name="Total 4 3 2" xfId="41967"/>
    <cellStyle name="Total 4 3 2 2" xfId="41968"/>
    <cellStyle name="Total 4 3 3" xfId="41969"/>
    <cellStyle name="Total 4 3 3 2" xfId="41970"/>
    <cellStyle name="Total 4 3 3 2 2" xfId="41971"/>
    <cellStyle name="Total 4 3 3 3" xfId="41972"/>
    <cellStyle name="Total 4 3 4" xfId="41973"/>
    <cellStyle name="Total 4 3 5" xfId="41974"/>
    <cellStyle name="Total 4 30" xfId="41975"/>
    <cellStyle name="Total 4 31" xfId="41976"/>
    <cellStyle name="Total 4 32" xfId="41977"/>
    <cellStyle name="Total 4 33" xfId="41978"/>
    <cellStyle name="Total 4 34" xfId="41979"/>
    <cellStyle name="Total 4 35" xfId="41980"/>
    <cellStyle name="Total 4 36" xfId="41981"/>
    <cellStyle name="Total 4 37" xfId="41982"/>
    <cellStyle name="Total 4 38" xfId="41983"/>
    <cellStyle name="Total 4 39" xfId="41984"/>
    <cellStyle name="Total 4 4" xfId="41985"/>
    <cellStyle name="Total 4 4 2" xfId="41986"/>
    <cellStyle name="Total 4 4 3" xfId="41987"/>
    <cellStyle name="Total 4 40" xfId="41988"/>
    <cellStyle name="Total 4 41" xfId="41989"/>
    <cellStyle name="Total 4 5" xfId="41990"/>
    <cellStyle name="Total 4 5 2" xfId="41991"/>
    <cellStyle name="Total 4 5 2 2" xfId="41992"/>
    <cellStyle name="Total 4 5 3" xfId="41993"/>
    <cellStyle name="Total 4 5 4" xfId="41994"/>
    <cellStyle name="Total 4 6" xfId="41995"/>
    <cellStyle name="Total 4 6 2" xfId="41996"/>
    <cellStyle name="Total 4 7" xfId="41997"/>
    <cellStyle name="Total 4 8" xfId="41998"/>
    <cellStyle name="Total 4 9" xfId="41999"/>
    <cellStyle name="Total 5" xfId="42000"/>
    <cellStyle name="Total 5 2" xfId="42001"/>
    <cellStyle name="Total 5 2 2" xfId="42002"/>
    <cellStyle name="Total 5 2 2 2" xfId="42003"/>
    <cellStyle name="Total 5 2 3" xfId="42004"/>
    <cellStyle name="Total 5 2 3 2" xfId="42005"/>
    <cellStyle name="Total 5 2 3 2 2" xfId="42006"/>
    <cellStyle name="Total 5 2 3 3" xfId="42007"/>
    <cellStyle name="Total 5 2 4" xfId="42008"/>
    <cellStyle name="Total 5 2 5" xfId="42009"/>
    <cellStyle name="Total 5 3" xfId="42010"/>
    <cellStyle name="Total 5 3 2" xfId="42011"/>
    <cellStyle name="Total 5 3 2 2" xfId="42012"/>
    <cellStyle name="Total 5 3 3" xfId="42013"/>
    <cellStyle name="Total 5 3 3 2" xfId="42014"/>
    <cellStyle name="Total 5 3 3 2 2" xfId="42015"/>
    <cellStyle name="Total 5 3 3 3" xfId="42016"/>
    <cellStyle name="Total 5 3 4" xfId="42017"/>
    <cellStyle name="Total 5 4" xfId="42018"/>
    <cellStyle name="Total 5 4 2" xfId="42019"/>
    <cellStyle name="Total 5 5" xfId="42020"/>
    <cellStyle name="Total 5 5 2" xfId="42021"/>
    <cellStyle name="Total 5 5 2 2" xfId="42022"/>
    <cellStyle name="Total 5 5 3" xfId="42023"/>
    <cellStyle name="Total 5 6" xfId="42024"/>
    <cellStyle name="Total 5 7" xfId="42025"/>
    <cellStyle name="Total 6" xfId="42026"/>
    <cellStyle name="Total 6 2" xfId="42027"/>
    <cellStyle name="Total 6 2 2" xfId="42028"/>
    <cellStyle name="Total 6 2 2 2" xfId="42029"/>
    <cellStyle name="Total 6 2 2 2 2" xfId="42030"/>
    <cellStyle name="Total 6 2 2 3" xfId="42031"/>
    <cellStyle name="Total 6 2 3" xfId="42032"/>
    <cellStyle name="Total 6 2 4" xfId="42033"/>
    <cellStyle name="Total 6 3" xfId="42034"/>
    <cellStyle name="Total 6 3 2" xfId="42035"/>
    <cellStyle name="Total 6 3 2 2" xfId="42036"/>
    <cellStyle name="Total 6 3 3" xfId="42037"/>
    <cellStyle name="Total 6 3 3 2" xfId="42038"/>
    <cellStyle name="Total 6 3 3 2 2" xfId="42039"/>
    <cellStyle name="Total 6 3 3 3" xfId="42040"/>
    <cellStyle name="Total 6 3 4" xfId="42041"/>
    <cellStyle name="Total 6 4" xfId="42042"/>
    <cellStyle name="Total 6 4 2" xfId="42043"/>
    <cellStyle name="Total 6 4 2 2" xfId="42044"/>
    <cellStyle name="Total 6 4 3" xfId="42045"/>
    <cellStyle name="Total 6 5" xfId="42046"/>
    <cellStyle name="Total 6 6" xfId="42047"/>
    <cellStyle name="Total 7" xfId="42048"/>
    <cellStyle name="Total 7 2" xfId="42049"/>
    <cellStyle name="Total 7 2 2" xfId="42050"/>
    <cellStyle name="Total 7 2 2 2" xfId="42051"/>
    <cellStyle name="Total 7 2 3" xfId="42052"/>
    <cellStyle name="Total 7 2 3 2" xfId="42053"/>
    <cellStyle name="Total 7 2 3 2 2" xfId="42054"/>
    <cellStyle name="Total 7 2 3 3" xfId="42055"/>
    <cellStyle name="Total 7 2 4" xfId="42056"/>
    <cellStyle name="Total 7 3" xfId="42057"/>
    <cellStyle name="Total 7 3 2" xfId="42058"/>
    <cellStyle name="Total 7 3 2 2" xfId="42059"/>
    <cellStyle name="Total 7 3 3" xfId="42060"/>
    <cellStyle name="Total 7 4" xfId="42061"/>
    <cellStyle name="Total 7 5" xfId="42062"/>
    <cellStyle name="Total 8" xfId="42063"/>
    <cellStyle name="Total 8 2" xfId="42064"/>
    <cellStyle name="Total 8 2 2" xfId="42065"/>
    <cellStyle name="Total 8 2 2 2" xfId="42066"/>
    <cellStyle name="Total 8 2 3" xfId="42067"/>
    <cellStyle name="Total 8 3" xfId="42068"/>
    <cellStyle name="Total 9" xfId="42069"/>
    <cellStyle name="Total 9 2" xfId="42070"/>
    <cellStyle name="Total Line" xfId="42071"/>
    <cellStyle name="Total Line 2" xfId="42072"/>
    <cellStyle name="Total Line 2 2" xfId="42073"/>
    <cellStyle name="Total Line 2 2 2" xfId="42074"/>
    <cellStyle name="Total Line 2 2 2 2" xfId="42075"/>
    <cellStyle name="Total Line 2 2 2 2 2" xfId="42076"/>
    <cellStyle name="Total Line 2 2 2 3" xfId="42077"/>
    <cellStyle name="Total Line 2 2 3" xfId="42078"/>
    <cellStyle name="Total Line 2 2 4" xfId="42079"/>
    <cellStyle name="Total Line 2 3" xfId="42080"/>
    <cellStyle name="Total Line 2 3 2" xfId="42081"/>
    <cellStyle name="Total Line 2 3 2 2" xfId="42082"/>
    <cellStyle name="Total Line 2 3 3" xfId="42083"/>
    <cellStyle name="Total Line 2 3 3 2" xfId="42084"/>
    <cellStyle name="Total Line 2 3 3 2 2" xfId="42085"/>
    <cellStyle name="Total Line 2 3 3 3" xfId="42086"/>
    <cellStyle name="Total Line 2 3 4" xfId="42087"/>
    <cellStyle name="Total Line 2 4" xfId="42088"/>
    <cellStyle name="Total Line 2 4 2" xfId="42089"/>
    <cellStyle name="Total Line 2 4 2 2" xfId="42090"/>
    <cellStyle name="Total Line 2 4 3" xfId="42091"/>
    <cellStyle name="Total Line 2 5" xfId="42092"/>
    <cellStyle name="Total Line 2 6" xfId="42093"/>
    <cellStyle name="Total Line 3" xfId="42094"/>
    <cellStyle name="Total Line 3 2" xfId="42095"/>
    <cellStyle name="Total Line 3 2 2" xfId="42096"/>
    <cellStyle name="Total Line 3 3" xfId="42097"/>
    <cellStyle name="Total Line 3 3 2" xfId="42098"/>
    <cellStyle name="Total Line 3 3 2 2" xfId="42099"/>
    <cellStyle name="Total Line 3 3 3" xfId="42100"/>
    <cellStyle name="Total Line 3 4" xfId="42101"/>
    <cellStyle name="Total Line 4" xfId="42102"/>
    <cellStyle name="Total Line 4 2" xfId="42103"/>
    <cellStyle name="Total Line 5" xfId="42104"/>
    <cellStyle name="Total Line 5 2" xfId="42105"/>
    <cellStyle name="Total Line 5 2 2" xfId="42106"/>
    <cellStyle name="Total Line 5 3" xfId="42107"/>
    <cellStyle name="Total Line 6" xfId="42108"/>
    <cellStyle name="Total Line 7" xfId="42109"/>
    <cellStyle name="Totals" xfId="42110"/>
    <cellStyle name="Totals [0]" xfId="42111"/>
    <cellStyle name="Totals [0] 2" xfId="42112"/>
    <cellStyle name="Totals [0] 2 2" xfId="42113"/>
    <cellStyle name="Totals [0] 2 2 2" xfId="42114"/>
    <cellStyle name="Totals [0] 2 2 2 2" xfId="42115"/>
    <cellStyle name="Totals [0] 2 2 2 2 2" xfId="42116"/>
    <cellStyle name="Totals [0] 2 2 2 3" xfId="42117"/>
    <cellStyle name="Totals [0] 2 2 3" xfId="42118"/>
    <cellStyle name="Totals [0] 2 2 4" xfId="42119"/>
    <cellStyle name="Totals [0] 2 3" xfId="42120"/>
    <cellStyle name="Totals [0] 2 3 2" xfId="42121"/>
    <cellStyle name="Totals [0] 2 3 2 2" xfId="42122"/>
    <cellStyle name="Totals [0] 2 3 3" xfId="42123"/>
    <cellStyle name="Totals [0] 2 3 3 2" xfId="42124"/>
    <cellStyle name="Totals [0] 2 3 3 2 2" xfId="42125"/>
    <cellStyle name="Totals [0] 2 3 3 3" xfId="42126"/>
    <cellStyle name="Totals [0] 2 3 4" xfId="42127"/>
    <cellStyle name="Totals [0] 2 4" xfId="42128"/>
    <cellStyle name="Totals [0] 2 4 2" xfId="42129"/>
    <cellStyle name="Totals [0] 2 4 2 2" xfId="42130"/>
    <cellStyle name="Totals [0] 2 4 3" xfId="42131"/>
    <cellStyle name="Totals [0] 2 5" xfId="42132"/>
    <cellStyle name="Totals [0] 2 6" xfId="42133"/>
    <cellStyle name="Totals [0] 3" xfId="42134"/>
    <cellStyle name="Totals [0] 3 2" xfId="42135"/>
    <cellStyle name="Totals [0] 3 2 2" xfId="42136"/>
    <cellStyle name="Totals [0] 3 3" xfId="42137"/>
    <cellStyle name="Totals [0] 3 3 2" xfId="42138"/>
    <cellStyle name="Totals [0] 3 3 2 2" xfId="42139"/>
    <cellStyle name="Totals [0] 3 3 3" xfId="42140"/>
    <cellStyle name="Totals [0] 3 4" xfId="42141"/>
    <cellStyle name="Totals [0] 4" xfId="42142"/>
    <cellStyle name="Totals [0] 4 2" xfId="42143"/>
    <cellStyle name="Totals [0] 5" xfId="42144"/>
    <cellStyle name="Totals [0] 5 2" xfId="42145"/>
    <cellStyle name="Totals [0] 5 2 2" xfId="42146"/>
    <cellStyle name="Totals [0] 5 3" xfId="42147"/>
    <cellStyle name="Totals [0] 6" xfId="42148"/>
    <cellStyle name="Totals [0] 7" xfId="42149"/>
    <cellStyle name="Totals [2]" xfId="42150"/>
    <cellStyle name="Totals [2] 2" xfId="42151"/>
    <cellStyle name="Totals [2] 2 2" xfId="42152"/>
    <cellStyle name="Totals [2] 2 2 2" xfId="42153"/>
    <cellStyle name="Totals [2] 2 2 2 2" xfId="42154"/>
    <cellStyle name="Totals [2] 2 2 2 2 2" xfId="42155"/>
    <cellStyle name="Totals [2] 2 2 2 3" xfId="42156"/>
    <cellStyle name="Totals [2] 2 2 3" xfId="42157"/>
    <cellStyle name="Totals [2] 2 2 4" xfId="42158"/>
    <cellStyle name="Totals [2] 2 3" xfId="42159"/>
    <cellStyle name="Totals [2] 2 3 2" xfId="42160"/>
    <cellStyle name="Totals [2] 2 3 2 2" xfId="42161"/>
    <cellStyle name="Totals [2] 2 3 3" xfId="42162"/>
    <cellStyle name="Totals [2] 2 3 3 2" xfId="42163"/>
    <cellStyle name="Totals [2] 2 3 3 2 2" xfId="42164"/>
    <cellStyle name="Totals [2] 2 3 3 3" xfId="42165"/>
    <cellStyle name="Totals [2] 2 3 4" xfId="42166"/>
    <cellStyle name="Totals [2] 2 4" xfId="42167"/>
    <cellStyle name="Totals [2] 2 4 2" xfId="42168"/>
    <cellStyle name="Totals [2] 2 4 2 2" xfId="42169"/>
    <cellStyle name="Totals [2] 2 4 3" xfId="42170"/>
    <cellStyle name="Totals [2] 2 5" xfId="42171"/>
    <cellStyle name="Totals [2] 2 6" xfId="42172"/>
    <cellStyle name="Totals [2] 3" xfId="42173"/>
    <cellStyle name="Totals [2] 3 2" xfId="42174"/>
    <cellStyle name="Totals [2] 3 2 2" xfId="42175"/>
    <cellStyle name="Totals [2] 3 3" xfId="42176"/>
    <cellStyle name="Totals [2] 3 3 2" xfId="42177"/>
    <cellStyle name="Totals [2] 3 3 2 2" xfId="42178"/>
    <cellStyle name="Totals [2] 3 3 3" xfId="42179"/>
    <cellStyle name="Totals [2] 3 4" xfId="42180"/>
    <cellStyle name="Totals [2] 4" xfId="42181"/>
    <cellStyle name="Totals [2] 4 2" xfId="42182"/>
    <cellStyle name="Totals [2] 5" xfId="42183"/>
    <cellStyle name="Totals [2] 5 2" xfId="42184"/>
    <cellStyle name="Totals [2] 5 2 2" xfId="42185"/>
    <cellStyle name="Totals [2] 5 3" xfId="42186"/>
    <cellStyle name="Totals [2] 6" xfId="42187"/>
    <cellStyle name="Totals [2] 7" xfId="42188"/>
    <cellStyle name="Totals 10" xfId="42189"/>
    <cellStyle name="Totals 10 2" xfId="42190"/>
    <cellStyle name="Totals 10 2 2" xfId="42191"/>
    <cellStyle name="Totals 10 2 2 2" xfId="42192"/>
    <cellStyle name="Totals 10 2 3" xfId="42193"/>
    <cellStyle name="Totals 10 3" xfId="42194"/>
    <cellStyle name="Totals 10 4" xfId="42195"/>
    <cellStyle name="Totals 11" xfId="42196"/>
    <cellStyle name="Totals 11 2" xfId="42197"/>
    <cellStyle name="Totals 11 2 2" xfId="42198"/>
    <cellStyle name="Totals 11 2 2 2" xfId="42199"/>
    <cellStyle name="Totals 11 2 3" xfId="42200"/>
    <cellStyle name="Totals 11 3" xfId="42201"/>
    <cellStyle name="Totals 11 4" xfId="42202"/>
    <cellStyle name="Totals 12" xfId="42203"/>
    <cellStyle name="Totals 12 2" xfId="42204"/>
    <cellStyle name="Totals 12 2 2" xfId="42205"/>
    <cellStyle name="Totals 12 2 2 2" xfId="42206"/>
    <cellStyle name="Totals 12 2 3" xfId="42207"/>
    <cellStyle name="Totals 12 3" xfId="42208"/>
    <cellStyle name="Totals 12 4" xfId="42209"/>
    <cellStyle name="Totals 13" xfId="42210"/>
    <cellStyle name="Totals 13 2" xfId="42211"/>
    <cellStyle name="Totals 13 2 2" xfId="42212"/>
    <cellStyle name="Totals 13 3" xfId="42213"/>
    <cellStyle name="Totals 13 3 2" xfId="42214"/>
    <cellStyle name="Totals 13 3 2 2" xfId="42215"/>
    <cellStyle name="Totals 13 3 3" xfId="42216"/>
    <cellStyle name="Totals 13 4" xfId="42217"/>
    <cellStyle name="Totals 13 5" xfId="42218"/>
    <cellStyle name="Totals 14" xfId="42219"/>
    <cellStyle name="Totals 14 2" xfId="42220"/>
    <cellStyle name="Totals 14 2 2" xfId="42221"/>
    <cellStyle name="Totals 14 3" xfId="42222"/>
    <cellStyle name="Totals 14 3 2" xfId="42223"/>
    <cellStyle name="Totals 14 3 2 2" xfId="42224"/>
    <cellStyle name="Totals 14 3 3" xfId="42225"/>
    <cellStyle name="Totals 14 4" xfId="42226"/>
    <cellStyle name="Totals 14 5" xfId="42227"/>
    <cellStyle name="Totals 15" xfId="42228"/>
    <cellStyle name="Totals 15 2" xfId="42229"/>
    <cellStyle name="Totals 15 2 2" xfId="42230"/>
    <cellStyle name="Totals 15 3" xfId="42231"/>
    <cellStyle name="Totals 15 3 2" xfId="42232"/>
    <cellStyle name="Totals 15 3 2 2" xfId="42233"/>
    <cellStyle name="Totals 15 3 3" xfId="42234"/>
    <cellStyle name="Totals 15 4" xfId="42235"/>
    <cellStyle name="Totals 15 5" xfId="42236"/>
    <cellStyle name="Totals 16" xfId="42237"/>
    <cellStyle name="Totals 16 2" xfId="42238"/>
    <cellStyle name="Totals 16 2 2" xfId="42239"/>
    <cellStyle name="Totals 16 3" xfId="42240"/>
    <cellStyle name="Totals 16 3 2" xfId="42241"/>
    <cellStyle name="Totals 16 3 2 2" xfId="42242"/>
    <cellStyle name="Totals 16 3 3" xfId="42243"/>
    <cellStyle name="Totals 16 4" xfId="42244"/>
    <cellStyle name="Totals 17" xfId="42245"/>
    <cellStyle name="Totals 17 2" xfId="42246"/>
    <cellStyle name="Totals 17 2 2" xfId="42247"/>
    <cellStyle name="Totals 17 2 2 2" xfId="42248"/>
    <cellStyle name="Totals 17 2 3" xfId="42249"/>
    <cellStyle name="Totals 17 3" xfId="42250"/>
    <cellStyle name="Totals 18" xfId="42251"/>
    <cellStyle name="Totals 18 2" xfId="42252"/>
    <cellStyle name="Totals 19" xfId="42253"/>
    <cellStyle name="Totals 19 2" xfId="42254"/>
    <cellStyle name="Totals 19 2 2" xfId="42255"/>
    <cellStyle name="Totals 19 3" xfId="42256"/>
    <cellStyle name="Totals 2" xfId="42257"/>
    <cellStyle name="Totals 2 2" xfId="42258"/>
    <cellStyle name="Totals 2 2 2" xfId="42259"/>
    <cellStyle name="Totals 2 2 2 2" xfId="42260"/>
    <cellStyle name="Totals 2 2 2 2 2" xfId="42261"/>
    <cellStyle name="Totals 2 2 2 3" xfId="42262"/>
    <cellStyle name="Totals 2 2 3" xfId="42263"/>
    <cellStyle name="Totals 2 2 4" xfId="42264"/>
    <cellStyle name="Totals 2 3" xfId="42265"/>
    <cellStyle name="Totals 2 3 2" xfId="42266"/>
    <cellStyle name="Totals 2 3 2 2" xfId="42267"/>
    <cellStyle name="Totals 2 3 3" xfId="42268"/>
    <cellStyle name="Totals 2 3 3 2" xfId="42269"/>
    <cellStyle name="Totals 2 3 3 2 2" xfId="42270"/>
    <cellStyle name="Totals 2 3 3 3" xfId="42271"/>
    <cellStyle name="Totals 2 3 4" xfId="42272"/>
    <cellStyle name="Totals 2 4" xfId="42273"/>
    <cellStyle name="Totals 2 4 2" xfId="42274"/>
    <cellStyle name="Totals 2 4 2 2" xfId="42275"/>
    <cellStyle name="Totals 2 4 3" xfId="42276"/>
    <cellStyle name="Totals 2 5" xfId="42277"/>
    <cellStyle name="Totals 2 6" xfId="42278"/>
    <cellStyle name="Totals 20" xfId="42279"/>
    <cellStyle name="Totals 20 2" xfId="42280"/>
    <cellStyle name="Totals 20 2 2" xfId="42281"/>
    <cellStyle name="Totals 20 3" xfId="42282"/>
    <cellStyle name="Totals 21" xfId="42283"/>
    <cellStyle name="Totals 21 2" xfId="42284"/>
    <cellStyle name="Totals 21 2 2" xfId="42285"/>
    <cellStyle name="Totals 21 3" xfId="42286"/>
    <cellStyle name="Totals 22" xfId="42287"/>
    <cellStyle name="Totals 22 2" xfId="42288"/>
    <cellStyle name="Totals 23" xfId="42289"/>
    <cellStyle name="Totals 23 2" xfId="42290"/>
    <cellStyle name="Totals 24" xfId="42291"/>
    <cellStyle name="Totals 24 2" xfId="42292"/>
    <cellStyle name="Totals 25" xfId="42293"/>
    <cellStyle name="Totals 25 2" xfId="42294"/>
    <cellStyle name="Totals 26" xfId="42295"/>
    <cellStyle name="Totals 26 2" xfId="42296"/>
    <cellStyle name="Totals 27" xfId="42297"/>
    <cellStyle name="Totals 28" xfId="42298"/>
    <cellStyle name="Totals 29" xfId="42299"/>
    <cellStyle name="Totals 3" xfId="42300"/>
    <cellStyle name="Totals 3 2" xfId="42301"/>
    <cellStyle name="Totals 3 2 2" xfId="42302"/>
    <cellStyle name="Totals 3 2 2 2" xfId="42303"/>
    <cellStyle name="Totals 3 2 3" xfId="42304"/>
    <cellStyle name="Totals 3 3" xfId="42305"/>
    <cellStyle name="Totals 3 4" xfId="42306"/>
    <cellStyle name="Totals 4" xfId="42307"/>
    <cellStyle name="Totals 4 2" xfId="42308"/>
    <cellStyle name="Totals 4 2 2" xfId="42309"/>
    <cellStyle name="Totals 4 2 2 2" xfId="42310"/>
    <cellStyle name="Totals 4 2 3" xfId="42311"/>
    <cellStyle name="Totals 4 3" xfId="42312"/>
    <cellStyle name="Totals 4 4" xfId="42313"/>
    <cellStyle name="Totals 5" xfId="42314"/>
    <cellStyle name="Totals 5 2" xfId="42315"/>
    <cellStyle name="Totals 5 2 2" xfId="42316"/>
    <cellStyle name="Totals 5 2 2 2" xfId="42317"/>
    <cellStyle name="Totals 5 2 3" xfId="42318"/>
    <cellStyle name="Totals 5 3" xfId="42319"/>
    <cellStyle name="Totals 5 4" xfId="42320"/>
    <cellStyle name="Totals 6" xfId="42321"/>
    <cellStyle name="Totals 6 2" xfId="42322"/>
    <cellStyle name="Totals 6 2 2" xfId="42323"/>
    <cellStyle name="Totals 6 2 2 2" xfId="42324"/>
    <cellStyle name="Totals 6 2 3" xfId="42325"/>
    <cellStyle name="Totals 6 3" xfId="42326"/>
    <cellStyle name="Totals 6 4" xfId="42327"/>
    <cellStyle name="Totals 7" xfId="42328"/>
    <cellStyle name="Totals 7 2" xfId="42329"/>
    <cellStyle name="Totals 7 2 2" xfId="42330"/>
    <cellStyle name="Totals 7 2 2 2" xfId="42331"/>
    <cellStyle name="Totals 7 2 3" xfId="42332"/>
    <cellStyle name="Totals 7 3" xfId="42333"/>
    <cellStyle name="Totals 7 4" xfId="42334"/>
    <cellStyle name="Totals 8" xfId="42335"/>
    <cellStyle name="Totals 8 2" xfId="42336"/>
    <cellStyle name="Totals 8 2 2" xfId="42337"/>
    <cellStyle name="Totals 8 2 2 2" xfId="42338"/>
    <cellStyle name="Totals 8 2 3" xfId="42339"/>
    <cellStyle name="Totals 8 3" xfId="42340"/>
    <cellStyle name="Totals 8 4" xfId="42341"/>
    <cellStyle name="Totals 9" xfId="42342"/>
    <cellStyle name="Totals 9 2" xfId="42343"/>
    <cellStyle name="Totals 9 2 2" xfId="42344"/>
    <cellStyle name="Totals 9 2 2 2" xfId="42345"/>
    <cellStyle name="Totals 9 2 3" xfId="42346"/>
    <cellStyle name="Totals 9 3" xfId="42347"/>
    <cellStyle name="Totals 9 4" xfId="42348"/>
    <cellStyle name="Totals_2002_11_18 Apache_Data" xfId="42349"/>
    <cellStyle name="Unit_k" xfId="42350"/>
    <cellStyle name="Unlocked" xfId="42351"/>
    <cellStyle name="Unprotected" xfId="42352"/>
    <cellStyle name="Unprotected 2" xfId="42353"/>
    <cellStyle name="Unprotected 2 2" xfId="42354"/>
    <cellStyle name="Unprotected 2 2 2" xfId="42355"/>
    <cellStyle name="Unprotected 2 3" xfId="42356"/>
    <cellStyle name="Unprotected 2 3 2" xfId="42357"/>
    <cellStyle name="Unprotected 2 3 2 2" xfId="42358"/>
    <cellStyle name="Unprotected 2 3 3" xfId="42359"/>
    <cellStyle name="Unprotected 2 4" xfId="42360"/>
    <cellStyle name="Unprotected 2 5" xfId="42361"/>
    <cellStyle name="Unprotected 3" xfId="42362"/>
    <cellStyle name="Unprotected 3 2" xfId="42363"/>
    <cellStyle name="Unprotected 3 2 2" xfId="42364"/>
    <cellStyle name="Unprotected 3 3" xfId="42365"/>
    <cellStyle name="Unprotected 3 3 2" xfId="42366"/>
    <cellStyle name="Unprotected 3 3 2 2" xfId="42367"/>
    <cellStyle name="Unprotected 3 3 3" xfId="42368"/>
    <cellStyle name="Unprotected 3 4" xfId="42369"/>
    <cellStyle name="Unprotected 3 5" xfId="42370"/>
    <cellStyle name="Unprotected 4" xfId="42371"/>
    <cellStyle name="Unprotected 4 2" xfId="42372"/>
    <cellStyle name="Unprotected 4 2 2" xfId="42373"/>
    <cellStyle name="Unprotected 4 2 2 2" xfId="42374"/>
    <cellStyle name="Unprotected 4 2 3" xfId="42375"/>
    <cellStyle name="Unprotected 4 3" xfId="42376"/>
    <cellStyle name="Unprotected 5" xfId="42377"/>
    <cellStyle name="Unprotected 5 2" xfId="42378"/>
    <cellStyle name="Unprotected 6" xfId="42379"/>
    <cellStyle name="Unprotected 6 2" xfId="42380"/>
    <cellStyle name="Unprotected 6 2 2" xfId="42381"/>
    <cellStyle name="Unprotected 6 3" xfId="42382"/>
    <cellStyle name="Unprotected 7" xfId="42383"/>
    <cellStyle name="Unprotected 8" xfId="42384"/>
    <cellStyle name="UnProtectedCalc" xfId="42385"/>
    <cellStyle name="UnProtectedCalc 2" xfId="42386"/>
    <cellStyle name="UnProtectedCalc 2 2" xfId="42387"/>
    <cellStyle name="UnProtectedCalc 2 2 2" xfId="42388"/>
    <cellStyle name="UnProtectedCalc 2 2 2 2" xfId="42389"/>
    <cellStyle name="UnProtectedCalc 2 2 2 2 2" xfId="42390"/>
    <cellStyle name="UnProtectedCalc 2 2 2 3" xfId="42391"/>
    <cellStyle name="UnProtectedCalc 2 2 3" xfId="42392"/>
    <cellStyle name="UnProtectedCalc 2 2 4" xfId="42393"/>
    <cellStyle name="UnProtectedCalc 2 3" xfId="42394"/>
    <cellStyle name="UnProtectedCalc 2 3 2" xfId="42395"/>
    <cellStyle name="UnProtectedCalc 2 3 2 2" xfId="42396"/>
    <cellStyle name="UnProtectedCalc 2 3 3" xfId="42397"/>
    <cellStyle name="UnProtectedCalc 2 3 3 2" xfId="42398"/>
    <cellStyle name="UnProtectedCalc 2 3 3 2 2" xfId="42399"/>
    <cellStyle name="UnProtectedCalc 2 3 3 3" xfId="42400"/>
    <cellStyle name="UnProtectedCalc 2 3 4" xfId="42401"/>
    <cellStyle name="UnProtectedCalc 2 4" xfId="42402"/>
    <cellStyle name="UnProtectedCalc 2 4 2" xfId="42403"/>
    <cellStyle name="UnProtectedCalc 2 4 2 2" xfId="42404"/>
    <cellStyle name="UnProtectedCalc 2 4 3" xfId="42405"/>
    <cellStyle name="UnProtectedCalc 2 5" xfId="42406"/>
    <cellStyle name="UnProtectedCalc 2 6" xfId="42407"/>
    <cellStyle name="UnProtectedCalc 3" xfId="42408"/>
    <cellStyle name="UnProtectedCalc 3 2" xfId="42409"/>
    <cellStyle name="UnProtectedCalc 3 2 2" xfId="42410"/>
    <cellStyle name="UnProtectedCalc 3 3" xfId="42411"/>
    <cellStyle name="UnProtectedCalc 3 3 2" xfId="42412"/>
    <cellStyle name="UnProtectedCalc 3 3 2 2" xfId="42413"/>
    <cellStyle name="UnProtectedCalc 3 3 3" xfId="42414"/>
    <cellStyle name="UnProtectedCalc 3 4" xfId="42415"/>
    <cellStyle name="UnProtectedCalc 4" xfId="42416"/>
    <cellStyle name="UnProtectedCalc 4 2" xfId="42417"/>
    <cellStyle name="UnProtectedCalc 5" xfId="42418"/>
    <cellStyle name="UnProtectedCalc 5 2" xfId="42419"/>
    <cellStyle name="UnProtectedCalc 5 2 2" xfId="42420"/>
    <cellStyle name="UnProtectedCalc 5 3" xfId="42421"/>
    <cellStyle name="UnProtectedCalc 6" xfId="42422"/>
    <cellStyle name="UnProtectedCalc 7" xfId="42423"/>
    <cellStyle name="USD.0" xfId="42424"/>
    <cellStyle name="USD.2" xfId="42425"/>
    <cellStyle name="USD_B" xfId="42426"/>
    <cellStyle name="User_Defined_A" xfId="42427"/>
    <cellStyle name="Variable.0" xfId="42428"/>
    <cellStyle name="Variable.1" xfId="42429"/>
    <cellStyle name="Variable.2" xfId="42430"/>
    <cellStyle name="Variable.3" xfId="42431"/>
    <cellStyle name="Währung [0]_Imp02" xfId="42432"/>
    <cellStyle name="Währung_Imp02" xfId="42433"/>
    <cellStyle name="Warning Text 10" xfId="42434"/>
    <cellStyle name="Warning Text 11" xfId="42435"/>
    <cellStyle name="Warning Text 12" xfId="42436"/>
    <cellStyle name="Warning Text 2" xfId="42437"/>
    <cellStyle name="Warning Text 2 2" xfId="42438"/>
    <cellStyle name="Warning Text 2 2 2" xfId="42439"/>
    <cellStyle name="Warning Text 2 2 2 2" xfId="42440"/>
    <cellStyle name="Warning Text 2 2 2 2 2" xfId="42441"/>
    <cellStyle name="Warning Text 2 2 2 2 2 2" xfId="42442"/>
    <cellStyle name="Warning Text 2 2 2 2 3" xfId="42443"/>
    <cellStyle name="Warning Text 2 2 2 3" xfId="42444"/>
    <cellStyle name="Warning Text 2 2 2 4" xfId="42445"/>
    <cellStyle name="Warning Text 2 2 3" xfId="42446"/>
    <cellStyle name="Warning Text 2 2 3 2" xfId="42447"/>
    <cellStyle name="Warning Text 2 2 3 2 2" xfId="42448"/>
    <cellStyle name="Warning Text 2 2 3 3" xfId="42449"/>
    <cellStyle name="Warning Text 2 2 4" xfId="42450"/>
    <cellStyle name="Warning Text 2 2 5" xfId="42451"/>
    <cellStyle name="Warning Text 2 3" xfId="42452"/>
    <cellStyle name="Warning Text 2 3 2" xfId="42453"/>
    <cellStyle name="Warning Text 2 3 2 2" xfId="42454"/>
    <cellStyle name="Warning Text 2 3 2 2 2" xfId="42455"/>
    <cellStyle name="Warning Text 2 3 2 3" xfId="42456"/>
    <cellStyle name="Warning Text 2 3 3" xfId="42457"/>
    <cellStyle name="Warning Text 2 3 4" xfId="42458"/>
    <cellStyle name="Warning Text 2 4" xfId="42459"/>
    <cellStyle name="Warning Text 2 4 2" xfId="42460"/>
    <cellStyle name="Warning Text 2 4 3" xfId="42461"/>
    <cellStyle name="Warning Text 2 5" xfId="42462"/>
    <cellStyle name="Warning Text 2 5 2" xfId="42463"/>
    <cellStyle name="Warning Text 2 5 2 2" xfId="42464"/>
    <cellStyle name="Warning Text 2 5 3" xfId="42465"/>
    <cellStyle name="Warning Text 2 6" xfId="42466"/>
    <cellStyle name="Warning Text 2 7" xfId="42467"/>
    <cellStyle name="Warning Text 3" xfId="42468"/>
    <cellStyle name="Warning Text 3 2" xfId="42469"/>
    <cellStyle name="Warning Text 3 2 2" xfId="42470"/>
    <cellStyle name="Warning Text 3 2 2 2" xfId="42471"/>
    <cellStyle name="Warning Text 3 2 2 2 2" xfId="42472"/>
    <cellStyle name="Warning Text 3 2 2 2 2 2" xfId="42473"/>
    <cellStyle name="Warning Text 3 2 2 2 3" xfId="42474"/>
    <cellStyle name="Warning Text 3 2 2 3" xfId="42475"/>
    <cellStyle name="Warning Text 3 2 2 4" xfId="42476"/>
    <cellStyle name="Warning Text 3 2 3" xfId="42477"/>
    <cellStyle name="Warning Text 3 2 3 2" xfId="42478"/>
    <cellStyle name="Warning Text 3 2 3 2 2" xfId="42479"/>
    <cellStyle name="Warning Text 3 2 3 3" xfId="42480"/>
    <cellStyle name="Warning Text 3 2 3 3 2" xfId="42481"/>
    <cellStyle name="Warning Text 3 2 3 3 2 2" xfId="42482"/>
    <cellStyle name="Warning Text 3 2 3 3 3" xfId="42483"/>
    <cellStyle name="Warning Text 3 2 3 4" xfId="42484"/>
    <cellStyle name="Warning Text 3 2 4" xfId="42485"/>
    <cellStyle name="Warning Text 3 2 4 2" xfId="42486"/>
    <cellStyle name="Warning Text 3 2 4 2 2" xfId="42487"/>
    <cellStyle name="Warning Text 3 2 4 3" xfId="42488"/>
    <cellStyle name="Warning Text 3 2 5" xfId="42489"/>
    <cellStyle name="Warning Text 3 2 6" xfId="42490"/>
    <cellStyle name="Warning Text 3 3" xfId="42491"/>
    <cellStyle name="Warning Text 3 3 2" xfId="42492"/>
    <cellStyle name="Warning Text 3 3 2 2" xfId="42493"/>
    <cellStyle name="Warning Text 3 3 3" xfId="42494"/>
    <cellStyle name="Warning Text 3 3 3 2" xfId="42495"/>
    <cellStyle name="Warning Text 3 3 3 2 2" xfId="42496"/>
    <cellStyle name="Warning Text 3 3 3 3" xfId="42497"/>
    <cellStyle name="Warning Text 3 3 4" xfId="42498"/>
    <cellStyle name="Warning Text 3 3 5" xfId="42499"/>
    <cellStyle name="Warning Text 3 4" xfId="42500"/>
    <cellStyle name="Warning Text 3 4 2" xfId="42501"/>
    <cellStyle name="Warning Text 3 4 3" xfId="42502"/>
    <cellStyle name="Warning Text 3 5" xfId="42503"/>
    <cellStyle name="Warning Text 3 5 2" xfId="42504"/>
    <cellStyle name="Warning Text 3 5 2 2" xfId="42505"/>
    <cellStyle name="Warning Text 3 5 3" xfId="42506"/>
    <cellStyle name="Warning Text 3 6" xfId="42507"/>
    <cellStyle name="Warning Text 3 7" xfId="42508"/>
    <cellStyle name="Warning Text 4" xfId="42509"/>
    <cellStyle name="Warning Text 4 2" xfId="42510"/>
    <cellStyle name="Warning Text 4 2 2" xfId="42511"/>
    <cellStyle name="Warning Text 4 2 2 2" xfId="42512"/>
    <cellStyle name="Warning Text 4 2 2 2 2" xfId="42513"/>
    <cellStyle name="Warning Text 4 2 2 2 2 2" xfId="42514"/>
    <cellStyle name="Warning Text 4 2 2 2 3" xfId="42515"/>
    <cellStyle name="Warning Text 4 2 2 3" xfId="42516"/>
    <cellStyle name="Warning Text 4 2 2 4" xfId="42517"/>
    <cellStyle name="Warning Text 4 2 3" xfId="42518"/>
    <cellStyle name="Warning Text 4 2 3 2" xfId="42519"/>
    <cellStyle name="Warning Text 4 2 3 2 2" xfId="42520"/>
    <cellStyle name="Warning Text 4 2 3 3" xfId="42521"/>
    <cellStyle name="Warning Text 4 2 3 3 2" xfId="42522"/>
    <cellStyle name="Warning Text 4 2 3 3 2 2" xfId="42523"/>
    <cellStyle name="Warning Text 4 2 3 3 3" xfId="42524"/>
    <cellStyle name="Warning Text 4 2 3 4" xfId="42525"/>
    <cellStyle name="Warning Text 4 2 4" xfId="42526"/>
    <cellStyle name="Warning Text 4 2 4 2" xfId="42527"/>
    <cellStyle name="Warning Text 4 2 4 2 2" xfId="42528"/>
    <cellStyle name="Warning Text 4 2 4 3" xfId="42529"/>
    <cellStyle name="Warning Text 4 2 5" xfId="42530"/>
    <cellStyle name="Warning Text 4 2 6" xfId="42531"/>
    <cellStyle name="Warning Text 4 3" xfId="42532"/>
    <cellStyle name="Warning Text 4 3 2" xfId="42533"/>
    <cellStyle name="Warning Text 4 3 2 2" xfId="42534"/>
    <cellStyle name="Warning Text 4 3 3" xfId="42535"/>
    <cellStyle name="Warning Text 4 3 3 2" xfId="42536"/>
    <cellStyle name="Warning Text 4 3 3 2 2" xfId="42537"/>
    <cellStyle name="Warning Text 4 3 3 3" xfId="42538"/>
    <cellStyle name="Warning Text 4 3 4" xfId="42539"/>
    <cellStyle name="Warning Text 4 4" xfId="42540"/>
    <cellStyle name="Warning Text 4 4 2" xfId="42541"/>
    <cellStyle name="Warning Text 4 5" xfId="42542"/>
    <cellStyle name="Warning Text 4 5 2" xfId="42543"/>
    <cellStyle name="Warning Text 4 5 2 2" xfId="42544"/>
    <cellStyle name="Warning Text 4 5 3" xfId="42545"/>
    <cellStyle name="Warning Text 4 6" xfId="42546"/>
    <cellStyle name="Warning Text 4 7" xfId="42547"/>
    <cellStyle name="Warning Text 5" xfId="42548"/>
    <cellStyle name="Warning Text 5 2" xfId="42549"/>
    <cellStyle name="Warning Text 5 2 2" xfId="42550"/>
    <cellStyle name="Warning Text 5 2 2 2" xfId="42551"/>
    <cellStyle name="Warning Text 5 2 2 2 2" xfId="42552"/>
    <cellStyle name="Warning Text 5 2 2 3" xfId="42553"/>
    <cellStyle name="Warning Text 5 2 3" xfId="42554"/>
    <cellStyle name="Warning Text 5 2 4" xfId="42555"/>
    <cellStyle name="Warning Text 5 3" xfId="42556"/>
    <cellStyle name="Warning Text 5 3 2" xfId="42557"/>
    <cellStyle name="Warning Text 5 3 2 2" xfId="42558"/>
    <cellStyle name="Warning Text 5 3 3" xfId="42559"/>
    <cellStyle name="Warning Text 5 3 3 2" xfId="42560"/>
    <cellStyle name="Warning Text 5 3 3 2 2" xfId="42561"/>
    <cellStyle name="Warning Text 5 3 3 3" xfId="42562"/>
    <cellStyle name="Warning Text 5 3 4" xfId="42563"/>
    <cellStyle name="Warning Text 5 4" xfId="42564"/>
    <cellStyle name="Warning Text 5 4 2" xfId="42565"/>
    <cellStyle name="Warning Text 5 4 2 2" xfId="42566"/>
    <cellStyle name="Warning Text 5 4 3" xfId="42567"/>
    <cellStyle name="Warning Text 5 5" xfId="42568"/>
    <cellStyle name="Warning Text 5 6" xfId="42569"/>
    <cellStyle name="Warning Text 6" xfId="42570"/>
    <cellStyle name="Warning Text 6 2" xfId="42571"/>
    <cellStyle name="Warning Text 6 2 2" xfId="42572"/>
    <cellStyle name="Warning Text 6 2 2 2" xfId="42573"/>
    <cellStyle name="Warning Text 6 2 3" xfId="42574"/>
    <cellStyle name="Warning Text 6 2 3 2" xfId="42575"/>
    <cellStyle name="Warning Text 6 2 3 2 2" xfId="42576"/>
    <cellStyle name="Warning Text 6 2 3 3" xfId="42577"/>
    <cellStyle name="Warning Text 6 2 4" xfId="42578"/>
    <cellStyle name="Warning Text 6 3" xfId="42579"/>
    <cellStyle name="Warning Text 6 3 2" xfId="42580"/>
    <cellStyle name="Warning Text 6 3 2 2" xfId="42581"/>
    <cellStyle name="Warning Text 6 3 3" xfId="42582"/>
    <cellStyle name="Warning Text 6 4" xfId="42583"/>
    <cellStyle name="Warning Text 6 5" xfId="42584"/>
    <cellStyle name="Warning Text 7" xfId="42585"/>
    <cellStyle name="Warning Text 7 2" xfId="42586"/>
    <cellStyle name="Warning Text 7 2 2" xfId="42587"/>
    <cellStyle name="Warning Text 7 2 2 2" xfId="42588"/>
    <cellStyle name="Warning Text 7 2 3" xfId="42589"/>
    <cellStyle name="Warning Text 7 3" xfId="42590"/>
    <cellStyle name="Warning Text 8" xfId="42591"/>
    <cellStyle name="Warning Text 8 2" xfId="42592"/>
    <cellStyle name="Warning Text 9" xfId="42593"/>
    <cellStyle name="Warning Text 9 2" xfId="42594"/>
    <cellStyle name="wmColumnHeading" xfId="42595"/>
    <cellStyle name="wmColumnHeading 2" xfId="42596"/>
    <cellStyle name="wmColumnHeading 2 2" xfId="42597"/>
    <cellStyle name="wmColumnHeading 2 2 2" xfId="42598"/>
    <cellStyle name="wmColumnHeading 2 2 2 2" xfId="42599"/>
    <cellStyle name="wmColumnHeading 2 2 2 2 2" xfId="42600"/>
    <cellStyle name="wmColumnHeading 2 2 2 3" xfId="42601"/>
    <cellStyle name="wmColumnHeading 2 2 3" xfId="42602"/>
    <cellStyle name="wmColumnHeading 2 2 4" xfId="42603"/>
    <cellStyle name="wmColumnHeading 2 3" xfId="42604"/>
    <cellStyle name="wmColumnHeading 2 3 2" xfId="42605"/>
    <cellStyle name="wmColumnHeading 2 3 2 2" xfId="42606"/>
    <cellStyle name="wmColumnHeading 2 3 3" xfId="42607"/>
    <cellStyle name="wmColumnHeading 2 3 3 2" xfId="42608"/>
    <cellStyle name="wmColumnHeading 2 3 3 2 2" xfId="42609"/>
    <cellStyle name="wmColumnHeading 2 3 3 3" xfId="42610"/>
    <cellStyle name="wmColumnHeading 2 3 4" xfId="42611"/>
    <cellStyle name="wmColumnHeading 2 4" xfId="42612"/>
    <cellStyle name="wmColumnHeading 2 4 2" xfId="42613"/>
    <cellStyle name="wmColumnHeading 2 4 2 2" xfId="42614"/>
    <cellStyle name="wmColumnHeading 2 4 3" xfId="42615"/>
    <cellStyle name="wmColumnHeading 2 5" xfId="42616"/>
    <cellStyle name="wmColumnHeading 2 6" xfId="42617"/>
    <cellStyle name="wmColumnHeading 3" xfId="42618"/>
    <cellStyle name="wmColumnHeading 3 2" xfId="42619"/>
    <cellStyle name="wmColumnHeading 3 2 2" xfId="42620"/>
    <cellStyle name="wmColumnHeading 3 3" xfId="42621"/>
    <cellStyle name="wmColumnHeading 3 3 2" xfId="42622"/>
    <cellStyle name="wmColumnHeading 3 3 2 2" xfId="42623"/>
    <cellStyle name="wmColumnHeading 3 3 3" xfId="42624"/>
    <cellStyle name="wmColumnHeading 3 4" xfId="42625"/>
    <cellStyle name="wmColumnHeading 4" xfId="42626"/>
    <cellStyle name="wmColumnHeading 4 2" xfId="42627"/>
    <cellStyle name="wmColumnHeading 5" xfId="42628"/>
    <cellStyle name="wmColumnHeading 5 2" xfId="42629"/>
    <cellStyle name="wmColumnHeading 5 2 2" xfId="42630"/>
    <cellStyle name="wmColumnHeading 5 3" xfId="42631"/>
    <cellStyle name="wmColumnHeading 6" xfId="42632"/>
    <cellStyle name="wmColumnHeading 7" xfId="42633"/>
    <cellStyle name="wmNormal" xfId="42634"/>
    <cellStyle name="wmNormal 2" xfId="42635"/>
    <cellStyle name="wmNormal 2 2" xfId="42636"/>
    <cellStyle name="wmNormal 2 2 2" xfId="42637"/>
    <cellStyle name="wmNormal 2 2 2 2" xfId="42638"/>
    <cellStyle name="wmNormal 2 2 2 2 2" xfId="42639"/>
    <cellStyle name="wmNormal 2 2 2 3" xfId="42640"/>
    <cellStyle name="wmNormal 2 2 2 3 2" xfId="42641"/>
    <cellStyle name="wmNormal 2 2 2 3 2 2" xfId="42642"/>
    <cellStyle name="wmNormal 2 2 2 3 3" xfId="42643"/>
    <cellStyle name="wmNormal 2 2 2 4" xfId="42644"/>
    <cellStyle name="wmNormal 2 2 2 5" xfId="42645"/>
    <cellStyle name="wmNormal 2 2 3" xfId="42646"/>
    <cellStyle name="wmNormal 2 2 3 2" xfId="42647"/>
    <cellStyle name="wmNormal 2 2 3 2 2" xfId="42648"/>
    <cellStyle name="wmNormal 2 2 3 3" xfId="42649"/>
    <cellStyle name="wmNormal 2 2 3 3 2" xfId="42650"/>
    <cellStyle name="wmNormal 2 2 3 3 2 2" xfId="42651"/>
    <cellStyle name="wmNormal 2 2 3 3 3" xfId="42652"/>
    <cellStyle name="wmNormal 2 2 3 4" xfId="42653"/>
    <cellStyle name="wmNormal 2 2 4" xfId="42654"/>
    <cellStyle name="wmNormal 2 2 4 2" xfId="42655"/>
    <cellStyle name="wmNormal 2 2 5" xfId="42656"/>
    <cellStyle name="wmNormal 2 2 5 2" xfId="42657"/>
    <cellStyle name="wmNormal 2 2 5 2 2" xfId="42658"/>
    <cellStyle name="wmNormal 2 2 5 3" xfId="42659"/>
    <cellStyle name="wmNormal 2 2 6" xfId="42660"/>
    <cellStyle name="wmNormal 2 2 7" xfId="42661"/>
    <cellStyle name="wmNormal 2 3" xfId="42662"/>
    <cellStyle name="wmNormal 2 3 2" xfId="42663"/>
    <cellStyle name="wmNormal 2 3 2 2" xfId="42664"/>
    <cellStyle name="wmNormal 2 3 3" xfId="42665"/>
    <cellStyle name="wmNormal 2 3 3 2" xfId="42666"/>
    <cellStyle name="wmNormal 2 3 3 2 2" xfId="42667"/>
    <cellStyle name="wmNormal 2 3 3 3" xfId="42668"/>
    <cellStyle name="wmNormal 2 3 4" xfId="42669"/>
    <cellStyle name="wmNormal 2 4" xfId="42670"/>
    <cellStyle name="wmNormal 2 4 2" xfId="42671"/>
    <cellStyle name="wmNormal 2 5" xfId="42672"/>
    <cellStyle name="wmNormal 2 5 2" xfId="42673"/>
    <cellStyle name="wmNormal 2 5 2 2" xfId="42674"/>
    <cellStyle name="wmNormal 2 5 3" xfId="42675"/>
    <cellStyle name="wmNormal 2 6" xfId="42676"/>
    <cellStyle name="wmNormal 2 7" xfId="42677"/>
    <cellStyle name="wmNormal 3" xfId="42678"/>
    <cellStyle name="wmNormal 3 2" xfId="42679"/>
    <cellStyle name="wmNormal 3 2 2" xfId="42680"/>
    <cellStyle name="wmNormal 3 2 2 2" xfId="42681"/>
    <cellStyle name="wmNormal 3 2 2 2 2" xfId="42682"/>
    <cellStyle name="wmNormal 3 2 2 3" xfId="42683"/>
    <cellStyle name="wmNormal 3 2 2 3 2" xfId="42684"/>
    <cellStyle name="wmNormal 3 2 2 3 2 2" xfId="42685"/>
    <cellStyle name="wmNormal 3 2 2 3 3" xfId="42686"/>
    <cellStyle name="wmNormal 3 2 2 4" xfId="42687"/>
    <cellStyle name="wmNormal 3 2 2 5" xfId="42688"/>
    <cellStyle name="wmNormal 3 2 3" xfId="42689"/>
    <cellStyle name="wmNormal 3 2 3 2" xfId="42690"/>
    <cellStyle name="wmNormal 3 2 3 2 2" xfId="42691"/>
    <cellStyle name="wmNormal 3 2 3 3" xfId="42692"/>
    <cellStyle name="wmNormal 3 2 3 3 2" xfId="42693"/>
    <cellStyle name="wmNormal 3 2 3 3 2 2" xfId="42694"/>
    <cellStyle name="wmNormal 3 2 3 3 3" xfId="42695"/>
    <cellStyle name="wmNormal 3 2 3 4" xfId="42696"/>
    <cellStyle name="wmNormal 3 2 4" xfId="42697"/>
    <cellStyle name="wmNormal 3 2 4 2" xfId="42698"/>
    <cellStyle name="wmNormal 3 2 5" xfId="42699"/>
    <cellStyle name="wmNormal 3 2 5 2" xfId="42700"/>
    <cellStyle name="wmNormal 3 2 5 2 2" xfId="42701"/>
    <cellStyle name="wmNormal 3 2 5 3" xfId="42702"/>
    <cellStyle name="wmNormal 3 2 6" xfId="42703"/>
    <cellStyle name="wmNormal 3 2 7" xfId="42704"/>
    <cellStyle name="wmNormal 3 3" xfId="42705"/>
    <cellStyle name="wmNormal 3 3 2" xfId="42706"/>
    <cellStyle name="wmNormal 3 3 2 2" xfId="42707"/>
    <cellStyle name="wmNormal 3 3 2 2 2" xfId="42708"/>
    <cellStyle name="wmNormal 3 3 2 3" xfId="42709"/>
    <cellStyle name="wmNormal 3 3 2 3 2" xfId="42710"/>
    <cellStyle name="wmNormal 3 3 2 3 2 2" xfId="42711"/>
    <cellStyle name="wmNormal 3 3 2 3 3" xfId="42712"/>
    <cellStyle name="wmNormal 3 3 2 4" xfId="42713"/>
    <cellStyle name="wmNormal 3 3 2 5" xfId="42714"/>
    <cellStyle name="wmNormal 3 3 3" xfId="42715"/>
    <cellStyle name="wmNormal 3 3 3 2" xfId="42716"/>
    <cellStyle name="wmNormal 3 3 3 2 2" xfId="42717"/>
    <cellStyle name="wmNormal 3 3 3 3" xfId="42718"/>
    <cellStyle name="wmNormal 3 3 3 3 2" xfId="42719"/>
    <cellStyle name="wmNormal 3 3 3 3 2 2" xfId="42720"/>
    <cellStyle name="wmNormal 3 3 3 3 3" xfId="42721"/>
    <cellStyle name="wmNormal 3 3 3 4" xfId="42722"/>
    <cellStyle name="wmNormal 3 3 3 5" xfId="42723"/>
    <cellStyle name="wmNormal 3 3 4" xfId="42724"/>
    <cellStyle name="wmNormal 3 3 4 2" xfId="42725"/>
    <cellStyle name="wmNormal 3 3 4 2 2" xfId="42726"/>
    <cellStyle name="wmNormal 3 3 4 3" xfId="42727"/>
    <cellStyle name="wmNormal 3 3 4 3 2" xfId="42728"/>
    <cellStyle name="wmNormal 3 3 4 3 2 2" xfId="42729"/>
    <cellStyle name="wmNormal 3 3 4 3 3" xfId="42730"/>
    <cellStyle name="wmNormal 3 3 4 4" xfId="42731"/>
    <cellStyle name="wmNormal 3 3 5" xfId="42732"/>
    <cellStyle name="wmNormal 3 3 5 2" xfId="42733"/>
    <cellStyle name="wmNormal 3 3 6" xfId="42734"/>
    <cellStyle name="wmNormal 3 3 6 2" xfId="42735"/>
    <cellStyle name="wmNormal 3 3 6 2 2" xfId="42736"/>
    <cellStyle name="wmNormal 3 3 6 3" xfId="42737"/>
    <cellStyle name="wmNormal 3 3 7" xfId="42738"/>
    <cellStyle name="wmNormal 3 3 8" xfId="42739"/>
    <cellStyle name="wmNormal 3 4" xfId="42740"/>
    <cellStyle name="wmNormal 3 4 2" xfId="42741"/>
    <cellStyle name="wmNormal 3 4 2 2" xfId="42742"/>
    <cellStyle name="wmNormal 3 4 3" xfId="42743"/>
    <cellStyle name="wmNormal 3 4 3 2" xfId="42744"/>
    <cellStyle name="wmNormal 3 4 3 2 2" xfId="42745"/>
    <cellStyle name="wmNormal 3 4 3 3" xfId="42746"/>
    <cellStyle name="wmNormal 3 4 4" xfId="42747"/>
    <cellStyle name="wmNormal 3 4 5" xfId="42748"/>
    <cellStyle name="wmNormal 3 5" xfId="42749"/>
    <cellStyle name="wmNormal 3 5 2" xfId="42750"/>
    <cellStyle name="wmNormal 3 5 2 2" xfId="42751"/>
    <cellStyle name="wmNormal 3 5 3" xfId="42752"/>
    <cellStyle name="wmNormal 3 5 3 2" xfId="42753"/>
    <cellStyle name="wmNormal 3 5 3 2 2" xfId="42754"/>
    <cellStyle name="wmNormal 3 5 3 3" xfId="42755"/>
    <cellStyle name="wmNormal 3 5 4" xfId="42756"/>
    <cellStyle name="wmNormal 3 6" xfId="42757"/>
    <cellStyle name="wmNormal 3 6 2" xfId="42758"/>
    <cellStyle name="wmNormal 3 7" xfId="42759"/>
    <cellStyle name="wmNormal 3 7 2" xfId="42760"/>
    <cellStyle name="wmNormal 3 7 2 2" xfId="42761"/>
    <cellStyle name="wmNormal 3 7 3" xfId="42762"/>
    <cellStyle name="wmNormal 3 8" xfId="42763"/>
    <cellStyle name="wmNormal 3 9" xfId="42764"/>
    <cellStyle name="wmNormal 4" xfId="42765"/>
    <cellStyle name="wmNormal 4 2" xfId="42766"/>
    <cellStyle name="wmNormal 4 2 2" xfId="42767"/>
    <cellStyle name="wmNormal 4 2 2 2" xfId="42768"/>
    <cellStyle name="wmNormal 4 2 3" xfId="42769"/>
    <cellStyle name="wmNormal 4 2 3 2" xfId="42770"/>
    <cellStyle name="wmNormal 4 2 3 2 2" xfId="42771"/>
    <cellStyle name="wmNormal 4 2 3 3" xfId="42772"/>
    <cellStyle name="wmNormal 4 2 4" xfId="42773"/>
    <cellStyle name="wmNormal 4 2 5" xfId="42774"/>
    <cellStyle name="wmNormal 4 3" xfId="42775"/>
    <cellStyle name="wmNormal 4 3 2" xfId="42776"/>
    <cellStyle name="wmNormal 4 3 2 2" xfId="42777"/>
    <cellStyle name="wmNormal 4 3 3" xfId="42778"/>
    <cellStyle name="wmNormal 4 3 3 2" xfId="42779"/>
    <cellStyle name="wmNormal 4 3 3 2 2" xfId="42780"/>
    <cellStyle name="wmNormal 4 3 3 3" xfId="42781"/>
    <cellStyle name="wmNormal 4 3 4" xfId="42782"/>
    <cellStyle name="wmNormal 4 3 5" xfId="42783"/>
    <cellStyle name="wmNormal 4 4" xfId="42784"/>
    <cellStyle name="wmNormal 4 4 2" xfId="42785"/>
    <cellStyle name="wmNormal 4 4 2 2" xfId="42786"/>
    <cellStyle name="wmNormal 4 4 3" xfId="42787"/>
    <cellStyle name="wmNormal 4 4 3 2" xfId="42788"/>
    <cellStyle name="wmNormal 4 4 3 2 2" xfId="42789"/>
    <cellStyle name="wmNormal 4 4 3 3" xfId="42790"/>
    <cellStyle name="wmNormal 4 4 4" xfId="42791"/>
    <cellStyle name="wmNormal 4 5" xfId="42792"/>
    <cellStyle name="wmNormal 4 5 2" xfId="42793"/>
    <cellStyle name="wmNormal 4 6" xfId="42794"/>
    <cellStyle name="wmNormal 4 6 2" xfId="42795"/>
    <cellStyle name="wmNormal 4 6 2 2" xfId="42796"/>
    <cellStyle name="wmNormal 4 6 3" xfId="42797"/>
    <cellStyle name="wmNormal 4 7" xfId="42798"/>
    <cellStyle name="wmNormal 4 8" xfId="42799"/>
    <cellStyle name="wmNormal 5" xfId="42800"/>
    <cellStyle name="wmNormal 5 2" xfId="42801"/>
    <cellStyle name="wmNormal 5 2 2" xfId="42802"/>
    <cellStyle name="wmNormal 5 3" xfId="42803"/>
    <cellStyle name="wmNormal 5 3 2" xfId="42804"/>
    <cellStyle name="wmNormal 5 3 2 2" xfId="42805"/>
    <cellStyle name="wmNormal 5 3 3" xfId="42806"/>
    <cellStyle name="wmNormal 5 4" xfId="42807"/>
    <cellStyle name="wmNormal 6" xfId="42808"/>
    <cellStyle name="wmNormal 6 2" xfId="42809"/>
    <cellStyle name="wmNormal 7" xfId="42810"/>
    <cellStyle name="wmNormal 7 2" xfId="42811"/>
    <cellStyle name="wmNormal 7 2 2" xfId="42812"/>
    <cellStyle name="wmNormal 7 3" xfId="42813"/>
    <cellStyle name="wmNormal 8" xfId="42814"/>
    <cellStyle name="wmNormal 9" xfId="42815"/>
    <cellStyle name="wmNormal_Gas Flow Dynamics" xfId="42816"/>
    <cellStyle name="wmNormalWorkings" xfId="42817"/>
    <cellStyle name="wmNormalWorkings 2" xfId="42818"/>
    <cellStyle name="wmNormalWorkings 2 2" xfId="42819"/>
    <cellStyle name="wmNormalWorkings 2 2 2" xfId="42820"/>
    <cellStyle name="wmNormalWorkings 2 2 2 2" xfId="42821"/>
    <cellStyle name="wmNormalWorkings 2 2 3" xfId="42822"/>
    <cellStyle name="wmNormalWorkings 2 2 3 2" xfId="42823"/>
    <cellStyle name="wmNormalWorkings 2 2 3 2 2" xfId="42824"/>
    <cellStyle name="wmNormalWorkings 2 2 3 3" xfId="42825"/>
    <cellStyle name="wmNormalWorkings 2 2 4" xfId="42826"/>
    <cellStyle name="wmNormalWorkings 2 2 5" xfId="42827"/>
    <cellStyle name="wmNormalWorkings 2 3" xfId="42828"/>
    <cellStyle name="wmNormalWorkings 2 3 2" xfId="42829"/>
    <cellStyle name="wmNormalWorkings 2 3 2 2" xfId="42830"/>
    <cellStyle name="wmNormalWorkings 2 3 3" xfId="42831"/>
    <cellStyle name="wmNormalWorkings 2 3 3 2" xfId="42832"/>
    <cellStyle name="wmNormalWorkings 2 3 3 2 2" xfId="42833"/>
    <cellStyle name="wmNormalWorkings 2 3 3 3" xfId="42834"/>
    <cellStyle name="wmNormalWorkings 2 3 4" xfId="42835"/>
    <cellStyle name="wmNormalWorkings 2 4" xfId="42836"/>
    <cellStyle name="wmNormalWorkings 2 4 2" xfId="42837"/>
    <cellStyle name="wmNormalWorkings 2 5" xfId="42838"/>
    <cellStyle name="wmNormalWorkings 2 5 2" xfId="42839"/>
    <cellStyle name="wmNormalWorkings 2 5 2 2" xfId="42840"/>
    <cellStyle name="wmNormalWorkings 2 5 3" xfId="42841"/>
    <cellStyle name="wmNormalWorkings 2 6" xfId="42842"/>
    <cellStyle name="wmNormalWorkings 2 7" xfId="42843"/>
    <cellStyle name="wmNormalWorkings 3" xfId="42844"/>
    <cellStyle name="wmNormalWorkings 3 2" xfId="42845"/>
    <cellStyle name="wmNormalWorkings 3 2 2" xfId="42846"/>
    <cellStyle name="wmNormalWorkings 3 3" xfId="42847"/>
    <cellStyle name="wmNormalWorkings 3 3 2" xfId="42848"/>
    <cellStyle name="wmNormalWorkings 3 3 2 2" xfId="42849"/>
    <cellStyle name="wmNormalWorkings 3 3 3" xfId="42850"/>
    <cellStyle name="wmNormalWorkings 3 4" xfId="42851"/>
    <cellStyle name="wmNormalWorkings 4" xfId="42852"/>
    <cellStyle name="wmNormalWorkings 4 2" xfId="42853"/>
    <cellStyle name="wmNormalWorkings 5" xfId="42854"/>
    <cellStyle name="wmNormalWorkings 5 2" xfId="42855"/>
    <cellStyle name="wmNormalWorkings 5 2 2" xfId="42856"/>
    <cellStyle name="wmNormalWorkings 5 3" xfId="42857"/>
    <cellStyle name="wmNormalWorkings 6" xfId="42858"/>
    <cellStyle name="wmNormalWorkings 7" xfId="42859"/>
    <cellStyle name="wmPercent" xfId="42860"/>
    <cellStyle name="wmPercent 2" xfId="42861"/>
    <cellStyle name="wmPercent 2 2" xfId="42862"/>
    <cellStyle name="wmPercent 2 2 2" xfId="42863"/>
    <cellStyle name="wmPercent 2 2 2 2" xfId="42864"/>
    <cellStyle name="wmPercent 2 2 2 2 2" xfId="42865"/>
    <cellStyle name="wmPercent 2 2 2 3" xfId="42866"/>
    <cellStyle name="wmPercent 2 2 2 3 2" xfId="42867"/>
    <cellStyle name="wmPercent 2 2 2 3 2 2" xfId="42868"/>
    <cellStyle name="wmPercent 2 2 2 3 3" xfId="42869"/>
    <cellStyle name="wmPercent 2 2 2 4" xfId="42870"/>
    <cellStyle name="wmPercent 2 2 2 5" xfId="42871"/>
    <cellStyle name="wmPercent 2 2 3" xfId="42872"/>
    <cellStyle name="wmPercent 2 2 3 2" xfId="42873"/>
    <cellStyle name="wmPercent 2 2 3 2 2" xfId="42874"/>
    <cellStyle name="wmPercent 2 2 3 3" xfId="42875"/>
    <cellStyle name="wmPercent 2 2 3 3 2" xfId="42876"/>
    <cellStyle name="wmPercent 2 2 3 3 2 2" xfId="42877"/>
    <cellStyle name="wmPercent 2 2 3 3 3" xfId="42878"/>
    <cellStyle name="wmPercent 2 2 3 4" xfId="42879"/>
    <cellStyle name="wmPercent 2 2 4" xfId="42880"/>
    <cellStyle name="wmPercent 2 2 4 2" xfId="42881"/>
    <cellStyle name="wmPercent 2 2 5" xfId="42882"/>
    <cellStyle name="wmPercent 2 2 5 2" xfId="42883"/>
    <cellStyle name="wmPercent 2 2 5 2 2" xfId="42884"/>
    <cellStyle name="wmPercent 2 2 5 3" xfId="42885"/>
    <cellStyle name="wmPercent 2 2 6" xfId="42886"/>
    <cellStyle name="wmPercent 2 2 7" xfId="42887"/>
    <cellStyle name="wmPercent 2 3" xfId="42888"/>
    <cellStyle name="wmPercent 2 3 2" xfId="42889"/>
    <cellStyle name="wmPercent 2 3 2 2" xfId="42890"/>
    <cellStyle name="wmPercent 2 3 3" xfId="42891"/>
    <cellStyle name="wmPercent 2 3 3 2" xfId="42892"/>
    <cellStyle name="wmPercent 2 3 3 2 2" xfId="42893"/>
    <cellStyle name="wmPercent 2 3 3 3" xfId="42894"/>
    <cellStyle name="wmPercent 2 3 4" xfId="42895"/>
    <cellStyle name="wmPercent 2 4" xfId="42896"/>
    <cellStyle name="wmPercent 2 4 2" xfId="42897"/>
    <cellStyle name="wmPercent 2 5" xfId="42898"/>
    <cellStyle name="wmPercent 2 5 2" xfId="42899"/>
    <cellStyle name="wmPercent 2 5 2 2" xfId="42900"/>
    <cellStyle name="wmPercent 2 5 3" xfId="42901"/>
    <cellStyle name="wmPercent 2 6" xfId="42902"/>
    <cellStyle name="wmPercent 2 7" xfId="42903"/>
    <cellStyle name="wmPercent 3" xfId="42904"/>
    <cellStyle name="wmPercent 3 2" xfId="42905"/>
    <cellStyle name="wmPercent 3 2 2" xfId="42906"/>
    <cellStyle name="wmPercent 3 2 2 2" xfId="42907"/>
    <cellStyle name="wmPercent 3 2 2 2 2" xfId="42908"/>
    <cellStyle name="wmPercent 3 2 2 3" xfId="42909"/>
    <cellStyle name="wmPercent 3 2 2 3 2" xfId="42910"/>
    <cellStyle name="wmPercent 3 2 2 3 2 2" xfId="42911"/>
    <cellStyle name="wmPercent 3 2 2 3 3" xfId="42912"/>
    <cellStyle name="wmPercent 3 2 2 4" xfId="42913"/>
    <cellStyle name="wmPercent 3 2 2 5" xfId="42914"/>
    <cellStyle name="wmPercent 3 2 3" xfId="42915"/>
    <cellStyle name="wmPercent 3 2 3 2" xfId="42916"/>
    <cellStyle name="wmPercent 3 2 3 2 2" xfId="42917"/>
    <cellStyle name="wmPercent 3 2 3 3" xfId="42918"/>
    <cellStyle name="wmPercent 3 2 3 3 2" xfId="42919"/>
    <cellStyle name="wmPercent 3 2 3 3 2 2" xfId="42920"/>
    <cellStyle name="wmPercent 3 2 3 3 3" xfId="42921"/>
    <cellStyle name="wmPercent 3 2 3 4" xfId="42922"/>
    <cellStyle name="wmPercent 3 2 4" xfId="42923"/>
    <cellStyle name="wmPercent 3 2 4 2" xfId="42924"/>
    <cellStyle name="wmPercent 3 2 5" xfId="42925"/>
    <cellStyle name="wmPercent 3 2 5 2" xfId="42926"/>
    <cellStyle name="wmPercent 3 2 5 2 2" xfId="42927"/>
    <cellStyle name="wmPercent 3 2 5 3" xfId="42928"/>
    <cellStyle name="wmPercent 3 2 6" xfId="42929"/>
    <cellStyle name="wmPercent 3 2 7" xfId="42930"/>
    <cellStyle name="wmPercent 3 3" xfId="42931"/>
    <cellStyle name="wmPercent 3 3 2" xfId="42932"/>
    <cellStyle name="wmPercent 3 3 2 2" xfId="42933"/>
    <cellStyle name="wmPercent 3 3 2 2 2" xfId="42934"/>
    <cellStyle name="wmPercent 3 3 2 3" xfId="42935"/>
    <cellStyle name="wmPercent 3 3 2 3 2" xfId="42936"/>
    <cellStyle name="wmPercent 3 3 2 3 2 2" xfId="42937"/>
    <cellStyle name="wmPercent 3 3 2 3 3" xfId="42938"/>
    <cellStyle name="wmPercent 3 3 2 4" xfId="42939"/>
    <cellStyle name="wmPercent 3 3 2 5" xfId="42940"/>
    <cellStyle name="wmPercent 3 3 3" xfId="42941"/>
    <cellStyle name="wmPercent 3 3 3 2" xfId="42942"/>
    <cellStyle name="wmPercent 3 3 3 2 2" xfId="42943"/>
    <cellStyle name="wmPercent 3 3 3 3" xfId="42944"/>
    <cellStyle name="wmPercent 3 3 3 3 2" xfId="42945"/>
    <cellStyle name="wmPercent 3 3 3 3 2 2" xfId="42946"/>
    <cellStyle name="wmPercent 3 3 3 3 3" xfId="42947"/>
    <cellStyle name="wmPercent 3 3 3 4" xfId="42948"/>
    <cellStyle name="wmPercent 3 3 3 5" xfId="42949"/>
    <cellStyle name="wmPercent 3 3 4" xfId="42950"/>
    <cellStyle name="wmPercent 3 3 4 2" xfId="42951"/>
    <cellStyle name="wmPercent 3 3 4 2 2" xfId="42952"/>
    <cellStyle name="wmPercent 3 3 4 3" xfId="42953"/>
    <cellStyle name="wmPercent 3 3 4 3 2" xfId="42954"/>
    <cellStyle name="wmPercent 3 3 4 3 2 2" xfId="42955"/>
    <cellStyle name="wmPercent 3 3 4 3 3" xfId="42956"/>
    <cellStyle name="wmPercent 3 3 4 4" xfId="42957"/>
    <cellStyle name="wmPercent 3 3 5" xfId="42958"/>
    <cellStyle name="wmPercent 3 3 5 2" xfId="42959"/>
    <cellStyle name="wmPercent 3 3 6" xfId="42960"/>
    <cellStyle name="wmPercent 3 3 6 2" xfId="42961"/>
    <cellStyle name="wmPercent 3 3 6 2 2" xfId="42962"/>
    <cellStyle name="wmPercent 3 3 6 3" xfId="42963"/>
    <cellStyle name="wmPercent 3 3 7" xfId="42964"/>
    <cellStyle name="wmPercent 3 3 8" xfId="42965"/>
    <cellStyle name="wmPercent 3 4" xfId="42966"/>
    <cellStyle name="wmPercent 3 4 2" xfId="42967"/>
    <cellStyle name="wmPercent 3 4 2 2" xfId="42968"/>
    <cellStyle name="wmPercent 3 4 3" xfId="42969"/>
    <cellStyle name="wmPercent 3 4 3 2" xfId="42970"/>
    <cellStyle name="wmPercent 3 4 3 2 2" xfId="42971"/>
    <cellStyle name="wmPercent 3 4 3 3" xfId="42972"/>
    <cellStyle name="wmPercent 3 4 4" xfId="42973"/>
    <cellStyle name="wmPercent 3 4 5" xfId="42974"/>
    <cellStyle name="wmPercent 3 5" xfId="42975"/>
    <cellStyle name="wmPercent 3 5 2" xfId="42976"/>
    <cellStyle name="wmPercent 3 5 2 2" xfId="42977"/>
    <cellStyle name="wmPercent 3 5 3" xfId="42978"/>
    <cellStyle name="wmPercent 3 5 3 2" xfId="42979"/>
    <cellStyle name="wmPercent 3 5 3 2 2" xfId="42980"/>
    <cellStyle name="wmPercent 3 5 3 3" xfId="42981"/>
    <cellStyle name="wmPercent 3 5 4" xfId="42982"/>
    <cellStyle name="wmPercent 3 6" xfId="42983"/>
    <cellStyle name="wmPercent 3 6 2" xfId="42984"/>
    <cellStyle name="wmPercent 3 7" xfId="42985"/>
    <cellStyle name="wmPercent 3 7 2" xfId="42986"/>
    <cellStyle name="wmPercent 3 7 2 2" xfId="42987"/>
    <cellStyle name="wmPercent 3 7 3" xfId="42988"/>
    <cellStyle name="wmPercent 3 8" xfId="42989"/>
    <cellStyle name="wmPercent 3 9" xfId="42990"/>
    <cellStyle name="wmPercent 4" xfId="42991"/>
    <cellStyle name="wmPercent 4 2" xfId="42992"/>
    <cellStyle name="wmPercent 4 2 2" xfId="42993"/>
    <cellStyle name="wmPercent 4 2 2 2" xfId="42994"/>
    <cellStyle name="wmPercent 4 2 3" xfId="42995"/>
    <cellStyle name="wmPercent 4 2 3 2" xfId="42996"/>
    <cellStyle name="wmPercent 4 2 3 2 2" xfId="42997"/>
    <cellStyle name="wmPercent 4 2 3 3" xfId="42998"/>
    <cellStyle name="wmPercent 4 2 4" xfId="42999"/>
    <cellStyle name="wmPercent 4 2 5" xfId="43000"/>
    <cellStyle name="wmPercent 4 3" xfId="43001"/>
    <cellStyle name="wmPercent 4 3 2" xfId="43002"/>
    <cellStyle name="wmPercent 4 3 2 2" xfId="43003"/>
    <cellStyle name="wmPercent 4 3 3" xfId="43004"/>
    <cellStyle name="wmPercent 4 3 3 2" xfId="43005"/>
    <cellStyle name="wmPercent 4 3 3 2 2" xfId="43006"/>
    <cellStyle name="wmPercent 4 3 3 3" xfId="43007"/>
    <cellStyle name="wmPercent 4 3 4" xfId="43008"/>
    <cellStyle name="wmPercent 4 3 5" xfId="43009"/>
    <cellStyle name="wmPercent 4 4" xfId="43010"/>
    <cellStyle name="wmPercent 4 4 2" xfId="43011"/>
    <cellStyle name="wmPercent 4 4 2 2" xfId="43012"/>
    <cellStyle name="wmPercent 4 4 3" xfId="43013"/>
    <cellStyle name="wmPercent 4 4 3 2" xfId="43014"/>
    <cellStyle name="wmPercent 4 4 3 2 2" xfId="43015"/>
    <cellStyle name="wmPercent 4 4 3 3" xfId="43016"/>
    <cellStyle name="wmPercent 4 4 4" xfId="43017"/>
    <cellStyle name="wmPercent 4 5" xfId="43018"/>
    <cellStyle name="wmPercent 4 5 2" xfId="43019"/>
    <cellStyle name="wmPercent 4 6" xfId="43020"/>
    <cellStyle name="wmPercent 4 6 2" xfId="43021"/>
    <cellStyle name="wmPercent 4 6 2 2" xfId="43022"/>
    <cellStyle name="wmPercent 4 6 3" xfId="43023"/>
    <cellStyle name="wmPercent 4 7" xfId="43024"/>
    <cellStyle name="wmPercent 4 8" xfId="43025"/>
    <cellStyle name="wmPercent 5" xfId="43026"/>
    <cellStyle name="wmPercent 5 2" xfId="43027"/>
    <cellStyle name="wmPercent 5 2 2" xfId="43028"/>
    <cellStyle name="wmPercent 5 3" xfId="43029"/>
    <cellStyle name="wmPercent 5 3 2" xfId="43030"/>
    <cellStyle name="wmPercent 5 3 2 2" xfId="43031"/>
    <cellStyle name="wmPercent 5 3 3" xfId="43032"/>
    <cellStyle name="wmPercent 5 4" xfId="43033"/>
    <cellStyle name="wmPercent 6" xfId="43034"/>
    <cellStyle name="wmPercent 6 2" xfId="43035"/>
    <cellStyle name="wmPercent 7" xfId="43036"/>
    <cellStyle name="wmPercent 7 2" xfId="43037"/>
    <cellStyle name="wmPercent 7 2 2" xfId="43038"/>
    <cellStyle name="wmPercent 7 3" xfId="43039"/>
    <cellStyle name="wmPercent 8" xfId="43040"/>
    <cellStyle name="wmPercent 9" xfId="43041"/>
    <cellStyle name="wmPercent_Gas Flow Dynamics" xfId="43042"/>
    <cellStyle name="wmReportTitle" xfId="43043"/>
    <cellStyle name="wmReportTitle 2" xfId="43044"/>
    <cellStyle name="wmReportTitle 2 2" xfId="43045"/>
    <cellStyle name="wmReportTitle 2 2 2" xfId="43046"/>
    <cellStyle name="wmReportTitle 2 2 2 2" xfId="43047"/>
    <cellStyle name="wmReportTitle 2 2 2 2 2" xfId="43048"/>
    <cellStyle name="wmReportTitle 2 2 2 3" xfId="43049"/>
    <cellStyle name="wmReportTitle 2 2 3" xfId="43050"/>
    <cellStyle name="wmReportTitle 2 2 4" xfId="43051"/>
    <cellStyle name="wmReportTitle 2 3" xfId="43052"/>
    <cellStyle name="wmReportTitle 2 3 2" xfId="43053"/>
    <cellStyle name="wmReportTitle 2 3 2 2" xfId="43054"/>
    <cellStyle name="wmReportTitle 2 3 3" xfId="43055"/>
    <cellStyle name="wmReportTitle 2 3 3 2" xfId="43056"/>
    <cellStyle name="wmReportTitle 2 3 3 2 2" xfId="43057"/>
    <cellStyle name="wmReportTitle 2 3 3 3" xfId="43058"/>
    <cellStyle name="wmReportTitle 2 3 4" xfId="43059"/>
    <cellStyle name="wmReportTitle 2 4" xfId="43060"/>
    <cellStyle name="wmReportTitle 2 4 2" xfId="43061"/>
    <cellStyle name="wmReportTitle 2 4 2 2" xfId="43062"/>
    <cellStyle name="wmReportTitle 2 4 3" xfId="43063"/>
    <cellStyle name="wmReportTitle 2 5" xfId="43064"/>
    <cellStyle name="wmReportTitle 2 6" xfId="43065"/>
    <cellStyle name="wmReportTitle 3" xfId="43066"/>
    <cellStyle name="wmReportTitle 3 2" xfId="43067"/>
    <cellStyle name="wmReportTitle 3 2 2" xfId="43068"/>
    <cellStyle name="wmReportTitle 3 3" xfId="43069"/>
    <cellStyle name="wmReportTitle 3 3 2" xfId="43070"/>
    <cellStyle name="wmReportTitle 3 3 2 2" xfId="43071"/>
    <cellStyle name="wmReportTitle 3 3 3" xfId="43072"/>
    <cellStyle name="wmReportTitle 3 4" xfId="43073"/>
    <cellStyle name="wmReportTitle 4" xfId="43074"/>
    <cellStyle name="wmReportTitle 4 2" xfId="43075"/>
    <cellStyle name="wmReportTitle 5" xfId="43076"/>
    <cellStyle name="wmReportTitle 5 2" xfId="43077"/>
    <cellStyle name="wmReportTitle 5 2 2" xfId="43078"/>
    <cellStyle name="wmReportTitle 5 3" xfId="43079"/>
    <cellStyle name="wmReportTitle 6" xfId="43080"/>
    <cellStyle name="wmReportTitle 7" xfId="43081"/>
    <cellStyle name="wmSubHeading" xfId="43082"/>
    <cellStyle name="wmSubHeading 2" xfId="43083"/>
    <cellStyle name="wmSubHeading 2 2" xfId="43084"/>
    <cellStyle name="wmSubHeading 2 2 2" xfId="43085"/>
    <cellStyle name="wmSubHeading 2 2 2 2" xfId="43086"/>
    <cellStyle name="wmSubHeading 2 2 2 2 2" xfId="43087"/>
    <cellStyle name="wmSubHeading 2 2 2 3" xfId="43088"/>
    <cellStyle name="wmSubHeading 2 2 3" xfId="43089"/>
    <cellStyle name="wmSubHeading 2 2 4" xfId="43090"/>
    <cellStyle name="wmSubHeading 2 3" xfId="43091"/>
    <cellStyle name="wmSubHeading 2 3 2" xfId="43092"/>
    <cellStyle name="wmSubHeading 2 3 2 2" xfId="43093"/>
    <cellStyle name="wmSubHeading 2 3 3" xfId="43094"/>
    <cellStyle name="wmSubHeading 2 3 3 2" xfId="43095"/>
    <cellStyle name="wmSubHeading 2 3 3 2 2" xfId="43096"/>
    <cellStyle name="wmSubHeading 2 3 3 3" xfId="43097"/>
    <cellStyle name="wmSubHeading 2 3 4" xfId="43098"/>
    <cellStyle name="wmSubHeading 2 4" xfId="43099"/>
    <cellStyle name="wmSubHeading 2 4 2" xfId="43100"/>
    <cellStyle name="wmSubHeading 2 4 2 2" xfId="43101"/>
    <cellStyle name="wmSubHeading 2 4 3" xfId="43102"/>
    <cellStyle name="wmSubHeading 2 5" xfId="43103"/>
    <cellStyle name="wmSubHeading 2 6" xfId="43104"/>
    <cellStyle name="wmSubHeading 3" xfId="43105"/>
    <cellStyle name="wmSubHeading 3 2" xfId="43106"/>
    <cellStyle name="wmSubHeading 3 2 2" xfId="43107"/>
    <cellStyle name="wmSubHeading 3 3" xfId="43108"/>
    <cellStyle name="wmSubHeading 3 3 2" xfId="43109"/>
    <cellStyle name="wmSubHeading 3 3 2 2" xfId="43110"/>
    <cellStyle name="wmSubHeading 3 3 3" xfId="43111"/>
    <cellStyle name="wmSubHeading 3 4" xfId="43112"/>
    <cellStyle name="wmSubHeading 4" xfId="43113"/>
    <cellStyle name="wmSubHeading 4 2" xfId="43114"/>
    <cellStyle name="wmSubHeading 5" xfId="43115"/>
    <cellStyle name="wmSubHeading 5 2" xfId="43116"/>
    <cellStyle name="wmSubHeading 5 2 2" xfId="43117"/>
    <cellStyle name="wmSubHeading 5 3" xfId="43118"/>
    <cellStyle name="wmSubHeading 6" xfId="43119"/>
    <cellStyle name="wmSubHeading 7" xfId="43120"/>
    <cellStyle name="wmWorkingVariables" xfId="43121"/>
    <cellStyle name="wmWorkingVariables 2" xfId="43122"/>
    <cellStyle name="wmWorkingVariables 2 2" xfId="43123"/>
    <cellStyle name="wmWorkingVariables 2 2 2" xfId="43124"/>
    <cellStyle name="wmWorkingVariables 2 2 2 2" xfId="43125"/>
    <cellStyle name="wmWorkingVariables 2 2 2 2 2" xfId="43126"/>
    <cellStyle name="wmWorkingVariables 2 2 2 3" xfId="43127"/>
    <cellStyle name="wmWorkingVariables 2 2 3" xfId="43128"/>
    <cellStyle name="wmWorkingVariables 2 2 4" xfId="43129"/>
    <cellStyle name="wmWorkingVariables 2 3" xfId="43130"/>
    <cellStyle name="wmWorkingVariables 2 3 2" xfId="43131"/>
    <cellStyle name="wmWorkingVariables 2 3 2 2" xfId="43132"/>
    <cellStyle name="wmWorkingVariables 2 3 3" xfId="43133"/>
    <cellStyle name="wmWorkingVariables 2 3 3 2" xfId="43134"/>
    <cellStyle name="wmWorkingVariables 2 3 3 2 2" xfId="43135"/>
    <cellStyle name="wmWorkingVariables 2 3 3 3" xfId="43136"/>
    <cellStyle name="wmWorkingVariables 2 3 4" xfId="43137"/>
    <cellStyle name="wmWorkingVariables 2 4" xfId="43138"/>
    <cellStyle name="wmWorkingVariables 2 4 2" xfId="43139"/>
    <cellStyle name="wmWorkingVariables 2 4 2 2" xfId="43140"/>
    <cellStyle name="wmWorkingVariables 2 4 3" xfId="43141"/>
    <cellStyle name="wmWorkingVariables 2 5" xfId="43142"/>
    <cellStyle name="wmWorkingVariables 2 6" xfId="43143"/>
    <cellStyle name="wmWorkingVariables 3" xfId="43144"/>
    <cellStyle name="wmWorkingVariables 3 2" xfId="43145"/>
    <cellStyle name="wmWorkingVariables 3 2 2" xfId="43146"/>
    <cellStyle name="wmWorkingVariables 3 3" xfId="43147"/>
    <cellStyle name="wmWorkingVariables 3 3 2" xfId="43148"/>
    <cellStyle name="wmWorkingVariables 3 3 2 2" xfId="43149"/>
    <cellStyle name="wmWorkingVariables 3 3 3" xfId="43150"/>
    <cellStyle name="wmWorkingVariables 3 4" xfId="43151"/>
    <cellStyle name="wmWorkingVariables 4" xfId="43152"/>
    <cellStyle name="wmWorkingVariables 4 2" xfId="43153"/>
    <cellStyle name="wmWorkingVariables 5" xfId="43154"/>
    <cellStyle name="wmWorkingVariables 5 2" xfId="43155"/>
    <cellStyle name="wmWorkingVariables 5 2 2" xfId="43156"/>
    <cellStyle name="wmWorkingVariables 5 3" xfId="43157"/>
    <cellStyle name="wmWorkingVariables 6" xfId="43158"/>
    <cellStyle name="wmWorkingVariables 7" xfId="43159"/>
    <cellStyle name="wmYears" xfId="43160"/>
    <cellStyle name="wmYears 2" xfId="43161"/>
    <cellStyle name="wmYears 2 2" xfId="43162"/>
    <cellStyle name="wmYears 2 2 2" xfId="43163"/>
    <cellStyle name="wmYears 2 2 2 2" xfId="43164"/>
    <cellStyle name="wmYears 2 2 2 2 2" xfId="43165"/>
    <cellStyle name="wmYears 2 2 2 3" xfId="43166"/>
    <cellStyle name="wmYears 2 2 3" xfId="43167"/>
    <cellStyle name="wmYears 2 2 4" xfId="43168"/>
    <cellStyle name="wmYears 2 3" xfId="43169"/>
    <cellStyle name="wmYears 2 3 2" xfId="43170"/>
    <cellStyle name="wmYears 2 3 2 2" xfId="43171"/>
    <cellStyle name="wmYears 2 3 3" xfId="43172"/>
    <cellStyle name="wmYears 2 3 3 2" xfId="43173"/>
    <cellStyle name="wmYears 2 3 3 2 2" xfId="43174"/>
    <cellStyle name="wmYears 2 3 3 3" xfId="43175"/>
    <cellStyle name="wmYears 2 3 4" xfId="43176"/>
    <cellStyle name="wmYears 2 4" xfId="43177"/>
    <cellStyle name="wmYears 2 4 2" xfId="43178"/>
    <cellStyle name="wmYears 2 4 2 2" xfId="43179"/>
    <cellStyle name="wmYears 2 4 3" xfId="43180"/>
    <cellStyle name="wmYears 2 5" xfId="43181"/>
    <cellStyle name="wmYears 2 6" xfId="43182"/>
    <cellStyle name="wmYears 3" xfId="43183"/>
    <cellStyle name="wmYears 3 2" xfId="43184"/>
    <cellStyle name="wmYears 3 2 2" xfId="43185"/>
    <cellStyle name="wmYears 3 3" xfId="43186"/>
    <cellStyle name="wmYears 3 3 2" xfId="43187"/>
    <cellStyle name="wmYears 3 3 2 2" xfId="43188"/>
    <cellStyle name="wmYears 3 3 3" xfId="43189"/>
    <cellStyle name="wmYears 3 4" xfId="43190"/>
    <cellStyle name="wmYears 4" xfId="43191"/>
    <cellStyle name="wmYears 4 2" xfId="43192"/>
    <cellStyle name="wmYears 5" xfId="43193"/>
    <cellStyle name="wmYears 5 2" xfId="43194"/>
    <cellStyle name="wmYears 5 2 2" xfId="43195"/>
    <cellStyle name="wmYears 5 3" xfId="43196"/>
    <cellStyle name="wmYears 6" xfId="43197"/>
    <cellStyle name="wmYears 7" xfId="43198"/>
    <cellStyle name="Year" xfId="43199"/>
    <cellStyle name="Year 2" xfId="43200"/>
    <cellStyle name="Year 2 2" xfId="43201"/>
    <cellStyle name="Year 2 2 2" xfId="43202"/>
    <cellStyle name="Year 2 2 2 2" xfId="43203"/>
    <cellStyle name="Year 2 2 2 2 2" xfId="43204"/>
    <cellStyle name="Year 2 2 2 3" xfId="43205"/>
    <cellStyle name="Year 2 2 3" xfId="43206"/>
    <cellStyle name="Year 2 2 4" xfId="43207"/>
    <cellStyle name="Year 2 3" xfId="43208"/>
    <cellStyle name="Year 2 3 2" xfId="43209"/>
    <cellStyle name="Year 2 3 2 2" xfId="43210"/>
    <cellStyle name="Year 2 3 3" xfId="43211"/>
    <cellStyle name="Year 2 3 3 2" xfId="43212"/>
    <cellStyle name="Year 2 3 3 2 2" xfId="43213"/>
    <cellStyle name="Year 2 3 3 3" xfId="43214"/>
    <cellStyle name="Year 2 3 4" xfId="43215"/>
    <cellStyle name="Year 2 4" xfId="43216"/>
    <cellStyle name="Year 2 4 2" xfId="43217"/>
    <cellStyle name="Year 2 4 2 2" xfId="43218"/>
    <cellStyle name="Year 2 4 3" xfId="43219"/>
    <cellStyle name="Year 2 5" xfId="43220"/>
    <cellStyle name="Year 2 6" xfId="43221"/>
    <cellStyle name="Year 3" xfId="43222"/>
    <cellStyle name="Year 3 2" xfId="43223"/>
    <cellStyle name="Year 3 2 2" xfId="43224"/>
    <cellStyle name="Year 3 3" xfId="43225"/>
    <cellStyle name="Year 3 3 2" xfId="43226"/>
    <cellStyle name="Year 3 3 2 2" xfId="43227"/>
    <cellStyle name="Year 3 3 3" xfId="43228"/>
    <cellStyle name="Year 3 4" xfId="43229"/>
    <cellStyle name="Year 4" xfId="43230"/>
    <cellStyle name="Year 4 2" xfId="43231"/>
    <cellStyle name="Year 5" xfId="43232"/>
    <cellStyle name="Year 5 2" xfId="43233"/>
    <cellStyle name="Year 5 2 2" xfId="43234"/>
    <cellStyle name="Year 5 3" xfId="43235"/>
    <cellStyle name="Year 6" xfId="43236"/>
    <cellStyle name="Year 7" xfId="43237"/>
    <cellStyle name="Year2" xfId="43238"/>
    <cellStyle name="Year2 2" xfId="43239"/>
    <cellStyle name="Year2 2 2" xfId="43240"/>
    <cellStyle name="Year2 2 2 2" xfId="43241"/>
    <cellStyle name="Year2 2 2 2 2" xfId="43242"/>
    <cellStyle name="Year2 2 2 2 2 2" xfId="43243"/>
    <cellStyle name="Year2 2 2 2 3" xfId="43244"/>
    <cellStyle name="Year2 2 2 3" xfId="43245"/>
    <cellStyle name="Year2 2 2 4" xfId="43246"/>
    <cellStyle name="Year2 2 3" xfId="43247"/>
    <cellStyle name="Year2 2 3 2" xfId="43248"/>
    <cellStyle name="Year2 2 3 2 2" xfId="43249"/>
    <cellStyle name="Year2 2 3 3" xfId="43250"/>
    <cellStyle name="Year2 2 3 3 2" xfId="43251"/>
    <cellStyle name="Year2 2 3 3 2 2" xfId="43252"/>
    <cellStyle name="Year2 2 3 3 3" xfId="43253"/>
    <cellStyle name="Year2 2 3 4" xfId="43254"/>
    <cellStyle name="Year2 2 4" xfId="43255"/>
    <cellStyle name="Year2 2 4 2" xfId="43256"/>
    <cellStyle name="Year2 2 4 2 2" xfId="43257"/>
    <cellStyle name="Year2 2 4 3" xfId="43258"/>
    <cellStyle name="Year2 2 5" xfId="43259"/>
    <cellStyle name="Year2 2 6" xfId="43260"/>
    <cellStyle name="Year2 3" xfId="43261"/>
    <cellStyle name="Year2 3 2" xfId="43262"/>
    <cellStyle name="Year2 3 2 2" xfId="43263"/>
    <cellStyle name="Year2 3 3" xfId="43264"/>
    <cellStyle name="Year2 3 3 2" xfId="43265"/>
    <cellStyle name="Year2 3 3 2 2" xfId="43266"/>
    <cellStyle name="Year2 3 3 3" xfId="43267"/>
    <cellStyle name="Year2 3 4" xfId="43268"/>
    <cellStyle name="Year2 4" xfId="43269"/>
    <cellStyle name="Year2 4 2" xfId="43270"/>
    <cellStyle name="Year2 5" xfId="43271"/>
    <cellStyle name="Year2 5 2" xfId="43272"/>
    <cellStyle name="Year2 5 2 2" xfId="43273"/>
    <cellStyle name="Year2 5 3" xfId="43274"/>
    <cellStyle name="Year2 6" xfId="43275"/>
    <cellStyle name="Year2 7" xfId="43276"/>
    <cellStyle name="Years" xfId="43277"/>
    <cellStyle name="Years 2" xfId="43278"/>
    <cellStyle name="Years 2 2" xfId="43279"/>
    <cellStyle name="Years 2 2 2" xfId="43280"/>
    <cellStyle name="Years 2 2 2 2" xfId="43281"/>
    <cellStyle name="Years 2 2 2 2 2" xfId="43282"/>
    <cellStyle name="Years 2 2 2 3" xfId="43283"/>
    <cellStyle name="Years 2 2 3" xfId="43284"/>
    <cellStyle name="Years 2 2 4" xfId="43285"/>
    <cellStyle name="Years 2 3" xfId="43286"/>
    <cellStyle name="Years 2 3 2" xfId="43287"/>
    <cellStyle name="Years 2 3 2 2" xfId="43288"/>
    <cellStyle name="Years 2 3 3" xfId="43289"/>
    <cellStyle name="Years 2 3 3 2" xfId="43290"/>
    <cellStyle name="Years 2 3 3 2 2" xfId="43291"/>
    <cellStyle name="Years 2 3 3 3" xfId="43292"/>
    <cellStyle name="Years 2 3 4" xfId="43293"/>
    <cellStyle name="Years 2 4" xfId="43294"/>
    <cellStyle name="Years 2 4 2" xfId="43295"/>
    <cellStyle name="Years 2 4 2 2" xfId="43296"/>
    <cellStyle name="Years 2 4 3" xfId="43297"/>
    <cellStyle name="Years 2 5" xfId="43298"/>
    <cellStyle name="Years 2 6" xfId="43299"/>
    <cellStyle name="Years 3" xfId="43300"/>
    <cellStyle name="Years 3 2" xfId="43301"/>
    <cellStyle name="Years 3 2 2" xfId="43302"/>
    <cellStyle name="Years 3 3" xfId="43303"/>
    <cellStyle name="Years 3 3 2" xfId="43304"/>
    <cellStyle name="Years 3 3 2 2" xfId="43305"/>
    <cellStyle name="Years 3 3 3" xfId="43306"/>
    <cellStyle name="Years 3 4" xfId="43307"/>
    <cellStyle name="Years 4" xfId="43308"/>
    <cellStyle name="Years 4 2" xfId="43309"/>
    <cellStyle name="Years 5" xfId="43310"/>
    <cellStyle name="Years 5 2" xfId="43311"/>
    <cellStyle name="Years 5 2 2" xfId="43312"/>
    <cellStyle name="Years 5 3" xfId="43313"/>
    <cellStyle name="Years 6" xfId="43314"/>
    <cellStyle name="Years 7" xfId="43315"/>
    <cellStyle name="Years2" xfId="43316"/>
    <cellStyle name="Years2 2" xfId="43317"/>
    <cellStyle name="Years2 2 2" xfId="43318"/>
    <cellStyle name="Years2 2 2 2" xfId="43319"/>
    <cellStyle name="Years2 2 2 2 2" xfId="43320"/>
    <cellStyle name="Years2 2 2 2 2 2" xfId="43321"/>
    <cellStyle name="Years2 2 2 2 3" xfId="43322"/>
    <cellStyle name="Years2 2 2 3" xfId="43323"/>
    <cellStyle name="Years2 2 2 4" xfId="43324"/>
    <cellStyle name="Years2 2 3" xfId="43325"/>
    <cellStyle name="Years2 2 3 2" xfId="43326"/>
    <cellStyle name="Years2 2 3 2 2" xfId="43327"/>
    <cellStyle name="Years2 2 3 3" xfId="43328"/>
    <cellStyle name="Years2 2 3 3 2" xfId="43329"/>
    <cellStyle name="Years2 2 3 3 2 2" xfId="43330"/>
    <cellStyle name="Years2 2 3 3 3" xfId="43331"/>
    <cellStyle name="Years2 2 3 4" xfId="43332"/>
    <cellStyle name="Years2 2 4" xfId="43333"/>
    <cellStyle name="Years2 2 4 2" xfId="43334"/>
    <cellStyle name="Years2 2 4 2 2" xfId="43335"/>
    <cellStyle name="Years2 2 4 3" xfId="43336"/>
    <cellStyle name="Years2 2 5" xfId="43337"/>
    <cellStyle name="Years2 2 6" xfId="43338"/>
    <cellStyle name="Years2 3" xfId="43339"/>
    <cellStyle name="Years2 3 2" xfId="43340"/>
    <cellStyle name="Years2 3 2 2" xfId="43341"/>
    <cellStyle name="Years2 3 3" xfId="43342"/>
    <cellStyle name="Years2 3 3 2" xfId="43343"/>
    <cellStyle name="Years2 3 3 2 2" xfId="43344"/>
    <cellStyle name="Years2 3 3 3" xfId="43345"/>
    <cellStyle name="Years2 3 4" xfId="43346"/>
    <cellStyle name="Years2 4" xfId="43347"/>
    <cellStyle name="Years2 4 2" xfId="43348"/>
    <cellStyle name="Years2 5" xfId="43349"/>
    <cellStyle name="Years2 5 2" xfId="43350"/>
    <cellStyle name="Years2 5 2 2" xfId="43351"/>
    <cellStyle name="Years2 5 3" xfId="43352"/>
    <cellStyle name="Years2 6" xfId="43353"/>
    <cellStyle name="Years2 7" xfId="43354"/>
    <cellStyle name="Обычный_2++" xfId="43355"/>
    <cellStyle name="アクセント 1" xfId="43356"/>
    <cellStyle name="アクセント 2" xfId="43357"/>
    <cellStyle name="アクセント 3" xfId="43358"/>
    <cellStyle name="アクセント 4" xfId="43359"/>
    <cellStyle name="アクセント 5" xfId="43360"/>
    <cellStyle name="アクセント 6" xfId="43361"/>
    <cellStyle name="タイトル" xfId="43362"/>
    <cellStyle name="チェック セル" xfId="43363"/>
    <cellStyle name="どちらでもない" xfId="43364"/>
    <cellStyle name="ハイパーリンク_LIVE_DS_2007Q4_QTV_ PivotTables" xfId="43365"/>
    <cellStyle name="メモ" xfId="43366"/>
    <cellStyle name="リンク セル" xfId="43367"/>
    <cellStyle name="표준_New2Q04E_BrandForm_LCD Monitor_0812" xfId="43368"/>
    <cellStyle name="一般_DS_2006_Q4_Quarterly_LCD_TV_Value_Chain_Report_Revised" xfId="43369"/>
    <cellStyle name="中等" xfId="43370"/>
    <cellStyle name="備註" xfId="43371"/>
    <cellStyle name="入力" xfId="43372"/>
    <cellStyle name="出力" xfId="43373"/>
    <cellStyle name="合計" xfId="43374"/>
    <cellStyle name="壞" xfId="43375"/>
    <cellStyle name="好" xfId="43376"/>
    <cellStyle name="常规 2" xfId="31"/>
    <cellStyle name="常规_05年7月重点企业主要产品产量" xfId="43377"/>
    <cellStyle name="悪い" xfId="43378"/>
    <cellStyle name="標準 2" xfId="43379"/>
    <cellStyle name="標準 3" xfId="43380"/>
    <cellStyle name="標準_2007Q3_DS_IndustrialDisplay_SurveyForm-FPDDistributor" xfId="43381"/>
    <cellStyle name="標題" xfId="43382"/>
    <cellStyle name="標題 1" xfId="43383"/>
    <cellStyle name="標題 2" xfId="43384"/>
    <cellStyle name="標題 3" xfId="43385"/>
    <cellStyle name="標題 4" xfId="43386"/>
    <cellStyle name="檢查儲存格" xfId="43387"/>
    <cellStyle name="良い" xfId="43388"/>
    <cellStyle name="見出し 1" xfId="43389"/>
    <cellStyle name="見出し 2" xfId="43390"/>
    <cellStyle name="見出し 3" xfId="43391"/>
    <cellStyle name="見出し 4" xfId="43392"/>
    <cellStyle name="計算" xfId="43393"/>
    <cellStyle name="計算方式" xfId="43394"/>
    <cellStyle name="說明文字" xfId="43395"/>
    <cellStyle name="説明文" xfId="43396"/>
    <cellStyle name="警告文" xfId="43397"/>
    <cellStyle name="警告文字" xfId="43398"/>
    <cellStyle name="輔色1" xfId="43399"/>
    <cellStyle name="輔色2" xfId="43400"/>
    <cellStyle name="輔色3" xfId="43401"/>
    <cellStyle name="輔色4" xfId="43402"/>
    <cellStyle name="輔色5" xfId="43403"/>
    <cellStyle name="輔色6" xfId="43404"/>
    <cellStyle name="輸入" xfId="43405"/>
    <cellStyle name="輸出" xfId="43406"/>
    <cellStyle name="連結的儲存格" xfId="43407"/>
    <cellStyle name="集計" xfId="43408"/>
  </cellStyles>
  <dxfs count="0"/>
  <tableStyles count="0" defaultTableStyle="TableStyleMedium2" defaultPivotStyle="PivotStyleLight16"/>
  <colors>
    <mruColors>
      <color rgb="FF6A2C91"/>
      <color rgb="FF0079C1"/>
      <color rgb="FFF78F1E"/>
      <color rgb="FF78A22F"/>
      <color rgb="FFFFC222"/>
      <color rgb="FFE64097"/>
      <color rgb="FF00467F"/>
      <color rgb="FFC2CD23"/>
      <color rgb="FF009DDC"/>
      <color rgb="FFD3114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134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theme" Target="theme/theme1.xml"/><Relationship Id="rId135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tyles" Target="styles.xml"/><Relationship Id="rId136" Type="http://schemas.openxmlformats.org/officeDocument/2006/relationships/customXml" Target="../customXml/item3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0.xml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2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7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9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3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6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22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23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24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820775470817063E-2"/>
          <c:y val="4.7599226945506411E-2"/>
          <c:w val="0.73444540302331773"/>
          <c:h val="0.79143739659231915"/>
        </c:manualLayout>
      </c:layout>
      <c:lineChart>
        <c:grouping val="standard"/>
        <c:varyColors val="0"/>
        <c:ser>
          <c:idx val="3"/>
          <c:order val="0"/>
          <c:tx>
            <c:strRef>
              <c:f>'CP2'!$L$5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'CP2'!$M$4:$BA$4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'CP2'!$M$5:$BA$5</c:f>
              <c:numCache>
                <c:formatCode>0.0</c:formatCode>
                <c:ptCount val="41"/>
                <c:pt idx="7" formatCode="0.00">
                  <c:v>41.39</c:v>
                </c:pt>
                <c:pt idx="8" formatCode="0.00">
                  <c:v>43.26</c:v>
                </c:pt>
                <c:pt idx="9" formatCode="0.00">
                  <c:v>45.06</c:v>
                </c:pt>
                <c:pt idx="10" formatCode="0.00">
                  <c:v>47.11</c:v>
                </c:pt>
                <c:pt idx="11" formatCode="0.00">
                  <c:v>49.19</c:v>
                </c:pt>
                <c:pt idx="12" formatCode="0.00">
                  <c:v>51.97</c:v>
                </c:pt>
                <c:pt idx="13" formatCode="0.00">
                  <c:v>54.94</c:v>
                </c:pt>
                <c:pt idx="14" formatCode="0.00">
                  <c:v>57.31</c:v>
                </c:pt>
                <c:pt idx="15" formatCode="0.00">
                  <c:v>58.99</c:v>
                </c:pt>
                <c:pt idx="16" formatCode="0.00">
                  <c:v>60.05</c:v>
                </c:pt>
                <c:pt idx="17" formatCode="0.00">
                  <c:v>61.36</c:v>
                </c:pt>
                <c:pt idx="18" formatCode="0.00">
                  <c:v>62.89</c:v>
                </c:pt>
                <c:pt idx="19" formatCode="0.00">
                  <c:v>64.040000000000006</c:v>
                </c:pt>
                <c:pt idx="20" formatCode="0.00">
                  <c:v>64.819999999999993</c:v>
                </c:pt>
                <c:pt idx="21" formatCode="0.00">
                  <c:v>65.290000000000006</c:v>
                </c:pt>
                <c:pt idx="22" formatCode="0.00">
                  <c:v>66.19</c:v>
                </c:pt>
                <c:pt idx="23" formatCode="0.00">
                  <c:v>67.42</c:v>
                </c:pt>
                <c:pt idx="24" formatCode="0.00">
                  <c:v>68.19</c:v>
                </c:pt>
                <c:pt idx="25" formatCode="0.00">
                  <c:v>68.650000000000006</c:v>
                </c:pt>
                <c:pt idx="26" formatCode="0.00">
                  <c:v>69.650000000000006</c:v>
                </c:pt>
                <c:pt idx="27" formatCode="0.00">
                  <c:v>70.599999999999994</c:v>
                </c:pt>
                <c:pt idx="28" formatCode="0.00">
                  <c:v>71.5</c:v>
                </c:pt>
                <c:pt idx="29" formatCode="0.00">
                  <c:v>72.349999999999994</c:v>
                </c:pt>
                <c:pt idx="30" formatCode="0.00">
                  <c:v>73.099999999999994</c:v>
                </c:pt>
                <c:pt idx="31" formatCode="0.00">
                  <c:v>73.75</c:v>
                </c:pt>
                <c:pt idx="32" formatCode="0.00">
                  <c:v>74.400000000000006</c:v>
                </c:pt>
                <c:pt idx="33" formatCode="0.00">
                  <c:v>75</c:v>
                </c:pt>
                <c:pt idx="34" formatCode="0.00">
                  <c:v>75.599999999999994</c:v>
                </c:pt>
                <c:pt idx="35" formatCode="0.00">
                  <c:v>76.150000000000006</c:v>
                </c:pt>
                <c:pt idx="36" formatCode="0.00">
                  <c:v>76.7</c:v>
                </c:pt>
                <c:pt idx="37" formatCode="0.00">
                  <c:v>77.2</c:v>
                </c:pt>
                <c:pt idx="38" formatCode="0.00">
                  <c:v>77.7</c:v>
                </c:pt>
                <c:pt idx="39" formatCode="0.00">
                  <c:v>78.2</c:v>
                </c:pt>
                <c:pt idx="40" formatCode="0.00">
                  <c:v>78.7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'CP2'!$L$6</c:f>
              <c:strCache>
                <c:ptCount val="1"/>
                <c:pt idx="0">
                  <c:v>Base Case</c:v>
                </c:pt>
              </c:strCache>
            </c:strRef>
          </c:tx>
          <c:marker>
            <c:symbol val="none"/>
          </c:marker>
          <c:cat>
            <c:numRef>
              <c:f>'CP2'!$M$4:$BA$4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'CP2'!$M$6:$BA$6</c:f>
              <c:numCache>
                <c:formatCode>0.0</c:formatCode>
                <c:ptCount val="41"/>
                <c:pt idx="7" formatCode="0.00">
                  <c:v>38.4</c:v>
                </c:pt>
                <c:pt idx="8" formatCode="0.00">
                  <c:v>40.33</c:v>
                </c:pt>
                <c:pt idx="9" formatCode="0.00">
                  <c:v>40.21</c:v>
                </c:pt>
                <c:pt idx="10" formatCode="0.00">
                  <c:v>40.83</c:v>
                </c:pt>
                <c:pt idx="11" formatCode="0.00">
                  <c:v>40.99</c:v>
                </c:pt>
                <c:pt idx="12" formatCode="0.00">
                  <c:v>42.64</c:v>
                </c:pt>
                <c:pt idx="13" formatCode="0.00">
                  <c:v>44.48</c:v>
                </c:pt>
                <c:pt idx="14" formatCode="0.00">
                  <c:v>46.08</c:v>
                </c:pt>
                <c:pt idx="15" formatCode="0.00">
                  <c:v>47.52</c:v>
                </c:pt>
                <c:pt idx="16" formatCode="0.00">
                  <c:v>48.67</c:v>
                </c:pt>
                <c:pt idx="17" formatCode="0.00">
                  <c:v>49.58</c:v>
                </c:pt>
                <c:pt idx="18" formatCode="0.00">
                  <c:v>50.25</c:v>
                </c:pt>
                <c:pt idx="19" formatCode="0.00">
                  <c:v>50.83</c:v>
                </c:pt>
                <c:pt idx="20" formatCode="0.00">
                  <c:v>51.3</c:v>
                </c:pt>
                <c:pt idx="21" formatCode="0.00">
                  <c:v>51.77</c:v>
                </c:pt>
                <c:pt idx="22" formatCode="0.00">
                  <c:v>52.25</c:v>
                </c:pt>
                <c:pt idx="23" formatCode="0.00">
                  <c:v>52.93</c:v>
                </c:pt>
                <c:pt idx="24" formatCode="0.00">
                  <c:v>53.59</c:v>
                </c:pt>
                <c:pt idx="25" formatCode="0.00">
                  <c:v>54.33</c:v>
                </c:pt>
                <c:pt idx="26" formatCode="0.00">
                  <c:v>55</c:v>
                </c:pt>
                <c:pt idx="27" formatCode="0.00">
                  <c:v>55.71</c:v>
                </c:pt>
                <c:pt idx="28" formatCode="0.00">
                  <c:v>56.26</c:v>
                </c:pt>
                <c:pt idx="29" formatCode="0.00">
                  <c:v>56.89</c:v>
                </c:pt>
                <c:pt idx="30" formatCode="0.00">
                  <c:v>57.34</c:v>
                </c:pt>
                <c:pt idx="31" formatCode="0.00">
                  <c:v>57.79</c:v>
                </c:pt>
                <c:pt idx="32" formatCode="0.00">
                  <c:v>58.24</c:v>
                </c:pt>
                <c:pt idx="33" formatCode="0.00">
                  <c:v>58.69</c:v>
                </c:pt>
                <c:pt idx="34" formatCode="0.00">
                  <c:v>59.14</c:v>
                </c:pt>
                <c:pt idx="35" formatCode="0.00">
                  <c:v>59.59</c:v>
                </c:pt>
                <c:pt idx="36" formatCode="0.00">
                  <c:v>60.04</c:v>
                </c:pt>
                <c:pt idx="37" formatCode="0.00">
                  <c:v>60.49</c:v>
                </c:pt>
                <c:pt idx="38" formatCode="0.00">
                  <c:v>60.94</c:v>
                </c:pt>
                <c:pt idx="39" formatCode="0.00">
                  <c:v>61.39</c:v>
                </c:pt>
                <c:pt idx="40" formatCode="0.00">
                  <c:v>61.84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'CP2'!$L$7</c:f>
              <c:strCache>
                <c:ptCount val="1"/>
                <c:pt idx="0">
                  <c:v>Low Case</c:v>
                </c:pt>
              </c:strCache>
            </c:strRef>
          </c:tx>
          <c:marker>
            <c:symbol val="none"/>
          </c:marker>
          <c:cat>
            <c:numRef>
              <c:f>'CP2'!$M$4:$BA$4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'CP2'!$M$7:$BA$7</c:f>
              <c:numCache>
                <c:formatCode>0.0</c:formatCode>
                <c:ptCount val="41"/>
                <c:pt idx="7" formatCode="0.00">
                  <c:v>31.67</c:v>
                </c:pt>
                <c:pt idx="8" formatCode="0.00">
                  <c:v>32.450000000000003</c:v>
                </c:pt>
                <c:pt idx="9" formatCode="0.00">
                  <c:v>32.6</c:v>
                </c:pt>
                <c:pt idx="10" formatCode="0.00">
                  <c:v>33.049999999999997</c:v>
                </c:pt>
                <c:pt idx="11" formatCode="0.00">
                  <c:v>33.39</c:v>
                </c:pt>
                <c:pt idx="12" formatCode="0.00">
                  <c:v>33.880000000000003</c:v>
                </c:pt>
                <c:pt idx="13" formatCode="0.00">
                  <c:v>34.229999999999997</c:v>
                </c:pt>
                <c:pt idx="14" formatCode="0.00">
                  <c:v>34.78</c:v>
                </c:pt>
                <c:pt idx="15" formatCode="0.00">
                  <c:v>35.65</c:v>
                </c:pt>
                <c:pt idx="16" formatCode="0.00">
                  <c:v>36.61</c:v>
                </c:pt>
                <c:pt idx="17" formatCode="0.00">
                  <c:v>37.11</c:v>
                </c:pt>
                <c:pt idx="18" formatCode="0.00">
                  <c:v>38.07</c:v>
                </c:pt>
                <c:pt idx="19" formatCode="0.00">
                  <c:v>38.53</c:v>
                </c:pt>
                <c:pt idx="20" formatCode="0.00">
                  <c:v>38.840000000000003</c:v>
                </c:pt>
                <c:pt idx="21" formatCode="0.00">
                  <c:v>38.99</c:v>
                </c:pt>
                <c:pt idx="22" formatCode="0.00">
                  <c:v>39.39</c:v>
                </c:pt>
                <c:pt idx="23" formatCode="0.00">
                  <c:v>39.9</c:v>
                </c:pt>
                <c:pt idx="24" formatCode="0.00">
                  <c:v>41.05</c:v>
                </c:pt>
                <c:pt idx="25" formatCode="0.00">
                  <c:v>41.38</c:v>
                </c:pt>
                <c:pt idx="26" formatCode="0.00">
                  <c:v>42.15</c:v>
                </c:pt>
                <c:pt idx="27" formatCode="0.00">
                  <c:v>42.47</c:v>
                </c:pt>
                <c:pt idx="28" formatCode="0.00">
                  <c:v>42.8</c:v>
                </c:pt>
                <c:pt idx="29" formatCode="0.00">
                  <c:v>43.13</c:v>
                </c:pt>
                <c:pt idx="30" formatCode="0.00">
                  <c:v>43.47</c:v>
                </c:pt>
                <c:pt idx="31" formatCode="0.00">
                  <c:v>43.76</c:v>
                </c:pt>
                <c:pt idx="32" formatCode="0.00">
                  <c:v>44.06</c:v>
                </c:pt>
                <c:pt idx="33" formatCode="0.00">
                  <c:v>44.37</c:v>
                </c:pt>
                <c:pt idx="34" formatCode="0.00">
                  <c:v>44.68</c:v>
                </c:pt>
                <c:pt idx="35" formatCode="0.00">
                  <c:v>44.91</c:v>
                </c:pt>
                <c:pt idx="36" formatCode="0.00">
                  <c:v>45.14</c:v>
                </c:pt>
                <c:pt idx="37" formatCode="0.00">
                  <c:v>45.42</c:v>
                </c:pt>
                <c:pt idx="38" formatCode="0.00">
                  <c:v>45.77</c:v>
                </c:pt>
                <c:pt idx="39" formatCode="0.00">
                  <c:v>45.87</c:v>
                </c:pt>
                <c:pt idx="40" formatCode="0.00">
                  <c:v>46.23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'CP2'!$L$8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'CP2'!$M$4:$BA$4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'CP2'!$M$8:$AL$8</c:f>
              <c:numCache>
                <c:formatCode>0.0</c:formatCode>
                <c:ptCount val="26"/>
                <c:pt idx="0">
                  <c:v>44.722579158585113</c:v>
                </c:pt>
                <c:pt idx="1">
                  <c:v>58.321197173617726</c:v>
                </c:pt>
                <c:pt idx="2">
                  <c:v>60.729144414833172</c:v>
                </c:pt>
                <c:pt idx="3">
                  <c:v>68.4647202883056</c:v>
                </c:pt>
                <c:pt idx="4">
                  <c:v>50.2</c:v>
                </c:pt>
                <c:pt idx="5">
                  <c:v>42.66</c:v>
                </c:pt>
                <c:pt idx="6">
                  <c:v>34.6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93728"/>
        <c:axId val="180945664"/>
      </c:lineChart>
      <c:dateAx>
        <c:axId val="181193728"/>
        <c:scaling>
          <c:orientation val="minMax"/>
          <c:max val="205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0945664"/>
        <c:crosses val="autoZero"/>
        <c:auto val="0"/>
        <c:lblOffset val="100"/>
        <c:baseTimeUnit val="days"/>
        <c:majorUnit val="5"/>
        <c:majorTimeUnit val="days"/>
        <c:minorUnit val="1"/>
      </c:dateAx>
      <c:valAx>
        <c:axId val="180945664"/>
        <c:scaling>
          <c:orientation val="minMax"/>
        </c:scaling>
        <c:delete val="0"/>
        <c:axPos val="l"/>
        <c:majorGridlines/>
        <c:title>
          <c:tx>
            <c:strRef>
              <c:f>'CP2'!$M$3</c:f>
              <c:strCache>
                <c:ptCount val="1"/>
                <c:pt idx="0">
                  <c:v>Pence/therm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811937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6053724597669812"/>
          <c:h val="0.7631333810546409"/>
        </c:manualLayout>
      </c:layout>
      <c:lineChart>
        <c:grouping val="standard"/>
        <c:varyColors val="0"/>
        <c:ser>
          <c:idx val="2"/>
          <c:order val="0"/>
          <c:tx>
            <c:strRef>
              <c:f>'GD1'!$L$6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'GD1'!$M$4:$BF$4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'GD1'!$M$6:$BF$6</c:f>
              <c:numCache>
                <c:formatCode>#,##0</c:formatCode>
                <c:ptCount val="46"/>
                <c:pt idx="11">
                  <c:v>922.67495743955533</c:v>
                </c:pt>
                <c:pt idx="12">
                  <c:v>904.19139289461714</c:v>
                </c:pt>
                <c:pt idx="13">
                  <c:v>883.53828151433743</c:v>
                </c:pt>
                <c:pt idx="14">
                  <c:v>864.02310639393647</c:v>
                </c:pt>
                <c:pt idx="15">
                  <c:v>847.73477982358668</c:v>
                </c:pt>
                <c:pt idx="16">
                  <c:v>802.38379566148524</c:v>
                </c:pt>
                <c:pt idx="17">
                  <c:v>762.77515909855333</c:v>
                </c:pt>
                <c:pt idx="18">
                  <c:v>737.51575218038727</c:v>
                </c:pt>
                <c:pt idx="19">
                  <c:v>734.84464443204604</c:v>
                </c:pt>
                <c:pt idx="20">
                  <c:v>731.38944871135629</c:v>
                </c:pt>
                <c:pt idx="21">
                  <c:v>703.22583092400407</c:v>
                </c:pt>
                <c:pt idx="22">
                  <c:v>712.45896057563459</c:v>
                </c:pt>
                <c:pt idx="23">
                  <c:v>690.7256345348128</c:v>
                </c:pt>
                <c:pt idx="24">
                  <c:v>688.95715750874035</c:v>
                </c:pt>
                <c:pt idx="25">
                  <c:v>685.0379464269721</c:v>
                </c:pt>
                <c:pt idx="26">
                  <c:v>656.39298978451154</c:v>
                </c:pt>
                <c:pt idx="27">
                  <c:v>662.35471520055978</c:v>
                </c:pt>
                <c:pt idx="28">
                  <c:v>638.53117578092338</c:v>
                </c:pt>
                <c:pt idx="29">
                  <c:v>632.07625834661508</c:v>
                </c:pt>
                <c:pt idx="30">
                  <c:v>604.03181500210633</c:v>
                </c:pt>
                <c:pt idx="31">
                  <c:v>592.70621761423331</c:v>
                </c:pt>
                <c:pt idx="32">
                  <c:v>588.42896882363959</c:v>
                </c:pt>
                <c:pt idx="33">
                  <c:v>574.9421551113162</c:v>
                </c:pt>
                <c:pt idx="34">
                  <c:v>558.15393709324258</c:v>
                </c:pt>
                <c:pt idx="35">
                  <c:v>545.37024393078605</c:v>
                </c:pt>
                <c:pt idx="36">
                  <c:v>532.52977913852942</c:v>
                </c:pt>
                <c:pt idx="37">
                  <c:v>531.00829715773557</c:v>
                </c:pt>
                <c:pt idx="38">
                  <c:v>533.77011004901919</c:v>
                </c:pt>
                <c:pt idx="39">
                  <c:v>553.40568359776785</c:v>
                </c:pt>
                <c:pt idx="40">
                  <c:v>556.22428192667894</c:v>
                </c:pt>
                <c:pt idx="41">
                  <c:v>538.57352012433546</c:v>
                </c:pt>
                <c:pt idx="42">
                  <c:v>532.71902425670612</c:v>
                </c:pt>
                <c:pt idx="43">
                  <c:v>519.07079290228069</c:v>
                </c:pt>
                <c:pt idx="44">
                  <c:v>515.65753562848647</c:v>
                </c:pt>
                <c:pt idx="45">
                  <c:v>515.87951729919007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'GD1'!$L$7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'GD1'!$M$4:$BF$4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'GD1'!$M$7:$BF$7</c:f>
              <c:numCache>
                <c:formatCode>#,##0</c:formatCode>
                <c:ptCount val="46"/>
                <c:pt idx="11">
                  <c:v>922.67495743955533</c:v>
                </c:pt>
                <c:pt idx="12">
                  <c:v>873.74367323536705</c:v>
                </c:pt>
                <c:pt idx="13">
                  <c:v>839.08291492904948</c:v>
                </c:pt>
                <c:pt idx="14">
                  <c:v>823.66710940879238</c:v>
                </c:pt>
                <c:pt idx="15">
                  <c:v>818.46441315267316</c:v>
                </c:pt>
                <c:pt idx="16">
                  <c:v>806.26855034535015</c:v>
                </c:pt>
                <c:pt idx="17">
                  <c:v>782.06170715219253</c:v>
                </c:pt>
                <c:pt idx="18">
                  <c:v>766.77205088199787</c:v>
                </c:pt>
                <c:pt idx="19">
                  <c:v>771.26051843746927</c:v>
                </c:pt>
                <c:pt idx="20">
                  <c:v>767.52402574221946</c:v>
                </c:pt>
                <c:pt idx="21">
                  <c:v>767.86325664053402</c:v>
                </c:pt>
                <c:pt idx="22">
                  <c:v>749.72486917131766</c:v>
                </c:pt>
                <c:pt idx="23">
                  <c:v>746.36316643477858</c:v>
                </c:pt>
                <c:pt idx="24">
                  <c:v>755.28619797233398</c:v>
                </c:pt>
                <c:pt idx="25">
                  <c:v>732.92597299832585</c:v>
                </c:pt>
                <c:pt idx="26">
                  <c:v>712.31909233973545</c:v>
                </c:pt>
                <c:pt idx="27">
                  <c:v>701.30809016961882</c:v>
                </c:pt>
                <c:pt idx="28">
                  <c:v>674.84890455274433</c:v>
                </c:pt>
                <c:pt idx="29">
                  <c:v>668.99644741586758</c:v>
                </c:pt>
                <c:pt idx="30">
                  <c:v>644.51093008099713</c:v>
                </c:pt>
                <c:pt idx="31">
                  <c:v>634.9669819357581</c:v>
                </c:pt>
                <c:pt idx="32">
                  <c:v>624.37713767082823</c:v>
                </c:pt>
                <c:pt idx="33">
                  <c:v>620.07768829491044</c:v>
                </c:pt>
                <c:pt idx="34">
                  <c:v>608.71834523127484</c:v>
                </c:pt>
                <c:pt idx="35">
                  <c:v>598.73349121708736</c:v>
                </c:pt>
                <c:pt idx="36">
                  <c:v>593.23889806380021</c:v>
                </c:pt>
                <c:pt idx="37">
                  <c:v>584.83190696899828</c:v>
                </c:pt>
                <c:pt idx="38">
                  <c:v>575.24245308003765</c:v>
                </c:pt>
                <c:pt idx="39">
                  <c:v>566.53189410570121</c:v>
                </c:pt>
                <c:pt idx="40">
                  <c:v>556.80176979533053</c:v>
                </c:pt>
                <c:pt idx="41">
                  <c:v>549.54807811419107</c:v>
                </c:pt>
                <c:pt idx="42">
                  <c:v>540.42892790726535</c:v>
                </c:pt>
                <c:pt idx="43">
                  <c:v>531.88791091348025</c:v>
                </c:pt>
                <c:pt idx="44">
                  <c:v>523.32407803888327</c:v>
                </c:pt>
                <c:pt idx="45">
                  <c:v>514.09720491667849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'GD1'!$L$8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'GD1'!$M$4:$BF$4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'GD1'!$M$8:$BF$8</c:f>
              <c:numCache>
                <c:formatCode>#,##0</c:formatCode>
                <c:ptCount val="46"/>
                <c:pt idx="11">
                  <c:v>922.67495743955533</c:v>
                </c:pt>
                <c:pt idx="12">
                  <c:v>928.97096081315135</c:v>
                </c:pt>
                <c:pt idx="13">
                  <c:v>883.04146606893005</c:v>
                </c:pt>
                <c:pt idx="14">
                  <c:v>862.11572520170012</c:v>
                </c:pt>
                <c:pt idx="15">
                  <c:v>848.69369329437461</c:v>
                </c:pt>
                <c:pt idx="16">
                  <c:v>882.44450599433537</c:v>
                </c:pt>
                <c:pt idx="17">
                  <c:v>886.97553522118096</c:v>
                </c:pt>
                <c:pt idx="18">
                  <c:v>891.19593875926614</c:v>
                </c:pt>
                <c:pt idx="19">
                  <c:v>902.30629224114534</c:v>
                </c:pt>
                <c:pt idx="20">
                  <c:v>921.53156001510456</c:v>
                </c:pt>
                <c:pt idx="21">
                  <c:v>929.98105892949513</c:v>
                </c:pt>
                <c:pt idx="22">
                  <c:v>951.96489123277854</c:v>
                </c:pt>
                <c:pt idx="23">
                  <c:v>957.89291744881416</c:v>
                </c:pt>
                <c:pt idx="24">
                  <c:v>960.15746807793164</c:v>
                </c:pt>
                <c:pt idx="25">
                  <c:v>963.91101499288027</c:v>
                </c:pt>
                <c:pt idx="26">
                  <c:v>953.71368332082125</c:v>
                </c:pt>
                <c:pt idx="27">
                  <c:v>938.95219327132338</c:v>
                </c:pt>
                <c:pt idx="28">
                  <c:v>910.82880225894723</c:v>
                </c:pt>
                <c:pt idx="29">
                  <c:v>905.9260782993515</c:v>
                </c:pt>
                <c:pt idx="30">
                  <c:v>886.21728911392972</c:v>
                </c:pt>
                <c:pt idx="31">
                  <c:v>881.33896832584969</c:v>
                </c:pt>
                <c:pt idx="32">
                  <c:v>882.09870879038351</c:v>
                </c:pt>
                <c:pt idx="33">
                  <c:v>881.60469723216715</c:v>
                </c:pt>
                <c:pt idx="34">
                  <c:v>879.23189581837005</c:v>
                </c:pt>
                <c:pt idx="35">
                  <c:v>880.05106697595625</c:v>
                </c:pt>
                <c:pt idx="36">
                  <c:v>870.03561201999537</c:v>
                </c:pt>
                <c:pt idx="37">
                  <c:v>873.76809283225839</c:v>
                </c:pt>
                <c:pt idx="38">
                  <c:v>877.40748997864432</c:v>
                </c:pt>
                <c:pt idx="39">
                  <c:v>874.03954631027386</c:v>
                </c:pt>
                <c:pt idx="40">
                  <c:v>876.58143546908514</c:v>
                </c:pt>
                <c:pt idx="41">
                  <c:v>878.60275314703551</c:v>
                </c:pt>
                <c:pt idx="42">
                  <c:v>877.43814668405537</c:v>
                </c:pt>
                <c:pt idx="43">
                  <c:v>865.41100843171216</c:v>
                </c:pt>
                <c:pt idx="44">
                  <c:v>851.39901160392526</c:v>
                </c:pt>
                <c:pt idx="45">
                  <c:v>845.15860142068152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'GD1'!$L$9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'GD1'!$M$4:$BF$4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'GD1'!$M$9:$BF$9</c:f>
              <c:numCache>
                <c:formatCode>#,##0</c:formatCode>
                <c:ptCount val="46"/>
                <c:pt idx="11">
                  <c:v>922.67495743955533</c:v>
                </c:pt>
                <c:pt idx="12">
                  <c:v>921.3638595232643</c:v>
                </c:pt>
                <c:pt idx="13">
                  <c:v>897.86661867221142</c:v>
                </c:pt>
                <c:pt idx="14">
                  <c:v>886.48060634169019</c:v>
                </c:pt>
                <c:pt idx="15">
                  <c:v>881.35100435127561</c:v>
                </c:pt>
                <c:pt idx="16">
                  <c:v>871.92775857975346</c:v>
                </c:pt>
                <c:pt idx="17">
                  <c:v>854.64180922148603</c:v>
                </c:pt>
                <c:pt idx="18">
                  <c:v>864.18508062445835</c:v>
                </c:pt>
                <c:pt idx="19">
                  <c:v>910.78914208610331</c:v>
                </c:pt>
                <c:pt idx="20">
                  <c:v>950.74687355738774</c:v>
                </c:pt>
                <c:pt idx="21">
                  <c:v>952.7044582346756</c:v>
                </c:pt>
                <c:pt idx="22">
                  <c:v>959.73429233112336</c:v>
                </c:pt>
                <c:pt idx="23">
                  <c:v>963.61052108612785</c:v>
                </c:pt>
                <c:pt idx="24">
                  <c:v>962.86950599895454</c:v>
                </c:pt>
                <c:pt idx="25">
                  <c:v>977.18701552228504</c:v>
                </c:pt>
                <c:pt idx="26">
                  <c:v>945.4762407711039</c:v>
                </c:pt>
                <c:pt idx="27">
                  <c:v>916.30440213333623</c:v>
                </c:pt>
                <c:pt idx="28">
                  <c:v>890.34386634116561</c:v>
                </c:pt>
                <c:pt idx="29">
                  <c:v>884.90057674535342</c:v>
                </c:pt>
                <c:pt idx="30">
                  <c:v>890.56568841341095</c:v>
                </c:pt>
                <c:pt idx="31">
                  <c:v>866.69667163843792</c:v>
                </c:pt>
                <c:pt idx="32">
                  <c:v>858.03455826691356</c:v>
                </c:pt>
                <c:pt idx="33">
                  <c:v>842.76963201785145</c:v>
                </c:pt>
                <c:pt idx="34">
                  <c:v>833.96807370452643</c:v>
                </c:pt>
                <c:pt idx="35">
                  <c:v>824.53425729968239</c:v>
                </c:pt>
                <c:pt idx="36">
                  <c:v>820.10207472406398</c:v>
                </c:pt>
                <c:pt idx="37">
                  <c:v>818.293839468893</c:v>
                </c:pt>
                <c:pt idx="38">
                  <c:v>812.5378778684908</c:v>
                </c:pt>
                <c:pt idx="39">
                  <c:v>810.66437742340793</c:v>
                </c:pt>
                <c:pt idx="40">
                  <c:v>810.24125354573221</c:v>
                </c:pt>
                <c:pt idx="41">
                  <c:v>809.18951818154562</c:v>
                </c:pt>
                <c:pt idx="42">
                  <c:v>803.16911351202623</c:v>
                </c:pt>
                <c:pt idx="43">
                  <c:v>797.6697460312987</c:v>
                </c:pt>
                <c:pt idx="44">
                  <c:v>793.69485453620541</c:v>
                </c:pt>
                <c:pt idx="45">
                  <c:v>787.46947095285771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'GD1'!$L$5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'GD1'!$M$4:$BF$4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'GD1'!$M$5:$BF$5</c:f>
              <c:numCache>
                <c:formatCode>#,##0</c:formatCode>
                <c:ptCount val="46"/>
                <c:pt idx="0">
                  <c:v>1059.895</c:v>
                </c:pt>
                <c:pt idx="1">
                  <c:v>1045.336</c:v>
                </c:pt>
                <c:pt idx="2">
                  <c:v>1075.941</c:v>
                </c:pt>
                <c:pt idx="3">
                  <c:v>1079.5509999999999</c:v>
                </c:pt>
                <c:pt idx="4">
                  <c:v>1038.1210000000001</c:v>
                </c:pt>
                <c:pt idx="5">
                  <c:v>1107.5113251865046</c:v>
                </c:pt>
                <c:pt idx="6">
                  <c:v>1020.7261196742493</c:v>
                </c:pt>
                <c:pt idx="7">
                  <c:v>872.0142000281088</c:v>
                </c:pt>
                <c:pt idx="8">
                  <c:v>832.24804844961602</c:v>
                </c:pt>
                <c:pt idx="9">
                  <c:v>844.68718315242882</c:v>
                </c:pt>
                <c:pt idx="10">
                  <c:v>873.10937877378763</c:v>
                </c:pt>
                <c:pt idx="11">
                  <c:v>922.67495743955533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985344"/>
        <c:axId val="188986880"/>
      </c:lineChart>
      <c:dateAx>
        <c:axId val="188985344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8986880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88986880"/>
        <c:scaling>
          <c:orientation val="minMax"/>
          <c:min val="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89853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6797934436850163E-2"/>
          <c:y val="0.91034470691163616"/>
          <c:w val="0.94283457717298358"/>
          <c:h val="5.3544181977252844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26954468925321"/>
          <c:y val="6.6018127044464261E-2"/>
          <c:w val="0.79477009353613215"/>
          <c:h val="0.768304625466217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'ES15'!$L$65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467F"/>
            </a:solidFill>
          </c:spPr>
          <c:invertIfNegative val="0"/>
          <c:cat>
            <c:numRef>
              <c:f>'ES15'!$M$64:$AV$64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'ES15'!$M$65:$AV$65</c:f>
              <c:numCache>
                <c:formatCode>_-* #,##0_-;\-* #,##0_-;_-* "-"??_-;_-@_-</c:formatCode>
                <c:ptCount val="36"/>
                <c:pt idx="1">
                  <c:v>5077.8</c:v>
                </c:pt>
                <c:pt idx="2">
                  <c:v>5077.8</c:v>
                </c:pt>
                <c:pt idx="3">
                  <c:v>6070.8</c:v>
                </c:pt>
                <c:pt idx="4">
                  <c:v>7469.8</c:v>
                </c:pt>
                <c:pt idx="5">
                  <c:v>7723.8</c:v>
                </c:pt>
                <c:pt idx="6">
                  <c:v>7902.8</c:v>
                </c:pt>
                <c:pt idx="7">
                  <c:v>9497.7999999999993</c:v>
                </c:pt>
                <c:pt idx="8">
                  <c:v>9897.7999999999993</c:v>
                </c:pt>
                <c:pt idx="9">
                  <c:v>9897.7999999999993</c:v>
                </c:pt>
                <c:pt idx="10">
                  <c:v>10701.8</c:v>
                </c:pt>
                <c:pt idx="11">
                  <c:v>12142.8</c:v>
                </c:pt>
                <c:pt idx="12">
                  <c:v>13672.8</c:v>
                </c:pt>
                <c:pt idx="13">
                  <c:v>14872.8</c:v>
                </c:pt>
                <c:pt idx="14">
                  <c:v>15172.8</c:v>
                </c:pt>
                <c:pt idx="15">
                  <c:v>15672.8</c:v>
                </c:pt>
                <c:pt idx="16">
                  <c:v>16172.8</c:v>
                </c:pt>
                <c:pt idx="17">
                  <c:v>16672.8</c:v>
                </c:pt>
                <c:pt idx="18">
                  <c:v>16672.8</c:v>
                </c:pt>
                <c:pt idx="19">
                  <c:v>16672.8</c:v>
                </c:pt>
                <c:pt idx="20">
                  <c:v>16672.8</c:v>
                </c:pt>
                <c:pt idx="21">
                  <c:v>16672.8</c:v>
                </c:pt>
                <c:pt idx="22">
                  <c:v>16672.8</c:v>
                </c:pt>
                <c:pt idx="23">
                  <c:v>16672.8</c:v>
                </c:pt>
                <c:pt idx="24">
                  <c:v>16672.8</c:v>
                </c:pt>
                <c:pt idx="25">
                  <c:v>16672.8</c:v>
                </c:pt>
                <c:pt idx="26">
                  <c:v>16672.8</c:v>
                </c:pt>
                <c:pt idx="27">
                  <c:v>16672.8</c:v>
                </c:pt>
                <c:pt idx="28">
                  <c:v>16672.8</c:v>
                </c:pt>
                <c:pt idx="29">
                  <c:v>16672.8</c:v>
                </c:pt>
                <c:pt idx="30">
                  <c:v>16672.8</c:v>
                </c:pt>
                <c:pt idx="31">
                  <c:v>16672.8</c:v>
                </c:pt>
                <c:pt idx="32">
                  <c:v>16672.8</c:v>
                </c:pt>
                <c:pt idx="33">
                  <c:v>16672.8</c:v>
                </c:pt>
                <c:pt idx="34">
                  <c:v>16672.8</c:v>
                </c:pt>
                <c:pt idx="35">
                  <c:v>16672.8</c:v>
                </c:pt>
              </c:numCache>
            </c:numRef>
          </c:val>
        </c:ser>
        <c:ser>
          <c:idx val="1"/>
          <c:order val="1"/>
          <c:tx>
            <c:strRef>
              <c:f>'ES15'!$L$66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'ES15'!$M$64:$AV$64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'ES15'!$M$66:$AV$66</c:f>
              <c:numCache>
                <c:formatCode>_-* #,##0_-;\-* #,##0_-;_-* "-"??_-;_-@_-</c:formatCode>
                <c:ptCount val="36"/>
                <c:pt idx="1">
                  <c:v>10379.654856003512</c:v>
                </c:pt>
                <c:pt idx="2">
                  <c:v>11336.958350386063</c:v>
                </c:pt>
                <c:pt idx="3">
                  <c:v>12144.45649533036</c:v>
                </c:pt>
                <c:pt idx="4">
                  <c:v>12343.529825780228</c:v>
                </c:pt>
                <c:pt idx="5">
                  <c:v>12566.7694897076</c:v>
                </c:pt>
                <c:pt idx="6">
                  <c:v>12618.022170438606</c:v>
                </c:pt>
                <c:pt idx="7">
                  <c:v>12743.832217133058</c:v>
                </c:pt>
                <c:pt idx="8">
                  <c:v>12752.908142362867</c:v>
                </c:pt>
                <c:pt idx="9">
                  <c:v>12902.77956169326</c:v>
                </c:pt>
                <c:pt idx="10">
                  <c:v>12983.005002017664</c:v>
                </c:pt>
                <c:pt idx="11">
                  <c:v>13326.470478399133</c:v>
                </c:pt>
                <c:pt idx="12">
                  <c:v>13580.808886671679</c:v>
                </c:pt>
                <c:pt idx="13">
                  <c:v>13637.04068976187</c:v>
                </c:pt>
                <c:pt idx="14">
                  <c:v>13646.155769741188</c:v>
                </c:pt>
                <c:pt idx="15">
                  <c:v>13619.690738501629</c:v>
                </c:pt>
                <c:pt idx="16">
                  <c:v>13066.522972221635</c:v>
                </c:pt>
                <c:pt idx="17">
                  <c:v>13023.615351992916</c:v>
                </c:pt>
                <c:pt idx="18">
                  <c:v>12407.587899175698</c:v>
                </c:pt>
                <c:pt idx="19">
                  <c:v>12311.409968203845</c:v>
                </c:pt>
                <c:pt idx="20">
                  <c:v>11977.807273172311</c:v>
                </c:pt>
                <c:pt idx="21">
                  <c:v>11567.235507490277</c:v>
                </c:pt>
                <c:pt idx="22">
                  <c:v>10347.01533249483</c:v>
                </c:pt>
                <c:pt idx="23">
                  <c:v>9894.0435125756521</c:v>
                </c:pt>
                <c:pt idx="24">
                  <c:v>9694.4354146933656</c:v>
                </c:pt>
                <c:pt idx="25">
                  <c:v>9397.1019884095585</c:v>
                </c:pt>
                <c:pt idx="26">
                  <c:v>9120.5749420852007</c:v>
                </c:pt>
                <c:pt idx="27">
                  <c:v>8679.2625552072204</c:v>
                </c:pt>
                <c:pt idx="28">
                  <c:v>8231.4601765985553</c:v>
                </c:pt>
                <c:pt idx="29">
                  <c:v>8023.5029935781695</c:v>
                </c:pt>
                <c:pt idx="30">
                  <c:v>7750.9867708652582</c:v>
                </c:pt>
                <c:pt idx="31">
                  <c:v>7531.6085216301162</c:v>
                </c:pt>
                <c:pt idx="32">
                  <c:v>7326.81275414827</c:v>
                </c:pt>
                <c:pt idx="33">
                  <c:v>7130.1440078677415</c:v>
                </c:pt>
                <c:pt idx="34">
                  <c:v>6925.5686367624503</c:v>
                </c:pt>
                <c:pt idx="35">
                  <c:v>6809.8170340802099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7027200"/>
        <c:axId val="209199872"/>
      </c:barChart>
      <c:catAx>
        <c:axId val="207027200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919987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9199872"/>
        <c:scaling>
          <c:orientation val="minMax"/>
          <c:max val="60000"/>
        </c:scaling>
        <c:delete val="0"/>
        <c:axPos val="l"/>
        <c:majorGridlines/>
        <c:title>
          <c:tx>
            <c:strRef>
              <c:f>'ES15'!$M$63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##0" sourceLinked="0"/>
        <c:majorTickMark val="out"/>
        <c:minorTickMark val="none"/>
        <c:tickLblPos val="nextTo"/>
        <c:crossAx val="207027200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91512481740915"/>
          <c:y val="6.6018127044464261E-2"/>
          <c:w val="0.8098921909930773"/>
          <c:h val="0.74916095980319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'ES15'!$L$5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467F"/>
            </a:solidFill>
          </c:spPr>
          <c:invertIfNegative val="0"/>
          <c:cat>
            <c:numRef>
              <c:f>'ES15'!$M$94:$AV$94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'ES15'!$M$95:$AV$95</c:f>
              <c:numCache>
                <c:formatCode>_-* #,##0_-;\-* #,##0_-;_-* "-"??_-;_-@_-</c:formatCode>
                <c:ptCount val="36"/>
                <c:pt idx="1">
                  <c:v>5077.8</c:v>
                </c:pt>
                <c:pt idx="2">
                  <c:v>5077.8</c:v>
                </c:pt>
                <c:pt idx="3">
                  <c:v>7159.8</c:v>
                </c:pt>
                <c:pt idx="4">
                  <c:v>7832.8</c:v>
                </c:pt>
                <c:pt idx="5">
                  <c:v>8767.7999999999993</c:v>
                </c:pt>
                <c:pt idx="6">
                  <c:v>9827.7999999999993</c:v>
                </c:pt>
                <c:pt idx="7">
                  <c:v>9827.7999999999993</c:v>
                </c:pt>
                <c:pt idx="8">
                  <c:v>10831.7</c:v>
                </c:pt>
                <c:pt idx="9">
                  <c:v>11827.7</c:v>
                </c:pt>
                <c:pt idx="10">
                  <c:v>13072.7</c:v>
                </c:pt>
                <c:pt idx="11">
                  <c:v>15388.7</c:v>
                </c:pt>
                <c:pt idx="12">
                  <c:v>15788.7</c:v>
                </c:pt>
                <c:pt idx="13">
                  <c:v>16588.7</c:v>
                </c:pt>
                <c:pt idx="14">
                  <c:v>17338.7</c:v>
                </c:pt>
                <c:pt idx="15">
                  <c:v>17838.7</c:v>
                </c:pt>
                <c:pt idx="16">
                  <c:v>18338.7</c:v>
                </c:pt>
                <c:pt idx="17">
                  <c:v>19338.7</c:v>
                </c:pt>
                <c:pt idx="18">
                  <c:v>19338.7</c:v>
                </c:pt>
                <c:pt idx="19">
                  <c:v>20838.7</c:v>
                </c:pt>
                <c:pt idx="20">
                  <c:v>20838.7</c:v>
                </c:pt>
                <c:pt idx="21">
                  <c:v>21338.7</c:v>
                </c:pt>
                <c:pt idx="22">
                  <c:v>21338.7</c:v>
                </c:pt>
                <c:pt idx="23">
                  <c:v>21338.7</c:v>
                </c:pt>
                <c:pt idx="24">
                  <c:v>21338.7</c:v>
                </c:pt>
                <c:pt idx="25">
                  <c:v>21338.7</c:v>
                </c:pt>
                <c:pt idx="26">
                  <c:v>21338.7</c:v>
                </c:pt>
                <c:pt idx="27">
                  <c:v>21338.7</c:v>
                </c:pt>
                <c:pt idx="28">
                  <c:v>21338.7</c:v>
                </c:pt>
                <c:pt idx="29">
                  <c:v>21338.7</c:v>
                </c:pt>
                <c:pt idx="30">
                  <c:v>21338.7</c:v>
                </c:pt>
                <c:pt idx="31">
                  <c:v>21338.7</c:v>
                </c:pt>
                <c:pt idx="32">
                  <c:v>21338.7</c:v>
                </c:pt>
                <c:pt idx="33">
                  <c:v>21338.7</c:v>
                </c:pt>
                <c:pt idx="34">
                  <c:v>21338.7</c:v>
                </c:pt>
                <c:pt idx="35">
                  <c:v>21338.7</c:v>
                </c:pt>
              </c:numCache>
            </c:numRef>
          </c:val>
        </c:ser>
        <c:ser>
          <c:idx val="1"/>
          <c:order val="1"/>
          <c:tx>
            <c:strRef>
              <c:f>'ES15'!$L$96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'ES15'!$M$94:$AV$94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'ES15'!$M$96:$AV$96</c:f>
              <c:numCache>
                <c:formatCode>_-* #,##0_-;\-* #,##0_-;_-* "-"??_-;_-@_-</c:formatCode>
                <c:ptCount val="36"/>
                <c:pt idx="1">
                  <c:v>10379.654856003512</c:v>
                </c:pt>
                <c:pt idx="2">
                  <c:v>11368.7316961078</c:v>
                </c:pt>
                <c:pt idx="3">
                  <c:v>12242.791220222512</c:v>
                </c:pt>
                <c:pt idx="4">
                  <c:v>12547.231696748699</c:v>
                </c:pt>
                <c:pt idx="5">
                  <c:v>12726.20478740643</c:v>
                </c:pt>
                <c:pt idx="6">
                  <c:v>12871.596560948596</c:v>
                </c:pt>
                <c:pt idx="7">
                  <c:v>13159.034217086206</c:v>
                </c:pt>
                <c:pt idx="8">
                  <c:v>13779.263377833213</c:v>
                </c:pt>
                <c:pt idx="9">
                  <c:v>14768.723818440079</c:v>
                </c:pt>
                <c:pt idx="10">
                  <c:v>15342.88578654706</c:v>
                </c:pt>
                <c:pt idx="11">
                  <c:v>15843.714776465866</c:v>
                </c:pt>
                <c:pt idx="12">
                  <c:v>16008.287776753572</c:v>
                </c:pt>
                <c:pt idx="13">
                  <c:v>16119.678627524938</c:v>
                </c:pt>
                <c:pt idx="14">
                  <c:v>16275.354867796334</c:v>
                </c:pt>
                <c:pt idx="15">
                  <c:v>16385.353128475726</c:v>
                </c:pt>
                <c:pt idx="16">
                  <c:v>16494.707318214329</c:v>
                </c:pt>
                <c:pt idx="17">
                  <c:v>16601.845330936361</c:v>
                </c:pt>
                <c:pt idx="18">
                  <c:v>16706.828459525241</c:v>
                </c:pt>
                <c:pt idx="19">
                  <c:v>16809.715333170578</c:v>
                </c:pt>
                <c:pt idx="20">
                  <c:v>16910.56211232335</c:v>
                </c:pt>
                <c:pt idx="21">
                  <c:v>17009.422663354675</c:v>
                </c:pt>
                <c:pt idx="22">
                  <c:v>17106.348715511784</c:v>
                </c:pt>
                <c:pt idx="23">
                  <c:v>17201.39000238265</c:v>
                </c:pt>
                <c:pt idx="24">
                  <c:v>17294.594389762173</c:v>
                </c:pt>
                <c:pt idx="25">
                  <c:v>17386.007991545292</c:v>
                </c:pt>
                <c:pt idx="26">
                  <c:v>17475.675275047681</c:v>
                </c:pt>
                <c:pt idx="27">
                  <c:v>17563.639156964535</c:v>
                </c:pt>
                <c:pt idx="28">
                  <c:v>17649.941091017081</c:v>
                </c:pt>
                <c:pt idx="29">
                  <c:v>17734.621148199352</c:v>
                </c:pt>
                <c:pt idx="30">
                  <c:v>17817.718090421149</c:v>
                </c:pt>
                <c:pt idx="31">
                  <c:v>17899.269438242867</c:v>
                </c:pt>
                <c:pt idx="32">
                  <c:v>17979.311533312244</c:v>
                </c:pt>
                <c:pt idx="33">
                  <c:v>18057.879596039125</c:v>
                </c:pt>
                <c:pt idx="34">
                  <c:v>18135.007778980438</c:v>
                </c:pt>
                <c:pt idx="35">
                  <c:v>18210.729216352556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9241984"/>
        <c:axId val="209243520"/>
      </c:barChart>
      <c:catAx>
        <c:axId val="209241984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92435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9243520"/>
        <c:scaling>
          <c:orientation val="minMax"/>
          <c:max val="60000"/>
        </c:scaling>
        <c:delete val="0"/>
        <c:axPos val="l"/>
        <c:majorGridlines/>
        <c:title>
          <c:tx>
            <c:strRef>
              <c:f>'ES15'!$M$93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##0" sourceLinked="0"/>
        <c:majorTickMark val="out"/>
        <c:minorTickMark val="none"/>
        <c:tickLblPos val="nextTo"/>
        <c:crossAx val="209241984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908624942634635E-2"/>
          <c:y val="4.8234280792420328E-2"/>
          <c:w val="0.7197036495096083"/>
          <c:h val="0.81577141493676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'ES16'!$L$5</c:f>
              <c:strCache>
                <c:ptCount val="1"/>
                <c:pt idx="0">
                  <c:v>Gas Installed capacity (GW)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numRef>
              <c:f>'ES16'!$M$4:$AV$4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'ES16'!$M$5:$AV$5</c:f>
              <c:numCache>
                <c:formatCode>0.0</c:formatCode>
                <c:ptCount val="36"/>
                <c:pt idx="1">
                  <c:v>29.122</c:v>
                </c:pt>
                <c:pt idx="2">
                  <c:v>28.992000000000001</c:v>
                </c:pt>
                <c:pt idx="3">
                  <c:v>26.504999999999999</c:v>
                </c:pt>
                <c:pt idx="4">
                  <c:v>26.504999999999999</c:v>
                </c:pt>
                <c:pt idx="5">
                  <c:v>26.475999999999999</c:v>
                </c:pt>
                <c:pt idx="6">
                  <c:v>23.927</c:v>
                </c:pt>
                <c:pt idx="7">
                  <c:v>21.832000000000001</c:v>
                </c:pt>
                <c:pt idx="8">
                  <c:v>20.282</c:v>
                </c:pt>
                <c:pt idx="9">
                  <c:v>21.481000000000002</c:v>
                </c:pt>
                <c:pt idx="10">
                  <c:v>20.986999999999998</c:v>
                </c:pt>
                <c:pt idx="11">
                  <c:v>20.068999999999999</c:v>
                </c:pt>
                <c:pt idx="12">
                  <c:v>19.645</c:v>
                </c:pt>
                <c:pt idx="13">
                  <c:v>17.97</c:v>
                </c:pt>
                <c:pt idx="14">
                  <c:v>18.77</c:v>
                </c:pt>
                <c:pt idx="15">
                  <c:v>18.77</c:v>
                </c:pt>
                <c:pt idx="16">
                  <c:v>15.984</c:v>
                </c:pt>
                <c:pt idx="17">
                  <c:v>15.984</c:v>
                </c:pt>
                <c:pt idx="18">
                  <c:v>14.231999999999999</c:v>
                </c:pt>
                <c:pt idx="19">
                  <c:v>13.311999999999999</c:v>
                </c:pt>
                <c:pt idx="20">
                  <c:v>11.557</c:v>
                </c:pt>
                <c:pt idx="21">
                  <c:v>8.8040000000000003</c:v>
                </c:pt>
                <c:pt idx="22">
                  <c:v>8.3650000000000002</c:v>
                </c:pt>
                <c:pt idx="23">
                  <c:v>8.3650000000000002</c:v>
                </c:pt>
                <c:pt idx="24">
                  <c:v>8.3650000000000002</c:v>
                </c:pt>
                <c:pt idx="25">
                  <c:v>8.3650000000000002</c:v>
                </c:pt>
                <c:pt idx="26">
                  <c:v>8</c:v>
                </c:pt>
                <c:pt idx="27">
                  <c:v>8</c:v>
                </c:pt>
                <c:pt idx="28">
                  <c:v>7.8</c:v>
                </c:pt>
                <c:pt idx="29">
                  <c:v>7.6</c:v>
                </c:pt>
                <c:pt idx="30">
                  <c:v>7.4</c:v>
                </c:pt>
                <c:pt idx="31">
                  <c:v>6.8</c:v>
                </c:pt>
                <c:pt idx="32">
                  <c:v>5.8</c:v>
                </c:pt>
                <c:pt idx="33">
                  <c:v>4.8</c:v>
                </c:pt>
                <c:pt idx="34">
                  <c:v>4</c:v>
                </c:pt>
                <c:pt idx="35">
                  <c:v>3.2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209299712"/>
        <c:axId val="209317888"/>
      </c:barChart>
      <c:lineChart>
        <c:grouping val="standard"/>
        <c:varyColors val="0"/>
        <c:ser>
          <c:idx val="4"/>
          <c:order val="1"/>
          <c:tx>
            <c:strRef>
              <c:f>'ES16'!$L$6</c:f>
              <c:strCache>
                <c:ptCount val="1"/>
                <c:pt idx="0">
                  <c:v>Output (TWh)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'ES16'!$M$4:$AV$4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'ES16'!$M$6:$AV$6</c:f>
              <c:numCache>
                <c:formatCode>0.0</c:formatCode>
                <c:ptCount val="36"/>
                <c:pt idx="1">
                  <c:v>122.1</c:v>
                </c:pt>
                <c:pt idx="2">
                  <c:v>119.18085421699996</c:v>
                </c:pt>
                <c:pt idx="3">
                  <c:v>104.01394067172002</c:v>
                </c:pt>
                <c:pt idx="4">
                  <c:v>94.937915531829958</c:v>
                </c:pt>
                <c:pt idx="5">
                  <c:v>91.672120074460139</c:v>
                </c:pt>
                <c:pt idx="6">
                  <c:v>70.57837235017999</c:v>
                </c:pt>
                <c:pt idx="7">
                  <c:v>52.592861998880011</c:v>
                </c:pt>
                <c:pt idx="8">
                  <c:v>40.723297916100016</c:v>
                </c:pt>
                <c:pt idx="9">
                  <c:v>44.816322725999967</c:v>
                </c:pt>
                <c:pt idx="10">
                  <c:v>47.206303516198744</c:v>
                </c:pt>
                <c:pt idx="11">
                  <c:v>35.207521872599997</c:v>
                </c:pt>
                <c:pt idx="12">
                  <c:v>42.714831499000013</c:v>
                </c:pt>
                <c:pt idx="13">
                  <c:v>35.307825081812595</c:v>
                </c:pt>
                <c:pt idx="14">
                  <c:v>39.116200556000031</c:v>
                </c:pt>
                <c:pt idx="15">
                  <c:v>42.380408624699974</c:v>
                </c:pt>
                <c:pt idx="16">
                  <c:v>24.064697811400006</c:v>
                </c:pt>
                <c:pt idx="17">
                  <c:v>24.155010770210005</c:v>
                </c:pt>
                <c:pt idx="18">
                  <c:v>12.278488838700007</c:v>
                </c:pt>
                <c:pt idx="19">
                  <c:v>9.0842869978000049</c:v>
                </c:pt>
                <c:pt idx="20">
                  <c:v>3.5517693871999994</c:v>
                </c:pt>
                <c:pt idx="21">
                  <c:v>2.2100507460999999</c:v>
                </c:pt>
                <c:pt idx="22">
                  <c:v>1.9017445150000001</c:v>
                </c:pt>
                <c:pt idx="23">
                  <c:v>2.0975073726000009</c:v>
                </c:pt>
                <c:pt idx="24">
                  <c:v>2.511975510800001</c:v>
                </c:pt>
                <c:pt idx="25">
                  <c:v>2.4754299795000003</c:v>
                </c:pt>
                <c:pt idx="26">
                  <c:v>2.2918870825000002</c:v>
                </c:pt>
                <c:pt idx="27">
                  <c:v>2.1572782626000002</c:v>
                </c:pt>
                <c:pt idx="28">
                  <c:v>1.211852511</c:v>
                </c:pt>
                <c:pt idx="29">
                  <c:v>1.2400565585999999</c:v>
                </c:pt>
                <c:pt idx="30">
                  <c:v>1.1061535601999999</c:v>
                </c:pt>
                <c:pt idx="31">
                  <c:v>0.81600042870000011</c:v>
                </c:pt>
                <c:pt idx="32">
                  <c:v>0.69447827600000012</c:v>
                </c:pt>
                <c:pt idx="33">
                  <c:v>0.47366194839999998</c:v>
                </c:pt>
                <c:pt idx="34">
                  <c:v>0.34021285699999998</c:v>
                </c:pt>
                <c:pt idx="35">
                  <c:v>0.25410643820000001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330176"/>
        <c:axId val="209319808"/>
      </c:lineChart>
      <c:catAx>
        <c:axId val="209299712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209317888"/>
        <c:crossesAt val="-300"/>
        <c:auto val="1"/>
        <c:lblAlgn val="ctr"/>
        <c:lblOffset val="100"/>
        <c:tickLblSkip val="5"/>
        <c:tickMarkSkip val="5"/>
        <c:noMultiLvlLbl val="0"/>
      </c:catAx>
      <c:valAx>
        <c:axId val="209317888"/>
        <c:scaling>
          <c:orientation val="minMax"/>
          <c:max val="40"/>
        </c:scaling>
        <c:delete val="0"/>
        <c:axPos val="l"/>
        <c:majorGridlines/>
        <c:title>
          <c:tx>
            <c:strRef>
              <c:f>'ES16'!$M$2</c:f>
              <c:strCache>
                <c:ptCount val="1"/>
                <c:pt idx="0">
                  <c:v>Installed capacity (GW)</c:v>
                </c:pt>
              </c:strCache>
            </c:strRef>
          </c:tx>
          <c:layout>
            <c:manualLayout>
              <c:xMode val="edge"/>
              <c:yMode val="edge"/>
              <c:x val="1.7134552691257209E-2"/>
              <c:y val="0.28031686948222384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09299712"/>
        <c:crosses val="autoZero"/>
        <c:crossBetween val="between"/>
      </c:valAx>
      <c:valAx>
        <c:axId val="209319808"/>
        <c:scaling>
          <c:orientation val="minMax"/>
        </c:scaling>
        <c:delete val="0"/>
        <c:axPos val="r"/>
        <c:title>
          <c:tx>
            <c:strRef>
              <c:f>'ES16'!$M$3</c:f>
              <c:strCache>
                <c:ptCount val="1"/>
                <c:pt idx="0">
                  <c:v>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09330176"/>
        <c:crosses val="max"/>
        <c:crossBetween val="between"/>
      </c:valAx>
      <c:catAx>
        <c:axId val="209330176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209319808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65474661490717E-2"/>
          <c:y val="4.8234311620138394E-2"/>
          <c:w val="0.71267526975794693"/>
          <c:h val="0.81577141493676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'ES16'!$L$34</c:f>
              <c:strCache>
                <c:ptCount val="1"/>
                <c:pt idx="0">
                  <c:v>Gas Installed capacity (GW)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numRef>
              <c:f>'ES16'!$M$33:$AV$33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'ES16'!$M$34:$AV$34</c:f>
              <c:numCache>
                <c:formatCode>0.0</c:formatCode>
                <c:ptCount val="36"/>
                <c:pt idx="1">
                  <c:v>29.122</c:v>
                </c:pt>
                <c:pt idx="2">
                  <c:v>28.992000000000001</c:v>
                </c:pt>
                <c:pt idx="3">
                  <c:v>27.506</c:v>
                </c:pt>
                <c:pt idx="4">
                  <c:v>26.504999999999999</c:v>
                </c:pt>
                <c:pt idx="5">
                  <c:v>26.068000000000001</c:v>
                </c:pt>
                <c:pt idx="6">
                  <c:v>24.731000000000002</c:v>
                </c:pt>
                <c:pt idx="7">
                  <c:v>23.181000000000001</c:v>
                </c:pt>
                <c:pt idx="8">
                  <c:v>22.849</c:v>
                </c:pt>
                <c:pt idx="9">
                  <c:v>23.033999999999999</c:v>
                </c:pt>
                <c:pt idx="10">
                  <c:v>22.853000000000002</c:v>
                </c:pt>
                <c:pt idx="11">
                  <c:v>22.286999999999999</c:v>
                </c:pt>
                <c:pt idx="12">
                  <c:v>20.440999999999999</c:v>
                </c:pt>
                <c:pt idx="13">
                  <c:v>19.701000000000001</c:v>
                </c:pt>
                <c:pt idx="14">
                  <c:v>19.486999999999998</c:v>
                </c:pt>
                <c:pt idx="15">
                  <c:v>18.501000000000001</c:v>
                </c:pt>
                <c:pt idx="16">
                  <c:v>17.581</c:v>
                </c:pt>
                <c:pt idx="17">
                  <c:v>15.826000000000001</c:v>
                </c:pt>
                <c:pt idx="18">
                  <c:v>12.973000000000001</c:v>
                </c:pt>
                <c:pt idx="19">
                  <c:v>12.973000000000001</c:v>
                </c:pt>
                <c:pt idx="20">
                  <c:v>11.515000000000001</c:v>
                </c:pt>
                <c:pt idx="21">
                  <c:v>11.515000000000001</c:v>
                </c:pt>
                <c:pt idx="22">
                  <c:v>11.515000000000001</c:v>
                </c:pt>
                <c:pt idx="23">
                  <c:v>11.488</c:v>
                </c:pt>
                <c:pt idx="24">
                  <c:v>10.193</c:v>
                </c:pt>
                <c:pt idx="25">
                  <c:v>10.193</c:v>
                </c:pt>
                <c:pt idx="26">
                  <c:v>10.323</c:v>
                </c:pt>
                <c:pt idx="27">
                  <c:v>10</c:v>
                </c:pt>
                <c:pt idx="28">
                  <c:v>9.5</c:v>
                </c:pt>
                <c:pt idx="29">
                  <c:v>9</c:v>
                </c:pt>
                <c:pt idx="30">
                  <c:v>8.5</c:v>
                </c:pt>
                <c:pt idx="31">
                  <c:v>8</c:v>
                </c:pt>
                <c:pt idx="32">
                  <c:v>7.5</c:v>
                </c:pt>
                <c:pt idx="33">
                  <c:v>7</c:v>
                </c:pt>
                <c:pt idx="34">
                  <c:v>6.5</c:v>
                </c:pt>
                <c:pt idx="3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209348096"/>
        <c:axId val="209349632"/>
      </c:barChart>
      <c:lineChart>
        <c:grouping val="standard"/>
        <c:varyColors val="0"/>
        <c:ser>
          <c:idx val="4"/>
          <c:order val="1"/>
          <c:tx>
            <c:strRef>
              <c:f>'ES16'!$L$35</c:f>
              <c:strCache>
                <c:ptCount val="1"/>
                <c:pt idx="0">
                  <c:v>Output (TWh)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'ES16'!$M$33:$AV$33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'ES16'!$M$35:$AV$35</c:f>
              <c:numCache>
                <c:formatCode>0.0</c:formatCode>
                <c:ptCount val="36"/>
                <c:pt idx="1">
                  <c:v>122.1</c:v>
                </c:pt>
                <c:pt idx="2">
                  <c:v>123.018443297</c:v>
                </c:pt>
                <c:pt idx="3">
                  <c:v>98.051776915200008</c:v>
                </c:pt>
                <c:pt idx="4">
                  <c:v>88.336988973320018</c:v>
                </c:pt>
                <c:pt idx="5">
                  <c:v>85.244453629399956</c:v>
                </c:pt>
                <c:pt idx="6">
                  <c:v>84.611016653400029</c:v>
                </c:pt>
                <c:pt idx="7">
                  <c:v>73.835995567099957</c:v>
                </c:pt>
                <c:pt idx="8">
                  <c:v>65.496425899000016</c:v>
                </c:pt>
                <c:pt idx="9">
                  <c:v>68.01796924314003</c:v>
                </c:pt>
                <c:pt idx="10">
                  <c:v>66.184434657599994</c:v>
                </c:pt>
                <c:pt idx="11">
                  <c:v>67.140206584000012</c:v>
                </c:pt>
                <c:pt idx="12">
                  <c:v>58.159062507499989</c:v>
                </c:pt>
                <c:pt idx="13">
                  <c:v>57.454424954689998</c:v>
                </c:pt>
                <c:pt idx="14">
                  <c:v>63.54935567399999</c:v>
                </c:pt>
                <c:pt idx="15">
                  <c:v>61.097734869999989</c:v>
                </c:pt>
                <c:pt idx="16">
                  <c:v>50.473842267099997</c:v>
                </c:pt>
                <c:pt idx="17">
                  <c:v>43.238812932299979</c:v>
                </c:pt>
                <c:pt idx="18">
                  <c:v>30.902475679999991</c:v>
                </c:pt>
                <c:pt idx="19">
                  <c:v>28.791212815800005</c:v>
                </c:pt>
                <c:pt idx="20">
                  <c:v>19.341766063000001</c:v>
                </c:pt>
                <c:pt idx="21">
                  <c:v>17.991638258100004</c:v>
                </c:pt>
                <c:pt idx="22">
                  <c:v>16.551310694500003</c:v>
                </c:pt>
                <c:pt idx="23">
                  <c:v>18.756123662910003</c:v>
                </c:pt>
                <c:pt idx="24">
                  <c:v>17.19102121500001</c:v>
                </c:pt>
                <c:pt idx="25">
                  <c:v>16.641978804000001</c:v>
                </c:pt>
                <c:pt idx="26">
                  <c:v>16.333933677200005</c:v>
                </c:pt>
                <c:pt idx="27">
                  <c:v>14.571694107999994</c:v>
                </c:pt>
                <c:pt idx="28">
                  <c:v>12.230880146999997</c:v>
                </c:pt>
                <c:pt idx="29">
                  <c:v>10.747530487999999</c:v>
                </c:pt>
                <c:pt idx="30">
                  <c:v>8.8914221020000017</c:v>
                </c:pt>
                <c:pt idx="31">
                  <c:v>8.2249115979999985</c:v>
                </c:pt>
                <c:pt idx="32">
                  <c:v>6.6451704130999998</c:v>
                </c:pt>
                <c:pt idx="33">
                  <c:v>5.4748258123000006</c:v>
                </c:pt>
                <c:pt idx="34">
                  <c:v>4.516412127499998</c:v>
                </c:pt>
                <c:pt idx="35">
                  <c:v>3.3250248647000009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366016"/>
        <c:axId val="209364096"/>
      </c:lineChart>
      <c:catAx>
        <c:axId val="209348096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209349632"/>
        <c:crossesAt val="-300"/>
        <c:auto val="1"/>
        <c:lblAlgn val="ctr"/>
        <c:lblOffset val="100"/>
        <c:tickLblSkip val="5"/>
        <c:noMultiLvlLbl val="0"/>
      </c:catAx>
      <c:valAx>
        <c:axId val="209349632"/>
        <c:scaling>
          <c:orientation val="minMax"/>
          <c:max val="40"/>
        </c:scaling>
        <c:delete val="0"/>
        <c:axPos val="l"/>
        <c:majorGridlines/>
        <c:title>
          <c:tx>
            <c:strRef>
              <c:f>'ES16'!$M$2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09348096"/>
        <c:crosses val="autoZero"/>
        <c:crossBetween val="between"/>
      </c:valAx>
      <c:valAx>
        <c:axId val="209364096"/>
        <c:scaling>
          <c:orientation val="minMax"/>
        </c:scaling>
        <c:delete val="0"/>
        <c:axPos val="r"/>
        <c:title>
          <c:tx>
            <c:strRef>
              <c:f>'ES16'!$M$3</c:f>
              <c:strCache>
                <c:ptCount val="1"/>
                <c:pt idx="0">
                  <c:v>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09366016"/>
        <c:crosses val="max"/>
        <c:crossBetween val="between"/>
      </c:valAx>
      <c:catAx>
        <c:axId val="209366016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209364096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65474661490717E-2"/>
          <c:y val="4.8234280792420328E-2"/>
          <c:w val="0.70564679979075218"/>
          <c:h val="0.81577141493676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'ES16'!$L$64</c:f>
              <c:strCache>
                <c:ptCount val="1"/>
                <c:pt idx="0">
                  <c:v>Gas Installed capacity (GW)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numRef>
              <c:f>'ES16'!$M$63:$AV$63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'ES16'!$M$64:$AV$64</c:f>
              <c:numCache>
                <c:formatCode>0.0</c:formatCode>
                <c:ptCount val="36"/>
                <c:pt idx="1">
                  <c:v>29.122</c:v>
                </c:pt>
                <c:pt idx="2">
                  <c:v>28.992000000000001</c:v>
                </c:pt>
                <c:pt idx="3">
                  <c:v>27.206</c:v>
                </c:pt>
                <c:pt idx="4">
                  <c:v>27.206</c:v>
                </c:pt>
                <c:pt idx="5">
                  <c:v>28.169</c:v>
                </c:pt>
                <c:pt idx="6">
                  <c:v>28.795999999999999</c:v>
                </c:pt>
                <c:pt idx="7">
                  <c:v>29.452999999999999</c:v>
                </c:pt>
                <c:pt idx="8">
                  <c:v>30.341000000000001</c:v>
                </c:pt>
                <c:pt idx="9">
                  <c:v>31.452999999999999</c:v>
                </c:pt>
                <c:pt idx="10">
                  <c:v>32.935000000000002</c:v>
                </c:pt>
                <c:pt idx="11">
                  <c:v>33.686</c:v>
                </c:pt>
                <c:pt idx="12">
                  <c:v>36.046999999999997</c:v>
                </c:pt>
                <c:pt idx="13">
                  <c:v>36.326999999999998</c:v>
                </c:pt>
                <c:pt idx="14">
                  <c:v>37.332000000000001</c:v>
                </c:pt>
                <c:pt idx="15">
                  <c:v>38.231000000000002</c:v>
                </c:pt>
                <c:pt idx="16">
                  <c:v>37.823</c:v>
                </c:pt>
                <c:pt idx="17">
                  <c:v>37.119</c:v>
                </c:pt>
                <c:pt idx="18">
                  <c:v>34.189</c:v>
                </c:pt>
                <c:pt idx="19">
                  <c:v>34.17</c:v>
                </c:pt>
                <c:pt idx="20">
                  <c:v>33.121000000000002</c:v>
                </c:pt>
                <c:pt idx="21">
                  <c:v>33.121000000000002</c:v>
                </c:pt>
                <c:pt idx="22">
                  <c:v>32.985999999999997</c:v>
                </c:pt>
                <c:pt idx="23">
                  <c:v>32.106000000000002</c:v>
                </c:pt>
                <c:pt idx="24">
                  <c:v>31.686</c:v>
                </c:pt>
                <c:pt idx="25">
                  <c:v>31.686</c:v>
                </c:pt>
                <c:pt idx="26">
                  <c:v>31.8</c:v>
                </c:pt>
                <c:pt idx="27">
                  <c:v>31.8</c:v>
                </c:pt>
                <c:pt idx="28">
                  <c:v>31.8</c:v>
                </c:pt>
                <c:pt idx="29">
                  <c:v>31.8</c:v>
                </c:pt>
                <c:pt idx="30">
                  <c:v>31.8</c:v>
                </c:pt>
                <c:pt idx="31">
                  <c:v>31.8</c:v>
                </c:pt>
                <c:pt idx="32">
                  <c:v>31.8</c:v>
                </c:pt>
                <c:pt idx="33">
                  <c:v>31.8</c:v>
                </c:pt>
                <c:pt idx="34">
                  <c:v>31.8</c:v>
                </c:pt>
                <c:pt idx="35">
                  <c:v>31.8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209396480"/>
        <c:axId val="209398016"/>
      </c:barChart>
      <c:lineChart>
        <c:grouping val="standard"/>
        <c:varyColors val="0"/>
        <c:ser>
          <c:idx val="4"/>
          <c:order val="1"/>
          <c:tx>
            <c:strRef>
              <c:f>'ES16'!$L$65</c:f>
              <c:strCache>
                <c:ptCount val="1"/>
                <c:pt idx="0">
                  <c:v>Output (TWh)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'ES16'!$M$63:$AV$63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'ES16'!$M$65:$AV$65</c:f>
              <c:numCache>
                <c:formatCode>0.0</c:formatCode>
                <c:ptCount val="36"/>
                <c:pt idx="1">
                  <c:v>122.1</c:v>
                </c:pt>
                <c:pt idx="2">
                  <c:v>128.5059706351999</c:v>
                </c:pt>
                <c:pt idx="3">
                  <c:v>105.50805110174991</c:v>
                </c:pt>
                <c:pt idx="4">
                  <c:v>91.653299597819952</c:v>
                </c:pt>
                <c:pt idx="5">
                  <c:v>85.028989867620027</c:v>
                </c:pt>
                <c:pt idx="6">
                  <c:v>102.20755967548992</c:v>
                </c:pt>
                <c:pt idx="7">
                  <c:v>107.02590821945992</c:v>
                </c:pt>
                <c:pt idx="8">
                  <c:v>112.92212759835991</c:v>
                </c:pt>
                <c:pt idx="9">
                  <c:v>118.09579796579997</c:v>
                </c:pt>
                <c:pt idx="10">
                  <c:v>127.26400857279981</c:v>
                </c:pt>
                <c:pt idx="11">
                  <c:v>131.50641635538997</c:v>
                </c:pt>
                <c:pt idx="12">
                  <c:v>140.5460481960101</c:v>
                </c:pt>
                <c:pt idx="13">
                  <c:v>143.06981739435997</c:v>
                </c:pt>
                <c:pt idx="14">
                  <c:v>144.98064155298002</c:v>
                </c:pt>
                <c:pt idx="15">
                  <c:v>155.34926436165992</c:v>
                </c:pt>
                <c:pt idx="16">
                  <c:v>149.7954599397566</c:v>
                </c:pt>
                <c:pt idx="17">
                  <c:v>144.13604111670008</c:v>
                </c:pt>
                <c:pt idx="18">
                  <c:v>131.04418000799998</c:v>
                </c:pt>
                <c:pt idx="19">
                  <c:v>130.60845188529996</c:v>
                </c:pt>
                <c:pt idx="20">
                  <c:v>119.70614849340005</c:v>
                </c:pt>
                <c:pt idx="21">
                  <c:v>117.26437954632991</c:v>
                </c:pt>
                <c:pt idx="22">
                  <c:v>117.78371438333996</c:v>
                </c:pt>
                <c:pt idx="23">
                  <c:v>117.71348030540004</c:v>
                </c:pt>
                <c:pt idx="24">
                  <c:v>116.28078281096994</c:v>
                </c:pt>
                <c:pt idx="25">
                  <c:v>116.82192079099997</c:v>
                </c:pt>
                <c:pt idx="26">
                  <c:v>111.35011775830496</c:v>
                </c:pt>
                <c:pt idx="27">
                  <c:v>113.44825053162997</c:v>
                </c:pt>
                <c:pt idx="28">
                  <c:v>115.47077764316001</c:v>
                </c:pt>
                <c:pt idx="29">
                  <c:v>113.66598066425102</c:v>
                </c:pt>
                <c:pt idx="30">
                  <c:v>115.10162957256993</c:v>
                </c:pt>
                <c:pt idx="31">
                  <c:v>116.37873041970008</c:v>
                </c:pt>
                <c:pt idx="32">
                  <c:v>117.57778350279993</c:v>
                </c:pt>
                <c:pt idx="33">
                  <c:v>118.93304562549994</c:v>
                </c:pt>
                <c:pt idx="34">
                  <c:v>117.24314994940002</c:v>
                </c:pt>
                <c:pt idx="35">
                  <c:v>118.78717398000002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06208"/>
        <c:axId val="209404288"/>
      </c:lineChart>
      <c:catAx>
        <c:axId val="209396480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209398016"/>
        <c:crossesAt val="-300"/>
        <c:auto val="1"/>
        <c:lblAlgn val="ctr"/>
        <c:lblOffset val="100"/>
        <c:tickLblSkip val="5"/>
        <c:noMultiLvlLbl val="0"/>
      </c:catAx>
      <c:valAx>
        <c:axId val="209398016"/>
        <c:scaling>
          <c:orientation val="minMax"/>
          <c:max val="40"/>
        </c:scaling>
        <c:delete val="0"/>
        <c:axPos val="l"/>
        <c:majorGridlines/>
        <c:title>
          <c:tx>
            <c:strRef>
              <c:f>'ES16'!$M$2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09396480"/>
        <c:crosses val="autoZero"/>
        <c:crossBetween val="between"/>
      </c:valAx>
      <c:valAx>
        <c:axId val="209404288"/>
        <c:scaling>
          <c:orientation val="minMax"/>
        </c:scaling>
        <c:delete val="0"/>
        <c:axPos val="r"/>
        <c:title>
          <c:tx>
            <c:strRef>
              <c:f>'ES16'!$M$3</c:f>
              <c:strCache>
                <c:ptCount val="1"/>
                <c:pt idx="0">
                  <c:v>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09406208"/>
        <c:crosses val="max"/>
        <c:crossBetween val="between"/>
      </c:valAx>
      <c:catAx>
        <c:axId val="209406208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209404288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208368446633715E-2"/>
          <c:y val="4.8234280792420328E-2"/>
          <c:w val="0.70740390600560921"/>
          <c:h val="0.81577141493676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'ES16'!$L$94</c:f>
              <c:strCache>
                <c:ptCount val="1"/>
                <c:pt idx="0">
                  <c:v>Gas Installed capacity (GW)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numRef>
              <c:f>'ES16'!$M$93:$AV$93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'ES16'!$M$94:$AV$94</c:f>
              <c:numCache>
                <c:formatCode>0.0</c:formatCode>
                <c:ptCount val="36"/>
                <c:pt idx="1">
                  <c:v>29.122</c:v>
                </c:pt>
                <c:pt idx="2">
                  <c:v>28.992000000000001</c:v>
                </c:pt>
                <c:pt idx="3">
                  <c:v>27.140999999999998</c:v>
                </c:pt>
                <c:pt idx="4">
                  <c:v>26.905999999999999</c:v>
                </c:pt>
                <c:pt idx="5">
                  <c:v>25.587</c:v>
                </c:pt>
                <c:pt idx="6">
                  <c:v>23.74</c:v>
                </c:pt>
                <c:pt idx="7">
                  <c:v>21.565000000000001</c:v>
                </c:pt>
                <c:pt idx="8">
                  <c:v>22.465</c:v>
                </c:pt>
                <c:pt idx="9">
                  <c:v>26.677</c:v>
                </c:pt>
                <c:pt idx="10">
                  <c:v>28.027999999999999</c:v>
                </c:pt>
                <c:pt idx="11">
                  <c:v>26.622</c:v>
                </c:pt>
                <c:pt idx="12">
                  <c:v>25.597999999999999</c:v>
                </c:pt>
                <c:pt idx="13">
                  <c:v>24.388000000000002</c:v>
                </c:pt>
                <c:pt idx="14">
                  <c:v>22.29</c:v>
                </c:pt>
                <c:pt idx="15">
                  <c:v>22.195</c:v>
                </c:pt>
                <c:pt idx="16">
                  <c:v>20.384</c:v>
                </c:pt>
                <c:pt idx="17">
                  <c:v>17.923999999999999</c:v>
                </c:pt>
                <c:pt idx="18">
                  <c:v>15.127000000000001</c:v>
                </c:pt>
                <c:pt idx="19">
                  <c:v>14.276999999999999</c:v>
                </c:pt>
                <c:pt idx="20">
                  <c:v>14.276999999999999</c:v>
                </c:pt>
                <c:pt idx="21">
                  <c:v>14.576000000000001</c:v>
                </c:pt>
                <c:pt idx="22">
                  <c:v>14.09</c:v>
                </c:pt>
                <c:pt idx="23">
                  <c:v>13.118</c:v>
                </c:pt>
                <c:pt idx="24">
                  <c:v>13.118</c:v>
                </c:pt>
                <c:pt idx="25">
                  <c:v>13.118</c:v>
                </c:pt>
                <c:pt idx="26">
                  <c:v>13.118</c:v>
                </c:pt>
                <c:pt idx="27">
                  <c:v>13</c:v>
                </c:pt>
                <c:pt idx="28">
                  <c:v>12.9</c:v>
                </c:pt>
                <c:pt idx="29">
                  <c:v>12.8</c:v>
                </c:pt>
                <c:pt idx="30">
                  <c:v>12.7</c:v>
                </c:pt>
                <c:pt idx="31">
                  <c:v>12.6</c:v>
                </c:pt>
                <c:pt idx="32">
                  <c:v>12.5</c:v>
                </c:pt>
                <c:pt idx="33">
                  <c:v>12.4</c:v>
                </c:pt>
                <c:pt idx="34">
                  <c:v>12.3</c:v>
                </c:pt>
                <c:pt idx="35">
                  <c:v>12.3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209436672"/>
        <c:axId val="209438208"/>
      </c:barChart>
      <c:lineChart>
        <c:grouping val="standard"/>
        <c:varyColors val="0"/>
        <c:ser>
          <c:idx val="4"/>
          <c:order val="1"/>
          <c:tx>
            <c:strRef>
              <c:f>'ES16'!$L$95</c:f>
              <c:strCache>
                <c:ptCount val="1"/>
                <c:pt idx="0">
                  <c:v>Output (TWh)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'ES16'!$M$93:$AV$93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'ES16'!$M$95:$AV$95</c:f>
              <c:numCache>
                <c:formatCode>0.0</c:formatCode>
                <c:ptCount val="36"/>
                <c:pt idx="1">
                  <c:v>122.1</c:v>
                </c:pt>
                <c:pt idx="2">
                  <c:v>130.04949380689993</c:v>
                </c:pt>
                <c:pt idx="3">
                  <c:v>117.83374212057997</c:v>
                </c:pt>
                <c:pt idx="4">
                  <c:v>104.51210110395</c:v>
                </c:pt>
                <c:pt idx="5">
                  <c:v>98.340246903660045</c:v>
                </c:pt>
                <c:pt idx="6">
                  <c:v>88.386633846559945</c:v>
                </c:pt>
                <c:pt idx="7">
                  <c:v>77.432903973739982</c:v>
                </c:pt>
                <c:pt idx="8">
                  <c:v>77.512878231799945</c:v>
                </c:pt>
                <c:pt idx="9">
                  <c:v>97.403045586160104</c:v>
                </c:pt>
                <c:pt idx="10">
                  <c:v>114.74978127677997</c:v>
                </c:pt>
                <c:pt idx="11">
                  <c:v>110.01804521410008</c:v>
                </c:pt>
                <c:pt idx="12">
                  <c:v>109.58276537939999</c:v>
                </c:pt>
                <c:pt idx="13">
                  <c:v>107.83922490228997</c:v>
                </c:pt>
                <c:pt idx="14">
                  <c:v>102.81954562459995</c:v>
                </c:pt>
                <c:pt idx="15">
                  <c:v>105.36560864219992</c:v>
                </c:pt>
                <c:pt idx="16">
                  <c:v>94.893454143999932</c:v>
                </c:pt>
                <c:pt idx="17">
                  <c:v>76.811159569739971</c:v>
                </c:pt>
                <c:pt idx="18">
                  <c:v>59.858429185239999</c:v>
                </c:pt>
                <c:pt idx="19">
                  <c:v>51.378077954039973</c:v>
                </c:pt>
                <c:pt idx="20">
                  <c:v>51.81919646770001</c:v>
                </c:pt>
                <c:pt idx="21">
                  <c:v>42.000614250266011</c:v>
                </c:pt>
                <c:pt idx="22">
                  <c:v>38.777552679900005</c:v>
                </c:pt>
                <c:pt idx="23">
                  <c:v>31.516312766099997</c:v>
                </c:pt>
                <c:pt idx="24">
                  <c:v>27.715594861199989</c:v>
                </c:pt>
                <c:pt idx="25">
                  <c:v>23.729990821980007</c:v>
                </c:pt>
                <c:pt idx="26">
                  <c:v>24.295563618999999</c:v>
                </c:pt>
                <c:pt idx="27">
                  <c:v>24.509949127000006</c:v>
                </c:pt>
                <c:pt idx="28">
                  <c:v>22.582821561999999</c:v>
                </c:pt>
                <c:pt idx="29">
                  <c:v>22.77044343459999</c:v>
                </c:pt>
                <c:pt idx="30">
                  <c:v>23.727850606899981</c:v>
                </c:pt>
                <c:pt idx="31">
                  <c:v>24.415096696400006</c:v>
                </c:pt>
                <c:pt idx="32">
                  <c:v>22.43414489300001</c:v>
                </c:pt>
                <c:pt idx="33">
                  <c:v>20.838957385000004</c:v>
                </c:pt>
                <c:pt idx="34">
                  <c:v>19.868395340000003</c:v>
                </c:pt>
                <c:pt idx="35">
                  <c:v>18.095888821199992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50496"/>
        <c:axId val="209440128"/>
      </c:lineChart>
      <c:catAx>
        <c:axId val="209436672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209438208"/>
        <c:crossesAt val="-300"/>
        <c:auto val="1"/>
        <c:lblAlgn val="ctr"/>
        <c:lblOffset val="100"/>
        <c:tickLblSkip val="5"/>
        <c:noMultiLvlLbl val="0"/>
      </c:catAx>
      <c:valAx>
        <c:axId val="209438208"/>
        <c:scaling>
          <c:orientation val="minMax"/>
          <c:max val="40"/>
        </c:scaling>
        <c:delete val="0"/>
        <c:axPos val="l"/>
        <c:majorGridlines/>
        <c:title>
          <c:tx>
            <c:strRef>
              <c:f>'ES16'!$M$2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09436672"/>
        <c:crosses val="autoZero"/>
        <c:crossBetween val="between"/>
      </c:valAx>
      <c:valAx>
        <c:axId val="209440128"/>
        <c:scaling>
          <c:orientation val="minMax"/>
        </c:scaling>
        <c:delete val="0"/>
        <c:axPos val="r"/>
        <c:title>
          <c:tx>
            <c:strRef>
              <c:f>'ES16'!$M$3</c:f>
              <c:strCache>
                <c:ptCount val="1"/>
                <c:pt idx="0">
                  <c:v>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09450496"/>
        <c:crosses val="max"/>
        <c:crossBetween val="between"/>
      </c:valAx>
      <c:catAx>
        <c:axId val="209450496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209440128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5250909856505075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'ES17'!$L$6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'ES17'!$M$4:$AV$4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'ES17'!$M$6:$AV$6</c:f>
              <c:numCache>
                <c:formatCode>_-* #,##0_-;\-* #,##0_-;_-* "-"??_-;_-@_-</c:formatCode>
                <c:ptCount val="36"/>
                <c:pt idx="2" formatCode="_-* #,##0.0_-;\-* #,##0.0_-;_-* &quot;-&quot;??_-;_-@_-">
                  <c:v>26.307289000000001</c:v>
                </c:pt>
                <c:pt idx="3" formatCode="_-* #,##0.0_-;\-* #,##0.0_-;_-* &quot;-&quot;??_-;_-@_-">
                  <c:v>27.436996139999998</c:v>
                </c:pt>
                <c:pt idx="4" formatCode="_-* #,##0.0_-;\-* #,##0.0_-;_-* &quot;-&quot;??_-;_-@_-">
                  <c:v>36.531804440000002</c:v>
                </c:pt>
                <c:pt idx="5" formatCode="_-* #,##0.0_-;\-* #,##0.0_-;_-* &quot;-&quot;??_-;_-@_-">
                  <c:v>35.038398160000007</c:v>
                </c:pt>
                <c:pt idx="6" formatCode="_-* #,##0.0_-;\-* #,##0.0_-;_-* &quot;-&quot;??_-;_-@_-">
                  <c:v>50.538715799999991</c:v>
                </c:pt>
                <c:pt idx="7" formatCode="_-* #,##0.0_-;\-* #,##0.0_-;_-* &quot;-&quot;??_-;_-@_-">
                  <c:v>62.407288600000008</c:v>
                </c:pt>
                <c:pt idx="8" formatCode="_-* #,##0.0_-;\-* #,##0.0_-;_-* &quot;-&quot;??_-;_-@_-">
                  <c:v>74.515221999999994</c:v>
                </c:pt>
                <c:pt idx="9" formatCode="_-* #,##0.0_-;\-* #,##0.0_-;_-* &quot;-&quot;??_-;_-@_-">
                  <c:v>74.336987600000015</c:v>
                </c:pt>
                <c:pt idx="10" formatCode="_-* #,##0.0_-;\-* #,##0.0_-;_-* &quot;-&quot;??_-;_-@_-">
                  <c:v>72.984917199999984</c:v>
                </c:pt>
                <c:pt idx="11" formatCode="_-* #,##0.0_-;\-* #,##0.0_-;_-* &quot;-&quot;??_-;_-@_-">
                  <c:v>65.451549999999997</c:v>
                </c:pt>
                <c:pt idx="12" formatCode="_-* #,##0.0_-;\-* #,##0.0_-;_-* &quot;-&quot;??_-;_-@_-">
                  <c:v>53.164222000000002</c:v>
                </c:pt>
                <c:pt idx="13" formatCode="_-* #,##0.0_-;\-* #,##0.0_-;_-* &quot;-&quot;??_-;_-@_-">
                  <c:v>38.090965999999995</c:v>
                </c:pt>
                <c:pt idx="14" formatCode="_-* #,##0.0_-;\-* #,##0.0_-;_-* &quot;-&quot;??_-;_-@_-">
                  <c:v>29.466850000000015</c:v>
                </c:pt>
                <c:pt idx="15" formatCode="_-* #,##0.0_-;\-* #,##0.0_-;_-* &quot;-&quot;??_-;_-@_-">
                  <c:v>19.08509200000001</c:v>
                </c:pt>
                <c:pt idx="16" formatCode="_-* #,##0.0_-;\-* #,##0.0_-;_-* &quot;-&quot;??_-;_-@_-">
                  <c:v>14.80303</c:v>
                </c:pt>
                <c:pt idx="17" formatCode="_-* #,##0.0_-;\-* #,##0.0_-;_-* &quot;-&quot;??_-;_-@_-">
                  <c:v>-3.3034060000000025</c:v>
                </c:pt>
                <c:pt idx="18" formatCode="_-* #,##0.0_-;\-* #,##0.0_-;_-* &quot;-&quot;??_-;_-@_-">
                  <c:v>-12.821263999999992</c:v>
                </c:pt>
                <c:pt idx="19" formatCode="_-* #,##0.0_-;\-* #,##0.0_-;_-* &quot;-&quot;??_-;_-@_-">
                  <c:v>-25.819442000000002</c:v>
                </c:pt>
                <c:pt idx="20" formatCode="_-* #,##0.0_-;\-* #,##0.0_-;_-* &quot;-&quot;??_-;_-@_-">
                  <c:v>-26.869513999999988</c:v>
                </c:pt>
                <c:pt idx="21" formatCode="_-* #,##0.0_-;\-* #,##0.0_-;_-* &quot;-&quot;??_-;_-@_-">
                  <c:v>-27.683940000000007</c:v>
                </c:pt>
                <c:pt idx="22" formatCode="_-* #,##0.0_-;\-* #,##0.0_-;_-* &quot;-&quot;??_-;_-@_-">
                  <c:v>-26.215361999999992</c:v>
                </c:pt>
                <c:pt idx="23" formatCode="_-* #,##0.0_-;\-* #,##0.0_-;_-* &quot;-&quot;??_-;_-@_-">
                  <c:v>-25.90059200000001</c:v>
                </c:pt>
                <c:pt idx="24" formatCode="_-* #,##0.0_-;\-* #,##0.0_-;_-* &quot;-&quot;??_-;_-@_-">
                  <c:v>-22.11968199999999</c:v>
                </c:pt>
                <c:pt idx="25" formatCode="_-* #,##0.0_-;\-* #,##0.0_-;_-* &quot;-&quot;??_-;_-@_-">
                  <c:v>-21.901975999999991</c:v>
                </c:pt>
                <c:pt idx="26" formatCode="_-* #,##0.0_-;\-* #,##0.0_-;_-* &quot;-&quot;??_-;_-@_-">
                  <c:v>-21.901975999999991</c:v>
                </c:pt>
                <c:pt idx="27" formatCode="_-* #,##0.0_-;\-* #,##0.0_-;_-* &quot;-&quot;??_-;_-@_-">
                  <c:v>-21.901975999999991</c:v>
                </c:pt>
                <c:pt idx="28" formatCode="_-* #,##0.0_-;\-* #,##0.0_-;_-* &quot;-&quot;??_-;_-@_-">
                  <c:v>-21.901975999999991</c:v>
                </c:pt>
                <c:pt idx="29" formatCode="_-* #,##0.0_-;\-* #,##0.0_-;_-* &quot;-&quot;??_-;_-@_-">
                  <c:v>-21.901975999999991</c:v>
                </c:pt>
                <c:pt idx="30" formatCode="_-* #,##0.0_-;\-* #,##0.0_-;_-* &quot;-&quot;??_-;_-@_-">
                  <c:v>-21.901975999999991</c:v>
                </c:pt>
                <c:pt idx="31" formatCode="_-* #,##0.0_-;\-* #,##0.0_-;_-* &quot;-&quot;??_-;_-@_-">
                  <c:v>-21.901975999999991</c:v>
                </c:pt>
                <c:pt idx="32" formatCode="_-* #,##0.0_-;\-* #,##0.0_-;_-* &quot;-&quot;??_-;_-@_-">
                  <c:v>-21.901975999999991</c:v>
                </c:pt>
                <c:pt idx="33" formatCode="_-* #,##0.0_-;\-* #,##0.0_-;_-* &quot;-&quot;??_-;_-@_-">
                  <c:v>-21.901975999999991</c:v>
                </c:pt>
                <c:pt idx="34" formatCode="_-* #,##0.0_-;\-* #,##0.0_-;_-* &quot;-&quot;??_-;_-@_-">
                  <c:v>-21.901975999999991</c:v>
                </c:pt>
                <c:pt idx="35" formatCode="_-* #,##0.0_-;\-* #,##0.0_-;_-* &quot;-&quot;??_-;_-@_-">
                  <c:v>-21.901975999999991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'ES17'!$L$7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'ES17'!$M$4:$AV$4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'ES17'!$M$7:$AV$7</c:f>
              <c:numCache>
                <c:formatCode>_-* #,##0_-;\-* #,##0_-;_-* "-"??_-;_-@_-</c:formatCode>
                <c:ptCount val="36"/>
                <c:pt idx="2" formatCode="_-* #,##0.0_-;\-* #,##0.0_-;_-* &quot;-&quot;??_-;_-@_-">
                  <c:v>19.578183799999998</c:v>
                </c:pt>
                <c:pt idx="3" formatCode="_-* #,##0.0_-;\-* #,##0.0_-;_-* &quot;-&quot;??_-;_-@_-">
                  <c:v>17.913150199999997</c:v>
                </c:pt>
                <c:pt idx="4" formatCode="_-* #,##0.0_-;\-* #,##0.0_-;_-* &quot;-&quot;??_-;_-@_-">
                  <c:v>18.377115400000001</c:v>
                </c:pt>
                <c:pt idx="5" formatCode="_-* #,##0.0_-;\-* #,##0.0_-;_-* &quot;-&quot;??_-;_-@_-">
                  <c:v>24.182615400000003</c:v>
                </c:pt>
                <c:pt idx="6" formatCode="_-* #,##0.0_-;\-* #,##0.0_-;_-* &quot;-&quot;??_-;_-@_-">
                  <c:v>30.665364199999999</c:v>
                </c:pt>
                <c:pt idx="7" formatCode="_-* #,##0.0_-;\-* #,##0.0_-;_-* &quot;-&quot;??_-;_-@_-">
                  <c:v>41.886723200000006</c:v>
                </c:pt>
                <c:pt idx="8" formatCode="_-* #,##0.0_-;\-* #,##0.0_-;_-* &quot;-&quot;??_-;_-@_-">
                  <c:v>49.5202296</c:v>
                </c:pt>
                <c:pt idx="9" formatCode="_-* #,##0.0_-;\-* #,##0.0_-;_-* &quot;-&quot;??_-;_-@_-">
                  <c:v>55.052358600000005</c:v>
                </c:pt>
                <c:pt idx="10" formatCode="_-* #,##0.0_-;\-* #,##0.0_-;_-* &quot;-&quot;??_-;_-@_-">
                  <c:v>48.590343000000004</c:v>
                </c:pt>
                <c:pt idx="11" formatCode="_-* #,##0.0_-;\-* #,##0.0_-;_-* &quot;-&quot;??_-;_-@_-">
                  <c:v>48.684699999999992</c:v>
                </c:pt>
                <c:pt idx="12" formatCode="_-* #,##0.0_-;\-* #,##0.0_-;_-* &quot;-&quot;??_-;_-@_-">
                  <c:v>51.516844000000006</c:v>
                </c:pt>
                <c:pt idx="13" formatCode="_-* #,##0.0_-;\-* #,##0.0_-;_-* &quot;-&quot;??_-;_-@_-">
                  <c:v>54.407767999999997</c:v>
                </c:pt>
                <c:pt idx="14" formatCode="_-* #,##0.0_-;\-* #,##0.0_-;_-* &quot;-&quot;??_-;_-@_-">
                  <c:v>49.167671999999996</c:v>
                </c:pt>
                <c:pt idx="15" formatCode="_-* #,##0.0_-;\-* #,##0.0_-;_-* &quot;-&quot;??_-;_-@_-">
                  <c:v>43.325751999999994</c:v>
                </c:pt>
                <c:pt idx="16" formatCode="_-* #,##0.0_-;\-* #,##0.0_-;_-* &quot;-&quot;??_-;_-@_-">
                  <c:v>40.995585999999989</c:v>
                </c:pt>
                <c:pt idx="17" formatCode="_-* #,##0.0_-;\-* #,##0.0_-;_-* &quot;-&quot;??_-;_-@_-">
                  <c:v>43.517273999999993</c:v>
                </c:pt>
                <c:pt idx="18" formatCode="_-* #,##0.0_-;\-* #,##0.0_-;_-* &quot;-&quot;??_-;_-@_-">
                  <c:v>41.400345999999999</c:v>
                </c:pt>
                <c:pt idx="19" formatCode="_-* #,##0.0_-;\-* #,##0.0_-;_-* &quot;-&quot;??_-;_-@_-">
                  <c:v>36.832826000000004</c:v>
                </c:pt>
                <c:pt idx="20" formatCode="_-* #,##0.0_-;\-* #,##0.0_-;_-* &quot;-&quot;??_-;_-@_-">
                  <c:v>35.56819999999999</c:v>
                </c:pt>
                <c:pt idx="21" formatCode="_-* #,##0.0_-;\-* #,##0.0_-;_-* &quot;-&quot;??_-;_-@_-">
                  <c:v>31.294327999999997</c:v>
                </c:pt>
                <c:pt idx="22" formatCode="_-* #,##0.0_-;\-* #,##0.0_-;_-* &quot;-&quot;??_-;_-@_-">
                  <c:v>34.080825999999988</c:v>
                </c:pt>
                <c:pt idx="23" formatCode="_-* #,##0.0_-;\-* #,##0.0_-;_-* &quot;-&quot;??_-;_-@_-">
                  <c:v>30.204093999999998</c:v>
                </c:pt>
                <c:pt idx="24" formatCode="_-* #,##0.0_-;\-* #,##0.0_-;_-* &quot;-&quot;??_-;_-@_-">
                  <c:v>33.926180000000009</c:v>
                </c:pt>
                <c:pt idx="25" formatCode="_-* #,##0.0_-;\-* #,##0.0_-;_-* &quot;-&quot;??_-;_-@_-">
                  <c:v>35.352431999999993</c:v>
                </c:pt>
                <c:pt idx="26" formatCode="_-* #,##0.0_-;\-* #,##0.0_-;_-* &quot;-&quot;??_-;_-@_-">
                  <c:v>35.352431999999993</c:v>
                </c:pt>
                <c:pt idx="27" formatCode="_-* #,##0.0_-;\-* #,##0.0_-;_-* &quot;-&quot;??_-;_-@_-">
                  <c:v>35.352431999999993</c:v>
                </c:pt>
                <c:pt idx="28" formatCode="_-* #,##0.0_-;\-* #,##0.0_-;_-* &quot;-&quot;??_-;_-@_-">
                  <c:v>35.352431999999993</c:v>
                </c:pt>
                <c:pt idx="29" formatCode="_-* #,##0.0_-;\-* #,##0.0_-;_-* &quot;-&quot;??_-;_-@_-">
                  <c:v>35.352431999999993</c:v>
                </c:pt>
                <c:pt idx="30" formatCode="_-* #,##0.0_-;\-* #,##0.0_-;_-* &quot;-&quot;??_-;_-@_-">
                  <c:v>35.352431999999993</c:v>
                </c:pt>
                <c:pt idx="31" formatCode="_-* #,##0.0_-;\-* #,##0.0_-;_-* &quot;-&quot;??_-;_-@_-">
                  <c:v>35.352431999999993</c:v>
                </c:pt>
                <c:pt idx="32" formatCode="_-* #,##0.0_-;\-* #,##0.0_-;_-* &quot;-&quot;??_-;_-@_-">
                  <c:v>35.352431999999993</c:v>
                </c:pt>
                <c:pt idx="33" formatCode="_-* #,##0.0_-;\-* #,##0.0_-;_-* &quot;-&quot;??_-;_-@_-">
                  <c:v>35.352431999999993</c:v>
                </c:pt>
                <c:pt idx="34" formatCode="_-* #,##0.0_-;\-* #,##0.0_-;_-* &quot;-&quot;??_-;_-@_-">
                  <c:v>35.352431999999993</c:v>
                </c:pt>
                <c:pt idx="35" formatCode="_-* #,##0.0_-;\-* #,##0.0_-;_-* &quot;-&quot;??_-;_-@_-">
                  <c:v>35.352431999999993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'ES17'!$L$8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'ES17'!$M$4:$AV$4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'ES17'!$M$8:$AV$8</c:f>
              <c:numCache>
                <c:formatCode>_-* #,##0_-;\-* #,##0_-;_-* "-"??_-;_-@_-</c:formatCode>
                <c:ptCount val="36"/>
                <c:pt idx="2" formatCode="_-* #,##0.0_-;\-* #,##0.0_-;_-* &quot;-&quot;??_-;_-@_-">
                  <c:v>26.303085199999998</c:v>
                </c:pt>
                <c:pt idx="3" formatCode="_-* #,##0.0_-;\-* #,##0.0_-;_-* &quot;-&quot;??_-;_-@_-">
                  <c:v>26.954620440000003</c:v>
                </c:pt>
                <c:pt idx="4" formatCode="_-* #,##0.0_-;\-* #,##0.0_-;_-* &quot;-&quot;??_-;_-@_-">
                  <c:v>25.707798</c:v>
                </c:pt>
                <c:pt idx="5" formatCode="_-* #,##0.0_-;\-* #,##0.0_-;_-* &quot;-&quot;??_-;_-@_-">
                  <c:v>21.7635094</c:v>
                </c:pt>
                <c:pt idx="6" formatCode="_-* #,##0.0_-;\-* #,##0.0_-;_-* &quot;-&quot;??_-;_-@_-">
                  <c:v>17.437544000000003</c:v>
                </c:pt>
                <c:pt idx="7" formatCode="_-* #,##0.0_-;\-* #,##0.0_-;_-* &quot;-&quot;??_-;_-@_-">
                  <c:v>23.768404200000003</c:v>
                </c:pt>
                <c:pt idx="8" formatCode="_-* #,##0.0_-;\-* #,##0.0_-;_-* &quot;-&quot;??_-;_-@_-">
                  <c:v>20.415861799999998</c:v>
                </c:pt>
                <c:pt idx="9" formatCode="_-* #,##0.0_-;\-* #,##0.0_-;_-* &quot;-&quot;??_-;_-@_-">
                  <c:v>30.713842400000001</c:v>
                </c:pt>
                <c:pt idx="10" formatCode="_-* #,##0.0_-;\-* #,##0.0_-;_-* &quot;-&quot;??_-;_-@_-">
                  <c:v>25.583450599999992</c:v>
                </c:pt>
                <c:pt idx="11" formatCode="_-* #,##0.0_-;\-* #,##0.0_-;_-* &quot;-&quot;??_-;_-@_-">
                  <c:v>14.319809999999997</c:v>
                </c:pt>
                <c:pt idx="12" formatCode="_-* #,##0.0_-;\-* #,##0.0_-;_-* &quot;-&quot;??_-;_-@_-">
                  <c:v>15.172710000000002</c:v>
                </c:pt>
                <c:pt idx="13" formatCode="_-* #,##0.0_-;\-* #,##0.0_-;_-* &quot;-&quot;??_-;_-@_-">
                  <c:v>20.650122</c:v>
                </c:pt>
                <c:pt idx="14" formatCode="_-* #,##0.0_-;\-* #,##0.0_-;_-* &quot;-&quot;??_-;_-@_-">
                  <c:v>17.80229400000001</c:v>
                </c:pt>
                <c:pt idx="15" formatCode="_-* #,##0.0_-;\-* #,##0.0_-;_-* &quot;-&quot;??_-;_-@_-">
                  <c:v>20.198694</c:v>
                </c:pt>
                <c:pt idx="16" formatCode="_-* #,##0.0_-;\-* #,##0.0_-;_-* &quot;-&quot;??_-;_-@_-">
                  <c:v>24.943627999999997</c:v>
                </c:pt>
                <c:pt idx="17" formatCode="_-* #,##0.0_-;\-* #,##0.0_-;_-* &quot;-&quot;??_-;_-@_-">
                  <c:v>29.047593999999997</c:v>
                </c:pt>
                <c:pt idx="18" formatCode="_-* #,##0.0_-;\-* #,##0.0_-;_-* &quot;-&quot;??_-;_-@_-">
                  <c:v>31.834182199999994</c:v>
                </c:pt>
                <c:pt idx="19" formatCode="_-* #,##0.0_-;\-* #,##0.0_-;_-* &quot;-&quot;??_-;_-@_-">
                  <c:v>32.742275999999997</c:v>
                </c:pt>
                <c:pt idx="20" formatCode="_-* #,##0.0_-;\-* #,##0.0_-;_-* &quot;-&quot;??_-;_-@_-">
                  <c:v>31.818997199999998</c:v>
                </c:pt>
                <c:pt idx="21" formatCode="_-* #,##0.0_-;\-* #,##0.0_-;_-* &quot;-&quot;??_-;_-@_-">
                  <c:v>35.859542400000002</c:v>
                </c:pt>
                <c:pt idx="22" formatCode="_-* #,##0.0_-;\-* #,##0.0_-;_-* &quot;-&quot;??_-;_-@_-">
                  <c:v>39.454258199999998</c:v>
                </c:pt>
                <c:pt idx="23" formatCode="_-* #,##0.0_-;\-* #,##0.0_-;_-* &quot;-&quot;??_-;_-@_-">
                  <c:v>41.786346600000002</c:v>
                </c:pt>
                <c:pt idx="24" formatCode="_-* #,##0.0_-;\-* #,##0.0_-;_-* &quot;-&quot;??_-;_-@_-">
                  <c:v>45.860562999999999</c:v>
                </c:pt>
                <c:pt idx="25" formatCode="_-* #,##0.0_-;\-* #,##0.0_-;_-* &quot;-&quot;??_-;_-@_-">
                  <c:v>47.255225799999991</c:v>
                </c:pt>
                <c:pt idx="26" formatCode="_-* #,##0.0_-;\-* #,##0.0_-;_-* &quot;-&quot;??_-;_-@_-">
                  <c:v>47.255225799999991</c:v>
                </c:pt>
                <c:pt idx="27" formatCode="_-* #,##0.0_-;\-* #,##0.0_-;_-* &quot;-&quot;??_-;_-@_-">
                  <c:v>47.255225799999991</c:v>
                </c:pt>
                <c:pt idx="28" formatCode="_-* #,##0.0_-;\-* #,##0.0_-;_-* &quot;-&quot;??_-;_-@_-">
                  <c:v>47.255225799999991</c:v>
                </c:pt>
                <c:pt idx="29" formatCode="_-* #,##0.0_-;\-* #,##0.0_-;_-* &quot;-&quot;??_-;_-@_-">
                  <c:v>47.255225799999991</c:v>
                </c:pt>
                <c:pt idx="30" formatCode="_-* #,##0.0_-;\-* #,##0.0_-;_-* &quot;-&quot;??_-;_-@_-">
                  <c:v>47.255225799999991</c:v>
                </c:pt>
                <c:pt idx="31" formatCode="_-* #,##0.0_-;\-* #,##0.0_-;_-* &quot;-&quot;??_-;_-@_-">
                  <c:v>47.255225799999991</c:v>
                </c:pt>
                <c:pt idx="32" formatCode="_-* #,##0.0_-;\-* #,##0.0_-;_-* &quot;-&quot;??_-;_-@_-">
                  <c:v>47.255225799999991</c:v>
                </c:pt>
                <c:pt idx="33" formatCode="_-* #,##0.0_-;\-* #,##0.0_-;_-* &quot;-&quot;??_-;_-@_-">
                  <c:v>47.255225799999991</c:v>
                </c:pt>
                <c:pt idx="34" formatCode="_-* #,##0.0_-;\-* #,##0.0_-;_-* &quot;-&quot;??_-;_-@_-">
                  <c:v>47.255225799999991</c:v>
                </c:pt>
                <c:pt idx="35" formatCode="_-* #,##0.0_-;\-* #,##0.0_-;_-* &quot;-&quot;??_-;_-@_-">
                  <c:v>47.255225799999991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'ES17'!$L$9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'ES17'!$M$4:$AV$4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'ES17'!$M$9:$AV$9</c:f>
              <c:numCache>
                <c:formatCode>_-* #,##0_-;\-* #,##0_-;_-* "-"??_-;_-@_-</c:formatCode>
                <c:ptCount val="36"/>
                <c:pt idx="2" formatCode="_-* #,##0.0_-;\-* #,##0.0_-;_-* &quot;-&quot;??_-;_-@_-">
                  <c:v>25.957039000000005</c:v>
                </c:pt>
                <c:pt idx="3" formatCode="_-* #,##0.0_-;\-* #,##0.0_-;_-* &quot;-&quot;??_-;_-@_-">
                  <c:v>26.736763719999999</c:v>
                </c:pt>
                <c:pt idx="4" formatCode="_-* #,##0.0_-;\-* #,##0.0_-;_-* &quot;-&quot;??_-;_-@_-">
                  <c:v>35.183128859999997</c:v>
                </c:pt>
                <c:pt idx="5" formatCode="_-* #,##0.0_-;\-* #,##0.0_-;_-* &quot;-&quot;??_-;_-@_-">
                  <c:v>33.923811800000003</c:v>
                </c:pt>
                <c:pt idx="6" formatCode="_-* #,##0.0_-;\-* #,##0.0_-;_-* &quot;-&quot;??_-;_-@_-">
                  <c:v>38.288099799999998</c:v>
                </c:pt>
                <c:pt idx="7" formatCode="_-* #,##0.0_-;\-* #,##0.0_-;_-* &quot;-&quot;??_-;_-@_-">
                  <c:v>49.458441599999993</c:v>
                </c:pt>
                <c:pt idx="8" formatCode="_-* #,##0.0_-;\-* #,##0.0_-;_-* &quot;-&quot;??_-;_-@_-">
                  <c:v>45.4898028</c:v>
                </c:pt>
                <c:pt idx="9" formatCode="_-* #,##0.0_-;\-* #,##0.0_-;_-* &quot;-&quot;??_-;_-@_-">
                  <c:v>32.151955999999998</c:v>
                </c:pt>
                <c:pt idx="10" formatCode="_-* #,##0.0_-;\-* #,##0.0_-;_-* &quot;-&quot;??_-;_-@_-">
                  <c:v>7.4981580000000037</c:v>
                </c:pt>
                <c:pt idx="11" formatCode="_-* #,##0.0_-;\-* #,##0.0_-;_-* &quot;-&quot;??_-;_-@_-">
                  <c:v>2.3536920000000023</c:v>
                </c:pt>
                <c:pt idx="12" formatCode="_-* #,##0.0_-;\-* #,##0.0_-;_-* &quot;-&quot;??_-;_-@_-">
                  <c:v>-2.4634480000000032</c:v>
                </c:pt>
                <c:pt idx="13" formatCode="_-* #,##0.0_-;\-* #,##0.0_-;_-* &quot;-&quot;??_-;_-@_-">
                  <c:v>2.510947999999992</c:v>
                </c:pt>
                <c:pt idx="14" formatCode="_-* #,##0.0_-;\-* #,##0.0_-;_-* &quot;-&quot;??_-;_-@_-">
                  <c:v>-1.9421759999999963</c:v>
                </c:pt>
                <c:pt idx="15" formatCode="_-* #,##0.0_-;\-* #,##0.0_-;_-* &quot;-&quot;??_-;_-@_-">
                  <c:v>-12.213428</c:v>
                </c:pt>
                <c:pt idx="16" formatCode="_-* #,##0.0_-;\-* #,##0.0_-;_-* &quot;-&quot;??_-;_-@_-">
                  <c:v>-5.698997999999996</c:v>
                </c:pt>
                <c:pt idx="17" formatCode="_-* #,##0.0_-;\-* #,##0.0_-;_-* &quot;-&quot;??_-;_-@_-">
                  <c:v>1.9762620000000126</c:v>
                </c:pt>
                <c:pt idx="18" formatCode="_-* #,##0.0_-;\-* #,##0.0_-;_-* &quot;-&quot;??_-;_-@_-">
                  <c:v>10.578215999999998</c:v>
                </c:pt>
                <c:pt idx="19" formatCode="_-* #,##0.0_-;\-* #,##0.0_-;_-* &quot;-&quot;??_-;_-@_-">
                  <c:v>16.602962000000002</c:v>
                </c:pt>
                <c:pt idx="20" formatCode="_-* #,##0.0_-;\-* #,##0.0_-;_-* &quot;-&quot;??_-;_-@_-">
                  <c:v>18.920102000000004</c:v>
                </c:pt>
                <c:pt idx="21" formatCode="_-* #,##0.0_-;\-* #,##0.0_-;_-* &quot;-&quot;??_-;_-@_-">
                  <c:v>24.552936000000003</c:v>
                </c:pt>
                <c:pt idx="22" formatCode="_-* #,##0.0_-;\-* #,##0.0_-;_-* &quot;-&quot;??_-;_-@_-">
                  <c:v>31.069454000000004</c:v>
                </c:pt>
                <c:pt idx="23" formatCode="_-* #,##0.0_-;\-* #,##0.0_-;_-* &quot;-&quot;??_-;_-@_-">
                  <c:v>33.483149999999995</c:v>
                </c:pt>
                <c:pt idx="24" formatCode="_-* #,##0.0_-;\-* #,##0.0_-;_-* &quot;-&quot;??_-;_-@_-">
                  <c:v>41.28400400000001</c:v>
                </c:pt>
                <c:pt idx="25" formatCode="_-* #,##0.0_-;\-* #,##0.0_-;_-* &quot;-&quot;??_-;_-@_-">
                  <c:v>41.236905999999991</c:v>
                </c:pt>
                <c:pt idx="26" formatCode="_-* #,##0.0_-;\-* #,##0.0_-;_-* &quot;-&quot;??_-;_-@_-">
                  <c:v>41.236905999999991</c:v>
                </c:pt>
                <c:pt idx="27" formatCode="_-* #,##0.0_-;\-* #,##0.0_-;_-* &quot;-&quot;??_-;_-@_-">
                  <c:v>41.236905999999991</c:v>
                </c:pt>
                <c:pt idx="28" formatCode="_-* #,##0.0_-;\-* #,##0.0_-;_-* &quot;-&quot;??_-;_-@_-">
                  <c:v>41.236905999999991</c:v>
                </c:pt>
                <c:pt idx="29" formatCode="_-* #,##0.0_-;\-* #,##0.0_-;_-* &quot;-&quot;??_-;_-@_-">
                  <c:v>41.236905999999991</c:v>
                </c:pt>
                <c:pt idx="30" formatCode="_-* #,##0.0_-;\-* #,##0.0_-;_-* &quot;-&quot;??_-;_-@_-">
                  <c:v>41.236905999999991</c:v>
                </c:pt>
                <c:pt idx="31" formatCode="_-* #,##0.0_-;\-* #,##0.0_-;_-* &quot;-&quot;??_-;_-@_-">
                  <c:v>41.236905999999991</c:v>
                </c:pt>
                <c:pt idx="32" formatCode="_-* #,##0.0_-;\-* #,##0.0_-;_-* &quot;-&quot;??_-;_-@_-">
                  <c:v>41.236905999999991</c:v>
                </c:pt>
                <c:pt idx="33" formatCode="_-* #,##0.0_-;\-* #,##0.0_-;_-* &quot;-&quot;??_-;_-@_-">
                  <c:v>41.236905999999991</c:v>
                </c:pt>
                <c:pt idx="34" formatCode="_-* #,##0.0_-;\-* #,##0.0_-;_-* &quot;-&quot;??_-;_-@_-">
                  <c:v>41.236905999999991</c:v>
                </c:pt>
                <c:pt idx="35" formatCode="_-* #,##0.0_-;\-* #,##0.0_-;_-* &quot;-&quot;??_-;_-@_-">
                  <c:v>41.236905999999991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'ES17'!$L$5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'ES17'!$M$4:$AV$4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'ES17'!$M$5:$AV$5</c:f>
              <c:numCache>
                <c:formatCode>0.0</c:formatCode>
                <c:ptCount val="36"/>
                <c:pt idx="1">
                  <c:v>14.9743125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72608"/>
        <c:axId val="209574144"/>
      </c:lineChart>
      <c:catAx>
        <c:axId val="209572608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95741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9574144"/>
        <c:scaling>
          <c:orientation val="minMax"/>
        </c:scaling>
        <c:delete val="0"/>
        <c:axPos val="l"/>
        <c:majorGridlines/>
        <c:title>
          <c:tx>
            <c:strRef>
              <c:f>'ES17'!$M$3</c:f>
              <c:strCache>
                <c:ptCount val="1"/>
                <c:pt idx="0">
                  <c:v>Net annual interconnector flows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095726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85580512596924208"/>
          <c:h val="0.773849410486303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'ES18'!$L$5</c:f>
              <c:strCache>
                <c:ptCount val="1"/>
                <c:pt idx="0">
                  <c:v>Transmission Connected</c:v>
                </c:pt>
              </c:strCache>
            </c:strRef>
          </c:tx>
          <c:spPr>
            <a:solidFill>
              <a:srgbClr val="00467F"/>
            </a:solidFill>
          </c:spPr>
          <c:invertIfNegative val="0"/>
          <c:cat>
            <c:numRef>
              <c:f>'ES18'!$M$4:$AV$4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'ES18'!$M$5:$AV$5</c:f>
              <c:numCache>
                <c:formatCode>_-* #,##0_-;\-* #,##0_-;_-* "-"??_-;_-@_-</c:formatCode>
                <c:ptCount val="36"/>
                <c:pt idx="1">
                  <c:v>2744</c:v>
                </c:pt>
                <c:pt idx="2">
                  <c:v>2793</c:v>
                </c:pt>
                <c:pt idx="3">
                  <c:v>2818</c:v>
                </c:pt>
                <c:pt idx="4">
                  <c:v>2818</c:v>
                </c:pt>
                <c:pt idx="5">
                  <c:v>2868</c:v>
                </c:pt>
                <c:pt idx="6">
                  <c:v>2868</c:v>
                </c:pt>
                <c:pt idx="7">
                  <c:v>2919</c:v>
                </c:pt>
                <c:pt idx="8">
                  <c:v>2919</c:v>
                </c:pt>
                <c:pt idx="9">
                  <c:v>2970</c:v>
                </c:pt>
                <c:pt idx="10">
                  <c:v>3077</c:v>
                </c:pt>
                <c:pt idx="11">
                  <c:v>3077</c:v>
                </c:pt>
                <c:pt idx="12">
                  <c:v>3789</c:v>
                </c:pt>
                <c:pt idx="13">
                  <c:v>3789</c:v>
                </c:pt>
                <c:pt idx="14">
                  <c:v>4189</c:v>
                </c:pt>
                <c:pt idx="15">
                  <c:v>4189</c:v>
                </c:pt>
                <c:pt idx="16">
                  <c:v>4189</c:v>
                </c:pt>
                <c:pt idx="17">
                  <c:v>4189</c:v>
                </c:pt>
                <c:pt idx="18">
                  <c:v>4189</c:v>
                </c:pt>
                <c:pt idx="19">
                  <c:v>4238</c:v>
                </c:pt>
                <c:pt idx="20">
                  <c:v>4262</c:v>
                </c:pt>
                <c:pt idx="21">
                  <c:v>4386</c:v>
                </c:pt>
                <c:pt idx="22">
                  <c:v>4459</c:v>
                </c:pt>
                <c:pt idx="23">
                  <c:v>4634</c:v>
                </c:pt>
                <c:pt idx="24">
                  <c:v>4707</c:v>
                </c:pt>
                <c:pt idx="25">
                  <c:v>4775</c:v>
                </c:pt>
                <c:pt idx="26">
                  <c:v>5005</c:v>
                </c:pt>
                <c:pt idx="27">
                  <c:v>5129</c:v>
                </c:pt>
                <c:pt idx="28">
                  <c:v>5253</c:v>
                </c:pt>
                <c:pt idx="29">
                  <c:v>5377</c:v>
                </c:pt>
                <c:pt idx="30">
                  <c:v>5501</c:v>
                </c:pt>
                <c:pt idx="31">
                  <c:v>5625</c:v>
                </c:pt>
                <c:pt idx="32">
                  <c:v>5625</c:v>
                </c:pt>
                <c:pt idx="33">
                  <c:v>5625</c:v>
                </c:pt>
                <c:pt idx="34">
                  <c:v>5625</c:v>
                </c:pt>
                <c:pt idx="35">
                  <c:v>5625</c:v>
                </c:pt>
              </c:numCache>
            </c:numRef>
          </c:val>
        </c:ser>
        <c:ser>
          <c:idx val="1"/>
          <c:order val="1"/>
          <c:tx>
            <c:strRef>
              <c:f>'ES18'!$L$6</c:f>
              <c:strCache>
                <c:ptCount val="1"/>
                <c:pt idx="0">
                  <c:v>Non Transmission Connected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numRef>
              <c:f>'ES18'!$M$4:$AV$4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'ES18'!$M$6:$AV$6</c:f>
              <c:numCache>
                <c:formatCode>_-* #,##0_-;\-* #,##0_-;_-* "-"??_-;_-@_-</c:formatCode>
                <c:ptCount val="36"/>
                <c:pt idx="1">
                  <c:v>845</c:v>
                </c:pt>
                <c:pt idx="2">
                  <c:v>919</c:v>
                </c:pt>
                <c:pt idx="3">
                  <c:v>1317</c:v>
                </c:pt>
                <c:pt idx="4">
                  <c:v>2500</c:v>
                </c:pt>
                <c:pt idx="5">
                  <c:v>2940</c:v>
                </c:pt>
                <c:pt idx="6">
                  <c:v>3002</c:v>
                </c:pt>
                <c:pt idx="7">
                  <c:v>3077</c:v>
                </c:pt>
                <c:pt idx="8">
                  <c:v>3204</c:v>
                </c:pt>
                <c:pt idx="9">
                  <c:v>3326</c:v>
                </c:pt>
                <c:pt idx="10">
                  <c:v>3541</c:v>
                </c:pt>
                <c:pt idx="11">
                  <c:v>3752</c:v>
                </c:pt>
                <c:pt idx="12">
                  <c:v>3914</c:v>
                </c:pt>
                <c:pt idx="13">
                  <c:v>4102</c:v>
                </c:pt>
                <c:pt idx="14">
                  <c:v>4254</c:v>
                </c:pt>
                <c:pt idx="15">
                  <c:v>4407</c:v>
                </c:pt>
                <c:pt idx="16">
                  <c:v>4524</c:v>
                </c:pt>
                <c:pt idx="17">
                  <c:v>4613</c:v>
                </c:pt>
                <c:pt idx="18">
                  <c:v>4651</c:v>
                </c:pt>
                <c:pt idx="19">
                  <c:v>4699</c:v>
                </c:pt>
                <c:pt idx="20">
                  <c:v>4675</c:v>
                </c:pt>
                <c:pt idx="21">
                  <c:v>4575</c:v>
                </c:pt>
                <c:pt idx="22">
                  <c:v>4588</c:v>
                </c:pt>
                <c:pt idx="23">
                  <c:v>4627</c:v>
                </c:pt>
                <c:pt idx="24">
                  <c:v>4711</c:v>
                </c:pt>
                <c:pt idx="25">
                  <c:v>4726</c:v>
                </c:pt>
                <c:pt idx="26">
                  <c:v>4629</c:v>
                </c:pt>
                <c:pt idx="27">
                  <c:v>4595</c:v>
                </c:pt>
                <c:pt idx="28">
                  <c:v>4530</c:v>
                </c:pt>
                <c:pt idx="29">
                  <c:v>4485</c:v>
                </c:pt>
                <c:pt idx="30">
                  <c:v>4400</c:v>
                </c:pt>
                <c:pt idx="31">
                  <c:v>4348</c:v>
                </c:pt>
                <c:pt idx="32">
                  <c:v>4276</c:v>
                </c:pt>
                <c:pt idx="33">
                  <c:v>4201</c:v>
                </c:pt>
                <c:pt idx="34">
                  <c:v>4106</c:v>
                </c:pt>
                <c:pt idx="35">
                  <c:v>4045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4631424"/>
        <c:axId val="204645504"/>
      </c:barChart>
      <c:catAx>
        <c:axId val="204631424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46455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4645504"/>
        <c:scaling>
          <c:orientation val="minMax"/>
        </c:scaling>
        <c:delete val="0"/>
        <c:axPos val="l"/>
        <c:majorGridlines/>
        <c:title>
          <c:tx>
            <c:strRef>
              <c:f>'ES18'!$M$3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##0" sourceLinked="0"/>
        <c:majorTickMark val="out"/>
        <c:minorTickMark val="none"/>
        <c:tickLblPos val="nextTo"/>
        <c:crossAx val="204631424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85202031934529399"/>
          <c:h val="0.7835206735852153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'ES18'!$L$35</c:f>
              <c:strCache>
                <c:ptCount val="1"/>
                <c:pt idx="0">
                  <c:v>Transmission Connected</c:v>
                </c:pt>
              </c:strCache>
            </c:strRef>
          </c:tx>
          <c:spPr>
            <a:solidFill>
              <a:srgbClr val="00467F"/>
            </a:solidFill>
          </c:spPr>
          <c:invertIfNegative val="0"/>
          <c:cat>
            <c:numRef>
              <c:f>'ES18'!$M$34:$AV$34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'ES18'!$M$35:$AV$35</c:f>
              <c:numCache>
                <c:formatCode>_-* #,##0_-;\-* #,##0_-;_-* "-"??_-;_-@_-</c:formatCode>
                <c:ptCount val="36"/>
                <c:pt idx="1">
                  <c:v>2744</c:v>
                </c:pt>
                <c:pt idx="2">
                  <c:v>2793</c:v>
                </c:pt>
                <c:pt idx="3">
                  <c:v>2818</c:v>
                </c:pt>
                <c:pt idx="4">
                  <c:v>2818</c:v>
                </c:pt>
                <c:pt idx="5">
                  <c:v>2868</c:v>
                </c:pt>
                <c:pt idx="6">
                  <c:v>2868</c:v>
                </c:pt>
                <c:pt idx="7">
                  <c:v>2868</c:v>
                </c:pt>
                <c:pt idx="8">
                  <c:v>2868</c:v>
                </c:pt>
                <c:pt idx="9">
                  <c:v>2868</c:v>
                </c:pt>
                <c:pt idx="10">
                  <c:v>2968</c:v>
                </c:pt>
                <c:pt idx="11">
                  <c:v>2968</c:v>
                </c:pt>
                <c:pt idx="12">
                  <c:v>2968</c:v>
                </c:pt>
                <c:pt idx="13">
                  <c:v>2968</c:v>
                </c:pt>
                <c:pt idx="14">
                  <c:v>3580</c:v>
                </c:pt>
                <c:pt idx="15">
                  <c:v>3580</c:v>
                </c:pt>
                <c:pt idx="16">
                  <c:v>3580</c:v>
                </c:pt>
                <c:pt idx="17">
                  <c:v>3980</c:v>
                </c:pt>
                <c:pt idx="18">
                  <c:v>3980</c:v>
                </c:pt>
                <c:pt idx="19">
                  <c:v>3980</c:v>
                </c:pt>
                <c:pt idx="20">
                  <c:v>3980</c:v>
                </c:pt>
                <c:pt idx="21">
                  <c:v>3980</c:v>
                </c:pt>
                <c:pt idx="22">
                  <c:v>3980</c:v>
                </c:pt>
                <c:pt idx="23">
                  <c:v>3980</c:v>
                </c:pt>
                <c:pt idx="24">
                  <c:v>3980</c:v>
                </c:pt>
                <c:pt idx="25">
                  <c:v>3980</c:v>
                </c:pt>
                <c:pt idx="26">
                  <c:v>3980</c:v>
                </c:pt>
                <c:pt idx="27">
                  <c:v>3980</c:v>
                </c:pt>
                <c:pt idx="28">
                  <c:v>3980</c:v>
                </c:pt>
                <c:pt idx="29">
                  <c:v>3980</c:v>
                </c:pt>
                <c:pt idx="30">
                  <c:v>3980</c:v>
                </c:pt>
                <c:pt idx="31">
                  <c:v>3980</c:v>
                </c:pt>
                <c:pt idx="32">
                  <c:v>3980</c:v>
                </c:pt>
                <c:pt idx="33">
                  <c:v>3980</c:v>
                </c:pt>
                <c:pt idx="34">
                  <c:v>3980</c:v>
                </c:pt>
                <c:pt idx="35">
                  <c:v>3980</c:v>
                </c:pt>
              </c:numCache>
            </c:numRef>
          </c:val>
        </c:ser>
        <c:ser>
          <c:idx val="1"/>
          <c:order val="1"/>
          <c:tx>
            <c:strRef>
              <c:f>'ES18'!$L$36</c:f>
              <c:strCache>
                <c:ptCount val="1"/>
                <c:pt idx="0">
                  <c:v>Non Transmission Connected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numRef>
              <c:f>'ES18'!$M$34:$AV$34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'ES18'!$M$36:$AV$36</c:f>
              <c:numCache>
                <c:formatCode>_-* #,##0_-;\-* #,##0_-;_-* "-"??_-;_-@_-</c:formatCode>
                <c:ptCount val="36"/>
                <c:pt idx="1">
                  <c:v>845</c:v>
                </c:pt>
                <c:pt idx="2">
                  <c:v>912</c:v>
                </c:pt>
                <c:pt idx="3">
                  <c:v>1288</c:v>
                </c:pt>
                <c:pt idx="4">
                  <c:v>2448</c:v>
                </c:pt>
                <c:pt idx="5">
                  <c:v>2831</c:v>
                </c:pt>
                <c:pt idx="6">
                  <c:v>2831</c:v>
                </c:pt>
                <c:pt idx="7">
                  <c:v>2833</c:v>
                </c:pt>
                <c:pt idx="8">
                  <c:v>2858</c:v>
                </c:pt>
                <c:pt idx="9">
                  <c:v>2870</c:v>
                </c:pt>
                <c:pt idx="10">
                  <c:v>2942</c:v>
                </c:pt>
                <c:pt idx="11">
                  <c:v>2992</c:v>
                </c:pt>
                <c:pt idx="12">
                  <c:v>3012</c:v>
                </c:pt>
                <c:pt idx="13">
                  <c:v>3074</c:v>
                </c:pt>
                <c:pt idx="14">
                  <c:v>3141</c:v>
                </c:pt>
                <c:pt idx="15">
                  <c:v>3236</c:v>
                </c:pt>
                <c:pt idx="16">
                  <c:v>3394</c:v>
                </c:pt>
                <c:pt idx="17">
                  <c:v>3457</c:v>
                </c:pt>
                <c:pt idx="18">
                  <c:v>3475</c:v>
                </c:pt>
                <c:pt idx="19">
                  <c:v>3489</c:v>
                </c:pt>
                <c:pt idx="20">
                  <c:v>3488</c:v>
                </c:pt>
                <c:pt idx="21">
                  <c:v>3267</c:v>
                </c:pt>
                <c:pt idx="22">
                  <c:v>3311</c:v>
                </c:pt>
                <c:pt idx="23">
                  <c:v>3352</c:v>
                </c:pt>
                <c:pt idx="24">
                  <c:v>3437</c:v>
                </c:pt>
                <c:pt idx="25">
                  <c:v>3472</c:v>
                </c:pt>
                <c:pt idx="26">
                  <c:v>3572</c:v>
                </c:pt>
                <c:pt idx="27">
                  <c:v>3702</c:v>
                </c:pt>
                <c:pt idx="28">
                  <c:v>3773</c:v>
                </c:pt>
                <c:pt idx="29">
                  <c:v>3858</c:v>
                </c:pt>
                <c:pt idx="30">
                  <c:v>3926</c:v>
                </c:pt>
                <c:pt idx="31">
                  <c:v>4118</c:v>
                </c:pt>
                <c:pt idx="32">
                  <c:v>4197</c:v>
                </c:pt>
                <c:pt idx="33">
                  <c:v>4270</c:v>
                </c:pt>
                <c:pt idx="34">
                  <c:v>4325</c:v>
                </c:pt>
                <c:pt idx="35">
                  <c:v>4400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4667136"/>
        <c:axId val="207298560"/>
      </c:barChart>
      <c:catAx>
        <c:axId val="204667136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72985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7298560"/>
        <c:scaling>
          <c:orientation val="minMax"/>
          <c:max val="12000"/>
        </c:scaling>
        <c:delete val="0"/>
        <c:axPos val="l"/>
        <c:majorGridlines/>
        <c:title>
          <c:tx>
            <c:strRef>
              <c:f>'ES18'!$M$33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##0" sourceLinked="0"/>
        <c:majorTickMark val="out"/>
        <c:minorTickMark val="none"/>
        <c:tickLblPos val="nextTo"/>
        <c:crossAx val="204667136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84255830278542398"/>
          <c:h val="0.793215293071400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'ES18'!$L$65</c:f>
              <c:strCache>
                <c:ptCount val="1"/>
                <c:pt idx="0">
                  <c:v>Transmission Connected</c:v>
                </c:pt>
              </c:strCache>
            </c:strRef>
          </c:tx>
          <c:spPr>
            <a:solidFill>
              <a:srgbClr val="00467F"/>
            </a:solidFill>
          </c:spPr>
          <c:invertIfNegative val="0"/>
          <c:cat>
            <c:numRef>
              <c:f>'ES18'!$M$64:$AV$64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'ES18'!$M$65:$AV$65</c:f>
              <c:numCache>
                <c:formatCode>_-* #,##0_-;\-* #,##0_-;_-* "-"??_-;_-@_-</c:formatCode>
                <c:ptCount val="36"/>
                <c:pt idx="1">
                  <c:v>2744</c:v>
                </c:pt>
                <c:pt idx="2">
                  <c:v>2793</c:v>
                </c:pt>
                <c:pt idx="3">
                  <c:v>2818</c:v>
                </c:pt>
                <c:pt idx="4">
                  <c:v>2818</c:v>
                </c:pt>
                <c:pt idx="5">
                  <c:v>2868</c:v>
                </c:pt>
                <c:pt idx="6">
                  <c:v>2868</c:v>
                </c:pt>
                <c:pt idx="7">
                  <c:v>2868</c:v>
                </c:pt>
                <c:pt idx="8">
                  <c:v>2868</c:v>
                </c:pt>
                <c:pt idx="9">
                  <c:v>2868</c:v>
                </c:pt>
                <c:pt idx="10">
                  <c:v>2868</c:v>
                </c:pt>
                <c:pt idx="11">
                  <c:v>2868</c:v>
                </c:pt>
                <c:pt idx="12">
                  <c:v>2868</c:v>
                </c:pt>
                <c:pt idx="13">
                  <c:v>2968</c:v>
                </c:pt>
                <c:pt idx="14">
                  <c:v>2968</c:v>
                </c:pt>
                <c:pt idx="15">
                  <c:v>2968</c:v>
                </c:pt>
                <c:pt idx="16">
                  <c:v>2968</c:v>
                </c:pt>
                <c:pt idx="17">
                  <c:v>2968</c:v>
                </c:pt>
                <c:pt idx="18">
                  <c:v>2919</c:v>
                </c:pt>
                <c:pt idx="19">
                  <c:v>2894</c:v>
                </c:pt>
                <c:pt idx="20">
                  <c:v>2844</c:v>
                </c:pt>
                <c:pt idx="21">
                  <c:v>2844</c:v>
                </c:pt>
                <c:pt idx="22">
                  <c:v>2844</c:v>
                </c:pt>
                <c:pt idx="23">
                  <c:v>2844</c:v>
                </c:pt>
                <c:pt idx="24">
                  <c:v>2844</c:v>
                </c:pt>
                <c:pt idx="25">
                  <c:v>2844</c:v>
                </c:pt>
                <c:pt idx="26">
                  <c:v>2844</c:v>
                </c:pt>
                <c:pt idx="27">
                  <c:v>2844</c:v>
                </c:pt>
                <c:pt idx="28">
                  <c:v>2844</c:v>
                </c:pt>
                <c:pt idx="29">
                  <c:v>2844</c:v>
                </c:pt>
                <c:pt idx="30">
                  <c:v>2844</c:v>
                </c:pt>
                <c:pt idx="31">
                  <c:v>2844</c:v>
                </c:pt>
                <c:pt idx="32">
                  <c:v>2844</c:v>
                </c:pt>
                <c:pt idx="33">
                  <c:v>2844</c:v>
                </c:pt>
                <c:pt idx="34">
                  <c:v>2844</c:v>
                </c:pt>
                <c:pt idx="35">
                  <c:v>2844</c:v>
                </c:pt>
              </c:numCache>
            </c:numRef>
          </c:val>
        </c:ser>
        <c:ser>
          <c:idx val="1"/>
          <c:order val="1"/>
          <c:tx>
            <c:strRef>
              <c:f>'ES18'!$L$66</c:f>
              <c:strCache>
                <c:ptCount val="1"/>
                <c:pt idx="0">
                  <c:v>Non Transmission Connected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numRef>
              <c:f>'ES18'!$M$64:$AV$64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'ES18'!$M$66:$AV$66</c:f>
              <c:numCache>
                <c:formatCode>_-* #,##0_-;\-* #,##0_-;_-* "-"??_-;_-@_-</c:formatCode>
                <c:ptCount val="36"/>
                <c:pt idx="1">
                  <c:v>845</c:v>
                </c:pt>
                <c:pt idx="2">
                  <c:v>912</c:v>
                </c:pt>
                <c:pt idx="3">
                  <c:v>1288</c:v>
                </c:pt>
                <c:pt idx="4">
                  <c:v>2448</c:v>
                </c:pt>
                <c:pt idx="5">
                  <c:v>2831</c:v>
                </c:pt>
                <c:pt idx="6">
                  <c:v>2830</c:v>
                </c:pt>
                <c:pt idx="7">
                  <c:v>2830</c:v>
                </c:pt>
                <c:pt idx="8">
                  <c:v>2830</c:v>
                </c:pt>
                <c:pt idx="9">
                  <c:v>2830</c:v>
                </c:pt>
                <c:pt idx="10">
                  <c:v>2880</c:v>
                </c:pt>
                <c:pt idx="11">
                  <c:v>2880</c:v>
                </c:pt>
                <c:pt idx="12">
                  <c:v>2855</c:v>
                </c:pt>
                <c:pt idx="13">
                  <c:v>2855</c:v>
                </c:pt>
                <c:pt idx="14">
                  <c:v>2850</c:v>
                </c:pt>
                <c:pt idx="15">
                  <c:v>2850</c:v>
                </c:pt>
                <c:pt idx="16">
                  <c:v>2849</c:v>
                </c:pt>
                <c:pt idx="17">
                  <c:v>2839</c:v>
                </c:pt>
                <c:pt idx="18">
                  <c:v>2788</c:v>
                </c:pt>
                <c:pt idx="19">
                  <c:v>2714</c:v>
                </c:pt>
                <c:pt idx="20">
                  <c:v>2337</c:v>
                </c:pt>
                <c:pt idx="21">
                  <c:v>2336</c:v>
                </c:pt>
                <c:pt idx="22">
                  <c:v>2340</c:v>
                </c:pt>
                <c:pt idx="23">
                  <c:v>2346</c:v>
                </c:pt>
                <c:pt idx="24">
                  <c:v>2353</c:v>
                </c:pt>
                <c:pt idx="25">
                  <c:v>2362</c:v>
                </c:pt>
                <c:pt idx="26">
                  <c:v>2362</c:v>
                </c:pt>
                <c:pt idx="27">
                  <c:v>2361</c:v>
                </c:pt>
                <c:pt idx="28">
                  <c:v>2360</c:v>
                </c:pt>
                <c:pt idx="29">
                  <c:v>2358</c:v>
                </c:pt>
                <c:pt idx="30">
                  <c:v>2355</c:v>
                </c:pt>
                <c:pt idx="31">
                  <c:v>2352</c:v>
                </c:pt>
                <c:pt idx="32">
                  <c:v>2348</c:v>
                </c:pt>
                <c:pt idx="33">
                  <c:v>2342</c:v>
                </c:pt>
                <c:pt idx="34">
                  <c:v>2335</c:v>
                </c:pt>
                <c:pt idx="35">
                  <c:v>2326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7328384"/>
        <c:axId val="207329920"/>
      </c:barChart>
      <c:catAx>
        <c:axId val="207328384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73299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7329920"/>
        <c:scaling>
          <c:orientation val="minMax"/>
          <c:max val="12000"/>
        </c:scaling>
        <c:delete val="0"/>
        <c:axPos val="l"/>
        <c:majorGridlines/>
        <c:title>
          <c:tx>
            <c:strRef>
              <c:f>'ES18'!$M$63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##0" sourceLinked="0"/>
        <c:majorTickMark val="out"/>
        <c:minorTickMark val="none"/>
        <c:tickLblPos val="nextTo"/>
        <c:crossAx val="207328384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5696769202338197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'GD2'!$L$6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'GD2'!$M$4:$BF$4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'GD2'!$M$6:$BF$6</c:f>
              <c:numCache>
                <c:formatCode>#,##0</c:formatCode>
                <c:ptCount val="46"/>
                <c:pt idx="11">
                  <c:v>816.50066042855531</c:v>
                </c:pt>
                <c:pt idx="12">
                  <c:v>804.97669587080759</c:v>
                </c:pt>
                <c:pt idx="13">
                  <c:v>763.84304671275015</c:v>
                </c:pt>
                <c:pt idx="14">
                  <c:v>744.07790075901585</c:v>
                </c:pt>
                <c:pt idx="15">
                  <c:v>724.72714807755483</c:v>
                </c:pt>
                <c:pt idx="16">
                  <c:v>676.39901530434236</c:v>
                </c:pt>
                <c:pt idx="17">
                  <c:v>635.48168907474383</c:v>
                </c:pt>
                <c:pt idx="18">
                  <c:v>606.50845110102216</c:v>
                </c:pt>
                <c:pt idx="19">
                  <c:v>606.72805040823641</c:v>
                </c:pt>
                <c:pt idx="20">
                  <c:v>603.46592780233686</c:v>
                </c:pt>
                <c:pt idx="21">
                  <c:v>576.19448061454762</c:v>
                </c:pt>
                <c:pt idx="22">
                  <c:v>586.75421182645107</c:v>
                </c:pt>
                <c:pt idx="23">
                  <c:v>566.5507396120671</c:v>
                </c:pt>
                <c:pt idx="24">
                  <c:v>566.45436986731715</c:v>
                </c:pt>
                <c:pt idx="25">
                  <c:v>564.31711802995187</c:v>
                </c:pt>
                <c:pt idx="26">
                  <c:v>537.51517070603211</c:v>
                </c:pt>
                <c:pt idx="27">
                  <c:v>545.33540850003033</c:v>
                </c:pt>
                <c:pt idx="28">
                  <c:v>523.38925927150922</c:v>
                </c:pt>
                <c:pt idx="29">
                  <c:v>518.98248355967246</c:v>
                </c:pt>
                <c:pt idx="30">
                  <c:v>493.15538236215014</c:v>
                </c:pt>
                <c:pt idx="31">
                  <c:v>484.27097432805863</c:v>
                </c:pt>
                <c:pt idx="32">
                  <c:v>480.60342396289485</c:v>
                </c:pt>
                <c:pt idx="33">
                  <c:v>467.91307426416756</c:v>
                </c:pt>
                <c:pt idx="34">
                  <c:v>452.1177600667196</c:v>
                </c:pt>
                <c:pt idx="35">
                  <c:v>438.52388989806684</c:v>
                </c:pt>
                <c:pt idx="36">
                  <c:v>424.84374857160168</c:v>
                </c:pt>
                <c:pt idx="37">
                  <c:v>422.44712898116273</c:v>
                </c:pt>
                <c:pt idx="38">
                  <c:v>424.29292935998996</c:v>
                </c:pt>
                <c:pt idx="39">
                  <c:v>442.96665987755057</c:v>
                </c:pt>
                <c:pt idx="40">
                  <c:v>444.77300942837331</c:v>
                </c:pt>
                <c:pt idx="41">
                  <c:v>426.05533049636432</c:v>
                </c:pt>
                <c:pt idx="42">
                  <c:v>419.07524005700287</c:v>
                </c:pt>
                <c:pt idx="43">
                  <c:v>404.23892944434095</c:v>
                </c:pt>
                <c:pt idx="44">
                  <c:v>399.57145755125953</c:v>
                </c:pt>
                <c:pt idx="45">
                  <c:v>398.46955534562557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'GD2'!$L$7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'GD2'!$M$4:$BF$4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'GD2'!$M$7:$BF$7</c:f>
              <c:numCache>
                <c:formatCode>#,##0</c:formatCode>
                <c:ptCount val="46"/>
                <c:pt idx="11">
                  <c:v>816.50066042855531</c:v>
                </c:pt>
                <c:pt idx="12">
                  <c:v>814.6161190687003</c:v>
                </c:pt>
                <c:pt idx="13">
                  <c:v>759.724822984605</c:v>
                </c:pt>
                <c:pt idx="14">
                  <c:v>740.82404663101454</c:v>
                </c:pt>
                <c:pt idx="15">
                  <c:v>729.59392426378429</c:v>
                </c:pt>
                <c:pt idx="16">
                  <c:v>727.31591284535011</c:v>
                </c:pt>
                <c:pt idx="17">
                  <c:v>702.91037998552576</c:v>
                </c:pt>
                <c:pt idx="18">
                  <c:v>684.95689265977569</c:v>
                </c:pt>
                <c:pt idx="19">
                  <c:v>685.6760672708026</c:v>
                </c:pt>
                <c:pt idx="20">
                  <c:v>678.55746632652938</c:v>
                </c:pt>
                <c:pt idx="21">
                  <c:v>675.88076729497413</c:v>
                </c:pt>
                <c:pt idx="22">
                  <c:v>655.00284017327601</c:v>
                </c:pt>
                <c:pt idx="23">
                  <c:v>649.12340925591684</c:v>
                </c:pt>
                <c:pt idx="24">
                  <c:v>655.96073934127946</c:v>
                </c:pt>
                <c:pt idx="25">
                  <c:v>631.80905499389462</c:v>
                </c:pt>
                <c:pt idx="26">
                  <c:v>609.6734372069684</c:v>
                </c:pt>
                <c:pt idx="27">
                  <c:v>597.3670440244897</c:v>
                </c:pt>
                <c:pt idx="28">
                  <c:v>569.86396302586638</c:v>
                </c:pt>
                <c:pt idx="29">
                  <c:v>563.19159185299145</c:v>
                </c:pt>
                <c:pt idx="30">
                  <c:v>541.94992585802572</c:v>
                </c:pt>
                <c:pt idx="31">
                  <c:v>535.73046496120332</c:v>
                </c:pt>
                <c:pt idx="32">
                  <c:v>528.47627797120458</c:v>
                </c:pt>
                <c:pt idx="33">
                  <c:v>527.67641052977672</c:v>
                </c:pt>
                <c:pt idx="34">
                  <c:v>519.81340656541056</c:v>
                </c:pt>
                <c:pt idx="35">
                  <c:v>513.31445081251888</c:v>
                </c:pt>
                <c:pt idx="36">
                  <c:v>507.27388838805933</c:v>
                </c:pt>
                <c:pt idx="37">
                  <c:v>498.46449177744807</c:v>
                </c:pt>
                <c:pt idx="38">
                  <c:v>488.44604814892563</c:v>
                </c:pt>
                <c:pt idx="39">
                  <c:v>479.44177575412471</c:v>
                </c:pt>
                <c:pt idx="40">
                  <c:v>469.38176287058849</c:v>
                </c:pt>
                <c:pt idx="41">
                  <c:v>461.75795093063823</c:v>
                </c:pt>
                <c:pt idx="42">
                  <c:v>452.22464797508354</c:v>
                </c:pt>
                <c:pt idx="43">
                  <c:v>443.22184907869922</c:v>
                </c:pt>
                <c:pt idx="44">
                  <c:v>434.14516742678092</c:v>
                </c:pt>
                <c:pt idx="45">
                  <c:v>424.35106016355695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'GD2'!$L$8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'GD2'!$M$4:$BF$4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'GD2'!$M$8:$BF$8</c:f>
              <c:numCache>
                <c:formatCode>#,##0</c:formatCode>
                <c:ptCount val="46"/>
                <c:pt idx="11">
                  <c:v>816.50066042855531</c:v>
                </c:pt>
                <c:pt idx="12">
                  <c:v>829.3334066464846</c:v>
                </c:pt>
                <c:pt idx="13">
                  <c:v>779.95337412448555</c:v>
                </c:pt>
                <c:pt idx="14">
                  <c:v>755.96266242392232</c:v>
                </c:pt>
                <c:pt idx="15">
                  <c:v>741.22820440548571</c:v>
                </c:pt>
                <c:pt idx="16">
                  <c:v>773.52186849433531</c:v>
                </c:pt>
                <c:pt idx="17">
                  <c:v>782.49920805451438</c:v>
                </c:pt>
                <c:pt idx="18">
                  <c:v>792.87578053704397</c:v>
                </c:pt>
                <c:pt idx="19">
                  <c:v>801.24684107447865</c:v>
                </c:pt>
                <c:pt idx="20">
                  <c:v>817.58930289928128</c:v>
                </c:pt>
                <c:pt idx="21">
                  <c:v>823.55243119590295</c:v>
                </c:pt>
                <c:pt idx="22">
                  <c:v>843.34986333344693</c:v>
                </c:pt>
                <c:pt idx="23">
                  <c:v>847.33871959661951</c:v>
                </c:pt>
                <c:pt idx="24">
                  <c:v>848.06430424287862</c:v>
                </c:pt>
                <c:pt idx="25">
                  <c:v>850.56019198892602</c:v>
                </c:pt>
                <c:pt idx="26">
                  <c:v>839.34892872329328</c:v>
                </c:pt>
                <c:pt idx="27">
                  <c:v>827.7967235226032</c:v>
                </c:pt>
                <c:pt idx="28">
                  <c:v>803.10292025554531</c:v>
                </c:pt>
                <c:pt idx="29">
                  <c:v>801.81673402629804</c:v>
                </c:pt>
                <c:pt idx="30">
                  <c:v>781.7584163927396</c:v>
                </c:pt>
                <c:pt idx="31">
                  <c:v>776.61154571180919</c:v>
                </c:pt>
                <c:pt idx="32">
                  <c:v>777.1144201451591</c:v>
                </c:pt>
                <c:pt idx="33">
                  <c:v>776.36618156814279</c:v>
                </c:pt>
                <c:pt idx="34">
                  <c:v>773.73381047507894</c:v>
                </c:pt>
                <c:pt idx="35">
                  <c:v>774.28099269413394</c:v>
                </c:pt>
                <c:pt idx="36">
                  <c:v>763.97482109638554</c:v>
                </c:pt>
                <c:pt idx="37">
                  <c:v>767.50576684731004</c:v>
                </c:pt>
                <c:pt idx="38">
                  <c:v>770.91349191027621</c:v>
                </c:pt>
                <c:pt idx="39">
                  <c:v>767.27908746422133</c:v>
                </c:pt>
                <c:pt idx="40">
                  <c:v>769.51545503067655</c:v>
                </c:pt>
                <c:pt idx="41">
                  <c:v>771.18823012434484</c:v>
                </c:pt>
                <c:pt idx="42">
                  <c:v>772.72463692509757</c:v>
                </c:pt>
                <c:pt idx="43">
                  <c:v>774.36831968423633</c:v>
                </c:pt>
                <c:pt idx="44">
                  <c:v>770.30795831648743</c:v>
                </c:pt>
                <c:pt idx="45">
                  <c:v>771.98331115074052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'GD2'!$L$9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'GD2'!$M$4:$BF$4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'GD2'!$M$9:$BF$9</c:f>
              <c:numCache>
                <c:formatCode>#,##0</c:formatCode>
                <c:ptCount val="46"/>
                <c:pt idx="11">
                  <c:v>816.50066042855531</c:v>
                </c:pt>
                <c:pt idx="12">
                  <c:v>838.20916249945481</c:v>
                </c:pt>
                <c:pt idx="13">
                  <c:v>812.29888387062408</c:v>
                </c:pt>
                <c:pt idx="14">
                  <c:v>794.64040070676958</c:v>
                </c:pt>
                <c:pt idx="15">
                  <c:v>780.42587260524397</c:v>
                </c:pt>
                <c:pt idx="16">
                  <c:v>762.00297822261052</c:v>
                </c:pt>
                <c:pt idx="17">
                  <c:v>741.40083919767642</c:v>
                </c:pt>
                <c:pt idx="18">
                  <c:v>745.22277954509332</c:v>
                </c:pt>
                <c:pt idx="19">
                  <c:v>784.68004806229374</c:v>
                </c:pt>
                <c:pt idx="20">
                  <c:v>818.80835264836833</c:v>
                </c:pt>
                <c:pt idx="21">
                  <c:v>811.27288486001805</c:v>
                </c:pt>
                <c:pt idx="22">
                  <c:v>813.0934637824397</c:v>
                </c:pt>
                <c:pt idx="23">
                  <c:v>811.97343846504305</c:v>
                </c:pt>
                <c:pt idx="24">
                  <c:v>806.3880330415526</c:v>
                </c:pt>
                <c:pt idx="25">
                  <c:v>815.98047766804086</c:v>
                </c:pt>
                <c:pt idx="26">
                  <c:v>781.62252649449738</c:v>
                </c:pt>
                <c:pt idx="27">
                  <c:v>749.82821952634879</c:v>
                </c:pt>
                <c:pt idx="28">
                  <c:v>721.27316656981145</c:v>
                </c:pt>
                <c:pt idx="29">
                  <c:v>713.41505468215246</c:v>
                </c:pt>
                <c:pt idx="30">
                  <c:v>716.8433594606181</c:v>
                </c:pt>
                <c:pt idx="31">
                  <c:v>699.00007124587034</c:v>
                </c:pt>
                <c:pt idx="32">
                  <c:v>694.54075862389755</c:v>
                </c:pt>
                <c:pt idx="33">
                  <c:v>681.6663382951499</c:v>
                </c:pt>
                <c:pt idx="34">
                  <c:v>675.4600433280533</c:v>
                </c:pt>
                <c:pt idx="35">
                  <c:v>668.83410665047722</c:v>
                </c:pt>
                <c:pt idx="36">
                  <c:v>667.18838260517748</c:v>
                </c:pt>
                <c:pt idx="37">
                  <c:v>668.13910577512047</c:v>
                </c:pt>
                <c:pt idx="38">
                  <c:v>665.10907280434287</c:v>
                </c:pt>
                <c:pt idx="39">
                  <c:v>665.9234011946445</c:v>
                </c:pt>
                <c:pt idx="40">
                  <c:v>668.14531820955449</c:v>
                </c:pt>
                <c:pt idx="41">
                  <c:v>669.69146171509306</c:v>
                </c:pt>
                <c:pt idx="42">
                  <c:v>666.21765475432971</c:v>
                </c:pt>
                <c:pt idx="43">
                  <c:v>663.20968794005842</c:v>
                </c:pt>
                <c:pt idx="44">
                  <c:v>661.66724215156262</c:v>
                </c:pt>
                <c:pt idx="45">
                  <c:v>657.81170955316588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'GD2'!$L$5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'GD2'!$M$4:$BF$4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'GD2'!$M$5:$BF$5</c:f>
              <c:numCache>
                <c:formatCode>#,##0</c:formatCode>
                <c:ptCount val="46"/>
                <c:pt idx="0">
                  <c:v>953.77065024499188</c:v>
                </c:pt>
                <c:pt idx="1">
                  <c:v>908.21971871506548</c:v>
                </c:pt>
                <c:pt idx="2">
                  <c:v>945.33340521682442</c:v>
                </c:pt>
                <c:pt idx="3">
                  <c:v>950.3996177331652</c:v>
                </c:pt>
                <c:pt idx="4">
                  <c:v>898.18429361437848</c:v>
                </c:pt>
                <c:pt idx="5">
                  <c:v>934.25471518650454</c:v>
                </c:pt>
                <c:pt idx="6">
                  <c:v>844.19284967424926</c:v>
                </c:pt>
                <c:pt idx="7">
                  <c:v>758.44326999264763</c:v>
                </c:pt>
                <c:pt idx="8">
                  <c:v>741.730317449616</c:v>
                </c:pt>
                <c:pt idx="9">
                  <c:v>731.60196190242891</c:v>
                </c:pt>
                <c:pt idx="10">
                  <c:v>724.66923039371</c:v>
                </c:pt>
                <c:pt idx="11">
                  <c:v>816.50066042855531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064320"/>
        <c:axId val="189065856"/>
      </c:lineChart>
      <c:dateAx>
        <c:axId val="189064320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9065856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89065856"/>
        <c:scaling>
          <c:orientation val="minMax"/>
          <c:min val="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90643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8582711413508228E-2"/>
          <c:y val="0.91610588745083676"/>
          <c:w val="0.93569546926635128"/>
          <c:h val="5.341326573581899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84255830278542398"/>
          <c:h val="0.793215293071400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'ES18'!$L$95</c:f>
              <c:strCache>
                <c:ptCount val="1"/>
                <c:pt idx="0">
                  <c:v>Transmission Connected</c:v>
                </c:pt>
              </c:strCache>
            </c:strRef>
          </c:tx>
          <c:spPr>
            <a:solidFill>
              <a:srgbClr val="00467F"/>
            </a:solidFill>
          </c:spPr>
          <c:invertIfNegative val="0"/>
          <c:cat>
            <c:numRef>
              <c:f>'ES18'!$M$94:$AV$94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'ES18'!$M$95:$AV$95</c:f>
              <c:numCache>
                <c:formatCode>_-* #,##0_-;\-* #,##0_-;_-* "-"??_-;_-@_-</c:formatCode>
                <c:ptCount val="36"/>
                <c:pt idx="1">
                  <c:v>2744</c:v>
                </c:pt>
                <c:pt idx="2">
                  <c:v>2793</c:v>
                </c:pt>
                <c:pt idx="3">
                  <c:v>2818</c:v>
                </c:pt>
                <c:pt idx="4">
                  <c:v>2818</c:v>
                </c:pt>
                <c:pt idx="5">
                  <c:v>2868</c:v>
                </c:pt>
                <c:pt idx="6">
                  <c:v>2868</c:v>
                </c:pt>
                <c:pt idx="7">
                  <c:v>2868</c:v>
                </c:pt>
                <c:pt idx="8">
                  <c:v>2919</c:v>
                </c:pt>
                <c:pt idx="9">
                  <c:v>2979</c:v>
                </c:pt>
                <c:pt idx="10">
                  <c:v>3079</c:v>
                </c:pt>
                <c:pt idx="11">
                  <c:v>3179</c:v>
                </c:pt>
                <c:pt idx="12">
                  <c:v>3179</c:v>
                </c:pt>
                <c:pt idx="13">
                  <c:v>3791</c:v>
                </c:pt>
                <c:pt idx="14">
                  <c:v>4191</c:v>
                </c:pt>
                <c:pt idx="15">
                  <c:v>4191</c:v>
                </c:pt>
                <c:pt idx="16">
                  <c:v>4191</c:v>
                </c:pt>
                <c:pt idx="17">
                  <c:v>4191</c:v>
                </c:pt>
                <c:pt idx="18">
                  <c:v>4142</c:v>
                </c:pt>
                <c:pt idx="19">
                  <c:v>4117</c:v>
                </c:pt>
                <c:pt idx="20">
                  <c:v>4067</c:v>
                </c:pt>
                <c:pt idx="21">
                  <c:v>4067</c:v>
                </c:pt>
                <c:pt idx="22">
                  <c:v>4067</c:v>
                </c:pt>
                <c:pt idx="23">
                  <c:v>4067</c:v>
                </c:pt>
                <c:pt idx="24">
                  <c:v>4067</c:v>
                </c:pt>
                <c:pt idx="25">
                  <c:v>4067</c:v>
                </c:pt>
                <c:pt idx="26">
                  <c:v>4067</c:v>
                </c:pt>
                <c:pt idx="27">
                  <c:v>4167</c:v>
                </c:pt>
                <c:pt idx="28">
                  <c:v>4177</c:v>
                </c:pt>
                <c:pt idx="29">
                  <c:v>4187</c:v>
                </c:pt>
                <c:pt idx="30">
                  <c:v>4197</c:v>
                </c:pt>
                <c:pt idx="31">
                  <c:v>4217</c:v>
                </c:pt>
                <c:pt idx="32">
                  <c:v>4237</c:v>
                </c:pt>
                <c:pt idx="33">
                  <c:v>4257</c:v>
                </c:pt>
                <c:pt idx="34">
                  <c:v>4277</c:v>
                </c:pt>
                <c:pt idx="35">
                  <c:v>4307</c:v>
                </c:pt>
              </c:numCache>
            </c:numRef>
          </c:val>
        </c:ser>
        <c:ser>
          <c:idx val="1"/>
          <c:order val="1"/>
          <c:tx>
            <c:strRef>
              <c:f>'ES18'!$L$96</c:f>
              <c:strCache>
                <c:ptCount val="1"/>
                <c:pt idx="0">
                  <c:v>Non Transmission Connected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numRef>
              <c:f>'ES18'!$M$94:$AV$94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'ES18'!$M$96:$AV$96</c:f>
              <c:numCache>
                <c:formatCode>_-* #,##0_-;\-* #,##0_-;_-* "-"??_-;_-@_-</c:formatCode>
                <c:ptCount val="36"/>
                <c:pt idx="1">
                  <c:v>845</c:v>
                </c:pt>
                <c:pt idx="2">
                  <c:v>917</c:v>
                </c:pt>
                <c:pt idx="3">
                  <c:v>1306</c:v>
                </c:pt>
                <c:pt idx="4">
                  <c:v>2491</c:v>
                </c:pt>
                <c:pt idx="5">
                  <c:v>2934</c:v>
                </c:pt>
                <c:pt idx="6">
                  <c:v>2999</c:v>
                </c:pt>
                <c:pt idx="7">
                  <c:v>3085</c:v>
                </c:pt>
                <c:pt idx="8">
                  <c:v>3200</c:v>
                </c:pt>
                <c:pt idx="9">
                  <c:v>3362</c:v>
                </c:pt>
                <c:pt idx="10">
                  <c:v>3652</c:v>
                </c:pt>
                <c:pt idx="11">
                  <c:v>3867</c:v>
                </c:pt>
                <c:pt idx="12">
                  <c:v>4057.0000000000005</c:v>
                </c:pt>
                <c:pt idx="13">
                  <c:v>4274</c:v>
                </c:pt>
                <c:pt idx="14">
                  <c:v>4464</c:v>
                </c:pt>
                <c:pt idx="15">
                  <c:v>4695</c:v>
                </c:pt>
                <c:pt idx="16">
                  <c:v>4871</c:v>
                </c:pt>
                <c:pt idx="17">
                  <c:v>5033</c:v>
                </c:pt>
                <c:pt idx="18">
                  <c:v>5195</c:v>
                </c:pt>
                <c:pt idx="19">
                  <c:v>5311</c:v>
                </c:pt>
                <c:pt idx="20">
                  <c:v>5361</c:v>
                </c:pt>
                <c:pt idx="21">
                  <c:v>5429</c:v>
                </c:pt>
                <c:pt idx="22">
                  <c:v>5534</c:v>
                </c:pt>
                <c:pt idx="23">
                  <c:v>5654</c:v>
                </c:pt>
                <c:pt idx="24">
                  <c:v>5744</c:v>
                </c:pt>
                <c:pt idx="25">
                  <c:v>5899</c:v>
                </c:pt>
                <c:pt idx="26">
                  <c:v>5920</c:v>
                </c:pt>
                <c:pt idx="27">
                  <c:v>5933</c:v>
                </c:pt>
                <c:pt idx="28">
                  <c:v>6002</c:v>
                </c:pt>
                <c:pt idx="29">
                  <c:v>6043</c:v>
                </c:pt>
                <c:pt idx="30">
                  <c:v>6091</c:v>
                </c:pt>
                <c:pt idx="31">
                  <c:v>6200</c:v>
                </c:pt>
                <c:pt idx="32">
                  <c:v>6197</c:v>
                </c:pt>
                <c:pt idx="33">
                  <c:v>6296</c:v>
                </c:pt>
                <c:pt idx="34">
                  <c:v>6385</c:v>
                </c:pt>
                <c:pt idx="35">
                  <c:v>6392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9924096"/>
        <c:axId val="209925632"/>
      </c:barChart>
      <c:catAx>
        <c:axId val="209924096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99256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9925632"/>
        <c:scaling>
          <c:orientation val="minMax"/>
        </c:scaling>
        <c:delete val="0"/>
        <c:axPos val="l"/>
        <c:majorGridlines/>
        <c:title>
          <c:tx>
            <c:strRef>
              <c:f>'ES18'!$M$93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##0" sourceLinked="0"/>
        <c:majorTickMark val="out"/>
        <c:minorTickMark val="none"/>
        <c:tickLblPos val="nextTo"/>
        <c:crossAx val="209924096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916786634232067"/>
          <c:y val="4.8212817400789316E-2"/>
          <c:w val="0.78716591869543207"/>
          <c:h val="0.79420053435024662"/>
        </c:manualLayout>
      </c:layout>
      <c:lineChart>
        <c:grouping val="standard"/>
        <c:varyColors val="0"/>
        <c:ser>
          <c:idx val="2"/>
          <c:order val="0"/>
          <c:tx>
            <c:strRef>
              <c:f>'ES19'!$L$5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'ES19'!$M$4:$AV$4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'ES19'!$M$5:$AV$5</c:f>
              <c:numCache>
                <c:formatCode>_-* #,##0_-;\-* #,##0_-;_-* "-"??_-;_-@_-</c:formatCode>
                <c:ptCount val="36"/>
                <c:pt idx="1">
                  <c:v>0</c:v>
                </c:pt>
                <c:pt idx="2">
                  <c:v>123.1461373703554</c:v>
                </c:pt>
                <c:pt idx="3">
                  <c:v>545.61832625189425</c:v>
                </c:pt>
                <c:pt idx="4">
                  <c:v>1729.3554815642369</c:v>
                </c:pt>
                <c:pt idx="5">
                  <c:v>2218.3560808159973</c:v>
                </c:pt>
                <c:pt idx="6">
                  <c:v>2281.1977274235001</c:v>
                </c:pt>
                <c:pt idx="7">
                  <c:v>2407.2609672534209</c:v>
                </c:pt>
                <c:pt idx="8">
                  <c:v>2533.9721734708787</c:v>
                </c:pt>
                <c:pt idx="9">
                  <c:v>2706.6870666716768</c:v>
                </c:pt>
                <c:pt idx="10">
                  <c:v>2978.6375365853651</c:v>
                </c:pt>
                <c:pt idx="11">
                  <c:v>3189.8450564940231</c:v>
                </c:pt>
                <c:pt idx="12">
                  <c:v>3351.7997155821281</c:v>
                </c:pt>
                <c:pt idx="13">
                  <c:v>3539.3919376487461</c:v>
                </c:pt>
                <c:pt idx="14">
                  <c:v>3691.6284900688474</c:v>
                </c:pt>
                <c:pt idx="15">
                  <c:v>3844.5223087498684</c:v>
                </c:pt>
                <c:pt idx="16">
                  <c:v>3962.1376526144445</c:v>
                </c:pt>
                <c:pt idx="17">
                  <c:v>4050.8677617375693</c:v>
                </c:pt>
                <c:pt idx="18">
                  <c:v>4088.5404315698538</c:v>
                </c:pt>
                <c:pt idx="19">
                  <c:v>4185.8055415074032</c:v>
                </c:pt>
                <c:pt idx="20">
                  <c:v>4185.8041103362457</c:v>
                </c:pt>
                <c:pt idx="21">
                  <c:v>4210.2096815922841</c:v>
                </c:pt>
                <c:pt idx="22">
                  <c:v>4295.8170268812364</c:v>
                </c:pt>
                <c:pt idx="23">
                  <c:v>4509.6934255166534</c:v>
                </c:pt>
                <c:pt idx="24">
                  <c:v>4666.7898995081578</c:v>
                </c:pt>
                <c:pt idx="25">
                  <c:v>4749.4949306928384</c:v>
                </c:pt>
                <c:pt idx="26">
                  <c:v>4883.4135852736963</c:v>
                </c:pt>
                <c:pt idx="27">
                  <c:v>4973.3562926638633</c:v>
                </c:pt>
                <c:pt idx="28">
                  <c:v>5031.9052008312456</c:v>
                </c:pt>
                <c:pt idx="29">
                  <c:v>5111.4217599875783</c:v>
                </c:pt>
                <c:pt idx="30">
                  <c:v>5150.382694852623</c:v>
                </c:pt>
                <c:pt idx="31">
                  <c:v>5221.4783153475682</c:v>
                </c:pt>
                <c:pt idx="32">
                  <c:v>5150.3053845284994</c:v>
                </c:pt>
                <c:pt idx="33">
                  <c:v>5074.395288049217</c:v>
                </c:pt>
                <c:pt idx="34">
                  <c:v>4979.4212387081925</c:v>
                </c:pt>
                <c:pt idx="35">
                  <c:v>4918.9103613176758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'ES19'!$L$6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'ES19'!$M$4:$AV$4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'ES19'!$M$6:$AV$6</c:f>
              <c:numCache>
                <c:formatCode>_-* #,##0_-;\-* #,##0_-;_-* "-"??_-;_-@_-</c:formatCode>
                <c:ptCount val="36"/>
                <c:pt idx="1">
                  <c:v>0</c:v>
                </c:pt>
                <c:pt idx="2">
                  <c:v>115.95499999999981</c:v>
                </c:pt>
                <c:pt idx="3">
                  <c:v>516.89499999999987</c:v>
                </c:pt>
                <c:pt idx="4">
                  <c:v>1677.0150000000003</c:v>
                </c:pt>
                <c:pt idx="5">
                  <c:v>2109.3940000000002</c:v>
                </c:pt>
                <c:pt idx="6">
                  <c:v>2109.6170000000002</c:v>
                </c:pt>
                <c:pt idx="7">
                  <c:v>2111.6646000000001</c:v>
                </c:pt>
                <c:pt idx="8">
                  <c:v>2136.6902</c:v>
                </c:pt>
                <c:pt idx="9">
                  <c:v>2148.4662000000003</c:v>
                </c:pt>
                <c:pt idx="10">
                  <c:v>2171.2662</c:v>
                </c:pt>
                <c:pt idx="11">
                  <c:v>2220.4518000000003</c:v>
                </c:pt>
                <c:pt idx="12">
                  <c:v>2240.5554000000002</c:v>
                </c:pt>
                <c:pt idx="13">
                  <c:v>2303.2860000000001</c:v>
                </c:pt>
                <c:pt idx="14">
                  <c:v>2369.7072000000003</c:v>
                </c:pt>
                <c:pt idx="15">
                  <c:v>2464.6092000000003</c:v>
                </c:pt>
                <c:pt idx="16">
                  <c:v>2572.9562000000001</c:v>
                </c:pt>
                <c:pt idx="17">
                  <c:v>2636.1071999999999</c:v>
                </c:pt>
                <c:pt idx="18">
                  <c:v>2653.9072000000001</c:v>
                </c:pt>
                <c:pt idx="19">
                  <c:v>2667.7672000000002</c:v>
                </c:pt>
                <c:pt idx="20">
                  <c:v>2666.8682000000003</c:v>
                </c:pt>
                <c:pt idx="21">
                  <c:v>2445.3938000000007</c:v>
                </c:pt>
                <c:pt idx="22">
                  <c:v>2490.0185999999999</c:v>
                </c:pt>
                <c:pt idx="23">
                  <c:v>2530.7850000000008</c:v>
                </c:pt>
                <c:pt idx="24">
                  <c:v>2616.2698000000005</c:v>
                </c:pt>
                <c:pt idx="25">
                  <c:v>2650.5858000000007</c:v>
                </c:pt>
                <c:pt idx="26">
                  <c:v>2750.4978000000001</c:v>
                </c:pt>
                <c:pt idx="27">
                  <c:v>2880.4847999999997</c:v>
                </c:pt>
                <c:pt idx="28">
                  <c:v>2951.7066</c:v>
                </c:pt>
                <c:pt idx="29">
                  <c:v>3036.6663999999996</c:v>
                </c:pt>
                <c:pt idx="30">
                  <c:v>3104.7562000000003</c:v>
                </c:pt>
                <c:pt idx="31">
                  <c:v>3297.1992000000005</c:v>
                </c:pt>
                <c:pt idx="32">
                  <c:v>3375.8514</c:v>
                </c:pt>
                <c:pt idx="33">
                  <c:v>3449.1752000000001</c:v>
                </c:pt>
                <c:pt idx="34">
                  <c:v>3503.9330000000004</c:v>
                </c:pt>
                <c:pt idx="35">
                  <c:v>3579.1871999999998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'ES19'!$L$7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'ES19'!$M$4:$AV$4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'ES19'!$M$7:$AV$7</c:f>
              <c:numCache>
                <c:formatCode>_-* #,##0_-;\-* #,##0_-;_-* "-"??_-;_-@_-</c:formatCode>
                <c:ptCount val="36"/>
                <c:pt idx="1">
                  <c:v>0</c:v>
                </c:pt>
                <c:pt idx="2">
                  <c:v>115.95499999999981</c:v>
                </c:pt>
                <c:pt idx="3">
                  <c:v>516.89499999999987</c:v>
                </c:pt>
                <c:pt idx="4">
                  <c:v>1677.0150000000003</c:v>
                </c:pt>
                <c:pt idx="5">
                  <c:v>2109.3940000000002</c:v>
                </c:pt>
                <c:pt idx="6">
                  <c:v>2109.1970000000001</c:v>
                </c:pt>
                <c:pt idx="7">
                  <c:v>2109.107</c:v>
                </c:pt>
                <c:pt idx="8">
                  <c:v>2109.107</c:v>
                </c:pt>
                <c:pt idx="9">
                  <c:v>2109.107</c:v>
                </c:pt>
                <c:pt idx="10">
                  <c:v>2109.107</c:v>
                </c:pt>
                <c:pt idx="11">
                  <c:v>2109.107</c:v>
                </c:pt>
                <c:pt idx="12">
                  <c:v>2084.2090000000003</c:v>
                </c:pt>
                <c:pt idx="13">
                  <c:v>2084.134</c:v>
                </c:pt>
                <c:pt idx="14">
                  <c:v>2079.2840000000001</c:v>
                </c:pt>
                <c:pt idx="15">
                  <c:v>2078.6860000000001</c:v>
                </c:pt>
                <c:pt idx="16">
                  <c:v>2077.9634000000001</c:v>
                </c:pt>
                <c:pt idx="17">
                  <c:v>2068.1296000000002</c:v>
                </c:pt>
                <c:pt idx="18">
                  <c:v>1968.2456000000002</c:v>
                </c:pt>
                <c:pt idx="19">
                  <c:v>1868.4744000000001</c:v>
                </c:pt>
                <c:pt idx="20">
                  <c:v>1441.9754000000003</c:v>
                </c:pt>
                <c:pt idx="21">
                  <c:v>1441.1306000000004</c:v>
                </c:pt>
                <c:pt idx="22">
                  <c:v>1445.2306000000003</c:v>
                </c:pt>
                <c:pt idx="23">
                  <c:v>1450.7450000000003</c:v>
                </c:pt>
                <c:pt idx="24">
                  <c:v>1457.8650000000002</c:v>
                </c:pt>
                <c:pt idx="25">
                  <c:v>1466.7650000000003</c:v>
                </c:pt>
                <c:pt idx="26">
                  <c:v>1466.6296000000002</c:v>
                </c:pt>
                <c:pt idx="27">
                  <c:v>1466.0144</c:v>
                </c:pt>
                <c:pt idx="28">
                  <c:v>1464.8984</c:v>
                </c:pt>
                <c:pt idx="29">
                  <c:v>1463.0295999999998</c:v>
                </c:pt>
                <c:pt idx="30">
                  <c:v>1460.1295999999998</c:v>
                </c:pt>
                <c:pt idx="31">
                  <c:v>1456.9744000000001</c:v>
                </c:pt>
                <c:pt idx="32">
                  <c:v>1452.8743999999997</c:v>
                </c:pt>
                <c:pt idx="33">
                  <c:v>1447.3599999999997</c:v>
                </c:pt>
                <c:pt idx="34">
                  <c:v>1440.2399999999998</c:v>
                </c:pt>
                <c:pt idx="35">
                  <c:v>1431.3399999999997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'ES19'!$L$8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cat>
            <c:numRef>
              <c:f>'ES19'!$M$4:$AV$4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'ES19'!$M$8:$AV$8</c:f>
              <c:numCache>
                <c:formatCode>_-* #,##0_-;\-* #,##0_-;_-* "-"??_-;_-@_-</c:formatCode>
                <c:ptCount val="36"/>
                <c:pt idx="1">
                  <c:v>0</c:v>
                </c:pt>
                <c:pt idx="2">
                  <c:v>120.7612499999999</c:v>
                </c:pt>
                <c:pt idx="3">
                  <c:v>534.41374999999982</c:v>
                </c:pt>
                <c:pt idx="4">
                  <c:v>1719.6493750000004</c:v>
                </c:pt>
                <c:pt idx="5">
                  <c:v>2212.3783749999998</c:v>
                </c:pt>
                <c:pt idx="6">
                  <c:v>2277.2853750000004</c:v>
                </c:pt>
                <c:pt idx="7">
                  <c:v>2363.9053750000003</c:v>
                </c:pt>
                <c:pt idx="8">
                  <c:v>2529.4853750000002</c:v>
                </c:pt>
                <c:pt idx="9">
                  <c:v>2752.2553750000002</c:v>
                </c:pt>
                <c:pt idx="10">
                  <c:v>2992.1553750000003</c:v>
                </c:pt>
                <c:pt idx="11">
                  <c:v>3306.8807083333336</c:v>
                </c:pt>
                <c:pt idx="12">
                  <c:v>3496.5467083333338</c:v>
                </c:pt>
                <c:pt idx="13">
                  <c:v>3713.5597083333337</c:v>
                </c:pt>
                <c:pt idx="14">
                  <c:v>3903.3790416666666</c:v>
                </c:pt>
                <c:pt idx="15">
                  <c:v>4135.1643750000003</c:v>
                </c:pt>
                <c:pt idx="16">
                  <c:v>4311.3127083333329</c:v>
                </c:pt>
                <c:pt idx="17">
                  <c:v>4472.4617083333333</c:v>
                </c:pt>
                <c:pt idx="18">
                  <c:v>4586.0705416666669</c:v>
                </c:pt>
                <c:pt idx="19">
                  <c:v>4677.0933750000004</c:v>
                </c:pt>
                <c:pt idx="20">
                  <c:v>4676.6193750000002</c:v>
                </c:pt>
                <c:pt idx="21">
                  <c:v>4745.1913749999994</c:v>
                </c:pt>
                <c:pt idx="22">
                  <c:v>4849.6293750000013</c:v>
                </c:pt>
                <c:pt idx="23">
                  <c:v>4969.6287083333336</c:v>
                </c:pt>
                <c:pt idx="24">
                  <c:v>5060.4327083333328</c:v>
                </c:pt>
                <c:pt idx="25">
                  <c:v>5215.1287083333336</c:v>
                </c:pt>
                <c:pt idx="26">
                  <c:v>5236.2797083333335</c:v>
                </c:pt>
                <c:pt idx="27">
                  <c:v>5349.2690416666665</c:v>
                </c:pt>
                <c:pt idx="28">
                  <c:v>5427.875708333333</c:v>
                </c:pt>
                <c:pt idx="29">
                  <c:v>5479.2050416666671</c:v>
                </c:pt>
                <c:pt idx="30">
                  <c:v>5536.7903750000005</c:v>
                </c:pt>
                <c:pt idx="31">
                  <c:v>5666.2757083333336</c:v>
                </c:pt>
                <c:pt idx="32">
                  <c:v>5683.0037083333336</c:v>
                </c:pt>
                <c:pt idx="33">
                  <c:v>5802.3130416666663</c:v>
                </c:pt>
                <c:pt idx="34">
                  <c:v>5911.2917083333332</c:v>
                </c:pt>
                <c:pt idx="35">
                  <c:v>5947.5237083333332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78400"/>
        <c:axId val="209479936"/>
      </c:lineChart>
      <c:catAx>
        <c:axId val="20947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94799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9479936"/>
        <c:scaling>
          <c:orientation val="minMax"/>
        </c:scaling>
        <c:delete val="0"/>
        <c:axPos val="l"/>
        <c:majorGridlines/>
        <c:title>
          <c:tx>
            <c:strRef>
              <c:f>'ES19'!$M$3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09478400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034308706484308E-2"/>
          <c:y val="4.8212817400789316E-2"/>
          <c:w val="0.71842630343143865"/>
          <c:h val="0.79420053435024662"/>
        </c:manualLayout>
      </c:layout>
      <c:lineChart>
        <c:grouping val="standard"/>
        <c:varyColors val="0"/>
        <c:ser>
          <c:idx val="3"/>
          <c:order val="0"/>
          <c:tx>
            <c:strRef>
              <c:f>'ES20'!$L$7</c:f>
              <c:strCache>
                <c:ptCount val="1"/>
                <c:pt idx="0">
                  <c:v>Low Price</c:v>
                </c:pt>
              </c:strCache>
            </c:strRef>
          </c:tx>
          <c:spPr>
            <a:ln>
              <a:solidFill>
                <a:srgbClr val="D31145"/>
              </a:solidFill>
            </a:ln>
          </c:spPr>
          <c:marker>
            <c:symbol val="none"/>
          </c:marker>
          <c:cat>
            <c:numRef>
              <c:f>'ES20'!$M$4:$AQ$4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'ES20'!$M$7:$AQ$7</c:f>
              <c:numCache>
                <c:formatCode>0.0</c:formatCode>
                <c:ptCount val="31"/>
                <c:pt idx="5" formatCode="_-* #,##0_-;\-* #,##0_-;_-* &quot;-&quot;??_-;_-@_-">
                  <c:v>350</c:v>
                </c:pt>
                <c:pt idx="6" formatCode="_-* #,##0_-;\-* #,##0_-;_-* &quot;-&quot;??_-;_-@_-">
                  <c:v>210.12</c:v>
                </c:pt>
                <c:pt idx="7" formatCode="_-* #,##0_-;\-* #,##0_-;_-* &quot;-&quot;??_-;_-@_-">
                  <c:v>188</c:v>
                </c:pt>
                <c:pt idx="8" formatCode="_-* #,##0_-;\-* #,##0_-;_-* &quot;-&quot;??_-;_-@_-">
                  <c:v>167</c:v>
                </c:pt>
                <c:pt idx="9" formatCode="_-* #,##0_-;\-* #,##0_-;_-* &quot;-&quot;??_-;_-@_-">
                  <c:v>145</c:v>
                </c:pt>
                <c:pt idx="10" formatCode="_-* #,##0_-;\-* #,##0_-;_-* &quot;-&quot;??_-;_-@_-">
                  <c:v>138</c:v>
                </c:pt>
                <c:pt idx="11" formatCode="_-* #,##0_-;\-* #,##0_-;_-* &quot;-&quot;??_-;_-@_-">
                  <c:v>132</c:v>
                </c:pt>
                <c:pt idx="12" formatCode="_-* #,##0_-;\-* #,##0_-;_-* &quot;-&quot;??_-;_-@_-">
                  <c:v>125</c:v>
                </c:pt>
                <c:pt idx="13" formatCode="_-* #,##0_-;\-* #,##0_-;_-* &quot;-&quot;??_-;_-@_-">
                  <c:v>125</c:v>
                </c:pt>
                <c:pt idx="14" formatCode="_-* #,##0_-;\-* #,##0_-;_-* &quot;-&quot;??_-;_-@_-">
                  <c:v>124</c:v>
                </c:pt>
                <c:pt idx="15" formatCode="_-* #,##0_-;\-* #,##0_-;_-* &quot;-&quot;??_-;_-@_-">
                  <c:v>123</c:v>
                </c:pt>
                <c:pt idx="16" formatCode="_-* #,##0_-;\-* #,##0_-;_-* &quot;-&quot;??_-;_-@_-">
                  <c:v>121</c:v>
                </c:pt>
                <c:pt idx="17" formatCode="_-* #,##0_-;\-* #,##0_-;_-* &quot;-&quot;??_-;_-@_-">
                  <c:v>119</c:v>
                </c:pt>
                <c:pt idx="18" formatCode="_-* #,##0_-;\-* #,##0_-;_-* &quot;-&quot;??_-;_-@_-">
                  <c:v>116</c:v>
                </c:pt>
                <c:pt idx="19" formatCode="_-* #,##0_-;\-* #,##0_-;_-* &quot;-&quot;??_-;_-@_-">
                  <c:v>113</c:v>
                </c:pt>
                <c:pt idx="20" formatCode="_-* #,##0_-;\-* #,##0_-;_-* &quot;-&quot;??_-;_-@_-">
                  <c:v>109</c:v>
                </c:pt>
                <c:pt idx="21" formatCode="_-* #,##0_-;\-* #,##0_-;_-* &quot;-&quot;??_-;_-@_-">
                  <c:v>107</c:v>
                </c:pt>
                <c:pt idx="22" formatCode="_-* #,##0_-;\-* #,##0_-;_-* &quot;-&quot;??_-;_-@_-">
                  <c:v>105</c:v>
                </c:pt>
                <c:pt idx="23" formatCode="_-* #,##0_-;\-* #,##0_-;_-* &quot;-&quot;??_-;_-@_-">
                  <c:v>104</c:v>
                </c:pt>
                <c:pt idx="24" formatCode="_-* #,##0_-;\-* #,##0_-;_-* &quot;-&quot;??_-;_-@_-">
                  <c:v>102</c:v>
                </c:pt>
                <c:pt idx="25" formatCode="_-* #,##0_-;\-* #,##0_-;_-* &quot;-&quot;??_-;_-@_-">
                  <c:v>101</c:v>
                </c:pt>
                <c:pt idx="26" formatCode="_-* #,##0_-;\-* #,##0_-;_-* &quot;-&quot;??_-;_-@_-">
                  <c:v>99</c:v>
                </c:pt>
                <c:pt idx="27" formatCode="_-* #,##0_-;\-* #,##0_-;_-* &quot;-&quot;??_-;_-@_-">
                  <c:v>97</c:v>
                </c:pt>
                <c:pt idx="28" formatCode="_-* #,##0_-;\-* #,##0_-;_-* &quot;-&quot;??_-;_-@_-">
                  <c:v>96</c:v>
                </c:pt>
                <c:pt idx="29" formatCode="_-* #,##0_-;\-* #,##0_-;_-* &quot;-&quot;??_-;_-@_-">
                  <c:v>94</c:v>
                </c:pt>
                <c:pt idx="30" formatCode="_-* #,##0_-;\-* #,##0_-;_-* &quot;-&quot;??_-;_-@_-">
                  <c:v>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'ES20'!$L$8</c:f>
              <c:strCache>
                <c:ptCount val="1"/>
                <c:pt idx="0">
                  <c:v>High Price</c:v>
                </c:pt>
              </c:strCache>
            </c:strRef>
          </c:tx>
          <c:spPr>
            <a:ln>
              <a:solidFill>
                <a:srgbClr val="3FC3D3"/>
              </a:solidFill>
            </a:ln>
          </c:spPr>
          <c:marker>
            <c:symbol val="none"/>
          </c:marker>
          <c:cat>
            <c:numRef>
              <c:f>'ES20'!$M$4:$AQ$4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'ES20'!$M$8:$AQ$8</c:f>
              <c:numCache>
                <c:formatCode>0.0</c:formatCode>
                <c:ptCount val="31"/>
                <c:pt idx="5" formatCode="_-* #,##0_-;\-* #,##0_-;_-* &quot;-&quot;??_-;_-@_-">
                  <c:v>350</c:v>
                </c:pt>
                <c:pt idx="6" formatCode="_-* #,##0_-;\-* #,##0_-;_-* &quot;-&quot;??_-;_-@_-">
                  <c:v>350</c:v>
                </c:pt>
                <c:pt idx="7" formatCode="_-* #,##0_-;\-* #,##0_-;_-* &quot;-&quot;??_-;_-@_-">
                  <c:v>297</c:v>
                </c:pt>
                <c:pt idx="8" formatCode="_-* #,##0_-;\-* #,##0_-;_-* &quot;-&quot;??_-;_-@_-">
                  <c:v>295</c:v>
                </c:pt>
                <c:pt idx="9" formatCode="_-* #,##0_-;\-* #,##0_-;_-* &quot;-&quot;??_-;_-@_-">
                  <c:v>292</c:v>
                </c:pt>
                <c:pt idx="10" formatCode="_-* #,##0_-;\-* #,##0_-;_-* &quot;-&quot;??_-;_-@_-">
                  <c:v>289</c:v>
                </c:pt>
                <c:pt idx="11" formatCode="_-* #,##0_-;\-* #,##0_-;_-* &quot;-&quot;??_-;_-@_-">
                  <c:v>287</c:v>
                </c:pt>
                <c:pt idx="12" formatCode="_-* #,##0_-;\-* #,##0_-;_-* &quot;-&quot;??_-;_-@_-">
                  <c:v>284</c:v>
                </c:pt>
                <c:pt idx="13" formatCode="_-* #,##0_-;\-* #,##0_-;_-* &quot;-&quot;??_-;_-@_-">
                  <c:v>281</c:v>
                </c:pt>
                <c:pt idx="14" formatCode="_-* #,##0_-;\-* #,##0_-;_-* &quot;-&quot;??_-;_-@_-">
                  <c:v>278</c:v>
                </c:pt>
                <c:pt idx="15" formatCode="_-* #,##0_-;\-* #,##0_-;_-* &quot;-&quot;??_-;_-@_-">
                  <c:v>276</c:v>
                </c:pt>
                <c:pt idx="16" formatCode="_-* #,##0_-;\-* #,##0_-;_-* &quot;-&quot;??_-;_-@_-">
                  <c:v>273</c:v>
                </c:pt>
                <c:pt idx="17" formatCode="_-* #,##0_-;\-* #,##0_-;_-* &quot;-&quot;??_-;_-@_-">
                  <c:v>262</c:v>
                </c:pt>
                <c:pt idx="18" formatCode="_-* #,##0_-;\-* #,##0_-;_-* &quot;-&quot;??_-;_-@_-">
                  <c:v>251</c:v>
                </c:pt>
                <c:pt idx="19" formatCode="_-* #,##0_-;\-* #,##0_-;_-* &quot;-&quot;??_-;_-@_-">
                  <c:v>240</c:v>
                </c:pt>
                <c:pt idx="20" formatCode="_-* #,##0_-;\-* #,##0_-;_-* &quot;-&quot;??_-;_-@_-">
                  <c:v>229</c:v>
                </c:pt>
                <c:pt idx="21" formatCode="_-* #,##0_-;\-* #,##0_-;_-* &quot;-&quot;??_-;_-@_-">
                  <c:v>218</c:v>
                </c:pt>
                <c:pt idx="22" formatCode="_-* #,##0_-;\-* #,##0_-;_-* &quot;-&quot;??_-;_-@_-">
                  <c:v>207</c:v>
                </c:pt>
                <c:pt idx="23" formatCode="_-* #,##0_-;\-* #,##0_-;_-* &quot;-&quot;??_-;_-@_-">
                  <c:v>197</c:v>
                </c:pt>
                <c:pt idx="24" formatCode="_-* #,##0_-;\-* #,##0_-;_-* &quot;-&quot;??_-;_-@_-">
                  <c:v>186</c:v>
                </c:pt>
                <c:pt idx="25" formatCode="_-* #,##0_-;\-* #,##0_-;_-* &quot;-&quot;??_-;_-@_-">
                  <c:v>175</c:v>
                </c:pt>
                <c:pt idx="26" formatCode="_-* #,##0_-;\-* #,##0_-;_-* &quot;-&quot;??_-;_-@_-">
                  <c:v>164</c:v>
                </c:pt>
                <c:pt idx="27" formatCode="_-* #,##0_-;\-* #,##0_-;_-* &quot;-&quot;??_-;_-@_-">
                  <c:v>153</c:v>
                </c:pt>
                <c:pt idx="28" formatCode="_-* #,##0_-;\-* #,##0_-;_-* &quot;-&quot;??_-;_-@_-">
                  <c:v>142</c:v>
                </c:pt>
                <c:pt idx="29" formatCode="_-* #,##0_-;\-* #,##0_-;_-* &quot;-&quot;??_-;_-@_-">
                  <c:v>131</c:v>
                </c:pt>
                <c:pt idx="30" formatCode="_-* #,##0_-;\-* #,##0_-;_-* &quot;-&quot;??_-;_-@_-">
                  <c:v>120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'ES20'!$L$6</c:f>
              <c:strCache>
                <c:ptCount val="1"/>
                <c:pt idx="0">
                  <c:v>Historic Average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'ES20'!$M$4:$AQ$4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'ES20'!$M$6:$AQ$6</c:f>
              <c:numCache>
                <c:formatCode>_-* #,##0_-;\-* #,##0_-;_-* "-"??_-;_-@_-</c:formatCode>
                <c:ptCount val="31"/>
                <c:pt idx="0">
                  <c:v>1000</c:v>
                </c:pt>
                <c:pt idx="1">
                  <c:v>800</c:v>
                </c:pt>
                <c:pt idx="2">
                  <c:v>642</c:v>
                </c:pt>
                <c:pt idx="3">
                  <c:v>599</c:v>
                </c:pt>
                <c:pt idx="4">
                  <c:v>540</c:v>
                </c:pt>
                <c:pt idx="5">
                  <c:v>350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105472"/>
        <c:axId val="210107008"/>
      </c:lineChart>
      <c:catAx>
        <c:axId val="21010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10107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0107008"/>
        <c:scaling>
          <c:orientation val="minMax"/>
        </c:scaling>
        <c:delete val="0"/>
        <c:axPos val="l"/>
        <c:majorGridlines/>
        <c:title>
          <c:tx>
            <c:strRef>
              <c:f>'ES20'!$M$3</c:f>
              <c:strCache>
                <c:ptCount val="1"/>
                <c:pt idx="0">
                  <c:v>US$/kWh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101054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0357199454573628E-3"/>
          <c:y val="0.93072526759107765"/>
          <c:w val="0.99096428005454262"/>
          <c:h val="5.843002891618601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130494356768709E-2"/>
          <c:y val="2.9879720308872877E-2"/>
          <c:w val="0.63286213408863778"/>
          <c:h val="0.82879002624671916"/>
        </c:manualLayout>
      </c:layout>
      <c:areaChart>
        <c:grouping val="stacked"/>
        <c:varyColors val="0"/>
        <c:ser>
          <c:idx val="0"/>
          <c:order val="0"/>
          <c:tx>
            <c:strRef>
              <c:f>'Figure 4.15'!$O$5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'Figure 4.15'!$P$4:$BN$4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4.15'!$P$5:$BN$5</c:f>
              <c:numCache>
                <c:formatCode>0</c:formatCode>
                <c:ptCount val="51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</c:v>
                </c:pt>
                <c:pt idx="16">
                  <c:v>34.754460049934494</c:v>
                </c:pt>
                <c:pt idx="17">
                  <c:v>36.814313988339997</c:v>
                </c:pt>
                <c:pt idx="18">
                  <c:v>36.345002964805943</c:v>
                </c:pt>
                <c:pt idx="19">
                  <c:v>32.760953287959197</c:v>
                </c:pt>
                <c:pt idx="20">
                  <c:v>31.824749680688718</c:v>
                </c:pt>
                <c:pt idx="21">
                  <c:v>27.668193709383381</c:v>
                </c:pt>
                <c:pt idx="22">
                  <c:v>25.001494879207286</c:v>
                </c:pt>
                <c:pt idx="23">
                  <c:v>22.286350961666447</c:v>
                </c:pt>
                <c:pt idx="24">
                  <c:v>20.986021963418878</c:v>
                </c:pt>
                <c:pt idx="25">
                  <c:v>20.654062213266872</c:v>
                </c:pt>
                <c:pt idx="26">
                  <c:v>19.550514352464965</c:v>
                </c:pt>
                <c:pt idx="27">
                  <c:v>19.855519331190926</c:v>
                </c:pt>
                <c:pt idx="28">
                  <c:v>20.064248435486295</c:v>
                </c:pt>
                <c:pt idx="29">
                  <c:v>19.347831602547252</c:v>
                </c:pt>
                <c:pt idx="30">
                  <c:v>17.613985587007431</c:v>
                </c:pt>
                <c:pt idx="31">
                  <c:v>15.016614468581666</c:v>
                </c:pt>
                <c:pt idx="32">
                  <c:v>13.377752474344152</c:v>
                </c:pt>
                <c:pt idx="33">
                  <c:v>11.974665632525895</c:v>
                </c:pt>
                <c:pt idx="34">
                  <c:v>10.626178494907544</c:v>
                </c:pt>
                <c:pt idx="35">
                  <c:v>9.2127474680151238</c:v>
                </c:pt>
                <c:pt idx="36">
                  <c:v>7.5435747840867284</c:v>
                </c:pt>
                <c:pt idx="37">
                  <c:v>6.2479406562594768</c:v>
                </c:pt>
                <c:pt idx="38">
                  <c:v>5.1179035732306799</c:v>
                </c:pt>
                <c:pt idx="39">
                  <c:v>4.2149055032164906</c:v>
                </c:pt>
                <c:pt idx="40">
                  <c:v>3.4255131469124147</c:v>
                </c:pt>
                <c:pt idx="41">
                  <c:v>1.7216074277051492</c:v>
                </c:pt>
                <c:pt idx="42">
                  <c:v>1.3234388120642184</c:v>
                </c:pt>
                <c:pt idx="43">
                  <c:v>1.0000101546096902</c:v>
                </c:pt>
                <c:pt idx="44">
                  <c:v>0.75663284548206111</c:v>
                </c:pt>
                <c:pt idx="45">
                  <c:v>0.60837385868261784</c:v>
                </c:pt>
                <c:pt idx="46">
                  <c:v>0.46529031381160746</c:v>
                </c:pt>
                <c:pt idx="47">
                  <c:v>0.36565885501824241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</c:ser>
        <c:ser>
          <c:idx val="2"/>
          <c:order val="1"/>
          <c:tx>
            <c:strRef>
              <c:f>'Figure 4.15'!$O$6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'Figure 4.15'!$P$4:$BN$4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4.15'!$P$6:$BD$6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</c:ser>
        <c:ser>
          <c:idx val="3"/>
          <c:order val="2"/>
          <c:tx>
            <c:strRef>
              <c:f>'Figure 4.15'!$O$7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4.15'!$P$4:$BN$4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4.15'!$P$7:$BN$7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</c:v>
                </c:pt>
                <c:pt idx="17">
                  <c:v>0.24668557741540589</c:v>
                </c:pt>
                <c:pt idx="18">
                  <c:v>0.33162971979150002</c:v>
                </c:pt>
                <c:pt idx="19">
                  <c:v>0.42581767105291146</c:v>
                </c:pt>
                <c:pt idx="20">
                  <c:v>0.53627026552666834</c:v>
                </c:pt>
                <c:pt idx="21">
                  <c:v>0.6651998589875423</c:v>
                </c:pt>
                <c:pt idx="22">
                  <c:v>0.79154463233618766</c:v>
                </c:pt>
                <c:pt idx="23">
                  <c:v>0.92641440288483534</c:v>
                </c:pt>
                <c:pt idx="24">
                  <c:v>1.0677837345117909</c:v>
                </c:pt>
                <c:pt idx="25">
                  <c:v>1.2426511606620443</c:v>
                </c:pt>
                <c:pt idx="26">
                  <c:v>1.420264834852883</c:v>
                </c:pt>
                <c:pt idx="27">
                  <c:v>1.5634755321934966</c:v>
                </c:pt>
                <c:pt idx="28">
                  <c:v>1.6847146990160493</c:v>
                </c:pt>
                <c:pt idx="29">
                  <c:v>1.8445487013863959</c:v>
                </c:pt>
                <c:pt idx="30">
                  <c:v>1.9911940721682653</c:v>
                </c:pt>
                <c:pt idx="31">
                  <c:v>2.3231770730188472</c:v>
                </c:pt>
                <c:pt idx="32">
                  <c:v>2.6394088437490355</c:v>
                </c:pt>
                <c:pt idx="33">
                  <c:v>2.9558029321865256</c:v>
                </c:pt>
                <c:pt idx="34">
                  <c:v>3.2723609615083915</c:v>
                </c:pt>
                <c:pt idx="35">
                  <c:v>3.5890845711234753</c:v>
                </c:pt>
                <c:pt idx="36">
                  <c:v>3.8059754168347104</c:v>
                </c:pt>
                <c:pt idx="37">
                  <c:v>4.0059754168347101</c:v>
                </c:pt>
                <c:pt idx="38">
                  <c:v>4.2059754168347103</c:v>
                </c:pt>
                <c:pt idx="39">
                  <c:v>4.4059754168347096</c:v>
                </c:pt>
                <c:pt idx="40">
                  <c:v>4.6059754168347098</c:v>
                </c:pt>
                <c:pt idx="41">
                  <c:v>4.80597541683471</c:v>
                </c:pt>
                <c:pt idx="42">
                  <c:v>4.9459754168347096</c:v>
                </c:pt>
                <c:pt idx="43">
                  <c:v>5.0859754168347102</c:v>
                </c:pt>
                <c:pt idx="44">
                  <c:v>5.2259754168347099</c:v>
                </c:pt>
                <c:pt idx="45">
                  <c:v>5.3659754168347096</c:v>
                </c:pt>
                <c:pt idx="46">
                  <c:v>5.5059754168347101</c:v>
                </c:pt>
                <c:pt idx="47">
                  <c:v>5.6059754168347098</c:v>
                </c:pt>
                <c:pt idx="48">
                  <c:v>5.7059754168347103</c:v>
                </c:pt>
                <c:pt idx="49">
                  <c:v>5.80597541683471</c:v>
                </c:pt>
                <c:pt idx="50">
                  <c:v>5.9059754168347096</c:v>
                </c:pt>
              </c:numCache>
            </c:numRef>
          </c:val>
        </c:ser>
        <c:ser>
          <c:idx val="1"/>
          <c:order val="3"/>
          <c:tx>
            <c:strRef>
              <c:f>'Figure 4.15'!$O$8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'Figure 4.15'!$P$4:$BN$4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4.15'!$P$8:$BN$8</c:f>
              <c:numCache>
                <c:formatCode>0</c:formatCode>
                <c:ptCount val="51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29</c:v>
                </c:pt>
                <c:pt idx="16">
                  <c:v>32.272986723755473</c:v>
                </c:pt>
                <c:pt idx="17">
                  <c:v>32.59504560612497</c:v>
                </c:pt>
                <c:pt idx="18">
                  <c:v>30.570863399999954</c:v>
                </c:pt>
                <c:pt idx="19">
                  <c:v>29.958488999999954</c:v>
                </c:pt>
                <c:pt idx="20">
                  <c:v>29.336082599999951</c:v>
                </c:pt>
                <c:pt idx="21">
                  <c:v>30.798178999999944</c:v>
                </c:pt>
                <c:pt idx="22">
                  <c:v>30.100249933333256</c:v>
                </c:pt>
                <c:pt idx="23">
                  <c:v>29.774191622222126</c:v>
                </c:pt>
                <c:pt idx="24">
                  <c:v>29.40758947703695</c:v>
                </c:pt>
                <c:pt idx="25">
                  <c:v>28.833421449382605</c:v>
                </c:pt>
                <c:pt idx="26">
                  <c:v>27.517537790255012</c:v>
                </c:pt>
                <c:pt idx="27">
                  <c:v>26.241661309163714</c:v>
                </c:pt>
                <c:pt idx="28">
                  <c:v>23.179773418056318</c:v>
                </c:pt>
                <c:pt idx="29">
                  <c:v>24.285315274420263</c:v>
                </c:pt>
                <c:pt idx="30">
                  <c:v>25.402541273383935</c:v>
                </c:pt>
                <c:pt idx="31">
                  <c:v>25.506729852415091</c:v>
                </c:pt>
                <c:pt idx="32">
                  <c:v>24.631774788521888</c:v>
                </c:pt>
                <c:pt idx="33">
                  <c:v>23.744144546380625</c:v>
                </c:pt>
                <c:pt idx="34">
                  <c:v>23.007842124025714</c:v>
                </c:pt>
                <c:pt idx="35">
                  <c:v>22.28800362603431</c:v>
                </c:pt>
                <c:pt idx="36">
                  <c:v>21.997167758529567</c:v>
                </c:pt>
                <c:pt idx="37">
                  <c:v>20.568670791005228</c:v>
                </c:pt>
                <c:pt idx="38">
                  <c:v>20.055317950856626</c:v>
                </c:pt>
                <c:pt idx="39">
                  <c:v>19.605828087580061</c:v>
                </c:pt>
                <c:pt idx="40">
                  <c:v>18.858653639131482</c:v>
                </c:pt>
                <c:pt idx="41">
                  <c:v>18.303057226149026</c:v>
                </c:pt>
                <c:pt idx="42">
                  <c:v>17.294919799753448</c:v>
                </c:pt>
                <c:pt idx="43">
                  <c:v>16.677590404364953</c:v>
                </c:pt>
                <c:pt idx="44">
                  <c:v>15.971900670270417</c:v>
                </c:pt>
                <c:pt idx="45">
                  <c:v>15.21601663023552</c:v>
                </c:pt>
                <c:pt idx="46">
                  <c:v>14.452084138752049</c:v>
                </c:pt>
                <c:pt idx="47">
                  <c:v>13.617447035242403</c:v>
                </c:pt>
                <c:pt idx="48">
                  <c:v>13.013503045849728</c:v>
                </c:pt>
                <c:pt idx="49">
                  <c:v>12.264067258387183</c:v>
                </c:pt>
                <c:pt idx="50">
                  <c:v>11.542223349189237</c:v>
                </c:pt>
              </c:numCache>
            </c:numRef>
          </c:val>
        </c:ser>
        <c:ser>
          <c:idx val="5"/>
          <c:order val="4"/>
          <c:tx>
            <c:strRef>
              <c:f>'Figure 4.15'!$O$9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'Figure 4.15'!$P$4:$BN$4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4.15'!$P$9:$BN$9</c:f>
              <c:numCache>
                <c:formatCode>0</c:formatCode>
                <c:ptCount val="51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3.5</c:v>
                </c:pt>
                <c:pt idx="16">
                  <c:v>6</c:v>
                </c:pt>
                <c:pt idx="17">
                  <c:v>5.1146743071999969</c:v>
                </c:pt>
                <c:pt idx="18">
                  <c:v>3.5000000000000004</c:v>
                </c:pt>
                <c:pt idx="19">
                  <c:v>3.5000000000000004</c:v>
                </c:pt>
                <c:pt idx="20">
                  <c:v>3.5000000000000004</c:v>
                </c:pt>
                <c:pt idx="21">
                  <c:v>3.5000000000000004</c:v>
                </c:pt>
                <c:pt idx="22">
                  <c:v>3.5000000000000004</c:v>
                </c:pt>
                <c:pt idx="23">
                  <c:v>3.5000000000000004</c:v>
                </c:pt>
                <c:pt idx="24">
                  <c:v>3.5000000000000004</c:v>
                </c:pt>
                <c:pt idx="25">
                  <c:v>3.5000000000000004</c:v>
                </c:pt>
                <c:pt idx="26">
                  <c:v>3.5000000000000004</c:v>
                </c:pt>
                <c:pt idx="27">
                  <c:v>3.5000000000000004</c:v>
                </c:pt>
                <c:pt idx="28">
                  <c:v>3.5000000000000004</c:v>
                </c:pt>
                <c:pt idx="29">
                  <c:v>3.5000000000000004</c:v>
                </c:pt>
                <c:pt idx="30">
                  <c:v>3.5000000000000004</c:v>
                </c:pt>
                <c:pt idx="31">
                  <c:v>3.5000000000000004</c:v>
                </c:pt>
                <c:pt idx="32">
                  <c:v>3.5000000000000004</c:v>
                </c:pt>
                <c:pt idx="33">
                  <c:v>3.5000000000000004</c:v>
                </c:pt>
                <c:pt idx="34">
                  <c:v>3.5000000000000004</c:v>
                </c:pt>
                <c:pt idx="35">
                  <c:v>3.5000000000000004</c:v>
                </c:pt>
                <c:pt idx="36">
                  <c:v>3.5000000000000004</c:v>
                </c:pt>
                <c:pt idx="37">
                  <c:v>3.5000000000000004</c:v>
                </c:pt>
                <c:pt idx="38">
                  <c:v>3.5000000000000004</c:v>
                </c:pt>
                <c:pt idx="39">
                  <c:v>3.5000000000000004</c:v>
                </c:pt>
                <c:pt idx="40">
                  <c:v>3.5000000000000004</c:v>
                </c:pt>
                <c:pt idx="41">
                  <c:v>3.5000000000000004</c:v>
                </c:pt>
                <c:pt idx="42">
                  <c:v>3.5000000000000004</c:v>
                </c:pt>
                <c:pt idx="43">
                  <c:v>3.5000000000000004</c:v>
                </c:pt>
                <c:pt idx="44">
                  <c:v>3.5000000000000004</c:v>
                </c:pt>
                <c:pt idx="45">
                  <c:v>3.5000000000000004</c:v>
                </c:pt>
                <c:pt idx="46">
                  <c:v>3.5000000000000004</c:v>
                </c:pt>
                <c:pt idx="47">
                  <c:v>3.5000000000000004</c:v>
                </c:pt>
                <c:pt idx="48">
                  <c:v>3.5000000000000004</c:v>
                </c:pt>
                <c:pt idx="49">
                  <c:v>3.5000000000000004</c:v>
                </c:pt>
                <c:pt idx="50">
                  <c:v>3.5000000000000004</c:v>
                </c:pt>
              </c:numCache>
            </c:numRef>
          </c:val>
        </c:ser>
        <c:ser>
          <c:idx val="6"/>
          <c:order val="5"/>
          <c:tx>
            <c:strRef>
              <c:f>'Figure 4.15'!$O$10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'Figure 4.15'!$P$4:$BN$4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4.15'!$P$10:$BN$10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12.5</c:v>
                </c:pt>
                <c:pt idx="16">
                  <c:v>9.0488797600000002</c:v>
                </c:pt>
                <c:pt idx="17">
                  <c:v>8.0523202879999989</c:v>
                </c:pt>
                <c:pt idx="18">
                  <c:v>7.1049999999999986</c:v>
                </c:pt>
                <c:pt idx="19">
                  <c:v>7.1049999999999986</c:v>
                </c:pt>
                <c:pt idx="20">
                  <c:v>7.1049999999999986</c:v>
                </c:pt>
                <c:pt idx="21">
                  <c:v>7.1049999999999986</c:v>
                </c:pt>
                <c:pt idx="22">
                  <c:v>7.9878</c:v>
                </c:pt>
                <c:pt idx="23">
                  <c:v>7.9878</c:v>
                </c:pt>
                <c:pt idx="24">
                  <c:v>7.9878</c:v>
                </c:pt>
                <c:pt idx="25">
                  <c:v>7.9878</c:v>
                </c:pt>
                <c:pt idx="26">
                  <c:v>7.9878</c:v>
                </c:pt>
                <c:pt idx="27">
                  <c:v>7.893066666666666</c:v>
                </c:pt>
                <c:pt idx="28">
                  <c:v>7.893066666666666</c:v>
                </c:pt>
                <c:pt idx="29">
                  <c:v>7.893066666666666</c:v>
                </c:pt>
                <c:pt idx="30">
                  <c:v>7.893066666666666</c:v>
                </c:pt>
                <c:pt idx="31">
                  <c:v>7.893066666666666</c:v>
                </c:pt>
                <c:pt idx="32">
                  <c:v>7.893066666666666</c:v>
                </c:pt>
                <c:pt idx="33">
                  <c:v>7.893066666666666</c:v>
                </c:pt>
                <c:pt idx="34">
                  <c:v>7.893066666666666</c:v>
                </c:pt>
                <c:pt idx="35">
                  <c:v>7.893066666666666</c:v>
                </c:pt>
                <c:pt idx="36">
                  <c:v>7.893066666666666</c:v>
                </c:pt>
                <c:pt idx="37">
                  <c:v>7.893066666666666</c:v>
                </c:pt>
                <c:pt idx="38">
                  <c:v>7.893066666666666</c:v>
                </c:pt>
                <c:pt idx="39">
                  <c:v>7.893066666666666</c:v>
                </c:pt>
                <c:pt idx="40">
                  <c:v>7.893066666666666</c:v>
                </c:pt>
                <c:pt idx="41">
                  <c:v>7.893066666666666</c:v>
                </c:pt>
                <c:pt idx="42">
                  <c:v>7.893066666666666</c:v>
                </c:pt>
                <c:pt idx="43">
                  <c:v>7.893066666666666</c:v>
                </c:pt>
                <c:pt idx="44">
                  <c:v>7.893066666666666</c:v>
                </c:pt>
                <c:pt idx="45">
                  <c:v>7.893066666666666</c:v>
                </c:pt>
                <c:pt idx="46">
                  <c:v>7.893066666666666</c:v>
                </c:pt>
                <c:pt idx="47">
                  <c:v>7.893066666666666</c:v>
                </c:pt>
                <c:pt idx="48">
                  <c:v>7.893066666666666</c:v>
                </c:pt>
                <c:pt idx="49">
                  <c:v>7.893066666666666</c:v>
                </c:pt>
                <c:pt idx="50">
                  <c:v>7.893066666666666</c:v>
                </c:pt>
              </c:numCache>
            </c:numRef>
          </c:val>
        </c:ser>
        <c:ser>
          <c:idx val="7"/>
          <c:order val="6"/>
          <c:tx>
            <c:strRef>
              <c:f>'Figure 4.15'!$O$11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'Figure 4.15'!$P$4:$BN$4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4.15'!$P$11:$BN$11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4.3562422370504806E-3</c:v>
                </c:pt>
                <c:pt idx="18">
                  <c:v>2.9227698709003214</c:v>
                </c:pt>
                <c:pt idx="19">
                  <c:v>5.2072246849974784</c:v>
                </c:pt>
                <c:pt idx="20">
                  <c:v>5.1055004390780354</c:v>
                </c:pt>
                <c:pt idx="21">
                  <c:v>3.4857982030644141</c:v>
                </c:pt>
                <c:pt idx="22">
                  <c:v>2.154046865902405</c:v>
                </c:pt>
                <c:pt idx="23">
                  <c:v>2.6735198738414598</c:v>
                </c:pt>
                <c:pt idx="24">
                  <c:v>3.8683233653549851</c:v>
                </c:pt>
                <c:pt idx="25">
                  <c:v>4.167250855023557</c:v>
                </c:pt>
                <c:pt idx="26">
                  <c:v>3.7256216977962966</c:v>
                </c:pt>
                <c:pt idx="27">
                  <c:v>5.3231100654992911</c:v>
                </c:pt>
                <c:pt idx="28">
                  <c:v>5.9121041339105336</c:v>
                </c:pt>
                <c:pt idx="29">
                  <c:v>5.0608236385111418</c:v>
                </c:pt>
                <c:pt idx="30">
                  <c:v>5.0270811848474208</c:v>
                </c:pt>
                <c:pt idx="31">
                  <c:v>4.467988143985294</c:v>
                </c:pt>
                <c:pt idx="32">
                  <c:v>7.075712244178594</c:v>
                </c:pt>
                <c:pt idx="33">
                  <c:v>6.7638161037736939</c:v>
                </c:pt>
                <c:pt idx="34">
                  <c:v>7.85634215804488</c:v>
                </c:pt>
                <c:pt idx="35">
                  <c:v>7.0544162239314527</c:v>
                </c:pt>
                <c:pt idx="36">
                  <c:v>7.7216243205199699</c:v>
                </c:pt>
                <c:pt idx="37">
                  <c:v>9.8000279987691385</c:v>
                </c:pt>
                <c:pt idx="38">
                  <c:v>9.9752431704876336</c:v>
                </c:pt>
                <c:pt idx="39">
                  <c:v>9.5662107514689616</c:v>
                </c:pt>
                <c:pt idx="40">
                  <c:v>9.7081503099149682</c:v>
                </c:pt>
                <c:pt idx="41">
                  <c:v>10.57185747918941</c:v>
                </c:pt>
                <c:pt idx="42">
                  <c:v>11.674408197702205</c:v>
                </c:pt>
                <c:pt idx="43">
                  <c:v>12.703103889040387</c:v>
                </c:pt>
                <c:pt idx="44">
                  <c:v>15.275820294462978</c:v>
                </c:pt>
                <c:pt idx="45">
                  <c:v>16.276094157179433</c:v>
                </c:pt>
                <c:pt idx="46">
                  <c:v>15.422661600431651</c:v>
                </c:pt>
                <c:pt idx="47">
                  <c:v>15.708791942056695</c:v>
                </c:pt>
                <c:pt idx="48">
                  <c:v>15.321657256333149</c:v>
                </c:pt>
                <c:pt idx="49">
                  <c:v>15.644729336746812</c:v>
                </c:pt>
                <c:pt idx="50">
                  <c:v>16.270606973248466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96928"/>
        <c:axId val="207615104"/>
      </c:areaChart>
      <c:lineChart>
        <c:grouping val="standard"/>
        <c:varyColors val="0"/>
        <c:ser>
          <c:idx val="8"/>
          <c:order val="7"/>
          <c:tx>
            <c:strRef>
              <c:f>'Figure 4.15'!$O$13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4.15'!$P$4:$BN$4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4.15'!$P$13:$BN$13</c:f>
              <c:numCache>
                <c:formatCode>0%</c:formatCode>
                <c:ptCount val="51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0.57692307692307687</c:v>
                </c:pt>
                <c:pt idx="16">
                  <c:v>0.546228350387994</c:v>
                </c:pt>
                <c:pt idx="17">
                  <c:v>0.55255143404983609</c:v>
                </c:pt>
                <c:pt idx="18">
                  <c:v>0.5459422850454736</c:v>
                </c:pt>
                <c:pt idx="19">
                  <c:v>0.57968809279273337</c:v>
                </c:pt>
                <c:pt idx="20">
                  <c:v>0.58194003304347708</c:v>
                </c:pt>
                <c:pt idx="21">
                  <c:v>0.61305003826202187</c:v>
                </c:pt>
                <c:pt idx="22">
                  <c:v>0.62906465881846418</c:v>
                </c:pt>
                <c:pt idx="23">
                  <c:v>0.65430586680971869</c:v>
                </c:pt>
                <c:pt idx="24">
                  <c:v>0.66993976759819673</c:v>
                </c:pt>
                <c:pt idx="25">
                  <c:v>0.67015662982358803</c:v>
                </c:pt>
                <c:pt idx="26">
                  <c:v>0.67079738130560029</c:v>
                </c:pt>
                <c:pt idx="27">
                  <c:v>0.66728722279508124</c:v>
                </c:pt>
                <c:pt idx="28">
                  <c:v>0.65052872205032053</c:v>
                </c:pt>
                <c:pt idx="29">
                  <c:v>0.65780982350770156</c:v>
                </c:pt>
                <c:pt idx="30">
                  <c:v>0.68084226187155794</c:v>
                </c:pt>
                <c:pt idx="31">
                  <c:v>0.7046413314501323</c:v>
                </c:pt>
                <c:pt idx="32">
                  <c:v>0.72906325433311248</c:v>
                </c:pt>
                <c:pt idx="33">
                  <c:v>0.73728531454045609</c:v>
                </c:pt>
                <c:pt idx="34">
                  <c:v>0.75250033244763093</c:v>
                </c:pt>
                <c:pt idx="35">
                  <c:v>0.76088021618410628</c:v>
                </c:pt>
                <c:pt idx="36">
                  <c:v>0.78365906618204062</c:v>
                </c:pt>
                <c:pt idx="37">
                  <c:v>0.80286875473751373</c:v>
                </c:pt>
                <c:pt idx="38">
                  <c:v>0.81626922026259141</c:v>
                </c:pt>
                <c:pt idx="39">
                  <c:v>0.82472892084695482</c:v>
                </c:pt>
                <c:pt idx="40">
                  <c:v>0.83264719522291597</c:v>
                </c:pt>
                <c:pt idx="41">
                  <c:v>0.8605085128510539</c:v>
                </c:pt>
                <c:pt idx="42">
                  <c:v>0.86555498536885656</c:v>
                </c:pt>
                <c:pt idx="43">
                  <c:v>0.87012337833814035</c:v>
                </c:pt>
                <c:pt idx="44">
                  <c:v>0.87696029550478494</c:v>
                </c:pt>
                <c:pt idx="45">
                  <c:v>0.87772396346405712</c:v>
                </c:pt>
                <c:pt idx="46">
                  <c:v>0.87359478706607219</c:v>
                </c:pt>
                <c:pt idx="47">
                  <c:v>0.87210293297544472</c:v>
                </c:pt>
                <c:pt idx="48">
                  <c:v>0.87441233438198107</c:v>
                </c:pt>
                <c:pt idx="49">
                  <c:v>0.87128677438529956</c:v>
                </c:pt>
                <c:pt idx="50">
                  <c:v>0.86908157205957226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028224"/>
        <c:axId val="207617024"/>
      </c:lineChart>
      <c:catAx>
        <c:axId val="2075969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76151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76151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Annual supply (bcm)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7596928"/>
        <c:crosses val="autoZero"/>
        <c:crossBetween val="between"/>
      </c:valAx>
      <c:valAx>
        <c:axId val="207617024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09028224"/>
        <c:crosses val="max"/>
        <c:crossBetween val="between"/>
      </c:valAx>
      <c:catAx>
        <c:axId val="209028224"/>
        <c:scaling>
          <c:orientation val="minMax"/>
        </c:scaling>
        <c:delete val="1"/>
        <c:axPos val="b"/>
        <c:majorTickMark val="out"/>
        <c:minorTickMark val="none"/>
        <c:tickLblPos val="nextTo"/>
        <c:crossAx val="20761702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4087315927614315"/>
          <c:y val="1.5719269111946214E-2"/>
          <c:w val="0.15912680189514006"/>
          <c:h val="0.98131519923645905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27962839956E-2"/>
          <c:y val="3.3772607969458364E-2"/>
          <c:w val="0.63286213408863778"/>
          <c:h val="0.82879002624671916"/>
        </c:manualLayout>
      </c:layout>
      <c:areaChart>
        <c:grouping val="stacked"/>
        <c:varyColors val="0"/>
        <c:ser>
          <c:idx val="0"/>
          <c:order val="0"/>
          <c:tx>
            <c:strRef>
              <c:f>'Figure 4.16'!$O$5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'Figure 4.16'!$P$4:$BN$4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4.16'!$P$5:$BN$5</c:f>
              <c:numCache>
                <c:formatCode>0</c:formatCode>
                <c:ptCount val="51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</c:v>
                </c:pt>
                <c:pt idx="16">
                  <c:v>34.754460049934494</c:v>
                </c:pt>
                <c:pt idx="17">
                  <c:v>36.814313988339997</c:v>
                </c:pt>
                <c:pt idx="18">
                  <c:v>36.454609293308756</c:v>
                </c:pt>
                <c:pt idx="19">
                  <c:v>33.114170501855071</c:v>
                </c:pt>
                <c:pt idx="20">
                  <c:v>36.222410774915815</c:v>
                </c:pt>
                <c:pt idx="21">
                  <c:v>36.286738727367272</c:v>
                </c:pt>
                <c:pt idx="22">
                  <c:v>34.521564410273797</c:v>
                </c:pt>
                <c:pt idx="23">
                  <c:v>31.234978632964729</c:v>
                </c:pt>
                <c:pt idx="24">
                  <c:v>28.415626512203076</c:v>
                </c:pt>
                <c:pt idx="25">
                  <c:v>27.93225032116246</c:v>
                </c:pt>
                <c:pt idx="26">
                  <c:v>27.028807252824958</c:v>
                </c:pt>
                <c:pt idx="27">
                  <c:v>26.747647667634503</c:v>
                </c:pt>
                <c:pt idx="28">
                  <c:v>25.044757195086571</c:v>
                </c:pt>
                <c:pt idx="29">
                  <c:v>22.415066128722753</c:v>
                </c:pt>
                <c:pt idx="30">
                  <c:v>21.199164422248828</c:v>
                </c:pt>
                <c:pt idx="31">
                  <c:v>19.153040450819496</c:v>
                </c:pt>
                <c:pt idx="32">
                  <c:v>17.991174773707812</c:v>
                </c:pt>
                <c:pt idx="33">
                  <c:v>16.447098683071097</c:v>
                </c:pt>
                <c:pt idx="34">
                  <c:v>15.574988220720284</c:v>
                </c:pt>
                <c:pt idx="35">
                  <c:v>13.985779337185523</c:v>
                </c:pt>
                <c:pt idx="36">
                  <c:v>13.232544657581057</c:v>
                </c:pt>
                <c:pt idx="37">
                  <c:v>11.747833820163954</c:v>
                </c:pt>
                <c:pt idx="38">
                  <c:v>11.143005526341311</c:v>
                </c:pt>
                <c:pt idx="39">
                  <c:v>9.6675358039034105</c:v>
                </c:pt>
                <c:pt idx="40">
                  <c:v>9.4690379147606212</c:v>
                </c:pt>
                <c:pt idx="41">
                  <c:v>8.2711491307159744</c:v>
                </c:pt>
                <c:pt idx="42">
                  <c:v>6.6455689013847588</c:v>
                </c:pt>
                <c:pt idx="43">
                  <c:v>5.2601121074909525</c:v>
                </c:pt>
                <c:pt idx="44">
                  <c:v>4.1919483667089912</c:v>
                </c:pt>
                <c:pt idx="45">
                  <c:v>3.4804705934164879</c:v>
                </c:pt>
                <c:pt idx="46">
                  <c:v>3.0437729474857118</c:v>
                </c:pt>
                <c:pt idx="47">
                  <c:v>2.6525751458333331</c:v>
                </c:pt>
                <c:pt idx="48">
                  <c:v>2.3563300654761896</c:v>
                </c:pt>
                <c:pt idx="49">
                  <c:v>2.0668739851190456</c:v>
                </c:pt>
                <c:pt idx="50">
                  <c:v>1.825</c:v>
                </c:pt>
              </c:numCache>
            </c:numRef>
          </c:val>
        </c:ser>
        <c:ser>
          <c:idx val="2"/>
          <c:order val="1"/>
          <c:tx>
            <c:strRef>
              <c:f>'Figure 4.16'!$O$6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'Figure 4.16'!$P$4:$BN$4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4.16'!$P$6:$BN$6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1.1356074331969488</c:v>
                </c:pt>
                <c:pt idx="22">
                  <c:v>2.2712556279725238</c:v>
                </c:pt>
                <c:pt idx="23">
                  <c:v>4.2543569279673221</c:v>
                </c:pt>
                <c:pt idx="24">
                  <c:v>8.5183738525094643</c:v>
                </c:pt>
                <c:pt idx="25">
                  <c:v>12.789618600006527</c:v>
                </c:pt>
                <c:pt idx="26">
                  <c:v>17.050962248345758</c:v>
                </c:pt>
                <c:pt idx="27">
                  <c:v>22.736830285684675</c:v>
                </c:pt>
                <c:pt idx="28">
                  <c:v>25.552497362599244</c:v>
                </c:pt>
                <c:pt idx="29">
                  <c:v>28.427479113968257</c:v>
                </c:pt>
                <c:pt idx="30">
                  <c:v>29.828480562400813</c:v>
                </c:pt>
                <c:pt idx="31">
                  <c:v>31.873951253293914</c:v>
                </c:pt>
                <c:pt idx="32">
                  <c:v>31.85503240868978</c:v>
                </c:pt>
                <c:pt idx="33">
                  <c:v>31.888803624333963</c:v>
                </c:pt>
                <c:pt idx="34">
                  <c:v>31.89108988096838</c:v>
                </c:pt>
                <c:pt idx="35">
                  <c:v>31.902218962771315</c:v>
                </c:pt>
                <c:pt idx="36">
                  <c:v>31.901471065612842</c:v>
                </c:pt>
                <c:pt idx="37">
                  <c:v>31.901471065612842</c:v>
                </c:pt>
                <c:pt idx="38">
                  <c:v>31.901471065612842</c:v>
                </c:pt>
                <c:pt idx="39">
                  <c:v>31.901471065612842</c:v>
                </c:pt>
                <c:pt idx="40">
                  <c:v>31.901471065612842</c:v>
                </c:pt>
                <c:pt idx="41">
                  <c:v>31.901471065612842</c:v>
                </c:pt>
                <c:pt idx="42">
                  <c:v>31.901471065612842</c:v>
                </c:pt>
                <c:pt idx="43">
                  <c:v>31.901471065612842</c:v>
                </c:pt>
                <c:pt idx="44">
                  <c:v>31.901471065612842</c:v>
                </c:pt>
                <c:pt idx="45">
                  <c:v>31.901471065612842</c:v>
                </c:pt>
                <c:pt idx="46">
                  <c:v>31.901471065612842</c:v>
                </c:pt>
                <c:pt idx="47">
                  <c:v>31.901471065612842</c:v>
                </c:pt>
                <c:pt idx="48">
                  <c:v>31.901471065612842</c:v>
                </c:pt>
                <c:pt idx="49">
                  <c:v>31.901471065612842</c:v>
                </c:pt>
                <c:pt idx="50">
                  <c:v>31.901471065612842</c:v>
                </c:pt>
              </c:numCache>
            </c:numRef>
          </c:val>
        </c:ser>
        <c:ser>
          <c:idx val="3"/>
          <c:order val="2"/>
          <c:tx>
            <c:strRef>
              <c:f>'Figure 4.16'!$O$7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4.16'!$P$4:$BN$4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4.16'!$P$7:$BD$7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</c:v>
                </c:pt>
                <c:pt idx="17">
                  <c:v>0.16803414634146341</c:v>
                </c:pt>
                <c:pt idx="18">
                  <c:v>0.22788</c:v>
                </c:pt>
                <c:pt idx="19">
                  <c:v>0.2321</c:v>
                </c:pt>
                <c:pt idx="20">
                  <c:v>0.23420999999999997</c:v>
                </c:pt>
                <c:pt idx="21">
                  <c:v>0.23632</c:v>
                </c:pt>
                <c:pt idx="22">
                  <c:v>0.23632</c:v>
                </c:pt>
                <c:pt idx="23">
                  <c:v>0.23632</c:v>
                </c:pt>
                <c:pt idx="24">
                  <c:v>0.23632</c:v>
                </c:pt>
                <c:pt idx="25">
                  <c:v>0.23632</c:v>
                </c:pt>
                <c:pt idx="26">
                  <c:v>0.23632</c:v>
                </c:pt>
                <c:pt idx="27">
                  <c:v>0.23632</c:v>
                </c:pt>
                <c:pt idx="28">
                  <c:v>0.23632</c:v>
                </c:pt>
                <c:pt idx="29">
                  <c:v>0.23632</c:v>
                </c:pt>
                <c:pt idx="30">
                  <c:v>0.23632</c:v>
                </c:pt>
                <c:pt idx="31">
                  <c:v>0.23632</c:v>
                </c:pt>
                <c:pt idx="32">
                  <c:v>0.23632</c:v>
                </c:pt>
                <c:pt idx="33">
                  <c:v>0.23632</c:v>
                </c:pt>
                <c:pt idx="34">
                  <c:v>0.23632</c:v>
                </c:pt>
                <c:pt idx="35">
                  <c:v>0.23632</c:v>
                </c:pt>
                <c:pt idx="36">
                  <c:v>0.23632</c:v>
                </c:pt>
                <c:pt idx="37">
                  <c:v>0.23632</c:v>
                </c:pt>
                <c:pt idx="38">
                  <c:v>0.23632</c:v>
                </c:pt>
                <c:pt idx="39">
                  <c:v>0.23632</c:v>
                </c:pt>
                <c:pt idx="40">
                  <c:v>0.23632</c:v>
                </c:pt>
              </c:numCache>
            </c:numRef>
          </c:val>
        </c:ser>
        <c:ser>
          <c:idx val="1"/>
          <c:order val="3"/>
          <c:tx>
            <c:strRef>
              <c:f>'Figure 4.16'!$O$8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'Figure 4.16'!$P$4:$BN$4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4.16'!$P$8:$BN$8</c:f>
              <c:numCache>
                <c:formatCode>0</c:formatCode>
                <c:ptCount val="51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29</c:v>
                </c:pt>
                <c:pt idx="16">
                  <c:v>32.272986723755473</c:v>
                </c:pt>
                <c:pt idx="17">
                  <c:v>33.394408908410789</c:v>
                </c:pt>
                <c:pt idx="18">
                  <c:v>27.791693999999957</c:v>
                </c:pt>
                <c:pt idx="19">
                  <c:v>25.409989999999965</c:v>
                </c:pt>
                <c:pt idx="20">
                  <c:v>24.844165999999959</c:v>
                </c:pt>
                <c:pt idx="21">
                  <c:v>25.927889999999952</c:v>
                </c:pt>
                <c:pt idx="22">
                  <c:v>25.129772666666611</c:v>
                </c:pt>
                <c:pt idx="23">
                  <c:v>24.364265111111038</c:v>
                </c:pt>
                <c:pt idx="24">
                  <c:v>23.699172251851788</c:v>
                </c:pt>
                <c:pt idx="25">
                  <c:v>23.699172251851788</c:v>
                </c:pt>
                <c:pt idx="26">
                  <c:v>23.699172251851788</c:v>
                </c:pt>
                <c:pt idx="27">
                  <c:v>21.278584272126775</c:v>
                </c:pt>
                <c:pt idx="28">
                  <c:v>19.674636134106009</c:v>
                </c:pt>
                <c:pt idx="29">
                  <c:v>18.30769298635461</c:v>
                </c:pt>
                <c:pt idx="30">
                  <c:v>16.591271435249741</c:v>
                </c:pt>
                <c:pt idx="31">
                  <c:v>15.603038555113052</c:v>
                </c:pt>
                <c:pt idx="32">
                  <c:v>16.914030582456078</c:v>
                </c:pt>
                <c:pt idx="33">
                  <c:v>15.005456344428129</c:v>
                </c:pt>
                <c:pt idx="34">
                  <c:v>13.345307077849338</c:v>
                </c:pt>
                <c:pt idx="35">
                  <c:v>11.782747646342852</c:v>
                </c:pt>
                <c:pt idx="36">
                  <c:v>11.05700096299185</c:v>
                </c:pt>
                <c:pt idx="37">
                  <c:v>9.359963730381466</c:v>
                </c:pt>
                <c:pt idx="38">
                  <c:v>8.545869863827825</c:v>
                </c:pt>
                <c:pt idx="39">
                  <c:v>8.0406154575400599</c:v>
                </c:pt>
                <c:pt idx="40">
                  <c:v>7.1935394483788313</c:v>
                </c:pt>
                <c:pt idx="41">
                  <c:v>6.6428438538169319</c:v>
                </c:pt>
                <c:pt idx="42">
                  <c:v>5.2354269771881379</c:v>
                </c:pt>
                <c:pt idx="43">
                  <c:v>4.9678443209937306</c:v>
                </c:pt>
                <c:pt idx="44">
                  <c:v>4.7142219283425444</c:v>
                </c:pt>
                <c:pt idx="45">
                  <c:v>4.4738036729840669</c:v>
                </c:pt>
                <c:pt idx="46">
                  <c:v>4.2458770462876485</c:v>
                </c:pt>
                <c:pt idx="47">
                  <c:v>4.0297703952307726</c:v>
                </c:pt>
                <c:pt idx="48">
                  <c:v>3.8248503566009897</c:v>
                </c:pt>
                <c:pt idx="49">
                  <c:v>3.6305194717895208</c:v>
                </c:pt>
                <c:pt idx="50">
                  <c:v>3.4462139679167665</c:v>
                </c:pt>
              </c:numCache>
            </c:numRef>
          </c:val>
        </c:ser>
        <c:ser>
          <c:idx val="5"/>
          <c:order val="4"/>
          <c:tx>
            <c:strRef>
              <c:f>'Figure 4.16'!$O$9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'Figure 4.16'!$P$4:$BN$4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4.16'!$P$9:$BN$9</c:f>
              <c:numCache>
                <c:formatCode>0</c:formatCode>
                <c:ptCount val="51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3.5</c:v>
                </c:pt>
                <c:pt idx="16">
                  <c:v>6</c:v>
                </c:pt>
                <c:pt idx="17">
                  <c:v>5.8446743071999974</c:v>
                </c:pt>
                <c:pt idx="18">
                  <c:v>3.5000000000000004</c:v>
                </c:pt>
                <c:pt idx="19">
                  <c:v>3.5000000000000004</c:v>
                </c:pt>
                <c:pt idx="20">
                  <c:v>3.5000000000000004</c:v>
                </c:pt>
                <c:pt idx="21">
                  <c:v>3.5000000000000004</c:v>
                </c:pt>
                <c:pt idx="22">
                  <c:v>3.5000000000000004</c:v>
                </c:pt>
                <c:pt idx="23">
                  <c:v>3.5000000000000004</c:v>
                </c:pt>
                <c:pt idx="24">
                  <c:v>3.5000000000000004</c:v>
                </c:pt>
                <c:pt idx="25">
                  <c:v>3.5000000000000004</c:v>
                </c:pt>
                <c:pt idx="26">
                  <c:v>3.5000000000000004</c:v>
                </c:pt>
                <c:pt idx="27">
                  <c:v>3.5000000000000004</c:v>
                </c:pt>
                <c:pt idx="28">
                  <c:v>3.5000000000000004</c:v>
                </c:pt>
                <c:pt idx="29">
                  <c:v>3.5000000000000004</c:v>
                </c:pt>
                <c:pt idx="30">
                  <c:v>3.5000000000000004</c:v>
                </c:pt>
                <c:pt idx="31">
                  <c:v>3.5000000000000004</c:v>
                </c:pt>
                <c:pt idx="32">
                  <c:v>3.5000000000000004</c:v>
                </c:pt>
                <c:pt idx="33">
                  <c:v>3.5000000000000004</c:v>
                </c:pt>
                <c:pt idx="34">
                  <c:v>3.5000000000000004</c:v>
                </c:pt>
                <c:pt idx="35">
                  <c:v>3.5000000000000004</c:v>
                </c:pt>
                <c:pt idx="36">
                  <c:v>3.5000000000000004</c:v>
                </c:pt>
                <c:pt idx="37">
                  <c:v>3.5000000000000004</c:v>
                </c:pt>
                <c:pt idx="38">
                  <c:v>3.5000000000000004</c:v>
                </c:pt>
                <c:pt idx="39">
                  <c:v>3.5000000000000004</c:v>
                </c:pt>
                <c:pt idx="40">
                  <c:v>3.5000000000000004</c:v>
                </c:pt>
                <c:pt idx="41">
                  <c:v>3.5000000000000004</c:v>
                </c:pt>
                <c:pt idx="42">
                  <c:v>3.5000000000000004</c:v>
                </c:pt>
                <c:pt idx="43">
                  <c:v>3.5000000000000004</c:v>
                </c:pt>
                <c:pt idx="44">
                  <c:v>3.5000000000000004</c:v>
                </c:pt>
                <c:pt idx="45">
                  <c:v>3.5000000000000004</c:v>
                </c:pt>
                <c:pt idx="46">
                  <c:v>3.5000000000000004</c:v>
                </c:pt>
                <c:pt idx="47">
                  <c:v>3.5000000000000004</c:v>
                </c:pt>
                <c:pt idx="48">
                  <c:v>3.5000000000000004</c:v>
                </c:pt>
                <c:pt idx="49">
                  <c:v>3.5000000000000004</c:v>
                </c:pt>
                <c:pt idx="50">
                  <c:v>3.5000000000000004</c:v>
                </c:pt>
              </c:numCache>
            </c:numRef>
          </c:val>
        </c:ser>
        <c:ser>
          <c:idx val="6"/>
          <c:order val="5"/>
          <c:tx>
            <c:strRef>
              <c:f>'Figure 4.16'!$O$10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'Figure 4.16'!$P$4:$BN$4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4.16'!$P$10:$BN$10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12.5</c:v>
                </c:pt>
                <c:pt idx="16">
                  <c:v>9.0488797600000002</c:v>
                </c:pt>
                <c:pt idx="17">
                  <c:v>8.0523202879999989</c:v>
                </c:pt>
                <c:pt idx="18">
                  <c:v>8.1999999999999975</c:v>
                </c:pt>
                <c:pt idx="19">
                  <c:v>8.1999999999999975</c:v>
                </c:pt>
                <c:pt idx="20">
                  <c:v>8.1999999999999975</c:v>
                </c:pt>
                <c:pt idx="21">
                  <c:v>8.1999999999999975</c:v>
                </c:pt>
                <c:pt idx="22">
                  <c:v>7.9878</c:v>
                </c:pt>
                <c:pt idx="23">
                  <c:v>7.9878</c:v>
                </c:pt>
                <c:pt idx="24">
                  <c:v>7.9878</c:v>
                </c:pt>
                <c:pt idx="25">
                  <c:v>7.9878</c:v>
                </c:pt>
                <c:pt idx="26">
                  <c:v>8.3528000000000002</c:v>
                </c:pt>
                <c:pt idx="27">
                  <c:v>8.2580666666666662</c:v>
                </c:pt>
                <c:pt idx="28">
                  <c:v>8.2580666666666662</c:v>
                </c:pt>
                <c:pt idx="29">
                  <c:v>8.2580666666666662</c:v>
                </c:pt>
                <c:pt idx="30">
                  <c:v>8.2580666666666662</c:v>
                </c:pt>
                <c:pt idx="31">
                  <c:v>8.2580666666666662</c:v>
                </c:pt>
                <c:pt idx="32">
                  <c:v>8.2580666666666662</c:v>
                </c:pt>
                <c:pt idx="33">
                  <c:v>8.2580666666666662</c:v>
                </c:pt>
                <c:pt idx="34">
                  <c:v>8.2580666666666662</c:v>
                </c:pt>
                <c:pt idx="35">
                  <c:v>8.2580666666666662</c:v>
                </c:pt>
                <c:pt idx="36">
                  <c:v>8.2580666666666662</c:v>
                </c:pt>
                <c:pt idx="37">
                  <c:v>10.448066666666666</c:v>
                </c:pt>
                <c:pt idx="38">
                  <c:v>10.448066666666666</c:v>
                </c:pt>
                <c:pt idx="39">
                  <c:v>12.638066666666665</c:v>
                </c:pt>
                <c:pt idx="40">
                  <c:v>12.638066666666665</c:v>
                </c:pt>
                <c:pt idx="41">
                  <c:v>12.638066666666665</c:v>
                </c:pt>
                <c:pt idx="42">
                  <c:v>12.638066666666665</c:v>
                </c:pt>
                <c:pt idx="43">
                  <c:v>12.638066666666665</c:v>
                </c:pt>
                <c:pt idx="44">
                  <c:v>12.638066666666665</c:v>
                </c:pt>
                <c:pt idx="45">
                  <c:v>12.638066666666665</c:v>
                </c:pt>
                <c:pt idx="46">
                  <c:v>12.638066666666665</c:v>
                </c:pt>
                <c:pt idx="47">
                  <c:v>12.638066666666665</c:v>
                </c:pt>
                <c:pt idx="48">
                  <c:v>12.638066666666665</c:v>
                </c:pt>
                <c:pt idx="49">
                  <c:v>12.638066666666665</c:v>
                </c:pt>
                <c:pt idx="50">
                  <c:v>12.638066666666665</c:v>
                </c:pt>
              </c:numCache>
            </c:numRef>
          </c:val>
        </c:ser>
        <c:ser>
          <c:idx val="7"/>
          <c:order val="6"/>
          <c:tx>
            <c:strRef>
              <c:f>'Figure 4.16'!$O$11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'Figure 4.16'!$P$4:$BN$4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4.16'!$P$11:$BN$11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5.9101074013768597</c:v>
                </c:pt>
                <c:pt idx="19">
                  <c:v>10.552727441221519</c:v>
                </c:pt>
                <c:pt idx="20">
                  <c:v>7.4769361571457846</c:v>
                </c:pt>
                <c:pt idx="21">
                  <c:v>4.2770032075890185</c:v>
                </c:pt>
                <c:pt idx="22">
                  <c:v>4.2645835728599222</c:v>
                </c:pt>
                <c:pt idx="23">
                  <c:v>7.116961250052487</c:v>
                </c:pt>
                <c:pt idx="24">
                  <c:v>10.493290767376218</c:v>
                </c:pt>
                <c:pt idx="25">
                  <c:v>10.227557228214183</c:v>
                </c:pt>
                <c:pt idx="26">
                  <c:v>6.5680843078514872</c:v>
                </c:pt>
                <c:pt idx="27">
                  <c:v>4.1645093836227653</c:v>
                </c:pt>
                <c:pt idx="28">
                  <c:v>4.8514615952012976</c:v>
                </c:pt>
                <c:pt idx="29">
                  <c:v>5.7742654933901374</c:v>
                </c:pt>
                <c:pt idx="30">
                  <c:v>8.4692701915149957</c:v>
                </c:pt>
                <c:pt idx="31">
                  <c:v>6.4680532354449465</c:v>
                </c:pt>
                <c:pt idx="32">
                  <c:v>3.5622258804561429</c:v>
                </c:pt>
                <c:pt idx="33">
                  <c:v>4.5080068102406354</c:v>
                </c:pt>
                <c:pt idx="34">
                  <c:v>6.4606668708603499</c:v>
                </c:pt>
                <c:pt idx="35">
                  <c:v>10.052529361927418</c:v>
                </c:pt>
                <c:pt idx="36">
                  <c:v>9.3192642012376705</c:v>
                </c:pt>
                <c:pt idx="37">
                  <c:v>9.4697158170483551</c:v>
                </c:pt>
                <c:pt idx="38">
                  <c:v>9.4614806131354765</c:v>
                </c:pt>
                <c:pt idx="39">
                  <c:v>8.4190845146068991</c:v>
                </c:pt>
                <c:pt idx="40">
                  <c:v>8.5766393078353289</c:v>
                </c:pt>
                <c:pt idx="41">
                  <c:v>9.8956123726420504</c:v>
                </c:pt>
                <c:pt idx="42">
                  <c:v>12.740367148144315</c:v>
                </c:pt>
                <c:pt idx="43">
                  <c:v>13.848421397337511</c:v>
                </c:pt>
                <c:pt idx="44">
                  <c:v>14.979785482364873</c:v>
                </c:pt>
                <c:pt idx="45">
                  <c:v>15.874318462393703</c:v>
                </c:pt>
                <c:pt idx="46">
                  <c:v>16.428405675221057</c:v>
                </c:pt>
                <c:pt idx="47">
                  <c:v>16.473403839519889</c:v>
                </c:pt>
                <c:pt idx="48">
                  <c:v>16.45955723880299</c:v>
                </c:pt>
                <c:pt idx="49">
                  <c:v>16.566848329796205</c:v>
                </c:pt>
                <c:pt idx="50">
                  <c:v>16.411868439775255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16032"/>
        <c:axId val="207517568"/>
      </c:areaChart>
      <c:lineChart>
        <c:grouping val="standard"/>
        <c:varyColors val="0"/>
        <c:ser>
          <c:idx val="8"/>
          <c:order val="7"/>
          <c:tx>
            <c:strRef>
              <c:f>'Figure 4.16'!$O$13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4.16'!$P$4:$AY$4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4.16'!$P$13:$BN$13</c:f>
              <c:numCache>
                <c:formatCode>0%</c:formatCode>
                <c:ptCount val="51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0.57692307692307687</c:v>
                </c:pt>
                <c:pt idx="16">
                  <c:v>0.546228350387994</c:v>
                </c:pt>
                <c:pt idx="17">
                  <c:v>0.56116409420798286</c:v>
                </c:pt>
                <c:pt idx="18">
                  <c:v>0.55311194160463506</c:v>
                </c:pt>
                <c:pt idx="19">
                  <c:v>0.588363324261169</c:v>
                </c:pt>
                <c:pt idx="20">
                  <c:v>0.54699736216825967</c:v>
                </c:pt>
                <c:pt idx="21">
                  <c:v>0.52668449652545568</c:v>
                </c:pt>
                <c:pt idx="22">
                  <c:v>0.52472694195424019</c:v>
                </c:pt>
                <c:pt idx="23">
                  <c:v>0.54602198409926939</c:v>
                </c:pt>
                <c:pt idx="24">
                  <c:v>0.55135716796995404</c:v>
                </c:pt>
                <c:pt idx="25">
                  <c:v>0.52579715355371559</c:v>
                </c:pt>
                <c:pt idx="26">
                  <c:v>0.48729679051214952</c:v>
                </c:pt>
                <c:pt idx="27">
                  <c:v>0.42798345849970409</c:v>
                </c:pt>
                <c:pt idx="28">
                  <c:v>0.41649570835710598</c:v>
                </c:pt>
                <c:pt idx="29">
                  <c:v>0.41233873311048286</c:v>
                </c:pt>
                <c:pt idx="30">
                  <c:v>0.41800105200370608</c:v>
                </c:pt>
                <c:pt idx="31">
                  <c:v>0.39755760284174957</c:v>
                </c:pt>
                <c:pt idx="32">
                  <c:v>0.39158839298895087</c:v>
                </c:pt>
                <c:pt idx="33">
                  <c:v>0.39165907146889906</c:v>
                </c:pt>
                <c:pt idx="34">
                  <c:v>0.39820182571897272</c:v>
                </c:pt>
                <c:pt idx="35">
                  <c:v>0.42140402569153135</c:v>
                </c:pt>
                <c:pt idx="36">
                  <c:v>0.41461156914801045</c:v>
                </c:pt>
                <c:pt idx="37">
                  <c:v>0.42755419888065249</c:v>
                </c:pt>
                <c:pt idx="38">
                  <c:v>0.42473452021305219</c:v>
                </c:pt>
                <c:pt idx="39">
                  <c:v>0.43812380778447224</c:v>
                </c:pt>
                <c:pt idx="40">
                  <c:v>0.43403676976307792</c:v>
                </c:pt>
                <c:pt idx="41">
                  <c:v>0.44710016892320359</c:v>
                </c:pt>
                <c:pt idx="42">
                  <c:v>0.46797203565252382</c:v>
                </c:pt>
                <c:pt idx="43">
                  <c:v>0.48311337051815351</c:v>
                </c:pt>
                <c:pt idx="44">
                  <c:v>0.49655174024360621</c:v>
                </c:pt>
                <c:pt idx="45">
                  <c:v>0.50601854072435981</c:v>
                </c:pt>
                <c:pt idx="46">
                  <c:v>0.51132585588164436</c:v>
                </c:pt>
                <c:pt idx="47">
                  <c:v>0.5129555722234187</c:v>
                </c:pt>
                <c:pt idx="48">
                  <c:v>0.51359592293095069</c:v>
                </c:pt>
                <c:pt idx="49">
                  <c:v>0.51510324930110885</c:v>
                </c:pt>
                <c:pt idx="50">
                  <c:v>0.51453251010290868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065856"/>
        <c:axId val="209063936"/>
      </c:lineChart>
      <c:catAx>
        <c:axId val="2075160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75175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75175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050" b="1"/>
                </a:pPr>
                <a:r>
                  <a:rPr lang="en-US" sz="1050" b="1" i="0" baseline="0">
                    <a:effectLst/>
                  </a:rPr>
                  <a:t>Annual supply (bcm)</a:t>
                </a:r>
                <a:endParaRPr lang="en-GB" sz="105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7516032"/>
        <c:crosses val="autoZero"/>
        <c:crossBetween val="between"/>
      </c:valAx>
      <c:valAx>
        <c:axId val="209063936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09065856"/>
        <c:crosses val="max"/>
        <c:crossBetween val="between"/>
      </c:valAx>
      <c:catAx>
        <c:axId val="209065856"/>
        <c:scaling>
          <c:orientation val="minMax"/>
        </c:scaling>
        <c:delete val="1"/>
        <c:axPos val="b"/>
        <c:majorTickMark val="out"/>
        <c:minorTickMark val="none"/>
        <c:tickLblPos val="nextTo"/>
        <c:crossAx val="20906393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4684921005683622"/>
          <c:y val="5.029825817227145E-4"/>
          <c:w val="0.15315078994316381"/>
          <c:h val="0.98131519923645905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615640480489465E-2"/>
          <c:y val="3.2659107026663449E-2"/>
          <c:w val="0.85963311573841605"/>
          <c:h val="0.75997455749786147"/>
        </c:manualLayout>
      </c:layout>
      <c:lineChart>
        <c:grouping val="standard"/>
        <c:varyColors val="0"/>
        <c:ser>
          <c:idx val="0"/>
          <c:order val="0"/>
          <c:tx>
            <c:strRef>
              <c:f>'Figure 4.18'!$L$5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numRef>
              <c:f>'Figure 4.18'!$M$4:$AL$4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'Figure 4.18'!$M$5:$AL$5</c:f>
              <c:numCache>
                <c:formatCode>General</c:formatCode>
                <c:ptCount val="26"/>
                <c:pt idx="2" formatCode="0.0">
                  <c:v>72.052362119420138</c:v>
                </c:pt>
                <c:pt idx="3" formatCode="0.0">
                  <c:v>73.99996013591192</c:v>
                </c:pt>
                <c:pt idx="4" formatCode="0.0">
                  <c:v>60.832297243078472</c:v>
                </c:pt>
                <c:pt idx="5" formatCode="0.0">
                  <c:v>63.863323838242422</c:v>
                </c:pt>
                <c:pt idx="6" formatCode="0.0">
                  <c:v>72.642449404482363</c:v>
                </c:pt>
                <c:pt idx="7" formatCode="0.0">
                  <c:v>78.952742750529069</c:v>
                </c:pt>
                <c:pt idx="8" formatCode="0.0">
                  <c:v>80.775441855436384</c:v>
                </c:pt>
                <c:pt idx="9" formatCode="0.0">
                  <c:v>76.846294272150601</c:v>
                </c:pt>
                <c:pt idx="10" formatCode="0.0">
                  <c:v>80.200337866715302</c:v>
                </c:pt>
                <c:pt idx="11" formatCode="0.0">
                  <c:v>88.838341641493287</c:v>
                </c:pt>
                <c:pt idx="12" formatCode="0.0">
                  <c:v>95.170209353094549</c:v>
                </c:pt>
                <c:pt idx="13" formatCode="0.0">
                  <c:v>109.16641176399287</c:v>
                </c:pt>
                <c:pt idx="14" formatCode="0.0">
                  <c:v>109.96642898503728</c:v>
                </c:pt>
                <c:pt idx="15" formatCode="0.0">
                  <c:v>110.72327826628128</c:v>
                </c:pt>
                <c:pt idx="16" formatCode="0.0">
                  <c:v>106.9656643571924</c:v>
                </c:pt>
                <c:pt idx="17" formatCode="0.0">
                  <c:v>105.82776505599753</c:v>
                </c:pt>
                <c:pt idx="18" formatCode="0.0">
                  <c:v>109.71845480627758</c:v>
                </c:pt>
                <c:pt idx="19" formatCode="0.0">
                  <c:v>120.91801928983585</c:v>
                </c:pt>
                <c:pt idx="20" formatCode="0.0">
                  <c:v>122.38340024498871</c:v>
                </c:pt>
                <c:pt idx="21" formatCode="0.0">
                  <c:v>119.17336605072558</c:v>
                </c:pt>
                <c:pt idx="22" formatCode="0.0">
                  <c:v>115.9287279560009</c:v>
                </c:pt>
                <c:pt idx="23" formatCode="0.0">
                  <c:v>118.68891359261852</c:v>
                </c:pt>
                <c:pt idx="24" formatCode="0.0">
                  <c:v>121.03972328833783</c:v>
                </c:pt>
                <c:pt idx="25" formatCode="0.0">
                  <c:v>135.30527844818494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4.18'!$L$6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4.18'!$M$4:$AL$4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'Figure 4.18'!$M$6:$AL$6</c:f>
              <c:numCache>
                <c:formatCode>General</c:formatCode>
                <c:ptCount val="26"/>
                <c:pt idx="2" formatCode="0.0">
                  <c:v>68.879248704827774</c:v>
                </c:pt>
                <c:pt idx="3" formatCode="0.0">
                  <c:v>71.461137949592569</c:v>
                </c:pt>
                <c:pt idx="4" formatCode="0.0">
                  <c:v>55.827176851523632</c:v>
                </c:pt>
                <c:pt idx="5" formatCode="0.0">
                  <c:v>60.995635242503738</c:v>
                </c:pt>
                <c:pt idx="6" formatCode="0.0">
                  <c:v>51.606238002617317</c:v>
                </c:pt>
                <c:pt idx="7" formatCode="0.0">
                  <c:v>45.841116164249286</c:v>
                </c:pt>
                <c:pt idx="8" formatCode="0.0">
                  <c:v>31.910899439868786</c:v>
                </c:pt>
                <c:pt idx="9" formatCode="0.0">
                  <c:v>30.410555398778854</c:v>
                </c:pt>
                <c:pt idx="10" formatCode="0.0">
                  <c:v>29.025545455384986</c:v>
                </c:pt>
                <c:pt idx="11" formatCode="0.0">
                  <c:v>31.419250592157482</c:v>
                </c:pt>
                <c:pt idx="12" formatCode="0.0">
                  <c:v>29.885060062625087</c:v>
                </c:pt>
                <c:pt idx="13" formatCode="0.0">
                  <c:v>39.157866988389628</c:v>
                </c:pt>
                <c:pt idx="14" formatCode="0.0">
                  <c:v>36.038655961308336</c:v>
                </c:pt>
                <c:pt idx="15" formatCode="0.0">
                  <c:v>42.360174903965401</c:v>
                </c:pt>
                <c:pt idx="16" formatCode="0.0">
                  <c:v>41.47392836333654</c:v>
                </c:pt>
                <c:pt idx="17" formatCode="0.0">
                  <c:v>43.302068424162258</c:v>
                </c:pt>
                <c:pt idx="18" formatCode="0.0">
                  <c:v>52.618324916523136</c:v>
                </c:pt>
                <c:pt idx="19" formatCode="0.0">
                  <c:v>56.126861940477113</c:v>
                </c:pt>
                <c:pt idx="20" formatCode="0.0">
                  <c:v>55.132568801577975</c:v>
                </c:pt>
                <c:pt idx="21" formatCode="0.0">
                  <c:v>59.954233754081599</c:v>
                </c:pt>
                <c:pt idx="22" formatCode="0.0">
                  <c:v>61.450499263231791</c:v>
                </c:pt>
                <c:pt idx="23" formatCode="0.0">
                  <c:v>62.973999588513379</c:v>
                </c:pt>
                <c:pt idx="24" formatCode="0.0">
                  <c:v>70.228786613455156</c:v>
                </c:pt>
                <c:pt idx="25" formatCode="0.0">
                  <c:v>76.044377184062682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4.18'!$L$7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'Figure 4.18'!$M$4:$AL$4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'Figure 4.18'!$M$7:$AL$7</c:f>
              <c:numCache>
                <c:formatCode>General</c:formatCode>
                <c:ptCount val="26"/>
                <c:pt idx="2" formatCode="0.0">
                  <c:v>65.427682762962718</c:v>
                </c:pt>
                <c:pt idx="3" formatCode="0.0">
                  <c:v>67.877523421712624</c:v>
                </c:pt>
                <c:pt idx="4" formatCode="0.0">
                  <c:v>61.111630340653221</c:v>
                </c:pt>
                <c:pt idx="5" formatCode="0.0">
                  <c:v>56.960525760913981</c:v>
                </c:pt>
                <c:pt idx="6" formatCode="0.0">
                  <c:v>33.958924265168946</c:v>
                </c:pt>
                <c:pt idx="7" formatCode="0.0">
                  <c:v>12.134222270961402</c:v>
                </c:pt>
                <c:pt idx="8" formatCode="0.0">
                  <c:v>8.4439319870705276</c:v>
                </c:pt>
                <c:pt idx="9" formatCode="0.0">
                  <c:v>6.9056919663327108</c:v>
                </c:pt>
                <c:pt idx="10" formatCode="0.0">
                  <c:v>8.241522876896056</c:v>
                </c:pt>
                <c:pt idx="11" formatCode="0.0">
                  <c:v>2.8590816013671088</c:v>
                </c:pt>
                <c:pt idx="12" formatCode="0.0">
                  <c:v>1.9840783214080489</c:v>
                </c:pt>
                <c:pt idx="13" formatCode="0.0">
                  <c:v>8.687495878147331</c:v>
                </c:pt>
                <c:pt idx="14" formatCode="0.0">
                  <c:v>15.027906734196392</c:v>
                </c:pt>
                <c:pt idx="15" formatCode="0.0">
                  <c:v>14.953825891874374</c:v>
                </c:pt>
                <c:pt idx="16" formatCode="0.0">
                  <c:v>9.0646783809950762</c:v>
                </c:pt>
                <c:pt idx="17" formatCode="0.0">
                  <c:v>9.6734945614153389</c:v>
                </c:pt>
                <c:pt idx="18" formatCode="0.0">
                  <c:v>15.897936235041072</c:v>
                </c:pt>
                <c:pt idx="19" formatCode="0.0">
                  <c:v>16.568762363745293</c:v>
                </c:pt>
                <c:pt idx="20" formatCode="0.0">
                  <c:v>20.160981609152884</c:v>
                </c:pt>
                <c:pt idx="21" formatCode="0.0">
                  <c:v>16.972901389898027</c:v>
                </c:pt>
                <c:pt idx="22" formatCode="0.0">
                  <c:v>12.353953268307805</c:v>
                </c:pt>
                <c:pt idx="23" formatCode="0.0">
                  <c:v>8.1845419853756312</c:v>
                </c:pt>
                <c:pt idx="24" formatCode="0.0">
                  <c:v>4.7827242373010677</c:v>
                </c:pt>
                <c:pt idx="25" formatCode="0.0">
                  <c:v>0.45593328524262233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4.18'!$L$8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numRef>
              <c:f>'Figure 4.18'!$M$4:$AL$4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'Figure 4.18'!$M$8:$AL$8</c:f>
              <c:numCache>
                <c:formatCode>General</c:formatCode>
                <c:ptCount val="26"/>
                <c:pt idx="2" formatCode="0.0">
                  <c:v>62.658079581144534</c:v>
                </c:pt>
                <c:pt idx="3" formatCode="0.0">
                  <c:v>51.13188879443976</c:v>
                </c:pt>
                <c:pt idx="4" formatCode="0.0">
                  <c:v>40.338090565376717</c:v>
                </c:pt>
                <c:pt idx="5" formatCode="0.0">
                  <c:v>55.266739882288675</c:v>
                </c:pt>
                <c:pt idx="6" formatCode="0.0">
                  <c:v>65.268438053660759</c:v>
                </c:pt>
                <c:pt idx="7" formatCode="0.0">
                  <c:v>75.961004576426376</c:v>
                </c:pt>
                <c:pt idx="8" formatCode="0.0">
                  <c:v>74.50253484876788</c:v>
                </c:pt>
                <c:pt idx="9" formatCode="0.0">
                  <c:v>64.570062092579292</c:v>
                </c:pt>
                <c:pt idx="10" formatCode="0.0">
                  <c:v>66.598894725013963</c:v>
                </c:pt>
                <c:pt idx="11" formatCode="0.0">
                  <c:v>80.558388055654689</c:v>
                </c:pt>
                <c:pt idx="12" formatCode="0.0">
                  <c:v>102.09009400132339</c:v>
                </c:pt>
                <c:pt idx="13" formatCode="0.0">
                  <c:v>108.53396173211786</c:v>
                </c:pt>
                <c:pt idx="14" formatCode="0.0">
                  <c:v>112.45412362453845</c:v>
                </c:pt>
                <c:pt idx="15" formatCode="0.0">
                  <c:v>111.57232660320688</c:v>
                </c:pt>
                <c:pt idx="16" formatCode="0.0">
                  <c:v>117.0436319497627</c:v>
                </c:pt>
                <c:pt idx="17" formatCode="0.0">
                  <c:v>125.82046052730965</c:v>
                </c:pt>
                <c:pt idx="18" formatCode="0.0">
                  <c:v>129.68556232783237</c:v>
                </c:pt>
                <c:pt idx="19" formatCode="0.0">
                  <c:v>118.98452379994785</c:v>
                </c:pt>
                <c:pt idx="20" formatCode="0.0">
                  <c:v>111.65913792351949</c:v>
                </c:pt>
                <c:pt idx="21" formatCode="0.0">
                  <c:v>115.49683482307836</c:v>
                </c:pt>
                <c:pt idx="22" formatCode="0.0">
                  <c:v>114.30155705921635</c:v>
                </c:pt>
                <c:pt idx="23" formatCode="0.0">
                  <c:v>111.18806977678588</c:v>
                </c:pt>
                <c:pt idx="24" formatCode="0.0">
                  <c:v>113.23723423352806</c:v>
                </c:pt>
                <c:pt idx="25" formatCode="0.0">
                  <c:v>113.21117595178833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246464"/>
        <c:axId val="207248000"/>
      </c:lineChart>
      <c:catAx>
        <c:axId val="20724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2072480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7248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 Margin (mcm/day)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7246464"/>
        <c:crosses val="autoZero"/>
        <c:crossBetween val="midCat"/>
        <c:majorUnit val="50"/>
      </c:valAx>
    </c:plotArea>
    <c:legend>
      <c:legendPos val="b"/>
      <c:layout>
        <c:manualLayout>
          <c:xMode val="edge"/>
          <c:yMode val="edge"/>
          <c:x val="3.8883453801644957E-2"/>
          <c:y val="0.92236850028694273"/>
          <c:w val="0.9259386126590492"/>
          <c:h val="5.9203317266312144E-2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233940454412898E-2"/>
          <c:y val="3.2659225289146547E-2"/>
          <c:w val="0.87410620483837076"/>
          <c:h val="0.785972700487648"/>
        </c:manualLayout>
      </c:layout>
      <c:lineChart>
        <c:grouping val="standard"/>
        <c:varyColors val="0"/>
        <c:ser>
          <c:idx val="0"/>
          <c:order val="0"/>
          <c:tx>
            <c:strRef>
              <c:f>'Figure 4.19'!$L$5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numRef>
              <c:f>'Figure 4.19'!$M$4:$AB$4</c:f>
              <c:numCache>
                <c:formatCode>yyyy</c:formatCode>
                <c:ptCount val="1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</c:numCache>
            </c:numRef>
          </c:cat>
          <c:val>
            <c:numRef>
              <c:f>'Figure 4.19'!$M$5:$AB$5</c:f>
              <c:numCache>
                <c:formatCode>General</c:formatCode>
                <c:ptCount val="16"/>
                <c:pt idx="2" formatCode="0">
                  <c:v>67.12327121032915</c:v>
                </c:pt>
                <c:pt idx="3" formatCode="0">
                  <c:v>61.989051045002711</c:v>
                </c:pt>
                <c:pt idx="4" formatCode="0">
                  <c:v>41.730479061260255</c:v>
                </c:pt>
                <c:pt idx="5" formatCode="0">
                  <c:v>37.661505656424296</c:v>
                </c:pt>
                <c:pt idx="6" formatCode="0">
                  <c:v>39.340631222663987</c:v>
                </c:pt>
                <c:pt idx="7" formatCode="0">
                  <c:v>38.55092456871067</c:v>
                </c:pt>
                <c:pt idx="8" formatCode="0">
                  <c:v>37.656123673618012</c:v>
                </c:pt>
                <c:pt idx="9" formatCode="0">
                  <c:v>31.109476090332393</c:v>
                </c:pt>
                <c:pt idx="10" formatCode="0">
                  <c:v>31.846019684896916</c:v>
                </c:pt>
                <c:pt idx="11" formatCode="0">
                  <c:v>38.275614368765943</c:v>
                </c:pt>
                <c:pt idx="12" formatCode="0">
                  <c:v>42.767254807639844</c:v>
                </c:pt>
                <c:pt idx="13" formatCode="0">
                  <c:v>54.923229945810917</c:v>
                </c:pt>
                <c:pt idx="14" formatCode="0">
                  <c:v>53.883019894127969</c:v>
                </c:pt>
                <c:pt idx="15" formatCode="0">
                  <c:v>52.799641902644723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4.19'!$L$6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4.19'!$M$4:$AB$4</c:f>
              <c:numCache>
                <c:formatCode>yyyy</c:formatCode>
                <c:ptCount val="1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</c:numCache>
            </c:numRef>
          </c:cat>
          <c:val>
            <c:numRef>
              <c:f>'Figure 4.19'!$M$6:$AB$6</c:f>
              <c:numCache>
                <c:formatCode>General</c:formatCode>
                <c:ptCount val="16"/>
                <c:pt idx="2" formatCode="0">
                  <c:v>63.950157795736899</c:v>
                </c:pt>
                <c:pt idx="3" formatCode="0">
                  <c:v>59.45022885868336</c:v>
                </c:pt>
                <c:pt idx="4" formatCode="0">
                  <c:v>36.725358669705415</c:v>
                </c:pt>
                <c:pt idx="5" formatCode="0">
                  <c:v>34.793817060685498</c:v>
                </c:pt>
                <c:pt idx="6" formatCode="0">
                  <c:v>18.304419820798941</c:v>
                </c:pt>
                <c:pt idx="7" formatCode="0">
                  <c:v>5.4392979824308867</c:v>
                </c:pt>
                <c:pt idx="8" formatCode="0">
                  <c:v>-11.208418741949586</c:v>
                </c:pt>
                <c:pt idx="9" formatCode="0">
                  <c:v>-15.326262783039468</c:v>
                </c:pt>
                <c:pt idx="10" formatCode="0">
                  <c:v>-19.328772726433399</c:v>
                </c:pt>
                <c:pt idx="11" formatCode="0">
                  <c:v>-19.143476680569975</c:v>
                </c:pt>
                <c:pt idx="12" formatCode="0">
                  <c:v>-22.517894482829504</c:v>
                </c:pt>
                <c:pt idx="13" formatCode="0">
                  <c:v>-15.08531482979221</c:v>
                </c:pt>
                <c:pt idx="14" formatCode="0">
                  <c:v>-20.04475312960092</c:v>
                </c:pt>
                <c:pt idx="15" formatCode="0">
                  <c:v>-15.563461459671103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4.19'!$L$7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'Figure 4.19'!$M$4:$AB$4</c:f>
              <c:numCache>
                <c:formatCode>yyyy</c:formatCode>
                <c:ptCount val="1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</c:numCache>
            </c:numRef>
          </c:cat>
          <c:val>
            <c:numRef>
              <c:f>'Figure 4.19'!$M$7:$AB$7</c:f>
              <c:numCache>
                <c:formatCode>General</c:formatCode>
                <c:ptCount val="16"/>
                <c:pt idx="2" formatCode="0">
                  <c:v>60.49859185387173</c:v>
                </c:pt>
                <c:pt idx="3" formatCode="0">
                  <c:v>55.866614330803415</c:v>
                </c:pt>
                <c:pt idx="4" formatCode="0">
                  <c:v>42.009812158835004</c:v>
                </c:pt>
                <c:pt idx="5" formatCode="0">
                  <c:v>30.758707579095741</c:v>
                </c:pt>
                <c:pt idx="6" formatCode="0">
                  <c:v>0.65710608335056975</c:v>
                </c:pt>
                <c:pt idx="7" formatCode="0">
                  <c:v>-28.267595910856997</c:v>
                </c:pt>
                <c:pt idx="8" formatCode="0">
                  <c:v>-34.675386194747844</c:v>
                </c:pt>
                <c:pt idx="9" formatCode="0">
                  <c:v>-38.831126215485611</c:v>
                </c:pt>
                <c:pt idx="10" formatCode="0">
                  <c:v>-40.112795304922216</c:v>
                </c:pt>
                <c:pt idx="11" formatCode="0">
                  <c:v>-47.703645671360235</c:v>
                </c:pt>
                <c:pt idx="12" formatCode="0">
                  <c:v>-50.418876224046656</c:v>
                </c:pt>
                <c:pt idx="13" formatCode="0">
                  <c:v>-45.555685940034621</c:v>
                </c:pt>
                <c:pt idx="14" formatCode="0">
                  <c:v>-41.055502356712807</c:v>
                </c:pt>
                <c:pt idx="15" formatCode="0">
                  <c:v>-42.969810471762187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4.19'!$L$8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numRef>
              <c:f>'Figure 4.19'!$M$4:$AB$4</c:f>
              <c:numCache>
                <c:formatCode>yyyy</c:formatCode>
                <c:ptCount val="1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</c:numCache>
            </c:numRef>
          </c:cat>
          <c:val>
            <c:numRef>
              <c:f>'Figure 4.19'!$M$8:$AB$8</c:f>
              <c:numCache>
                <c:formatCode>General</c:formatCode>
                <c:ptCount val="16"/>
                <c:pt idx="2" formatCode="0">
                  <c:v>57.72898867205366</c:v>
                </c:pt>
                <c:pt idx="3" formatCode="0">
                  <c:v>39.120979703530551</c:v>
                </c:pt>
                <c:pt idx="4" formatCode="0">
                  <c:v>21.2362723835585</c:v>
                </c:pt>
                <c:pt idx="5" formatCode="0">
                  <c:v>29.064921700470549</c:v>
                </c:pt>
                <c:pt idx="6" formatCode="0">
                  <c:v>31.966619871842383</c:v>
                </c:pt>
                <c:pt idx="7" formatCode="0">
                  <c:v>35.559186394607977</c:v>
                </c:pt>
                <c:pt idx="8" formatCode="0">
                  <c:v>31.383216666949622</c:v>
                </c:pt>
                <c:pt idx="9" formatCode="0">
                  <c:v>18.83324391076097</c:v>
                </c:pt>
                <c:pt idx="10" formatCode="0">
                  <c:v>18.244576543195578</c:v>
                </c:pt>
                <c:pt idx="11" formatCode="0">
                  <c:v>29.995660782927231</c:v>
                </c:pt>
                <c:pt idx="12" formatCode="0">
                  <c:v>49.687139455868689</c:v>
                </c:pt>
                <c:pt idx="13" formatCode="0">
                  <c:v>54.290779913935907</c:v>
                </c:pt>
                <c:pt idx="14" formatCode="0">
                  <c:v>56.370714533629254</c:v>
                </c:pt>
                <c:pt idx="15" formatCode="0">
                  <c:v>53.648690239570314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176064"/>
        <c:axId val="209177600"/>
      </c:lineChart>
      <c:dateAx>
        <c:axId val="209176064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spPr>
          <a:ln w="222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09177600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209177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Margin (mcm/day)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9176064"/>
        <c:crosses val="autoZero"/>
        <c:crossBetween val="midCat"/>
        <c:majorUnit val="5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27962839956E-2"/>
          <c:y val="3.3772607969458364E-2"/>
          <c:w val="0.63286213408863778"/>
          <c:h val="0.79355813546323672"/>
        </c:manualLayout>
      </c:layout>
      <c:areaChart>
        <c:grouping val="stacked"/>
        <c:varyColors val="0"/>
        <c:ser>
          <c:idx val="0"/>
          <c:order val="0"/>
          <c:tx>
            <c:strRef>
              <c:f>'GS1'!$O$5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'GS1'!$P$4:$BN$4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'GS1'!$P$5:$BN$5</c:f>
              <c:numCache>
                <c:formatCode>0</c:formatCode>
                <c:ptCount val="51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</c:v>
                </c:pt>
                <c:pt idx="16">
                  <c:v>34.754460049934494</c:v>
                </c:pt>
                <c:pt idx="17">
                  <c:v>36.814313988339997</c:v>
                </c:pt>
                <c:pt idx="18">
                  <c:v>35.906577650794681</c:v>
                </c:pt>
                <c:pt idx="19">
                  <c:v>31.949752475486186</c:v>
                </c:pt>
                <c:pt idx="20">
                  <c:v>30.50666629842247</c:v>
                </c:pt>
                <c:pt idx="21">
                  <c:v>26.221530279597747</c:v>
                </c:pt>
                <c:pt idx="22">
                  <c:v>22.025572942578911</c:v>
                </c:pt>
                <c:pt idx="23">
                  <c:v>17.156686583032773</c:v>
                </c:pt>
                <c:pt idx="24">
                  <c:v>15.704801270819605</c:v>
                </c:pt>
                <c:pt idx="25">
                  <c:v>15.519105811590983</c:v>
                </c:pt>
                <c:pt idx="26">
                  <c:v>14.918607177953241</c:v>
                </c:pt>
                <c:pt idx="27">
                  <c:v>13.80452690749715</c:v>
                </c:pt>
                <c:pt idx="28">
                  <c:v>13.662105047225634</c:v>
                </c:pt>
                <c:pt idx="29">
                  <c:v>11.991062418257751</c:v>
                </c:pt>
                <c:pt idx="30">
                  <c:v>10.864440058455315</c:v>
                </c:pt>
                <c:pt idx="31">
                  <c:v>8.8353000812402644</c:v>
                </c:pt>
                <c:pt idx="32">
                  <c:v>7.2267283228612023</c:v>
                </c:pt>
                <c:pt idx="33">
                  <c:v>5.8805840788567236</c:v>
                </c:pt>
                <c:pt idx="34">
                  <c:v>5.3980463272394035</c:v>
                </c:pt>
                <c:pt idx="35">
                  <c:v>4.3412471670015451</c:v>
                </c:pt>
                <c:pt idx="36">
                  <c:v>3.4510570263279128</c:v>
                </c:pt>
                <c:pt idx="37">
                  <c:v>2.8175406160050067</c:v>
                </c:pt>
                <c:pt idx="38">
                  <c:v>2.346877690172108</c:v>
                </c:pt>
                <c:pt idx="39">
                  <c:v>1.9831185717737259</c:v>
                </c:pt>
                <c:pt idx="40">
                  <c:v>1.6168400132880523</c:v>
                </c:pt>
                <c:pt idx="41">
                  <c:v>1.2511967928612631</c:v>
                </c:pt>
                <c:pt idx="42">
                  <c:v>0.90928399454824738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</c:ser>
        <c:ser>
          <c:idx val="2"/>
          <c:order val="1"/>
          <c:tx>
            <c:strRef>
              <c:f>'GS1'!$O$6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'GS1'!$P$4:$BN$4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'GS1'!$P$6:$BD$6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</c:ser>
        <c:ser>
          <c:idx val="3"/>
          <c:order val="2"/>
          <c:tx>
            <c:strRef>
              <c:f>'GS1'!$O$7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'GS1'!$P$4:$BN$4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'GS1'!$P$7:$BN$7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</c:v>
                </c:pt>
                <c:pt idx="17">
                  <c:v>0.20735986187843466</c:v>
                </c:pt>
                <c:pt idx="18">
                  <c:v>0.27975485989575005</c:v>
                </c:pt>
                <c:pt idx="19">
                  <c:v>0.32895883552645572</c:v>
                </c:pt>
                <c:pt idx="20">
                  <c:v>0.38524013276333419</c:v>
                </c:pt>
                <c:pt idx="21">
                  <c:v>0.45075992949377114</c:v>
                </c:pt>
                <c:pt idx="22">
                  <c:v>0.51393231616809376</c:v>
                </c:pt>
                <c:pt idx="23">
                  <c:v>0.5813672014424176</c:v>
                </c:pt>
                <c:pt idx="24">
                  <c:v>0.65205186725589548</c:v>
                </c:pt>
                <c:pt idx="25">
                  <c:v>0.73948558033102219</c:v>
                </c:pt>
                <c:pt idx="26">
                  <c:v>0.82829241742644155</c:v>
                </c:pt>
                <c:pt idx="27">
                  <c:v>0.89989776609674821</c:v>
                </c:pt>
                <c:pt idx="28">
                  <c:v>0.96051734950802459</c:v>
                </c:pt>
                <c:pt idx="29">
                  <c:v>1.0404343506931979</c:v>
                </c:pt>
                <c:pt idx="30">
                  <c:v>1.1137570360841325</c:v>
                </c:pt>
                <c:pt idx="31">
                  <c:v>1.2797485365094237</c:v>
                </c:pt>
                <c:pt idx="32">
                  <c:v>1.4378644218745178</c:v>
                </c:pt>
                <c:pt idx="33">
                  <c:v>1.5960614660932628</c:v>
                </c:pt>
                <c:pt idx="34">
                  <c:v>1.7543404807541956</c:v>
                </c:pt>
                <c:pt idx="35">
                  <c:v>1.9127022855617375</c:v>
                </c:pt>
                <c:pt idx="36">
                  <c:v>2.021147708417355</c:v>
                </c:pt>
                <c:pt idx="37">
                  <c:v>2.1211477084173547</c:v>
                </c:pt>
                <c:pt idx="38">
                  <c:v>2.2211477084173548</c:v>
                </c:pt>
                <c:pt idx="39">
                  <c:v>2.3211477084173548</c:v>
                </c:pt>
                <c:pt idx="40">
                  <c:v>2.4211477084173554</c:v>
                </c:pt>
                <c:pt idx="41">
                  <c:v>2.521147708417355</c:v>
                </c:pt>
                <c:pt idx="42">
                  <c:v>2.5911477084173549</c:v>
                </c:pt>
                <c:pt idx="43">
                  <c:v>2.6611477084173552</c:v>
                </c:pt>
                <c:pt idx="44">
                  <c:v>2.731147708417355</c:v>
                </c:pt>
                <c:pt idx="45">
                  <c:v>2.8011477084173548</c:v>
                </c:pt>
                <c:pt idx="46">
                  <c:v>2.8711477084173547</c:v>
                </c:pt>
                <c:pt idx="47">
                  <c:v>2.9211477084173554</c:v>
                </c:pt>
                <c:pt idx="48">
                  <c:v>2.9711477084173548</c:v>
                </c:pt>
                <c:pt idx="49">
                  <c:v>3.021147708417355</c:v>
                </c:pt>
                <c:pt idx="50">
                  <c:v>3.0711477084173548</c:v>
                </c:pt>
              </c:numCache>
            </c:numRef>
          </c:val>
        </c:ser>
        <c:ser>
          <c:idx val="1"/>
          <c:order val="3"/>
          <c:tx>
            <c:strRef>
              <c:f>'GS1'!$O$8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'GS1'!$P$4:$BN$4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'GS1'!$P$8:$BN$8</c:f>
              <c:numCache>
                <c:formatCode>0</c:formatCode>
                <c:ptCount val="51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29</c:v>
                </c:pt>
                <c:pt idx="16">
                  <c:v>32.272986723755473</c:v>
                </c:pt>
                <c:pt idx="17">
                  <c:v>33.690045606124968</c:v>
                </c:pt>
                <c:pt idx="18">
                  <c:v>30.879659999999951</c:v>
                </c:pt>
                <c:pt idx="19">
                  <c:v>30.261099999999956</c:v>
                </c:pt>
                <c:pt idx="20">
                  <c:v>29.632406666666615</c:v>
                </c:pt>
                <c:pt idx="21">
                  <c:v>31.13654444444439</c:v>
                </c:pt>
                <c:pt idx="22">
                  <c:v>30.44974740740733</c:v>
                </c:pt>
                <c:pt idx="23">
                  <c:v>30.172516790123353</c:v>
                </c:pt>
                <c:pt idx="24">
                  <c:v>29.839080279835297</c:v>
                </c:pt>
                <c:pt idx="25">
                  <c:v>29.201115804663804</c:v>
                </c:pt>
                <c:pt idx="26">
                  <c:v>28.955689516744265</c:v>
                </c:pt>
                <c:pt idx="27">
                  <c:v>28.415336535501154</c:v>
                </c:pt>
                <c:pt idx="28">
                  <c:v>27.624788671828576</c:v>
                </c:pt>
                <c:pt idx="29">
                  <c:v>27.382828861983118</c:v>
                </c:pt>
                <c:pt idx="30">
                  <c:v>26.787126810954405</c:v>
                </c:pt>
                <c:pt idx="31">
                  <c:v>26.282695552115321</c:v>
                </c:pt>
                <c:pt idx="32">
                  <c:v>25.489301922529197</c:v>
                </c:pt>
                <c:pt idx="33">
                  <c:v>24.715109902153127</c:v>
                </c:pt>
                <c:pt idx="34">
                  <c:v>24.081457129156423</c:v>
                </c:pt>
                <c:pt idx="35">
                  <c:v>23.455254290444472</c:v>
                </c:pt>
                <c:pt idx="36">
                  <c:v>23.212741846922647</c:v>
                </c:pt>
                <c:pt idx="37">
                  <c:v>21.814082686630087</c:v>
                </c:pt>
                <c:pt idx="38">
                  <c:v>21.334145516082049</c:v>
                </c:pt>
                <c:pt idx="39">
                  <c:v>20.890851713140062</c:v>
                </c:pt>
                <c:pt idx="40">
                  <c:v>20.154777438104002</c:v>
                </c:pt>
                <c:pt idx="41">
                  <c:v>19.59863648974148</c:v>
                </c:pt>
                <c:pt idx="42">
                  <c:v>18.63486344670515</c:v>
                </c:pt>
                <c:pt idx="43">
                  <c:v>17.978673302517311</c:v>
                </c:pt>
                <c:pt idx="44">
                  <c:v>17.222753863817957</c:v>
                </c:pt>
                <c:pt idx="45">
                  <c:v>16.409595847707905</c:v>
                </c:pt>
                <c:pt idx="46">
                  <c:v>15.586107149025873</c:v>
                </c:pt>
                <c:pt idx="47">
                  <c:v>14.68274443968814</c:v>
                </c:pt>
                <c:pt idx="48">
                  <c:v>14.034464455766255</c:v>
                </c:pt>
                <c:pt idx="49">
                  <c:v>13.223350345786921</c:v>
                </c:pt>
                <c:pt idx="50">
                  <c:v>12.441779947108399</c:v>
                </c:pt>
              </c:numCache>
            </c:numRef>
          </c:val>
        </c:ser>
        <c:ser>
          <c:idx val="5"/>
          <c:order val="4"/>
          <c:tx>
            <c:strRef>
              <c:f>'GS1'!$O$9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'GS1'!$P$4:$BN$4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'GS1'!$P$9:$BN$9</c:f>
              <c:numCache>
                <c:formatCode>0</c:formatCode>
                <c:ptCount val="51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3.5</c:v>
                </c:pt>
                <c:pt idx="16">
                  <c:v>6</c:v>
                </c:pt>
                <c:pt idx="17">
                  <c:v>2.9246743071999974</c:v>
                </c:pt>
                <c:pt idx="18">
                  <c:v>3.1350000000000007</c:v>
                </c:pt>
                <c:pt idx="19">
                  <c:v>3.5000000000000004</c:v>
                </c:pt>
                <c:pt idx="20">
                  <c:v>3.5000000000000004</c:v>
                </c:pt>
                <c:pt idx="21">
                  <c:v>3.5000000000000004</c:v>
                </c:pt>
                <c:pt idx="22">
                  <c:v>3.5000000000000004</c:v>
                </c:pt>
                <c:pt idx="23">
                  <c:v>3.5000000000000004</c:v>
                </c:pt>
                <c:pt idx="24">
                  <c:v>3.5000000000000004</c:v>
                </c:pt>
                <c:pt idx="25">
                  <c:v>3.5000000000000004</c:v>
                </c:pt>
                <c:pt idx="26">
                  <c:v>3.5000000000000004</c:v>
                </c:pt>
                <c:pt idx="27">
                  <c:v>3.5000000000000004</c:v>
                </c:pt>
                <c:pt idx="28">
                  <c:v>3.5000000000000004</c:v>
                </c:pt>
                <c:pt idx="29">
                  <c:v>3.5000000000000004</c:v>
                </c:pt>
                <c:pt idx="30">
                  <c:v>3.5000000000000004</c:v>
                </c:pt>
                <c:pt idx="31">
                  <c:v>3.5000000000000004</c:v>
                </c:pt>
                <c:pt idx="32">
                  <c:v>3.5000000000000004</c:v>
                </c:pt>
                <c:pt idx="33">
                  <c:v>3.5000000000000004</c:v>
                </c:pt>
                <c:pt idx="34">
                  <c:v>3.5000000000000004</c:v>
                </c:pt>
                <c:pt idx="35">
                  <c:v>3.5000000000000004</c:v>
                </c:pt>
                <c:pt idx="36">
                  <c:v>3.5000000000000004</c:v>
                </c:pt>
                <c:pt idx="37">
                  <c:v>3.5000000000000004</c:v>
                </c:pt>
                <c:pt idx="38">
                  <c:v>3.5000000000000004</c:v>
                </c:pt>
                <c:pt idx="39">
                  <c:v>3.5000000000000004</c:v>
                </c:pt>
                <c:pt idx="40">
                  <c:v>3.5000000000000004</c:v>
                </c:pt>
                <c:pt idx="41">
                  <c:v>3.5000000000000004</c:v>
                </c:pt>
                <c:pt idx="42">
                  <c:v>3.5000000000000004</c:v>
                </c:pt>
                <c:pt idx="43">
                  <c:v>3.5000000000000004</c:v>
                </c:pt>
                <c:pt idx="44">
                  <c:v>3.5000000000000004</c:v>
                </c:pt>
                <c:pt idx="45">
                  <c:v>3.5000000000000004</c:v>
                </c:pt>
                <c:pt idx="46">
                  <c:v>3.5000000000000004</c:v>
                </c:pt>
                <c:pt idx="47">
                  <c:v>3.5000000000000004</c:v>
                </c:pt>
                <c:pt idx="48">
                  <c:v>3.5000000000000004</c:v>
                </c:pt>
                <c:pt idx="49">
                  <c:v>3.5000000000000004</c:v>
                </c:pt>
                <c:pt idx="50">
                  <c:v>3.5000000000000004</c:v>
                </c:pt>
              </c:numCache>
            </c:numRef>
          </c:val>
        </c:ser>
        <c:ser>
          <c:idx val="6"/>
          <c:order val="5"/>
          <c:tx>
            <c:strRef>
              <c:f>'GS1'!$O$10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'GS1'!$P$4:$BN$4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'GS1'!$P$10:$BN$10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12.5</c:v>
                </c:pt>
                <c:pt idx="16">
                  <c:v>9.0488797600000002</c:v>
                </c:pt>
                <c:pt idx="17">
                  <c:v>6.2273202879999978</c:v>
                </c:pt>
                <c:pt idx="18">
                  <c:v>6.0099999999999989</c:v>
                </c:pt>
                <c:pt idx="19">
                  <c:v>7.1049999999999986</c:v>
                </c:pt>
                <c:pt idx="20">
                  <c:v>6.3749999999999991</c:v>
                </c:pt>
                <c:pt idx="21">
                  <c:v>7.1049999999999986</c:v>
                </c:pt>
                <c:pt idx="22">
                  <c:v>10.542800000000002</c:v>
                </c:pt>
                <c:pt idx="23">
                  <c:v>10.542800000000002</c:v>
                </c:pt>
                <c:pt idx="24">
                  <c:v>10.542800000000002</c:v>
                </c:pt>
                <c:pt idx="25">
                  <c:v>10.542800000000002</c:v>
                </c:pt>
                <c:pt idx="26">
                  <c:v>10.542800000000002</c:v>
                </c:pt>
                <c:pt idx="27">
                  <c:v>12.638066666666665</c:v>
                </c:pt>
                <c:pt idx="28">
                  <c:v>12.638066666666665</c:v>
                </c:pt>
                <c:pt idx="29">
                  <c:v>12.638066666666665</c:v>
                </c:pt>
                <c:pt idx="30">
                  <c:v>12.638066666666665</c:v>
                </c:pt>
                <c:pt idx="31">
                  <c:v>12.638066666666665</c:v>
                </c:pt>
                <c:pt idx="32">
                  <c:v>12.638066666666665</c:v>
                </c:pt>
                <c:pt idx="33">
                  <c:v>12.638066666666665</c:v>
                </c:pt>
                <c:pt idx="34">
                  <c:v>12.638066666666665</c:v>
                </c:pt>
                <c:pt idx="35">
                  <c:v>12.638066666666665</c:v>
                </c:pt>
                <c:pt idx="36">
                  <c:v>12.638066666666665</c:v>
                </c:pt>
                <c:pt idx="37">
                  <c:v>12.638066666666665</c:v>
                </c:pt>
                <c:pt idx="38">
                  <c:v>12.638066666666665</c:v>
                </c:pt>
                <c:pt idx="39">
                  <c:v>12.638066666666665</c:v>
                </c:pt>
                <c:pt idx="40">
                  <c:v>12.638066666666665</c:v>
                </c:pt>
                <c:pt idx="41">
                  <c:v>12.638066666666665</c:v>
                </c:pt>
                <c:pt idx="42">
                  <c:v>12.638066666666665</c:v>
                </c:pt>
                <c:pt idx="43">
                  <c:v>12.638066666666665</c:v>
                </c:pt>
                <c:pt idx="44">
                  <c:v>12.638066666666665</c:v>
                </c:pt>
                <c:pt idx="45">
                  <c:v>12.638066666666665</c:v>
                </c:pt>
                <c:pt idx="46">
                  <c:v>12.638066666666665</c:v>
                </c:pt>
                <c:pt idx="47">
                  <c:v>12.638066666666665</c:v>
                </c:pt>
                <c:pt idx="48">
                  <c:v>12.638066666666665</c:v>
                </c:pt>
                <c:pt idx="49">
                  <c:v>12.638066666666665</c:v>
                </c:pt>
                <c:pt idx="50">
                  <c:v>12.638066666666665</c:v>
                </c:pt>
              </c:numCache>
            </c:numRef>
          </c:val>
        </c:ser>
        <c:ser>
          <c:idx val="7"/>
          <c:order val="6"/>
          <c:tx>
            <c:strRef>
              <c:f>'GS1'!$O$11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'GS1'!$P$4:$BN$4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'GS1'!$P$11:$BN$11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0.73</c:v>
                </c:pt>
                <c:pt idx="19">
                  <c:v>2.2000144960903625</c:v>
                </c:pt>
                <c:pt idx="20">
                  <c:v>4.441944145646171</c:v>
                </c:pt>
                <c:pt idx="21">
                  <c:v>5.3024490535755948</c:v>
                </c:pt>
                <c:pt idx="22">
                  <c:v>4.4507213022675414</c:v>
                </c:pt>
                <c:pt idx="23">
                  <c:v>8.1096484009195446</c:v>
                </c:pt>
                <c:pt idx="24">
                  <c:v>10.21218210744026</c:v>
                </c:pt>
                <c:pt idx="25">
                  <c:v>10.565155010910047</c:v>
                </c:pt>
                <c:pt idx="26">
                  <c:v>11.311395961967365</c:v>
                </c:pt>
                <c:pt idx="27">
                  <c:v>9.0978373013319267</c:v>
                </c:pt>
                <c:pt idx="28">
                  <c:v>9.5988590749326566</c:v>
                </c:pt>
                <c:pt idx="29">
                  <c:v>12.191671656830687</c:v>
                </c:pt>
                <c:pt idx="30">
                  <c:v>11.738490338076197</c:v>
                </c:pt>
                <c:pt idx="31">
                  <c:v>12.181567706593288</c:v>
                </c:pt>
                <c:pt idx="32">
                  <c:v>13.343718333210264</c:v>
                </c:pt>
                <c:pt idx="33">
                  <c:v>12.815972976125021</c:v>
                </c:pt>
                <c:pt idx="34">
                  <c:v>13.171800632200453</c:v>
                </c:pt>
                <c:pt idx="35">
                  <c:v>12.399916130639674</c:v>
                </c:pt>
                <c:pt idx="36">
                  <c:v>12.478346601091365</c:v>
                </c:pt>
                <c:pt idx="37">
                  <c:v>13.354974937041545</c:v>
                </c:pt>
                <c:pt idx="38">
                  <c:v>13.730120176254333</c:v>
                </c:pt>
                <c:pt idx="39">
                  <c:v>13.321779675931454</c:v>
                </c:pt>
                <c:pt idx="40">
                  <c:v>13.333116687170323</c:v>
                </c:pt>
                <c:pt idx="41">
                  <c:v>13.573110587423068</c:v>
                </c:pt>
                <c:pt idx="42">
                  <c:v>13.963848518179676</c:v>
                </c:pt>
                <c:pt idx="43">
                  <c:v>14.528806440147861</c:v>
                </c:pt>
                <c:pt idx="44">
                  <c:v>14.368618245299547</c:v>
                </c:pt>
                <c:pt idx="45">
                  <c:v>14.177721403143844</c:v>
                </c:pt>
                <c:pt idx="46">
                  <c:v>14.227153890224059</c:v>
                </c:pt>
                <c:pt idx="47">
                  <c:v>14.211774369890364</c:v>
                </c:pt>
                <c:pt idx="48">
                  <c:v>13.998719910640009</c:v>
                </c:pt>
                <c:pt idx="49">
                  <c:v>13.951154511628776</c:v>
                </c:pt>
                <c:pt idx="50">
                  <c:v>13.818320880290202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867136"/>
        <c:axId val="209868672"/>
      </c:areaChart>
      <c:lineChart>
        <c:grouping val="standard"/>
        <c:varyColors val="0"/>
        <c:ser>
          <c:idx val="8"/>
          <c:order val="7"/>
          <c:tx>
            <c:strRef>
              <c:f>'GS1'!$O$13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'GS1'!$P$4:$AY$4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'GS1'!$P$13:$BN$13</c:f>
              <c:numCache>
                <c:formatCode>0%</c:formatCode>
                <c:ptCount val="51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0.57692307692307687</c:v>
                </c:pt>
                <c:pt idx="16">
                  <c:v>0.546228350387994</c:v>
                </c:pt>
                <c:pt idx="17">
                  <c:v>0.53643936686534588</c:v>
                </c:pt>
                <c:pt idx="18">
                  <c:v>0.52968721444992239</c:v>
                </c:pt>
                <c:pt idx="19">
                  <c:v>0.57158688781559774</c:v>
                </c:pt>
                <c:pt idx="20">
                  <c:v>0.58723426664683176</c:v>
                </c:pt>
                <c:pt idx="21">
                  <c:v>0.63817641275751913</c:v>
                </c:pt>
                <c:pt idx="22">
                  <c:v>0.68468619770262373</c:v>
                </c:pt>
                <c:pt idx="23">
                  <c:v>0.74682715583989689</c:v>
                </c:pt>
                <c:pt idx="24">
                  <c:v>0.767826251566743</c:v>
                </c:pt>
                <c:pt idx="25">
                  <c:v>0.76795870049475323</c:v>
                </c:pt>
                <c:pt idx="26">
                  <c:v>0.77522663110038625</c:v>
                </c:pt>
                <c:pt idx="27">
                  <c:v>0.78488359910626071</c:v>
                </c:pt>
                <c:pt idx="28">
                  <c:v>0.7849118917263892</c:v>
                </c:pt>
                <c:pt idx="29">
                  <c:v>0.81043458854004935</c:v>
                </c:pt>
                <c:pt idx="30">
                  <c:v>0.82026021878533883</c:v>
                </c:pt>
                <c:pt idx="31">
                  <c:v>0.84370429016976567</c:v>
                </c:pt>
                <c:pt idx="32">
                  <c:v>0.86384065055865711</c:v>
                </c:pt>
                <c:pt idx="33">
                  <c:v>0.87772428939785574</c:v>
                </c:pt>
                <c:pt idx="34">
                  <c:v>0.88186408361866853</c:v>
                </c:pt>
                <c:pt idx="35">
                  <c:v>0.89263087499969129</c:v>
                </c:pt>
                <c:pt idx="36">
                  <c:v>0.90450131115343702</c:v>
                </c:pt>
                <c:pt idx="37">
                  <c:v>0.91219456000665389</c:v>
                </c:pt>
                <c:pt idx="38">
                  <c:v>0.91809223425740749</c:v>
                </c:pt>
                <c:pt idx="39">
                  <c:v>0.92124656318984122</c:v>
                </c:pt>
                <c:pt idx="40">
                  <c:v>0.92475418165179224</c:v>
                </c:pt>
                <c:pt idx="41">
                  <c:v>0.92893385223977509</c:v>
                </c:pt>
                <c:pt idx="42">
                  <c:v>0.93298968914018354</c:v>
                </c:pt>
                <c:pt idx="43">
                  <c:v>0.94813254382927092</c:v>
                </c:pt>
                <c:pt idx="44">
                  <c:v>0.94587562494398603</c:v>
                </c:pt>
                <c:pt idx="45">
                  <c:v>0.94344147234912645</c:v>
                </c:pt>
                <c:pt idx="46">
                  <c:v>0.9411920906498239</c:v>
                </c:pt>
                <c:pt idx="47">
                  <c:v>0.93908403966864351</c:v>
                </c:pt>
                <c:pt idx="48">
                  <c:v>0.93697504183633262</c:v>
                </c:pt>
                <c:pt idx="49">
                  <c:v>0.93479591626872371</c:v>
                </c:pt>
                <c:pt idx="50">
                  <c:v>0.93245669756095928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880960"/>
        <c:axId val="209879040"/>
      </c:lineChart>
      <c:catAx>
        <c:axId val="2098671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986867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98686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050" b="1" i="0" baseline="0">
                    <a:effectLst/>
                  </a:rPr>
                  <a:t>Annual supply (bcm)</a:t>
                </a:r>
                <a:endParaRPr lang="en-GB" sz="105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9867136"/>
        <c:crosses val="autoZero"/>
        <c:crossBetween val="between"/>
      </c:valAx>
      <c:valAx>
        <c:axId val="209879040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09880960"/>
        <c:crosses val="max"/>
        <c:crossBetween val="between"/>
      </c:valAx>
      <c:catAx>
        <c:axId val="209880960"/>
        <c:scaling>
          <c:orientation val="minMax"/>
        </c:scaling>
        <c:delete val="1"/>
        <c:axPos val="b"/>
        <c:majorTickMark val="out"/>
        <c:minorTickMark val="none"/>
        <c:tickLblPos val="nextTo"/>
        <c:crossAx val="20987904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3932085156022163"/>
          <c:y val="1.5697776671743522E-2"/>
          <c:w val="0.16067915239408634"/>
          <c:h val="0.98131519923645905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27962839956E-2"/>
          <c:y val="3.3772607969458364E-2"/>
          <c:w val="0.63286213408863778"/>
          <c:h val="0.78560202059548212"/>
        </c:manualLayout>
      </c:layout>
      <c:areaChart>
        <c:grouping val="stacked"/>
        <c:varyColors val="0"/>
        <c:ser>
          <c:idx val="0"/>
          <c:order val="0"/>
          <c:tx>
            <c:strRef>
              <c:f>'GS2'!$O$5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'GS2'!$P$4:$BN$4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'GS2'!$P$5:$BN$5</c:f>
              <c:numCache>
                <c:formatCode>0</c:formatCode>
                <c:ptCount val="51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</c:v>
                </c:pt>
                <c:pt idx="16">
                  <c:v>34.754460049934494</c:v>
                </c:pt>
                <c:pt idx="17">
                  <c:v>36.814313988339997</c:v>
                </c:pt>
                <c:pt idx="18">
                  <c:v>36.454609293308756</c:v>
                </c:pt>
                <c:pt idx="19">
                  <c:v>32.963753491077448</c:v>
                </c:pt>
                <c:pt idx="20">
                  <c:v>32.154270526255281</c:v>
                </c:pt>
                <c:pt idx="21">
                  <c:v>28.029859566829785</c:v>
                </c:pt>
                <c:pt idx="22">
                  <c:v>25.745475363364385</c:v>
                </c:pt>
                <c:pt idx="23">
                  <c:v>23.568767056324866</c:v>
                </c:pt>
                <c:pt idx="24">
                  <c:v>22.306327136568701</c:v>
                </c:pt>
                <c:pt idx="25">
                  <c:v>21.937801313685846</c:v>
                </c:pt>
                <c:pt idx="26">
                  <c:v>20.708491146092896</c:v>
                </c:pt>
                <c:pt idx="27">
                  <c:v>21.368267437114373</c:v>
                </c:pt>
                <c:pt idx="28">
                  <c:v>21.664784282551459</c:v>
                </c:pt>
                <c:pt idx="29">
                  <c:v>21.187023898619628</c:v>
                </c:pt>
                <c:pt idx="30">
                  <c:v>19.30137196914546</c:v>
                </c:pt>
                <c:pt idx="31">
                  <c:v>16.561943065417019</c:v>
                </c:pt>
                <c:pt idx="32">
                  <c:v>14.915508512214888</c:v>
                </c:pt>
                <c:pt idx="33">
                  <c:v>13.498186020943187</c:v>
                </c:pt>
                <c:pt idx="34">
                  <c:v>11.933211536824581</c:v>
                </c:pt>
                <c:pt idx="35">
                  <c:v>10.43062254326852</c:v>
                </c:pt>
                <c:pt idx="36">
                  <c:v>8.5667042235264326</c:v>
                </c:pt>
                <c:pt idx="37">
                  <c:v>7.105540666323094</c:v>
                </c:pt>
                <c:pt idx="38">
                  <c:v>5.8106600439953224</c:v>
                </c:pt>
                <c:pt idx="39">
                  <c:v>4.7728522360771812</c:v>
                </c:pt>
                <c:pt idx="40">
                  <c:v>3.8776814303185061</c:v>
                </c:pt>
                <c:pt idx="41">
                  <c:v>1.8392100864161205</c:v>
                </c:pt>
                <c:pt idx="42">
                  <c:v>1.4269775164432112</c:v>
                </c:pt>
                <c:pt idx="43">
                  <c:v>1.1032144822805499</c:v>
                </c:pt>
                <c:pt idx="44">
                  <c:v>0.87554509898830868</c:v>
                </c:pt>
                <c:pt idx="45">
                  <c:v>0.71674715972573688</c:v>
                </c:pt>
                <c:pt idx="46">
                  <c:v>0.55622262944046263</c:v>
                </c:pt>
                <c:pt idx="47">
                  <c:v>0.43747941216323633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</c:ser>
        <c:ser>
          <c:idx val="2"/>
          <c:order val="1"/>
          <c:tx>
            <c:strRef>
              <c:f>'GS2'!$O$6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'GS2'!$P$4:$BN$4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'GS2'!$P$6:$BN$6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0.5678037165984744</c:v>
                </c:pt>
                <c:pt idx="24">
                  <c:v>1.1356278139862632</c:v>
                </c:pt>
                <c:pt idx="25">
                  <c:v>2.1271784639836611</c:v>
                </c:pt>
                <c:pt idx="26">
                  <c:v>4.2591869262547322</c:v>
                </c:pt>
                <c:pt idx="27">
                  <c:v>6.3948093000032635</c:v>
                </c:pt>
                <c:pt idx="28">
                  <c:v>8.5254811241728792</c:v>
                </c:pt>
                <c:pt idx="29">
                  <c:v>11.368415142842338</c:v>
                </c:pt>
                <c:pt idx="30">
                  <c:v>12.776248681299622</c:v>
                </c:pt>
                <c:pt idx="31">
                  <c:v>14.213739556984128</c:v>
                </c:pt>
                <c:pt idx="32">
                  <c:v>14.914240281200406</c:v>
                </c:pt>
                <c:pt idx="33">
                  <c:v>15.936975626646957</c:v>
                </c:pt>
                <c:pt idx="34">
                  <c:v>15.92751620434489</c:v>
                </c:pt>
                <c:pt idx="35">
                  <c:v>15.944401812166982</c:v>
                </c:pt>
                <c:pt idx="36">
                  <c:v>15.94554494048419</c:v>
                </c:pt>
                <c:pt idx="37">
                  <c:v>15.951109481385657</c:v>
                </c:pt>
                <c:pt idx="38">
                  <c:v>15.950735532806421</c:v>
                </c:pt>
                <c:pt idx="39">
                  <c:v>15.950735532806421</c:v>
                </c:pt>
                <c:pt idx="40">
                  <c:v>15.950735532806421</c:v>
                </c:pt>
                <c:pt idx="41">
                  <c:v>15.950735532806421</c:v>
                </c:pt>
                <c:pt idx="42">
                  <c:v>15.950735532806421</c:v>
                </c:pt>
                <c:pt idx="43">
                  <c:v>15.950735532806421</c:v>
                </c:pt>
                <c:pt idx="44">
                  <c:v>15.950735532806421</c:v>
                </c:pt>
                <c:pt idx="45">
                  <c:v>15.950735532806421</c:v>
                </c:pt>
                <c:pt idx="46">
                  <c:v>15.950735532806421</c:v>
                </c:pt>
                <c:pt idx="47">
                  <c:v>15.950735532806421</c:v>
                </c:pt>
                <c:pt idx="48">
                  <c:v>15.950735532806421</c:v>
                </c:pt>
                <c:pt idx="49">
                  <c:v>15.950735532806421</c:v>
                </c:pt>
                <c:pt idx="50">
                  <c:v>15.950735532806421</c:v>
                </c:pt>
              </c:numCache>
            </c:numRef>
          </c:val>
        </c:ser>
        <c:ser>
          <c:idx val="3"/>
          <c:order val="2"/>
          <c:tx>
            <c:strRef>
              <c:f>'GS2'!$O$7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'GS2'!$P$4:$BN$4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'GS2'!$P$7:$BD$7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</c:v>
                </c:pt>
                <c:pt idx="17">
                  <c:v>0.16803414634146341</c:v>
                </c:pt>
                <c:pt idx="18">
                  <c:v>0.22788</c:v>
                </c:pt>
                <c:pt idx="19">
                  <c:v>0.2321</c:v>
                </c:pt>
                <c:pt idx="20">
                  <c:v>0.23420999999999997</c:v>
                </c:pt>
                <c:pt idx="21">
                  <c:v>0.23632</c:v>
                </c:pt>
                <c:pt idx="22">
                  <c:v>0.23632</c:v>
                </c:pt>
                <c:pt idx="23">
                  <c:v>0.23632</c:v>
                </c:pt>
                <c:pt idx="24">
                  <c:v>0.23632</c:v>
                </c:pt>
                <c:pt idx="25">
                  <c:v>0.23632</c:v>
                </c:pt>
                <c:pt idx="26">
                  <c:v>0.23632</c:v>
                </c:pt>
                <c:pt idx="27">
                  <c:v>0.23632</c:v>
                </c:pt>
                <c:pt idx="28">
                  <c:v>0.23632</c:v>
                </c:pt>
                <c:pt idx="29">
                  <c:v>0.23632</c:v>
                </c:pt>
                <c:pt idx="30">
                  <c:v>0.23632</c:v>
                </c:pt>
                <c:pt idx="31">
                  <c:v>0.23632</c:v>
                </c:pt>
                <c:pt idx="32">
                  <c:v>0.23632</c:v>
                </c:pt>
                <c:pt idx="33">
                  <c:v>0.23632</c:v>
                </c:pt>
                <c:pt idx="34">
                  <c:v>0.23632</c:v>
                </c:pt>
                <c:pt idx="35">
                  <c:v>0.23632</c:v>
                </c:pt>
                <c:pt idx="36">
                  <c:v>0.23632</c:v>
                </c:pt>
                <c:pt idx="37">
                  <c:v>0.23632</c:v>
                </c:pt>
                <c:pt idx="38">
                  <c:v>0.23632</c:v>
                </c:pt>
                <c:pt idx="39">
                  <c:v>0.23632</c:v>
                </c:pt>
                <c:pt idx="40">
                  <c:v>0.23632</c:v>
                </c:pt>
              </c:numCache>
            </c:numRef>
          </c:val>
        </c:ser>
        <c:ser>
          <c:idx val="1"/>
          <c:order val="3"/>
          <c:tx>
            <c:strRef>
              <c:f>'GS2'!$O$8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'GS2'!$P$4:$BN$4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'GS2'!$P$8:$BN$8</c:f>
              <c:numCache>
                <c:formatCode>0</c:formatCode>
                <c:ptCount val="51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29</c:v>
                </c:pt>
                <c:pt idx="16">
                  <c:v>32.272986723755473</c:v>
                </c:pt>
                <c:pt idx="17">
                  <c:v>33.325045606124974</c:v>
                </c:pt>
                <c:pt idx="18">
                  <c:v>30.879659999999951</c:v>
                </c:pt>
                <c:pt idx="19">
                  <c:v>30.261099999999956</c:v>
                </c:pt>
                <c:pt idx="20">
                  <c:v>29.632406666666615</c:v>
                </c:pt>
                <c:pt idx="21">
                  <c:v>31.436544444444387</c:v>
                </c:pt>
                <c:pt idx="22">
                  <c:v>30.949747407407351</c:v>
                </c:pt>
                <c:pt idx="23">
                  <c:v>30.645850123456722</c:v>
                </c:pt>
                <c:pt idx="24">
                  <c:v>30.467969168724231</c:v>
                </c:pt>
                <c:pt idx="25">
                  <c:v>29.994597286145368</c:v>
                </c:pt>
                <c:pt idx="26">
                  <c:v>30.197714208102408</c:v>
                </c:pt>
                <c:pt idx="27">
                  <c:v>29.946236947023863</c:v>
                </c:pt>
                <c:pt idx="28">
                  <c:v>29.54874367868743</c:v>
                </c:pt>
                <c:pt idx="29">
                  <c:v>29.52236144543096</c:v>
                </c:pt>
                <c:pt idx="30">
                  <c:v>29.286942131789893</c:v>
                </c:pt>
                <c:pt idx="31">
                  <c:v>29.732705214870261</c:v>
                </c:pt>
                <c:pt idx="32">
                  <c:v>29.636566251476602</c:v>
                </c:pt>
                <c:pt idx="33">
                  <c:v>29.732382750434297</c:v>
                </c:pt>
                <c:pt idx="34">
                  <c:v>30.121763299563597</c:v>
                </c:pt>
                <c:pt idx="35">
                  <c:v>30.112970627889588</c:v>
                </c:pt>
                <c:pt idx="36">
                  <c:v>30.491179604235157</c:v>
                </c:pt>
                <c:pt idx="37">
                  <c:v>30.015570186195554</c:v>
                </c:pt>
                <c:pt idx="38">
                  <c:v>30.325095081130662</c:v>
                </c:pt>
                <c:pt idx="39">
                  <c:v>30.319144975267893</c:v>
                </c:pt>
                <c:pt idx="40">
                  <c:v>30.407244358455117</c:v>
                </c:pt>
                <c:pt idx="41">
                  <c:v>30.288139862828828</c:v>
                </c:pt>
                <c:pt idx="42">
                  <c:v>29.83961418011819</c:v>
                </c:pt>
                <c:pt idx="43">
                  <c:v>29.566863653274069</c:v>
                </c:pt>
                <c:pt idx="44">
                  <c:v>29.157040844128552</c:v>
                </c:pt>
                <c:pt idx="45">
                  <c:v>28.664416408627911</c:v>
                </c:pt>
                <c:pt idx="46">
                  <c:v>28.019732833018111</c:v>
                </c:pt>
                <c:pt idx="47">
                  <c:v>27.288632486761387</c:v>
                </c:pt>
                <c:pt idx="48">
                  <c:v>26.424310796705658</c:v>
                </c:pt>
                <c:pt idx="49">
                  <c:v>25.444648833879643</c:v>
                </c:pt>
                <c:pt idx="50">
                  <c:v>24.349647354868011</c:v>
                </c:pt>
              </c:numCache>
            </c:numRef>
          </c:val>
        </c:ser>
        <c:ser>
          <c:idx val="5"/>
          <c:order val="4"/>
          <c:tx>
            <c:strRef>
              <c:f>'GS2'!$O$9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'GS2'!$P$4:$BN$4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'GS2'!$P$9:$BN$9</c:f>
              <c:numCache>
                <c:formatCode>0</c:formatCode>
                <c:ptCount val="51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3.5</c:v>
                </c:pt>
                <c:pt idx="16">
                  <c:v>6</c:v>
                </c:pt>
                <c:pt idx="17">
                  <c:v>6.2096743071999976</c:v>
                </c:pt>
                <c:pt idx="18">
                  <c:v>3.5000000000000004</c:v>
                </c:pt>
                <c:pt idx="19">
                  <c:v>3.5000000000000004</c:v>
                </c:pt>
                <c:pt idx="20">
                  <c:v>3.5000000000000004</c:v>
                </c:pt>
                <c:pt idx="21">
                  <c:v>3.5000000000000004</c:v>
                </c:pt>
                <c:pt idx="22">
                  <c:v>3.5000000000000004</c:v>
                </c:pt>
                <c:pt idx="23">
                  <c:v>3.5000000000000004</c:v>
                </c:pt>
                <c:pt idx="24">
                  <c:v>3.5000000000000004</c:v>
                </c:pt>
                <c:pt idx="25">
                  <c:v>3.5000000000000004</c:v>
                </c:pt>
                <c:pt idx="26">
                  <c:v>3.5000000000000004</c:v>
                </c:pt>
                <c:pt idx="27">
                  <c:v>3.5000000000000004</c:v>
                </c:pt>
                <c:pt idx="28">
                  <c:v>3.5000000000000004</c:v>
                </c:pt>
                <c:pt idx="29">
                  <c:v>3.5000000000000004</c:v>
                </c:pt>
                <c:pt idx="30">
                  <c:v>3.5000000000000004</c:v>
                </c:pt>
                <c:pt idx="31">
                  <c:v>3.5000000000000004</c:v>
                </c:pt>
                <c:pt idx="32">
                  <c:v>3.5000000000000004</c:v>
                </c:pt>
                <c:pt idx="33">
                  <c:v>3.5000000000000004</c:v>
                </c:pt>
                <c:pt idx="34">
                  <c:v>3.5000000000000004</c:v>
                </c:pt>
                <c:pt idx="35">
                  <c:v>3.5000000000000004</c:v>
                </c:pt>
                <c:pt idx="36">
                  <c:v>3.5000000000000004</c:v>
                </c:pt>
                <c:pt idx="37">
                  <c:v>3.5000000000000004</c:v>
                </c:pt>
                <c:pt idx="38">
                  <c:v>3.5000000000000004</c:v>
                </c:pt>
                <c:pt idx="39">
                  <c:v>3.5000000000000004</c:v>
                </c:pt>
                <c:pt idx="40">
                  <c:v>3.5000000000000004</c:v>
                </c:pt>
                <c:pt idx="41">
                  <c:v>3.5000000000000004</c:v>
                </c:pt>
                <c:pt idx="42">
                  <c:v>3.5000000000000004</c:v>
                </c:pt>
                <c:pt idx="43">
                  <c:v>3.5000000000000004</c:v>
                </c:pt>
                <c:pt idx="44">
                  <c:v>3.5000000000000004</c:v>
                </c:pt>
                <c:pt idx="45">
                  <c:v>3.5000000000000004</c:v>
                </c:pt>
                <c:pt idx="46">
                  <c:v>3.5000000000000004</c:v>
                </c:pt>
                <c:pt idx="47">
                  <c:v>3.5000000000000004</c:v>
                </c:pt>
                <c:pt idx="48">
                  <c:v>3.5000000000000004</c:v>
                </c:pt>
                <c:pt idx="49">
                  <c:v>3.5000000000000004</c:v>
                </c:pt>
                <c:pt idx="50">
                  <c:v>3.5000000000000004</c:v>
                </c:pt>
              </c:numCache>
            </c:numRef>
          </c:val>
        </c:ser>
        <c:ser>
          <c:idx val="6"/>
          <c:order val="5"/>
          <c:tx>
            <c:strRef>
              <c:f>'GS2'!$O$10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'GS2'!$P$4:$BN$4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'GS2'!$P$10:$BN$10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12.5</c:v>
                </c:pt>
                <c:pt idx="16">
                  <c:v>9.0488797600000002</c:v>
                </c:pt>
                <c:pt idx="17">
                  <c:v>8.4173202879999973</c:v>
                </c:pt>
                <c:pt idx="18">
                  <c:v>8.1999999999999975</c:v>
                </c:pt>
                <c:pt idx="19">
                  <c:v>8.1999999999999975</c:v>
                </c:pt>
                <c:pt idx="20">
                  <c:v>8.1999999999999975</c:v>
                </c:pt>
                <c:pt idx="21">
                  <c:v>8.1999999999999975</c:v>
                </c:pt>
                <c:pt idx="22">
                  <c:v>10.542800000000002</c:v>
                </c:pt>
                <c:pt idx="23">
                  <c:v>10.542800000000002</c:v>
                </c:pt>
                <c:pt idx="24">
                  <c:v>10.542800000000002</c:v>
                </c:pt>
                <c:pt idx="25">
                  <c:v>10.542800000000002</c:v>
                </c:pt>
                <c:pt idx="26">
                  <c:v>10.542800000000002</c:v>
                </c:pt>
                <c:pt idx="27">
                  <c:v>12.638066666666665</c:v>
                </c:pt>
                <c:pt idx="28">
                  <c:v>12.638066666666665</c:v>
                </c:pt>
                <c:pt idx="29">
                  <c:v>12.638066666666665</c:v>
                </c:pt>
                <c:pt idx="30">
                  <c:v>12.638066666666665</c:v>
                </c:pt>
                <c:pt idx="31">
                  <c:v>12.638066666666665</c:v>
                </c:pt>
                <c:pt idx="32">
                  <c:v>12.638066666666665</c:v>
                </c:pt>
                <c:pt idx="33">
                  <c:v>12.638066666666665</c:v>
                </c:pt>
                <c:pt idx="34">
                  <c:v>12.638066666666665</c:v>
                </c:pt>
                <c:pt idx="35">
                  <c:v>12.638066666666665</c:v>
                </c:pt>
                <c:pt idx="36">
                  <c:v>12.638066666666665</c:v>
                </c:pt>
                <c:pt idx="37">
                  <c:v>12.638066666666665</c:v>
                </c:pt>
                <c:pt idx="38">
                  <c:v>12.638066666666665</c:v>
                </c:pt>
                <c:pt idx="39">
                  <c:v>12.638066666666665</c:v>
                </c:pt>
                <c:pt idx="40">
                  <c:v>12.638066666666665</c:v>
                </c:pt>
                <c:pt idx="41">
                  <c:v>12.638066666666665</c:v>
                </c:pt>
                <c:pt idx="42">
                  <c:v>12.638066666666665</c:v>
                </c:pt>
                <c:pt idx="43">
                  <c:v>12.638066666666665</c:v>
                </c:pt>
                <c:pt idx="44">
                  <c:v>12.638066666666665</c:v>
                </c:pt>
                <c:pt idx="45">
                  <c:v>12.638066666666665</c:v>
                </c:pt>
                <c:pt idx="46">
                  <c:v>12.638066666666665</c:v>
                </c:pt>
                <c:pt idx="47">
                  <c:v>12.638066666666665</c:v>
                </c:pt>
                <c:pt idx="48">
                  <c:v>12.638066666666665</c:v>
                </c:pt>
                <c:pt idx="49">
                  <c:v>12.638066666666665</c:v>
                </c:pt>
                <c:pt idx="50">
                  <c:v>12.638066666666665</c:v>
                </c:pt>
              </c:numCache>
            </c:numRef>
          </c:val>
        </c:ser>
        <c:ser>
          <c:idx val="7"/>
          <c:order val="6"/>
          <c:tx>
            <c:strRef>
              <c:f>'GS2'!$O$11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'GS2'!$P$4:$BN$4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'GS2'!$P$11:$BN$11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1.1868219648306706E-2</c:v>
                </c:pt>
                <c:pt idx="18">
                  <c:v>1.5176244619154491</c:v>
                </c:pt>
                <c:pt idx="19">
                  <c:v>3.715119946281825</c:v>
                </c:pt>
                <c:pt idx="20">
                  <c:v>3.9095695048028793</c:v>
                </c:pt>
                <c:pt idx="21">
                  <c:v>9.2905817522819767</c:v>
                </c:pt>
                <c:pt idx="22">
                  <c:v>10.11071489371829</c:v>
                </c:pt>
                <c:pt idx="23">
                  <c:v>12.392194040534843</c:v>
                </c:pt>
                <c:pt idx="24">
                  <c:v>14.27160991656555</c:v>
                </c:pt>
                <c:pt idx="25">
                  <c:v>15.845576368110363</c:v>
                </c:pt>
                <c:pt idx="26">
                  <c:v>15.488168040272656</c:v>
                </c:pt>
                <c:pt idx="27">
                  <c:v>12.819973247561517</c:v>
                </c:pt>
                <c:pt idx="28">
                  <c:v>11.290818738963329</c:v>
                </c:pt>
                <c:pt idx="29">
                  <c:v>9.1364960620861169</c:v>
                </c:pt>
                <c:pt idx="30">
                  <c:v>10.1542280754364</c:v>
                </c:pt>
                <c:pt idx="31">
                  <c:v>10.06741323247023</c:v>
                </c:pt>
                <c:pt idx="32">
                  <c:v>9.7242819319864005</c:v>
                </c:pt>
                <c:pt idx="33">
                  <c:v>7.4212613210456242</c:v>
                </c:pt>
                <c:pt idx="34">
                  <c:v>8.1314832844608684</c:v>
                </c:pt>
                <c:pt idx="35">
                  <c:v>7.8056568466370715</c:v>
                </c:pt>
                <c:pt idx="36">
                  <c:v>8.8109859191565914</c:v>
                </c:pt>
                <c:pt idx="37">
                  <c:v>10.76075419611327</c:v>
                </c:pt>
                <c:pt idx="38">
                  <c:v>11.658560310901199</c:v>
                </c:pt>
                <c:pt idx="39">
                  <c:v>12.444089445074711</c:v>
                </c:pt>
                <c:pt idx="40">
                  <c:v>13.280550025540128</c:v>
                </c:pt>
                <c:pt idx="41">
                  <c:v>14.48102064050356</c:v>
                </c:pt>
                <c:pt idx="42">
                  <c:v>15.633047772853041</c:v>
                </c:pt>
                <c:pt idx="43">
                  <c:v>16.511034873027981</c:v>
                </c:pt>
                <c:pt idx="44">
                  <c:v>16.791755488723727</c:v>
                </c:pt>
                <c:pt idx="45">
                  <c:v>17.622581481574134</c:v>
                </c:pt>
                <c:pt idx="46">
                  <c:v>18.558929129129652</c:v>
                </c:pt>
                <c:pt idx="47">
                  <c:v>19.249495550780615</c:v>
                </c:pt>
                <c:pt idx="48">
                  <c:v>19.403888680299897</c:v>
                </c:pt>
                <c:pt idx="49">
                  <c:v>19.055237080415818</c:v>
                </c:pt>
                <c:pt idx="50">
                  <c:v>19.528135332105631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732928"/>
        <c:axId val="210734464"/>
      </c:areaChart>
      <c:lineChart>
        <c:grouping val="standard"/>
        <c:varyColors val="0"/>
        <c:ser>
          <c:idx val="8"/>
          <c:order val="7"/>
          <c:tx>
            <c:strRef>
              <c:f>'GS2'!$O$13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'GS2'!$P$4:$BN$4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'GS2'!$P$13:$BN$13</c:f>
              <c:numCache>
                <c:formatCode>0%</c:formatCode>
                <c:ptCount val="51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0.57692307692307687</c:v>
                </c:pt>
                <c:pt idx="16">
                  <c:v>0.546228350387994</c:v>
                </c:pt>
                <c:pt idx="17">
                  <c:v>0.56463828267168525</c:v>
                </c:pt>
                <c:pt idx="18">
                  <c:v>0.54589512215690694</c:v>
                </c:pt>
                <c:pt idx="19">
                  <c:v>0.57911777839285727</c:v>
                </c:pt>
                <c:pt idx="20">
                  <c:v>0.58278642295808458</c:v>
                </c:pt>
                <c:pt idx="21">
                  <c:v>0.64970849441149359</c:v>
                </c:pt>
                <c:pt idx="22">
                  <c:v>0.67957357234830296</c:v>
                </c:pt>
                <c:pt idx="23">
                  <c:v>0.70077626530201598</c:v>
                </c:pt>
                <c:pt idx="24">
                  <c:v>0.71285366060445887</c:v>
                </c:pt>
                <c:pt idx="25">
                  <c:v>0.71133207204881921</c:v>
                </c:pt>
                <c:pt idx="26">
                  <c:v>0.70324734863927152</c:v>
                </c:pt>
                <c:pt idx="27">
                  <c:v>0.6778111260690951</c:v>
                </c:pt>
                <c:pt idx="28">
                  <c:v>0.65188651847168289</c:v>
                </c:pt>
                <c:pt idx="29">
                  <c:v>0.62561648562831151</c:v>
                </c:pt>
                <c:pt idx="30">
                  <c:v>0.63234984147094708</c:v>
                </c:pt>
                <c:pt idx="31">
                  <c:v>0.64333599006807429</c:v>
                </c:pt>
                <c:pt idx="32">
                  <c:v>0.64861713854036973</c:v>
                </c:pt>
                <c:pt idx="33">
                  <c:v>0.64235366559144924</c:v>
                </c:pt>
                <c:pt idx="34">
                  <c:v>0.65938167029477168</c:v>
                </c:pt>
                <c:pt idx="35">
                  <c:v>0.67011291149037167</c:v>
                </c:pt>
                <c:pt idx="36">
                  <c:v>0.69137125451302439</c:v>
                </c:pt>
                <c:pt idx="37">
                  <c:v>0.70959061861429651</c:v>
                </c:pt>
                <c:pt idx="38">
                  <c:v>0.7254384675429284</c:v>
                </c:pt>
                <c:pt idx="39">
                  <c:v>0.73754582394682866</c:v>
                </c:pt>
                <c:pt idx="40">
                  <c:v>0.74884733044979446</c:v>
                </c:pt>
                <c:pt idx="41">
                  <c:v>0.77162716380284102</c:v>
                </c:pt>
                <c:pt idx="42">
                  <c:v>0.77767010366196077</c:v>
                </c:pt>
                <c:pt idx="43">
                  <c:v>0.78252938313780074</c:v>
                </c:pt>
                <c:pt idx="44">
                  <c:v>0.78442556842489697</c:v>
                </c:pt>
                <c:pt idx="45">
                  <c:v>0.78691486115150822</c:v>
                </c:pt>
                <c:pt idx="46">
                  <c:v>0.78928672626126195</c:v>
                </c:pt>
                <c:pt idx="47">
                  <c:v>0.79036088295132212</c:v>
                </c:pt>
                <c:pt idx="48">
                  <c:v>0.7928807735157577</c:v>
                </c:pt>
                <c:pt idx="49">
                  <c:v>0.78929965736111141</c:v>
                </c:pt>
                <c:pt idx="50">
                  <c:v>0.78757954756544435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738560"/>
        <c:axId val="210736640"/>
      </c:lineChart>
      <c:catAx>
        <c:axId val="2107329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10734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07344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050" b="1" i="0" baseline="0">
                    <a:effectLst/>
                  </a:rPr>
                  <a:t>Annual supply (bcm)</a:t>
                </a:r>
                <a:endParaRPr lang="en-GB" sz="1050">
                  <a:effectLst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 sz="1050" b="1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10732928"/>
        <c:crosses val="autoZero"/>
        <c:crossBetween val="between"/>
      </c:valAx>
      <c:valAx>
        <c:axId val="210736640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10738560"/>
        <c:crosses val="max"/>
        <c:crossBetween val="between"/>
      </c:valAx>
      <c:catAx>
        <c:axId val="210738560"/>
        <c:scaling>
          <c:orientation val="minMax"/>
        </c:scaling>
        <c:delete val="1"/>
        <c:axPos val="b"/>
        <c:majorTickMark val="out"/>
        <c:minorTickMark val="none"/>
        <c:tickLblPos val="nextTo"/>
        <c:crossAx val="21073664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4664427025009337"/>
          <c:y val="5.0303712035995498E-4"/>
          <c:w val="0.15335572354454266"/>
          <c:h val="0.98131519923645905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'GS3'!$O$4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invertIfNegative val="0"/>
          <c:cat>
            <c:numRef>
              <c:f>'GS3'!$P$3:$AP$3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'GS3'!$P$4:$AP$4</c:f>
              <c:numCache>
                <c:formatCode>0.0</c:formatCode>
                <c:ptCount val="27"/>
                <c:pt idx="2" formatCode="0">
                  <c:v>121.03336105755621</c:v>
                </c:pt>
                <c:pt idx="3" formatCode="0">
                  <c:v>119.4904207062113</c:v>
                </c:pt>
                <c:pt idx="4" formatCode="0">
                  <c:v>107.70724368644117</c:v>
                </c:pt>
                <c:pt idx="5" formatCode="0">
                  <c:v>104.62931401870269</c:v>
                </c:pt>
                <c:pt idx="6" formatCode="0">
                  <c:v>90.963924524000149</c:v>
                </c:pt>
                <c:pt idx="7" formatCode="0">
                  <c:v>82.196695493284238</c:v>
                </c:pt>
                <c:pt idx="8" formatCode="0">
                  <c:v>73.270194942465025</c:v>
                </c:pt>
                <c:pt idx="9" formatCode="0">
                  <c:v>68.995140701651053</c:v>
                </c:pt>
                <c:pt idx="10" formatCode="0">
                  <c:v>67.903766180603427</c:v>
                </c:pt>
                <c:pt idx="11" formatCode="0">
                  <c:v>64.275663624542318</c:v>
                </c:pt>
                <c:pt idx="12" formatCode="0">
                  <c:v>65.278419718983884</c:v>
                </c:pt>
                <c:pt idx="13" formatCode="0">
                  <c:v>65.964652390639884</c:v>
                </c:pt>
                <c:pt idx="14" formatCode="0">
                  <c:v>63.609309378237562</c:v>
                </c:pt>
                <c:pt idx="15" formatCode="0">
                  <c:v>57.908993710709353</c:v>
                </c:pt>
                <c:pt idx="16" formatCode="0">
                  <c:v>49.369691403556168</c:v>
                </c:pt>
                <c:pt idx="17" formatCode="0">
                  <c:v>43.981651970446514</c:v>
                </c:pt>
                <c:pt idx="18" formatCode="0">
                  <c:v>39.368763723372794</c:v>
                </c:pt>
                <c:pt idx="19" formatCode="0">
                  <c:v>34.935381353120697</c:v>
                </c:pt>
                <c:pt idx="20" formatCode="0">
                  <c:v>30.288484826351084</c:v>
                </c:pt>
                <c:pt idx="21" formatCode="0">
                  <c:v>24.800793810696096</c:v>
                </c:pt>
                <c:pt idx="22" formatCode="0">
                  <c:v>20.541174760305125</c:v>
                </c:pt>
                <c:pt idx="23" formatCode="0">
                  <c:v>16.825984350347447</c:v>
                </c:pt>
                <c:pt idx="24" formatCode="0">
                  <c:v>13.857223572218599</c:v>
                </c:pt>
                <c:pt idx="25" formatCode="0">
                  <c:v>11.261961030944928</c:v>
                </c:pt>
                <c:pt idx="26" formatCode="0">
                  <c:v>5.6600792143730931</c:v>
                </c:pt>
              </c:numCache>
            </c:numRef>
          </c:val>
        </c:ser>
        <c:ser>
          <c:idx val="2"/>
          <c:order val="1"/>
          <c:tx>
            <c:strRef>
              <c:f>'GS3'!$O$5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'GS3'!$P$3:$AP$3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'GS3'!$P$5:$AO$5</c:f>
              <c:numCache>
                <c:formatCode>0.0</c:formatCode>
                <c:ptCount val="26"/>
                <c:pt idx="2" formatCode="0">
                  <c:v>0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0</c:v>
                </c:pt>
                <c:pt idx="9" formatCode="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  <c:pt idx="13" formatCode="0">
                  <c:v>0</c:v>
                </c:pt>
                <c:pt idx="14" formatCode="0">
                  <c:v>0</c:v>
                </c:pt>
                <c:pt idx="15" formatCode="0">
                  <c:v>0</c:v>
                </c:pt>
                <c:pt idx="16" formatCode="0">
                  <c:v>0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 formatCode="0">
                  <c:v>0</c:v>
                </c:pt>
                <c:pt idx="21" formatCode="0">
                  <c:v>0</c:v>
                </c:pt>
                <c:pt idx="22" formatCode="0">
                  <c:v>0</c:v>
                </c:pt>
                <c:pt idx="23" formatCode="0">
                  <c:v>0</c:v>
                </c:pt>
                <c:pt idx="24" formatCode="0">
                  <c:v>0</c:v>
                </c:pt>
                <c:pt idx="25" formatCode="0">
                  <c:v>0</c:v>
                </c:pt>
              </c:numCache>
            </c:numRef>
          </c:val>
        </c:ser>
        <c:ser>
          <c:idx val="3"/>
          <c:order val="2"/>
          <c:tx>
            <c:strRef>
              <c:f>'GS3'!$O$6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'GS3'!$P$3:$AP$3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'GS3'!$P$6:$AP$6</c:f>
              <c:numCache>
                <c:formatCode>0.0</c:formatCode>
                <c:ptCount val="27"/>
                <c:pt idx="2" formatCode="0">
                  <c:v>0.81102107643421117</c:v>
                </c:pt>
                <c:pt idx="3" formatCode="0">
                  <c:v>1.0902894897254796</c:v>
                </c:pt>
                <c:pt idx="4" formatCode="0">
                  <c:v>1.3999485075712157</c:v>
                </c:pt>
                <c:pt idx="5" formatCode="0">
                  <c:v>1.7630803250191835</c:v>
                </c:pt>
                <c:pt idx="6" formatCode="0">
                  <c:v>2.186958440506988</c:v>
                </c:pt>
                <c:pt idx="7" formatCode="0">
                  <c:v>2.6023385172696578</c:v>
                </c:pt>
                <c:pt idx="8" formatCode="0">
                  <c:v>3.0457459820871295</c:v>
                </c:pt>
                <c:pt idx="9" formatCode="0">
                  <c:v>3.5105218668880798</c:v>
                </c:pt>
                <c:pt idx="10" formatCode="0">
                  <c:v>4.0854284734094604</c:v>
                </c:pt>
                <c:pt idx="11" formatCode="0">
                  <c:v>4.6693638406122178</c:v>
                </c:pt>
                <c:pt idx="12" formatCode="0">
                  <c:v>5.1401935304991664</c:v>
                </c:pt>
                <c:pt idx="13" formatCode="0">
                  <c:v>5.5387880515596137</c:v>
                </c:pt>
                <c:pt idx="14" formatCode="0">
                  <c:v>6.0642697031881507</c:v>
                </c:pt>
                <c:pt idx="15" formatCode="0">
                  <c:v>6.5463914701422414</c:v>
                </c:pt>
                <c:pt idx="16" formatCode="0">
                  <c:v>7.6378424318427856</c:v>
                </c:pt>
                <c:pt idx="17" formatCode="0">
                  <c:v>8.6775085273940888</c:v>
                </c:pt>
                <c:pt idx="18" formatCode="0">
                  <c:v>9.7177082702022766</c:v>
                </c:pt>
                <c:pt idx="19" formatCode="0">
                  <c:v>10.758446996739917</c:v>
                </c:pt>
                <c:pt idx="20" formatCode="0">
                  <c:v>11.799730096844302</c:v>
                </c:pt>
                <c:pt idx="21" formatCode="0">
                  <c:v>12.51279589096343</c:v>
                </c:pt>
                <c:pt idx="22" formatCode="0">
                  <c:v>13.170330137538771</c:v>
                </c:pt>
                <c:pt idx="23" formatCode="0">
                  <c:v>13.827864384114115</c:v>
                </c:pt>
                <c:pt idx="24" formatCode="0">
                  <c:v>14.485398630689456</c:v>
                </c:pt>
                <c:pt idx="25" formatCode="0">
                  <c:v>15.1429328772648</c:v>
                </c:pt>
                <c:pt idx="26" formatCode="0">
                  <c:v>15.800467123840141</c:v>
                </c:pt>
              </c:numCache>
            </c:numRef>
          </c:val>
        </c:ser>
        <c:ser>
          <c:idx val="1"/>
          <c:order val="3"/>
          <c:tx>
            <c:strRef>
              <c:f>'GS3'!$O$7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invertIfNegative val="0"/>
          <c:cat>
            <c:numRef>
              <c:f>'GS3'!$P$3:$AP$3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'GS3'!$P$7:$AP$7</c:f>
              <c:numCache>
                <c:formatCode>0.0</c:formatCode>
                <c:ptCount val="27"/>
                <c:pt idx="2" formatCode="0">
                  <c:v>141.1</c:v>
                </c:pt>
                <c:pt idx="3" formatCode="0">
                  <c:v>141.1</c:v>
                </c:pt>
                <c:pt idx="4" formatCode="0">
                  <c:v>141.1</c:v>
                </c:pt>
                <c:pt idx="5" formatCode="0">
                  <c:v>141.1</c:v>
                </c:pt>
                <c:pt idx="6" formatCode="0">
                  <c:v>141.1</c:v>
                </c:pt>
                <c:pt idx="7" formatCode="0">
                  <c:v>141.1</c:v>
                </c:pt>
                <c:pt idx="8" formatCode="0">
                  <c:v>141.1</c:v>
                </c:pt>
                <c:pt idx="9" formatCode="0">
                  <c:v>141.1</c:v>
                </c:pt>
                <c:pt idx="10" formatCode="0">
                  <c:v>141.1</c:v>
                </c:pt>
                <c:pt idx="11" formatCode="0">
                  <c:v>141.1</c:v>
                </c:pt>
                <c:pt idx="12" formatCode="0">
                  <c:v>141.1</c:v>
                </c:pt>
                <c:pt idx="13" formatCode="0">
                  <c:v>141.1</c:v>
                </c:pt>
                <c:pt idx="14" formatCode="0">
                  <c:v>141.1</c:v>
                </c:pt>
                <c:pt idx="15" formatCode="0">
                  <c:v>141.1</c:v>
                </c:pt>
                <c:pt idx="16" formatCode="0">
                  <c:v>141.1</c:v>
                </c:pt>
                <c:pt idx="17" formatCode="0">
                  <c:v>141.1</c:v>
                </c:pt>
                <c:pt idx="18" formatCode="0">
                  <c:v>141.1</c:v>
                </c:pt>
                <c:pt idx="19" formatCode="0">
                  <c:v>141.1</c:v>
                </c:pt>
                <c:pt idx="20" formatCode="0">
                  <c:v>141.1</c:v>
                </c:pt>
                <c:pt idx="21" formatCode="0">
                  <c:v>141.1</c:v>
                </c:pt>
                <c:pt idx="22" formatCode="0">
                  <c:v>141.1</c:v>
                </c:pt>
                <c:pt idx="23" formatCode="0">
                  <c:v>141.1</c:v>
                </c:pt>
                <c:pt idx="24" formatCode="0">
                  <c:v>141.1</c:v>
                </c:pt>
                <c:pt idx="25" formatCode="0">
                  <c:v>141.1</c:v>
                </c:pt>
                <c:pt idx="26" formatCode="0">
                  <c:v>141.1</c:v>
                </c:pt>
              </c:numCache>
            </c:numRef>
          </c:val>
        </c:ser>
        <c:ser>
          <c:idx val="5"/>
          <c:order val="4"/>
          <c:tx>
            <c:strRef>
              <c:f>'GS3'!$O$8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invertIfNegative val="0"/>
          <c:cat>
            <c:numRef>
              <c:f>'GS3'!$P$3:$AP$3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'GS3'!$P$8:$AP$8</c:f>
              <c:numCache>
                <c:formatCode>General</c:formatCode>
                <c:ptCount val="27"/>
                <c:pt idx="2" formatCode="0">
                  <c:v>121.95205479452056</c:v>
                </c:pt>
                <c:pt idx="3" formatCode="0">
                  <c:v>121.95205479452056</c:v>
                </c:pt>
                <c:pt idx="4" formatCode="0">
                  <c:v>121.95205479452056</c:v>
                </c:pt>
                <c:pt idx="5" formatCode="0">
                  <c:v>121.95205479452056</c:v>
                </c:pt>
                <c:pt idx="6" formatCode="0">
                  <c:v>121.95205479452056</c:v>
                </c:pt>
                <c:pt idx="7" formatCode="0">
                  <c:v>121.95205479452056</c:v>
                </c:pt>
                <c:pt idx="8" formatCode="0">
                  <c:v>121.95205479452056</c:v>
                </c:pt>
                <c:pt idx="9" formatCode="0">
                  <c:v>121.95205479452056</c:v>
                </c:pt>
                <c:pt idx="10" formatCode="0">
                  <c:v>121.95205479452056</c:v>
                </c:pt>
                <c:pt idx="11" formatCode="0">
                  <c:v>121.95205479452056</c:v>
                </c:pt>
                <c:pt idx="12" formatCode="0">
                  <c:v>121.95205479452056</c:v>
                </c:pt>
                <c:pt idx="13" formatCode="0">
                  <c:v>121.95205479452056</c:v>
                </c:pt>
                <c:pt idx="14" formatCode="0">
                  <c:v>121.95205479452056</c:v>
                </c:pt>
                <c:pt idx="15" formatCode="0">
                  <c:v>121.95205479452056</c:v>
                </c:pt>
                <c:pt idx="16" formatCode="0">
                  <c:v>121.95205479452056</c:v>
                </c:pt>
                <c:pt idx="17" formatCode="0">
                  <c:v>121.95205479452056</c:v>
                </c:pt>
                <c:pt idx="18" formatCode="0">
                  <c:v>121.95205479452056</c:v>
                </c:pt>
                <c:pt idx="19" formatCode="0">
                  <c:v>121.95205479452056</c:v>
                </c:pt>
                <c:pt idx="20" formatCode="0">
                  <c:v>121.95205479452056</c:v>
                </c:pt>
                <c:pt idx="21" formatCode="0">
                  <c:v>121.95205479452056</c:v>
                </c:pt>
                <c:pt idx="22" formatCode="0">
                  <c:v>121.95205479452056</c:v>
                </c:pt>
                <c:pt idx="23" formatCode="0">
                  <c:v>121.95205479452056</c:v>
                </c:pt>
                <c:pt idx="24" formatCode="0">
                  <c:v>121.95205479452056</c:v>
                </c:pt>
                <c:pt idx="25" formatCode="0">
                  <c:v>121.95205479452056</c:v>
                </c:pt>
                <c:pt idx="26" formatCode="0">
                  <c:v>121.95205479452056</c:v>
                </c:pt>
              </c:numCache>
            </c:numRef>
          </c:val>
        </c:ser>
        <c:ser>
          <c:idx val="6"/>
          <c:order val="5"/>
          <c:tx>
            <c:strRef>
              <c:f>'GS3'!$O$9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'GS3'!$P$3:$AP$3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'GS3'!$P$9:$AP$9</c:f>
              <c:numCache>
                <c:formatCode>0.0</c:formatCode>
                <c:ptCount val="27"/>
                <c:pt idx="2" formatCode="0">
                  <c:v>146.58000000000001</c:v>
                </c:pt>
                <c:pt idx="3" formatCode="0">
                  <c:v>146.58000000000001</c:v>
                </c:pt>
                <c:pt idx="4" formatCode="0">
                  <c:v>146.58000000000001</c:v>
                </c:pt>
                <c:pt idx="5" formatCode="0">
                  <c:v>146.58000000000001</c:v>
                </c:pt>
                <c:pt idx="6" formatCode="0">
                  <c:v>146.58000000000001</c:v>
                </c:pt>
                <c:pt idx="7" formatCode="0">
                  <c:v>146.58000000000001</c:v>
                </c:pt>
                <c:pt idx="8" formatCode="0">
                  <c:v>146.58000000000001</c:v>
                </c:pt>
                <c:pt idx="9" formatCode="0">
                  <c:v>146.58000000000001</c:v>
                </c:pt>
                <c:pt idx="10" formatCode="0">
                  <c:v>146.58000000000001</c:v>
                </c:pt>
                <c:pt idx="11" formatCode="0">
                  <c:v>146.58000000000001</c:v>
                </c:pt>
                <c:pt idx="12" formatCode="0">
                  <c:v>146.58000000000001</c:v>
                </c:pt>
                <c:pt idx="13" formatCode="0">
                  <c:v>146.58000000000001</c:v>
                </c:pt>
                <c:pt idx="14" formatCode="0">
                  <c:v>146.58000000000001</c:v>
                </c:pt>
                <c:pt idx="15" formatCode="0">
                  <c:v>146.58000000000001</c:v>
                </c:pt>
                <c:pt idx="16" formatCode="0">
                  <c:v>146.58000000000001</c:v>
                </c:pt>
                <c:pt idx="17" formatCode="0">
                  <c:v>146.58000000000001</c:v>
                </c:pt>
                <c:pt idx="18" formatCode="0">
                  <c:v>146.58000000000001</c:v>
                </c:pt>
                <c:pt idx="19" formatCode="0">
                  <c:v>146.58000000000001</c:v>
                </c:pt>
                <c:pt idx="20" formatCode="0">
                  <c:v>146.58000000000001</c:v>
                </c:pt>
                <c:pt idx="21" formatCode="0">
                  <c:v>146.58000000000001</c:v>
                </c:pt>
                <c:pt idx="22" formatCode="0">
                  <c:v>146.58000000000001</c:v>
                </c:pt>
                <c:pt idx="23" formatCode="0">
                  <c:v>146.58000000000001</c:v>
                </c:pt>
                <c:pt idx="24" formatCode="0">
                  <c:v>146.58000000000001</c:v>
                </c:pt>
                <c:pt idx="25" formatCode="0">
                  <c:v>146.58000000000001</c:v>
                </c:pt>
                <c:pt idx="26" formatCode="0">
                  <c:v>146.58000000000001</c:v>
                </c:pt>
              </c:numCache>
            </c:numRef>
          </c:val>
        </c:ser>
        <c:ser>
          <c:idx val="7"/>
          <c:order val="6"/>
          <c:tx>
            <c:strRef>
              <c:f>'GS3'!$O$10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'GS3'!$P$3:$AP$3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'GS3'!$P$10:$AP$10</c:f>
              <c:numCache>
                <c:formatCode>0.0</c:formatCode>
                <c:ptCount val="27"/>
                <c:pt idx="2" formatCode="0">
                  <c:v>114.70000000000002</c:v>
                </c:pt>
                <c:pt idx="3" formatCode="0">
                  <c:v>114.70000000000002</c:v>
                </c:pt>
                <c:pt idx="4" formatCode="0">
                  <c:v>114.70000000000002</c:v>
                </c:pt>
                <c:pt idx="5" formatCode="0">
                  <c:v>114.70000000000002</c:v>
                </c:pt>
                <c:pt idx="6" formatCode="0">
                  <c:v>114.70000000000002</c:v>
                </c:pt>
                <c:pt idx="7" formatCode="0">
                  <c:v>114.70000000000002</c:v>
                </c:pt>
                <c:pt idx="8" formatCode="0">
                  <c:v>114.70000000000002</c:v>
                </c:pt>
                <c:pt idx="9" formatCode="0">
                  <c:v>114.70000000000002</c:v>
                </c:pt>
                <c:pt idx="10" formatCode="0">
                  <c:v>114.70000000000002</c:v>
                </c:pt>
                <c:pt idx="11" formatCode="0">
                  <c:v>114.70000000000002</c:v>
                </c:pt>
                <c:pt idx="12" formatCode="0">
                  <c:v>114.70000000000002</c:v>
                </c:pt>
                <c:pt idx="13" formatCode="0">
                  <c:v>114.70000000000002</c:v>
                </c:pt>
                <c:pt idx="14" formatCode="0">
                  <c:v>114.70000000000002</c:v>
                </c:pt>
                <c:pt idx="15" formatCode="0">
                  <c:v>114.70000000000002</c:v>
                </c:pt>
                <c:pt idx="16" formatCode="0">
                  <c:v>114.70000000000002</c:v>
                </c:pt>
                <c:pt idx="17" formatCode="0">
                  <c:v>114.70000000000002</c:v>
                </c:pt>
                <c:pt idx="18" formatCode="0">
                  <c:v>114.70000000000002</c:v>
                </c:pt>
                <c:pt idx="19" formatCode="0">
                  <c:v>114.70000000000002</c:v>
                </c:pt>
                <c:pt idx="20" formatCode="0">
                  <c:v>114.70000000000002</c:v>
                </c:pt>
                <c:pt idx="21" formatCode="0">
                  <c:v>114.70000000000002</c:v>
                </c:pt>
                <c:pt idx="22" formatCode="0">
                  <c:v>114.70000000000002</c:v>
                </c:pt>
                <c:pt idx="23" formatCode="0">
                  <c:v>114.70000000000002</c:v>
                </c:pt>
                <c:pt idx="24" formatCode="0">
                  <c:v>114.70000000000002</c:v>
                </c:pt>
                <c:pt idx="25" formatCode="0">
                  <c:v>114.70000000000002</c:v>
                </c:pt>
                <c:pt idx="26" formatCode="0">
                  <c:v>114.70000000000002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0826368"/>
        <c:axId val="210827904"/>
      </c:barChart>
      <c:catAx>
        <c:axId val="21082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108279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08279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0826368"/>
        <c:crosses val="autoZero"/>
        <c:crossBetween val="between"/>
      </c:valAx>
    </c:plotArea>
    <c:legend>
      <c:legendPos val="b"/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67962032713078"/>
          <c:y val="4.8234280792420328E-2"/>
          <c:w val="0.86562921299892315"/>
          <c:h val="0.703650202815557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'GD3'!$L$5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val>
            <c:numRef>
              <c:f>'GD3'!$N$5:$AW$5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-3.6852882621037111</c:v>
                </c:pt>
                <c:pt idx="3">
                  <c:v>-10.982149152064949</c:v>
                </c:pt>
                <c:pt idx="4">
                  <c:v>-17.409215518872713</c:v>
                </c:pt>
                <c:pt idx="5">
                  <c:v>-26.153412385219212</c:v>
                </c:pt>
                <c:pt idx="6">
                  <c:v>-36.554940649811499</c:v>
                </c:pt>
                <c:pt idx="7">
                  <c:v>-45.725774220221524</c:v>
                </c:pt>
                <c:pt idx="8">
                  <c:v>-55.650091644684892</c:v>
                </c:pt>
                <c:pt idx="9">
                  <c:v>-66.166013247776164</c:v>
                </c:pt>
                <c:pt idx="10">
                  <c:v>-76.306618676912251</c:v>
                </c:pt>
                <c:pt idx="11">
                  <c:v>-85.403451983397588</c:v>
                </c:pt>
                <c:pt idx="12">
                  <c:v>-91.798241641154647</c:v>
                </c:pt>
                <c:pt idx="13">
                  <c:v>-99.062962435509405</c:v>
                </c:pt>
                <c:pt idx="14">
                  <c:v>-105.81174990835882</c:v>
                </c:pt>
                <c:pt idx="15">
                  <c:v>-112.90748288172389</c:v>
                </c:pt>
                <c:pt idx="16">
                  <c:v>-119.65896059204965</c:v>
                </c:pt>
                <c:pt idx="17">
                  <c:v>-127.88444117623254</c:v>
                </c:pt>
                <c:pt idx="18">
                  <c:v>-134.65910946540501</c:v>
                </c:pt>
                <c:pt idx="19">
                  <c:v>-143.01842016704052</c:v>
                </c:pt>
                <c:pt idx="20">
                  <c:v>-147.44779541748372</c:v>
                </c:pt>
                <c:pt idx="21">
                  <c:v>-151.89899170741043</c:v>
                </c:pt>
                <c:pt idx="22">
                  <c:v>-156.24344012567445</c:v>
                </c:pt>
                <c:pt idx="23">
                  <c:v>-168.78272066445899</c:v>
                </c:pt>
                <c:pt idx="24">
                  <c:v>-181.04181212958503</c:v>
                </c:pt>
                <c:pt idx="25">
                  <c:v>-193.15969065677834</c:v>
                </c:pt>
                <c:pt idx="26">
                  <c:v>-209.22426092649684</c:v>
                </c:pt>
                <c:pt idx="27">
                  <c:v>-223.84410107428226</c:v>
                </c:pt>
                <c:pt idx="28">
                  <c:v>-230.76594785836048</c:v>
                </c:pt>
                <c:pt idx="29">
                  <c:v>-238.19545640496119</c:v>
                </c:pt>
                <c:pt idx="30">
                  <c:v>-256.51451470754523</c:v>
                </c:pt>
                <c:pt idx="31">
                  <c:v>-277.61961598840122</c:v>
                </c:pt>
                <c:pt idx="32">
                  <c:v>-287.61689450047828</c:v>
                </c:pt>
                <c:pt idx="33">
                  <c:v>-296.87287510066062</c:v>
                </c:pt>
                <c:pt idx="34">
                  <c:v>-298.262336649595</c:v>
                </c:pt>
                <c:pt idx="35">
                  <c:v>-298.63175805357787</c:v>
                </c:pt>
              </c:numCache>
            </c:numRef>
          </c:val>
        </c:ser>
        <c:ser>
          <c:idx val="1"/>
          <c:order val="1"/>
          <c:tx>
            <c:strRef>
              <c:f>'GD3'!$L$6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val>
            <c:numRef>
              <c:f>'GD3'!$N$6:$AW$6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2.2983161111764474</c:v>
                </c:pt>
                <c:pt idx="3">
                  <c:v>3.8638817237901719</c:v>
                </c:pt>
                <c:pt idx="4">
                  <c:v>5.7673393767280245</c:v>
                </c:pt>
                <c:pt idx="5">
                  <c:v>5.0909617413606369</c:v>
                </c:pt>
                <c:pt idx="6">
                  <c:v>6.0266315118023428</c:v>
                </c:pt>
                <c:pt idx="7">
                  <c:v>6.6728302687367034</c:v>
                </c:pt>
                <c:pt idx="8">
                  <c:v>7.3764212302474235</c:v>
                </c:pt>
                <c:pt idx="9">
                  <c:v>8.3942498797046241</c:v>
                </c:pt>
                <c:pt idx="10">
                  <c:v>9.0769348975920394</c:v>
                </c:pt>
                <c:pt idx="11">
                  <c:v>9.5165358773650013</c:v>
                </c:pt>
                <c:pt idx="12">
                  <c:v>9.8355286060495359</c:v>
                </c:pt>
                <c:pt idx="13">
                  <c:v>9.6204287180189141</c:v>
                </c:pt>
                <c:pt idx="14">
                  <c:v>8.888874845728381</c:v>
                </c:pt>
                <c:pt idx="15">
                  <c:v>8.2786097553751574</c:v>
                </c:pt>
                <c:pt idx="16">
                  <c:v>8.3317517890305481</c:v>
                </c:pt>
                <c:pt idx="17">
                  <c:v>8.3242448497009107</c:v>
                </c:pt>
                <c:pt idx="18">
                  <c:v>8.2747136806332051</c:v>
                </c:pt>
                <c:pt idx="19">
                  <c:v>8.8273486363369571</c:v>
                </c:pt>
                <c:pt idx="20">
                  <c:v>8.5945346388980681</c:v>
                </c:pt>
                <c:pt idx="21">
                  <c:v>8.3279992688483446</c:v>
                </c:pt>
                <c:pt idx="22">
                  <c:v>8.072078217547535</c:v>
                </c:pt>
                <c:pt idx="23">
                  <c:v>7.7321141749452309</c:v>
                </c:pt>
                <c:pt idx="24">
                  <c:v>7.2323418623779858</c:v>
                </c:pt>
                <c:pt idx="25">
                  <c:v>6.7110475049675244</c:v>
                </c:pt>
                <c:pt idx="26">
                  <c:v>6.2916297108094383</c:v>
                </c:pt>
                <c:pt idx="27">
                  <c:v>5.8256158212349831</c:v>
                </c:pt>
                <c:pt idx="28">
                  <c:v>5.2284605321873912</c:v>
                </c:pt>
                <c:pt idx="29">
                  <c:v>4.3538462716106494</c:v>
                </c:pt>
                <c:pt idx="30">
                  <c:v>3.4070332663268843</c:v>
                </c:pt>
                <c:pt idx="31">
                  <c:v>2.8946280370369308</c:v>
                </c:pt>
                <c:pt idx="32">
                  <c:v>2.2865461841101649</c:v>
                </c:pt>
                <c:pt idx="33">
                  <c:v>1.66672809168832</c:v>
                </c:pt>
                <c:pt idx="34">
                  <c:v>0.89986847399532621</c:v>
                </c:pt>
                <c:pt idx="35">
                  <c:v>0.39375504507109582</c:v>
                </c:pt>
              </c:numCache>
            </c:numRef>
          </c:val>
        </c:ser>
        <c:ser>
          <c:idx val="2"/>
          <c:order val="2"/>
          <c:tx>
            <c:strRef>
              <c:f>'GD3'!$L$7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val>
            <c:numRef>
              <c:f>'GD3'!$N$7:$AW$7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-0.4230817353309817</c:v>
                </c:pt>
                <c:pt idx="3">
                  <c:v>-6.8486406957652548</c:v>
                </c:pt>
                <c:pt idx="4">
                  <c:v>-5.1791081602350459</c:v>
                </c:pt>
                <c:pt idx="5">
                  <c:v>-10.413698488128688</c:v>
                </c:pt>
                <c:pt idx="6">
                  <c:v>-11.216700550260043</c:v>
                </c:pt>
                <c:pt idx="7">
                  <c:v>-11.950668014156804</c:v>
                </c:pt>
                <c:pt idx="8">
                  <c:v>-12.10246322996187</c:v>
                </c:pt>
                <c:pt idx="9">
                  <c:v>-11.303448643428595</c:v>
                </c:pt>
                <c:pt idx="10">
                  <c:v>-11.511379779824949</c:v>
                </c:pt>
                <c:pt idx="11">
                  <c:v>-11.73694662081931</c:v>
                </c:pt>
                <c:pt idx="12">
                  <c:v>-11.609516429953885</c:v>
                </c:pt>
                <c:pt idx="13">
                  <c:v>-12.260517719794535</c:v>
                </c:pt>
                <c:pt idx="14">
                  <c:v>-14.393795398952875</c:v>
                </c:pt>
                <c:pt idx="15">
                  <c:v>-15.678000964577421</c:v>
                </c:pt>
                <c:pt idx="16">
                  <c:v>-15.282665295712178</c:v>
                </c:pt>
                <c:pt idx="17">
                  <c:v>-14.575574011291565</c:v>
                </c:pt>
                <c:pt idx="18">
                  <c:v>-14.310539067489287</c:v>
                </c:pt>
                <c:pt idx="19">
                  <c:v>-12.311887358084334</c:v>
                </c:pt>
                <c:pt idx="20">
                  <c:v>-12.226350649467832</c:v>
                </c:pt>
                <c:pt idx="21">
                  <c:v>-12.583240144977822</c:v>
                </c:pt>
                <c:pt idx="22">
                  <c:v>-13.042811290202934</c:v>
                </c:pt>
                <c:pt idx="23">
                  <c:v>-13.67279675233209</c:v>
                </c:pt>
                <c:pt idx="24">
                  <c:v>-14.949616295957327</c:v>
                </c:pt>
                <c:pt idx="25">
                  <c:v>-16.223607036940706</c:v>
                </c:pt>
                <c:pt idx="26">
                  <c:v>-17.101668919932422</c:v>
                </c:pt>
                <c:pt idx="27">
                  <c:v>-18.120623866360603</c:v>
                </c:pt>
                <c:pt idx="28">
                  <c:v>-19.338309592477515</c:v>
                </c:pt>
                <c:pt idx="29">
                  <c:v>-20.794757973883208</c:v>
                </c:pt>
                <c:pt idx="30">
                  <c:v>-22.69901017670739</c:v>
                </c:pt>
                <c:pt idx="31">
                  <c:v>-23.881868566803632</c:v>
                </c:pt>
                <c:pt idx="32">
                  <c:v>-25.16843052239463</c:v>
                </c:pt>
                <c:pt idx="33">
                  <c:v>-26.64548596788589</c:v>
                </c:pt>
                <c:pt idx="34">
                  <c:v>-28.554272504229544</c:v>
                </c:pt>
                <c:pt idx="35">
                  <c:v>-30.05680890104054</c:v>
                </c:pt>
              </c:numCache>
            </c:numRef>
          </c:val>
        </c:ser>
        <c:ser>
          <c:idx val="3"/>
          <c:order val="3"/>
          <c:tx>
            <c:strRef>
              <c:f>'GD3'!$L$8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val>
            <c:numRef>
              <c:f>'GD3'!$N$8:$AW$8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-6.9595999871904297</c:v>
                </c:pt>
                <c:pt idx="3">
                  <c:v>13.520937790587368</c:v>
                </c:pt>
                <c:pt idx="4">
                  <c:v>13.770908623920704</c:v>
                </c:pt>
                <c:pt idx="5">
                  <c:v>16.833334735031798</c:v>
                </c:pt>
                <c:pt idx="6">
                  <c:v>19.810483346142917</c:v>
                </c:pt>
                <c:pt idx="7">
                  <c:v>21.119173012809583</c:v>
                </c:pt>
                <c:pt idx="8">
                  <c:v>24.833004068365142</c:v>
                </c:pt>
                <c:pt idx="9">
                  <c:v>21.942297012809576</c:v>
                </c:pt>
                <c:pt idx="10">
                  <c:v>21.74922389801938</c:v>
                </c:pt>
                <c:pt idx="11">
                  <c:v>20.857053298456506</c:v>
                </c:pt>
                <c:pt idx="12">
                  <c:v>19.530451738183501</c:v>
                </c:pt>
                <c:pt idx="13">
                  <c:v>18.000597911745743</c:v>
                </c:pt>
                <c:pt idx="14">
                  <c:v>16.328490630423147</c:v>
                </c:pt>
                <c:pt idx="15">
                  <c:v>14.546531386020234</c:v>
                </c:pt>
                <c:pt idx="16">
                  <c:v>12.703522067479483</c:v>
                </c:pt>
                <c:pt idx="17">
                  <c:v>10.84500968952959</c:v>
                </c:pt>
                <c:pt idx="18">
                  <c:v>8.9676194984140949</c:v>
                </c:pt>
                <c:pt idx="19">
                  <c:v>6.9194777759426671</c:v>
                </c:pt>
                <c:pt idx="20">
                  <c:v>4.7021356289562561</c:v>
                </c:pt>
                <c:pt idx="21">
                  <c:v>2.2609462751746463</c:v>
                </c:pt>
                <c:pt idx="22">
                  <c:v>1.6512478497447347</c:v>
                </c:pt>
                <c:pt idx="23">
                  <c:v>0.85478383614868392</c:v>
                </c:pt>
                <c:pt idx="24">
                  <c:v>-0.13811998447704354</c:v>
                </c:pt>
                <c:pt idx="25">
                  <c:v>0.67205702171926873</c:v>
                </c:pt>
                <c:pt idx="26">
                  <c:v>1.5117335559277478</c:v>
                </c:pt>
                <c:pt idx="27">
                  <c:v>2.3868711655728418</c:v>
                </c:pt>
                <c:pt idx="28">
                  <c:v>3.302883678029346</c:v>
                </c:pt>
                <c:pt idx="29">
                  <c:v>4.2647267092173422</c:v>
                </c:pt>
                <c:pt idx="30">
                  <c:v>5.2769754873057053</c:v>
                </c:pt>
                <c:pt idx="31">
                  <c:v>6.3438926169711465</c:v>
                </c:pt>
                <c:pt idx="32">
                  <c:v>7.4694871887032548</c:v>
                </c:pt>
                <c:pt idx="33">
                  <c:v>8.6575664469397964</c:v>
                </c:pt>
                <c:pt idx="34">
                  <c:v>9.9117810662268937</c:v>
                </c:pt>
                <c:pt idx="35">
                  <c:v>11.235664942564526</c:v>
                </c:pt>
              </c:numCache>
            </c:numRef>
          </c:val>
        </c:ser>
        <c:ser>
          <c:idx val="5"/>
          <c:order val="4"/>
          <c:tx>
            <c:strRef>
              <c:f>'GD3'!$L$9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'GD3'!$N$9:$AW$9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-10.156238796740922</c:v>
                </c:pt>
                <c:pt idx="3">
                  <c:v>-39.781221350997868</c:v>
                </c:pt>
                <c:pt idx="4">
                  <c:v>-57.512432307530986</c:v>
                </c:pt>
                <c:pt idx="5">
                  <c:v>-63.199441478718313</c:v>
                </c:pt>
                <c:pt idx="6">
                  <c:v>-102.42143749862635</c:v>
                </c:pt>
                <c:pt idx="7">
                  <c:v>-135.41468056672048</c:v>
                </c:pt>
                <c:pt idx="8">
                  <c:v>-156.52254518581213</c:v>
                </c:pt>
                <c:pt idx="9">
                  <c:v>-149.28473907411745</c:v>
                </c:pt>
                <c:pt idx="10">
                  <c:v>-144.73690530129858</c:v>
                </c:pt>
                <c:pt idx="11">
                  <c:v>-165.15794135115306</c:v>
                </c:pt>
                <c:pt idx="12">
                  <c:v>-151.25856056747864</c:v>
                </c:pt>
                <c:pt idx="13">
                  <c:v>-165.83273943569966</c:v>
                </c:pt>
                <c:pt idx="14">
                  <c:v>-158.69919580526633</c:v>
                </c:pt>
                <c:pt idx="15">
                  <c:v>-154.09949057580519</c:v>
                </c:pt>
                <c:pt idx="16">
                  <c:v>-176.70580638980869</c:v>
                </c:pt>
                <c:pt idx="17">
                  <c:v>-163.30165321025135</c:v>
                </c:pt>
                <c:pt idx="18">
                  <c:v>-180.43921809203346</c:v>
                </c:pt>
                <c:pt idx="19">
                  <c:v>-180.5594787650665</c:v>
                </c:pt>
                <c:pt idx="20">
                  <c:v>-203.03882859983662</c:v>
                </c:pt>
                <c:pt idx="21">
                  <c:v>-207.61247008781854</c:v>
                </c:pt>
                <c:pt idx="22">
                  <c:v>-206.94343931010846</c:v>
                </c:pt>
                <c:pt idx="23">
                  <c:v>-206.7553302552401</c:v>
                </c:pt>
                <c:pt idx="24">
                  <c:v>-209.06905682430818</c:v>
                </c:pt>
                <c:pt idx="25">
                  <c:v>-209.24081431888069</c:v>
                </c:pt>
                <c:pt idx="26">
                  <c:v>-210.83489792081667</c:v>
                </c:pt>
                <c:pt idx="27">
                  <c:v>-206.6950554067312</c:v>
                </c:pt>
                <c:pt idx="28">
                  <c:v>-212.90776802832744</c:v>
                </c:pt>
                <c:pt idx="29">
                  <c:v>-205.55629610787193</c:v>
                </c:pt>
                <c:pt idx="30">
                  <c:v>-201.35749867360687</c:v>
                </c:pt>
                <c:pt idx="31">
                  <c:v>-209.09564130243007</c:v>
                </c:pt>
                <c:pt idx="32">
                  <c:v>-209.53540499872065</c:v>
                </c:pt>
                <c:pt idx="33">
                  <c:v>-214.83802861120168</c:v>
                </c:pt>
                <c:pt idx="34">
                  <c:v>-216.01133233800132</c:v>
                </c:pt>
                <c:pt idx="35">
                  <c:v>-215.01643429051728</c:v>
                </c:pt>
              </c:numCache>
            </c:numRef>
          </c:val>
        </c:ser>
        <c:ser>
          <c:idx val="6"/>
          <c:order val="5"/>
          <c:tx>
            <c:strRef>
              <c:f>'GD3'!$L$10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'GD3'!$N$10:$AW$10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-0.43637670012220364</c:v>
                </c:pt>
                <c:pt idx="3">
                  <c:v>-0.43637670012220364</c:v>
                </c:pt>
                <c:pt idx="4">
                  <c:v>-0.43637670012220364</c:v>
                </c:pt>
                <c:pt idx="5">
                  <c:v>-0.43637670012220364</c:v>
                </c:pt>
                <c:pt idx="6">
                  <c:v>-0.43637670012220364</c:v>
                </c:pt>
                <c:pt idx="7">
                  <c:v>-0.43637670012220364</c:v>
                </c:pt>
                <c:pt idx="8">
                  <c:v>-0.43637670012220364</c:v>
                </c:pt>
                <c:pt idx="9">
                  <c:v>-0.43637670012220364</c:v>
                </c:pt>
                <c:pt idx="10">
                  <c:v>-0.43637670012220364</c:v>
                </c:pt>
                <c:pt idx="11">
                  <c:v>-0.43637670012220364</c:v>
                </c:pt>
                <c:pt idx="12">
                  <c:v>-0.43637670012220364</c:v>
                </c:pt>
                <c:pt idx="13">
                  <c:v>-0.43637670012220364</c:v>
                </c:pt>
                <c:pt idx="14">
                  <c:v>-0.43637670012220364</c:v>
                </c:pt>
                <c:pt idx="15">
                  <c:v>-0.43637670012220364</c:v>
                </c:pt>
                <c:pt idx="16">
                  <c:v>-0.43637670012220364</c:v>
                </c:pt>
                <c:pt idx="17">
                  <c:v>-0.43637670012220364</c:v>
                </c:pt>
                <c:pt idx="18">
                  <c:v>-0.43637670012220364</c:v>
                </c:pt>
                <c:pt idx="19">
                  <c:v>-0.43637670012220364</c:v>
                </c:pt>
                <c:pt idx="20">
                  <c:v>-0.43637670012220364</c:v>
                </c:pt>
                <c:pt idx="21">
                  <c:v>-0.43637670012220364</c:v>
                </c:pt>
                <c:pt idx="22">
                  <c:v>-0.43637670012220364</c:v>
                </c:pt>
                <c:pt idx="23">
                  <c:v>-0.43637670012220364</c:v>
                </c:pt>
                <c:pt idx="24">
                  <c:v>-0.43637670012220364</c:v>
                </c:pt>
                <c:pt idx="25">
                  <c:v>-0.43637670012220364</c:v>
                </c:pt>
                <c:pt idx="26">
                  <c:v>4.4147519408183431</c:v>
                </c:pt>
                <c:pt idx="27">
                  <c:v>13.608641447234518</c:v>
                </c:pt>
                <c:pt idx="28">
                  <c:v>30.067547830220807</c:v>
                </c:pt>
                <c:pt idx="29">
                  <c:v>50.842814688141651</c:v>
                </c:pt>
                <c:pt idx="30">
                  <c:v>69.334431106972062</c:v>
                </c:pt>
                <c:pt idx="31">
                  <c:v>80.93999806825633</c:v>
                </c:pt>
                <c:pt idx="32">
                  <c:v>86.075048488605148</c:v>
                </c:pt>
                <c:pt idx="33">
                  <c:v>87.676379294802871</c:v>
                </c:pt>
                <c:pt idx="34">
                  <c:v>88.028183626462265</c:v>
                </c:pt>
                <c:pt idx="35">
                  <c:v>88.089012780042864</c:v>
                </c:pt>
              </c:numCache>
            </c:numRef>
          </c:val>
        </c:ser>
        <c:ser>
          <c:idx val="8"/>
          <c:order val="7"/>
          <c:tx>
            <c:strRef>
              <c:f>'GD3'!$L$11</c:f>
              <c:strCache>
                <c:ptCount val="1"/>
                <c:pt idx="0">
                  <c:v>H2 Conversion</c:v>
                </c:pt>
              </c:strCache>
            </c:strRef>
          </c:tx>
          <c:invertIfNegative val="0"/>
          <c:val>
            <c:numRef>
              <c:f>'GD3'!$N$11:$AW$11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4.851128640940547</c:v>
                </c:pt>
                <c:pt idx="27">
                  <c:v>14.045018147356721</c:v>
                </c:pt>
                <c:pt idx="28">
                  <c:v>30.50392453034301</c:v>
                </c:pt>
                <c:pt idx="29">
                  <c:v>51.279191388263854</c:v>
                </c:pt>
                <c:pt idx="30">
                  <c:v>69.770807807094272</c:v>
                </c:pt>
                <c:pt idx="31">
                  <c:v>81.37637476837854</c:v>
                </c:pt>
                <c:pt idx="32">
                  <c:v>86.511425188727358</c:v>
                </c:pt>
                <c:pt idx="33">
                  <c:v>88.112755994925081</c:v>
                </c:pt>
                <c:pt idx="34">
                  <c:v>88.464560326584476</c:v>
                </c:pt>
                <c:pt idx="35">
                  <c:v>88.525389480165074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189590528"/>
        <c:axId val="189588992"/>
      </c:barChart>
      <c:lineChart>
        <c:grouping val="standard"/>
        <c:varyColors val="0"/>
        <c:ser>
          <c:idx val="4"/>
          <c:order val="6"/>
          <c:tx>
            <c:strRef>
              <c:f>'GD3'!$L$12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'GD3'!$N$4:$AW$4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'GD3'!$N$12:$AW$12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-19.3622693703118</c:v>
                </c:pt>
                <c:pt idx="3">
                  <c:v>-40.663568384572734</c:v>
                </c:pt>
                <c:pt idx="4">
                  <c:v>-60.99888468611222</c:v>
                </c:pt>
                <c:pt idx="5">
                  <c:v>-78.278632575795982</c:v>
                </c:pt>
                <c:pt idx="6">
                  <c:v>-124.79234054087483</c:v>
                </c:pt>
                <c:pt idx="7">
                  <c:v>-165.7354962196747</c:v>
                </c:pt>
                <c:pt idx="8">
                  <c:v>-192.50205146196853</c:v>
                </c:pt>
                <c:pt idx="9">
                  <c:v>-196.8540307729302</c:v>
                </c:pt>
                <c:pt idx="10">
                  <c:v>-202.16512166254654</c:v>
                </c:pt>
                <c:pt idx="11">
                  <c:v>-232.36112747967064</c:v>
                </c:pt>
                <c:pt idx="12">
                  <c:v>-225.73671499447633</c:v>
                </c:pt>
                <c:pt idx="13">
                  <c:v>-249.97156966136114</c:v>
                </c:pt>
                <c:pt idx="14">
                  <c:v>-254.1237523365487</c:v>
                </c:pt>
                <c:pt idx="15">
                  <c:v>-260.29620998083328</c:v>
                </c:pt>
                <c:pt idx="16">
                  <c:v>-291.04853512118268</c:v>
                </c:pt>
                <c:pt idx="17">
                  <c:v>-287.02879055866714</c:v>
                </c:pt>
                <c:pt idx="18">
                  <c:v>-312.60291014600267</c:v>
                </c:pt>
                <c:pt idx="19">
                  <c:v>-320.57933657803392</c:v>
                </c:pt>
                <c:pt idx="20">
                  <c:v>-349.85268109905604</c:v>
                </c:pt>
                <c:pt idx="21">
                  <c:v>-361.94213309630595</c:v>
                </c:pt>
                <c:pt idx="22">
                  <c:v>-366.94274135881574</c:v>
                </c:pt>
                <c:pt idx="23">
                  <c:v>-381.06032636105948</c:v>
                </c:pt>
                <c:pt idx="24">
                  <c:v>-398.40264007207179</c:v>
                </c:pt>
                <c:pt idx="25">
                  <c:v>-406.82625554509463</c:v>
                </c:pt>
                <c:pt idx="26">
                  <c:v>-410.89769441233369</c:v>
                </c:pt>
                <c:pt idx="27">
                  <c:v>-396.33472738298877</c:v>
                </c:pt>
                <c:pt idx="28">
                  <c:v>-373.13394205046404</c:v>
                </c:pt>
                <c:pt idx="29">
                  <c:v>-335.31431501065242</c:v>
                </c:pt>
                <c:pt idx="30">
                  <c:v>-321.17620892887629</c:v>
                </c:pt>
                <c:pt idx="31">
                  <c:v>-333.90718194664322</c:v>
                </c:pt>
                <c:pt idx="32">
                  <c:v>-338.3768921652499</c:v>
                </c:pt>
                <c:pt idx="33">
                  <c:v>-351.89115551973282</c:v>
                </c:pt>
                <c:pt idx="34">
                  <c:v>-355.46271884497634</c:v>
                </c:pt>
                <c:pt idx="35">
                  <c:v>-443.98656847745718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77088"/>
        <c:axId val="189578624"/>
      </c:lineChart>
      <c:catAx>
        <c:axId val="189577088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low"/>
        <c:txPr>
          <a:bodyPr rot="0" vert="horz"/>
          <a:lstStyle/>
          <a:p>
            <a:pPr>
              <a:defRPr sz="1200"/>
            </a:pPr>
            <a:endParaRPr lang="en-US"/>
          </a:p>
        </c:txPr>
        <c:crossAx val="189578624"/>
        <c:crossesAt val="-300"/>
        <c:auto val="1"/>
        <c:lblAlgn val="ctr"/>
        <c:lblOffset val="100"/>
        <c:tickLblSkip val="5"/>
        <c:tickMarkSkip val="5"/>
        <c:noMultiLvlLbl val="0"/>
      </c:catAx>
      <c:valAx>
        <c:axId val="189578624"/>
        <c:scaling>
          <c:orientation val="minMax"/>
          <c:max val="200"/>
          <c:min val="-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89577088"/>
        <c:crosses val="autoZero"/>
        <c:crossBetween val="between"/>
      </c:valAx>
      <c:valAx>
        <c:axId val="189588992"/>
        <c:scaling>
          <c:orientation val="minMax"/>
          <c:max val="200"/>
          <c:min val="-600"/>
        </c:scaling>
        <c:delete val="0"/>
        <c:axPos val="r"/>
        <c:numFmt formatCode="0.0" sourceLinked="1"/>
        <c:majorTickMark val="none"/>
        <c:minorTickMark val="none"/>
        <c:tickLblPos val="none"/>
        <c:crossAx val="189590528"/>
        <c:crosses val="max"/>
        <c:crossBetween val="between"/>
      </c:valAx>
      <c:catAx>
        <c:axId val="189590528"/>
        <c:scaling>
          <c:orientation val="minMax"/>
        </c:scaling>
        <c:delete val="1"/>
        <c:axPos val="b"/>
        <c:majorTickMark val="out"/>
        <c:minorTickMark val="none"/>
        <c:tickLblPos val="nextTo"/>
        <c:crossAx val="18958899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7.2238198959692634E-2"/>
          <c:y val="0.81112813171080889"/>
          <c:w val="0.85183781977437223"/>
          <c:h val="0.17069005010737295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'GS4'!$O$4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invertIfNegative val="0"/>
          <c:cat>
            <c:numRef>
              <c:f>'GS4'!$P$3:$AO$3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'GS4'!$P$4:$AP$4</c:f>
              <c:numCache>
                <c:formatCode>0.0</c:formatCode>
                <c:ptCount val="27"/>
                <c:pt idx="2" formatCode="0">
                  <c:v>121.03336105755614</c:v>
                </c:pt>
                <c:pt idx="3" formatCode="0">
                  <c:v>118.04902241357154</c:v>
                </c:pt>
                <c:pt idx="4" formatCode="0">
                  <c:v>105.04028211118742</c:v>
                </c:pt>
                <c:pt idx="5" formatCode="0">
                  <c:v>100.29588920029296</c:v>
                </c:pt>
                <c:pt idx="6" formatCode="0">
                  <c:v>86.207770782239194</c:v>
                </c:pt>
                <c:pt idx="7" formatCode="0">
                  <c:v>72.412842550944362</c:v>
                </c:pt>
                <c:pt idx="8" formatCode="0">
                  <c:v>56.405544930518687</c:v>
                </c:pt>
                <c:pt idx="9" formatCode="0">
                  <c:v>51.632223356119269</c:v>
                </c:pt>
                <c:pt idx="10" formatCode="0">
                  <c:v>51.021717736737472</c:v>
                </c:pt>
                <c:pt idx="11" formatCode="0">
                  <c:v>49.0474756535449</c:v>
                </c:pt>
                <c:pt idx="12" formatCode="0">
                  <c:v>45.384745997250917</c:v>
                </c:pt>
                <c:pt idx="13" formatCode="0">
                  <c:v>44.91650974430344</c:v>
                </c:pt>
                <c:pt idx="14" formatCode="0">
                  <c:v>39.422670964135094</c:v>
                </c:pt>
                <c:pt idx="15" formatCode="0">
                  <c:v>35.71870704149692</c:v>
                </c:pt>
                <c:pt idx="16" formatCode="0">
                  <c:v>29.047561910926905</c:v>
                </c:pt>
                <c:pt idx="17" formatCode="0">
                  <c:v>23.759106814886145</c:v>
                </c:pt>
                <c:pt idx="18" formatCode="0">
                  <c:v>19.333427108570049</c:v>
                </c:pt>
                <c:pt idx="19" formatCode="0">
                  <c:v>17.747001623800777</c:v>
                </c:pt>
                <c:pt idx="20" formatCode="0">
                  <c:v>14.272593425758505</c:v>
                </c:pt>
                <c:pt idx="21" formatCode="0">
                  <c:v>11.345940908475331</c:v>
                </c:pt>
                <c:pt idx="22" formatCode="0">
                  <c:v>9.2631472307013905</c:v>
                </c:pt>
                <c:pt idx="23" formatCode="0">
                  <c:v>7.7157622690589855</c:v>
                </c:pt>
                <c:pt idx="24" formatCode="0">
                  <c:v>6.5198418798040283</c:v>
                </c:pt>
                <c:pt idx="25" formatCode="0">
                  <c:v>5.3156383998511316</c:v>
                </c:pt>
                <c:pt idx="26" formatCode="0">
                  <c:v>4.1135237025575764</c:v>
                </c:pt>
              </c:numCache>
            </c:numRef>
          </c:val>
        </c:ser>
        <c:ser>
          <c:idx val="2"/>
          <c:order val="1"/>
          <c:tx>
            <c:strRef>
              <c:f>'GS4'!$O$5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'GS4'!$P$3:$AO$3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'GS4'!$P$5:$AO$5</c:f>
              <c:numCache>
                <c:formatCode>0.0</c:formatCode>
                <c:ptCount val="26"/>
                <c:pt idx="2" formatCode="0">
                  <c:v>0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0</c:v>
                </c:pt>
                <c:pt idx="9" formatCode="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  <c:pt idx="13" formatCode="0">
                  <c:v>0</c:v>
                </c:pt>
                <c:pt idx="14" formatCode="0">
                  <c:v>0</c:v>
                </c:pt>
                <c:pt idx="15" formatCode="0">
                  <c:v>0</c:v>
                </c:pt>
                <c:pt idx="16" formatCode="0">
                  <c:v>0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 formatCode="0">
                  <c:v>0</c:v>
                </c:pt>
                <c:pt idx="21" formatCode="0">
                  <c:v>0</c:v>
                </c:pt>
                <c:pt idx="22" formatCode="0">
                  <c:v>0</c:v>
                </c:pt>
                <c:pt idx="23" formatCode="0">
                  <c:v>0</c:v>
                </c:pt>
                <c:pt idx="24" formatCode="0">
                  <c:v>0</c:v>
                </c:pt>
                <c:pt idx="25" formatCode="0">
                  <c:v>0</c:v>
                </c:pt>
              </c:numCache>
            </c:numRef>
          </c:val>
        </c:ser>
        <c:ser>
          <c:idx val="3"/>
          <c:order val="2"/>
          <c:tx>
            <c:strRef>
              <c:f>'GS4'!$O$6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'GS4'!$P$3:$AO$3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'GS4'!$P$6:$AP$6</c:f>
              <c:numCache>
                <c:formatCode>0.0</c:formatCode>
                <c:ptCount val="27"/>
                <c:pt idx="2" formatCode="0">
                  <c:v>0.68173105275101809</c:v>
                </c:pt>
                <c:pt idx="3" formatCode="0">
                  <c:v>0.91974200513671234</c:v>
                </c:pt>
                <c:pt idx="4" formatCode="0">
                  <c:v>1.0815085003609504</c:v>
                </c:pt>
                <c:pt idx="5" formatCode="0">
                  <c:v>1.2665429022356192</c:v>
                </c:pt>
                <c:pt idx="6" formatCode="0">
                  <c:v>1.4819504531302063</c:v>
                </c:pt>
                <c:pt idx="7" formatCode="0">
                  <c:v>1.6896404915115413</c:v>
                </c:pt>
                <c:pt idx="8" formatCode="0">
                  <c:v>1.9113442239202771</c:v>
                </c:pt>
                <c:pt idx="9" formatCode="0">
                  <c:v>2.1437321663207523</c:v>
                </c:pt>
                <c:pt idx="10" formatCode="0">
                  <c:v>2.4311854695814428</c:v>
                </c:pt>
                <c:pt idx="11" formatCode="0">
                  <c:v>2.7231531531828215</c:v>
                </c:pt>
                <c:pt idx="12" formatCode="0">
                  <c:v>2.9585679981262953</c:v>
                </c:pt>
                <c:pt idx="13" formatCode="0">
                  <c:v>3.157865258656519</c:v>
                </c:pt>
                <c:pt idx="14" formatCode="0">
                  <c:v>3.4206060844707875</c:v>
                </c:pt>
                <c:pt idx="15" formatCode="0">
                  <c:v>3.6616669679478329</c:v>
                </c:pt>
                <c:pt idx="16" formatCode="0">
                  <c:v>4.2073924487981049</c:v>
                </c:pt>
                <c:pt idx="17" formatCode="0">
                  <c:v>4.727225496573757</c:v>
                </c:pt>
                <c:pt idx="18" formatCode="0">
                  <c:v>5.24732536797785</c:v>
                </c:pt>
                <c:pt idx="19" formatCode="0">
                  <c:v>5.76769473124667</c:v>
                </c:pt>
                <c:pt idx="20" formatCode="0">
                  <c:v>6.2883362812988626</c:v>
                </c:pt>
                <c:pt idx="21" formatCode="0">
                  <c:v>6.6448691783584275</c:v>
                </c:pt>
                <c:pt idx="22" formatCode="0">
                  <c:v>6.9736363016460983</c:v>
                </c:pt>
                <c:pt idx="23" formatCode="0">
                  <c:v>7.302403424933769</c:v>
                </c:pt>
                <c:pt idx="24" formatCode="0">
                  <c:v>7.6311705482214407</c:v>
                </c:pt>
                <c:pt idx="25" formatCode="0">
                  <c:v>7.9599376715091124</c:v>
                </c:pt>
                <c:pt idx="26" formatCode="0">
                  <c:v>8.2887047947967822</c:v>
                </c:pt>
              </c:numCache>
            </c:numRef>
          </c:val>
        </c:ser>
        <c:ser>
          <c:idx val="1"/>
          <c:order val="3"/>
          <c:tx>
            <c:strRef>
              <c:f>'GS4'!$O$7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invertIfNegative val="0"/>
          <c:cat>
            <c:numRef>
              <c:f>'GS4'!$P$3:$AO$3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'GS4'!$P$7:$AP$7</c:f>
              <c:numCache>
                <c:formatCode>0.0</c:formatCode>
                <c:ptCount val="27"/>
                <c:pt idx="2" formatCode="0">
                  <c:v>141.1</c:v>
                </c:pt>
                <c:pt idx="3" formatCode="0">
                  <c:v>141.1</c:v>
                </c:pt>
                <c:pt idx="4" formatCode="0">
                  <c:v>141.1</c:v>
                </c:pt>
                <c:pt idx="5" formatCode="0">
                  <c:v>141.1</c:v>
                </c:pt>
                <c:pt idx="6" formatCode="0">
                  <c:v>141.1</c:v>
                </c:pt>
                <c:pt idx="7" formatCode="0">
                  <c:v>141.1</c:v>
                </c:pt>
                <c:pt idx="8" formatCode="0">
                  <c:v>141.1</c:v>
                </c:pt>
                <c:pt idx="9" formatCode="0">
                  <c:v>141.1</c:v>
                </c:pt>
                <c:pt idx="10" formatCode="0">
                  <c:v>141.1</c:v>
                </c:pt>
                <c:pt idx="11" formatCode="0">
                  <c:v>141.1</c:v>
                </c:pt>
                <c:pt idx="12" formatCode="0">
                  <c:v>141.1</c:v>
                </c:pt>
                <c:pt idx="13" formatCode="0">
                  <c:v>141.1</c:v>
                </c:pt>
                <c:pt idx="14" formatCode="0">
                  <c:v>141.1</c:v>
                </c:pt>
                <c:pt idx="15" formatCode="0">
                  <c:v>141.1</c:v>
                </c:pt>
                <c:pt idx="16" formatCode="0">
                  <c:v>141.1</c:v>
                </c:pt>
                <c:pt idx="17" formatCode="0">
                  <c:v>141.1</c:v>
                </c:pt>
                <c:pt idx="18" formatCode="0">
                  <c:v>141.1</c:v>
                </c:pt>
                <c:pt idx="19" formatCode="0">
                  <c:v>141.1</c:v>
                </c:pt>
                <c:pt idx="20" formatCode="0">
                  <c:v>141.1</c:v>
                </c:pt>
                <c:pt idx="21" formatCode="0">
                  <c:v>141.1</c:v>
                </c:pt>
                <c:pt idx="22" formatCode="0">
                  <c:v>141.1</c:v>
                </c:pt>
                <c:pt idx="23" formatCode="0">
                  <c:v>141.1</c:v>
                </c:pt>
                <c:pt idx="24" formatCode="0">
                  <c:v>141.1</c:v>
                </c:pt>
                <c:pt idx="25" formatCode="0">
                  <c:v>141.1</c:v>
                </c:pt>
                <c:pt idx="26" formatCode="0">
                  <c:v>141.1</c:v>
                </c:pt>
              </c:numCache>
            </c:numRef>
          </c:val>
        </c:ser>
        <c:ser>
          <c:idx val="5"/>
          <c:order val="4"/>
          <c:tx>
            <c:strRef>
              <c:f>'GS4'!$O$8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invertIfNegative val="0"/>
          <c:cat>
            <c:numRef>
              <c:f>'GS4'!$P$3:$AO$3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'GS4'!$P$8:$AP$8</c:f>
              <c:numCache>
                <c:formatCode>General</c:formatCode>
                <c:ptCount val="27"/>
                <c:pt idx="2" formatCode="0">
                  <c:v>121.95205479452056</c:v>
                </c:pt>
                <c:pt idx="3" formatCode="0">
                  <c:v>121.95205479452056</c:v>
                </c:pt>
                <c:pt idx="4" formatCode="0">
                  <c:v>121.95205479452056</c:v>
                </c:pt>
                <c:pt idx="5" formatCode="0">
                  <c:v>121.95205479452056</c:v>
                </c:pt>
                <c:pt idx="6" formatCode="0">
                  <c:v>121.95205479452056</c:v>
                </c:pt>
                <c:pt idx="7" formatCode="0">
                  <c:v>121.95205479452056</c:v>
                </c:pt>
                <c:pt idx="8" formatCode="0">
                  <c:v>121.95205479452056</c:v>
                </c:pt>
                <c:pt idx="9" formatCode="0">
                  <c:v>121.95205479452056</c:v>
                </c:pt>
                <c:pt idx="10" formatCode="0">
                  <c:v>121.95205479452056</c:v>
                </c:pt>
                <c:pt idx="11" formatCode="0">
                  <c:v>121.95205479452056</c:v>
                </c:pt>
                <c:pt idx="12" formatCode="0">
                  <c:v>121.95205479452056</c:v>
                </c:pt>
                <c:pt idx="13" formatCode="0">
                  <c:v>121.95205479452056</c:v>
                </c:pt>
                <c:pt idx="14" formatCode="0">
                  <c:v>121.95205479452056</c:v>
                </c:pt>
                <c:pt idx="15" formatCode="0">
                  <c:v>121.95205479452056</c:v>
                </c:pt>
                <c:pt idx="16" formatCode="0">
                  <c:v>121.95205479452056</c:v>
                </c:pt>
                <c:pt idx="17" formatCode="0">
                  <c:v>121.95205479452056</c:v>
                </c:pt>
                <c:pt idx="18" formatCode="0">
                  <c:v>121.95205479452056</c:v>
                </c:pt>
                <c:pt idx="19" formatCode="0">
                  <c:v>121.95205479452056</c:v>
                </c:pt>
                <c:pt idx="20" formatCode="0">
                  <c:v>121.95205479452056</c:v>
                </c:pt>
                <c:pt idx="21" formatCode="0">
                  <c:v>121.95205479452056</c:v>
                </c:pt>
                <c:pt idx="22" formatCode="0">
                  <c:v>121.95205479452056</c:v>
                </c:pt>
                <c:pt idx="23" formatCode="0">
                  <c:v>121.95205479452056</c:v>
                </c:pt>
                <c:pt idx="24" formatCode="0">
                  <c:v>121.95205479452056</c:v>
                </c:pt>
                <c:pt idx="25" formatCode="0">
                  <c:v>121.95205479452056</c:v>
                </c:pt>
                <c:pt idx="26" formatCode="0">
                  <c:v>121.95205479452056</c:v>
                </c:pt>
              </c:numCache>
            </c:numRef>
          </c:val>
        </c:ser>
        <c:ser>
          <c:idx val="6"/>
          <c:order val="5"/>
          <c:tx>
            <c:strRef>
              <c:f>'GS4'!$O$9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'GS4'!$P$3:$AO$3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'GS4'!$P$9:$AP$9</c:f>
              <c:numCache>
                <c:formatCode>0.0</c:formatCode>
                <c:ptCount val="27"/>
                <c:pt idx="2" formatCode="0">
                  <c:v>146.58000000000001</c:v>
                </c:pt>
                <c:pt idx="3" formatCode="0">
                  <c:v>146.58000000000001</c:v>
                </c:pt>
                <c:pt idx="4" formatCode="0">
                  <c:v>146.58000000000001</c:v>
                </c:pt>
                <c:pt idx="5" formatCode="0">
                  <c:v>146.58000000000001</c:v>
                </c:pt>
                <c:pt idx="6" formatCode="0">
                  <c:v>146.58000000000001</c:v>
                </c:pt>
                <c:pt idx="7" formatCode="0">
                  <c:v>146.58000000000001</c:v>
                </c:pt>
                <c:pt idx="8" formatCode="0">
                  <c:v>146.58000000000001</c:v>
                </c:pt>
                <c:pt idx="9" formatCode="0">
                  <c:v>146.58000000000001</c:v>
                </c:pt>
                <c:pt idx="10" formatCode="0">
                  <c:v>146.58000000000001</c:v>
                </c:pt>
                <c:pt idx="11" formatCode="0">
                  <c:v>146.58000000000001</c:v>
                </c:pt>
                <c:pt idx="12" formatCode="0">
                  <c:v>146.58000000000001</c:v>
                </c:pt>
                <c:pt idx="13" formatCode="0">
                  <c:v>146.58000000000001</c:v>
                </c:pt>
                <c:pt idx="14" formatCode="0">
                  <c:v>146.58000000000001</c:v>
                </c:pt>
                <c:pt idx="15" formatCode="0">
                  <c:v>146.58000000000001</c:v>
                </c:pt>
                <c:pt idx="16" formatCode="0">
                  <c:v>146.58000000000001</c:v>
                </c:pt>
                <c:pt idx="17" formatCode="0">
                  <c:v>146.58000000000001</c:v>
                </c:pt>
                <c:pt idx="18" formatCode="0">
                  <c:v>146.58000000000001</c:v>
                </c:pt>
                <c:pt idx="19" formatCode="0">
                  <c:v>146.58000000000001</c:v>
                </c:pt>
                <c:pt idx="20" formatCode="0">
                  <c:v>146.58000000000001</c:v>
                </c:pt>
                <c:pt idx="21" formatCode="0">
                  <c:v>146.58000000000001</c:v>
                </c:pt>
                <c:pt idx="22" formatCode="0">
                  <c:v>146.58000000000001</c:v>
                </c:pt>
                <c:pt idx="23" formatCode="0">
                  <c:v>146.58000000000001</c:v>
                </c:pt>
                <c:pt idx="24" formatCode="0">
                  <c:v>146.58000000000001</c:v>
                </c:pt>
                <c:pt idx="25" formatCode="0">
                  <c:v>146.58000000000001</c:v>
                </c:pt>
                <c:pt idx="26" formatCode="0">
                  <c:v>146.58000000000001</c:v>
                </c:pt>
              </c:numCache>
            </c:numRef>
          </c:val>
        </c:ser>
        <c:ser>
          <c:idx val="7"/>
          <c:order val="6"/>
          <c:tx>
            <c:strRef>
              <c:f>'GS4'!$O$10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'GS4'!$P$3:$AO$3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'GS4'!$P$10:$AP$10</c:f>
              <c:numCache>
                <c:formatCode>0.0</c:formatCode>
                <c:ptCount val="27"/>
                <c:pt idx="2" formatCode="0">
                  <c:v>114.70000000000002</c:v>
                </c:pt>
                <c:pt idx="3" formatCode="0">
                  <c:v>114.70000000000002</c:v>
                </c:pt>
                <c:pt idx="4" formatCode="0">
                  <c:v>114.70000000000002</c:v>
                </c:pt>
                <c:pt idx="5" formatCode="0">
                  <c:v>114.70000000000002</c:v>
                </c:pt>
                <c:pt idx="6" formatCode="0">
                  <c:v>114.70000000000002</c:v>
                </c:pt>
                <c:pt idx="7" formatCode="0">
                  <c:v>114.70000000000002</c:v>
                </c:pt>
                <c:pt idx="8" formatCode="0">
                  <c:v>114.70000000000002</c:v>
                </c:pt>
                <c:pt idx="9" formatCode="0">
                  <c:v>114.70000000000002</c:v>
                </c:pt>
                <c:pt idx="10" formatCode="0">
                  <c:v>114.70000000000002</c:v>
                </c:pt>
                <c:pt idx="11" formatCode="0">
                  <c:v>114.70000000000002</c:v>
                </c:pt>
                <c:pt idx="12" formatCode="0">
                  <c:v>114.70000000000002</c:v>
                </c:pt>
                <c:pt idx="13" formatCode="0">
                  <c:v>114.70000000000002</c:v>
                </c:pt>
                <c:pt idx="14" formatCode="0">
                  <c:v>114.70000000000002</c:v>
                </c:pt>
                <c:pt idx="15" formatCode="0">
                  <c:v>114.70000000000002</c:v>
                </c:pt>
                <c:pt idx="16" formatCode="0">
                  <c:v>114.70000000000002</c:v>
                </c:pt>
                <c:pt idx="17" formatCode="0">
                  <c:v>114.70000000000002</c:v>
                </c:pt>
                <c:pt idx="18" formatCode="0">
                  <c:v>114.70000000000002</c:v>
                </c:pt>
                <c:pt idx="19" formatCode="0">
                  <c:v>114.70000000000002</c:v>
                </c:pt>
                <c:pt idx="20" formatCode="0">
                  <c:v>114.70000000000002</c:v>
                </c:pt>
                <c:pt idx="21" formatCode="0">
                  <c:v>114.70000000000002</c:v>
                </c:pt>
                <c:pt idx="22" formatCode="0">
                  <c:v>114.70000000000002</c:v>
                </c:pt>
                <c:pt idx="23" formatCode="0">
                  <c:v>114.70000000000002</c:v>
                </c:pt>
                <c:pt idx="24" formatCode="0">
                  <c:v>114.70000000000002</c:v>
                </c:pt>
                <c:pt idx="25" formatCode="0">
                  <c:v>114.70000000000002</c:v>
                </c:pt>
                <c:pt idx="26" formatCode="0">
                  <c:v>114.70000000000002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1398656"/>
        <c:axId val="211400192"/>
      </c:barChart>
      <c:catAx>
        <c:axId val="21139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11400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1400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1398656"/>
        <c:crosses val="autoZero"/>
        <c:crossBetween val="between"/>
      </c:valAx>
    </c:plotArea>
    <c:legend>
      <c:legendPos val="b"/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'GS5'!$O$4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invertIfNegative val="0"/>
          <c:cat>
            <c:numRef>
              <c:f>'GS5'!$P$3:$AP$3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'GS5'!$P$4:$AP$4</c:f>
              <c:numCache>
                <c:formatCode>0.0</c:formatCode>
                <c:ptCount val="27"/>
                <c:pt idx="2" formatCode="0">
                  <c:v>121.03336105755608</c:v>
                </c:pt>
                <c:pt idx="3" formatCode="0">
                  <c:v>119.85077027937133</c:v>
                </c:pt>
                <c:pt idx="4" formatCode="0">
                  <c:v>108.37398408025463</c:v>
                </c:pt>
                <c:pt idx="5" formatCode="0">
                  <c:v>105.71267022330497</c:v>
                </c:pt>
                <c:pt idx="6" formatCode="0">
                  <c:v>92.152962959440387</c:v>
                </c:pt>
                <c:pt idx="7" formatCode="0">
                  <c:v>84.642658728869179</c:v>
                </c:pt>
                <c:pt idx="8" formatCode="0">
                  <c:v>77.486357445451588</c:v>
                </c:pt>
                <c:pt idx="9" formatCode="0">
                  <c:v>73.335870038034074</c:v>
                </c:pt>
                <c:pt idx="10" formatCode="0">
                  <c:v>72.124278291569922</c:v>
                </c:pt>
                <c:pt idx="11" formatCode="0">
                  <c:v>68.082710617291724</c:v>
                </c:pt>
                <c:pt idx="12" formatCode="0">
                  <c:v>70.251838149417139</c:v>
                </c:pt>
                <c:pt idx="13" formatCode="0">
                  <c:v>71.226688052223963</c:v>
                </c:pt>
                <c:pt idx="14" formatCode="0">
                  <c:v>69.655968981763166</c:v>
                </c:pt>
                <c:pt idx="15" formatCode="0">
                  <c:v>63.456565378012492</c:v>
                </c:pt>
                <c:pt idx="16" formatCode="0">
                  <c:v>54.450223776713472</c:v>
                </c:pt>
                <c:pt idx="17" formatCode="0">
                  <c:v>49.037288259336627</c:v>
                </c:pt>
                <c:pt idx="18" formatCode="0">
                  <c:v>44.377597877073498</c:v>
                </c:pt>
                <c:pt idx="19" formatCode="0">
                  <c:v>39.232476285450659</c:v>
                </c:pt>
                <c:pt idx="20" formatCode="0">
                  <c:v>34.292457676499239</c:v>
                </c:pt>
                <c:pt idx="21" formatCode="0">
                  <c:v>28.16450703625128</c:v>
                </c:pt>
                <c:pt idx="22" formatCode="0">
                  <c:v>23.360681642706062</c:v>
                </c:pt>
                <c:pt idx="23" formatCode="0">
                  <c:v>19.103539870669554</c:v>
                </c:pt>
                <c:pt idx="24" formatCode="0">
                  <c:v>15.691568995322239</c:v>
                </c:pt>
                <c:pt idx="25" formatCode="0">
                  <c:v>12.748541688718376</c:v>
                </c:pt>
                <c:pt idx="26" formatCode="0">
                  <c:v>6.0467180923269703</c:v>
                </c:pt>
              </c:numCache>
            </c:numRef>
          </c:val>
        </c:ser>
        <c:ser>
          <c:idx val="2"/>
          <c:order val="1"/>
          <c:tx>
            <c:strRef>
              <c:f>'GS5'!$O$5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'GS5'!$P$3:$AP$3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'GS5'!$P$5:$AP$5</c:f>
              <c:numCache>
                <c:formatCode>0.0</c:formatCode>
                <c:ptCount val="27"/>
                <c:pt idx="2" formatCode="0">
                  <c:v>0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1.8667519449812855</c:v>
                </c:pt>
                <c:pt idx="9" formatCode="0">
                  <c:v>3.7335708952972988</c:v>
                </c:pt>
                <c:pt idx="10" formatCode="0">
                  <c:v>6.9934634432339537</c:v>
                </c:pt>
                <c:pt idx="11" formatCode="0">
                  <c:v>14.002806332892272</c:v>
                </c:pt>
                <c:pt idx="12" formatCode="0">
                  <c:v>21.024030575353191</c:v>
                </c:pt>
                <c:pt idx="13" formatCode="0">
                  <c:v>28.028979038376583</c:v>
                </c:pt>
                <c:pt idx="14" formatCode="0">
                  <c:v>37.375611428522753</c:v>
                </c:pt>
                <c:pt idx="15" formatCode="0">
                  <c:v>42.004105253587795</c:v>
                </c:pt>
                <c:pt idx="16" formatCode="0">
                  <c:v>46.730102653098498</c:v>
                </c:pt>
                <c:pt idx="17" formatCode="0">
                  <c:v>49.03311873271366</c:v>
                </c:pt>
                <c:pt idx="18" formatCode="0">
                  <c:v>52.395536306784514</c:v>
                </c:pt>
                <c:pt idx="19" formatCode="0">
                  <c:v>52.36443683620238</c:v>
                </c:pt>
                <c:pt idx="20" formatCode="0">
                  <c:v>52.419951163288708</c:v>
                </c:pt>
                <c:pt idx="21" formatCode="0">
                  <c:v>52.423709393372675</c:v>
                </c:pt>
                <c:pt idx="22" formatCode="0">
                  <c:v>52.442003774418602</c:v>
                </c:pt>
                <c:pt idx="23" formatCode="0">
                  <c:v>52.440774354432065</c:v>
                </c:pt>
                <c:pt idx="24" formatCode="0">
                  <c:v>52.440774354432065</c:v>
                </c:pt>
                <c:pt idx="25" formatCode="0">
                  <c:v>52.440774354432065</c:v>
                </c:pt>
                <c:pt idx="26" formatCode="0">
                  <c:v>52.440774354432065</c:v>
                </c:pt>
              </c:numCache>
            </c:numRef>
          </c:val>
        </c:ser>
        <c:ser>
          <c:idx val="3"/>
          <c:order val="2"/>
          <c:tx>
            <c:strRef>
              <c:f>'GS5'!$O$6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'GS5'!$P$3:$AP$3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'GS5'!$P$6:$AP$6</c:f>
              <c:numCache>
                <c:formatCode>0.0</c:formatCode>
                <c:ptCount val="27"/>
                <c:pt idx="2" formatCode="0">
                  <c:v>0.55244102906782488</c:v>
                </c:pt>
                <c:pt idx="3" formatCode="0">
                  <c:v>0.74919452054794522</c:v>
                </c:pt>
                <c:pt idx="4" formatCode="0">
                  <c:v>0.76306849315068492</c:v>
                </c:pt>
                <c:pt idx="5" formatCode="0">
                  <c:v>0.77000547945205466</c:v>
                </c:pt>
                <c:pt idx="6" formatCode="0">
                  <c:v>0.77694246575342463</c:v>
                </c:pt>
                <c:pt idx="7" formatCode="0">
                  <c:v>0.77694246575342463</c:v>
                </c:pt>
                <c:pt idx="8" formatCode="0">
                  <c:v>0.77694246575342463</c:v>
                </c:pt>
                <c:pt idx="9" formatCode="0">
                  <c:v>0.77694246575342463</c:v>
                </c:pt>
                <c:pt idx="10" formatCode="0">
                  <c:v>0.77694246575342463</c:v>
                </c:pt>
                <c:pt idx="11" formatCode="0">
                  <c:v>0.77694246575342463</c:v>
                </c:pt>
                <c:pt idx="12" formatCode="0">
                  <c:v>0.77694246575342463</c:v>
                </c:pt>
                <c:pt idx="13" formatCode="0">
                  <c:v>0.77694246575342463</c:v>
                </c:pt>
                <c:pt idx="14" formatCode="0">
                  <c:v>0.77694246575342463</c:v>
                </c:pt>
                <c:pt idx="15" formatCode="0">
                  <c:v>0.77694246575342463</c:v>
                </c:pt>
                <c:pt idx="16" formatCode="0">
                  <c:v>0.77694246575342463</c:v>
                </c:pt>
                <c:pt idx="17" formatCode="0">
                  <c:v>0.77694246575342463</c:v>
                </c:pt>
                <c:pt idx="18" formatCode="0">
                  <c:v>0.77694246575342463</c:v>
                </c:pt>
                <c:pt idx="19" formatCode="0">
                  <c:v>0.77694246575342463</c:v>
                </c:pt>
                <c:pt idx="20" formatCode="0">
                  <c:v>0.77694246575342463</c:v>
                </c:pt>
                <c:pt idx="21" formatCode="0">
                  <c:v>0.77694246575342463</c:v>
                </c:pt>
                <c:pt idx="22" formatCode="0">
                  <c:v>0.77694246575342463</c:v>
                </c:pt>
                <c:pt idx="23" formatCode="0">
                  <c:v>0.77694246575342463</c:v>
                </c:pt>
                <c:pt idx="24" formatCode="0">
                  <c:v>0.77694246575342463</c:v>
                </c:pt>
                <c:pt idx="25" formatCode="0">
                  <c:v>0.77694246575342463</c:v>
                </c:pt>
                <c:pt idx="26" formatCode="0">
                  <c:v>0.77694246575342463</c:v>
                </c:pt>
              </c:numCache>
            </c:numRef>
          </c:val>
        </c:ser>
        <c:ser>
          <c:idx val="1"/>
          <c:order val="3"/>
          <c:tx>
            <c:strRef>
              <c:f>'GS5'!$O$7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invertIfNegative val="0"/>
          <c:cat>
            <c:numRef>
              <c:f>'GS5'!$P$3:$AP$3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'GS5'!$P$7:$AP$7</c:f>
              <c:numCache>
                <c:formatCode>0.0</c:formatCode>
                <c:ptCount val="27"/>
                <c:pt idx="2" formatCode="0">
                  <c:v>141.1</c:v>
                </c:pt>
                <c:pt idx="3" formatCode="0">
                  <c:v>141.1</c:v>
                </c:pt>
                <c:pt idx="4" formatCode="0">
                  <c:v>141.1</c:v>
                </c:pt>
                <c:pt idx="5" formatCode="0">
                  <c:v>141.1</c:v>
                </c:pt>
                <c:pt idx="6" formatCode="0">
                  <c:v>141.1</c:v>
                </c:pt>
                <c:pt idx="7" formatCode="0">
                  <c:v>141.1</c:v>
                </c:pt>
                <c:pt idx="8" formatCode="0">
                  <c:v>141.1</c:v>
                </c:pt>
                <c:pt idx="9" formatCode="0">
                  <c:v>141.1</c:v>
                </c:pt>
                <c:pt idx="10" formatCode="0">
                  <c:v>141.1</c:v>
                </c:pt>
                <c:pt idx="11" formatCode="0">
                  <c:v>141.1</c:v>
                </c:pt>
                <c:pt idx="12" formatCode="0">
                  <c:v>141.1</c:v>
                </c:pt>
                <c:pt idx="13" formatCode="0">
                  <c:v>141.1</c:v>
                </c:pt>
                <c:pt idx="14" formatCode="0">
                  <c:v>141.1</c:v>
                </c:pt>
                <c:pt idx="15" formatCode="0">
                  <c:v>141.1</c:v>
                </c:pt>
                <c:pt idx="16" formatCode="0">
                  <c:v>141.1</c:v>
                </c:pt>
                <c:pt idx="17" formatCode="0">
                  <c:v>141.1</c:v>
                </c:pt>
                <c:pt idx="18" formatCode="0">
                  <c:v>141.1</c:v>
                </c:pt>
                <c:pt idx="19" formatCode="0">
                  <c:v>141.1</c:v>
                </c:pt>
                <c:pt idx="20" formatCode="0">
                  <c:v>141.1</c:v>
                </c:pt>
                <c:pt idx="21" formatCode="0">
                  <c:v>141.1</c:v>
                </c:pt>
                <c:pt idx="22" formatCode="0">
                  <c:v>141.1</c:v>
                </c:pt>
                <c:pt idx="23" formatCode="0">
                  <c:v>141.1</c:v>
                </c:pt>
                <c:pt idx="24" formatCode="0">
                  <c:v>141.1</c:v>
                </c:pt>
                <c:pt idx="25" formatCode="0">
                  <c:v>141.1</c:v>
                </c:pt>
                <c:pt idx="26" formatCode="0">
                  <c:v>141.1</c:v>
                </c:pt>
              </c:numCache>
            </c:numRef>
          </c:val>
        </c:ser>
        <c:ser>
          <c:idx val="5"/>
          <c:order val="4"/>
          <c:tx>
            <c:strRef>
              <c:f>'GS5'!$O$8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invertIfNegative val="0"/>
          <c:cat>
            <c:numRef>
              <c:f>'GS5'!$P$3:$AP$3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'GS5'!$P$8:$AP$8</c:f>
              <c:numCache>
                <c:formatCode>General</c:formatCode>
                <c:ptCount val="27"/>
                <c:pt idx="2" formatCode="0">
                  <c:v>121.95205479452056</c:v>
                </c:pt>
                <c:pt idx="3" formatCode="0">
                  <c:v>121.95205479452056</c:v>
                </c:pt>
                <c:pt idx="4" formatCode="0">
                  <c:v>121.95205479452056</c:v>
                </c:pt>
                <c:pt idx="5" formatCode="0">
                  <c:v>121.95205479452056</c:v>
                </c:pt>
                <c:pt idx="6" formatCode="0">
                  <c:v>121.95205479452056</c:v>
                </c:pt>
                <c:pt idx="7" formatCode="0">
                  <c:v>121.95205479452056</c:v>
                </c:pt>
                <c:pt idx="8" formatCode="0">
                  <c:v>121.95205479452056</c:v>
                </c:pt>
                <c:pt idx="9" formatCode="0">
                  <c:v>121.95205479452056</c:v>
                </c:pt>
                <c:pt idx="10" formatCode="0">
                  <c:v>121.95205479452056</c:v>
                </c:pt>
                <c:pt idx="11" formatCode="0">
                  <c:v>121.95205479452056</c:v>
                </c:pt>
                <c:pt idx="12" formatCode="0">
                  <c:v>121.95205479452056</c:v>
                </c:pt>
                <c:pt idx="13" formatCode="0">
                  <c:v>121.95205479452056</c:v>
                </c:pt>
                <c:pt idx="14" formatCode="0">
                  <c:v>121.95205479452056</c:v>
                </c:pt>
                <c:pt idx="15" formatCode="0">
                  <c:v>121.95205479452056</c:v>
                </c:pt>
                <c:pt idx="16" formatCode="0">
                  <c:v>121.95205479452056</c:v>
                </c:pt>
                <c:pt idx="17" formatCode="0">
                  <c:v>121.95205479452056</c:v>
                </c:pt>
                <c:pt idx="18" formatCode="0">
                  <c:v>121.95205479452056</c:v>
                </c:pt>
                <c:pt idx="19" formatCode="0">
                  <c:v>121.95205479452056</c:v>
                </c:pt>
                <c:pt idx="20" formatCode="0">
                  <c:v>121.95205479452056</c:v>
                </c:pt>
                <c:pt idx="21" formatCode="0">
                  <c:v>121.95205479452056</c:v>
                </c:pt>
                <c:pt idx="22" formatCode="0">
                  <c:v>121.95205479452056</c:v>
                </c:pt>
                <c:pt idx="23" formatCode="0">
                  <c:v>121.95205479452056</c:v>
                </c:pt>
                <c:pt idx="24" formatCode="0">
                  <c:v>121.95205479452056</c:v>
                </c:pt>
                <c:pt idx="25" formatCode="0">
                  <c:v>121.95205479452056</c:v>
                </c:pt>
                <c:pt idx="26" formatCode="0">
                  <c:v>121.95205479452056</c:v>
                </c:pt>
              </c:numCache>
            </c:numRef>
          </c:val>
        </c:ser>
        <c:ser>
          <c:idx val="6"/>
          <c:order val="5"/>
          <c:tx>
            <c:strRef>
              <c:f>'GS5'!$O$9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'GS5'!$P$3:$AP$3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'GS5'!$P$9:$AP$9</c:f>
              <c:numCache>
                <c:formatCode>0.0</c:formatCode>
                <c:ptCount val="27"/>
                <c:pt idx="2" formatCode="0">
                  <c:v>146.58000000000001</c:v>
                </c:pt>
                <c:pt idx="3" formatCode="0">
                  <c:v>146.58000000000001</c:v>
                </c:pt>
                <c:pt idx="4" formatCode="0">
                  <c:v>146.58000000000001</c:v>
                </c:pt>
                <c:pt idx="5" formatCode="0">
                  <c:v>146.58000000000001</c:v>
                </c:pt>
                <c:pt idx="6" formatCode="0">
                  <c:v>146.58000000000001</c:v>
                </c:pt>
                <c:pt idx="7" formatCode="0">
                  <c:v>146.58000000000001</c:v>
                </c:pt>
                <c:pt idx="8" formatCode="0">
                  <c:v>146.58000000000001</c:v>
                </c:pt>
                <c:pt idx="9" formatCode="0">
                  <c:v>146.58000000000001</c:v>
                </c:pt>
                <c:pt idx="10" formatCode="0">
                  <c:v>146.58000000000001</c:v>
                </c:pt>
                <c:pt idx="11" formatCode="0">
                  <c:v>146.58000000000001</c:v>
                </c:pt>
                <c:pt idx="12" formatCode="0">
                  <c:v>146.58000000000001</c:v>
                </c:pt>
                <c:pt idx="13" formatCode="0">
                  <c:v>146.58000000000001</c:v>
                </c:pt>
                <c:pt idx="14" formatCode="0">
                  <c:v>146.58000000000001</c:v>
                </c:pt>
                <c:pt idx="15" formatCode="0">
                  <c:v>146.58000000000001</c:v>
                </c:pt>
                <c:pt idx="16" formatCode="0">
                  <c:v>146.58000000000001</c:v>
                </c:pt>
                <c:pt idx="17" formatCode="0">
                  <c:v>146.58000000000001</c:v>
                </c:pt>
                <c:pt idx="18" formatCode="0">
                  <c:v>146.58000000000001</c:v>
                </c:pt>
                <c:pt idx="19" formatCode="0">
                  <c:v>146.58000000000001</c:v>
                </c:pt>
                <c:pt idx="20" formatCode="0">
                  <c:v>146.58000000000001</c:v>
                </c:pt>
                <c:pt idx="21" formatCode="0">
                  <c:v>146.58000000000001</c:v>
                </c:pt>
                <c:pt idx="22" formatCode="0">
                  <c:v>146.58000000000001</c:v>
                </c:pt>
                <c:pt idx="23" formatCode="0">
                  <c:v>146.58000000000001</c:v>
                </c:pt>
                <c:pt idx="24" formatCode="0">
                  <c:v>146.58000000000001</c:v>
                </c:pt>
                <c:pt idx="25" formatCode="0">
                  <c:v>146.58000000000001</c:v>
                </c:pt>
                <c:pt idx="26" formatCode="0">
                  <c:v>146.58000000000001</c:v>
                </c:pt>
              </c:numCache>
            </c:numRef>
          </c:val>
        </c:ser>
        <c:ser>
          <c:idx val="7"/>
          <c:order val="6"/>
          <c:tx>
            <c:strRef>
              <c:f>'GS5'!$O$10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'GS5'!$P$3:$AP$3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'GS5'!$P$10:$AP$10</c:f>
              <c:numCache>
                <c:formatCode>0.0</c:formatCode>
                <c:ptCount val="27"/>
                <c:pt idx="2" formatCode="0">
                  <c:v>114.70000000000002</c:v>
                </c:pt>
                <c:pt idx="3" formatCode="0">
                  <c:v>114.70000000000002</c:v>
                </c:pt>
                <c:pt idx="4" formatCode="0">
                  <c:v>114.70000000000002</c:v>
                </c:pt>
                <c:pt idx="5" formatCode="0">
                  <c:v>114.70000000000002</c:v>
                </c:pt>
                <c:pt idx="6" formatCode="0">
                  <c:v>114.70000000000002</c:v>
                </c:pt>
                <c:pt idx="7" formatCode="0">
                  <c:v>114.70000000000002</c:v>
                </c:pt>
                <c:pt idx="8" formatCode="0">
                  <c:v>114.70000000000002</c:v>
                </c:pt>
                <c:pt idx="9" formatCode="0">
                  <c:v>114.70000000000002</c:v>
                </c:pt>
                <c:pt idx="10" formatCode="0">
                  <c:v>114.70000000000002</c:v>
                </c:pt>
                <c:pt idx="11" formatCode="0">
                  <c:v>114.70000000000002</c:v>
                </c:pt>
                <c:pt idx="12" formatCode="0">
                  <c:v>114.70000000000002</c:v>
                </c:pt>
                <c:pt idx="13" formatCode="0">
                  <c:v>114.70000000000002</c:v>
                </c:pt>
                <c:pt idx="14" formatCode="0">
                  <c:v>114.70000000000002</c:v>
                </c:pt>
                <c:pt idx="15" formatCode="0">
                  <c:v>114.70000000000002</c:v>
                </c:pt>
                <c:pt idx="16" formatCode="0">
                  <c:v>114.70000000000002</c:v>
                </c:pt>
                <c:pt idx="17" formatCode="0">
                  <c:v>114.70000000000002</c:v>
                </c:pt>
                <c:pt idx="18" formatCode="0">
                  <c:v>114.70000000000002</c:v>
                </c:pt>
                <c:pt idx="19" formatCode="0">
                  <c:v>114.70000000000002</c:v>
                </c:pt>
                <c:pt idx="20" formatCode="0">
                  <c:v>114.70000000000002</c:v>
                </c:pt>
                <c:pt idx="21" formatCode="0">
                  <c:v>114.70000000000002</c:v>
                </c:pt>
                <c:pt idx="22" formatCode="0">
                  <c:v>114.70000000000002</c:v>
                </c:pt>
                <c:pt idx="23" formatCode="0">
                  <c:v>114.70000000000002</c:v>
                </c:pt>
                <c:pt idx="24" formatCode="0">
                  <c:v>114.70000000000002</c:v>
                </c:pt>
                <c:pt idx="25" formatCode="0">
                  <c:v>114.70000000000002</c:v>
                </c:pt>
                <c:pt idx="26" formatCode="0">
                  <c:v>114.70000000000002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0946688"/>
        <c:axId val="210952576"/>
      </c:barChart>
      <c:catAx>
        <c:axId val="21094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1095257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0952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0946688"/>
        <c:crosses val="autoZero"/>
        <c:crossBetween val="between"/>
      </c:valAx>
    </c:plotArea>
    <c:legend>
      <c:legendPos val="b"/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'GS6'!$O$4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invertIfNegative val="0"/>
          <c:cat>
            <c:numRef>
              <c:f>'GS6'!$P$3:$AP$3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'GS6'!$P$4:$AP$4</c:f>
              <c:numCache>
                <c:formatCode>0.0</c:formatCode>
                <c:ptCount val="27"/>
                <c:pt idx="2" formatCode="0">
                  <c:v>121.03336105755614</c:v>
                </c:pt>
                <c:pt idx="3" formatCode="0">
                  <c:v>119.85077027937125</c:v>
                </c:pt>
                <c:pt idx="4" formatCode="0">
                  <c:v>108.86850575952356</c:v>
                </c:pt>
                <c:pt idx="5" formatCode="0">
                  <c:v>119.08737789013421</c:v>
                </c:pt>
                <c:pt idx="6" formatCode="0">
                  <c:v>119.29886704887865</c:v>
                </c:pt>
                <c:pt idx="7" formatCode="0">
                  <c:v>113.49555422555768</c:v>
                </c:pt>
                <c:pt idx="8" formatCode="0">
                  <c:v>102.69034071111687</c:v>
                </c:pt>
                <c:pt idx="9" formatCode="0">
                  <c:v>93.421237848338805</c:v>
                </c:pt>
                <c:pt idx="10" formatCode="0">
                  <c:v>91.832055850397126</c:v>
                </c:pt>
                <c:pt idx="11" formatCode="0">
                  <c:v>88.86183206408198</c:v>
                </c:pt>
                <c:pt idx="12" formatCode="0">
                  <c:v>87.93747178400389</c:v>
                </c:pt>
                <c:pt idx="13" formatCode="0">
                  <c:v>82.338927764668199</c:v>
                </c:pt>
                <c:pt idx="14" formatCode="0">
                  <c:v>73.69336809443098</c:v>
                </c:pt>
                <c:pt idx="15" formatCode="0">
                  <c:v>69.695883032050958</c:v>
                </c:pt>
                <c:pt idx="16" formatCode="0">
                  <c:v>62.968900112283279</c:v>
                </c:pt>
                <c:pt idx="17" formatCode="0">
                  <c:v>59.149067749176346</c:v>
                </c:pt>
                <c:pt idx="18" formatCode="0">
                  <c:v>54.072653204617289</c:v>
                </c:pt>
                <c:pt idx="19" formatCode="0">
                  <c:v>51.205440725655741</c:v>
                </c:pt>
                <c:pt idx="20" formatCode="0">
                  <c:v>45.980644396226374</c:v>
                </c:pt>
                <c:pt idx="21" formatCode="0">
                  <c:v>43.504256408485666</c:v>
                </c:pt>
                <c:pt idx="22" formatCode="0">
                  <c:v>38.623015299169175</c:v>
                </c:pt>
                <c:pt idx="23" formatCode="0">
                  <c:v>36.634538716738568</c:v>
                </c:pt>
                <c:pt idx="24" formatCode="0">
                  <c:v>31.783679355298876</c:v>
                </c:pt>
                <c:pt idx="25" formatCode="0">
                  <c:v>31.131083555377387</c:v>
                </c:pt>
                <c:pt idx="26" formatCode="0">
                  <c:v>27.192819059888127</c:v>
                </c:pt>
              </c:numCache>
            </c:numRef>
          </c:val>
        </c:ser>
        <c:ser>
          <c:idx val="2"/>
          <c:order val="1"/>
          <c:tx>
            <c:strRef>
              <c:f>'GS6'!$O$5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'GS6'!$P$3:$AP$3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'GS6'!$P$5:$AP$5</c:f>
              <c:numCache>
                <c:formatCode>0.0</c:formatCode>
                <c:ptCount val="27"/>
                <c:pt idx="2" formatCode="0">
                  <c:v>0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6" formatCode="0">
                  <c:v>3.733503889962571</c:v>
                </c:pt>
                <c:pt idx="7" formatCode="0">
                  <c:v>7.4671417905945976</c:v>
                </c:pt>
                <c:pt idx="8" formatCode="0">
                  <c:v>13.986926886467907</c:v>
                </c:pt>
                <c:pt idx="9" formatCode="0">
                  <c:v>28.005612665784543</c:v>
                </c:pt>
                <c:pt idx="10" formatCode="0">
                  <c:v>42.048061150706381</c:v>
                </c:pt>
                <c:pt idx="11" formatCode="0">
                  <c:v>56.057958076753167</c:v>
                </c:pt>
                <c:pt idx="12" formatCode="0">
                  <c:v>74.751222857045505</c:v>
                </c:pt>
                <c:pt idx="13" formatCode="0">
                  <c:v>84.00821050717559</c:v>
                </c:pt>
                <c:pt idx="14" formatCode="0">
                  <c:v>93.460205306196997</c:v>
                </c:pt>
                <c:pt idx="15" formatCode="0">
                  <c:v>98.066237465427321</c:v>
                </c:pt>
                <c:pt idx="16" formatCode="0">
                  <c:v>104.79107261356903</c:v>
                </c:pt>
                <c:pt idx="17" formatCode="0">
                  <c:v>104.72887367240476</c:v>
                </c:pt>
                <c:pt idx="18" formatCode="0">
                  <c:v>104.83990232657742</c:v>
                </c:pt>
                <c:pt idx="19" formatCode="0">
                  <c:v>104.84741878674535</c:v>
                </c:pt>
                <c:pt idx="20" formatCode="0">
                  <c:v>104.8840075488372</c:v>
                </c:pt>
                <c:pt idx="21" formatCode="0">
                  <c:v>104.88154870886413</c:v>
                </c:pt>
                <c:pt idx="22" formatCode="0">
                  <c:v>104.88154870886413</c:v>
                </c:pt>
                <c:pt idx="23" formatCode="0">
                  <c:v>104.88154870886413</c:v>
                </c:pt>
                <c:pt idx="24" formatCode="0">
                  <c:v>104.88154870886413</c:v>
                </c:pt>
                <c:pt idx="25" formatCode="0">
                  <c:v>104.88154870886413</c:v>
                </c:pt>
                <c:pt idx="26" formatCode="0">
                  <c:v>104.88154870886413</c:v>
                </c:pt>
              </c:numCache>
            </c:numRef>
          </c:val>
        </c:ser>
        <c:ser>
          <c:idx val="3"/>
          <c:order val="2"/>
          <c:tx>
            <c:strRef>
              <c:f>'GS6'!$O$6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'GS6'!$P$3:$AP$3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'GS6'!$P$6:$AP$6</c:f>
              <c:numCache>
                <c:formatCode>0.0</c:formatCode>
                <c:ptCount val="27"/>
                <c:pt idx="2" formatCode="0">
                  <c:v>0.55244102906782488</c:v>
                </c:pt>
                <c:pt idx="3" formatCode="0">
                  <c:v>0.74919452054794522</c:v>
                </c:pt>
                <c:pt idx="4" formatCode="0">
                  <c:v>0.76306849315068492</c:v>
                </c:pt>
                <c:pt idx="5" formatCode="0">
                  <c:v>0.77000547945205466</c:v>
                </c:pt>
                <c:pt idx="6" formatCode="0">
                  <c:v>0.77694246575342463</c:v>
                </c:pt>
                <c:pt idx="7" formatCode="0">
                  <c:v>0.77694246575342463</c:v>
                </c:pt>
                <c:pt idx="8" formatCode="0">
                  <c:v>0.77694246575342463</c:v>
                </c:pt>
                <c:pt idx="9" formatCode="0">
                  <c:v>0.77694246575342463</c:v>
                </c:pt>
                <c:pt idx="10" formatCode="0">
                  <c:v>0.77694246575342463</c:v>
                </c:pt>
                <c:pt idx="11" formatCode="0">
                  <c:v>0.77694246575342463</c:v>
                </c:pt>
                <c:pt idx="12" formatCode="0">
                  <c:v>0.77694246575342463</c:v>
                </c:pt>
                <c:pt idx="13" formatCode="0">
                  <c:v>0.77694246575342463</c:v>
                </c:pt>
                <c:pt idx="14" formatCode="0">
                  <c:v>0.77694246575342463</c:v>
                </c:pt>
                <c:pt idx="15" formatCode="0">
                  <c:v>0.77694246575342463</c:v>
                </c:pt>
                <c:pt idx="16" formatCode="0">
                  <c:v>0.77694246575342463</c:v>
                </c:pt>
                <c:pt idx="17" formatCode="0">
                  <c:v>0.77694246575342463</c:v>
                </c:pt>
                <c:pt idx="18" formatCode="0">
                  <c:v>0.77694246575342463</c:v>
                </c:pt>
                <c:pt idx="19" formatCode="0">
                  <c:v>0.77694246575342463</c:v>
                </c:pt>
                <c:pt idx="20" formatCode="0">
                  <c:v>0.77694246575342463</c:v>
                </c:pt>
                <c:pt idx="21" formatCode="0">
                  <c:v>0.77694246575342463</c:v>
                </c:pt>
                <c:pt idx="22" formatCode="0">
                  <c:v>0.77694246575342463</c:v>
                </c:pt>
                <c:pt idx="23" formatCode="0">
                  <c:v>0.77694246575342463</c:v>
                </c:pt>
                <c:pt idx="24" formatCode="0">
                  <c:v>0.77694246575342463</c:v>
                </c:pt>
                <c:pt idx="25" formatCode="0">
                  <c:v>0.77694246575342463</c:v>
                </c:pt>
                <c:pt idx="26" formatCode="0">
                  <c:v>0.77694246575342463</c:v>
                </c:pt>
              </c:numCache>
            </c:numRef>
          </c:val>
        </c:ser>
        <c:ser>
          <c:idx val="1"/>
          <c:order val="3"/>
          <c:tx>
            <c:strRef>
              <c:f>'GS6'!$O$7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invertIfNegative val="0"/>
          <c:cat>
            <c:numRef>
              <c:f>'GS6'!$P$3:$AP$3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'GS6'!$P$7:$AP$7</c:f>
              <c:numCache>
                <c:formatCode>0.0</c:formatCode>
                <c:ptCount val="27"/>
                <c:pt idx="2" formatCode="0">
                  <c:v>141.1</c:v>
                </c:pt>
                <c:pt idx="3" formatCode="0">
                  <c:v>141.1</c:v>
                </c:pt>
                <c:pt idx="4" formatCode="0">
                  <c:v>141.1</c:v>
                </c:pt>
                <c:pt idx="5" formatCode="0">
                  <c:v>141.1</c:v>
                </c:pt>
                <c:pt idx="6" formatCode="0">
                  <c:v>141.1</c:v>
                </c:pt>
                <c:pt idx="7" formatCode="0">
                  <c:v>141.1</c:v>
                </c:pt>
                <c:pt idx="8" formatCode="0">
                  <c:v>141.1</c:v>
                </c:pt>
                <c:pt idx="9" formatCode="0">
                  <c:v>141.1</c:v>
                </c:pt>
                <c:pt idx="10" formatCode="0">
                  <c:v>141.1</c:v>
                </c:pt>
                <c:pt idx="11" formatCode="0">
                  <c:v>141.1</c:v>
                </c:pt>
                <c:pt idx="12" formatCode="0">
                  <c:v>141.1</c:v>
                </c:pt>
                <c:pt idx="13" formatCode="0">
                  <c:v>141.1</c:v>
                </c:pt>
                <c:pt idx="14" formatCode="0">
                  <c:v>141.1</c:v>
                </c:pt>
                <c:pt idx="15" formatCode="0">
                  <c:v>141.1</c:v>
                </c:pt>
                <c:pt idx="16" formatCode="0">
                  <c:v>141.1</c:v>
                </c:pt>
                <c:pt idx="17" formatCode="0">
                  <c:v>141.1</c:v>
                </c:pt>
                <c:pt idx="18" formatCode="0">
                  <c:v>141.1</c:v>
                </c:pt>
                <c:pt idx="19" formatCode="0">
                  <c:v>141.1</c:v>
                </c:pt>
                <c:pt idx="20" formatCode="0">
                  <c:v>141.1</c:v>
                </c:pt>
                <c:pt idx="21" formatCode="0">
                  <c:v>141.1</c:v>
                </c:pt>
                <c:pt idx="22" formatCode="0">
                  <c:v>141.1</c:v>
                </c:pt>
                <c:pt idx="23" formatCode="0">
                  <c:v>141.1</c:v>
                </c:pt>
                <c:pt idx="24" formatCode="0">
                  <c:v>141.1</c:v>
                </c:pt>
                <c:pt idx="25" formatCode="0">
                  <c:v>141.1</c:v>
                </c:pt>
                <c:pt idx="26" formatCode="0">
                  <c:v>141.1</c:v>
                </c:pt>
              </c:numCache>
            </c:numRef>
          </c:val>
        </c:ser>
        <c:ser>
          <c:idx val="5"/>
          <c:order val="4"/>
          <c:tx>
            <c:strRef>
              <c:f>'GS6'!$O$8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invertIfNegative val="0"/>
          <c:cat>
            <c:numRef>
              <c:f>'GS6'!$P$3:$AP$3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'GS6'!$P$8:$AP$8</c:f>
              <c:numCache>
                <c:formatCode>General</c:formatCode>
                <c:ptCount val="27"/>
                <c:pt idx="2" formatCode="0">
                  <c:v>121.95205479452056</c:v>
                </c:pt>
                <c:pt idx="3" formatCode="0">
                  <c:v>121.95205479452056</c:v>
                </c:pt>
                <c:pt idx="4" formatCode="0">
                  <c:v>121.95205479452056</c:v>
                </c:pt>
                <c:pt idx="5" formatCode="0">
                  <c:v>121.95205479452056</c:v>
                </c:pt>
                <c:pt idx="6" formatCode="0">
                  <c:v>121.95205479452056</c:v>
                </c:pt>
                <c:pt idx="7" formatCode="0">
                  <c:v>121.95205479452056</c:v>
                </c:pt>
                <c:pt idx="8" formatCode="0">
                  <c:v>121.95205479452056</c:v>
                </c:pt>
                <c:pt idx="9" formatCode="0">
                  <c:v>121.95205479452056</c:v>
                </c:pt>
                <c:pt idx="10" formatCode="0">
                  <c:v>121.95205479452056</c:v>
                </c:pt>
                <c:pt idx="11" formatCode="0">
                  <c:v>121.95205479452056</c:v>
                </c:pt>
                <c:pt idx="12" formatCode="0">
                  <c:v>121.95205479452056</c:v>
                </c:pt>
                <c:pt idx="13" formatCode="0">
                  <c:v>121.95205479452056</c:v>
                </c:pt>
                <c:pt idx="14" formatCode="0">
                  <c:v>121.95205479452056</c:v>
                </c:pt>
                <c:pt idx="15" formatCode="0">
                  <c:v>121.95205479452056</c:v>
                </c:pt>
                <c:pt idx="16" formatCode="0">
                  <c:v>121.95205479452056</c:v>
                </c:pt>
                <c:pt idx="17" formatCode="0">
                  <c:v>121.95205479452056</c:v>
                </c:pt>
                <c:pt idx="18" formatCode="0">
                  <c:v>121.95205479452056</c:v>
                </c:pt>
                <c:pt idx="19" formatCode="0">
                  <c:v>121.95205479452056</c:v>
                </c:pt>
                <c:pt idx="20" formatCode="0">
                  <c:v>121.95205479452056</c:v>
                </c:pt>
                <c:pt idx="21" formatCode="0">
                  <c:v>121.95205479452056</c:v>
                </c:pt>
                <c:pt idx="22" formatCode="0">
                  <c:v>121.95205479452056</c:v>
                </c:pt>
                <c:pt idx="23" formatCode="0">
                  <c:v>121.95205479452056</c:v>
                </c:pt>
                <c:pt idx="24" formatCode="0">
                  <c:v>121.95205479452056</c:v>
                </c:pt>
                <c:pt idx="25" formatCode="0">
                  <c:v>121.95205479452056</c:v>
                </c:pt>
                <c:pt idx="26" formatCode="0">
                  <c:v>121.95205479452056</c:v>
                </c:pt>
              </c:numCache>
            </c:numRef>
          </c:val>
        </c:ser>
        <c:ser>
          <c:idx val="6"/>
          <c:order val="5"/>
          <c:tx>
            <c:strRef>
              <c:f>'GS6'!$O$9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'GS6'!$P$3:$AP$3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'GS6'!$P$9:$AP$9</c:f>
              <c:numCache>
                <c:formatCode>0.0</c:formatCode>
                <c:ptCount val="27"/>
                <c:pt idx="2" formatCode="0">
                  <c:v>146.58000000000001</c:v>
                </c:pt>
                <c:pt idx="3" formatCode="0">
                  <c:v>146.58000000000001</c:v>
                </c:pt>
                <c:pt idx="4" formatCode="0">
                  <c:v>146.58000000000001</c:v>
                </c:pt>
                <c:pt idx="5" formatCode="0">
                  <c:v>146.58000000000001</c:v>
                </c:pt>
                <c:pt idx="6" formatCode="0">
                  <c:v>146.58000000000001</c:v>
                </c:pt>
                <c:pt idx="7" formatCode="0">
                  <c:v>146.58000000000001</c:v>
                </c:pt>
                <c:pt idx="8" formatCode="0">
                  <c:v>146.58000000000001</c:v>
                </c:pt>
                <c:pt idx="9" formatCode="0">
                  <c:v>146.58000000000001</c:v>
                </c:pt>
                <c:pt idx="10" formatCode="0">
                  <c:v>146.58000000000001</c:v>
                </c:pt>
                <c:pt idx="11" formatCode="0">
                  <c:v>146.58000000000001</c:v>
                </c:pt>
                <c:pt idx="12" formatCode="0">
                  <c:v>146.58000000000001</c:v>
                </c:pt>
                <c:pt idx="13" formatCode="0">
                  <c:v>146.58000000000001</c:v>
                </c:pt>
                <c:pt idx="14" formatCode="0">
                  <c:v>146.58000000000001</c:v>
                </c:pt>
                <c:pt idx="15" formatCode="0">
                  <c:v>146.58000000000001</c:v>
                </c:pt>
                <c:pt idx="16" formatCode="0">
                  <c:v>146.58000000000001</c:v>
                </c:pt>
                <c:pt idx="17" formatCode="0">
                  <c:v>146.58000000000001</c:v>
                </c:pt>
                <c:pt idx="18" formatCode="0">
                  <c:v>146.58000000000001</c:v>
                </c:pt>
                <c:pt idx="19" formatCode="0">
                  <c:v>146.58000000000001</c:v>
                </c:pt>
                <c:pt idx="20" formatCode="0">
                  <c:v>146.58000000000001</c:v>
                </c:pt>
                <c:pt idx="21" formatCode="0">
                  <c:v>146.58000000000001</c:v>
                </c:pt>
                <c:pt idx="22" formatCode="0">
                  <c:v>146.58000000000001</c:v>
                </c:pt>
                <c:pt idx="23" formatCode="0">
                  <c:v>146.58000000000001</c:v>
                </c:pt>
                <c:pt idx="24" formatCode="0">
                  <c:v>146.58000000000001</c:v>
                </c:pt>
                <c:pt idx="25" formatCode="0">
                  <c:v>146.58000000000001</c:v>
                </c:pt>
                <c:pt idx="26" formatCode="0">
                  <c:v>146.58000000000001</c:v>
                </c:pt>
              </c:numCache>
            </c:numRef>
          </c:val>
        </c:ser>
        <c:ser>
          <c:idx val="7"/>
          <c:order val="6"/>
          <c:tx>
            <c:strRef>
              <c:f>'GS6'!$O$10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'GS6'!$P$3:$AP$3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'GS6'!$P$10:$AP$10</c:f>
              <c:numCache>
                <c:formatCode>0.0</c:formatCode>
                <c:ptCount val="27"/>
                <c:pt idx="2" formatCode="0">
                  <c:v>114.70000000000002</c:v>
                </c:pt>
                <c:pt idx="3" formatCode="0">
                  <c:v>114.70000000000002</c:v>
                </c:pt>
                <c:pt idx="4" formatCode="0">
                  <c:v>114.70000000000002</c:v>
                </c:pt>
                <c:pt idx="5" formatCode="0">
                  <c:v>114.70000000000002</c:v>
                </c:pt>
                <c:pt idx="6" formatCode="0">
                  <c:v>114.70000000000002</c:v>
                </c:pt>
                <c:pt idx="7" formatCode="0">
                  <c:v>114.70000000000002</c:v>
                </c:pt>
                <c:pt idx="8" formatCode="0">
                  <c:v>114.70000000000002</c:v>
                </c:pt>
                <c:pt idx="9" formatCode="0">
                  <c:v>114.70000000000002</c:v>
                </c:pt>
                <c:pt idx="10" formatCode="0">
                  <c:v>114.70000000000002</c:v>
                </c:pt>
                <c:pt idx="11" formatCode="0">
                  <c:v>114.70000000000002</c:v>
                </c:pt>
                <c:pt idx="12" formatCode="0">
                  <c:v>114.70000000000002</c:v>
                </c:pt>
                <c:pt idx="13" formatCode="0">
                  <c:v>114.70000000000002</c:v>
                </c:pt>
                <c:pt idx="14" formatCode="0">
                  <c:v>114.70000000000002</c:v>
                </c:pt>
                <c:pt idx="15" formatCode="0">
                  <c:v>114.70000000000002</c:v>
                </c:pt>
                <c:pt idx="16" formatCode="0">
                  <c:v>114.70000000000002</c:v>
                </c:pt>
                <c:pt idx="17" formatCode="0">
                  <c:v>114.70000000000002</c:v>
                </c:pt>
                <c:pt idx="18" formatCode="0">
                  <c:v>114.70000000000002</c:v>
                </c:pt>
                <c:pt idx="19" formatCode="0">
                  <c:v>114.70000000000002</c:v>
                </c:pt>
                <c:pt idx="20" formatCode="0">
                  <c:v>114.70000000000002</c:v>
                </c:pt>
                <c:pt idx="21" formatCode="0">
                  <c:v>114.70000000000002</c:v>
                </c:pt>
                <c:pt idx="22" formatCode="0">
                  <c:v>114.70000000000002</c:v>
                </c:pt>
                <c:pt idx="23" formatCode="0">
                  <c:v>114.70000000000002</c:v>
                </c:pt>
                <c:pt idx="24" formatCode="0">
                  <c:v>114.70000000000002</c:v>
                </c:pt>
                <c:pt idx="25" formatCode="0">
                  <c:v>114.70000000000002</c:v>
                </c:pt>
                <c:pt idx="26" formatCode="0">
                  <c:v>114.70000000000002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675776"/>
        <c:axId val="209677312"/>
      </c:barChart>
      <c:catAx>
        <c:axId val="20967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96773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96773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9675776"/>
        <c:crosses val="autoZero"/>
        <c:crossBetween val="between"/>
      </c:valAx>
    </c:plotArea>
    <c:legend>
      <c:legendPos val="b"/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248713910761156E-2"/>
          <c:y val="3.6802778387766681E-2"/>
          <c:w val="0.80782446194225732"/>
          <c:h val="0.707661013873725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'GS7'!$O$4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'GS7'!$P$3:$X$3</c:f>
              <c:strCache>
                <c:ptCount val="9"/>
                <c:pt idx="0">
                  <c:v>Current</c:v>
                </c:pt>
                <c:pt idx="2">
                  <c:v>Two Degrees</c:v>
                </c:pt>
                <c:pt idx="4">
                  <c:v>Slow Progression</c:v>
                </c:pt>
                <c:pt idx="6">
                  <c:v>Steady State</c:v>
                </c:pt>
                <c:pt idx="8">
                  <c:v>Consumer Power</c:v>
                </c:pt>
              </c:strCache>
            </c:strRef>
          </c:cat>
          <c:val>
            <c:numRef>
              <c:f>'GS7'!$P$4:$X$4</c:f>
              <c:numCache>
                <c:formatCode>0</c:formatCode>
                <c:ptCount val="9"/>
                <c:pt idx="0">
                  <c:v>121.03336105755621</c:v>
                </c:pt>
                <c:pt idx="2">
                  <c:v>11.261961030944928</c:v>
                </c:pt>
                <c:pt idx="4">
                  <c:v>5.3156383998511316</c:v>
                </c:pt>
                <c:pt idx="6">
                  <c:v>12.748541688718376</c:v>
                </c:pt>
                <c:pt idx="8">
                  <c:v>31.131083555377387</c:v>
                </c:pt>
              </c:numCache>
            </c:numRef>
          </c:val>
        </c:ser>
        <c:ser>
          <c:idx val="2"/>
          <c:order val="1"/>
          <c:tx>
            <c:strRef>
              <c:f>'GS7'!$O$5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'GS7'!$P$3:$X$3</c:f>
              <c:strCache>
                <c:ptCount val="9"/>
                <c:pt idx="0">
                  <c:v>Current</c:v>
                </c:pt>
                <c:pt idx="2">
                  <c:v>Two Degrees</c:v>
                </c:pt>
                <c:pt idx="4">
                  <c:v>Slow Progression</c:v>
                </c:pt>
                <c:pt idx="6">
                  <c:v>Steady State</c:v>
                </c:pt>
                <c:pt idx="8">
                  <c:v>Consumer Power</c:v>
                </c:pt>
              </c:strCache>
            </c:strRef>
          </c:cat>
          <c:val>
            <c:numRef>
              <c:f>'GS7'!$P$5:$X$5</c:f>
              <c:numCache>
                <c:formatCode>0</c:formatCode>
                <c:ptCount val="9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52.440774354432065</c:v>
                </c:pt>
                <c:pt idx="8">
                  <c:v>104.88154870886413</c:v>
                </c:pt>
              </c:numCache>
            </c:numRef>
          </c:val>
        </c:ser>
        <c:ser>
          <c:idx val="3"/>
          <c:order val="2"/>
          <c:tx>
            <c:strRef>
              <c:f>'GS7'!$O$6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'GS7'!$P$3:$X$3</c:f>
              <c:strCache>
                <c:ptCount val="9"/>
                <c:pt idx="0">
                  <c:v>Current</c:v>
                </c:pt>
                <c:pt idx="2">
                  <c:v>Two Degrees</c:v>
                </c:pt>
                <c:pt idx="4">
                  <c:v>Slow Progression</c:v>
                </c:pt>
                <c:pt idx="6">
                  <c:v>Steady State</c:v>
                </c:pt>
                <c:pt idx="8">
                  <c:v>Consumer Power</c:v>
                </c:pt>
              </c:strCache>
            </c:strRef>
          </c:cat>
          <c:val>
            <c:numRef>
              <c:f>'GS7'!$P$6:$X$6</c:f>
              <c:numCache>
                <c:formatCode>0</c:formatCode>
                <c:ptCount val="9"/>
                <c:pt idx="0">
                  <c:v>0.81102107643421117</c:v>
                </c:pt>
                <c:pt idx="2">
                  <c:v>15.1429328772648</c:v>
                </c:pt>
                <c:pt idx="4">
                  <c:v>7.9599376715091124</c:v>
                </c:pt>
                <c:pt idx="6">
                  <c:v>0.77694246575342463</c:v>
                </c:pt>
                <c:pt idx="8">
                  <c:v>0.77694246575342463</c:v>
                </c:pt>
              </c:numCache>
            </c:numRef>
          </c:val>
        </c:ser>
        <c:ser>
          <c:idx val="1"/>
          <c:order val="3"/>
          <c:tx>
            <c:strRef>
              <c:f>'GS7'!$O$7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'GS7'!$P$3:$X$3</c:f>
              <c:strCache>
                <c:ptCount val="9"/>
                <c:pt idx="0">
                  <c:v>Current</c:v>
                </c:pt>
                <c:pt idx="2">
                  <c:v>Two Degrees</c:v>
                </c:pt>
                <c:pt idx="4">
                  <c:v>Slow Progression</c:v>
                </c:pt>
                <c:pt idx="6">
                  <c:v>Steady State</c:v>
                </c:pt>
                <c:pt idx="8">
                  <c:v>Consumer Power</c:v>
                </c:pt>
              </c:strCache>
            </c:strRef>
          </c:cat>
          <c:val>
            <c:numRef>
              <c:f>'GS7'!$P$7:$X$7</c:f>
              <c:numCache>
                <c:formatCode>0</c:formatCode>
                <c:ptCount val="9"/>
                <c:pt idx="0">
                  <c:v>141.1</c:v>
                </c:pt>
                <c:pt idx="2">
                  <c:v>141.1</c:v>
                </c:pt>
                <c:pt idx="4">
                  <c:v>141.1</c:v>
                </c:pt>
                <c:pt idx="6">
                  <c:v>141.1</c:v>
                </c:pt>
                <c:pt idx="8">
                  <c:v>141.1</c:v>
                </c:pt>
              </c:numCache>
            </c:numRef>
          </c:val>
        </c:ser>
        <c:ser>
          <c:idx val="5"/>
          <c:order val="4"/>
          <c:tx>
            <c:strRef>
              <c:f>'GS7'!$O$8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invertIfNegative val="0"/>
          <c:cat>
            <c:strRef>
              <c:f>'GS7'!$P$3:$X$3</c:f>
              <c:strCache>
                <c:ptCount val="9"/>
                <c:pt idx="0">
                  <c:v>Current</c:v>
                </c:pt>
                <c:pt idx="2">
                  <c:v>Two Degrees</c:v>
                </c:pt>
                <c:pt idx="4">
                  <c:v>Slow Progression</c:v>
                </c:pt>
                <c:pt idx="6">
                  <c:v>Steady State</c:v>
                </c:pt>
                <c:pt idx="8">
                  <c:v>Consumer Power</c:v>
                </c:pt>
              </c:strCache>
            </c:strRef>
          </c:cat>
          <c:val>
            <c:numRef>
              <c:f>'GS7'!$P$8:$X$8</c:f>
              <c:numCache>
                <c:formatCode>0</c:formatCode>
                <c:ptCount val="9"/>
                <c:pt idx="0">
                  <c:v>121.95205479452056</c:v>
                </c:pt>
                <c:pt idx="2">
                  <c:v>121.95205479452056</c:v>
                </c:pt>
                <c:pt idx="4">
                  <c:v>121.95205479452056</c:v>
                </c:pt>
                <c:pt idx="6">
                  <c:v>121.95205479452056</c:v>
                </c:pt>
                <c:pt idx="8">
                  <c:v>121.95205479452056</c:v>
                </c:pt>
              </c:numCache>
            </c:numRef>
          </c:val>
        </c:ser>
        <c:ser>
          <c:idx val="6"/>
          <c:order val="5"/>
          <c:tx>
            <c:strRef>
              <c:f>'GS7'!$O$9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'GS7'!$P$3:$X$3</c:f>
              <c:strCache>
                <c:ptCount val="9"/>
                <c:pt idx="0">
                  <c:v>Current</c:v>
                </c:pt>
                <c:pt idx="2">
                  <c:v>Two Degrees</c:v>
                </c:pt>
                <c:pt idx="4">
                  <c:v>Slow Progression</c:v>
                </c:pt>
                <c:pt idx="6">
                  <c:v>Steady State</c:v>
                </c:pt>
                <c:pt idx="8">
                  <c:v>Consumer Power</c:v>
                </c:pt>
              </c:strCache>
            </c:strRef>
          </c:cat>
          <c:val>
            <c:numRef>
              <c:f>'GS7'!$P$9:$X$9</c:f>
              <c:numCache>
                <c:formatCode>0</c:formatCode>
                <c:ptCount val="9"/>
                <c:pt idx="0">
                  <c:v>146.58000000000001</c:v>
                </c:pt>
                <c:pt idx="2">
                  <c:v>146.58000000000001</c:v>
                </c:pt>
                <c:pt idx="4">
                  <c:v>146.58000000000001</c:v>
                </c:pt>
                <c:pt idx="6">
                  <c:v>146.58000000000001</c:v>
                </c:pt>
                <c:pt idx="8">
                  <c:v>146.58000000000001</c:v>
                </c:pt>
              </c:numCache>
            </c:numRef>
          </c:val>
        </c:ser>
        <c:ser>
          <c:idx val="7"/>
          <c:order val="6"/>
          <c:tx>
            <c:strRef>
              <c:f>'GS7'!$O$10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'GS7'!$P$3:$X$3</c:f>
              <c:strCache>
                <c:ptCount val="9"/>
                <c:pt idx="0">
                  <c:v>Current</c:v>
                </c:pt>
                <c:pt idx="2">
                  <c:v>Two Degrees</c:v>
                </c:pt>
                <c:pt idx="4">
                  <c:v>Slow Progression</c:v>
                </c:pt>
                <c:pt idx="6">
                  <c:v>Steady State</c:v>
                </c:pt>
                <c:pt idx="8">
                  <c:v>Consumer Power</c:v>
                </c:pt>
              </c:strCache>
            </c:strRef>
          </c:cat>
          <c:val>
            <c:numRef>
              <c:f>'GS7'!$P$10:$X$10</c:f>
              <c:numCache>
                <c:formatCode>0</c:formatCode>
                <c:ptCount val="9"/>
                <c:pt idx="0">
                  <c:v>114.70000000000002</c:v>
                </c:pt>
                <c:pt idx="2">
                  <c:v>114.70000000000002</c:v>
                </c:pt>
                <c:pt idx="4">
                  <c:v>114.70000000000002</c:v>
                </c:pt>
                <c:pt idx="6">
                  <c:v>114.70000000000002</c:v>
                </c:pt>
                <c:pt idx="8">
                  <c:v>114.70000000000002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209736832"/>
        <c:axId val="209738752"/>
      </c:barChart>
      <c:lineChart>
        <c:grouping val="standard"/>
        <c:varyColors val="0"/>
        <c:ser>
          <c:idx val="4"/>
          <c:order val="7"/>
          <c:tx>
            <c:strRef>
              <c:f>'GS7'!$O$11</c:f>
              <c:strCache>
                <c:ptCount val="1"/>
                <c:pt idx="0">
                  <c:v>Peak demand</c:v>
                </c:pt>
              </c:strCache>
            </c:strRef>
          </c:tx>
          <c:spPr>
            <a:ln>
              <a:noFill/>
            </a:ln>
          </c:spPr>
          <c:marker>
            <c:symbol val="dash"/>
            <c:size val="30"/>
            <c:spPr>
              <a:solidFill>
                <a:schemeClr val="tx1"/>
              </a:solidFill>
              <a:ln w="38100" cmpd="sng">
                <a:noFill/>
              </a:ln>
            </c:spPr>
          </c:marker>
          <c:cat>
            <c:strRef>
              <c:f>'GS7'!$P$3:$X$3</c:f>
              <c:strCache>
                <c:ptCount val="9"/>
                <c:pt idx="0">
                  <c:v>Current</c:v>
                </c:pt>
                <c:pt idx="2">
                  <c:v>Two Degrees</c:v>
                </c:pt>
                <c:pt idx="4">
                  <c:v>Slow Progression</c:v>
                </c:pt>
                <c:pt idx="6">
                  <c:v>Steady State</c:v>
                </c:pt>
                <c:pt idx="8">
                  <c:v>Consumer Power</c:v>
                </c:pt>
              </c:strCache>
            </c:strRef>
          </c:cat>
          <c:val>
            <c:numRef>
              <c:f>'GS7'!$P$11:$X$11</c:f>
              <c:numCache>
                <c:formatCode>0</c:formatCode>
                <c:ptCount val="9"/>
                <c:pt idx="0">
                  <c:v>508.58392536363647</c:v>
                </c:pt>
                <c:pt idx="2">
                  <c:v>309.09106754545456</c:v>
                </c:pt>
                <c:pt idx="4">
                  <c:v>379.65697663636359</c:v>
                </c:pt>
                <c:pt idx="6">
                  <c:v>488.96693754545464</c:v>
                </c:pt>
                <c:pt idx="8">
                  <c:v>461.72136266363634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36832"/>
        <c:axId val="209738752"/>
      </c:lineChart>
      <c:catAx>
        <c:axId val="209736832"/>
        <c:scaling>
          <c:orientation val="minMax"/>
        </c:scaling>
        <c:delete val="0"/>
        <c:axPos val="b"/>
        <c:majorTickMark val="out"/>
        <c:minorTickMark val="none"/>
        <c:tickLblPos val="nextTo"/>
        <c:crossAx val="209738752"/>
        <c:crosses val="autoZero"/>
        <c:auto val="1"/>
        <c:lblAlgn val="ctr"/>
        <c:lblOffset val="100"/>
        <c:noMultiLvlLbl val="0"/>
      </c:catAx>
      <c:valAx>
        <c:axId val="209738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mcm/day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97368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'Figure 5.2'!$N$2</c:f>
              <c:strCache>
                <c:ptCount val="1"/>
                <c:pt idx="0">
                  <c:v>Electricity Demand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23"/>
          </c:marker>
          <c:dPt>
            <c:idx val="0"/>
            <c:marker>
              <c:spPr>
                <a:solidFill>
                  <a:schemeClr val="accent3"/>
                </a:solidFill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solidFill>
                  <a:srgbClr val="7030A0"/>
                </a:solidFill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solidFill>
                  <a:schemeClr val="accent6"/>
                </a:solidFill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solidFill>
                  <a:schemeClr val="accent5"/>
                </a:solidFill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solidFill>
                  <a:schemeClr val="tx1"/>
                </a:solidFill>
              </c:spPr>
            </c:marker>
            <c:bubble3D val="0"/>
          </c:dPt>
          <c:xVal>
            <c:numRef>
              <c:f>'Figure 5.2'!$M$3:$M$9</c:f>
              <c:numCache>
                <c:formatCode>#,##0</c:formatCode>
                <c:ptCount val="7"/>
                <c:pt idx="0">
                  <c:v>382.0566905719661</c:v>
                </c:pt>
                <c:pt idx="1">
                  <c:v>423.96259400491209</c:v>
                </c:pt>
                <c:pt idx="2">
                  <c:v>764.94385587256352</c:v>
                </c:pt>
                <c:pt idx="3">
                  <c:v>654.43124689403055</c:v>
                </c:pt>
                <c:pt idx="4">
                  <c:v>1096.1163266253006</c:v>
                </c:pt>
                <c:pt idx="5">
                  <c:v>202.60500091808288</c:v>
                </c:pt>
                <c:pt idx="6">
                  <c:v>816.47936213857383</c:v>
                </c:pt>
              </c:numCache>
            </c:numRef>
          </c:xVal>
          <c:yVal>
            <c:numRef>
              <c:f>'Figure 5.2'!$N$3:$N$9</c:f>
              <c:numCache>
                <c:formatCode>#,##0</c:formatCode>
                <c:ptCount val="7"/>
                <c:pt idx="0">
                  <c:v>392.19200000000001</c:v>
                </c:pt>
                <c:pt idx="1">
                  <c:v>350.27800000000002</c:v>
                </c:pt>
                <c:pt idx="2">
                  <c:v>343.06599999999997</c:v>
                </c:pt>
                <c:pt idx="3">
                  <c:v>405.80700000000002</c:v>
                </c:pt>
                <c:pt idx="4">
                  <c:v>309.81803059128168</c:v>
                </c:pt>
                <c:pt idx="5">
                  <c:v>474.6031348083614</c:v>
                </c:pt>
                <c:pt idx="6">
                  <c:v>328.05200000000002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49440"/>
        <c:axId val="210368000"/>
      </c:scatterChart>
      <c:valAx>
        <c:axId val="210349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Gas Demand (TWh)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10368000"/>
        <c:crosses val="autoZero"/>
        <c:crossBetween val="midCat"/>
      </c:valAx>
      <c:valAx>
        <c:axId val="210368000"/>
        <c:scaling>
          <c:orientation val="minMax"/>
          <c:max val="500"/>
          <c:min val="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Electricity demand (TWh)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10349440"/>
        <c:crosses val="autoZero"/>
        <c:crossBetween val="midCat"/>
        <c:majorUnit val="5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'Figure 5.3'!$N$3</c:f>
              <c:strCache>
                <c:ptCount val="1"/>
                <c:pt idx="0">
                  <c:v>Storage Capacity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23"/>
            <c:spPr>
              <a:ln>
                <a:noFill/>
              </a:ln>
            </c:spPr>
          </c:marker>
          <c:dPt>
            <c:idx val="0"/>
            <c:marker>
              <c:spPr>
                <a:solidFill>
                  <a:srgbClr val="00B050"/>
                </a:solidFill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solidFill>
                  <a:srgbClr val="7030A0"/>
                </a:solidFill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solidFill>
                  <a:schemeClr val="accent6"/>
                </a:solidFill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xVal>
            <c:numRef>
              <c:f>'Figure 5.3'!$M$4:$M$9</c:f>
              <c:numCache>
                <c:formatCode>_-* #,##0_-;\-* #,##0_-;_-* "-"??_-;_-@_-</c:formatCode>
                <c:ptCount val="6"/>
                <c:pt idx="0">
                  <c:v>36.9242588014002</c:v>
                </c:pt>
                <c:pt idx="1">
                  <c:v>45.151932811686997</c:v>
                </c:pt>
                <c:pt idx="2">
                  <c:v>33.572453972100902</c:v>
                </c:pt>
                <c:pt idx="3">
                  <c:v>50.265337936140398</c:v>
                </c:pt>
                <c:pt idx="4">
                  <c:v>65.344902078771696</c:v>
                </c:pt>
                <c:pt idx="5">
                  <c:v>26.559971782142402</c:v>
                </c:pt>
              </c:numCache>
            </c:numRef>
          </c:xVal>
          <c:yVal>
            <c:numRef>
              <c:f>'Figure 5.3'!$N$4:$N$9</c:f>
              <c:numCache>
                <c:formatCode>_-* #,##0.0_-;\-* #,##0.0_-;_-* "-"??_-;_-@_-</c:formatCode>
                <c:ptCount val="6"/>
                <c:pt idx="0">
                  <c:v>9.5699413613176763</c:v>
                </c:pt>
                <c:pt idx="1">
                  <c:v>8.280218200000002</c:v>
                </c:pt>
                <c:pt idx="2">
                  <c:v>5.0703709999999997</c:v>
                </c:pt>
                <c:pt idx="3">
                  <c:v>10.478554708333331</c:v>
                </c:pt>
                <c:pt idx="4">
                  <c:v>42</c:v>
                </c:pt>
                <c:pt idx="5">
                  <c:v>3.5891310000000001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479360"/>
        <c:axId val="210489728"/>
      </c:scatterChart>
      <c:valAx>
        <c:axId val="210479360"/>
        <c:scaling>
          <c:orientation val="minMax"/>
          <c:min val="2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%</a:t>
                </a:r>
                <a:r>
                  <a:rPr lang="en-US" baseline="0"/>
                  <a:t> Decentralised generation</a:t>
                </a:r>
                <a:endParaRPr lang="en-US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10489728"/>
        <c:crosses val="autoZero"/>
        <c:crossBetween val="midCat"/>
      </c:valAx>
      <c:valAx>
        <c:axId val="210489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Storage capacity (GW)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1047936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'Figure 5.4'!$N$2</c:f>
              <c:strCache>
                <c:ptCount val="1"/>
                <c:pt idx="0">
                  <c:v>Peak demand from EVs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23"/>
            <c:spPr>
              <a:ln>
                <a:noFill/>
              </a:ln>
            </c:spPr>
          </c:marker>
          <c:dPt>
            <c:idx val="0"/>
            <c:marker>
              <c:spPr>
                <a:solidFill>
                  <a:srgbClr val="00B050"/>
                </a:solidFill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solidFill>
                  <a:srgbClr val="7030A0"/>
                </a:solidFill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solidFill>
                  <a:schemeClr val="accent6"/>
                </a:solidFill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xVal>
            <c:numRef>
              <c:f>'Figure 5.4'!$M$3:$M$8</c:f>
              <c:numCache>
                <c:formatCode>_-* #,##0_-;\-* #,##0_-;_-* "-"??_-;_-@_-</c:formatCode>
                <c:ptCount val="6"/>
                <c:pt idx="0">
                  <c:v>25.133969</c:v>
                </c:pt>
                <c:pt idx="1">
                  <c:v>20.819061000000001</c:v>
                </c:pt>
                <c:pt idx="2">
                  <c:v>6.6893820000000002</c:v>
                </c:pt>
                <c:pt idx="3">
                  <c:v>22.828887000000002</c:v>
                </c:pt>
                <c:pt idx="4">
                  <c:v>34.700884000000002</c:v>
                </c:pt>
                <c:pt idx="5">
                  <c:v>0.1</c:v>
                </c:pt>
              </c:numCache>
            </c:numRef>
          </c:xVal>
          <c:yVal>
            <c:numRef>
              <c:f>'Figure 5.4'!$N$3:$N$8</c:f>
              <c:numCache>
                <c:formatCode>_-* #,##0_-;\-* #,##0_-;_-* "-"??_-;_-@_-</c:formatCode>
                <c:ptCount val="6"/>
                <c:pt idx="0">
                  <c:v>5.5123329999999999</c:v>
                </c:pt>
                <c:pt idx="1">
                  <c:v>11.266957500000002</c:v>
                </c:pt>
                <c:pt idx="2">
                  <c:v>5.6744194999999999</c:v>
                </c:pt>
                <c:pt idx="3">
                  <c:v>17.698753500000002</c:v>
                </c:pt>
                <c:pt idx="4">
                  <c:v>30.59</c:v>
                </c:pt>
                <c:pt idx="5">
                  <c:v>0.01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563840"/>
        <c:axId val="210565760"/>
      </c:scatterChart>
      <c:valAx>
        <c:axId val="210563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EVs (millions)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210565760"/>
        <c:crosses val="autoZero"/>
        <c:crossBetween val="midCat"/>
      </c:valAx>
      <c:valAx>
        <c:axId val="2105657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Peak demand from EVs (GW)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21056384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5.6'!$L$3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  <a:prstDash val="solid"/>
            </a:ln>
          </c:spPr>
          <c:marker>
            <c:symbol val="none"/>
          </c:marker>
          <c:cat>
            <c:numRef>
              <c:f>'Figure 5.6'!$M$2:$BF$2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5.6'!$M$3:$BF$3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804976.69587080763</c:v>
                </c:pt>
                <c:pt idx="13">
                  <c:v>763843.0467127501</c:v>
                </c:pt>
                <c:pt idx="14">
                  <c:v>744077.90075901581</c:v>
                </c:pt>
                <c:pt idx="15">
                  <c:v>724727.14807755488</c:v>
                </c:pt>
                <c:pt idx="16">
                  <c:v>676399.01530434238</c:v>
                </c:pt>
                <c:pt idx="17">
                  <c:v>635481.68907474377</c:v>
                </c:pt>
                <c:pt idx="18">
                  <c:v>606508.45110102219</c:v>
                </c:pt>
                <c:pt idx="19">
                  <c:v>606728.05040823645</c:v>
                </c:pt>
                <c:pt idx="20">
                  <c:v>603465.92780233687</c:v>
                </c:pt>
                <c:pt idx="21">
                  <c:v>576194.48061454762</c:v>
                </c:pt>
                <c:pt idx="22">
                  <c:v>586754.21182645112</c:v>
                </c:pt>
                <c:pt idx="23">
                  <c:v>566550.73961206712</c:v>
                </c:pt>
                <c:pt idx="24">
                  <c:v>566454.36986731726</c:v>
                </c:pt>
                <c:pt idx="25">
                  <c:v>564317.11802995182</c:v>
                </c:pt>
                <c:pt idx="26">
                  <c:v>537515.17070603196</c:v>
                </c:pt>
                <c:pt idx="27">
                  <c:v>545335.40850003017</c:v>
                </c:pt>
                <c:pt idx="28">
                  <c:v>523389.25927150925</c:v>
                </c:pt>
                <c:pt idx="29">
                  <c:v>518982.48355967249</c:v>
                </c:pt>
                <c:pt idx="30">
                  <c:v>493155.38236215006</c:v>
                </c:pt>
                <c:pt idx="31">
                  <c:v>484270.97432805871</c:v>
                </c:pt>
                <c:pt idx="32">
                  <c:v>480603.42396289494</c:v>
                </c:pt>
                <c:pt idx="33">
                  <c:v>467913.07426416769</c:v>
                </c:pt>
                <c:pt idx="34">
                  <c:v>452117.76006671955</c:v>
                </c:pt>
                <c:pt idx="35">
                  <c:v>438523.88989806682</c:v>
                </c:pt>
                <c:pt idx="36">
                  <c:v>424843.74857160175</c:v>
                </c:pt>
                <c:pt idx="37">
                  <c:v>422447.12898116279</c:v>
                </c:pt>
                <c:pt idx="38">
                  <c:v>424292.92935998994</c:v>
                </c:pt>
                <c:pt idx="39">
                  <c:v>442966.65987755056</c:v>
                </c:pt>
                <c:pt idx="40">
                  <c:v>444773.00942837325</c:v>
                </c:pt>
                <c:pt idx="41">
                  <c:v>426055.33049636427</c:v>
                </c:pt>
                <c:pt idx="42">
                  <c:v>419075.24005700293</c:v>
                </c:pt>
                <c:pt idx="43">
                  <c:v>404238.92944434093</c:v>
                </c:pt>
                <c:pt idx="44">
                  <c:v>399571.45755125955</c:v>
                </c:pt>
                <c:pt idx="45">
                  <c:v>398469.55534562556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5.6'!$L$4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5.6'!$M$2:$BF$2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5.6'!$M$4:$BF$4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814616.11906870035</c:v>
                </c:pt>
                <c:pt idx="13">
                  <c:v>759724.82298460498</c:v>
                </c:pt>
                <c:pt idx="14">
                  <c:v>740824.04663101456</c:v>
                </c:pt>
                <c:pt idx="15">
                  <c:v>729593.92426378431</c:v>
                </c:pt>
                <c:pt idx="16">
                  <c:v>727315.91284535022</c:v>
                </c:pt>
                <c:pt idx="17">
                  <c:v>702910.37998552585</c:v>
                </c:pt>
                <c:pt idx="18">
                  <c:v>684956.89265977568</c:v>
                </c:pt>
                <c:pt idx="19">
                  <c:v>685676.06727080257</c:v>
                </c:pt>
                <c:pt idx="20">
                  <c:v>678557.46632652951</c:v>
                </c:pt>
                <c:pt idx="21">
                  <c:v>675880.76729497418</c:v>
                </c:pt>
                <c:pt idx="22">
                  <c:v>655002.84017327602</c:v>
                </c:pt>
                <c:pt idx="23">
                  <c:v>649123.40925591683</c:v>
                </c:pt>
                <c:pt idx="24">
                  <c:v>655960.73934127949</c:v>
                </c:pt>
                <c:pt idx="25">
                  <c:v>631809.05499389465</c:v>
                </c:pt>
                <c:pt idx="26">
                  <c:v>609673.43720696843</c:v>
                </c:pt>
                <c:pt idx="27">
                  <c:v>597367.04402448959</c:v>
                </c:pt>
                <c:pt idx="28">
                  <c:v>569863.96302586643</c:v>
                </c:pt>
                <c:pt idx="29">
                  <c:v>563191.59185299149</c:v>
                </c:pt>
                <c:pt idx="30">
                  <c:v>541949.92585802567</c:v>
                </c:pt>
                <c:pt idx="31">
                  <c:v>535730.46496120328</c:v>
                </c:pt>
                <c:pt idx="32">
                  <c:v>528476.2779712046</c:v>
                </c:pt>
                <c:pt idx="33">
                  <c:v>527676.41052977671</c:v>
                </c:pt>
                <c:pt idx="34">
                  <c:v>519813.40656541055</c:v>
                </c:pt>
                <c:pt idx="35">
                  <c:v>513314.45081251883</c:v>
                </c:pt>
                <c:pt idx="36">
                  <c:v>507273.88838805933</c:v>
                </c:pt>
                <c:pt idx="37">
                  <c:v>498464.49177744804</c:v>
                </c:pt>
                <c:pt idx="38">
                  <c:v>488446.04814892565</c:v>
                </c:pt>
                <c:pt idx="39">
                  <c:v>479441.77575412468</c:v>
                </c:pt>
                <c:pt idx="40">
                  <c:v>469381.76287058851</c:v>
                </c:pt>
                <c:pt idx="41">
                  <c:v>461757.95093063824</c:v>
                </c:pt>
                <c:pt idx="42">
                  <c:v>452224.64797508356</c:v>
                </c:pt>
                <c:pt idx="43">
                  <c:v>443221.84907869925</c:v>
                </c:pt>
                <c:pt idx="44">
                  <c:v>434145.16742678091</c:v>
                </c:pt>
                <c:pt idx="45">
                  <c:v>424351.06016355701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5.6'!$L$5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'Figure 5.6'!$M$2:$BF$2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5.6'!$M$5:$BF$5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829333.40664648463</c:v>
                </c:pt>
                <c:pt idx="13">
                  <c:v>779953.37412448553</c:v>
                </c:pt>
                <c:pt idx="14">
                  <c:v>755962.66242392233</c:v>
                </c:pt>
                <c:pt idx="15">
                  <c:v>741228.20440548577</c:v>
                </c:pt>
                <c:pt idx="16">
                  <c:v>773521.86849433545</c:v>
                </c:pt>
                <c:pt idx="17">
                  <c:v>782499.20805451425</c:v>
                </c:pt>
                <c:pt idx="18">
                  <c:v>792875.78053704393</c:v>
                </c:pt>
                <c:pt idx="19">
                  <c:v>801246.8410744787</c:v>
                </c:pt>
                <c:pt idx="20">
                  <c:v>817589.30289928126</c:v>
                </c:pt>
                <c:pt idx="21">
                  <c:v>823552.43119590299</c:v>
                </c:pt>
                <c:pt idx="22">
                  <c:v>843349.86333344691</c:v>
                </c:pt>
                <c:pt idx="23">
                  <c:v>847338.71959661948</c:v>
                </c:pt>
                <c:pt idx="24">
                  <c:v>848064.30424287857</c:v>
                </c:pt>
                <c:pt idx="25">
                  <c:v>850560.19198892603</c:v>
                </c:pt>
                <c:pt idx="26">
                  <c:v>839348.92872329324</c:v>
                </c:pt>
                <c:pt idx="27">
                  <c:v>827796.72352260316</c:v>
                </c:pt>
                <c:pt idx="28">
                  <c:v>803102.92025554529</c:v>
                </c:pt>
                <c:pt idx="29">
                  <c:v>801816.73402629804</c:v>
                </c:pt>
                <c:pt idx="30">
                  <c:v>781758.41639273963</c:v>
                </c:pt>
                <c:pt idx="31">
                  <c:v>776611.54571180919</c:v>
                </c:pt>
                <c:pt idx="32">
                  <c:v>777114.42014515912</c:v>
                </c:pt>
                <c:pt idx="33">
                  <c:v>776366.18156814284</c:v>
                </c:pt>
                <c:pt idx="34">
                  <c:v>773733.81047507899</c:v>
                </c:pt>
                <c:pt idx="35">
                  <c:v>774280.99269413378</c:v>
                </c:pt>
                <c:pt idx="36">
                  <c:v>763974.8210963856</c:v>
                </c:pt>
                <c:pt idx="37">
                  <c:v>767505.76684731001</c:v>
                </c:pt>
                <c:pt idx="38">
                  <c:v>770913.49191027624</c:v>
                </c:pt>
                <c:pt idx="39">
                  <c:v>767279.08746422129</c:v>
                </c:pt>
                <c:pt idx="40">
                  <c:v>769515.45503067656</c:v>
                </c:pt>
                <c:pt idx="41">
                  <c:v>771188.2301243447</c:v>
                </c:pt>
                <c:pt idx="42">
                  <c:v>772724.63692509755</c:v>
                </c:pt>
                <c:pt idx="43">
                  <c:v>774368.31968423631</c:v>
                </c:pt>
                <c:pt idx="44">
                  <c:v>770307.95831648738</c:v>
                </c:pt>
                <c:pt idx="45">
                  <c:v>771983.31115074048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5.6'!$L$6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numRef>
              <c:f>'Figure 5.6'!$M$2:$BF$2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5.6'!$M$6:$BF$6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838209.1624994548</c:v>
                </c:pt>
                <c:pt idx="13">
                  <c:v>812298.88387062412</c:v>
                </c:pt>
                <c:pt idx="14">
                  <c:v>794640.40070676955</c:v>
                </c:pt>
                <c:pt idx="15">
                  <c:v>780425.87260524393</c:v>
                </c:pt>
                <c:pt idx="16">
                  <c:v>762002.97822261055</c:v>
                </c:pt>
                <c:pt idx="17">
                  <c:v>741400.8391976764</c:v>
                </c:pt>
                <c:pt idx="18">
                  <c:v>745222.7795450933</c:v>
                </c:pt>
                <c:pt idx="19">
                  <c:v>784680.04806229379</c:v>
                </c:pt>
                <c:pt idx="20">
                  <c:v>818808.35264836834</c:v>
                </c:pt>
                <c:pt idx="21">
                  <c:v>811272.88486001804</c:v>
                </c:pt>
                <c:pt idx="22">
                  <c:v>813093.46378243971</c:v>
                </c:pt>
                <c:pt idx="23">
                  <c:v>811973.43846504309</c:v>
                </c:pt>
                <c:pt idx="24">
                  <c:v>806388.03304155264</c:v>
                </c:pt>
                <c:pt idx="25">
                  <c:v>815980.4776680409</c:v>
                </c:pt>
                <c:pt idx="26">
                  <c:v>781622.52649449743</c:v>
                </c:pt>
                <c:pt idx="27">
                  <c:v>749828.21952634875</c:v>
                </c:pt>
                <c:pt idx="28">
                  <c:v>721273.16656981141</c:v>
                </c:pt>
                <c:pt idx="29">
                  <c:v>713415.05468215246</c:v>
                </c:pt>
                <c:pt idx="30">
                  <c:v>716843.35946061811</c:v>
                </c:pt>
                <c:pt idx="31">
                  <c:v>699000.07124587044</c:v>
                </c:pt>
                <c:pt idx="32">
                  <c:v>694540.75862389745</c:v>
                </c:pt>
                <c:pt idx="33">
                  <c:v>681666.33829514985</c:v>
                </c:pt>
                <c:pt idx="34">
                  <c:v>675460.04332805332</c:v>
                </c:pt>
                <c:pt idx="35">
                  <c:v>668834.10665047728</c:v>
                </c:pt>
                <c:pt idx="36">
                  <c:v>667188.38260517747</c:v>
                </c:pt>
                <c:pt idx="37">
                  <c:v>668139.10577512055</c:v>
                </c:pt>
                <c:pt idx="38">
                  <c:v>665109.07280434284</c:v>
                </c:pt>
                <c:pt idx="39">
                  <c:v>665923.40119464451</c:v>
                </c:pt>
                <c:pt idx="40">
                  <c:v>668145.31820955453</c:v>
                </c:pt>
                <c:pt idx="41">
                  <c:v>669691.46171509312</c:v>
                </c:pt>
                <c:pt idx="42">
                  <c:v>666217.65475432971</c:v>
                </c:pt>
                <c:pt idx="43">
                  <c:v>663209.68794005841</c:v>
                </c:pt>
                <c:pt idx="44">
                  <c:v>661667.24215156247</c:v>
                </c:pt>
                <c:pt idx="45">
                  <c:v>657811.70955316583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5.6'!$L$7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5.6'!$M$2:$BF$2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5.6'!$M$7:$BF$7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5.6'!$L$8</c:f>
              <c:strCache>
                <c:ptCount val="1"/>
                <c:pt idx="0">
                  <c:v>Decarbonised Gas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</c:spPr>
          </c:marker>
          <c:cat>
            <c:numRef>
              <c:f>'Figure 5.6'!$M$2:$BF$2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5.6'!$M$8:$BF$8</c:f>
              <c:numCache>
                <c:formatCode>General</c:formatCode>
                <c:ptCount val="46"/>
                <c:pt idx="10" formatCode="#,##0">
                  <c:v>724669.23039370996</c:v>
                </c:pt>
                <c:pt idx="15" formatCode="#,##0">
                  <c:v>823382.84774552833</c:v>
                </c:pt>
                <c:pt idx="20" formatCode="#,##0">
                  <c:v>878880.21303925966</c:v>
                </c:pt>
                <c:pt idx="25" formatCode="#,##0">
                  <c:v>977158.70077564067</c:v>
                </c:pt>
                <c:pt idx="30" formatCode="#,##0">
                  <c:v>1010279.9098743661</c:v>
                </c:pt>
                <c:pt idx="35" formatCode="#,##0">
                  <c:v>981646.52566913154</c:v>
                </c:pt>
                <c:pt idx="40" formatCode="#,##0">
                  <c:v>1064481.4273346709</c:v>
                </c:pt>
                <c:pt idx="45" formatCode="#,##0">
                  <c:v>1096116.3266253006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125952"/>
        <c:axId val="210132992"/>
      </c:lineChart>
      <c:catAx>
        <c:axId val="21012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01329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0132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gas demand (TWh)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10125952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span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5.6'!$M$41</c:f>
              <c:strCache>
                <c:ptCount val="1"/>
              </c:strCache>
            </c:strRef>
          </c:tx>
          <c:spPr>
            <a:ln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multiLvlStrRef>
              <c:f>'Low Carbon Gas'!#REF!</c:f>
            </c:multiLvlStrRef>
          </c:cat>
          <c:val>
            <c:numRef>
              <c:f>'Figure 5.6'!$O$41:$BH$41</c:f>
              <c:numCache>
                <c:formatCode>General</c:formatCode>
                <c:ptCount val="46"/>
              </c:numCache>
            </c:numRef>
          </c:val>
          <c:smooth val="0"/>
        </c:ser>
        <c:ser>
          <c:idx val="1"/>
          <c:order val="1"/>
          <c:tx>
            <c:strRef>
              <c:f>'Figure 5.6'!$M$42</c:f>
              <c:strCache>
                <c:ptCount val="1"/>
              </c:strCache>
            </c:strRef>
          </c:tx>
          <c:spPr>
            <a:ln>
              <a:solidFill>
                <a:schemeClr val="accent4"/>
              </a:solidFill>
              <a:prstDash val="solid"/>
            </a:ln>
          </c:spPr>
          <c:marker>
            <c:symbol val="none"/>
          </c:marker>
          <c:cat>
            <c:multiLvlStrRef>
              <c:f>'Low Carbon Gas'!#REF!</c:f>
            </c:multiLvlStrRef>
          </c:cat>
          <c:val>
            <c:numRef>
              <c:f>'Figure 5.6'!$O$42:$BH$42</c:f>
              <c:numCache>
                <c:formatCode>General</c:formatCode>
                <c:ptCount val="46"/>
              </c:numCache>
            </c:numRef>
          </c:val>
          <c:smooth val="0"/>
        </c:ser>
        <c:ser>
          <c:idx val="2"/>
          <c:order val="2"/>
          <c:tx>
            <c:strRef>
              <c:f>'Figure 5.6'!$M$43</c:f>
              <c:strCache>
                <c:ptCount val="1"/>
              </c:strCache>
            </c:strRef>
          </c:tx>
          <c:spPr>
            <a:ln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multiLvlStrRef>
              <c:f>'Low Carbon Gas'!#REF!</c:f>
            </c:multiLvlStrRef>
          </c:cat>
          <c:val>
            <c:numRef>
              <c:f>'Figure 5.6'!$O$43:$BH$43</c:f>
              <c:numCache>
                <c:formatCode>General</c:formatCode>
                <c:ptCount val="46"/>
              </c:numCache>
            </c:numRef>
          </c:val>
          <c:smooth val="0"/>
        </c:ser>
        <c:ser>
          <c:idx val="3"/>
          <c:order val="3"/>
          <c:tx>
            <c:strRef>
              <c:f>'Figure 5.6'!$M$44</c:f>
              <c:strCache>
                <c:ptCount val="1"/>
              </c:strCache>
            </c:strRef>
          </c:tx>
          <c:spPr>
            <a:ln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multiLvlStrRef>
              <c:f>'Low Carbon Gas'!#REF!</c:f>
            </c:multiLvlStrRef>
          </c:cat>
          <c:val>
            <c:numRef>
              <c:f>'Figure 5.6'!$O$44:$BH$44</c:f>
              <c:numCache>
                <c:formatCode>General</c:formatCode>
                <c:ptCount val="46"/>
              </c:numCache>
            </c:numRef>
          </c:val>
          <c:smooth val="0"/>
        </c:ser>
        <c:ser>
          <c:idx val="4"/>
          <c:order val="4"/>
          <c:tx>
            <c:strRef>
              <c:f>'Figure 5.6'!$M$45</c:f>
              <c:strCache>
                <c:ptCount val="1"/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'Low Carbon Gas'!#REF!</c:f>
            </c:multiLvlStrRef>
          </c:cat>
          <c:val>
            <c:numRef>
              <c:f>'Figure 5.6'!$O$45:$BH$45</c:f>
              <c:numCache>
                <c:formatCode>General</c:formatCode>
                <c:ptCount val="46"/>
              </c:numCache>
            </c:numRef>
          </c:val>
          <c:smooth val="0"/>
        </c:ser>
        <c:ser>
          <c:idx val="5"/>
          <c:order val="5"/>
          <c:tx>
            <c:strRef>
              <c:f>'Figure 5.6'!$M$47</c:f>
              <c:strCache>
                <c:ptCount val="1"/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</c:spPr>
          </c:marker>
          <c:val>
            <c:numRef>
              <c:f>'Figure 5.6'!$O$47:$BH$47</c:f>
              <c:numCache>
                <c:formatCode>General</c:formatCode>
                <c:ptCount val="46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57792"/>
        <c:axId val="210264448"/>
      </c:lineChart>
      <c:catAx>
        <c:axId val="21025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0264448"/>
        <c:crosses val="autoZero"/>
        <c:auto val="1"/>
        <c:lblAlgn val="ctr"/>
        <c:lblOffset val="100"/>
        <c:tickLblSkip val="5"/>
        <c:noMultiLvlLbl val="0"/>
      </c:catAx>
      <c:valAx>
        <c:axId val="2102644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gas demand TWh/Year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0257792"/>
        <c:crosses val="autoZero"/>
        <c:crossBetween val="between"/>
        <c:dispUnits>
          <c:builtInUnit val="thousands"/>
        </c:dispUnits>
      </c:valAx>
    </c:plotArea>
    <c:legend>
      <c:legendPos val="r"/>
      <c:overlay val="0"/>
    </c:legend>
    <c:plotVisOnly val="1"/>
    <c:dispBlanksAs val="span"/>
    <c:showDLblsOverMax val="0"/>
  </c:chart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687117354227601E-2"/>
          <c:y val="4.1465974347856129E-2"/>
          <c:w val="0.88982609712314087"/>
          <c:h val="0.77658263305322128"/>
        </c:manualLayout>
      </c:layout>
      <c:lineChart>
        <c:grouping val="standard"/>
        <c:varyColors val="0"/>
        <c:ser>
          <c:idx val="0"/>
          <c:order val="0"/>
          <c:tx>
            <c:strRef>
              <c:f>'Figure 5.7'!$L$5</c:f>
              <c:strCache>
                <c:ptCount val="1"/>
                <c:pt idx="0">
                  <c:v>ICE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5.7'!$M$3:$AV$3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5.7'!$N$5:$AV$5</c:f>
              <c:numCache>
                <c:formatCode>0</c:formatCode>
                <c:ptCount val="35"/>
                <c:pt idx="0">
                  <c:v>30470127</c:v>
                </c:pt>
                <c:pt idx="1">
                  <c:v>30636759</c:v>
                </c:pt>
                <c:pt idx="2">
                  <c:v>30731541</c:v>
                </c:pt>
                <c:pt idx="3">
                  <c:v>30730776</c:v>
                </c:pt>
                <c:pt idx="4">
                  <c:v>30670531</c:v>
                </c:pt>
                <c:pt idx="5">
                  <c:v>30512055</c:v>
                </c:pt>
                <c:pt idx="6">
                  <c:v>30258298</c:v>
                </c:pt>
                <c:pt idx="7">
                  <c:v>29914945</c:v>
                </c:pt>
                <c:pt idx="8">
                  <c:v>29492810</c:v>
                </c:pt>
                <c:pt idx="9">
                  <c:v>28998611</c:v>
                </c:pt>
                <c:pt idx="10">
                  <c:v>28289673</c:v>
                </c:pt>
                <c:pt idx="11">
                  <c:v>27372707</c:v>
                </c:pt>
                <c:pt idx="12">
                  <c:v>26255787</c:v>
                </c:pt>
                <c:pt idx="13">
                  <c:v>24948213</c:v>
                </c:pt>
                <c:pt idx="14">
                  <c:v>23461695</c:v>
                </c:pt>
                <c:pt idx="15">
                  <c:v>21883869</c:v>
                </c:pt>
                <c:pt idx="16">
                  <c:v>20238793</c:v>
                </c:pt>
                <c:pt idx="17">
                  <c:v>18555580</c:v>
                </c:pt>
                <c:pt idx="18">
                  <c:v>16862301</c:v>
                </c:pt>
                <c:pt idx="19">
                  <c:v>15179003</c:v>
                </c:pt>
                <c:pt idx="20">
                  <c:v>13514745</c:v>
                </c:pt>
                <c:pt idx="21">
                  <c:v>11866524</c:v>
                </c:pt>
                <c:pt idx="22">
                  <c:v>10224127</c:v>
                </c:pt>
                <c:pt idx="23">
                  <c:v>8575443</c:v>
                </c:pt>
                <c:pt idx="24">
                  <c:v>6910548</c:v>
                </c:pt>
                <c:pt idx="25">
                  <c:v>5368732</c:v>
                </c:pt>
                <c:pt idx="26">
                  <c:v>3947703</c:v>
                </c:pt>
                <c:pt idx="27">
                  <c:v>2646417</c:v>
                </c:pt>
                <c:pt idx="28">
                  <c:v>1462780</c:v>
                </c:pt>
                <c:pt idx="29">
                  <c:v>390919</c:v>
                </c:pt>
                <c:pt idx="30">
                  <c:v>218495</c:v>
                </c:pt>
                <c:pt idx="31">
                  <c:v>83865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5.7'!$L$6</c:f>
              <c:strCache>
                <c:ptCount val="1"/>
                <c:pt idx="0">
                  <c:v>Total Cars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numRef>
              <c:f>'Figure 5.7'!$M$3:$AV$3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5.7'!$N$6:$AV$6</c:f>
              <c:numCache>
                <c:formatCode>0</c:formatCode>
                <c:ptCount val="35"/>
                <c:pt idx="0">
                  <c:v>30557828</c:v>
                </c:pt>
                <c:pt idx="1">
                  <c:v>30827823</c:v>
                </c:pt>
                <c:pt idx="2">
                  <c:v>31075564</c:v>
                </c:pt>
                <c:pt idx="3">
                  <c:v>31276370</c:v>
                </c:pt>
                <c:pt idx="4">
                  <c:v>31464423</c:v>
                </c:pt>
                <c:pt idx="5">
                  <c:v>31639320</c:v>
                </c:pt>
                <c:pt idx="6">
                  <c:v>31799486</c:v>
                </c:pt>
                <c:pt idx="7">
                  <c:v>31944659</c:v>
                </c:pt>
                <c:pt idx="8">
                  <c:v>32079262</c:v>
                </c:pt>
                <c:pt idx="9">
                  <c:v>32204080</c:v>
                </c:pt>
                <c:pt idx="10">
                  <c:v>32323978</c:v>
                </c:pt>
                <c:pt idx="11">
                  <c:v>32440379</c:v>
                </c:pt>
                <c:pt idx="12">
                  <c:v>32554491</c:v>
                </c:pt>
                <c:pt idx="13">
                  <c:v>32666990</c:v>
                </c:pt>
                <c:pt idx="14">
                  <c:v>32778303</c:v>
                </c:pt>
                <c:pt idx="15">
                  <c:v>32888655</c:v>
                </c:pt>
                <c:pt idx="16">
                  <c:v>32998015</c:v>
                </c:pt>
                <c:pt idx="17">
                  <c:v>33106137</c:v>
                </c:pt>
                <c:pt idx="18">
                  <c:v>33212623</c:v>
                </c:pt>
                <c:pt idx="19">
                  <c:v>33317143</c:v>
                </c:pt>
                <c:pt idx="20">
                  <c:v>33419544</c:v>
                </c:pt>
                <c:pt idx="21">
                  <c:v>33519889</c:v>
                </c:pt>
                <c:pt idx="22">
                  <c:v>33618341</c:v>
                </c:pt>
                <c:pt idx="23">
                  <c:v>33715150</c:v>
                </c:pt>
                <c:pt idx="24">
                  <c:v>33810562</c:v>
                </c:pt>
                <c:pt idx="25">
                  <c:v>33904801</c:v>
                </c:pt>
                <c:pt idx="26">
                  <c:v>33998015</c:v>
                </c:pt>
                <c:pt idx="27">
                  <c:v>34090282</c:v>
                </c:pt>
                <c:pt idx="28">
                  <c:v>34181537</c:v>
                </c:pt>
                <c:pt idx="29">
                  <c:v>34271674</c:v>
                </c:pt>
                <c:pt idx="30">
                  <c:v>34360553</c:v>
                </c:pt>
                <c:pt idx="31">
                  <c:v>34448007</c:v>
                </c:pt>
                <c:pt idx="32">
                  <c:v>34533902</c:v>
                </c:pt>
                <c:pt idx="33">
                  <c:v>34618108</c:v>
                </c:pt>
                <c:pt idx="34">
                  <c:v>34700884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5.7'!$L$4</c:f>
              <c:strCache>
                <c:ptCount val="1"/>
                <c:pt idx="0">
                  <c:v>High EVs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'Figure 5.7'!$M$3:$AV$3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5.7'!$N$4:$AV$4</c:f>
              <c:numCache>
                <c:formatCode>0</c:formatCode>
                <c:ptCount val="35"/>
                <c:pt idx="0">
                  <c:v>87701</c:v>
                </c:pt>
                <c:pt idx="1">
                  <c:v>191064</c:v>
                </c:pt>
                <c:pt idx="2">
                  <c:v>344023</c:v>
                </c:pt>
                <c:pt idx="3">
                  <c:v>545594</c:v>
                </c:pt>
                <c:pt idx="4">
                  <c:v>793892</c:v>
                </c:pt>
                <c:pt idx="5">
                  <c:v>1127265</c:v>
                </c:pt>
                <c:pt idx="6">
                  <c:v>1541188</c:v>
                </c:pt>
                <c:pt idx="7">
                  <c:v>2029714</c:v>
                </c:pt>
                <c:pt idx="8">
                  <c:v>2586452</c:v>
                </c:pt>
                <c:pt idx="9">
                  <c:v>3205469</c:v>
                </c:pt>
                <c:pt idx="10">
                  <c:v>4034305</c:v>
                </c:pt>
                <c:pt idx="11">
                  <c:v>5067672</c:v>
                </c:pt>
                <c:pt idx="12">
                  <c:v>6298704</c:v>
                </c:pt>
                <c:pt idx="13">
                  <c:v>7718777</c:v>
                </c:pt>
                <c:pt idx="14">
                  <c:v>9316608</c:v>
                </c:pt>
                <c:pt idx="15">
                  <c:v>11004786</c:v>
                </c:pt>
                <c:pt idx="16">
                  <c:v>12759222</c:v>
                </c:pt>
                <c:pt idx="17">
                  <c:v>14550557</c:v>
                </c:pt>
                <c:pt idx="18">
                  <c:v>16350322</c:v>
                </c:pt>
                <c:pt idx="19">
                  <c:v>18138140</c:v>
                </c:pt>
                <c:pt idx="20">
                  <c:v>19904799</c:v>
                </c:pt>
                <c:pt idx="21">
                  <c:v>21653365</c:v>
                </c:pt>
                <c:pt idx="22">
                  <c:v>23394214</c:v>
                </c:pt>
                <c:pt idx="23">
                  <c:v>25139707</c:v>
                </c:pt>
                <c:pt idx="24">
                  <c:v>26900014</c:v>
                </c:pt>
                <c:pt idx="25">
                  <c:v>28536069</c:v>
                </c:pt>
                <c:pt idx="26">
                  <c:v>30050312</c:v>
                </c:pt>
                <c:pt idx="27">
                  <c:v>31443865</c:v>
                </c:pt>
                <c:pt idx="28">
                  <c:v>32718757</c:v>
                </c:pt>
                <c:pt idx="29">
                  <c:v>33880755</c:v>
                </c:pt>
                <c:pt idx="30">
                  <c:v>34142058</c:v>
                </c:pt>
                <c:pt idx="31">
                  <c:v>34364142</c:v>
                </c:pt>
                <c:pt idx="32">
                  <c:v>34533902</c:v>
                </c:pt>
                <c:pt idx="33">
                  <c:v>34618108</c:v>
                </c:pt>
                <c:pt idx="34">
                  <c:v>34700884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'Figure 5.7'!$L$7</c:f>
              <c:strCache>
                <c:ptCount val="1"/>
                <c:pt idx="0">
                  <c:v>2 Degrees - EVs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5.7'!$M$3:$AV$3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5.7'!$M$7:$AV$7</c:f>
              <c:numCache>
                <c:formatCode>0</c:formatCode>
                <c:ptCount val="36"/>
                <c:pt idx="1">
                  <c:v>195581</c:v>
                </c:pt>
                <c:pt idx="2">
                  <c:v>432239</c:v>
                </c:pt>
                <c:pt idx="3">
                  <c:v>744592</c:v>
                </c:pt>
                <c:pt idx="4">
                  <c:v>1131188</c:v>
                </c:pt>
                <c:pt idx="5">
                  <c:v>1587423</c:v>
                </c:pt>
                <c:pt idx="6">
                  <c:v>2127167</c:v>
                </c:pt>
                <c:pt idx="7">
                  <c:v>2736823</c:v>
                </c:pt>
                <c:pt idx="8">
                  <c:v>3400920</c:v>
                </c:pt>
                <c:pt idx="9">
                  <c:v>4106161</c:v>
                </c:pt>
                <c:pt idx="10">
                  <c:v>4843959</c:v>
                </c:pt>
                <c:pt idx="11">
                  <c:v>5639198</c:v>
                </c:pt>
                <c:pt idx="12">
                  <c:v>6489237</c:v>
                </c:pt>
                <c:pt idx="13">
                  <c:v>7391023</c:v>
                </c:pt>
                <c:pt idx="14">
                  <c:v>8340844</c:v>
                </c:pt>
                <c:pt idx="15">
                  <c:v>9334735</c:v>
                </c:pt>
                <c:pt idx="16">
                  <c:v>10241919</c:v>
                </c:pt>
                <c:pt idx="17">
                  <c:v>11055749</c:v>
                </c:pt>
                <c:pt idx="18">
                  <c:v>11769370</c:v>
                </c:pt>
                <c:pt idx="19">
                  <c:v>12377584</c:v>
                </c:pt>
                <c:pt idx="20">
                  <c:v>12879921</c:v>
                </c:pt>
                <c:pt idx="21">
                  <c:v>13459793</c:v>
                </c:pt>
                <c:pt idx="22">
                  <c:v>14135777</c:v>
                </c:pt>
                <c:pt idx="23">
                  <c:v>14932110</c:v>
                </c:pt>
                <c:pt idx="24">
                  <c:v>15871636</c:v>
                </c:pt>
                <c:pt idx="25">
                  <c:v>16967503</c:v>
                </c:pt>
                <c:pt idx="26">
                  <c:v>18088030</c:v>
                </c:pt>
                <c:pt idx="27">
                  <c:v>19212786</c:v>
                </c:pt>
                <c:pt idx="28">
                  <c:v>20310712</c:v>
                </c:pt>
                <c:pt idx="29">
                  <c:v>21350322</c:v>
                </c:pt>
                <c:pt idx="30">
                  <c:v>22310083</c:v>
                </c:pt>
                <c:pt idx="31">
                  <c:v>23117907</c:v>
                </c:pt>
                <c:pt idx="32">
                  <c:v>23783185</c:v>
                </c:pt>
                <c:pt idx="33">
                  <c:v>24325938</c:v>
                </c:pt>
                <c:pt idx="34">
                  <c:v>24769325</c:v>
                </c:pt>
                <c:pt idx="35">
                  <c:v>25133969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185088"/>
        <c:axId val="212186624"/>
      </c:lineChart>
      <c:catAx>
        <c:axId val="212185088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crossAx val="2121866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218662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21218508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6.7732970372140983E-3"/>
                <c:y val="0.280158583780631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Vehicles (millions)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.14040509465279524"/>
          <c:y val="0.91628898943608361"/>
          <c:w val="0.66828991782373115"/>
          <c:h val="7.1795303057255108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6319285950245"/>
          <c:y val="4.8234280792420328E-2"/>
          <c:w val="0.86513346489195586"/>
          <c:h val="0.688498687664041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'GD4'!$L$5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val>
            <c:numRef>
              <c:f>'GD4'!$N$5:$AW$5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-1.0298238034600899</c:v>
                </c:pt>
                <c:pt idx="3">
                  <c:v>-1.9206595714559285</c:v>
                </c:pt>
                <c:pt idx="4">
                  <c:v>-3.6984641192149184</c:v>
                </c:pt>
                <c:pt idx="5">
                  <c:v>-5.8451303412027755</c:v>
                </c:pt>
                <c:pt idx="6">
                  <c:v>-8.2779048720389028</c:v>
                </c:pt>
                <c:pt idx="7">
                  <c:v>-10.733418459096129</c:v>
                </c:pt>
                <c:pt idx="8">
                  <c:v>-13.690302868942069</c:v>
                </c:pt>
                <c:pt idx="9">
                  <c:v>-16.567905552723118</c:v>
                </c:pt>
                <c:pt idx="10">
                  <c:v>-19.466954733277134</c:v>
                </c:pt>
                <c:pt idx="11">
                  <c:v>-22.995886798042818</c:v>
                </c:pt>
                <c:pt idx="12">
                  <c:v>-26.345843726669159</c:v>
                </c:pt>
                <c:pt idx="13">
                  <c:v>-29.79807555252944</c:v>
                </c:pt>
                <c:pt idx="14">
                  <c:v>-32.825309055610944</c:v>
                </c:pt>
                <c:pt idx="15">
                  <c:v>-36.032593335813715</c:v>
                </c:pt>
                <c:pt idx="16">
                  <c:v>-39.257361494970837</c:v>
                </c:pt>
                <c:pt idx="17">
                  <c:v>-42.476924448423233</c:v>
                </c:pt>
                <c:pt idx="18">
                  <c:v>-45.537679553853309</c:v>
                </c:pt>
                <c:pt idx="19">
                  <c:v>-48.810395215279357</c:v>
                </c:pt>
                <c:pt idx="20">
                  <c:v>-52.015046150919488</c:v>
                </c:pt>
                <c:pt idx="21">
                  <c:v>-55.204152627323708</c:v>
                </c:pt>
                <c:pt idx="22">
                  <c:v>-58.405339836957125</c:v>
                </c:pt>
                <c:pt idx="23">
                  <c:v>-61.591707565058812</c:v>
                </c:pt>
                <c:pt idx="24">
                  <c:v>-64.755861168116439</c:v>
                </c:pt>
                <c:pt idx="25">
                  <c:v>-67.896792268941908</c:v>
                </c:pt>
                <c:pt idx="26">
                  <c:v>-71.065520941702403</c:v>
                </c:pt>
                <c:pt idx="27">
                  <c:v>-74.209451752624261</c:v>
                </c:pt>
                <c:pt idx="28">
                  <c:v>-77.245752559032638</c:v>
                </c:pt>
                <c:pt idx="29">
                  <c:v>-80.270076808795864</c:v>
                </c:pt>
                <c:pt idx="30">
                  <c:v>-83.283219041134487</c:v>
                </c:pt>
                <c:pt idx="31">
                  <c:v>-86.237805624884288</c:v>
                </c:pt>
                <c:pt idx="32">
                  <c:v>-89.18469129633479</c:v>
                </c:pt>
                <c:pt idx="33">
                  <c:v>-92.125849025798942</c:v>
                </c:pt>
                <c:pt idx="34">
                  <c:v>-95.064074327381633</c:v>
                </c:pt>
                <c:pt idx="35">
                  <c:v>-97.979395618773253</c:v>
                </c:pt>
              </c:numCache>
            </c:numRef>
          </c:val>
        </c:ser>
        <c:ser>
          <c:idx val="1"/>
          <c:order val="1"/>
          <c:tx>
            <c:strRef>
              <c:f>'GD4'!$L$6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val>
            <c:numRef>
              <c:f>'GD4'!$N$6:$AW$6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2.0104433390669598</c:v>
                </c:pt>
                <c:pt idx="3">
                  <c:v>3.422956480342485</c:v>
                </c:pt>
                <c:pt idx="4">
                  <c:v>4.6698253023168235</c:v>
                </c:pt>
                <c:pt idx="5">
                  <c:v>4.8748589088976146</c:v>
                </c:pt>
                <c:pt idx="6">
                  <c:v>5.404544447285744</c:v>
                </c:pt>
                <c:pt idx="7">
                  <c:v>5.429887346141939</c:v>
                </c:pt>
                <c:pt idx="8">
                  <c:v>5.8264002696717512</c:v>
                </c:pt>
                <c:pt idx="9">
                  <c:v>5.6316677743254786</c:v>
                </c:pt>
                <c:pt idx="10">
                  <c:v>5.3890883211767786</c:v>
                </c:pt>
                <c:pt idx="11">
                  <c:v>5.0971016893581407</c:v>
                </c:pt>
                <c:pt idx="12">
                  <c:v>4.8248826153700577</c:v>
                </c:pt>
                <c:pt idx="13">
                  <c:v>4.5227114857758792</c:v>
                </c:pt>
                <c:pt idx="14">
                  <c:v>4.1103684743762443</c:v>
                </c:pt>
                <c:pt idx="15">
                  <c:v>3.5861605828875085</c:v>
                </c:pt>
                <c:pt idx="16">
                  <c:v>3.4671274976712922</c:v>
                </c:pt>
                <c:pt idx="17">
                  <c:v>3.3754195941364813</c:v>
                </c:pt>
                <c:pt idx="18">
                  <c:v>2.9783404109432894</c:v>
                </c:pt>
                <c:pt idx="19">
                  <c:v>2.9572469282020251</c:v>
                </c:pt>
                <c:pt idx="20">
                  <c:v>2.6783222018960018</c:v>
                </c:pt>
                <c:pt idx="21">
                  <c:v>2.4505749257500611</c:v>
                </c:pt>
                <c:pt idx="22">
                  <c:v>1.9145554082015792</c:v>
                </c:pt>
                <c:pt idx="23">
                  <c:v>1.279819664583556</c:v>
                </c:pt>
                <c:pt idx="24">
                  <c:v>0.60233543277082191</c:v>
                </c:pt>
                <c:pt idx="25">
                  <c:v>-0.20747751701726003</c:v>
                </c:pt>
                <c:pt idx="26">
                  <c:v>-0.92739235871228942</c:v>
                </c:pt>
                <c:pt idx="27">
                  <c:v>-1.7740165404611261</c:v>
                </c:pt>
                <c:pt idx="28">
                  <c:v>-2.5938012318095502</c:v>
                </c:pt>
                <c:pt idx="29">
                  <c:v>-3.5512630114346493</c:v>
                </c:pt>
                <c:pt idx="30">
                  <c:v>-4.6113826051486839</c:v>
                </c:pt>
                <c:pt idx="31">
                  <c:v>-5.5971957098398804</c:v>
                </c:pt>
                <c:pt idx="32">
                  <c:v>-6.6081351709994749</c:v>
                </c:pt>
                <c:pt idx="33">
                  <c:v>-7.7524505137281281</c:v>
                </c:pt>
                <c:pt idx="34">
                  <c:v>-8.9755134390790516</c:v>
                </c:pt>
                <c:pt idx="35">
                  <c:v>-10.29085751457221</c:v>
                </c:pt>
              </c:numCache>
            </c:numRef>
          </c:val>
        </c:ser>
        <c:ser>
          <c:idx val="2"/>
          <c:order val="2"/>
          <c:tx>
            <c:strRef>
              <c:f>'GD4'!$L$7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val>
            <c:numRef>
              <c:f>'GD4'!$N$7:$AW$7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-4.7833884757210399E-2</c:v>
                </c:pt>
                <c:pt idx="3">
                  <c:v>-8.09698192155534</c:v>
                </c:pt>
                <c:pt idx="4">
                  <c:v>-8.8133579334844967</c:v>
                </c:pt>
                <c:pt idx="5">
                  <c:v>-10.909884332229723</c:v>
                </c:pt>
                <c:pt idx="6">
                  <c:v>-11.067925156778472</c:v>
                </c:pt>
                <c:pt idx="7">
                  <c:v>-13.106790711616696</c:v>
                </c:pt>
                <c:pt idx="8">
                  <c:v>-14.077841033004148</c:v>
                </c:pt>
                <c:pt idx="9">
                  <c:v>-15.583108796385915</c:v>
                </c:pt>
                <c:pt idx="10">
                  <c:v>-17.036783122098655</c:v>
                </c:pt>
                <c:pt idx="11">
                  <c:v>-18.601081845776321</c:v>
                </c:pt>
                <c:pt idx="12">
                  <c:v>-20.161593401332368</c:v>
                </c:pt>
                <c:pt idx="13">
                  <c:v>-21.607867511821723</c:v>
                </c:pt>
                <c:pt idx="14">
                  <c:v>-23.343943387080913</c:v>
                </c:pt>
                <c:pt idx="15">
                  <c:v>-25.17342082345769</c:v>
                </c:pt>
                <c:pt idx="16">
                  <c:v>-25.641033513470916</c:v>
                </c:pt>
                <c:pt idx="17">
                  <c:v>-26.279460542827621</c:v>
                </c:pt>
                <c:pt idx="18">
                  <c:v>-27.364983335863684</c:v>
                </c:pt>
                <c:pt idx="19">
                  <c:v>-27.885236373410123</c:v>
                </c:pt>
                <c:pt idx="20">
                  <c:v>-28.85679981033951</c:v>
                </c:pt>
                <c:pt idx="21">
                  <c:v>-30.289364303532523</c:v>
                </c:pt>
                <c:pt idx="22">
                  <c:v>-32.338980132250953</c:v>
                </c:pt>
                <c:pt idx="23">
                  <c:v>-34.724322356858409</c:v>
                </c:pt>
                <c:pt idx="24">
                  <c:v>-37.109069141763257</c:v>
                </c:pt>
                <c:pt idx="25">
                  <c:v>-39.909334844850008</c:v>
                </c:pt>
                <c:pt idx="26">
                  <c:v>-42.414001462590335</c:v>
                </c:pt>
                <c:pt idx="27">
                  <c:v>-45.21077135109806</c:v>
                </c:pt>
                <c:pt idx="28">
                  <c:v>-47.912096653262552</c:v>
                </c:pt>
                <c:pt idx="29">
                  <c:v>-50.994828973262997</c:v>
                </c:pt>
                <c:pt idx="30">
                  <c:v>-54.261735314869298</c:v>
                </c:pt>
                <c:pt idx="31">
                  <c:v>-57.377963499421725</c:v>
                </c:pt>
                <c:pt idx="32">
                  <c:v>-60.578229842910503</c:v>
                </c:pt>
                <c:pt idx="33">
                  <c:v>-63.801699407303758</c:v>
                </c:pt>
                <c:pt idx="34">
                  <c:v>-67.34512661547862</c:v>
                </c:pt>
                <c:pt idx="35">
                  <c:v>-71.006515311854457</c:v>
                </c:pt>
              </c:numCache>
            </c:numRef>
          </c:val>
        </c:ser>
        <c:ser>
          <c:idx val="3"/>
          <c:order val="3"/>
          <c:tx>
            <c:strRef>
              <c:f>'GD4'!$L$8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val>
            <c:numRef>
              <c:f>'GD4'!$N$8:$AW$8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-47.046742844333288</c:v>
                </c:pt>
                <c:pt idx="3">
                  <c:v>-26.816205066555511</c:v>
                </c:pt>
                <c:pt idx="4">
                  <c:v>-23.331234233222162</c:v>
                </c:pt>
                <c:pt idx="5">
                  <c:v>-17.303808122111064</c:v>
                </c:pt>
                <c:pt idx="6">
                  <c:v>-27.221659510999956</c:v>
                </c:pt>
                <c:pt idx="7">
                  <c:v>-27.022969844333275</c:v>
                </c:pt>
                <c:pt idx="8">
                  <c:v>-24.359138788777727</c:v>
                </c:pt>
                <c:pt idx="9">
                  <c:v>-20.589845844333297</c:v>
                </c:pt>
                <c:pt idx="10">
                  <c:v>-17.207737595310007</c:v>
                </c:pt>
                <c:pt idx="11">
                  <c:v>-14.191807665440066</c:v>
                </c:pt>
                <c:pt idx="12">
                  <c:v>-11.452268012958299</c:v>
                </c:pt>
                <c:pt idx="13">
                  <c:v>-8.9345398321381708</c:v>
                </c:pt>
                <c:pt idx="14">
                  <c:v>-6.8488383799454198</c:v>
                </c:pt>
                <c:pt idx="15">
                  <c:v>-5.0573790065687803</c:v>
                </c:pt>
                <c:pt idx="16">
                  <c:v>-3.528641878232861</c:v>
                </c:pt>
                <c:pt idx="17">
                  <c:v>-2.233250865870815</c:v>
                </c:pt>
                <c:pt idx="18">
                  <c:v>-1.1893554841220606</c:v>
                </c:pt>
                <c:pt idx="19">
                  <c:v>-0.36944144812389368</c:v>
                </c:pt>
                <c:pt idx="20">
                  <c:v>-3.6132927880285024</c:v>
                </c:pt>
                <c:pt idx="21">
                  <c:v>-6.9377800364451616</c:v>
                </c:pt>
                <c:pt idx="22">
                  <c:v>-10.273437311376298</c:v>
                </c:pt>
                <c:pt idx="23">
                  <c:v>-13.77301924586618</c:v>
                </c:pt>
                <c:pt idx="24">
                  <c:v>-17.269358345135643</c:v>
                </c:pt>
                <c:pt idx="25">
                  <c:v>-20.755256606431459</c:v>
                </c:pt>
                <c:pt idx="26">
                  <c:v>-20.209287335259148</c:v>
                </c:pt>
                <c:pt idx="27">
                  <c:v>-19.806881819449799</c:v>
                </c:pt>
                <c:pt idx="28">
                  <c:v>-19.377892079888014</c:v>
                </c:pt>
                <c:pt idx="29">
                  <c:v>-19.084178659423415</c:v>
                </c:pt>
                <c:pt idx="30">
                  <c:v>-18.754290086258024</c:v>
                </c:pt>
                <c:pt idx="31">
                  <c:v>-18.384169827447153</c:v>
                </c:pt>
                <c:pt idx="32">
                  <c:v>-17.970017078818131</c:v>
                </c:pt>
                <c:pt idx="33">
                  <c:v>-17.508235176219003</c:v>
                </c:pt>
                <c:pt idx="34">
                  <c:v>-16.995386398897594</c:v>
                </c:pt>
                <c:pt idx="35">
                  <c:v>-16.428152257878395</c:v>
                </c:pt>
              </c:numCache>
            </c:numRef>
          </c:val>
        </c:ser>
        <c:ser>
          <c:idx val="5"/>
          <c:order val="4"/>
          <c:tx>
            <c:strRef>
              <c:f>'GD4'!$L$9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'GD4'!$N$9:$AW$9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-3.2114158337624019</c:v>
                </c:pt>
                <c:pt idx="3">
                  <c:v>-50.85045295257575</c:v>
                </c:pt>
                <c:pt idx="4">
                  <c:v>-68.81597581298891</c:v>
                </c:pt>
                <c:pt idx="5">
                  <c:v>-76.360771967345926</c:v>
                </c:pt>
                <c:pt idx="6">
                  <c:v>-76.975355489595756</c:v>
                </c:pt>
                <c:pt idx="7">
                  <c:v>-97.358616431253068</c:v>
                </c:pt>
                <c:pt idx="8">
                  <c:v>-112.28070969205649</c:v>
                </c:pt>
                <c:pt idx="9">
                  <c:v>-107.54131568163251</c:v>
                </c:pt>
                <c:pt idx="10">
                  <c:v>-110.68319407796122</c:v>
                </c:pt>
                <c:pt idx="11">
                  <c:v>-108.65787465147292</c:v>
                </c:pt>
                <c:pt idx="12">
                  <c:v>-125.10374405930904</c:v>
                </c:pt>
                <c:pt idx="13">
                  <c:v>-126.60255641414334</c:v>
                </c:pt>
                <c:pt idx="14">
                  <c:v>-115.48003409468541</c:v>
                </c:pt>
                <c:pt idx="15">
                  <c:v>-135.03135737043505</c:v>
                </c:pt>
                <c:pt idx="16">
                  <c:v>-154.38466266434185</c:v>
                </c:pt>
                <c:pt idx="17">
                  <c:v>-163.83576281048514</c:v>
                </c:pt>
                <c:pt idx="18">
                  <c:v>-187.95040223333396</c:v>
                </c:pt>
                <c:pt idx="19">
                  <c:v>-192.01775058663213</c:v>
                </c:pt>
                <c:pt idx="20">
                  <c:v>-210.05955810888238</c:v>
                </c:pt>
                <c:pt idx="21">
                  <c:v>-212.72193449775011</c:v>
                </c:pt>
                <c:pt idx="22">
                  <c:v>-215.50846798060485</c:v>
                </c:pt>
                <c:pt idx="23">
                  <c:v>-211.43699243783396</c:v>
                </c:pt>
                <c:pt idx="24">
                  <c:v>-214.4134543640408</c:v>
                </c:pt>
                <c:pt idx="25">
                  <c:v>-215.49490502545916</c:v>
                </c:pt>
                <c:pt idx="26">
                  <c:v>-216.45875570791515</c:v>
                </c:pt>
                <c:pt idx="27">
                  <c:v>-219.77081047887134</c:v>
                </c:pt>
                <c:pt idx="28">
                  <c:v>-224.15837694755987</c:v>
                </c:pt>
                <c:pt idx="29">
                  <c:v>-226.94992974525491</c:v>
                </c:pt>
                <c:pt idx="30">
                  <c:v>-230.44300154952884</c:v>
                </c:pt>
                <c:pt idx="31">
                  <c:v>-231.7027215925857</c:v>
                </c:pt>
                <c:pt idx="32">
                  <c:v>-234.68923573638773</c:v>
                </c:pt>
                <c:pt idx="33">
                  <c:v>-236.91400497051384</c:v>
                </c:pt>
                <c:pt idx="34">
                  <c:v>-238.73850190940684</c:v>
                </c:pt>
                <c:pt idx="35">
                  <c:v>-241.01764123304059</c:v>
                </c:pt>
              </c:numCache>
            </c:numRef>
          </c:val>
        </c:ser>
        <c:ser>
          <c:idx val="6"/>
          <c:order val="5"/>
          <c:tx>
            <c:strRef>
              <c:f>'GD4'!$L$10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'GD4'!$N$10:$AW$10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0.39408882305791426</c:v>
                </c:pt>
                <c:pt idx="3">
                  <c:v>0.66930052129422979</c:v>
                </c:pt>
                <c:pt idx="4">
                  <c:v>0.9813587658307803</c:v>
                </c:pt>
                <c:pt idx="5">
                  <c:v>1.3341915671098523</c:v>
                </c:pt>
                <c:pt idx="6">
                  <c:v>1.7318934879224772</c:v>
                </c:pt>
                <c:pt idx="7">
                  <c:v>2.1786578127946159</c:v>
                </c:pt>
                <c:pt idx="8">
                  <c:v>2.67868555555137</c:v>
                </c:pt>
                <c:pt idx="9">
                  <c:v>3.2360690986634459</c:v>
                </c:pt>
                <c:pt idx="10">
                  <c:v>3.8546495101345393</c:v>
                </c:pt>
                <c:pt idx="11">
                  <c:v>4.5378484723528816</c:v>
                </c:pt>
                <c:pt idx="12">
                  <c:v>5.2884783166612124</c:v>
                </c:pt>
                <c:pt idx="13">
                  <c:v>6.1085368200802241</c:v>
                </c:pt>
                <c:pt idx="14">
                  <c:v>6.9989969757253316</c:v>
                </c:pt>
                <c:pt idx="15">
                  <c:v>7.9596055121584177</c:v>
                </c:pt>
                <c:pt idx="16">
                  <c:v>8.9887069535254582</c:v>
                </c:pt>
                <c:pt idx="17">
                  <c:v>10.083111803533857</c:v>
                </c:pt>
                <c:pt idx="18">
                  <c:v>11.238027309418881</c:v>
                </c:pt>
                <c:pt idx="19">
                  <c:v>12.447066671555959</c:v>
                </c:pt>
                <c:pt idx="20">
                  <c:v>13.702347297715784</c:v>
                </c:pt>
                <c:pt idx="21">
                  <c:v>14.994681035504346</c:v>
                </c:pt>
                <c:pt idx="22">
                  <c:v>16.313850084260789</c:v>
                </c:pt>
                <c:pt idx="23">
                  <c:v>17.64895279638894</c:v>
                </c:pt>
                <c:pt idx="24">
                  <c:v>18.988795378005051</c:v>
                </c:pt>
                <c:pt idx="25">
                  <c:v>20.322300040231937</c:v>
                </c:pt>
                <c:pt idx="26">
                  <c:v>21.638898430424284</c:v>
                </c:pt>
                <c:pt idx="27">
                  <c:v>22.928881471947605</c:v>
                </c:pt>
                <c:pt idx="28">
                  <c:v>23.855415112035075</c:v>
                </c:pt>
                <c:pt idx="29">
                  <c:v>24.707213864317914</c:v>
                </c:pt>
                <c:pt idx="30">
                  <c:v>25.480440952714588</c:v>
                </c:pt>
                <c:pt idx="31">
                  <c:v>26.172976928814631</c:v>
                </c:pt>
                <c:pt idx="32">
                  <c:v>26.784279593160868</c:v>
                </c:pt>
                <c:pt idx="33">
                  <c:v>27.315192567488662</c:v>
                </c:pt>
                <c:pt idx="34">
                  <c:v>27.767723289571826</c:v>
                </c:pt>
                <c:pt idx="35">
                  <c:v>28.144809413242285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189143296"/>
        <c:axId val="189141760"/>
      </c:barChart>
      <c:lineChart>
        <c:grouping val="standard"/>
        <c:varyColors val="0"/>
        <c:ser>
          <c:idx val="4"/>
          <c:order val="6"/>
          <c:tx>
            <c:strRef>
              <c:f>'GD4'!$L$11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'GD4'!$N$4:$AW$4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'GD4'!$N$11:$AW$11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-48.931284204188117</c:v>
                </c:pt>
                <c:pt idx="3">
                  <c:v>-83.592042510505806</c:v>
                </c:pt>
                <c:pt idx="4">
                  <c:v>-99.007848030762887</c:v>
                </c:pt>
                <c:pt idx="5">
                  <c:v>-104.21054428688203</c:v>
                </c:pt>
                <c:pt idx="6">
                  <c:v>-116.40640709420487</c:v>
                </c:pt>
                <c:pt idx="7">
                  <c:v>-140.6132502873626</c:v>
                </c:pt>
                <c:pt idx="8">
                  <c:v>-155.90290655755732</c:v>
                </c:pt>
                <c:pt idx="9">
                  <c:v>-151.41443900208591</c:v>
                </c:pt>
                <c:pt idx="10">
                  <c:v>-155.15093169733569</c:v>
                </c:pt>
                <c:pt idx="11">
                  <c:v>-154.81170079902108</c:v>
                </c:pt>
                <c:pt idx="12">
                  <c:v>-172.95008826823761</c:v>
                </c:pt>
                <c:pt idx="13">
                  <c:v>-176.31179100477658</c:v>
                </c:pt>
                <c:pt idx="14">
                  <c:v>-167.38875946722112</c:v>
                </c:pt>
                <c:pt idx="15">
                  <c:v>-189.74898444122931</c:v>
                </c:pt>
                <c:pt idx="16">
                  <c:v>-210.35586509981971</c:v>
                </c:pt>
                <c:pt idx="17">
                  <c:v>-221.36686726993648</c:v>
                </c:pt>
                <c:pt idx="18">
                  <c:v>-247.82605288681086</c:v>
                </c:pt>
                <c:pt idx="19">
                  <c:v>-253.67851002368752</c:v>
                </c:pt>
                <c:pt idx="20">
                  <c:v>-278.16402735855809</c:v>
                </c:pt>
                <c:pt idx="21">
                  <c:v>-287.70797550379706</c:v>
                </c:pt>
                <c:pt idx="22">
                  <c:v>-298.29781976872687</c:v>
                </c:pt>
                <c:pt idx="23">
                  <c:v>-302.59726914464488</c:v>
                </c:pt>
                <c:pt idx="24">
                  <c:v>-313.95661220828026</c:v>
                </c:pt>
                <c:pt idx="25">
                  <c:v>-323.94146622246785</c:v>
                </c:pt>
                <c:pt idx="26">
                  <c:v>-329.43605937575506</c:v>
                </c:pt>
                <c:pt idx="27">
                  <c:v>-337.84305047055699</c:v>
                </c:pt>
                <c:pt idx="28">
                  <c:v>-347.43250435951757</c:v>
                </c:pt>
                <c:pt idx="29">
                  <c:v>-356.14306333385395</c:v>
                </c:pt>
                <c:pt idx="30">
                  <c:v>-365.8731876442248</c:v>
                </c:pt>
                <c:pt idx="31">
                  <c:v>-373.12687932536409</c:v>
                </c:pt>
                <c:pt idx="32">
                  <c:v>-382.24602953228975</c:v>
                </c:pt>
                <c:pt idx="33">
                  <c:v>-390.78704652607496</c:v>
                </c:pt>
                <c:pt idx="34">
                  <c:v>-399.35087940067189</c:v>
                </c:pt>
                <c:pt idx="35">
                  <c:v>-408.57775252287666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804544"/>
        <c:axId val="191806080"/>
      </c:lineChart>
      <c:catAx>
        <c:axId val="191804544"/>
        <c:scaling>
          <c:orientation val="minMax"/>
        </c:scaling>
        <c:delete val="0"/>
        <c:axPos val="b"/>
        <c:numFmt formatCode="###0" sourceLinked="1"/>
        <c:majorTickMark val="none"/>
        <c:minorTickMark val="none"/>
        <c:tickLblPos val="low"/>
        <c:txPr>
          <a:bodyPr rot="0" vert="horz"/>
          <a:lstStyle/>
          <a:p>
            <a:pPr>
              <a:defRPr sz="1200"/>
            </a:pPr>
            <a:endParaRPr lang="en-US"/>
          </a:p>
        </c:txPr>
        <c:crossAx val="191806080"/>
        <c:crossesAt val="-300"/>
        <c:auto val="1"/>
        <c:lblAlgn val="ctr"/>
        <c:lblOffset val="100"/>
        <c:tickLblSkip val="5"/>
        <c:tickMarkSkip val="5"/>
        <c:noMultiLvlLbl val="0"/>
      </c:catAx>
      <c:valAx>
        <c:axId val="191806080"/>
        <c:scaling>
          <c:orientation val="minMax"/>
          <c:max val="50"/>
          <c:min val="-4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/>
                  <a:t>TWh</a:t>
                </a:r>
              </a:p>
            </c:rich>
          </c:tx>
          <c:layout>
            <c:manualLayout>
              <c:xMode val="edge"/>
              <c:yMode val="edge"/>
              <c:x val="5.5105359712167784E-3"/>
              <c:y val="0.4106578382247673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1804544"/>
        <c:crosses val="autoZero"/>
        <c:crossBetween val="between"/>
      </c:valAx>
      <c:valAx>
        <c:axId val="189141760"/>
        <c:scaling>
          <c:orientation val="minMax"/>
          <c:max val="50"/>
          <c:min val="-450"/>
        </c:scaling>
        <c:delete val="0"/>
        <c:axPos val="r"/>
        <c:numFmt formatCode="0.0" sourceLinked="1"/>
        <c:majorTickMark val="none"/>
        <c:minorTickMark val="none"/>
        <c:tickLblPos val="none"/>
        <c:crossAx val="189143296"/>
        <c:crosses val="max"/>
        <c:crossBetween val="between"/>
      </c:valAx>
      <c:catAx>
        <c:axId val="189143296"/>
        <c:scaling>
          <c:orientation val="minMax"/>
        </c:scaling>
        <c:delete val="1"/>
        <c:axPos val="b"/>
        <c:majorTickMark val="out"/>
        <c:minorTickMark val="none"/>
        <c:tickLblPos val="nextTo"/>
        <c:crossAx val="189141760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6"/>
          <c:order val="0"/>
          <c:tx>
            <c:strRef>
              <c:f>'Figure 5.8'!$L$10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'Figure 5.8'!$M$3:$P$3</c:f>
              <c:numCache>
                <c:formatCode>###0</c:formatCode>
                <c:ptCount val="4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</c:numCache>
            </c:numRef>
          </c:cat>
          <c:val>
            <c:numRef>
              <c:f>'Figure 5.8'!$M$10:$P$10</c:f>
              <c:numCache>
                <c:formatCode>0</c:formatCode>
                <c:ptCount val="4"/>
                <c:pt idx="0">
                  <c:v>25.00000000007363</c:v>
                </c:pt>
                <c:pt idx="1">
                  <c:v>51.510000000148551</c:v>
                </c:pt>
                <c:pt idx="2">
                  <c:v>38.430000000196792</c:v>
                </c:pt>
                <c:pt idx="3">
                  <c:v>137.6871251797813</c:v>
                </c:pt>
              </c:numCache>
            </c:numRef>
          </c:val>
        </c:ser>
        <c:ser>
          <c:idx val="5"/>
          <c:order val="1"/>
          <c:tx>
            <c:strRef>
              <c:f>'Figure 5.8'!$L$9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'Figure 5.8'!$M$3:$P$3</c:f>
              <c:numCache>
                <c:formatCode>###0</c:formatCode>
                <c:ptCount val="4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</c:numCache>
            </c:numRef>
          </c:cat>
          <c:val>
            <c:numRef>
              <c:f>'Figure 5.8'!$M$9:$P$9</c:f>
              <c:numCache>
                <c:formatCode>0</c:formatCode>
                <c:ptCount val="4"/>
                <c:pt idx="0">
                  <c:v>15.752682875103535</c:v>
                </c:pt>
                <c:pt idx="1">
                  <c:v>26.747943591980142</c:v>
                </c:pt>
                <c:pt idx="2">
                  <c:v>31.718583081953319</c:v>
                </c:pt>
                <c:pt idx="3">
                  <c:v>31.718581760130036</c:v>
                </c:pt>
              </c:numCache>
            </c:numRef>
          </c:val>
        </c:ser>
        <c:ser>
          <c:idx val="4"/>
          <c:order val="2"/>
          <c:tx>
            <c:strRef>
              <c:f>'Figure 5.8'!$L$8</c:f>
              <c:strCache>
                <c:ptCount val="1"/>
                <c:pt idx="0">
                  <c:v>Bio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</c:spPr>
          <c:invertIfNegative val="0"/>
          <c:cat>
            <c:numRef>
              <c:f>'Figure 5.8'!$M$3:$P$3</c:f>
              <c:numCache>
                <c:formatCode>###0</c:formatCode>
                <c:ptCount val="4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</c:numCache>
            </c:numRef>
          </c:cat>
          <c:val>
            <c:numRef>
              <c:f>'Figure 5.8'!$M$8:$P$8</c:f>
              <c:numCache>
                <c:formatCode>0</c:formatCode>
                <c:ptCount val="4"/>
                <c:pt idx="0">
                  <c:v>16.737610897965247</c:v>
                </c:pt>
                <c:pt idx="1">
                  <c:v>2.1373472873856021</c:v>
                </c:pt>
                <c:pt idx="2">
                  <c:v>0.9357374668869608</c:v>
                </c:pt>
                <c:pt idx="3">
                  <c:v>2.1873443523130871</c:v>
                </c:pt>
              </c:numCache>
            </c:numRef>
          </c:val>
        </c:ser>
        <c:ser>
          <c:idx val="3"/>
          <c:order val="3"/>
          <c:tx>
            <c:strRef>
              <c:f>'Figure 5.8'!$L$7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'Figure 5.8'!$M$3:$P$3</c:f>
              <c:numCache>
                <c:formatCode>###0</c:formatCode>
                <c:ptCount val="4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</c:numCache>
            </c:numRef>
          </c:cat>
          <c:val>
            <c:numRef>
              <c:f>'Figure 5.8'!$M$7:$P$7</c:f>
              <c:numCache>
                <c:formatCode>0</c:formatCode>
                <c:ptCount val="4"/>
                <c:pt idx="0">
                  <c:v>36.140084089304409</c:v>
                </c:pt>
                <c:pt idx="1">
                  <c:v>94.312982049275377</c:v>
                </c:pt>
                <c:pt idx="2">
                  <c:v>92.304435807444193</c:v>
                </c:pt>
                <c:pt idx="3">
                  <c:v>92.304570457859285</c:v>
                </c:pt>
              </c:numCache>
            </c:numRef>
          </c:val>
        </c:ser>
        <c:ser>
          <c:idx val="2"/>
          <c:order val="4"/>
          <c:tx>
            <c:strRef>
              <c:f>'Figure 5.8'!$L$6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numRef>
              <c:f>'Figure 5.8'!$M$3:$P$3</c:f>
              <c:numCache>
                <c:formatCode>###0</c:formatCode>
                <c:ptCount val="4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</c:numCache>
            </c:numRef>
          </c:cat>
          <c:val>
            <c:numRef>
              <c:f>'Figure 5.8'!$M$6:$P$6</c:f>
              <c:numCache>
                <c:formatCode>0</c:formatCode>
                <c:ptCount val="4"/>
                <c:pt idx="0">
                  <c:v>25.551107670687479</c:v>
                </c:pt>
                <c:pt idx="1">
                  <c:v>162.71346702667489</c:v>
                </c:pt>
                <c:pt idx="2">
                  <c:v>223.0483937648701</c:v>
                </c:pt>
                <c:pt idx="3">
                  <c:v>203.83490277382899</c:v>
                </c:pt>
              </c:numCache>
            </c:numRef>
          </c:val>
        </c:ser>
        <c:ser>
          <c:idx val="1"/>
          <c:order val="5"/>
          <c:tx>
            <c:strRef>
              <c:f>'Figure 5.8'!$L$5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'Figure 5.8'!$M$3:$P$3</c:f>
              <c:numCache>
                <c:formatCode>###0</c:formatCode>
                <c:ptCount val="4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</c:numCache>
            </c:numRef>
          </c:cat>
          <c:val>
            <c:numRef>
              <c:f>'Figure 5.8'!$M$5:$P$5</c:f>
              <c:numCache>
                <c:formatCode>0</c:formatCode>
                <c:ptCount val="4"/>
                <c:pt idx="0">
                  <c:v>136.38295069737077</c:v>
                </c:pt>
                <c:pt idx="1">
                  <c:v>9.4486937344894929E-6</c:v>
                </c:pt>
                <c:pt idx="2">
                  <c:v>5.8728611411747612E-6</c:v>
                </c:pt>
                <c:pt idx="3">
                  <c:v>0</c:v>
                </c:pt>
              </c:numCache>
            </c:numRef>
          </c:val>
        </c:ser>
        <c:ser>
          <c:idx val="0"/>
          <c:order val="6"/>
          <c:tx>
            <c:strRef>
              <c:f>'Figure 5.8'!$L$4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'Figure 5.8'!$M$3:$P$3</c:f>
              <c:numCache>
                <c:formatCode>###0</c:formatCode>
                <c:ptCount val="4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</c:numCache>
            </c:numRef>
          </c:cat>
          <c:val>
            <c:numRef>
              <c:f>'Figure 5.8'!$M$4:$P$4</c:f>
              <c:numCache>
                <c:formatCode>0</c:formatCode>
                <c:ptCount val="4"/>
                <c:pt idx="0">
                  <c:v>78.752402849794962</c:v>
                </c:pt>
                <c:pt idx="1">
                  <c:v>41.916600376077128</c:v>
                </c:pt>
                <c:pt idx="2">
                  <c:v>41.916601670740221</c:v>
                </c:pt>
                <c:pt idx="3">
                  <c:v>0.74460422561547501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1810560"/>
        <c:axId val="211820544"/>
      </c:barChart>
      <c:catAx>
        <c:axId val="211810560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crossAx val="211820544"/>
        <c:crosses val="autoZero"/>
        <c:auto val="1"/>
        <c:lblAlgn val="ctr"/>
        <c:lblOffset val="100"/>
        <c:noMultiLvlLbl val="0"/>
      </c:catAx>
      <c:valAx>
        <c:axId val="211820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Generation</a:t>
                </a:r>
                <a:r>
                  <a:rPr lang="en-US" baseline="0"/>
                  <a:t> (</a:t>
                </a:r>
                <a:r>
                  <a:rPr lang="en-US"/>
                  <a:t>TWh)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118105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705406168065397E-2"/>
          <c:y val="4.3570269625387736E-2"/>
          <c:w val="0.8683823379756046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'Figure 5.9'!$L$5</c:f>
              <c:strCache>
                <c:ptCount val="1"/>
                <c:pt idx="0">
                  <c:v>High EV</c:v>
                </c:pt>
              </c:strCache>
            </c:strRef>
          </c:tx>
          <c:spPr>
            <a:ln>
              <a:solidFill>
                <a:srgbClr val="EE3224"/>
              </a:solidFill>
            </a:ln>
          </c:spPr>
          <c:marker>
            <c:symbol val="none"/>
          </c:marker>
          <c:cat>
            <c:numRef>
              <c:f>'Figure 5.9'!$M$4:$BA$4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5.9'!$M$5:$BA$5</c:f>
              <c:numCache>
                <c:formatCode>_-* #,##0.0_-;\-* #,##0.0_-;_-* "-"??_-;_-@_-</c:formatCode>
                <c:ptCount val="41"/>
                <c:pt idx="0">
                  <c:v>7.7870000000000001E-4</c:v>
                </c:pt>
                <c:pt idx="1">
                  <c:v>1.3339000000000001E-3</c:v>
                </c:pt>
                <c:pt idx="2">
                  <c:v>2.4538000000000003E-3</c:v>
                </c:pt>
                <c:pt idx="3">
                  <c:v>4.2868999999999997E-3</c:v>
                </c:pt>
                <c:pt idx="4">
                  <c:v>1.2717600000000003E-2</c:v>
                </c:pt>
                <c:pt idx="5">
                  <c:v>2.9406600000000001E-2</c:v>
                </c:pt>
                <c:pt idx="6">
                  <c:v>6.988090000000001E-2</c:v>
                </c:pt>
                <c:pt idx="7">
                  <c:v>0.16924270000000002</c:v>
                </c:pt>
                <c:pt idx="8">
                  <c:v>0.31235999999999997</c:v>
                </c:pt>
                <c:pt idx="9">
                  <c:v>0.48439109999999996</c:v>
                </c:pt>
                <c:pt idx="10">
                  <c:v>0.737904</c:v>
                </c:pt>
                <c:pt idx="11">
                  <c:v>1.034616</c:v>
                </c:pt>
                <c:pt idx="12">
                  <c:v>1.4002979999999998</c:v>
                </c:pt>
                <c:pt idx="13">
                  <c:v>1.8295129999999999</c:v>
                </c:pt>
                <c:pt idx="14">
                  <c:v>2.3166945000000001</c:v>
                </c:pt>
                <c:pt idx="15">
                  <c:v>2.8569469999999999</c:v>
                </c:pt>
                <c:pt idx="16">
                  <c:v>3.5818850000000002</c:v>
                </c:pt>
                <c:pt idx="17">
                  <c:v>4.4872915000000004</c:v>
                </c:pt>
                <c:pt idx="18">
                  <c:v>5.5674520000000003</c:v>
                </c:pt>
                <c:pt idx="19">
                  <c:v>6.8149774999999995</c:v>
                </c:pt>
                <c:pt idx="20">
                  <c:v>8.2200530000000001</c:v>
                </c:pt>
                <c:pt idx="21">
                  <c:v>9.7056640000000005</c:v>
                </c:pt>
                <c:pt idx="22">
                  <c:v>11.2505275</c:v>
                </c:pt>
                <c:pt idx="23">
                  <c:v>12.8286345</c:v>
                </c:pt>
                <c:pt idx="24">
                  <c:v>14.414695499999999</c:v>
                </c:pt>
                <c:pt idx="25">
                  <c:v>15.990549</c:v>
                </c:pt>
                <c:pt idx="26">
                  <c:v>17.547914500000001</c:v>
                </c:pt>
                <c:pt idx="27">
                  <c:v>19.089398500000001</c:v>
                </c:pt>
                <c:pt idx="28">
                  <c:v>20.624103999999999</c:v>
                </c:pt>
                <c:pt idx="29">
                  <c:v>22.162913</c:v>
                </c:pt>
                <c:pt idx="30">
                  <c:v>23.714780500000003</c:v>
                </c:pt>
                <c:pt idx="31">
                  <c:v>25.157110000000003</c:v>
                </c:pt>
                <c:pt idx="32">
                  <c:v>26.492051</c:v>
                </c:pt>
                <c:pt idx="33">
                  <c:v>27.720592500000002</c:v>
                </c:pt>
                <c:pt idx="34">
                  <c:v>28.844525000000001</c:v>
                </c:pt>
                <c:pt idx="35">
                  <c:v>29.868929000000001</c:v>
                </c:pt>
                <c:pt idx="36">
                  <c:v>30.099291000000001</c:v>
                </c:pt>
                <c:pt idx="37">
                  <c:v>30.295079000000001</c:v>
                </c:pt>
                <c:pt idx="38">
                  <c:v>30.444736500000001</c:v>
                </c:pt>
                <c:pt idx="39">
                  <c:v>30.518971499999999</c:v>
                </c:pt>
                <c:pt idx="40">
                  <c:v>30.591947000000001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5.9'!$L$6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5.9'!$M$4:$BA$4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5.9'!$M$6:$BA$6</c:f>
              <c:numCache>
                <c:formatCode>_-* #,##0.0_-;\-* #,##0.0_-;_-* "-"??_-;_-@_-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0.02</c:v>
                </c:pt>
                <c:pt idx="6">
                  <c:v>0.06</c:v>
                </c:pt>
                <c:pt idx="7">
                  <c:v>0.09</c:v>
                </c:pt>
                <c:pt idx="8">
                  <c:v>0.14000000000000001</c:v>
                </c:pt>
                <c:pt idx="9">
                  <c:v>0.2</c:v>
                </c:pt>
                <c:pt idx="10">
                  <c:v>0.26</c:v>
                </c:pt>
                <c:pt idx="11">
                  <c:v>0.34</c:v>
                </c:pt>
                <c:pt idx="12">
                  <c:v>0.44</c:v>
                </c:pt>
                <c:pt idx="13">
                  <c:v>0.56000000000000005</c:v>
                </c:pt>
                <c:pt idx="14">
                  <c:v>0.75</c:v>
                </c:pt>
                <c:pt idx="15">
                  <c:v>0.94</c:v>
                </c:pt>
                <c:pt idx="16">
                  <c:v>1.17</c:v>
                </c:pt>
                <c:pt idx="17">
                  <c:v>1.45</c:v>
                </c:pt>
                <c:pt idx="18">
                  <c:v>1.8</c:v>
                </c:pt>
                <c:pt idx="19">
                  <c:v>2.2200000000000002</c:v>
                </c:pt>
                <c:pt idx="20">
                  <c:v>2.72</c:v>
                </c:pt>
                <c:pt idx="21">
                  <c:v>3.32</c:v>
                </c:pt>
                <c:pt idx="22">
                  <c:v>3.99</c:v>
                </c:pt>
                <c:pt idx="23">
                  <c:v>4.71</c:v>
                </c:pt>
                <c:pt idx="24">
                  <c:v>5.48</c:v>
                </c:pt>
                <c:pt idx="25">
                  <c:v>6.28</c:v>
                </c:pt>
                <c:pt idx="26">
                  <c:v>7.08</c:v>
                </c:pt>
                <c:pt idx="27">
                  <c:v>7.88</c:v>
                </c:pt>
                <c:pt idx="28">
                  <c:v>8.66</c:v>
                </c:pt>
                <c:pt idx="29">
                  <c:v>9.43</c:v>
                </c:pt>
                <c:pt idx="30">
                  <c:v>10.18</c:v>
                </c:pt>
                <c:pt idx="31">
                  <c:v>10.87</c:v>
                </c:pt>
                <c:pt idx="32">
                  <c:v>11.51</c:v>
                </c:pt>
                <c:pt idx="33">
                  <c:v>12.1</c:v>
                </c:pt>
                <c:pt idx="34">
                  <c:v>12.65</c:v>
                </c:pt>
                <c:pt idx="35">
                  <c:v>13.19</c:v>
                </c:pt>
                <c:pt idx="36">
                  <c:v>13.72</c:v>
                </c:pt>
                <c:pt idx="37">
                  <c:v>14.34</c:v>
                </c:pt>
                <c:pt idx="38">
                  <c:v>15.17</c:v>
                </c:pt>
                <c:pt idx="39">
                  <c:v>16.28</c:v>
                </c:pt>
                <c:pt idx="40">
                  <c:v>17.7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974784"/>
        <c:axId val="211976576"/>
      </c:lineChart>
      <c:dateAx>
        <c:axId val="211974784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11976576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211976576"/>
        <c:scaling>
          <c:orientation val="minMax"/>
        </c:scaling>
        <c:delete val="0"/>
        <c:axPos val="l"/>
        <c:majorGridlines/>
        <c:title>
          <c:tx>
            <c:strRef>
              <c:f>'Figure 5.9'!$M$3</c:f>
              <c:strCache>
                <c:ptCount val="1"/>
                <c:pt idx="0">
                  <c:v>EV peak demand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119747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37065769180543E-2"/>
          <c:y val="3.0610579039735877E-2"/>
          <c:w val="0.8412586846163892"/>
          <c:h val="0.64484221230154426"/>
        </c:manualLayout>
      </c:layout>
      <c:areaChart>
        <c:grouping val="stacked"/>
        <c:varyColors val="0"/>
        <c:ser>
          <c:idx val="1"/>
          <c:order val="0"/>
          <c:tx>
            <c:strRef>
              <c:f>'Figure 5.10'!$B$9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008265"/>
            </a:solidFill>
            <a:ln>
              <a:solidFill>
                <a:srgbClr val="008265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5.10'!$C$9:$AJ$9</c:f>
              <c:numCache>
                <c:formatCode>_(* #,##0.00_);_(* \(#,##0.00\);_(* "-"??_);_(@_)</c:formatCode>
                <c:ptCount val="34"/>
                <c:pt idx="0">
                  <c:v>6.7084172498110135</c:v>
                </c:pt>
                <c:pt idx="1">
                  <c:v>8.6906258747165204</c:v>
                </c:pt>
                <c:pt idx="2">
                  <c:v>10.672834499622027</c:v>
                </c:pt>
                <c:pt idx="3">
                  <c:v>12.655043124527534</c:v>
                </c:pt>
                <c:pt idx="4">
                  <c:v>13.361698579436878</c:v>
                </c:pt>
                <c:pt idx="5">
                  <c:v>14.068354034346221</c:v>
                </c:pt>
                <c:pt idx="6">
                  <c:v>14.775009489255565</c:v>
                </c:pt>
                <c:pt idx="7">
                  <c:v>15.481664944164908</c:v>
                </c:pt>
                <c:pt idx="8">
                  <c:v>16.188320399074254</c:v>
                </c:pt>
                <c:pt idx="9">
                  <c:v>17.391435994192893</c:v>
                </c:pt>
                <c:pt idx="10">
                  <c:v>18.594551589311532</c:v>
                </c:pt>
                <c:pt idx="11">
                  <c:v>19.797667184430171</c:v>
                </c:pt>
                <c:pt idx="12">
                  <c:v>21.00078277954881</c:v>
                </c:pt>
                <c:pt idx="13">
                  <c:v>22.203898374667453</c:v>
                </c:pt>
                <c:pt idx="14">
                  <c:v>23.166117762144946</c:v>
                </c:pt>
                <c:pt idx="15">
                  <c:v>24.128337149622439</c:v>
                </c:pt>
                <c:pt idx="16">
                  <c:v>25.090556537099932</c:v>
                </c:pt>
                <c:pt idx="17">
                  <c:v>26.052775924577425</c:v>
                </c:pt>
                <c:pt idx="18">
                  <c:v>27.014995312054911</c:v>
                </c:pt>
                <c:pt idx="19">
                  <c:v>28.035838938136585</c:v>
                </c:pt>
                <c:pt idx="20">
                  <c:v>29.05668256421826</c:v>
                </c:pt>
                <c:pt idx="21">
                  <c:v>30.077526190299935</c:v>
                </c:pt>
                <c:pt idx="22">
                  <c:v>31.098369816381609</c:v>
                </c:pt>
                <c:pt idx="23">
                  <c:v>32.119213442463277</c:v>
                </c:pt>
                <c:pt idx="24">
                  <c:v>33.120162302087117</c:v>
                </c:pt>
                <c:pt idx="25">
                  <c:v>34.121111161710957</c:v>
                </c:pt>
                <c:pt idx="26">
                  <c:v>35.122060021334796</c:v>
                </c:pt>
                <c:pt idx="27">
                  <c:v>36.123008880958636</c:v>
                </c:pt>
                <c:pt idx="28">
                  <c:v>37.123957740582469</c:v>
                </c:pt>
                <c:pt idx="29">
                  <c:v>38.099166192465972</c:v>
                </c:pt>
                <c:pt idx="30">
                  <c:v>39.074374644349476</c:v>
                </c:pt>
                <c:pt idx="31">
                  <c:v>40.049583096232979</c:v>
                </c:pt>
                <c:pt idx="32">
                  <c:v>41.024791548116482</c:v>
                </c:pt>
                <c:pt idx="33">
                  <c:v>42</c:v>
                </c:pt>
              </c:numCache>
            </c:numRef>
          </c:val>
        </c:ser>
        <c:ser>
          <c:idx val="2"/>
          <c:order val="1"/>
          <c:tx>
            <c:strRef>
              <c:f>'Figure 5.10'!$B$10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5.10'!$C$10:$AJ$10</c:f>
              <c:numCache>
                <c:formatCode>_(* #,##0.00_);_(* \(#,##0.00\);_(* "-"??_);_(@_)</c:formatCode>
                <c:ptCount val="34"/>
                <c:pt idx="0">
                  <c:v>2.5197224199999999</c:v>
                </c:pt>
                <c:pt idx="1">
                  <c:v>2.5131482799999998</c:v>
                </c:pt>
                <c:pt idx="2">
                  <c:v>2.5065741399999997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2.6</c:v>
                </c:pt>
                <c:pt idx="10">
                  <c:v>2.7</c:v>
                </c:pt>
                <c:pt idx="11">
                  <c:v>2.8000000000000003</c:v>
                </c:pt>
                <c:pt idx="12">
                  <c:v>2.9000000000000004</c:v>
                </c:pt>
                <c:pt idx="13">
                  <c:v>3</c:v>
                </c:pt>
                <c:pt idx="14">
                  <c:v>3.2</c:v>
                </c:pt>
                <c:pt idx="15">
                  <c:v>3.4000000000000004</c:v>
                </c:pt>
                <c:pt idx="16">
                  <c:v>3.6000000000000005</c:v>
                </c:pt>
                <c:pt idx="17">
                  <c:v>3.8000000000000007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4.2</c:v>
                </c:pt>
                <c:pt idx="30">
                  <c:v>4.4000000000000004</c:v>
                </c:pt>
                <c:pt idx="31">
                  <c:v>4.6000000000000005</c:v>
                </c:pt>
                <c:pt idx="32">
                  <c:v>4.8000000000000007</c:v>
                </c:pt>
                <c:pt idx="33">
                  <c:v>5</c:v>
                </c:pt>
              </c:numCache>
            </c:numRef>
          </c:val>
        </c:ser>
        <c:ser>
          <c:idx val="3"/>
          <c:order val="2"/>
          <c:tx>
            <c:strRef>
              <c:f>'Figure 5.10'!$B$11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5.10'!$C$11:$AJ$11</c:f>
              <c:numCache>
                <c:formatCode>_(* #,##0.00_);_(* \(#,##0.00\);_(* "-"??_);_(@_)</c:formatCode>
                <c:ptCount val="34"/>
                <c:pt idx="0">
                  <c:v>8.4618947947634863E-9</c:v>
                </c:pt>
                <c:pt idx="1">
                  <c:v>1.2692842192145229E-8</c:v>
                </c:pt>
                <c:pt idx="2">
                  <c:v>1.6923789589526973E-8</c:v>
                </c:pt>
                <c:pt idx="3">
                  <c:v>2.1154736986908717E-8</c:v>
                </c:pt>
                <c:pt idx="4">
                  <c:v>5.7344316483928857E-8</c:v>
                </c:pt>
                <c:pt idx="5">
                  <c:v>9.3533895980949E-8</c:v>
                </c:pt>
                <c:pt idx="6">
                  <c:v>1.2972347547796913E-7</c:v>
                </c:pt>
                <c:pt idx="7">
                  <c:v>1.6591305497498929E-7</c:v>
                </c:pt>
                <c:pt idx="8">
                  <c:v>2.0210263447200944E-7</c:v>
                </c:pt>
                <c:pt idx="9">
                  <c:v>2.1466397866045326E-7</c:v>
                </c:pt>
                <c:pt idx="10">
                  <c:v>2.2722532284889708E-7</c:v>
                </c:pt>
                <c:pt idx="11">
                  <c:v>2.397866670373409E-7</c:v>
                </c:pt>
                <c:pt idx="12">
                  <c:v>2.5234801122578472E-7</c:v>
                </c:pt>
                <c:pt idx="13">
                  <c:v>2.6490935541422854E-7</c:v>
                </c:pt>
                <c:pt idx="14">
                  <c:v>1.3316001908414614</c:v>
                </c:pt>
                <c:pt idx="15">
                  <c:v>2.6632001167735675</c:v>
                </c:pt>
                <c:pt idx="16">
                  <c:v>3.9948000427056733</c:v>
                </c:pt>
                <c:pt idx="17">
                  <c:v>5.3263999686377792</c:v>
                </c:pt>
                <c:pt idx="18">
                  <c:v>6.6579998945698859</c:v>
                </c:pt>
                <c:pt idx="19">
                  <c:v>7.1826608052418415</c:v>
                </c:pt>
                <c:pt idx="20">
                  <c:v>7.707321715913797</c:v>
                </c:pt>
                <c:pt idx="21">
                  <c:v>8.2319826265857525</c:v>
                </c:pt>
                <c:pt idx="22">
                  <c:v>8.7566435372577072</c:v>
                </c:pt>
                <c:pt idx="23">
                  <c:v>9.2813044479296618</c:v>
                </c:pt>
                <c:pt idx="24">
                  <c:v>10.123282463596246</c:v>
                </c:pt>
                <c:pt idx="25">
                  <c:v>10.965260479262829</c:v>
                </c:pt>
                <c:pt idx="26">
                  <c:v>11.807238494929413</c:v>
                </c:pt>
                <c:pt idx="27">
                  <c:v>12.649216510595995</c:v>
                </c:pt>
                <c:pt idx="28">
                  <c:v>13.491194526262584</c:v>
                </c:pt>
                <c:pt idx="29">
                  <c:v>13.392955621010067</c:v>
                </c:pt>
                <c:pt idx="30">
                  <c:v>13.29471671575755</c:v>
                </c:pt>
                <c:pt idx="31">
                  <c:v>13.196477810505034</c:v>
                </c:pt>
                <c:pt idx="32">
                  <c:v>13.098238905252517</c:v>
                </c:pt>
                <c:pt idx="33">
                  <c:v>13</c:v>
                </c:pt>
              </c:numCache>
            </c:numRef>
          </c:val>
        </c:ser>
        <c:ser>
          <c:idx val="4"/>
          <c:order val="3"/>
          <c:tx>
            <c:strRef>
              <c:f>'Figure 5.10'!$B$12</c:f>
              <c:strCache>
                <c:ptCount val="1"/>
                <c:pt idx="0">
                  <c:v>CHP</c:v>
                </c:pt>
              </c:strCache>
            </c:strRef>
          </c:tx>
          <c:spPr>
            <a:solidFill>
              <a:srgbClr val="CC0099"/>
            </a:solidFill>
            <a:ln>
              <a:solidFill>
                <a:srgbClr val="CC0099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5.10'!$C$12:$AJ$12</c:f>
              <c:numCache>
                <c:formatCode>_(* #,##0.00_);_(* \(#,##0.00\);_(* "-"??_);_(@_)</c:formatCode>
                <c:ptCount val="34"/>
                <c:pt idx="0">
                  <c:v>4.6183886814310604</c:v>
                </c:pt>
                <c:pt idx="1">
                  <c:v>4.2668471398590908</c:v>
                </c:pt>
                <c:pt idx="2">
                  <c:v>3.9153055982871208</c:v>
                </c:pt>
                <c:pt idx="3">
                  <c:v>3.5637640567151503</c:v>
                </c:pt>
                <c:pt idx="4">
                  <c:v>3.5863200384796974</c:v>
                </c:pt>
                <c:pt idx="5">
                  <c:v>3.6088760202442445</c:v>
                </c:pt>
                <c:pt idx="6">
                  <c:v>3.6314320020087916</c:v>
                </c:pt>
                <c:pt idx="7">
                  <c:v>3.6539879837733387</c:v>
                </c:pt>
                <c:pt idx="8">
                  <c:v>3.6765439655378862</c:v>
                </c:pt>
                <c:pt idx="9">
                  <c:v>3.7265988549887283</c:v>
                </c:pt>
                <c:pt idx="10">
                  <c:v>3.7766537444395705</c:v>
                </c:pt>
                <c:pt idx="11">
                  <c:v>3.8267086338904126</c:v>
                </c:pt>
                <c:pt idx="12">
                  <c:v>3.8767635233412547</c:v>
                </c:pt>
                <c:pt idx="13">
                  <c:v>3.9268184127920964</c:v>
                </c:pt>
                <c:pt idx="14">
                  <c:v>3.9768733064520778</c:v>
                </c:pt>
                <c:pt idx="15">
                  <c:v>4.0269282001120592</c:v>
                </c:pt>
                <c:pt idx="16">
                  <c:v>4.0769830937720402</c:v>
                </c:pt>
                <c:pt idx="17">
                  <c:v>4.1270379874320211</c:v>
                </c:pt>
                <c:pt idx="18">
                  <c:v>4.1770928810920029</c:v>
                </c:pt>
                <c:pt idx="19">
                  <c:v>4.2077963808154424</c:v>
                </c:pt>
                <c:pt idx="20">
                  <c:v>4.2384998805388827</c:v>
                </c:pt>
                <c:pt idx="21">
                  <c:v>4.2692033802623213</c:v>
                </c:pt>
                <c:pt idx="22">
                  <c:v>4.2999068799857607</c:v>
                </c:pt>
                <c:pt idx="23">
                  <c:v>4.3306103797092019</c:v>
                </c:pt>
                <c:pt idx="24">
                  <c:v>5.0820807790899512</c:v>
                </c:pt>
                <c:pt idx="25">
                  <c:v>5.8335511784707004</c:v>
                </c:pt>
                <c:pt idx="26">
                  <c:v>6.5850215778514496</c:v>
                </c:pt>
                <c:pt idx="27">
                  <c:v>7.3364919772321988</c:v>
                </c:pt>
                <c:pt idx="28">
                  <c:v>8.0879623766129498</c:v>
                </c:pt>
                <c:pt idx="29">
                  <c:v>8.1380172448751242</c:v>
                </c:pt>
                <c:pt idx="30">
                  <c:v>8.1880721131372987</c:v>
                </c:pt>
                <c:pt idx="31">
                  <c:v>8.2381269813994731</c:v>
                </c:pt>
                <c:pt idx="32">
                  <c:v>8.2881818496616475</c:v>
                </c:pt>
                <c:pt idx="33">
                  <c:v>8.3382367179238184</c:v>
                </c:pt>
              </c:numCache>
            </c:numRef>
          </c:val>
        </c:ser>
        <c:ser>
          <c:idx val="5"/>
          <c:order val="4"/>
          <c:tx>
            <c:strRef>
              <c:f>'Figure 5.10'!$B$13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B2C06C"/>
            </a:solidFill>
            <a:ln>
              <a:solidFill>
                <a:srgbClr val="B2C06C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5.10'!$C$13:$AJ$13</c:f>
              <c:numCache>
                <c:formatCode>_(* #,##0.00_);_(* \(#,##0.00\);_(* "-"??_);_(@_)</c:formatCode>
                <c:ptCount val="34"/>
                <c:pt idx="0">
                  <c:v>28.809655797182419</c:v>
                </c:pt>
                <c:pt idx="1">
                  <c:v>29.062357195773629</c:v>
                </c:pt>
                <c:pt idx="2">
                  <c:v>29.315058594364839</c:v>
                </c:pt>
                <c:pt idx="3">
                  <c:v>29.567759992956056</c:v>
                </c:pt>
                <c:pt idx="4">
                  <c:v>29.638559505097341</c:v>
                </c:pt>
                <c:pt idx="5">
                  <c:v>29.709359017238626</c:v>
                </c:pt>
                <c:pt idx="6">
                  <c:v>29.780158529379911</c:v>
                </c:pt>
                <c:pt idx="7">
                  <c:v>29.850958041521196</c:v>
                </c:pt>
                <c:pt idx="8">
                  <c:v>29.921757553662484</c:v>
                </c:pt>
                <c:pt idx="9">
                  <c:v>29.146157568927624</c:v>
                </c:pt>
                <c:pt idx="10">
                  <c:v>28.370557584192763</c:v>
                </c:pt>
                <c:pt idx="11">
                  <c:v>27.594957599457903</c:v>
                </c:pt>
                <c:pt idx="12">
                  <c:v>26.819357614723042</c:v>
                </c:pt>
                <c:pt idx="13">
                  <c:v>26.043757629988171</c:v>
                </c:pt>
                <c:pt idx="14">
                  <c:v>23.761157717135792</c:v>
                </c:pt>
                <c:pt idx="15">
                  <c:v>21.478557804283408</c:v>
                </c:pt>
                <c:pt idx="16">
                  <c:v>19.195957891431025</c:v>
                </c:pt>
                <c:pt idx="17">
                  <c:v>16.913357978578642</c:v>
                </c:pt>
                <c:pt idx="18">
                  <c:v>14.630758065726257</c:v>
                </c:pt>
                <c:pt idx="19">
                  <c:v>14.013945105363115</c:v>
                </c:pt>
                <c:pt idx="20">
                  <c:v>13.397132144999974</c:v>
                </c:pt>
                <c:pt idx="21">
                  <c:v>12.780319184636832</c:v>
                </c:pt>
                <c:pt idx="22">
                  <c:v>12.163506224273691</c:v>
                </c:pt>
                <c:pt idx="23">
                  <c:v>11.546693263910552</c:v>
                </c:pt>
                <c:pt idx="24">
                  <c:v>9.2864932344101838</c:v>
                </c:pt>
                <c:pt idx="25">
                  <c:v>7.0262932049098161</c:v>
                </c:pt>
                <c:pt idx="26">
                  <c:v>4.7660931754094484</c:v>
                </c:pt>
                <c:pt idx="27">
                  <c:v>2.5058931459090812</c:v>
                </c:pt>
                <c:pt idx="28">
                  <c:v>0.24569311640871472</c:v>
                </c:pt>
                <c:pt idx="29">
                  <c:v>0.2456930925921508</c:v>
                </c:pt>
                <c:pt idx="30">
                  <c:v>0.24569306877558689</c:v>
                </c:pt>
                <c:pt idx="31">
                  <c:v>0.24569304495902297</c:v>
                </c:pt>
                <c:pt idx="32">
                  <c:v>0.24569302114245906</c:v>
                </c:pt>
                <c:pt idx="33">
                  <c:v>0.2456929973258952</c:v>
                </c:pt>
              </c:numCache>
            </c:numRef>
          </c:val>
        </c:ser>
        <c:ser>
          <c:idx val="6"/>
          <c:order val="5"/>
          <c:tx>
            <c:strRef>
              <c:f>'Figure 5.10'!$B$14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5.10'!$C$14:$AJ$14</c:f>
              <c:numCache>
                <c:formatCode>_(* #,##0.00_);_(* \(#,##0.00\);_(* "-"??_);_(@_)</c:formatCode>
                <c:ptCount val="34"/>
                <c:pt idx="0">
                  <c:v>11.14667999999962</c:v>
                </c:pt>
                <c:pt idx="1">
                  <c:v>8.0780199999994302</c:v>
                </c:pt>
                <c:pt idx="2">
                  <c:v>5.0093599999992398</c:v>
                </c:pt>
                <c:pt idx="3">
                  <c:v>1.9406999999990471</c:v>
                </c:pt>
                <c:pt idx="4">
                  <c:v>1.5525603463125055</c:v>
                </c:pt>
                <c:pt idx="5">
                  <c:v>1.1644206926259639</c:v>
                </c:pt>
                <c:pt idx="6">
                  <c:v>0.77628103893942224</c:v>
                </c:pt>
                <c:pt idx="7">
                  <c:v>0.38814138525288056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ser>
          <c:idx val="8"/>
          <c:order val="6"/>
          <c:tx>
            <c:strRef>
              <c:f>'Figure 5.10'!$B$16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5.10'!$C$16:$AJ$16</c:f>
              <c:numCache>
                <c:formatCode>_(* #,##0.00_);_(* \(#,##0.00\);_(* "-"??_);_(@_)</c:formatCode>
                <c:ptCount val="34"/>
                <c:pt idx="0">
                  <c:v>4.7700000000000014</c:v>
                </c:pt>
                <c:pt idx="1">
                  <c:v>5.1800000000000006</c:v>
                </c:pt>
                <c:pt idx="2">
                  <c:v>5.5900000000000007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16</c:v>
                </c:pt>
                <c:pt idx="12">
                  <c:v>16</c:v>
                </c:pt>
                <c:pt idx="13">
                  <c:v>16</c:v>
                </c:pt>
                <c:pt idx="14">
                  <c:v>16</c:v>
                </c:pt>
                <c:pt idx="15">
                  <c:v>16</c:v>
                </c:pt>
                <c:pt idx="16">
                  <c:v>16</c:v>
                </c:pt>
                <c:pt idx="17">
                  <c:v>16</c:v>
                </c:pt>
                <c:pt idx="18">
                  <c:v>16</c:v>
                </c:pt>
                <c:pt idx="19">
                  <c:v>16</c:v>
                </c:pt>
                <c:pt idx="20">
                  <c:v>16</c:v>
                </c:pt>
                <c:pt idx="21">
                  <c:v>16</c:v>
                </c:pt>
                <c:pt idx="22">
                  <c:v>16</c:v>
                </c:pt>
                <c:pt idx="23">
                  <c:v>16</c:v>
                </c:pt>
                <c:pt idx="24">
                  <c:v>16</c:v>
                </c:pt>
                <c:pt idx="25">
                  <c:v>16</c:v>
                </c:pt>
                <c:pt idx="26">
                  <c:v>16</c:v>
                </c:pt>
                <c:pt idx="27">
                  <c:v>16</c:v>
                </c:pt>
                <c:pt idx="28">
                  <c:v>16</c:v>
                </c:pt>
                <c:pt idx="29">
                  <c:v>16</c:v>
                </c:pt>
                <c:pt idx="30">
                  <c:v>16</c:v>
                </c:pt>
                <c:pt idx="31">
                  <c:v>16</c:v>
                </c:pt>
                <c:pt idx="32">
                  <c:v>16</c:v>
                </c:pt>
                <c:pt idx="33">
                  <c:v>16</c:v>
                </c:pt>
              </c:numCache>
            </c:numRef>
          </c:val>
        </c:ser>
        <c:ser>
          <c:idx val="10"/>
          <c:order val="7"/>
          <c:tx>
            <c:strRef>
              <c:f>'Figure 5.10'!$B$18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5.10'!$C$18:$AJ$18</c:f>
              <c:numCache>
                <c:formatCode>_(* #,##0.00_);_(* \(#,##0.00\);_(* "-"??_);_(@_)</c:formatCode>
                <c:ptCount val="34"/>
                <c:pt idx="0">
                  <c:v>8.9849999999549013</c:v>
                </c:pt>
                <c:pt idx="1">
                  <c:v>8.9849999999323522</c:v>
                </c:pt>
                <c:pt idx="2">
                  <c:v>8.9849999999098031</c:v>
                </c:pt>
                <c:pt idx="3">
                  <c:v>8.9849999998872558</c:v>
                </c:pt>
                <c:pt idx="4">
                  <c:v>8.1450000028805523</c:v>
                </c:pt>
                <c:pt idx="5">
                  <c:v>7.3050000058738487</c:v>
                </c:pt>
                <c:pt idx="6">
                  <c:v>6.4650000088671451</c:v>
                </c:pt>
                <c:pt idx="7">
                  <c:v>5.6250000118604415</c:v>
                </c:pt>
                <c:pt idx="8">
                  <c:v>4.7850000148537362</c:v>
                </c:pt>
                <c:pt idx="9">
                  <c:v>4.7850000194256248</c:v>
                </c:pt>
                <c:pt idx="10">
                  <c:v>4.7850000239975135</c:v>
                </c:pt>
                <c:pt idx="11">
                  <c:v>4.7850000285694021</c:v>
                </c:pt>
                <c:pt idx="12">
                  <c:v>4.7850000331412907</c:v>
                </c:pt>
                <c:pt idx="13">
                  <c:v>4.7850000377131794</c:v>
                </c:pt>
                <c:pt idx="14">
                  <c:v>4.785000047489631</c:v>
                </c:pt>
                <c:pt idx="15">
                  <c:v>4.7850000572660827</c:v>
                </c:pt>
                <c:pt idx="16">
                  <c:v>4.7850000670425343</c:v>
                </c:pt>
                <c:pt idx="17">
                  <c:v>4.785000076818986</c:v>
                </c:pt>
                <c:pt idx="18">
                  <c:v>4.7850000865954394</c:v>
                </c:pt>
                <c:pt idx="19">
                  <c:v>4.9110000688160955</c:v>
                </c:pt>
                <c:pt idx="20">
                  <c:v>5.0370000510367516</c:v>
                </c:pt>
                <c:pt idx="21">
                  <c:v>5.1630000332574078</c:v>
                </c:pt>
                <c:pt idx="22">
                  <c:v>5.2890000154780639</c:v>
                </c:pt>
                <c:pt idx="23">
                  <c:v>5.41499999769872</c:v>
                </c:pt>
                <c:pt idx="24">
                  <c:v>5.2749999976692905</c:v>
                </c:pt>
                <c:pt idx="25">
                  <c:v>5.134999997639861</c:v>
                </c:pt>
                <c:pt idx="26">
                  <c:v>4.9949999976104316</c:v>
                </c:pt>
                <c:pt idx="27">
                  <c:v>4.8549999975810021</c:v>
                </c:pt>
                <c:pt idx="28">
                  <c:v>4.7149999975515708</c:v>
                </c:pt>
                <c:pt idx="29">
                  <c:v>4.7119999980412564</c:v>
                </c:pt>
                <c:pt idx="30">
                  <c:v>4.7089999985309428</c:v>
                </c:pt>
                <c:pt idx="31">
                  <c:v>4.7059999990206274</c:v>
                </c:pt>
                <c:pt idx="32">
                  <c:v>4.7029999995103129</c:v>
                </c:pt>
                <c:pt idx="33">
                  <c:v>4.7</c:v>
                </c:pt>
              </c:numCache>
            </c:numRef>
          </c:val>
        </c:ser>
        <c:ser>
          <c:idx val="11"/>
          <c:order val="8"/>
          <c:tx>
            <c:strRef>
              <c:f>'Figure 5.10'!$B$19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4C3C"/>
            </a:solidFill>
            <a:ln>
              <a:solidFill>
                <a:srgbClr val="004C3C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5.10'!$C$19:$AJ$19</c:f>
              <c:numCache>
                <c:formatCode>_(* #,##0.00_);_(* \(#,##0.00\);_(* "-"??_);_(@_)</c:formatCode>
                <c:ptCount val="34"/>
                <c:pt idx="0">
                  <c:v>5.3228399999999993</c:v>
                </c:pt>
                <c:pt idx="1">
                  <c:v>5.5485599999999993</c:v>
                </c:pt>
                <c:pt idx="2">
                  <c:v>5.7742799999999992</c:v>
                </c:pt>
                <c:pt idx="3">
                  <c:v>6</c:v>
                </c:pt>
                <c:pt idx="4">
                  <c:v>7.2</c:v>
                </c:pt>
                <c:pt idx="5">
                  <c:v>8.4</c:v>
                </c:pt>
                <c:pt idx="6">
                  <c:v>9.6</c:v>
                </c:pt>
                <c:pt idx="7">
                  <c:v>10.799999999999999</c:v>
                </c:pt>
                <c:pt idx="8">
                  <c:v>12</c:v>
                </c:pt>
                <c:pt idx="9">
                  <c:v>12.599999931440513</c:v>
                </c:pt>
                <c:pt idx="10">
                  <c:v>13.199999862881025</c:v>
                </c:pt>
                <c:pt idx="11">
                  <c:v>13.799999794321538</c:v>
                </c:pt>
                <c:pt idx="12">
                  <c:v>14.399999725762051</c:v>
                </c:pt>
                <c:pt idx="13">
                  <c:v>14.99999965720256</c:v>
                </c:pt>
                <c:pt idx="14">
                  <c:v>15.999999866646284</c:v>
                </c:pt>
                <c:pt idx="15">
                  <c:v>17.000000076090011</c:v>
                </c:pt>
                <c:pt idx="16">
                  <c:v>18.000000285533737</c:v>
                </c:pt>
                <c:pt idx="17">
                  <c:v>19.000000494977463</c:v>
                </c:pt>
                <c:pt idx="18">
                  <c:v>20.000000704421186</c:v>
                </c:pt>
                <c:pt idx="19">
                  <c:v>21.20000056353695</c:v>
                </c:pt>
                <c:pt idx="20">
                  <c:v>22.400000422652713</c:v>
                </c:pt>
                <c:pt idx="21">
                  <c:v>23.600000281768477</c:v>
                </c:pt>
                <c:pt idx="22">
                  <c:v>24.80000014088424</c:v>
                </c:pt>
                <c:pt idx="23">
                  <c:v>26</c:v>
                </c:pt>
                <c:pt idx="24">
                  <c:v>26.80000054415634</c:v>
                </c:pt>
                <c:pt idx="25">
                  <c:v>27.600001088312681</c:v>
                </c:pt>
                <c:pt idx="26">
                  <c:v>28.400001632469021</c:v>
                </c:pt>
                <c:pt idx="27">
                  <c:v>29.200002176625361</c:v>
                </c:pt>
                <c:pt idx="28">
                  <c:v>30.000002720781705</c:v>
                </c:pt>
                <c:pt idx="29">
                  <c:v>31.00000292512162</c:v>
                </c:pt>
                <c:pt idx="30">
                  <c:v>32.000003129461533</c:v>
                </c:pt>
                <c:pt idx="31">
                  <c:v>33.000003333801445</c:v>
                </c:pt>
                <c:pt idx="32">
                  <c:v>34.000003538141357</c:v>
                </c:pt>
                <c:pt idx="33">
                  <c:v>35.000003742481276</c:v>
                </c:pt>
              </c:numCache>
            </c:numRef>
          </c:val>
        </c:ser>
        <c:ser>
          <c:idx val="12"/>
          <c:order val="9"/>
          <c:tx>
            <c:strRef>
              <c:f>'Figure 5.10'!$B$20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5.10'!$C$20:$AJ$20</c:f>
              <c:numCache>
                <c:formatCode>_(* #,##0.00_);_(* \(#,##0.00\);_(* "-"??_);_(@_)</c:formatCode>
                <c:ptCount val="34"/>
                <c:pt idx="0">
                  <c:v>8.1337380538576252</c:v>
                </c:pt>
                <c:pt idx="1">
                  <c:v>8.089158785786438</c:v>
                </c:pt>
                <c:pt idx="2">
                  <c:v>8.0445795177152508</c:v>
                </c:pt>
                <c:pt idx="3">
                  <c:v>8.0000002496440636</c:v>
                </c:pt>
                <c:pt idx="4">
                  <c:v>8.0000002977901552</c:v>
                </c:pt>
                <c:pt idx="5">
                  <c:v>8.0000003459362468</c:v>
                </c:pt>
                <c:pt idx="6">
                  <c:v>8.0000003940823383</c:v>
                </c:pt>
                <c:pt idx="7">
                  <c:v>8.0000004422284299</c:v>
                </c:pt>
                <c:pt idx="8">
                  <c:v>8.000000490374525</c:v>
                </c:pt>
                <c:pt idx="9">
                  <c:v>8.4000005097021582</c:v>
                </c:pt>
                <c:pt idx="10">
                  <c:v>8.8000005290297914</c:v>
                </c:pt>
                <c:pt idx="11">
                  <c:v>9.2000005483574245</c:v>
                </c:pt>
                <c:pt idx="12">
                  <c:v>9.6000005676850577</c:v>
                </c:pt>
                <c:pt idx="13">
                  <c:v>10.000000587012694</c:v>
                </c:pt>
                <c:pt idx="14">
                  <c:v>11.000000614505339</c:v>
                </c:pt>
                <c:pt idx="15">
                  <c:v>12.000000641997984</c:v>
                </c:pt>
                <c:pt idx="16">
                  <c:v>13.000000669490628</c:v>
                </c:pt>
                <c:pt idx="17">
                  <c:v>14.000000696983273</c:v>
                </c:pt>
                <c:pt idx="18">
                  <c:v>15.000000724475921</c:v>
                </c:pt>
                <c:pt idx="19">
                  <c:v>16.000000778355854</c:v>
                </c:pt>
                <c:pt idx="20">
                  <c:v>17.000000832235788</c:v>
                </c:pt>
                <c:pt idx="21">
                  <c:v>18.000000886115721</c:v>
                </c:pt>
                <c:pt idx="22">
                  <c:v>19.000000939995655</c:v>
                </c:pt>
                <c:pt idx="23">
                  <c:v>20.000000993875584</c:v>
                </c:pt>
                <c:pt idx="24">
                  <c:v>21.000000944351775</c:v>
                </c:pt>
                <c:pt idx="25">
                  <c:v>22.000000894827966</c:v>
                </c:pt>
                <c:pt idx="26">
                  <c:v>23.000000845304161</c:v>
                </c:pt>
                <c:pt idx="27">
                  <c:v>24.000000795780348</c:v>
                </c:pt>
                <c:pt idx="28">
                  <c:v>25.000000746256539</c:v>
                </c:pt>
                <c:pt idx="29">
                  <c:v>26.000000703907023</c:v>
                </c:pt>
                <c:pt idx="30">
                  <c:v>27.000000661557507</c:v>
                </c:pt>
                <c:pt idx="31">
                  <c:v>28.000000619207992</c:v>
                </c:pt>
                <c:pt idx="32">
                  <c:v>29.000000576858476</c:v>
                </c:pt>
                <c:pt idx="33">
                  <c:v>30.000000534508953</c:v>
                </c:pt>
              </c:numCache>
            </c:numRef>
          </c:val>
        </c:ser>
        <c:ser>
          <c:idx val="13"/>
          <c:order val="10"/>
          <c:tx>
            <c:strRef>
              <c:f>'Figure 5.10'!$B$21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5.10'!$C$21:$AJ$21</c:f>
              <c:numCache>
                <c:formatCode>_(* #,##0.00_);_(* \(#,##0.00\);_(* "-"??_);_(@_)</c:formatCode>
                <c:ptCount val="34"/>
                <c:pt idx="0">
                  <c:v>12.40277232137368</c:v>
                </c:pt>
                <c:pt idx="1">
                  <c:v>13.808410895715935</c:v>
                </c:pt>
                <c:pt idx="2">
                  <c:v>15.214049470058191</c:v>
                </c:pt>
                <c:pt idx="3">
                  <c:v>16.619688044400448</c:v>
                </c:pt>
                <c:pt idx="4">
                  <c:v>19.59396774575055</c:v>
                </c:pt>
                <c:pt idx="5">
                  <c:v>22.568247447100653</c:v>
                </c:pt>
                <c:pt idx="6">
                  <c:v>25.542527148450755</c:v>
                </c:pt>
                <c:pt idx="7">
                  <c:v>28.516806849800858</c:v>
                </c:pt>
                <c:pt idx="8">
                  <c:v>31.491086551150953</c:v>
                </c:pt>
                <c:pt idx="9">
                  <c:v>31.492323198187485</c:v>
                </c:pt>
                <c:pt idx="10">
                  <c:v>31.493559845224016</c:v>
                </c:pt>
                <c:pt idx="11">
                  <c:v>31.494796492260544</c:v>
                </c:pt>
                <c:pt idx="12">
                  <c:v>31.496033139297079</c:v>
                </c:pt>
                <c:pt idx="13">
                  <c:v>31.497269786333611</c:v>
                </c:pt>
                <c:pt idx="14">
                  <c:v>32.905830052410451</c:v>
                </c:pt>
                <c:pt idx="15">
                  <c:v>34.314390318487291</c:v>
                </c:pt>
                <c:pt idx="16">
                  <c:v>35.722950584564131</c:v>
                </c:pt>
                <c:pt idx="17">
                  <c:v>37.131510850640971</c:v>
                </c:pt>
                <c:pt idx="18">
                  <c:v>38.540071116717826</c:v>
                </c:pt>
                <c:pt idx="19">
                  <c:v>40.845457395723884</c:v>
                </c:pt>
                <c:pt idx="20">
                  <c:v>43.150843674729941</c:v>
                </c:pt>
                <c:pt idx="21">
                  <c:v>45.456229953735999</c:v>
                </c:pt>
                <c:pt idx="22">
                  <c:v>47.761616232742057</c:v>
                </c:pt>
                <c:pt idx="23">
                  <c:v>50.0670025117481</c:v>
                </c:pt>
                <c:pt idx="24">
                  <c:v>48.436586266807574</c:v>
                </c:pt>
                <c:pt idx="25">
                  <c:v>46.806170021867047</c:v>
                </c:pt>
                <c:pt idx="26">
                  <c:v>45.17575377692652</c:v>
                </c:pt>
                <c:pt idx="27">
                  <c:v>43.545337531985993</c:v>
                </c:pt>
                <c:pt idx="28">
                  <c:v>41.914921287045452</c:v>
                </c:pt>
                <c:pt idx="29">
                  <c:v>46.131937029636362</c:v>
                </c:pt>
                <c:pt idx="30">
                  <c:v>50.348952772227271</c:v>
                </c:pt>
                <c:pt idx="31">
                  <c:v>54.565968514818181</c:v>
                </c:pt>
                <c:pt idx="32">
                  <c:v>58.78298425740909</c:v>
                </c:pt>
                <c:pt idx="33">
                  <c:v>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19584"/>
        <c:axId val="211221120"/>
      </c:areaChart>
      <c:areaChart>
        <c:grouping val="stacked"/>
        <c:varyColors val="0"/>
        <c:ser>
          <c:idx val="16"/>
          <c:order val="11"/>
          <c:tx>
            <c:strRef>
              <c:f>'Figure 5.10'!$B$23</c:f>
              <c:strCache>
                <c:ptCount val="1"/>
                <c:pt idx="0">
                  <c:v>Other Renewable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34925">
              <a:solidFill>
                <a:schemeClr val="accent2">
                  <a:lumMod val="75000"/>
                </a:schemeClr>
              </a:solidFill>
              <a:prstDash val="solid"/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5.10'!$C$23:$AJ$23</c:f>
              <c:numCache>
                <c:formatCode>_(* #,##0.00_);_(* \(#,##0.00\);_(* "-"??_);_(@_)</c:formatCode>
                <c:ptCount val="34"/>
                <c:pt idx="0">
                  <c:v>3.5521247822398205</c:v>
                </c:pt>
                <c:pt idx="1">
                  <c:v>3.3281871733597308</c:v>
                </c:pt>
                <c:pt idx="2">
                  <c:v>3.1042495644796411</c:v>
                </c:pt>
                <c:pt idx="3">
                  <c:v>2.8803119555995522</c:v>
                </c:pt>
                <c:pt idx="4">
                  <c:v>2.9260322542494528</c:v>
                </c:pt>
                <c:pt idx="5">
                  <c:v>2.9717525528993534</c:v>
                </c:pt>
                <c:pt idx="6">
                  <c:v>3.0174728515492539</c:v>
                </c:pt>
                <c:pt idx="7">
                  <c:v>3.0631931501991545</c:v>
                </c:pt>
                <c:pt idx="8">
                  <c:v>3.1089134488490551</c:v>
                </c:pt>
                <c:pt idx="9">
                  <c:v>3.1076768018125236</c:v>
                </c:pt>
                <c:pt idx="10">
                  <c:v>3.1064401547759921</c:v>
                </c:pt>
                <c:pt idx="11">
                  <c:v>3.1052035077394606</c:v>
                </c:pt>
                <c:pt idx="12">
                  <c:v>3.1039668607029292</c:v>
                </c:pt>
                <c:pt idx="13">
                  <c:v>3.1027302136663977</c:v>
                </c:pt>
                <c:pt idx="14">
                  <c:v>3.1141699475895548</c:v>
                </c:pt>
                <c:pt idx="15">
                  <c:v>3.1256096815127119</c:v>
                </c:pt>
                <c:pt idx="16">
                  <c:v>3.137049415435869</c:v>
                </c:pt>
                <c:pt idx="17">
                  <c:v>3.1484891493590261</c:v>
                </c:pt>
                <c:pt idx="18">
                  <c:v>3.1599288832821841</c:v>
                </c:pt>
                <c:pt idx="19">
                  <c:v>3.1745426042761262</c:v>
                </c:pt>
                <c:pt idx="20">
                  <c:v>3.1891563252700692</c:v>
                </c:pt>
                <c:pt idx="21">
                  <c:v>3.2037700462640117</c:v>
                </c:pt>
                <c:pt idx="22">
                  <c:v>3.2183837672579543</c:v>
                </c:pt>
                <c:pt idx="23">
                  <c:v>3.2329974882518968</c:v>
                </c:pt>
                <c:pt idx="24">
                  <c:v>3.2234137331924275</c:v>
                </c:pt>
                <c:pt idx="25">
                  <c:v>3.2138299781329582</c:v>
                </c:pt>
                <c:pt idx="26">
                  <c:v>3.2042462230734889</c:v>
                </c:pt>
                <c:pt idx="27">
                  <c:v>3.1946624680140197</c:v>
                </c:pt>
                <c:pt idx="28">
                  <c:v>3.1850787129545499</c:v>
                </c:pt>
                <c:pt idx="29">
                  <c:v>3.3880629703636398</c:v>
                </c:pt>
                <c:pt idx="30">
                  <c:v>3.5910472277727301</c:v>
                </c:pt>
                <c:pt idx="31">
                  <c:v>3.7940314851818204</c:v>
                </c:pt>
                <c:pt idx="32">
                  <c:v>3.9970157425909107</c:v>
                </c:pt>
                <c:pt idx="33">
                  <c:v>4.2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032704"/>
        <c:axId val="211030784"/>
      </c:areaChart>
      <c:lineChart>
        <c:grouping val="standard"/>
        <c:varyColors val="0"/>
        <c:ser>
          <c:idx val="0"/>
          <c:order val="12"/>
          <c:tx>
            <c:strRef>
              <c:f>'Figure 5.10'!$B$24</c:f>
              <c:strCache>
                <c:ptCount val="1"/>
                <c:pt idx="0">
                  <c:v>Decentralised capacity (% of overall capacity)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5.10'!$C$24:$AJ$24</c:f>
              <c:numCache>
                <c:formatCode>_(* #,##0.00_);_(* \(#,##0.00\);_(* "-"??_);_(@_)</c:formatCode>
                <c:ptCount val="34"/>
                <c:pt idx="0">
                  <c:v>29.125329476092197</c:v>
                </c:pt>
                <c:pt idx="1">
                  <c:v>31.952225822274151</c:v>
                </c:pt>
                <c:pt idx="2">
                  <c:v>34.779122168456098</c:v>
                </c:pt>
                <c:pt idx="3">
                  <c:v>37.606018514638038</c:v>
                </c:pt>
                <c:pt idx="4">
                  <c:v>39.305443821409213</c:v>
                </c:pt>
                <c:pt idx="5">
                  <c:v>41.004869128180388</c:v>
                </c:pt>
                <c:pt idx="6">
                  <c:v>42.704294434951564</c:v>
                </c:pt>
                <c:pt idx="7">
                  <c:v>44.403719741722739</c:v>
                </c:pt>
                <c:pt idx="8">
                  <c:v>46.103145048493907</c:v>
                </c:pt>
                <c:pt idx="9">
                  <c:v>47.16251823027558</c:v>
                </c:pt>
                <c:pt idx="10">
                  <c:v>48.221891412057246</c:v>
                </c:pt>
                <c:pt idx="11">
                  <c:v>49.28126459383892</c:v>
                </c:pt>
                <c:pt idx="12">
                  <c:v>50.340637775620593</c:v>
                </c:pt>
                <c:pt idx="13">
                  <c:v>51.400010957402266</c:v>
                </c:pt>
                <c:pt idx="14">
                  <c:v>52.352510466192861</c:v>
                </c:pt>
                <c:pt idx="15">
                  <c:v>53.305009974983456</c:v>
                </c:pt>
                <c:pt idx="16">
                  <c:v>54.257509483774044</c:v>
                </c:pt>
                <c:pt idx="17">
                  <c:v>55.210008992564639</c:v>
                </c:pt>
                <c:pt idx="18">
                  <c:v>56.162508501355255</c:v>
                </c:pt>
                <c:pt idx="19">
                  <c:v>56.777686334107472</c:v>
                </c:pt>
                <c:pt idx="20">
                  <c:v>57.392864166859681</c:v>
                </c:pt>
                <c:pt idx="21">
                  <c:v>58.008041999611891</c:v>
                </c:pt>
                <c:pt idx="22">
                  <c:v>58.623219832364107</c:v>
                </c:pt>
                <c:pt idx="23">
                  <c:v>59.238397665116295</c:v>
                </c:pt>
                <c:pt idx="24">
                  <c:v>59.654529195782423</c:v>
                </c:pt>
                <c:pt idx="25">
                  <c:v>60.070660726448551</c:v>
                </c:pt>
                <c:pt idx="26">
                  <c:v>60.486792257114686</c:v>
                </c:pt>
                <c:pt idx="27">
                  <c:v>60.902923787780814</c:v>
                </c:pt>
                <c:pt idx="28">
                  <c:v>61.319055318446935</c:v>
                </c:pt>
                <c:pt idx="29">
                  <c:v>62.124224670511872</c:v>
                </c:pt>
                <c:pt idx="30">
                  <c:v>62.929394022576815</c:v>
                </c:pt>
                <c:pt idx="31">
                  <c:v>63.734563374641752</c:v>
                </c:pt>
                <c:pt idx="32">
                  <c:v>64.539732726706688</c:v>
                </c:pt>
                <c:pt idx="33">
                  <c:v>65.344902078771653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032704"/>
        <c:axId val="211030784"/>
      </c:lineChart>
      <c:dateAx>
        <c:axId val="211219584"/>
        <c:scaling>
          <c:orientation val="minMax"/>
          <c:max val="54789"/>
          <c:min val="42005"/>
        </c:scaling>
        <c:delete val="0"/>
        <c:axPos val="b"/>
        <c:numFmt formatCode="yyyy" sourceLinked="1"/>
        <c:majorTickMark val="out"/>
        <c:minorTickMark val="none"/>
        <c:tickLblPos val="nextTo"/>
        <c:crossAx val="211221120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211221120"/>
        <c:scaling>
          <c:orientation val="minMax"/>
          <c:max val="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installed capacity by technology  (GW)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211219584"/>
        <c:crosses val="autoZero"/>
        <c:crossBetween val="between"/>
      </c:valAx>
      <c:valAx>
        <c:axId val="211030784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Decentralised capacity (% of overall capacity)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211032704"/>
        <c:crosses val="max"/>
        <c:crossBetween val="between"/>
      </c:valAx>
      <c:dateAx>
        <c:axId val="211032704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211030784"/>
        <c:crosses val="autoZero"/>
        <c:auto val="1"/>
        <c:lblOffset val="100"/>
        <c:baseTimeUnit val="years"/>
      </c:dateAx>
    </c:plotArea>
    <c:legend>
      <c:legendPos val="b"/>
      <c:layout>
        <c:manualLayout>
          <c:xMode val="edge"/>
          <c:yMode val="edge"/>
          <c:x val="2.1693288745552653E-3"/>
          <c:y val="0.81045395061910641"/>
          <c:w val="0.9838350009670237"/>
          <c:h val="0.17851771350467488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81222325326155"/>
          <c:y val="4.0576552930883643E-2"/>
          <c:w val="0.8246911022986656"/>
          <c:h val="0.78843751374799453"/>
        </c:manualLayout>
      </c:layout>
      <c:lineChart>
        <c:grouping val="standard"/>
        <c:varyColors val="0"/>
        <c:ser>
          <c:idx val="1"/>
          <c:order val="0"/>
          <c:tx>
            <c:strRef>
              <c:f>'CR1'!$L$4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'CR1'!$M$2:$BF$2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'CR1'!$M$4:$BF$4</c:f>
              <c:numCache>
                <c:formatCode>0</c:formatCode>
                <c:ptCount val="46"/>
                <c:pt idx="11">
                  <c:v>328.05200000000002</c:v>
                </c:pt>
                <c:pt idx="12">
                  <c:v>328.608</c:v>
                </c:pt>
                <c:pt idx="13">
                  <c:v>328.96199999999999</c:v>
                </c:pt>
                <c:pt idx="14">
                  <c:v>328.47899999999998</c:v>
                </c:pt>
                <c:pt idx="15">
                  <c:v>327.84</c:v>
                </c:pt>
                <c:pt idx="16">
                  <c:v>328.76100000000002</c:v>
                </c:pt>
                <c:pt idx="17">
                  <c:v>330.68299999999999</c:v>
                </c:pt>
                <c:pt idx="18">
                  <c:v>332.625</c:v>
                </c:pt>
                <c:pt idx="19">
                  <c:v>335.80099999999999</c:v>
                </c:pt>
                <c:pt idx="20">
                  <c:v>339.05799999999999</c:v>
                </c:pt>
                <c:pt idx="21">
                  <c:v>342.791</c:v>
                </c:pt>
                <c:pt idx="22">
                  <c:v>346.767</c:v>
                </c:pt>
                <c:pt idx="23">
                  <c:v>350.23899999999998</c:v>
                </c:pt>
                <c:pt idx="24">
                  <c:v>353.52600000000001</c:v>
                </c:pt>
                <c:pt idx="25">
                  <c:v>357.78300000000002</c:v>
                </c:pt>
                <c:pt idx="26">
                  <c:v>359.67</c:v>
                </c:pt>
                <c:pt idx="27">
                  <c:v>361.18599999999998</c:v>
                </c:pt>
                <c:pt idx="28">
                  <c:v>359.91899999999998</c:v>
                </c:pt>
                <c:pt idx="29">
                  <c:v>358.428</c:v>
                </c:pt>
                <c:pt idx="30">
                  <c:v>356.346</c:v>
                </c:pt>
                <c:pt idx="31">
                  <c:v>357.11900000000003</c:v>
                </c:pt>
                <c:pt idx="32">
                  <c:v>358.27199999999999</c:v>
                </c:pt>
                <c:pt idx="33">
                  <c:v>359.59100000000001</c:v>
                </c:pt>
                <c:pt idx="34">
                  <c:v>362.36599999999999</c:v>
                </c:pt>
                <c:pt idx="35">
                  <c:v>365.71100000000001</c:v>
                </c:pt>
                <c:pt idx="36">
                  <c:v>366.66899999999998</c:v>
                </c:pt>
                <c:pt idx="37">
                  <c:v>368.31400000000002</c:v>
                </c:pt>
                <c:pt idx="38">
                  <c:v>374.54399999999998</c:v>
                </c:pt>
                <c:pt idx="39">
                  <c:v>382.70100000000002</c:v>
                </c:pt>
                <c:pt idx="40">
                  <c:v>386.99200000000002</c:v>
                </c:pt>
                <c:pt idx="41">
                  <c:v>390.45100000000002</c:v>
                </c:pt>
                <c:pt idx="42">
                  <c:v>391.291</c:v>
                </c:pt>
                <c:pt idx="43">
                  <c:v>391.71699999999998</c:v>
                </c:pt>
                <c:pt idx="44">
                  <c:v>391.911</c:v>
                </c:pt>
                <c:pt idx="45">
                  <c:v>392.19200000000001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'CR1'!$L$5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'CR1'!$M$2:$BF$2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'CR1'!$M$5:$BF$5</c:f>
              <c:numCache>
                <c:formatCode>0</c:formatCode>
                <c:ptCount val="46"/>
                <c:pt idx="11">
                  <c:v>327.09500000000003</c:v>
                </c:pt>
                <c:pt idx="12">
                  <c:v>326.33999999999997</c:v>
                </c:pt>
                <c:pt idx="13">
                  <c:v>325.42099999999999</c:v>
                </c:pt>
                <c:pt idx="14">
                  <c:v>323.46600000000001</c:v>
                </c:pt>
                <c:pt idx="15">
                  <c:v>321.21199999999999</c:v>
                </c:pt>
                <c:pt idx="16">
                  <c:v>320.51</c:v>
                </c:pt>
                <c:pt idx="17">
                  <c:v>319.19299999999998</c:v>
                </c:pt>
                <c:pt idx="18">
                  <c:v>319.75599999999997</c:v>
                </c:pt>
                <c:pt idx="19">
                  <c:v>320.15300000000002</c:v>
                </c:pt>
                <c:pt idx="20">
                  <c:v>320.71899999999999</c:v>
                </c:pt>
                <c:pt idx="21">
                  <c:v>321.71899999999999</c:v>
                </c:pt>
                <c:pt idx="22">
                  <c:v>323.21600000000001</c:v>
                </c:pt>
                <c:pt idx="23">
                  <c:v>325.108</c:v>
                </c:pt>
                <c:pt idx="24">
                  <c:v>326.73099999999999</c:v>
                </c:pt>
                <c:pt idx="25">
                  <c:v>328.55599999999998</c:v>
                </c:pt>
                <c:pt idx="26">
                  <c:v>330.43599999999998</c:v>
                </c:pt>
                <c:pt idx="27">
                  <c:v>332.05200000000002</c:v>
                </c:pt>
                <c:pt idx="28">
                  <c:v>333.50799999999998</c:v>
                </c:pt>
                <c:pt idx="29">
                  <c:v>334.32299999999998</c:v>
                </c:pt>
                <c:pt idx="30">
                  <c:v>334.82</c:v>
                </c:pt>
                <c:pt idx="31">
                  <c:v>335.01600000000002</c:v>
                </c:pt>
                <c:pt idx="32">
                  <c:v>335.93799999999999</c:v>
                </c:pt>
                <c:pt idx="33">
                  <c:v>337.12</c:v>
                </c:pt>
                <c:pt idx="34">
                  <c:v>338.572</c:v>
                </c:pt>
                <c:pt idx="35">
                  <c:v>339.96899999999999</c:v>
                </c:pt>
                <c:pt idx="36">
                  <c:v>341.14699999999999</c:v>
                </c:pt>
                <c:pt idx="37">
                  <c:v>342.27199999999999</c:v>
                </c:pt>
                <c:pt idx="38">
                  <c:v>343.47</c:v>
                </c:pt>
                <c:pt idx="39">
                  <c:v>344.53500000000003</c:v>
                </c:pt>
                <c:pt idx="40">
                  <c:v>345.49200000000002</c:v>
                </c:pt>
                <c:pt idx="41">
                  <c:v>346.32</c:v>
                </c:pt>
                <c:pt idx="42">
                  <c:v>347.173</c:v>
                </c:pt>
                <c:pt idx="43">
                  <c:v>348.11399999999998</c:v>
                </c:pt>
                <c:pt idx="44">
                  <c:v>349.09199999999998</c:v>
                </c:pt>
                <c:pt idx="45">
                  <c:v>350.27800000000002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'CR1'!$L$6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'CR1'!$M$2:$BF$2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'CR1'!$M$6:$BF$6</c:f>
              <c:numCache>
                <c:formatCode>0</c:formatCode>
                <c:ptCount val="46"/>
                <c:pt idx="11">
                  <c:v>327.83699999999999</c:v>
                </c:pt>
                <c:pt idx="12">
                  <c:v>327.923</c:v>
                </c:pt>
                <c:pt idx="13">
                  <c:v>327.98200000000003</c:v>
                </c:pt>
                <c:pt idx="14">
                  <c:v>327.03399999999999</c:v>
                </c:pt>
                <c:pt idx="15">
                  <c:v>325.52499999999998</c:v>
                </c:pt>
                <c:pt idx="16">
                  <c:v>325.40800000000002</c:v>
                </c:pt>
                <c:pt idx="17">
                  <c:v>325.084</c:v>
                </c:pt>
                <c:pt idx="18">
                  <c:v>324.72000000000003</c:v>
                </c:pt>
                <c:pt idx="19">
                  <c:v>324.43599999999998</c:v>
                </c:pt>
                <c:pt idx="20">
                  <c:v>324.24599999999998</c:v>
                </c:pt>
                <c:pt idx="21">
                  <c:v>323.791</c:v>
                </c:pt>
                <c:pt idx="22">
                  <c:v>323.53800000000001</c:v>
                </c:pt>
                <c:pt idx="23">
                  <c:v>323.39699999999999</c:v>
                </c:pt>
                <c:pt idx="24">
                  <c:v>322.94799999999998</c:v>
                </c:pt>
                <c:pt idx="25">
                  <c:v>322.57299999999998</c:v>
                </c:pt>
                <c:pt idx="26">
                  <c:v>322.66899999999998</c:v>
                </c:pt>
                <c:pt idx="27">
                  <c:v>323.17899999999997</c:v>
                </c:pt>
                <c:pt idx="28">
                  <c:v>323.83699999999999</c:v>
                </c:pt>
                <c:pt idx="29">
                  <c:v>324.36900000000003</c:v>
                </c:pt>
                <c:pt idx="30">
                  <c:v>324.90800000000002</c:v>
                </c:pt>
                <c:pt idx="31">
                  <c:v>325.41699999999997</c:v>
                </c:pt>
                <c:pt idx="32">
                  <c:v>326.26299999999998</c:v>
                </c:pt>
                <c:pt idx="33">
                  <c:v>327.13299999999998</c:v>
                </c:pt>
                <c:pt idx="34">
                  <c:v>328.11099999999999</c:v>
                </c:pt>
                <c:pt idx="35">
                  <c:v>329.166</c:v>
                </c:pt>
                <c:pt idx="36">
                  <c:v>330.48</c:v>
                </c:pt>
                <c:pt idx="37">
                  <c:v>331.83600000000001</c:v>
                </c:pt>
                <c:pt idx="38">
                  <c:v>333.17700000000002</c:v>
                </c:pt>
                <c:pt idx="39">
                  <c:v>334.471</c:v>
                </c:pt>
                <c:pt idx="40">
                  <c:v>335.72500000000002</c:v>
                </c:pt>
                <c:pt idx="41">
                  <c:v>336.93099999999998</c:v>
                </c:pt>
                <c:pt idx="42">
                  <c:v>338.12900000000002</c:v>
                </c:pt>
                <c:pt idx="43">
                  <c:v>339.52100000000002</c:v>
                </c:pt>
                <c:pt idx="44">
                  <c:v>341.21600000000001</c:v>
                </c:pt>
                <c:pt idx="45">
                  <c:v>343.06599999999997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'CR1'!$L$7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'CR1'!$M$2:$BF$2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'CR1'!$M$7:$BF$7</c:f>
              <c:numCache>
                <c:formatCode>0</c:formatCode>
                <c:ptCount val="46"/>
                <c:pt idx="11">
                  <c:v>328.505</c:v>
                </c:pt>
                <c:pt idx="12">
                  <c:v>328.245</c:v>
                </c:pt>
                <c:pt idx="13">
                  <c:v>328.02199999999999</c:v>
                </c:pt>
                <c:pt idx="14">
                  <c:v>326.82600000000002</c:v>
                </c:pt>
                <c:pt idx="15">
                  <c:v>325.47000000000003</c:v>
                </c:pt>
                <c:pt idx="16">
                  <c:v>326.06700000000001</c:v>
                </c:pt>
                <c:pt idx="17">
                  <c:v>324.79199999999997</c:v>
                </c:pt>
                <c:pt idx="18">
                  <c:v>325.61500000000001</c:v>
                </c:pt>
                <c:pt idx="19">
                  <c:v>326.38</c:v>
                </c:pt>
                <c:pt idx="20">
                  <c:v>327.392</c:v>
                </c:pt>
                <c:pt idx="21">
                  <c:v>328.572</c:v>
                </c:pt>
                <c:pt idx="22">
                  <c:v>330.209</c:v>
                </c:pt>
                <c:pt idx="23">
                  <c:v>332.13499999999999</c:v>
                </c:pt>
                <c:pt idx="24">
                  <c:v>334.13299999999998</c:v>
                </c:pt>
                <c:pt idx="25">
                  <c:v>336.49799999999999</c:v>
                </c:pt>
                <c:pt idx="26">
                  <c:v>339.315</c:v>
                </c:pt>
                <c:pt idx="27">
                  <c:v>342.42899999999997</c:v>
                </c:pt>
                <c:pt idx="28">
                  <c:v>345.73099999999999</c:v>
                </c:pt>
                <c:pt idx="29">
                  <c:v>349</c:v>
                </c:pt>
                <c:pt idx="30">
                  <c:v>352.36799999999999</c:v>
                </c:pt>
                <c:pt idx="31">
                  <c:v>355.57499999999999</c:v>
                </c:pt>
                <c:pt idx="32">
                  <c:v>359.089</c:v>
                </c:pt>
                <c:pt idx="33">
                  <c:v>362.41800000000001</c:v>
                </c:pt>
                <c:pt idx="34">
                  <c:v>365.8</c:v>
                </c:pt>
                <c:pt idx="35">
                  <c:v>369.09199999999998</c:v>
                </c:pt>
                <c:pt idx="36">
                  <c:v>372.15800000000002</c:v>
                </c:pt>
                <c:pt idx="37">
                  <c:v>375.108</c:v>
                </c:pt>
                <c:pt idx="38">
                  <c:v>377.99400000000003</c:v>
                </c:pt>
                <c:pt idx="39">
                  <c:v>380.82499999999999</c:v>
                </c:pt>
                <c:pt idx="40">
                  <c:v>383.65800000000002</c:v>
                </c:pt>
                <c:pt idx="41">
                  <c:v>386.57600000000002</c:v>
                </c:pt>
                <c:pt idx="42">
                  <c:v>389.95600000000002</c:v>
                </c:pt>
                <c:pt idx="43">
                  <c:v>394.20600000000002</c:v>
                </c:pt>
                <c:pt idx="44">
                  <c:v>399.57499999999999</c:v>
                </c:pt>
                <c:pt idx="45">
                  <c:v>405.80700000000002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'CR1'!$L$3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'CR1'!$M$2:$BF$2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'CR1'!$M$3:$BF$3</c:f>
              <c:numCache>
                <c:formatCode>0</c:formatCode>
                <c:ptCount val="46"/>
                <c:pt idx="0">
                  <c:v>376.65699999999998</c:v>
                </c:pt>
                <c:pt idx="1">
                  <c:v>372.15899999999999</c:v>
                </c:pt>
                <c:pt idx="2">
                  <c:v>372.29899999999998</c:v>
                </c:pt>
                <c:pt idx="3">
                  <c:v>359.642</c:v>
                </c:pt>
                <c:pt idx="4">
                  <c:v>351.096</c:v>
                </c:pt>
                <c:pt idx="5">
                  <c:v>346.18900000000002</c:v>
                </c:pt>
                <c:pt idx="6">
                  <c:v>346.488</c:v>
                </c:pt>
                <c:pt idx="7">
                  <c:v>345.74</c:v>
                </c:pt>
                <c:pt idx="8">
                  <c:v>341.28699999999998</c:v>
                </c:pt>
                <c:pt idx="9">
                  <c:v>333.50200000000001</c:v>
                </c:pt>
                <c:pt idx="10">
                  <c:v>329.34800000000001</c:v>
                </c:pt>
                <c:pt idx="11">
                  <c:v>328.05200000000002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'CR1'!$L$8</c:f>
              <c:strCache>
                <c:ptCount val="1"/>
                <c:pt idx="0">
                  <c:v>Consumer Renewables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</c:spPr>
          </c:marker>
          <c:cat>
            <c:numRef>
              <c:f>'CR1'!$M$2:$BF$2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'CR1'!$M$8:$BF$8</c:f>
              <c:numCache>
                <c:formatCode>0</c:formatCode>
                <c:ptCount val="46"/>
                <c:pt idx="11">
                  <c:v>328.505</c:v>
                </c:pt>
                <c:pt idx="15">
                  <c:v>319.11563351729575</c:v>
                </c:pt>
                <c:pt idx="20">
                  <c:v>330.88223473743432</c:v>
                </c:pt>
                <c:pt idx="25">
                  <c:v>354.1710898277654</c:v>
                </c:pt>
                <c:pt idx="30">
                  <c:v>348.39933779756461</c:v>
                </c:pt>
                <c:pt idx="35">
                  <c:v>358.32337075849921</c:v>
                </c:pt>
                <c:pt idx="40">
                  <c:v>362.91690160877209</c:v>
                </c:pt>
                <c:pt idx="45">
                  <c:v>385.07406017635856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126336"/>
        <c:axId val="212129280"/>
      </c:lineChart>
      <c:catAx>
        <c:axId val="21212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121292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2129280"/>
        <c:scaling>
          <c:orientation val="minMax"/>
          <c:min val="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Annual electricity demand  (TWh)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12126336"/>
        <c:crosses val="autoZero"/>
        <c:crossBetween val="between"/>
      </c:valAx>
    </c:plotArea>
    <c:legend>
      <c:legendPos val="b"/>
      <c:overlay val="0"/>
    </c:legend>
    <c:plotVisOnly val="1"/>
    <c:dispBlanksAs val="span"/>
    <c:showDLblsOverMax val="0"/>
  </c:chart>
  <c:spPr>
    <a:ln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'CR2'!$L$3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  <a:prstDash val="solid"/>
            </a:ln>
          </c:spPr>
          <c:marker>
            <c:symbol val="none"/>
          </c:marker>
          <c:cat>
            <c:numRef>
              <c:f>'CR2'!$N$2:$BG$2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'CR2'!$N$3:$BG$3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804976.69587080763</c:v>
                </c:pt>
                <c:pt idx="13">
                  <c:v>763843.0467127501</c:v>
                </c:pt>
                <c:pt idx="14">
                  <c:v>744077.90075901581</c:v>
                </c:pt>
                <c:pt idx="15">
                  <c:v>724727.14807755488</c:v>
                </c:pt>
                <c:pt idx="16">
                  <c:v>676399.01530434238</c:v>
                </c:pt>
                <c:pt idx="17">
                  <c:v>635481.68907474377</c:v>
                </c:pt>
                <c:pt idx="18">
                  <c:v>606508.45110102219</c:v>
                </c:pt>
                <c:pt idx="19">
                  <c:v>606728.05040823645</c:v>
                </c:pt>
                <c:pt idx="20">
                  <c:v>603465.92780233687</c:v>
                </c:pt>
                <c:pt idx="21">
                  <c:v>576194.48061454762</c:v>
                </c:pt>
                <c:pt idx="22">
                  <c:v>586754.21182645112</c:v>
                </c:pt>
                <c:pt idx="23">
                  <c:v>566550.73961206712</c:v>
                </c:pt>
                <c:pt idx="24">
                  <c:v>566454.36986731726</c:v>
                </c:pt>
                <c:pt idx="25">
                  <c:v>564317.11802995182</c:v>
                </c:pt>
                <c:pt idx="26">
                  <c:v>537515.17070603196</c:v>
                </c:pt>
                <c:pt idx="27">
                  <c:v>545335.40850003017</c:v>
                </c:pt>
                <c:pt idx="28">
                  <c:v>523389.25927150925</c:v>
                </c:pt>
                <c:pt idx="29">
                  <c:v>518982.48355967249</c:v>
                </c:pt>
                <c:pt idx="30">
                  <c:v>493155.38236215006</c:v>
                </c:pt>
                <c:pt idx="31">
                  <c:v>484270.97432805871</c:v>
                </c:pt>
                <c:pt idx="32">
                  <c:v>480603.42396289494</c:v>
                </c:pt>
                <c:pt idx="33">
                  <c:v>467913.07426416769</c:v>
                </c:pt>
                <c:pt idx="34">
                  <c:v>452117.76006671955</c:v>
                </c:pt>
                <c:pt idx="35">
                  <c:v>438523.88989806682</c:v>
                </c:pt>
                <c:pt idx="36">
                  <c:v>424843.74857160175</c:v>
                </c:pt>
                <c:pt idx="37">
                  <c:v>422447.12898116279</c:v>
                </c:pt>
                <c:pt idx="38">
                  <c:v>424292.92935998994</c:v>
                </c:pt>
                <c:pt idx="39">
                  <c:v>442966.65987755056</c:v>
                </c:pt>
                <c:pt idx="40">
                  <c:v>444773.00942837325</c:v>
                </c:pt>
                <c:pt idx="41">
                  <c:v>426055.33049636427</c:v>
                </c:pt>
                <c:pt idx="42">
                  <c:v>419075.24005700293</c:v>
                </c:pt>
                <c:pt idx="43">
                  <c:v>404238.92944434093</c:v>
                </c:pt>
                <c:pt idx="44">
                  <c:v>399571.45755125955</c:v>
                </c:pt>
                <c:pt idx="45">
                  <c:v>398469.55534562556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'CR2'!$L$4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'CR2'!$N$2:$BG$2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'CR2'!$N$4:$BG$4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814616.11906870035</c:v>
                </c:pt>
                <c:pt idx="13">
                  <c:v>759724.82298460498</c:v>
                </c:pt>
                <c:pt idx="14">
                  <c:v>740824.04663101456</c:v>
                </c:pt>
                <c:pt idx="15">
                  <c:v>729593.92426378431</c:v>
                </c:pt>
                <c:pt idx="16">
                  <c:v>727315.91284535022</c:v>
                </c:pt>
                <c:pt idx="17">
                  <c:v>702910.37998552585</c:v>
                </c:pt>
                <c:pt idx="18">
                  <c:v>684956.89265977568</c:v>
                </c:pt>
                <c:pt idx="19">
                  <c:v>685676.06727080257</c:v>
                </c:pt>
                <c:pt idx="20">
                  <c:v>678557.46632652951</c:v>
                </c:pt>
                <c:pt idx="21">
                  <c:v>675880.76729497418</c:v>
                </c:pt>
                <c:pt idx="22">
                  <c:v>655002.84017327602</c:v>
                </c:pt>
                <c:pt idx="23">
                  <c:v>649123.40925591683</c:v>
                </c:pt>
                <c:pt idx="24">
                  <c:v>655960.73934127949</c:v>
                </c:pt>
                <c:pt idx="25">
                  <c:v>631809.05499389465</c:v>
                </c:pt>
                <c:pt idx="26">
                  <c:v>609673.43720696843</c:v>
                </c:pt>
                <c:pt idx="27">
                  <c:v>597367.04402448959</c:v>
                </c:pt>
                <c:pt idx="28">
                  <c:v>569863.96302586643</c:v>
                </c:pt>
                <c:pt idx="29">
                  <c:v>563191.59185299149</c:v>
                </c:pt>
                <c:pt idx="30">
                  <c:v>541949.92585802567</c:v>
                </c:pt>
                <c:pt idx="31">
                  <c:v>535730.46496120328</c:v>
                </c:pt>
                <c:pt idx="32">
                  <c:v>528476.2779712046</c:v>
                </c:pt>
                <c:pt idx="33">
                  <c:v>527676.41052977671</c:v>
                </c:pt>
                <c:pt idx="34">
                  <c:v>519813.40656541055</c:v>
                </c:pt>
                <c:pt idx="35">
                  <c:v>513314.45081251883</c:v>
                </c:pt>
                <c:pt idx="36">
                  <c:v>507273.88838805933</c:v>
                </c:pt>
                <c:pt idx="37">
                  <c:v>498464.49177744804</c:v>
                </c:pt>
                <c:pt idx="38">
                  <c:v>488446.04814892565</c:v>
                </c:pt>
                <c:pt idx="39">
                  <c:v>479441.77575412468</c:v>
                </c:pt>
                <c:pt idx="40">
                  <c:v>469381.76287058851</c:v>
                </c:pt>
                <c:pt idx="41">
                  <c:v>461757.95093063824</c:v>
                </c:pt>
                <c:pt idx="42">
                  <c:v>452224.64797508356</c:v>
                </c:pt>
                <c:pt idx="43">
                  <c:v>443221.84907869925</c:v>
                </c:pt>
                <c:pt idx="44">
                  <c:v>434145.16742678091</c:v>
                </c:pt>
                <c:pt idx="45">
                  <c:v>424351.06016355701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'CR2'!$L$5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'CR2'!$N$2:$BG$2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'CR2'!$N$5:$BG$5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829333.40664648463</c:v>
                </c:pt>
                <c:pt idx="13">
                  <c:v>779953.37412448553</c:v>
                </c:pt>
                <c:pt idx="14">
                  <c:v>755962.66242392233</c:v>
                </c:pt>
                <c:pt idx="15">
                  <c:v>741228.20440548577</c:v>
                </c:pt>
                <c:pt idx="16">
                  <c:v>773521.86849433545</c:v>
                </c:pt>
                <c:pt idx="17">
                  <c:v>782499.20805451425</c:v>
                </c:pt>
                <c:pt idx="18">
                  <c:v>792875.78053704393</c:v>
                </c:pt>
                <c:pt idx="19">
                  <c:v>801246.8410744787</c:v>
                </c:pt>
                <c:pt idx="20">
                  <c:v>817589.30289928126</c:v>
                </c:pt>
                <c:pt idx="21">
                  <c:v>823552.43119590299</c:v>
                </c:pt>
                <c:pt idx="22">
                  <c:v>843349.86333344691</c:v>
                </c:pt>
                <c:pt idx="23">
                  <c:v>847338.71959661948</c:v>
                </c:pt>
                <c:pt idx="24">
                  <c:v>848064.30424287857</c:v>
                </c:pt>
                <c:pt idx="25">
                  <c:v>850560.19198892603</c:v>
                </c:pt>
                <c:pt idx="26">
                  <c:v>839348.92872329324</c:v>
                </c:pt>
                <c:pt idx="27">
                  <c:v>827796.72352260316</c:v>
                </c:pt>
                <c:pt idx="28">
                  <c:v>803102.92025554529</c:v>
                </c:pt>
                <c:pt idx="29">
                  <c:v>801816.73402629804</c:v>
                </c:pt>
                <c:pt idx="30">
                  <c:v>781758.41639273963</c:v>
                </c:pt>
                <c:pt idx="31">
                  <c:v>776611.54571180919</c:v>
                </c:pt>
                <c:pt idx="32">
                  <c:v>777114.42014515912</c:v>
                </c:pt>
                <c:pt idx="33">
                  <c:v>776366.18156814284</c:v>
                </c:pt>
                <c:pt idx="34">
                  <c:v>773733.81047507899</c:v>
                </c:pt>
                <c:pt idx="35">
                  <c:v>774280.99269413378</c:v>
                </c:pt>
                <c:pt idx="36">
                  <c:v>763974.8210963856</c:v>
                </c:pt>
                <c:pt idx="37">
                  <c:v>767505.76684731001</c:v>
                </c:pt>
                <c:pt idx="38">
                  <c:v>770913.49191027624</c:v>
                </c:pt>
                <c:pt idx="39">
                  <c:v>767279.08746422129</c:v>
                </c:pt>
                <c:pt idx="40">
                  <c:v>769515.45503067656</c:v>
                </c:pt>
                <c:pt idx="41">
                  <c:v>771188.2301243447</c:v>
                </c:pt>
                <c:pt idx="42">
                  <c:v>772724.63692509755</c:v>
                </c:pt>
                <c:pt idx="43">
                  <c:v>774368.31968423631</c:v>
                </c:pt>
                <c:pt idx="44">
                  <c:v>770307.95831648738</c:v>
                </c:pt>
                <c:pt idx="45">
                  <c:v>771983.31115074048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'CR2'!$L$6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numRef>
              <c:f>'CR2'!$N$2:$BG$2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'CR2'!$N$6:$BG$6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838209.1624994548</c:v>
                </c:pt>
                <c:pt idx="13">
                  <c:v>812298.88387062412</c:v>
                </c:pt>
                <c:pt idx="14">
                  <c:v>794640.40070676955</c:v>
                </c:pt>
                <c:pt idx="15">
                  <c:v>780425.87260524393</c:v>
                </c:pt>
                <c:pt idx="16">
                  <c:v>762002.97822261055</c:v>
                </c:pt>
                <c:pt idx="17">
                  <c:v>741400.8391976764</c:v>
                </c:pt>
                <c:pt idx="18">
                  <c:v>745222.7795450933</c:v>
                </c:pt>
                <c:pt idx="19">
                  <c:v>784680.04806229379</c:v>
                </c:pt>
                <c:pt idx="20">
                  <c:v>818808.35264836834</c:v>
                </c:pt>
                <c:pt idx="21">
                  <c:v>811272.88486001804</c:v>
                </c:pt>
                <c:pt idx="22">
                  <c:v>813093.46378243971</c:v>
                </c:pt>
                <c:pt idx="23">
                  <c:v>811973.43846504309</c:v>
                </c:pt>
                <c:pt idx="24">
                  <c:v>806388.03304155264</c:v>
                </c:pt>
                <c:pt idx="25">
                  <c:v>815980.4776680409</c:v>
                </c:pt>
                <c:pt idx="26">
                  <c:v>781622.52649449743</c:v>
                </c:pt>
                <c:pt idx="27">
                  <c:v>749828.21952634875</c:v>
                </c:pt>
                <c:pt idx="28">
                  <c:v>721273.16656981141</c:v>
                </c:pt>
                <c:pt idx="29">
                  <c:v>713415.05468215246</c:v>
                </c:pt>
                <c:pt idx="30">
                  <c:v>716843.35946061811</c:v>
                </c:pt>
                <c:pt idx="31">
                  <c:v>699000.07124587044</c:v>
                </c:pt>
                <c:pt idx="32">
                  <c:v>694540.75862389745</c:v>
                </c:pt>
                <c:pt idx="33">
                  <c:v>681666.33829514985</c:v>
                </c:pt>
                <c:pt idx="34">
                  <c:v>675460.04332805332</c:v>
                </c:pt>
                <c:pt idx="35">
                  <c:v>668834.10665047728</c:v>
                </c:pt>
                <c:pt idx="36">
                  <c:v>667188.38260517747</c:v>
                </c:pt>
                <c:pt idx="37">
                  <c:v>668139.10577512055</c:v>
                </c:pt>
                <c:pt idx="38">
                  <c:v>665109.07280434284</c:v>
                </c:pt>
                <c:pt idx="39">
                  <c:v>665923.40119464451</c:v>
                </c:pt>
                <c:pt idx="40">
                  <c:v>668145.31820955453</c:v>
                </c:pt>
                <c:pt idx="41">
                  <c:v>669691.46171509312</c:v>
                </c:pt>
                <c:pt idx="42">
                  <c:v>666217.65475432971</c:v>
                </c:pt>
                <c:pt idx="43">
                  <c:v>663209.68794005841</c:v>
                </c:pt>
                <c:pt idx="44">
                  <c:v>661667.24215156247</c:v>
                </c:pt>
                <c:pt idx="45">
                  <c:v>657811.70955316583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'CR2'!$L$7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'CR2'!$N$2:$BG$2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'CR2'!$N$7:$BG$7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'CR2'!$L$8</c:f>
              <c:strCache>
                <c:ptCount val="1"/>
                <c:pt idx="0">
                  <c:v>Consumer Renewables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</c:spPr>
          </c:marker>
          <c:cat>
            <c:numRef>
              <c:f>'CR2'!$N$2:$BG$2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'CR2'!$N$8:$BG$8</c:f>
              <c:numCache>
                <c:formatCode>General</c:formatCode>
                <c:ptCount val="46"/>
                <c:pt idx="10" formatCode="#,##0">
                  <c:v>724669.23039370996</c:v>
                </c:pt>
                <c:pt idx="15" formatCode="#,##0">
                  <c:v>836395.5501484276</c:v>
                </c:pt>
                <c:pt idx="20" formatCode="#,##0">
                  <c:v>757119.05970928981</c:v>
                </c:pt>
                <c:pt idx="25" formatCode="#,##0">
                  <c:v>700680.35173512879</c:v>
                </c:pt>
                <c:pt idx="30" formatCode="#,##0">
                  <c:v>589991.04989742849</c:v>
                </c:pt>
                <c:pt idx="35" formatCode="#,##0">
                  <c:v>506319.78226381366</c:v>
                </c:pt>
                <c:pt idx="40" formatCode="#,##0">
                  <c:v>468027.88052017434</c:v>
                </c:pt>
                <c:pt idx="45" formatCode="#,##0">
                  <c:v>442049.72437042958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050880"/>
        <c:axId val="213053824"/>
      </c:lineChart>
      <c:catAx>
        <c:axId val="21305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30538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30538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Annual gas demand (TWh)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13050880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span"/>
    <c:showDLblsOverMax val="0"/>
  </c:chart>
  <c:spPr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60741945315506"/>
          <c:y val="4.0576552930883643E-2"/>
          <c:w val="0.857544407391857"/>
          <c:h val="0.68944451918058092"/>
        </c:manualLayout>
      </c:layout>
      <c:lineChart>
        <c:grouping val="standard"/>
        <c:varyColors val="0"/>
        <c:ser>
          <c:idx val="1"/>
          <c:order val="0"/>
          <c:tx>
            <c:strRef>
              <c:f>'Figure 5.11'!$L$6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5.11'!$M$4:$BF$4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5.11'!$M$6:$BF$6</c:f>
              <c:numCache>
                <c:formatCode>0</c:formatCode>
                <c:ptCount val="46"/>
                <c:pt idx="11">
                  <c:v>328.05200000000002</c:v>
                </c:pt>
                <c:pt idx="12">
                  <c:v>328.608</c:v>
                </c:pt>
                <c:pt idx="13">
                  <c:v>328.96199999999999</c:v>
                </c:pt>
                <c:pt idx="14">
                  <c:v>328.47899999999998</c:v>
                </c:pt>
                <c:pt idx="15">
                  <c:v>327.84</c:v>
                </c:pt>
                <c:pt idx="16">
                  <c:v>328.76100000000002</c:v>
                </c:pt>
                <c:pt idx="17">
                  <c:v>330.68299999999999</c:v>
                </c:pt>
                <c:pt idx="18">
                  <c:v>332.625</c:v>
                </c:pt>
                <c:pt idx="19">
                  <c:v>335.80099999999999</c:v>
                </c:pt>
                <c:pt idx="20">
                  <c:v>339.05799999999999</c:v>
                </c:pt>
                <c:pt idx="21">
                  <c:v>342.791</c:v>
                </c:pt>
                <c:pt idx="22">
                  <c:v>346.767</c:v>
                </c:pt>
                <c:pt idx="23">
                  <c:v>350.23899999999998</c:v>
                </c:pt>
                <c:pt idx="24">
                  <c:v>353.52600000000001</c:v>
                </c:pt>
                <c:pt idx="25">
                  <c:v>357.78300000000002</c:v>
                </c:pt>
                <c:pt idx="26">
                  <c:v>359.67</c:v>
                </c:pt>
                <c:pt idx="27">
                  <c:v>361.18599999999998</c:v>
                </c:pt>
                <c:pt idx="28">
                  <c:v>359.91899999999998</c:v>
                </c:pt>
                <c:pt idx="29">
                  <c:v>358.428</c:v>
                </c:pt>
                <c:pt idx="30">
                  <c:v>356.346</c:v>
                </c:pt>
                <c:pt idx="31">
                  <c:v>357.11900000000003</c:v>
                </c:pt>
                <c:pt idx="32">
                  <c:v>358.27199999999999</c:v>
                </c:pt>
                <c:pt idx="33">
                  <c:v>359.59100000000001</c:v>
                </c:pt>
                <c:pt idx="34">
                  <c:v>362.36599999999999</c:v>
                </c:pt>
                <c:pt idx="35">
                  <c:v>365.71100000000001</c:v>
                </c:pt>
                <c:pt idx="36">
                  <c:v>366.66899999999998</c:v>
                </c:pt>
                <c:pt idx="37">
                  <c:v>368.31400000000002</c:v>
                </c:pt>
                <c:pt idx="38">
                  <c:v>374.54399999999998</c:v>
                </c:pt>
                <c:pt idx="39">
                  <c:v>382.70100000000002</c:v>
                </c:pt>
                <c:pt idx="40">
                  <c:v>386.99200000000002</c:v>
                </c:pt>
                <c:pt idx="41">
                  <c:v>390.45100000000002</c:v>
                </c:pt>
                <c:pt idx="42">
                  <c:v>391.291</c:v>
                </c:pt>
                <c:pt idx="43">
                  <c:v>391.71699999999998</c:v>
                </c:pt>
                <c:pt idx="44">
                  <c:v>391.911</c:v>
                </c:pt>
                <c:pt idx="45">
                  <c:v>392.19200000000001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5.11'!$L$7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5.11'!$M$4:$BF$4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5.11'!$M$7:$BF$7</c:f>
              <c:numCache>
                <c:formatCode>0</c:formatCode>
                <c:ptCount val="46"/>
                <c:pt idx="11">
                  <c:v>327.09500000000003</c:v>
                </c:pt>
                <c:pt idx="12">
                  <c:v>326.33999999999997</c:v>
                </c:pt>
                <c:pt idx="13">
                  <c:v>325.42099999999999</c:v>
                </c:pt>
                <c:pt idx="14">
                  <c:v>323.46600000000001</c:v>
                </c:pt>
                <c:pt idx="15">
                  <c:v>321.21199999999999</c:v>
                </c:pt>
                <c:pt idx="16">
                  <c:v>320.51</c:v>
                </c:pt>
                <c:pt idx="17">
                  <c:v>319.19299999999998</c:v>
                </c:pt>
                <c:pt idx="18">
                  <c:v>319.75599999999997</c:v>
                </c:pt>
                <c:pt idx="19">
                  <c:v>320.15300000000002</c:v>
                </c:pt>
                <c:pt idx="20">
                  <c:v>320.71899999999999</c:v>
                </c:pt>
                <c:pt idx="21">
                  <c:v>321.71899999999999</c:v>
                </c:pt>
                <c:pt idx="22">
                  <c:v>323.21600000000001</c:v>
                </c:pt>
                <c:pt idx="23">
                  <c:v>325.108</c:v>
                </c:pt>
                <c:pt idx="24">
                  <c:v>326.73099999999999</c:v>
                </c:pt>
                <c:pt idx="25">
                  <c:v>328.55599999999998</c:v>
                </c:pt>
                <c:pt idx="26">
                  <c:v>330.43599999999998</c:v>
                </c:pt>
                <c:pt idx="27">
                  <c:v>332.05200000000002</c:v>
                </c:pt>
                <c:pt idx="28">
                  <c:v>333.50799999999998</c:v>
                </c:pt>
                <c:pt idx="29">
                  <c:v>334.32299999999998</c:v>
                </c:pt>
                <c:pt idx="30">
                  <c:v>334.82</c:v>
                </c:pt>
                <c:pt idx="31">
                  <c:v>335.01600000000002</c:v>
                </c:pt>
                <c:pt idx="32">
                  <c:v>335.93799999999999</c:v>
                </c:pt>
                <c:pt idx="33">
                  <c:v>337.12</c:v>
                </c:pt>
                <c:pt idx="34">
                  <c:v>338.572</c:v>
                </c:pt>
                <c:pt idx="35">
                  <c:v>339.96899999999999</c:v>
                </c:pt>
                <c:pt idx="36">
                  <c:v>341.14699999999999</c:v>
                </c:pt>
                <c:pt idx="37">
                  <c:v>342.27199999999999</c:v>
                </c:pt>
                <c:pt idx="38">
                  <c:v>343.47</c:v>
                </c:pt>
                <c:pt idx="39">
                  <c:v>344.53500000000003</c:v>
                </c:pt>
                <c:pt idx="40">
                  <c:v>345.49200000000002</c:v>
                </c:pt>
                <c:pt idx="41">
                  <c:v>346.32</c:v>
                </c:pt>
                <c:pt idx="42">
                  <c:v>347.173</c:v>
                </c:pt>
                <c:pt idx="43">
                  <c:v>348.11399999999998</c:v>
                </c:pt>
                <c:pt idx="44">
                  <c:v>349.09199999999998</c:v>
                </c:pt>
                <c:pt idx="45">
                  <c:v>350.27800000000002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5.11'!$L$8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5.11'!$M$4:$BF$4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5.11'!$M$8:$BF$8</c:f>
              <c:numCache>
                <c:formatCode>0</c:formatCode>
                <c:ptCount val="46"/>
                <c:pt idx="11">
                  <c:v>327.83699999999999</c:v>
                </c:pt>
                <c:pt idx="12">
                  <c:v>327.923</c:v>
                </c:pt>
                <c:pt idx="13">
                  <c:v>327.98200000000003</c:v>
                </c:pt>
                <c:pt idx="14">
                  <c:v>327.03399999999999</c:v>
                </c:pt>
                <c:pt idx="15">
                  <c:v>325.52499999999998</c:v>
                </c:pt>
                <c:pt idx="16">
                  <c:v>325.40800000000002</c:v>
                </c:pt>
                <c:pt idx="17">
                  <c:v>325.084</c:v>
                </c:pt>
                <c:pt idx="18">
                  <c:v>324.72000000000003</c:v>
                </c:pt>
                <c:pt idx="19">
                  <c:v>324.43599999999998</c:v>
                </c:pt>
                <c:pt idx="20">
                  <c:v>324.24599999999998</c:v>
                </c:pt>
                <c:pt idx="21">
                  <c:v>323.791</c:v>
                </c:pt>
                <c:pt idx="22">
                  <c:v>323.53800000000001</c:v>
                </c:pt>
                <c:pt idx="23">
                  <c:v>323.39699999999999</c:v>
                </c:pt>
                <c:pt idx="24">
                  <c:v>322.94799999999998</c:v>
                </c:pt>
                <c:pt idx="25">
                  <c:v>322.57299999999998</c:v>
                </c:pt>
                <c:pt idx="26">
                  <c:v>322.66899999999998</c:v>
                </c:pt>
                <c:pt idx="27">
                  <c:v>323.17899999999997</c:v>
                </c:pt>
                <c:pt idx="28">
                  <c:v>323.83699999999999</c:v>
                </c:pt>
                <c:pt idx="29">
                  <c:v>324.36900000000003</c:v>
                </c:pt>
                <c:pt idx="30">
                  <c:v>324.90800000000002</c:v>
                </c:pt>
                <c:pt idx="31">
                  <c:v>325.41699999999997</c:v>
                </c:pt>
                <c:pt idx="32">
                  <c:v>326.26299999999998</c:v>
                </c:pt>
                <c:pt idx="33">
                  <c:v>327.13299999999998</c:v>
                </c:pt>
                <c:pt idx="34">
                  <c:v>328.11099999999999</c:v>
                </c:pt>
                <c:pt idx="35">
                  <c:v>329.166</c:v>
                </c:pt>
                <c:pt idx="36">
                  <c:v>330.48</c:v>
                </c:pt>
                <c:pt idx="37">
                  <c:v>331.83600000000001</c:v>
                </c:pt>
                <c:pt idx="38">
                  <c:v>333.17700000000002</c:v>
                </c:pt>
                <c:pt idx="39">
                  <c:v>334.471</c:v>
                </c:pt>
                <c:pt idx="40">
                  <c:v>335.72500000000002</c:v>
                </c:pt>
                <c:pt idx="41">
                  <c:v>336.93099999999998</c:v>
                </c:pt>
                <c:pt idx="42">
                  <c:v>338.12900000000002</c:v>
                </c:pt>
                <c:pt idx="43">
                  <c:v>339.52100000000002</c:v>
                </c:pt>
                <c:pt idx="44">
                  <c:v>341.21600000000001</c:v>
                </c:pt>
                <c:pt idx="45">
                  <c:v>343.06599999999997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5.11'!$L$9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5.11'!$M$4:$BF$4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5.11'!$M$9:$BF$9</c:f>
              <c:numCache>
                <c:formatCode>0</c:formatCode>
                <c:ptCount val="46"/>
                <c:pt idx="11">
                  <c:v>328.505</c:v>
                </c:pt>
                <c:pt idx="12">
                  <c:v>328.245</c:v>
                </c:pt>
                <c:pt idx="13">
                  <c:v>328.02199999999999</c:v>
                </c:pt>
                <c:pt idx="14">
                  <c:v>326.82600000000002</c:v>
                </c:pt>
                <c:pt idx="15">
                  <c:v>325.47000000000003</c:v>
                </c:pt>
                <c:pt idx="16">
                  <c:v>326.06700000000001</c:v>
                </c:pt>
                <c:pt idx="17">
                  <c:v>324.79199999999997</c:v>
                </c:pt>
                <c:pt idx="18">
                  <c:v>325.61500000000001</c:v>
                </c:pt>
                <c:pt idx="19">
                  <c:v>326.38</c:v>
                </c:pt>
                <c:pt idx="20">
                  <c:v>327.392</c:v>
                </c:pt>
                <c:pt idx="21">
                  <c:v>328.572</c:v>
                </c:pt>
                <c:pt idx="22">
                  <c:v>330.209</c:v>
                </c:pt>
                <c:pt idx="23">
                  <c:v>332.13499999999999</c:v>
                </c:pt>
                <c:pt idx="24">
                  <c:v>334.13299999999998</c:v>
                </c:pt>
                <c:pt idx="25">
                  <c:v>336.49799999999999</c:v>
                </c:pt>
                <c:pt idx="26">
                  <c:v>339.315</c:v>
                </c:pt>
                <c:pt idx="27">
                  <c:v>342.42899999999997</c:v>
                </c:pt>
                <c:pt idx="28">
                  <c:v>345.73099999999999</c:v>
                </c:pt>
                <c:pt idx="29">
                  <c:v>349</c:v>
                </c:pt>
                <c:pt idx="30">
                  <c:v>352.36799999999999</c:v>
                </c:pt>
                <c:pt idx="31">
                  <c:v>355.57499999999999</c:v>
                </c:pt>
                <c:pt idx="32">
                  <c:v>359.089</c:v>
                </c:pt>
                <c:pt idx="33">
                  <c:v>362.41800000000001</c:v>
                </c:pt>
                <c:pt idx="34">
                  <c:v>365.8</c:v>
                </c:pt>
                <c:pt idx="35">
                  <c:v>369.09199999999998</c:v>
                </c:pt>
                <c:pt idx="36">
                  <c:v>372.15800000000002</c:v>
                </c:pt>
                <c:pt idx="37">
                  <c:v>375.108</c:v>
                </c:pt>
                <c:pt idx="38">
                  <c:v>377.99400000000003</c:v>
                </c:pt>
                <c:pt idx="39">
                  <c:v>380.82499999999999</c:v>
                </c:pt>
                <c:pt idx="40">
                  <c:v>383.65800000000002</c:v>
                </c:pt>
                <c:pt idx="41">
                  <c:v>386.57600000000002</c:v>
                </c:pt>
                <c:pt idx="42">
                  <c:v>389.95600000000002</c:v>
                </c:pt>
                <c:pt idx="43">
                  <c:v>394.20600000000002</c:v>
                </c:pt>
                <c:pt idx="44">
                  <c:v>399.57499999999999</c:v>
                </c:pt>
                <c:pt idx="45">
                  <c:v>405.80700000000002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5.11'!$L$5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5.11'!$M$4:$BF$4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5.11'!$M$5:$BF$5</c:f>
              <c:numCache>
                <c:formatCode>0</c:formatCode>
                <c:ptCount val="46"/>
                <c:pt idx="0">
                  <c:v>376.65699999999998</c:v>
                </c:pt>
                <c:pt idx="1">
                  <c:v>372.15899999999999</c:v>
                </c:pt>
                <c:pt idx="2">
                  <c:v>372.29899999999998</c:v>
                </c:pt>
                <c:pt idx="3">
                  <c:v>359.642</c:v>
                </c:pt>
                <c:pt idx="4">
                  <c:v>351.096</c:v>
                </c:pt>
                <c:pt idx="5">
                  <c:v>346.18900000000002</c:v>
                </c:pt>
                <c:pt idx="6">
                  <c:v>346.488</c:v>
                </c:pt>
                <c:pt idx="7">
                  <c:v>345.74</c:v>
                </c:pt>
                <c:pt idx="8">
                  <c:v>341.28699999999998</c:v>
                </c:pt>
                <c:pt idx="9">
                  <c:v>333.50200000000001</c:v>
                </c:pt>
                <c:pt idx="10">
                  <c:v>329.34800000000001</c:v>
                </c:pt>
                <c:pt idx="11">
                  <c:v>328.05200000000002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5.11'!$L$10</c:f>
              <c:strCache>
                <c:ptCount val="1"/>
                <c:pt idx="0">
                  <c:v>High Electrification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</c:spPr>
          </c:marker>
          <c:cat>
            <c:numRef>
              <c:f>'Figure 5.11'!$M$4:$BF$4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5.11'!$M$10:$BF$10</c:f>
              <c:numCache>
                <c:formatCode>0</c:formatCode>
                <c:ptCount val="46"/>
                <c:pt idx="11">
                  <c:v>328.505</c:v>
                </c:pt>
                <c:pt idx="15">
                  <c:v>344.10525180373605</c:v>
                </c:pt>
                <c:pt idx="20">
                  <c:v>382.56754732152245</c:v>
                </c:pt>
                <c:pt idx="25">
                  <c:v>377.7978430241285</c:v>
                </c:pt>
                <c:pt idx="30">
                  <c:v>372.69921865469252</c:v>
                </c:pt>
                <c:pt idx="35">
                  <c:v>404.62939425728825</c:v>
                </c:pt>
                <c:pt idx="40">
                  <c:v>442.58353837705056</c:v>
                </c:pt>
                <c:pt idx="45">
                  <c:v>474.6031348083614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173376"/>
        <c:axId val="213176320"/>
      </c:lineChart>
      <c:catAx>
        <c:axId val="21317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131763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3176320"/>
        <c:scaling>
          <c:orientation val="minMax"/>
          <c:min val="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electricity demand  (TWh)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131733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9898826136533089E-2"/>
          <c:y val="0.85814947346897041"/>
          <c:w val="0.91215260759298367"/>
          <c:h val="0.12544923293818844"/>
        </c:manualLayout>
      </c:layout>
      <c:overlay val="0"/>
    </c:legend>
    <c:plotVisOnly val="1"/>
    <c:dispBlanksAs val="span"/>
    <c:showDLblsOverMax val="0"/>
  </c:chart>
  <c:spPr>
    <a:ln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5.12'!$L$3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  <a:prstDash val="solid"/>
            </a:ln>
          </c:spPr>
          <c:marker>
            <c:symbol val="none"/>
          </c:marker>
          <c:cat>
            <c:numRef>
              <c:f>'Figure 5.12'!$M$2:$BF$2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5.12'!$M$3:$BF$3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804976.69587080763</c:v>
                </c:pt>
                <c:pt idx="13">
                  <c:v>763843.0467127501</c:v>
                </c:pt>
                <c:pt idx="14">
                  <c:v>744077.90075901581</c:v>
                </c:pt>
                <c:pt idx="15">
                  <c:v>724727.14807755488</c:v>
                </c:pt>
                <c:pt idx="16">
                  <c:v>676399.01530434238</c:v>
                </c:pt>
                <c:pt idx="17">
                  <c:v>635481.68907474377</c:v>
                </c:pt>
                <c:pt idx="18">
                  <c:v>606508.45110102219</c:v>
                </c:pt>
                <c:pt idx="19">
                  <c:v>606728.05040823645</c:v>
                </c:pt>
                <c:pt idx="20">
                  <c:v>603465.92780233687</c:v>
                </c:pt>
                <c:pt idx="21">
                  <c:v>576194.48061454762</c:v>
                </c:pt>
                <c:pt idx="22">
                  <c:v>586754.21182645112</c:v>
                </c:pt>
                <c:pt idx="23">
                  <c:v>566550.73961206712</c:v>
                </c:pt>
                <c:pt idx="24">
                  <c:v>566454.36986731726</c:v>
                </c:pt>
                <c:pt idx="25">
                  <c:v>564317.11802995182</c:v>
                </c:pt>
                <c:pt idx="26">
                  <c:v>537515.17070603196</c:v>
                </c:pt>
                <c:pt idx="27">
                  <c:v>545335.40850003017</c:v>
                </c:pt>
                <c:pt idx="28">
                  <c:v>523389.25927150925</c:v>
                </c:pt>
                <c:pt idx="29">
                  <c:v>518982.48355967249</c:v>
                </c:pt>
                <c:pt idx="30">
                  <c:v>493155.38236215006</c:v>
                </c:pt>
                <c:pt idx="31">
                  <c:v>484270.97432805871</c:v>
                </c:pt>
                <c:pt idx="32">
                  <c:v>480603.42396289494</c:v>
                </c:pt>
                <c:pt idx="33">
                  <c:v>467913.07426416769</c:v>
                </c:pt>
                <c:pt idx="34">
                  <c:v>452117.76006671955</c:v>
                </c:pt>
                <c:pt idx="35">
                  <c:v>438523.88989806682</c:v>
                </c:pt>
                <c:pt idx="36">
                  <c:v>424843.74857160175</c:v>
                </c:pt>
                <c:pt idx="37">
                  <c:v>422447.12898116279</c:v>
                </c:pt>
                <c:pt idx="38">
                  <c:v>424292.92935998994</c:v>
                </c:pt>
                <c:pt idx="39">
                  <c:v>442966.65987755056</c:v>
                </c:pt>
                <c:pt idx="40">
                  <c:v>444773.00942837325</c:v>
                </c:pt>
                <c:pt idx="41">
                  <c:v>426055.33049636427</c:v>
                </c:pt>
                <c:pt idx="42">
                  <c:v>419075.24005700293</c:v>
                </c:pt>
                <c:pt idx="43">
                  <c:v>404238.92944434093</c:v>
                </c:pt>
                <c:pt idx="44">
                  <c:v>399571.45755125955</c:v>
                </c:pt>
                <c:pt idx="45">
                  <c:v>398469.55534562556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5.12'!$L$4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5.12'!$M$2:$BF$2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5.12'!$M$4:$BF$4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814616.11906870035</c:v>
                </c:pt>
                <c:pt idx="13">
                  <c:v>759724.82298460498</c:v>
                </c:pt>
                <c:pt idx="14">
                  <c:v>740824.04663101456</c:v>
                </c:pt>
                <c:pt idx="15">
                  <c:v>729593.92426378431</c:v>
                </c:pt>
                <c:pt idx="16">
                  <c:v>727315.91284535022</c:v>
                </c:pt>
                <c:pt idx="17">
                  <c:v>702910.37998552585</c:v>
                </c:pt>
                <c:pt idx="18">
                  <c:v>684956.89265977568</c:v>
                </c:pt>
                <c:pt idx="19">
                  <c:v>685676.06727080257</c:v>
                </c:pt>
                <c:pt idx="20">
                  <c:v>678557.46632652951</c:v>
                </c:pt>
                <c:pt idx="21">
                  <c:v>675880.76729497418</c:v>
                </c:pt>
                <c:pt idx="22">
                  <c:v>655002.84017327602</c:v>
                </c:pt>
                <c:pt idx="23">
                  <c:v>649123.40925591683</c:v>
                </c:pt>
                <c:pt idx="24">
                  <c:v>655960.73934127949</c:v>
                </c:pt>
                <c:pt idx="25">
                  <c:v>631809.05499389465</c:v>
                </c:pt>
                <c:pt idx="26">
                  <c:v>609673.43720696843</c:v>
                </c:pt>
                <c:pt idx="27">
                  <c:v>597367.04402448959</c:v>
                </c:pt>
                <c:pt idx="28">
                  <c:v>569863.96302586643</c:v>
                </c:pt>
                <c:pt idx="29">
                  <c:v>563191.59185299149</c:v>
                </c:pt>
                <c:pt idx="30">
                  <c:v>541949.92585802567</c:v>
                </c:pt>
                <c:pt idx="31">
                  <c:v>535730.46496120328</c:v>
                </c:pt>
                <c:pt idx="32">
                  <c:v>528476.2779712046</c:v>
                </c:pt>
                <c:pt idx="33">
                  <c:v>527676.41052977671</c:v>
                </c:pt>
                <c:pt idx="34">
                  <c:v>519813.40656541055</c:v>
                </c:pt>
                <c:pt idx="35">
                  <c:v>513314.45081251883</c:v>
                </c:pt>
                <c:pt idx="36">
                  <c:v>507273.88838805933</c:v>
                </c:pt>
                <c:pt idx="37">
                  <c:v>498464.49177744804</c:v>
                </c:pt>
                <c:pt idx="38">
                  <c:v>488446.04814892565</c:v>
                </c:pt>
                <c:pt idx="39">
                  <c:v>479441.77575412468</c:v>
                </c:pt>
                <c:pt idx="40">
                  <c:v>469381.76287058851</c:v>
                </c:pt>
                <c:pt idx="41">
                  <c:v>461757.95093063824</c:v>
                </c:pt>
                <c:pt idx="42">
                  <c:v>452224.64797508356</c:v>
                </c:pt>
                <c:pt idx="43">
                  <c:v>443221.84907869925</c:v>
                </c:pt>
                <c:pt idx="44">
                  <c:v>434145.16742678091</c:v>
                </c:pt>
                <c:pt idx="45">
                  <c:v>424351.06016355701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5.12'!$L$5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'Figure 5.12'!$M$2:$BF$2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5.12'!$M$5:$BF$5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829333.40664648463</c:v>
                </c:pt>
                <c:pt idx="13">
                  <c:v>779953.37412448553</c:v>
                </c:pt>
                <c:pt idx="14">
                  <c:v>755962.66242392233</c:v>
                </c:pt>
                <c:pt idx="15">
                  <c:v>741228.20440548577</c:v>
                </c:pt>
                <c:pt idx="16">
                  <c:v>773521.86849433545</c:v>
                </c:pt>
                <c:pt idx="17">
                  <c:v>782499.20805451425</c:v>
                </c:pt>
                <c:pt idx="18">
                  <c:v>792875.78053704393</c:v>
                </c:pt>
                <c:pt idx="19">
                  <c:v>801246.8410744787</c:v>
                </c:pt>
                <c:pt idx="20">
                  <c:v>817589.30289928126</c:v>
                </c:pt>
                <c:pt idx="21">
                  <c:v>823552.43119590299</c:v>
                </c:pt>
                <c:pt idx="22">
                  <c:v>843349.86333344691</c:v>
                </c:pt>
                <c:pt idx="23">
                  <c:v>847338.71959661948</c:v>
                </c:pt>
                <c:pt idx="24">
                  <c:v>848064.30424287857</c:v>
                </c:pt>
                <c:pt idx="25">
                  <c:v>850560.19198892603</c:v>
                </c:pt>
                <c:pt idx="26">
                  <c:v>839348.92872329324</c:v>
                </c:pt>
                <c:pt idx="27">
                  <c:v>827796.72352260316</c:v>
                </c:pt>
                <c:pt idx="28">
                  <c:v>803102.92025554529</c:v>
                </c:pt>
                <c:pt idx="29">
                  <c:v>801816.73402629804</c:v>
                </c:pt>
                <c:pt idx="30">
                  <c:v>781758.41639273963</c:v>
                </c:pt>
                <c:pt idx="31">
                  <c:v>776611.54571180919</c:v>
                </c:pt>
                <c:pt idx="32">
                  <c:v>777114.42014515912</c:v>
                </c:pt>
                <c:pt idx="33">
                  <c:v>776366.18156814284</c:v>
                </c:pt>
                <c:pt idx="34">
                  <c:v>773733.81047507899</c:v>
                </c:pt>
                <c:pt idx="35">
                  <c:v>774280.99269413378</c:v>
                </c:pt>
                <c:pt idx="36">
                  <c:v>763974.8210963856</c:v>
                </c:pt>
                <c:pt idx="37">
                  <c:v>767505.76684731001</c:v>
                </c:pt>
                <c:pt idx="38">
                  <c:v>770913.49191027624</c:v>
                </c:pt>
                <c:pt idx="39">
                  <c:v>767279.08746422129</c:v>
                </c:pt>
                <c:pt idx="40">
                  <c:v>769515.45503067656</c:v>
                </c:pt>
                <c:pt idx="41">
                  <c:v>771188.2301243447</c:v>
                </c:pt>
                <c:pt idx="42">
                  <c:v>772724.63692509755</c:v>
                </c:pt>
                <c:pt idx="43">
                  <c:v>774368.31968423631</c:v>
                </c:pt>
                <c:pt idx="44">
                  <c:v>770307.95831648738</c:v>
                </c:pt>
                <c:pt idx="45">
                  <c:v>771983.31115074048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5.12'!$L$6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numRef>
              <c:f>'Figure 5.12'!$M$2:$BF$2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5.12'!$M$6:$BF$6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838209.1624994548</c:v>
                </c:pt>
                <c:pt idx="13">
                  <c:v>812298.88387062412</c:v>
                </c:pt>
                <c:pt idx="14">
                  <c:v>794640.40070676955</c:v>
                </c:pt>
                <c:pt idx="15">
                  <c:v>780425.87260524393</c:v>
                </c:pt>
                <c:pt idx="16">
                  <c:v>762002.97822261055</c:v>
                </c:pt>
                <c:pt idx="17">
                  <c:v>741400.8391976764</c:v>
                </c:pt>
                <c:pt idx="18">
                  <c:v>745222.7795450933</c:v>
                </c:pt>
                <c:pt idx="19">
                  <c:v>784680.04806229379</c:v>
                </c:pt>
                <c:pt idx="20">
                  <c:v>818808.35264836834</c:v>
                </c:pt>
                <c:pt idx="21">
                  <c:v>811272.88486001804</c:v>
                </c:pt>
                <c:pt idx="22">
                  <c:v>813093.46378243971</c:v>
                </c:pt>
                <c:pt idx="23">
                  <c:v>811973.43846504309</c:v>
                </c:pt>
                <c:pt idx="24">
                  <c:v>806388.03304155264</c:v>
                </c:pt>
                <c:pt idx="25">
                  <c:v>815980.4776680409</c:v>
                </c:pt>
                <c:pt idx="26">
                  <c:v>781622.52649449743</c:v>
                </c:pt>
                <c:pt idx="27">
                  <c:v>749828.21952634875</c:v>
                </c:pt>
                <c:pt idx="28">
                  <c:v>721273.16656981141</c:v>
                </c:pt>
                <c:pt idx="29">
                  <c:v>713415.05468215246</c:v>
                </c:pt>
                <c:pt idx="30">
                  <c:v>716843.35946061811</c:v>
                </c:pt>
                <c:pt idx="31">
                  <c:v>699000.07124587044</c:v>
                </c:pt>
                <c:pt idx="32">
                  <c:v>694540.75862389745</c:v>
                </c:pt>
                <c:pt idx="33">
                  <c:v>681666.33829514985</c:v>
                </c:pt>
                <c:pt idx="34">
                  <c:v>675460.04332805332</c:v>
                </c:pt>
                <c:pt idx="35">
                  <c:v>668834.10665047728</c:v>
                </c:pt>
                <c:pt idx="36">
                  <c:v>667188.38260517747</c:v>
                </c:pt>
                <c:pt idx="37">
                  <c:v>668139.10577512055</c:v>
                </c:pt>
                <c:pt idx="38">
                  <c:v>665109.07280434284</c:v>
                </c:pt>
                <c:pt idx="39">
                  <c:v>665923.40119464451</c:v>
                </c:pt>
                <c:pt idx="40">
                  <c:v>668145.31820955453</c:v>
                </c:pt>
                <c:pt idx="41">
                  <c:v>669691.46171509312</c:v>
                </c:pt>
                <c:pt idx="42">
                  <c:v>666217.65475432971</c:v>
                </c:pt>
                <c:pt idx="43">
                  <c:v>663209.68794005841</c:v>
                </c:pt>
                <c:pt idx="44">
                  <c:v>661667.24215156247</c:v>
                </c:pt>
                <c:pt idx="45">
                  <c:v>657811.70955316583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5.12'!$L$7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5.12'!$M$2:$BF$2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5.12'!$M$7:$BF$7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5.12'!$L$8</c:f>
              <c:strCache>
                <c:ptCount val="1"/>
                <c:pt idx="0">
                  <c:v>High Electrification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</c:spPr>
          </c:marker>
          <c:cat>
            <c:numRef>
              <c:f>'Figure 5.12'!$M$2:$BF$2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5.12'!$M$8:$BF$8</c:f>
              <c:numCache>
                <c:formatCode>General</c:formatCode>
                <c:ptCount val="46"/>
                <c:pt idx="10" formatCode="#,##0">
                  <c:v>724669.23039370996</c:v>
                </c:pt>
                <c:pt idx="15" formatCode="#,##0">
                  <c:v>747562.16825872799</c:v>
                </c:pt>
                <c:pt idx="20" formatCode="#,##0">
                  <c:v>658513.76959514129</c:v>
                </c:pt>
                <c:pt idx="25" formatCode="#,##0">
                  <c:v>557595.80198509118</c:v>
                </c:pt>
                <c:pt idx="30" formatCode="#,##0">
                  <c:v>407527.23826791253</c:v>
                </c:pt>
                <c:pt idx="35" formatCode="#,##0">
                  <c:v>338758.41859928641</c:v>
                </c:pt>
                <c:pt idx="40" formatCode="#,##0">
                  <c:v>278280.78773409134</c:v>
                </c:pt>
                <c:pt idx="45" formatCode="#,##0">
                  <c:v>202605.00091808289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517440"/>
        <c:axId val="211520128"/>
      </c:lineChart>
      <c:catAx>
        <c:axId val="21151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15201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1520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gas demand (TWh)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11517440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span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616694068499218E-2"/>
          <c:y val="4.8234280792420328E-2"/>
          <c:w val="0.84882243105465693"/>
          <c:h val="0.676377475542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'GD5'!$L$5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val>
            <c:numRef>
              <c:f>'GD5'!$N$5:$AW$5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4.6480753088133042E-2</c:v>
                </c:pt>
                <c:pt idx="3">
                  <c:v>-4.8395941032367773E-2</c:v>
                </c:pt>
                <c:pt idx="4">
                  <c:v>-0.73197084788586153</c:v>
                </c:pt>
                <c:pt idx="5">
                  <c:v>-1.6866626998823335</c:v>
                </c:pt>
                <c:pt idx="6">
                  <c:v>-2.6863934724468095</c:v>
                </c:pt>
                <c:pt idx="7">
                  <c:v>-2.9760277703280735</c:v>
                </c:pt>
                <c:pt idx="8">
                  <c:v>-3.3522245033498734</c:v>
                </c:pt>
                <c:pt idx="9">
                  <c:v>-3.7394873785391951</c:v>
                </c:pt>
                <c:pt idx="10">
                  <c:v>-4.1577841611667168</c:v>
                </c:pt>
                <c:pt idx="11">
                  <c:v>-4.715749170885033</c:v>
                </c:pt>
                <c:pt idx="12">
                  <c:v>-5.3335850638574129</c:v>
                </c:pt>
                <c:pt idx="13">
                  <c:v>-6.0112691010915569</c:v>
                </c:pt>
                <c:pt idx="14">
                  <c:v>-6.7094158170841638</c:v>
                </c:pt>
                <c:pt idx="15">
                  <c:v>-7.4058186418409377</c:v>
                </c:pt>
                <c:pt idx="16">
                  <c:v>-8.1600328557781268</c:v>
                </c:pt>
                <c:pt idx="17">
                  <c:v>-8.846300079254604</c:v>
                </c:pt>
                <c:pt idx="18">
                  <c:v>-9.491977228522785</c:v>
                </c:pt>
                <c:pt idx="19">
                  <c:v>-10.101247463540631</c:v>
                </c:pt>
                <c:pt idx="20">
                  <c:v>-10.646184764107147</c:v>
                </c:pt>
                <c:pt idx="21">
                  <c:v>-11.133643950043279</c:v>
                </c:pt>
                <c:pt idx="22">
                  <c:v>-11.574345657553408</c:v>
                </c:pt>
                <c:pt idx="23">
                  <c:v>-12.022978013086799</c:v>
                </c:pt>
                <c:pt idx="24">
                  <c:v>-12.474071927626426</c:v>
                </c:pt>
                <c:pt idx="25">
                  <c:v>-12.924436081569468</c:v>
                </c:pt>
                <c:pt idx="26">
                  <c:v>-13.371351074653205</c:v>
                </c:pt>
                <c:pt idx="27">
                  <c:v>-13.815244391880867</c:v>
                </c:pt>
                <c:pt idx="28">
                  <c:v>-14.20537026279402</c:v>
                </c:pt>
                <c:pt idx="29">
                  <c:v>-14.598713473918792</c:v>
                </c:pt>
                <c:pt idx="30">
                  <c:v>-14.996428860862125</c:v>
                </c:pt>
                <c:pt idx="31">
                  <c:v>-15.402752582158882</c:v>
                </c:pt>
                <c:pt idx="32">
                  <c:v>-15.818056341359636</c:v>
                </c:pt>
                <c:pt idx="33">
                  <c:v>-16.24504111951768</c:v>
                </c:pt>
                <c:pt idx="34">
                  <c:v>-16.687491736192101</c:v>
                </c:pt>
                <c:pt idx="35">
                  <c:v>-17.120961560549461</c:v>
                </c:pt>
              </c:numCache>
            </c:numRef>
          </c:val>
        </c:ser>
        <c:ser>
          <c:idx val="1"/>
          <c:order val="1"/>
          <c:tx>
            <c:strRef>
              <c:f>'GD5'!$L$6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val>
            <c:numRef>
              <c:f>'GD5'!$N$6:$AW$6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3.387399014413468</c:v>
                </c:pt>
                <c:pt idx="3">
                  <c:v>5.1759233013488881</c:v>
                </c:pt>
                <c:pt idx="4">
                  <c:v>7.1051535839384599</c:v>
                </c:pt>
                <c:pt idx="5">
                  <c:v>7.36330613805859</c:v>
                </c:pt>
                <c:pt idx="6">
                  <c:v>8.0832239518656692</c:v>
                </c:pt>
                <c:pt idx="7">
                  <c:v>8.5521959970234818</c:v>
                </c:pt>
                <c:pt idx="8">
                  <c:v>8.9149084041869315</c:v>
                </c:pt>
                <c:pt idx="9">
                  <c:v>9.1983811899465522</c:v>
                </c:pt>
                <c:pt idx="10">
                  <c:v>9.3481279854539068</c:v>
                </c:pt>
                <c:pt idx="11">
                  <c:v>9.4548766807438938</c:v>
                </c:pt>
                <c:pt idx="12">
                  <c:v>9.6012556444940529</c:v>
                </c:pt>
                <c:pt idx="13">
                  <c:v>9.7549918476846003</c:v>
                </c:pt>
                <c:pt idx="14">
                  <c:v>9.7083092302556011</c:v>
                </c:pt>
                <c:pt idx="15">
                  <c:v>9.7642578951714682</c:v>
                </c:pt>
                <c:pt idx="16">
                  <c:v>9.9989675030857725</c:v>
                </c:pt>
                <c:pt idx="17">
                  <c:v>10.20348866669174</c:v>
                </c:pt>
                <c:pt idx="18">
                  <c:v>10.363543851719392</c:v>
                </c:pt>
                <c:pt idx="19">
                  <c:v>10.535470986616268</c:v>
                </c:pt>
                <c:pt idx="20">
                  <c:v>10.751100485782203</c:v>
                </c:pt>
                <c:pt idx="21">
                  <c:v>10.92228117241909</c:v>
                </c:pt>
                <c:pt idx="22">
                  <c:v>11.222996727377733</c:v>
                </c:pt>
                <c:pt idx="23">
                  <c:v>11.408272051791165</c:v>
                </c:pt>
                <c:pt idx="24">
                  <c:v>11.609779003191626</c:v>
                </c:pt>
                <c:pt idx="25">
                  <c:v>11.806117995281468</c:v>
                </c:pt>
                <c:pt idx="26">
                  <c:v>12.011421446846619</c:v>
                </c:pt>
                <c:pt idx="27">
                  <c:v>12.229873866057019</c:v>
                </c:pt>
                <c:pt idx="28">
                  <c:v>12.399622026182776</c:v>
                </c:pt>
                <c:pt idx="29">
                  <c:v>12.56909322640427</c:v>
                </c:pt>
                <c:pt idx="30">
                  <c:v>12.763229456507382</c:v>
                </c:pt>
                <c:pt idx="31">
                  <c:v>12.887559675022274</c:v>
                </c:pt>
                <c:pt idx="32">
                  <c:v>12.991980556418383</c:v>
                </c:pt>
                <c:pt idx="33">
                  <c:v>13.101363077968429</c:v>
                </c:pt>
                <c:pt idx="34">
                  <c:v>13.102042704956894</c:v>
                </c:pt>
                <c:pt idx="35">
                  <c:v>13.092067462863234</c:v>
                </c:pt>
              </c:numCache>
            </c:numRef>
          </c:val>
        </c:ser>
        <c:ser>
          <c:idx val="2"/>
          <c:order val="2"/>
          <c:tx>
            <c:strRef>
              <c:f>'GD5'!$L$7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val>
            <c:numRef>
              <c:f>'GD5'!$N$7:$AW$7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2.51947086942684</c:v>
                </c:pt>
                <c:pt idx="3">
                  <c:v>-5.0046970923655465</c:v>
                </c:pt>
                <c:pt idx="4">
                  <c:v>-4.8299949416513925</c:v>
                </c:pt>
                <c:pt idx="5">
                  <c:v>-6.3845481541933395</c:v>
                </c:pt>
                <c:pt idx="6">
                  <c:v>-6.671769924108844</c:v>
                </c:pt>
                <c:pt idx="7">
                  <c:v>-7.0542165380334723</c:v>
                </c:pt>
                <c:pt idx="8">
                  <c:v>-7.6867555652130477</c:v>
                </c:pt>
                <c:pt idx="9">
                  <c:v>-8.7758858701889153</c:v>
                </c:pt>
                <c:pt idx="10">
                  <c:v>-9.439402446250881</c:v>
                </c:pt>
                <c:pt idx="11">
                  <c:v>-10.415852712419678</c:v>
                </c:pt>
                <c:pt idx="12">
                  <c:v>-11.225041067194724</c:v>
                </c:pt>
                <c:pt idx="13">
                  <c:v>-11.950491843630886</c:v>
                </c:pt>
                <c:pt idx="14">
                  <c:v>-13.022841129371784</c:v>
                </c:pt>
                <c:pt idx="15">
                  <c:v>-14.098811695353788</c:v>
                </c:pt>
                <c:pt idx="16">
                  <c:v>-14.886162717733527</c:v>
                </c:pt>
                <c:pt idx="17">
                  <c:v>-15.762869896983005</c:v>
                </c:pt>
                <c:pt idx="18">
                  <c:v>-16.356457796757184</c:v>
                </c:pt>
                <c:pt idx="19">
                  <c:v>-17.00535742692017</c:v>
                </c:pt>
                <c:pt idx="20">
                  <c:v>-17.41752626464941</c:v>
                </c:pt>
                <c:pt idx="21">
                  <c:v>-18.453907849391499</c:v>
                </c:pt>
                <c:pt idx="22">
                  <c:v>-19.152733276041602</c:v>
                </c:pt>
                <c:pt idx="23">
                  <c:v>-19.923256195987165</c:v>
                </c:pt>
                <c:pt idx="24">
                  <c:v>-20.777275377455368</c:v>
                </c:pt>
                <c:pt idx="25">
                  <c:v>-21.630454713077654</c:v>
                </c:pt>
                <c:pt idx="26">
                  <c:v>-22.474161996495354</c:v>
                </c:pt>
                <c:pt idx="27">
                  <c:v>-23.279890887722104</c:v>
                </c:pt>
                <c:pt idx="28">
                  <c:v>-24.014564023104498</c:v>
                </c:pt>
                <c:pt idx="29">
                  <c:v>-25.002415833393655</c:v>
                </c:pt>
                <c:pt idx="30">
                  <c:v>-25.931511777313659</c:v>
                </c:pt>
                <c:pt idx="31">
                  <c:v>-27.023580865988322</c:v>
                </c:pt>
                <c:pt idx="32">
                  <c:v>-28.170341415158418</c:v>
                </c:pt>
                <c:pt idx="33">
                  <c:v>-29.507108441250978</c:v>
                </c:pt>
                <c:pt idx="34">
                  <c:v>-30.912714788556059</c:v>
                </c:pt>
                <c:pt idx="35">
                  <c:v>-32.445837427136013</c:v>
                </c:pt>
              </c:numCache>
            </c:numRef>
          </c:val>
        </c:ser>
        <c:ser>
          <c:idx val="3"/>
          <c:order val="3"/>
          <c:tx>
            <c:strRef>
              <c:f>'GD5'!$L$8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val>
            <c:numRef>
              <c:f>'GD5'!$N$8:$AW$8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-6.5367428443332898</c:v>
                </c:pt>
                <c:pt idx="3">
                  <c:v>-3.0862050665555074</c:v>
                </c:pt>
                <c:pt idx="4">
                  <c:v>-2.123423322215956E-2</c:v>
                </c:pt>
                <c:pt idx="5">
                  <c:v>1.2911918778889344</c:v>
                </c:pt>
                <c:pt idx="6">
                  <c:v>2.7483404890000429</c:v>
                </c:pt>
                <c:pt idx="7">
                  <c:v>-1.6979698443332865</c:v>
                </c:pt>
                <c:pt idx="8">
                  <c:v>-7.8541387887777319</c:v>
                </c:pt>
                <c:pt idx="9">
                  <c:v>-5.1148458443333027</c:v>
                </c:pt>
                <c:pt idx="10">
                  <c:v>-2.2320398951765981</c:v>
                </c:pt>
                <c:pt idx="11">
                  <c:v>0.25433072259217226</c:v>
                </c:pt>
                <c:pt idx="12">
                  <c:v>2.4407308883316858</c:v>
                </c:pt>
                <c:pt idx="13">
                  <c:v>4.379900841194754</c:v>
                </c:pt>
                <c:pt idx="14">
                  <c:v>5.9188668240531399</c:v>
                </c:pt>
                <c:pt idx="15">
                  <c:v>7.1765259929542538</c:v>
                </c:pt>
                <c:pt idx="16">
                  <c:v>8.1904575865280407</c:v>
                </c:pt>
                <c:pt idx="17">
                  <c:v>4.9811727377201862</c:v>
                </c:pt>
                <c:pt idx="18">
                  <c:v>1.5515849924020557</c:v>
                </c:pt>
                <c:pt idx="19">
                  <c:v>-2.0649527379464843</c:v>
                </c:pt>
                <c:pt idx="20">
                  <c:v>-1.7154242898098602</c:v>
                </c:pt>
                <c:pt idx="21">
                  <c:v>-1.4468743969594158</c:v>
                </c:pt>
                <c:pt idx="22">
                  <c:v>-1.190008365775526</c:v>
                </c:pt>
                <c:pt idx="23">
                  <c:v>-0.93578134697573034</c:v>
                </c:pt>
                <c:pt idx="24">
                  <c:v>-0.67621166770894092</c:v>
                </c:pt>
                <c:pt idx="25">
                  <c:v>-0.40422272917760438</c:v>
                </c:pt>
                <c:pt idx="26">
                  <c:v>-0.11350608739019208</c:v>
                </c:pt>
                <c:pt idx="27">
                  <c:v>8.802897394843967E-2</c:v>
                </c:pt>
                <c:pt idx="28">
                  <c:v>0.31970105736810694</c:v>
                </c:pt>
                <c:pt idx="29">
                  <c:v>0.58616183505252195</c:v>
                </c:pt>
                <c:pt idx="30">
                  <c:v>0.89168342740863693</c:v>
                </c:pt>
                <c:pt idx="31">
                  <c:v>1.2402260116907655</c:v>
                </c:pt>
                <c:pt idx="32">
                  <c:v>-1.4607872520422092</c:v>
                </c:pt>
                <c:pt idx="33">
                  <c:v>-15.131608263524129</c:v>
                </c:pt>
                <c:pt idx="34">
                  <c:v>-25.083243723562106</c:v>
                </c:pt>
                <c:pt idx="35">
                  <c:v>-32.999006741058892</c:v>
                </c:pt>
              </c:numCache>
            </c:numRef>
          </c:val>
        </c:ser>
        <c:ser>
          <c:idx val="5"/>
          <c:order val="4"/>
          <c:tx>
            <c:strRef>
              <c:f>'GD5'!$L$9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'GD5'!$N$9:$AW$9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6.7824669425418733</c:v>
                </c:pt>
                <c:pt idx="3">
                  <c:v>-36.937333005861888</c:v>
                </c:pt>
                <c:pt idx="4">
                  <c:v>-62.53350642897118</c:v>
                </c:pt>
                <c:pt idx="5">
                  <c:v>-75.217814020216196</c:v>
                </c:pt>
                <c:pt idx="6">
                  <c:v>-42.574949657680946</c:v>
                </c:pt>
                <c:pt idx="7">
                  <c:v>-33.630309723014477</c:v>
                </c:pt>
                <c:pt idx="8">
                  <c:v>-22.862598017433129</c:v>
                </c:pt>
                <c:pt idx="9">
                  <c:v>-13.573689590938358</c:v>
                </c:pt>
                <c:pt idx="10">
                  <c:v>3.4044644989530752</c:v>
                </c:pt>
                <c:pt idx="11">
                  <c:v>10.476481381593572</c:v>
                </c:pt>
                <c:pt idx="12">
                  <c:v>31.212300691328181</c:v>
                </c:pt>
                <c:pt idx="13">
                  <c:v>36.083782132926302</c:v>
                </c:pt>
                <c:pt idx="14">
                  <c:v>38.234280088765416</c:v>
                </c:pt>
                <c:pt idx="15">
                  <c:v>42.027936437836416</c:v>
                </c:pt>
                <c:pt idx="16">
                  <c:v>31.677680844722005</c:v>
                </c:pt>
                <c:pt idx="17">
                  <c:v>21.01020728064438</c:v>
                </c:pt>
                <c:pt idx="18">
                  <c:v>-3.1065221120387605</c:v>
                </c:pt>
                <c:pt idx="19">
                  <c:v>-3.8373937312488238</c:v>
                </c:pt>
                <c:pt idx="20">
                  <c:v>-23.714148354335407</c:v>
                </c:pt>
                <c:pt idx="21">
                  <c:v>-28.097246981708707</c:v>
                </c:pt>
                <c:pt idx="22">
                  <c:v>-27.373189698509975</c:v>
                </c:pt>
                <c:pt idx="23">
                  <c:v>-27.733446139680524</c:v>
                </c:pt>
                <c:pt idx="24">
                  <c:v>-29.935656742137382</c:v>
                </c:pt>
                <c:pt idx="25">
                  <c:v>-28.981285252653606</c:v>
                </c:pt>
                <c:pt idx="26">
                  <c:v>-38.92748515911569</c:v>
                </c:pt>
                <c:pt idx="27">
                  <c:v>-35.114554742240472</c:v>
                </c:pt>
                <c:pt idx="28">
                  <c:v>-31.523060813438462</c:v>
                </c:pt>
                <c:pt idx="29">
                  <c:v>-34.737146984552112</c:v>
                </c:pt>
                <c:pt idx="30">
                  <c:v>-32.177448954670609</c:v>
                </c:pt>
                <c:pt idx="31">
                  <c:v>-29.955525871806316</c:v>
                </c:pt>
                <c:pt idx="32">
                  <c:v>-27.799437910860291</c:v>
                </c:pt>
                <c:pt idx="33">
                  <c:v>-25.349755901820487</c:v>
                </c:pt>
                <c:pt idx="34">
                  <c:v>-28.418798868477069</c:v>
                </c:pt>
                <c:pt idx="35">
                  <c:v>-25.627868845876037</c:v>
                </c:pt>
              </c:numCache>
            </c:numRef>
          </c:val>
        </c:ser>
        <c:ser>
          <c:idx val="6"/>
          <c:order val="5"/>
          <c:tx>
            <c:strRef>
              <c:f>'GD5'!$L$10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'GD5'!$N$10:$AW$10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9.6928638459003014E-2</c:v>
                </c:pt>
                <c:pt idx="3">
                  <c:v>0.26721643384122462</c:v>
                </c:pt>
                <c:pt idx="4">
                  <c:v>0.45232062993710409</c:v>
                </c:pt>
                <c:pt idx="5">
                  <c:v>0.65326271316380802</c:v>
                </c:pt>
                <c:pt idx="6">
                  <c:v>0.87109716815109972</c:v>
                </c:pt>
                <c:pt idx="7">
                  <c:v>1.1069056603115548</c:v>
                </c:pt>
                <c:pt idx="8">
                  <c:v>1.3617897902977625</c:v>
                </c:pt>
                <c:pt idx="9">
                  <c:v>1.6368622956434191</c:v>
                </c:pt>
                <c:pt idx="10">
                  <c:v>1.933236593736736</c:v>
                </c:pt>
                <c:pt idx="11">
                  <c:v>2.2520145883149727</c:v>
                </c:pt>
                <c:pt idx="12">
                  <c:v>2.5942727001215928</c:v>
                </c:pt>
                <c:pt idx="13">
                  <c:v>2.9610461321757997</c:v>
                </c:pt>
                <c:pt idx="14">
                  <c:v>3.3533114417581835</c:v>
                </c:pt>
                <c:pt idx="15">
                  <c:v>3.7719675645576265</c:v>
                </c:pt>
                <c:pt idx="16">
                  <c:v>4.2178155204419392</c:v>
                </c:pt>
                <c:pt idx="17">
                  <c:v>4.6915371229494385</c:v>
                </c:pt>
                <c:pt idx="18">
                  <c:v>5.193673112589317</c:v>
                </c:pt>
                <c:pt idx="19">
                  <c:v>5.7246012328360996</c:v>
                </c:pt>
                <c:pt idx="20">
                  <c:v>6.2845148614941122</c:v>
                </c:pt>
                <c:pt idx="21">
                  <c:v>6.8734028919782189</c:v>
                </c:pt>
                <c:pt idx="22">
                  <c:v>7.4910316213311532</c:v>
                </c:pt>
                <c:pt idx="23">
                  <c:v>8.1369294365508864</c:v>
                </c:pt>
                <c:pt idx="24">
                  <c:v>8.8103750905512701</c:v>
                </c:pt>
                <c:pt idx="25">
                  <c:v>9.5103903175976949</c:v>
                </c:pt>
                <c:pt idx="26">
                  <c:v>10.235737451248026</c:v>
                </c:pt>
                <c:pt idx="27">
                  <c:v>10.98492257454137</c:v>
                </c:pt>
                <c:pt idx="28">
                  <c:v>11.756204554875222</c:v>
                </c:pt>
                <c:pt idx="29">
                  <c:v>12.547610101126256</c:v>
                </c:pt>
                <c:pt idx="30">
                  <c:v>13.356954738460296</c:v>
                </c:pt>
                <c:pt idx="31">
                  <c:v>14.181869340720638</c:v>
                </c:pt>
                <c:pt idx="32">
                  <c:v>15.019831607502406</c:v>
                </c:pt>
                <c:pt idx="33">
                  <c:v>15.868201640301809</c:v>
                </c:pt>
                <c:pt idx="34">
                  <c:v>16.724260576200471</c:v>
                </c:pt>
                <c:pt idx="35">
                  <c:v>17.585251092883478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189249408"/>
        <c:axId val="189247872"/>
      </c:barChart>
      <c:lineChart>
        <c:grouping val="standard"/>
        <c:varyColors val="0"/>
        <c:ser>
          <c:idx val="4"/>
          <c:order val="6"/>
          <c:tx>
            <c:strRef>
              <c:f>'GD5'!$L$11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'GD5'!$N$4:$AW$4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'GD5'!$N$11:$AW$11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6.2960033735960277</c:v>
                </c:pt>
                <c:pt idx="3">
                  <c:v>-39.633491370625194</c:v>
                </c:pt>
                <c:pt idx="4">
                  <c:v>-60.559232237855028</c:v>
                </c:pt>
                <c:pt idx="5">
                  <c:v>-73.981264145180532</c:v>
                </c:pt>
                <c:pt idx="6">
                  <c:v>-40.230451445219785</c:v>
                </c:pt>
                <c:pt idx="7">
                  <c:v>-35.699422218374274</c:v>
                </c:pt>
                <c:pt idx="8">
                  <c:v>-31.479018680289087</c:v>
                </c:pt>
                <c:pt idx="9">
                  <c:v>-20.368665198409801</c:v>
                </c:pt>
                <c:pt idx="10">
                  <c:v>-1.1433974244504779</c:v>
                </c:pt>
                <c:pt idx="11">
                  <c:v>7.3061014899399002</c:v>
                </c:pt>
                <c:pt idx="12">
                  <c:v>29.289933793223376</c:v>
                </c:pt>
                <c:pt idx="13">
                  <c:v>35.217960009259016</c:v>
                </c:pt>
                <c:pt idx="14">
                  <c:v>37.482510638376397</c:v>
                </c:pt>
                <c:pt idx="15">
                  <c:v>41.23605755332504</c:v>
                </c:pt>
                <c:pt idx="16">
                  <c:v>31.038725881266103</c:v>
                </c:pt>
                <c:pt idx="17">
                  <c:v>16.277235831768134</c:v>
                </c:pt>
                <c:pt idx="18">
                  <c:v>-11.846155180607965</c:v>
                </c:pt>
                <c:pt idx="19">
                  <c:v>-16.748879140203741</c:v>
                </c:pt>
                <c:pt idx="20">
                  <c:v>-36.457668325625512</c:v>
                </c:pt>
                <c:pt idx="21">
                  <c:v>-41.335989113705594</c:v>
                </c:pt>
                <c:pt idx="22">
                  <c:v>-40.576248649171625</c:v>
                </c:pt>
                <c:pt idx="23">
                  <c:v>-41.070260207388166</c:v>
                </c:pt>
                <c:pt idx="24">
                  <c:v>-43.443061621185223</c:v>
                </c:pt>
                <c:pt idx="25">
                  <c:v>-42.623890463599167</c:v>
                </c:pt>
                <c:pt idx="26">
                  <c:v>-52.639345419559795</c:v>
                </c:pt>
                <c:pt idx="27">
                  <c:v>-48.906864607296612</c:v>
                </c:pt>
                <c:pt idx="28">
                  <c:v>-45.267467460910879</c:v>
                </c:pt>
                <c:pt idx="29">
                  <c:v>-48.635411129281508</c:v>
                </c:pt>
                <c:pt idx="30">
                  <c:v>-46.093521970470078</c:v>
                </c:pt>
                <c:pt idx="31">
                  <c:v>-44.072204292519842</c:v>
                </c:pt>
                <c:pt idx="32">
                  <c:v>-45.236810755499768</c:v>
                </c:pt>
                <c:pt idx="33">
                  <c:v>-57.263949007843038</c:v>
                </c:pt>
                <c:pt idx="34">
                  <c:v>-71.275945835629983</c:v>
                </c:pt>
                <c:pt idx="35">
                  <c:v>-77.516356018873694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35968"/>
        <c:axId val="189237504"/>
      </c:lineChart>
      <c:catAx>
        <c:axId val="189235968"/>
        <c:scaling>
          <c:orientation val="minMax"/>
        </c:scaling>
        <c:delete val="0"/>
        <c:axPos val="b"/>
        <c:numFmt formatCode="###0" sourceLinked="1"/>
        <c:majorTickMark val="none"/>
        <c:minorTickMark val="none"/>
        <c:tickLblPos val="low"/>
        <c:txPr>
          <a:bodyPr rot="0" vert="horz"/>
          <a:lstStyle/>
          <a:p>
            <a:pPr>
              <a:defRPr sz="1200"/>
            </a:pPr>
            <a:endParaRPr lang="en-US"/>
          </a:p>
        </c:txPr>
        <c:crossAx val="189237504"/>
        <c:crossesAt val="-300"/>
        <c:auto val="1"/>
        <c:lblAlgn val="ctr"/>
        <c:lblOffset val="100"/>
        <c:tickLblSkip val="5"/>
        <c:tickMarkSkip val="5"/>
        <c:noMultiLvlLbl val="0"/>
      </c:catAx>
      <c:valAx>
        <c:axId val="189237504"/>
        <c:scaling>
          <c:orientation val="minMax"/>
          <c:max val="15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/>
                  <a:t>TWh</a:t>
                </a:r>
              </a:p>
            </c:rich>
          </c:tx>
          <c:layout>
            <c:manualLayout>
              <c:xMode val="edge"/>
              <c:yMode val="edge"/>
              <c:x val="3.6796539618645877E-3"/>
              <c:y val="0.36154342615191198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89235968"/>
        <c:crosses val="autoZero"/>
        <c:crossBetween val="between"/>
      </c:valAx>
      <c:valAx>
        <c:axId val="189247872"/>
        <c:scaling>
          <c:orientation val="minMax"/>
          <c:max val="150"/>
          <c:min val="-250"/>
        </c:scaling>
        <c:delete val="0"/>
        <c:axPos val="r"/>
        <c:numFmt formatCode="0.0" sourceLinked="1"/>
        <c:majorTickMark val="none"/>
        <c:minorTickMark val="none"/>
        <c:tickLblPos val="none"/>
        <c:crossAx val="189249408"/>
        <c:crosses val="max"/>
        <c:crossBetween val="between"/>
      </c:valAx>
      <c:catAx>
        <c:axId val="189249408"/>
        <c:scaling>
          <c:orientation val="minMax"/>
        </c:scaling>
        <c:delete val="1"/>
        <c:axPos val="b"/>
        <c:majorTickMark val="out"/>
        <c:minorTickMark val="none"/>
        <c:tickLblPos val="nextTo"/>
        <c:crossAx val="189247872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37109605485355E-2"/>
          <c:y val="4.8234280792420328E-2"/>
          <c:w val="0.8639078756589974"/>
          <c:h val="0.6672865664519207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'GD6'!$L$5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val>
            <c:numRef>
              <c:f>'GD6'!$N$5:$AW$5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0.74621243704922335</c:v>
                </c:pt>
                <c:pt idx="3">
                  <c:v>1.0192896091343755</c:v>
                </c:pt>
                <c:pt idx="4">
                  <c:v>0.30318545836519206</c:v>
                </c:pt>
                <c:pt idx="5">
                  <c:v>-3.3367056224694807</c:v>
                </c:pt>
                <c:pt idx="6">
                  <c:v>-6.7688969653685831</c:v>
                </c:pt>
                <c:pt idx="7">
                  <c:v>-6.7064983437440446</c:v>
                </c:pt>
                <c:pt idx="8">
                  <c:v>-6.6374344633805435</c:v>
                </c:pt>
                <c:pt idx="9">
                  <c:v>-6.4926834030927125</c:v>
                </c:pt>
                <c:pt idx="10">
                  <c:v>-6.2911738305082281</c:v>
                </c:pt>
                <c:pt idx="11">
                  <c:v>-6.2585067881911414</c:v>
                </c:pt>
                <c:pt idx="12">
                  <c:v>-6.2750833158358432</c:v>
                </c:pt>
                <c:pt idx="13">
                  <c:v>-5.7787046583437132</c:v>
                </c:pt>
                <c:pt idx="14">
                  <c:v>-5.3941878292199021</c:v>
                </c:pt>
                <c:pt idx="15">
                  <c:v>-5.1056284299775143</c:v>
                </c:pt>
                <c:pt idx="16">
                  <c:v>-5.0193721612376976</c:v>
                </c:pt>
                <c:pt idx="17">
                  <c:v>-4.7626763742159142</c:v>
                </c:pt>
                <c:pt idx="18">
                  <c:v>-4.2727714087233721</c:v>
                </c:pt>
                <c:pt idx="19">
                  <c:v>-3.8239782313661976</c:v>
                </c:pt>
                <c:pt idx="20">
                  <c:v>-3.3527854668166128</c:v>
                </c:pt>
                <c:pt idx="21">
                  <c:v>-2.9297692793255692</c:v>
                </c:pt>
                <c:pt idx="22">
                  <c:v>-2.5205086284742606</c:v>
                </c:pt>
                <c:pt idx="23">
                  <c:v>-2.126058665570838</c:v>
                </c:pt>
                <c:pt idx="24">
                  <c:v>-1.739449017510708</c:v>
                </c:pt>
                <c:pt idx="25">
                  <c:v>-1.3582724194862976</c:v>
                </c:pt>
                <c:pt idx="26">
                  <c:v>-0.98520826077799484</c:v>
                </c:pt>
                <c:pt idx="27">
                  <c:v>-0.61513379499763232</c:v>
                </c:pt>
                <c:pt idx="28">
                  <c:v>-0.25599280922222079</c:v>
                </c:pt>
                <c:pt idx="29">
                  <c:v>9.1928979267606792E-2</c:v>
                </c:pt>
                <c:pt idx="30">
                  <c:v>0.42759216706969028</c:v>
                </c:pt>
                <c:pt idx="31">
                  <c:v>0.75438489919577023</c:v>
                </c:pt>
                <c:pt idx="32">
                  <c:v>1.0644128657201009</c:v>
                </c:pt>
                <c:pt idx="33">
                  <c:v>1.3549837912074167</c:v>
                </c:pt>
                <c:pt idx="34">
                  <c:v>1.6222585455608396</c:v>
                </c:pt>
                <c:pt idx="35">
                  <c:v>1.4494861269923263</c:v>
                </c:pt>
              </c:numCache>
            </c:numRef>
          </c:val>
        </c:ser>
        <c:ser>
          <c:idx val="1"/>
          <c:order val="1"/>
          <c:tx>
            <c:strRef>
              <c:f>'GD6'!$L$6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val>
            <c:numRef>
              <c:f>'GD6'!$N$6:$AW$6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5.1843214872636167</c:v>
                </c:pt>
                <c:pt idx="3">
                  <c:v>8.0277962760766428</c:v>
                </c:pt>
                <c:pt idx="4">
                  <c:v>11.526637579221031</c:v>
                </c:pt>
                <c:pt idx="5">
                  <c:v>12.689011274231987</c:v>
                </c:pt>
                <c:pt idx="6">
                  <c:v>14.744285802509559</c:v>
                </c:pt>
                <c:pt idx="7">
                  <c:v>15.831578654539484</c:v>
                </c:pt>
                <c:pt idx="8">
                  <c:v>17.234854122234438</c:v>
                </c:pt>
                <c:pt idx="9">
                  <c:v>18.008625618244494</c:v>
                </c:pt>
                <c:pt idx="10">
                  <c:v>18.580231047969548</c:v>
                </c:pt>
                <c:pt idx="11">
                  <c:v>18.901716344764566</c:v>
                </c:pt>
                <c:pt idx="12">
                  <c:v>19.293383909561868</c:v>
                </c:pt>
                <c:pt idx="13">
                  <c:v>19.563042393179956</c:v>
                </c:pt>
                <c:pt idx="14">
                  <c:v>19.70317505925874</c:v>
                </c:pt>
                <c:pt idx="15">
                  <c:v>19.680789543048803</c:v>
                </c:pt>
                <c:pt idx="16">
                  <c:v>19.767431478259738</c:v>
                </c:pt>
                <c:pt idx="17">
                  <c:v>19.887374658271881</c:v>
                </c:pt>
                <c:pt idx="18">
                  <c:v>20.024838962476309</c:v>
                </c:pt>
                <c:pt idx="19">
                  <c:v>20.289111942105691</c:v>
                </c:pt>
                <c:pt idx="20">
                  <c:v>20.541169644418233</c:v>
                </c:pt>
                <c:pt idx="21">
                  <c:v>20.700752593755723</c:v>
                </c:pt>
                <c:pt idx="22">
                  <c:v>21.039371811967541</c:v>
                </c:pt>
                <c:pt idx="23">
                  <c:v>21.102158127420367</c:v>
                </c:pt>
                <c:pt idx="24">
                  <c:v>21.20727723388373</c:v>
                </c:pt>
                <c:pt idx="25">
                  <c:v>21.304088350673268</c:v>
                </c:pt>
                <c:pt idx="26">
                  <c:v>21.294045136069627</c:v>
                </c:pt>
                <c:pt idx="27">
                  <c:v>21.269539467562822</c:v>
                </c:pt>
                <c:pt idx="28">
                  <c:v>21.283181789225665</c:v>
                </c:pt>
                <c:pt idx="29">
                  <c:v>21.230910255778269</c:v>
                </c:pt>
                <c:pt idx="30">
                  <c:v>21.16611105534075</c:v>
                </c:pt>
                <c:pt idx="31">
                  <c:v>21.093410627520925</c:v>
                </c:pt>
                <c:pt idx="32">
                  <c:v>20.986596909102687</c:v>
                </c:pt>
                <c:pt idx="33">
                  <c:v>20.825683910864015</c:v>
                </c:pt>
                <c:pt idx="34">
                  <c:v>20.721177078865892</c:v>
                </c:pt>
                <c:pt idx="35">
                  <c:v>20.510776488619967</c:v>
                </c:pt>
              </c:numCache>
            </c:numRef>
          </c:val>
        </c:ser>
        <c:ser>
          <c:idx val="2"/>
          <c:order val="2"/>
          <c:tx>
            <c:strRef>
              <c:f>'GD6'!$L$7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val>
            <c:numRef>
              <c:f>'GD6'!$N$7:$AW$7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5.5910139342636</c:v>
                </c:pt>
                <c:pt idx="3">
                  <c:v>-0.83604518556182938</c:v>
                </c:pt>
                <c:pt idx="4">
                  <c:v>2.5361081647825756</c:v>
                </c:pt>
                <c:pt idx="5">
                  <c:v>1.5167879857270918</c:v>
                </c:pt>
                <c:pt idx="6">
                  <c:v>2.6572629483300716</c:v>
                </c:pt>
                <c:pt idx="7">
                  <c:v>1.4295309970164283</c:v>
                </c:pt>
                <c:pt idx="8">
                  <c:v>1.6333518994069607</c:v>
                </c:pt>
                <c:pt idx="9">
                  <c:v>1.2836236544985411</c:v>
                </c:pt>
                <c:pt idx="10">
                  <c:v>0.97317322940725148</c:v>
                </c:pt>
                <c:pt idx="11">
                  <c:v>0.56799569162623698</c:v>
                </c:pt>
                <c:pt idx="12">
                  <c:v>0.38528467922492382</c:v>
                </c:pt>
                <c:pt idx="13">
                  <c:v>0.24100646759785604</c:v>
                </c:pt>
                <c:pt idx="14">
                  <c:v>-0.15952203364324191</c:v>
                </c:pt>
                <c:pt idx="15">
                  <c:v>-0.75968477322635408</c:v>
                </c:pt>
                <c:pt idx="16">
                  <c:v>-0.73389897759633982</c:v>
                </c:pt>
                <c:pt idx="17">
                  <c:v>-0.68083489018280829</c:v>
                </c:pt>
                <c:pt idx="18">
                  <c:v>-0.17568144431118071</c:v>
                </c:pt>
                <c:pt idx="19">
                  <c:v>0.23859680808524786</c:v>
                </c:pt>
                <c:pt idx="20">
                  <c:v>0.90327473662947</c:v>
                </c:pt>
                <c:pt idx="21">
                  <c:v>0.61179119948178595</c:v>
                </c:pt>
                <c:pt idx="22">
                  <c:v>0.77725214533623443</c:v>
                </c:pt>
                <c:pt idx="23">
                  <c:v>0.56747867556146048</c:v>
                </c:pt>
                <c:pt idx="24">
                  <c:v>0.57266029296783927</c:v>
                </c:pt>
                <c:pt idx="25">
                  <c:v>0.56964257162928789</c:v>
                </c:pt>
                <c:pt idx="26">
                  <c:v>0.42896519724595805</c:v>
                </c:pt>
                <c:pt idx="27">
                  <c:v>0.31017658792819702</c:v>
                </c:pt>
                <c:pt idx="28">
                  <c:v>0.22843509934114081</c:v>
                </c:pt>
                <c:pt idx="29">
                  <c:v>0.1232543399950714</c:v>
                </c:pt>
                <c:pt idx="30">
                  <c:v>2.6161484518411271E-2</c:v>
                </c:pt>
                <c:pt idx="31">
                  <c:v>-0.16600032729400027</c:v>
                </c:pt>
                <c:pt idx="32">
                  <c:v>-0.30923479837807122</c:v>
                </c:pt>
                <c:pt idx="33">
                  <c:v>-0.64662908003296593</c:v>
                </c:pt>
                <c:pt idx="34">
                  <c:v>-0.7265463754116297</c:v>
                </c:pt>
                <c:pt idx="35">
                  <c:v>-1.0794180029091365</c:v>
                </c:pt>
              </c:numCache>
            </c:numRef>
          </c:val>
        </c:ser>
        <c:ser>
          <c:idx val="3"/>
          <c:order val="3"/>
          <c:tx>
            <c:strRef>
              <c:f>'GD6'!$L$8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val>
            <c:numRef>
              <c:f>'GD6'!$N$8:$AW$8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-23.019599987190432</c:v>
                </c:pt>
                <c:pt idx="3">
                  <c:v>-20.60656220941263</c:v>
                </c:pt>
                <c:pt idx="4">
                  <c:v>-14.334091376079314</c:v>
                </c:pt>
                <c:pt idx="5">
                  <c:v>-5.2491652649682123</c:v>
                </c:pt>
                <c:pt idx="6">
                  <c:v>3.7504833461429143</c:v>
                </c:pt>
                <c:pt idx="7">
                  <c:v>7.0666730128095736</c:v>
                </c:pt>
                <c:pt idx="8">
                  <c:v>12.78800406836514</c:v>
                </c:pt>
                <c:pt idx="9">
                  <c:v>19.934797012809568</c:v>
                </c:pt>
                <c:pt idx="10">
                  <c:v>25.764223898019367</c:v>
                </c:pt>
                <c:pt idx="11">
                  <c:v>35.257276363657581</c:v>
                </c:pt>
                <c:pt idx="12">
                  <c:v>40.466531537683693</c:v>
                </c:pt>
                <c:pt idx="13">
                  <c:v>45.462785610084808</c:v>
                </c:pt>
                <c:pt idx="14">
                  <c:v>50.307175946401912</c:v>
                </c:pt>
                <c:pt idx="15">
                  <c:v>55.032240843244153</c:v>
                </c:pt>
                <c:pt idx="16">
                  <c:v>57.679417265606475</c:v>
                </c:pt>
                <c:pt idx="17">
                  <c:v>60.301885595987471</c:v>
                </c:pt>
                <c:pt idx="18">
                  <c:v>62.896402760354249</c:v>
                </c:pt>
                <c:pt idx="19">
                  <c:v>65.311225052200967</c:v>
                </c:pt>
                <c:pt idx="20">
                  <c:v>67.548031941792772</c:v>
                </c:pt>
                <c:pt idx="21">
                  <c:v>61.522303381567554</c:v>
                </c:pt>
                <c:pt idx="22">
                  <c:v>57.319502632016054</c:v>
                </c:pt>
                <c:pt idx="23">
                  <c:v>54.928996711701586</c:v>
                </c:pt>
                <c:pt idx="24">
                  <c:v>52.333733365473165</c:v>
                </c:pt>
                <c:pt idx="25">
                  <c:v>49.52585363820512</c:v>
                </c:pt>
                <c:pt idx="26">
                  <c:v>46.739395107886509</c:v>
                </c:pt>
                <c:pt idx="27">
                  <c:v>43.980436682772563</c:v>
                </c:pt>
                <c:pt idx="28">
                  <c:v>41.25450805314793</c:v>
                </c:pt>
                <c:pt idx="29">
                  <c:v>38.566679217763465</c:v>
                </c:pt>
                <c:pt idx="30">
                  <c:v>35.921638325177724</c:v>
                </c:pt>
                <c:pt idx="31">
                  <c:v>33.323759455452688</c:v>
                </c:pt>
                <c:pt idx="32">
                  <c:v>30.777161746696663</c:v>
                </c:pt>
                <c:pt idx="33">
                  <c:v>28.285761080240235</c:v>
                </c:pt>
                <c:pt idx="34">
                  <c:v>25.853315373642914</c:v>
                </c:pt>
                <c:pt idx="35">
                  <c:v>23.483464388691914</c:v>
                </c:pt>
              </c:numCache>
            </c:numRef>
          </c:val>
        </c:ser>
        <c:ser>
          <c:idx val="5"/>
          <c:order val="4"/>
          <c:tx>
            <c:strRef>
              <c:f>'GD6'!$L$9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'GD6'!$N$9:$AW$9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9.806135424847497</c:v>
                </c:pt>
                <c:pt idx="3">
                  <c:v>-13.396450544658222</c:v>
                </c:pt>
                <c:pt idx="4">
                  <c:v>-37.97255550969129</c:v>
                </c:pt>
                <c:pt idx="5">
                  <c:v>-49.612267873318132</c:v>
                </c:pt>
                <c:pt idx="6">
                  <c:v>-68.880053540701908</c:v>
                </c:pt>
                <c:pt idx="7">
                  <c:v>-90.64525486573433</c:v>
                </c:pt>
                <c:pt idx="8">
                  <c:v>-89.901122710205073</c:v>
                </c:pt>
                <c:pt idx="9">
                  <c:v>-52.575859057631192</c:v>
                </c:pt>
                <c:pt idx="10">
                  <c:v>-20.636201555876596</c:v>
                </c:pt>
                <c:pt idx="11">
                  <c:v>-30.010765013245845</c:v>
                </c:pt>
                <c:pt idx="12">
                  <c:v>-30.808673080361103</c:v>
                </c:pt>
                <c:pt idx="13">
                  <c:v>-34.876878949479504</c:v>
                </c:pt>
                <c:pt idx="14">
                  <c:v>-42.803251620608393</c:v>
                </c:pt>
                <c:pt idx="15">
                  <c:v>-34.972337440709737</c:v>
                </c:pt>
                <c:pt idx="16">
                  <c:v>-71.488825316870475</c:v>
                </c:pt>
                <c:pt idx="17">
                  <c:v>-105.51887753325218</c:v>
                </c:pt>
                <c:pt idx="18">
                  <c:v>-136.83449276131819</c:v>
                </c:pt>
                <c:pt idx="19">
                  <c:v>-147.23495242624267</c:v>
                </c:pt>
                <c:pt idx="20">
                  <c:v>-146.33745413734073</c:v>
                </c:pt>
                <c:pt idx="21">
                  <c:v>-165.18224273848969</c:v>
                </c:pt>
                <c:pt idx="22">
                  <c:v>-171.22762048426233</c:v>
                </c:pt>
                <c:pt idx="23">
                  <c:v>-184.93612092121742</c:v>
                </c:pt>
                <c:pt idx="24">
                  <c:v>-192.15463525467666</c:v>
                </c:pt>
                <c:pt idx="25">
                  <c:v>-199.71221931062937</c:v>
                </c:pt>
                <c:pt idx="26">
                  <c:v>-201.97541005635134</c:v>
                </c:pt>
                <c:pt idx="27">
                  <c:v>-201.59971243111229</c:v>
                </c:pt>
                <c:pt idx="28">
                  <c:v>-205.23354102825323</c:v>
                </c:pt>
                <c:pt idx="29">
                  <c:v>-204.89571565647179</c:v>
                </c:pt>
                <c:pt idx="30">
                  <c:v>-203.11360483727933</c:v>
                </c:pt>
                <c:pt idx="31">
                  <c:v>-201.82958514550293</c:v>
                </c:pt>
                <c:pt idx="32">
                  <c:v>-205.56475887946132</c:v>
                </c:pt>
                <c:pt idx="33">
                  <c:v>-208.56757712782277</c:v>
                </c:pt>
                <c:pt idx="34">
                  <c:v>-210.39666928397321</c:v>
                </c:pt>
                <c:pt idx="35">
                  <c:v>-213.72116814146599</c:v>
                </c:pt>
              </c:numCache>
            </c:numRef>
          </c:val>
        </c:ser>
        <c:ser>
          <c:idx val="6"/>
          <c:order val="5"/>
          <c:tx>
            <c:strRef>
              <c:f>'GD6'!$L$10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'GD6'!$N$10:$AW$10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0.38081878747548448</c:v>
                </c:pt>
                <c:pt idx="3">
                  <c:v>0.98363328707788211</c:v>
                </c:pt>
                <c:pt idx="4">
                  <c:v>1.7463645855367818</c:v>
                </c:pt>
                <c:pt idx="5">
                  <c:v>2.6683864125172425</c:v>
                </c:pt>
                <c:pt idx="6">
                  <c:v>3.7497195492862856</c:v>
                </c:pt>
                <c:pt idx="7">
                  <c:v>4.9908223270435323</c:v>
                </c:pt>
                <c:pt idx="8">
                  <c:v>6.3924702684823789</c:v>
                </c:pt>
                <c:pt idx="9">
                  <c:v>7.9556808217193522</c:v>
                </c:pt>
                <c:pt idx="10">
                  <c:v>9.6816633288210951</c:v>
                </c:pt>
                <c:pt idx="11">
                  <c:v>11.571784196508942</c:v>
                </c:pt>
                <c:pt idx="12">
                  <c:v>13.997891161294582</c:v>
                </c:pt>
                <c:pt idx="13">
                  <c:v>16.324312783533284</c:v>
                </c:pt>
                <c:pt idx="14">
                  <c:v>18.541159037210257</c:v>
                </c:pt>
                <c:pt idx="15">
                  <c:v>20.636678340350475</c:v>
                </c:pt>
                <c:pt idx="16">
                  <c:v>22.596531043387007</c:v>
                </c:pt>
                <c:pt idx="17">
                  <c:v>24.40257323717254</c:v>
                </c:pt>
                <c:pt idx="18">
                  <c:v>26.030612793132651</c:v>
                </c:pt>
                <c:pt idx="19">
                  <c:v>27.445616161015142</c:v>
                </c:pt>
                <c:pt idx="20">
                  <c:v>28.588494255172449</c:v>
                </c:pt>
                <c:pt idx="21">
                  <c:v>29.298879041893002</c:v>
                </c:pt>
                <c:pt idx="22">
                  <c:v>29.971603350775005</c:v>
                </c:pt>
                <c:pt idx="23">
                  <c:v>30.558220650401005</c:v>
                </c:pt>
                <c:pt idx="24">
                  <c:v>31.073529644833769</c:v>
                </c:pt>
                <c:pt idx="25">
                  <c:v>31.530207029735188</c:v>
                </c:pt>
                <c:pt idx="26">
                  <c:v>31.925330160435969</c:v>
                </c:pt>
                <c:pt idx="27">
                  <c:v>32.273575517184113</c:v>
                </c:pt>
                <c:pt idx="28">
                  <c:v>32.586329324696294</c:v>
                </c:pt>
                <c:pt idx="29">
                  <c:v>32.872362847520073</c:v>
                </c:pt>
                <c:pt idx="30">
                  <c:v>33.138397911349806</c:v>
                </c:pt>
                <c:pt idx="31">
                  <c:v>33.338591232618079</c:v>
                </c:pt>
                <c:pt idx="32">
                  <c:v>33.539978228790922</c:v>
                </c:pt>
                <c:pt idx="33">
                  <c:v>33.742566017287494</c:v>
                </c:pt>
                <c:pt idx="34">
                  <c:v>33.946361757965327</c:v>
                </c:pt>
                <c:pt idx="35">
                  <c:v>34.151372653373421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189600896"/>
        <c:axId val="189599104"/>
      </c:barChart>
      <c:lineChart>
        <c:grouping val="standard"/>
        <c:varyColors val="0"/>
        <c:ser>
          <c:idx val="4"/>
          <c:order val="6"/>
          <c:tx>
            <c:strRef>
              <c:f>'GD6'!$L$11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'GD6'!$N$4:$AW$4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'GD6'!$N$11:$AW$11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-1.3110979162910104</c:v>
                </c:pt>
                <c:pt idx="3">
                  <c:v>-24.808338767343781</c:v>
                </c:pt>
                <c:pt idx="4">
                  <c:v>-36.194351097865024</c:v>
                </c:pt>
                <c:pt idx="5">
                  <c:v>-41.323953088279502</c:v>
                </c:pt>
                <c:pt idx="6">
                  <c:v>-50.747198859801664</c:v>
                </c:pt>
                <c:pt idx="7">
                  <c:v>-68.033148218069357</c:v>
                </c:pt>
                <c:pt idx="8">
                  <c:v>-58.4898768150967</c:v>
                </c:pt>
                <c:pt idx="9">
                  <c:v>-11.88581535345195</c:v>
                </c:pt>
                <c:pt idx="10">
                  <c:v>28.071916117832437</c:v>
                </c:pt>
                <c:pt idx="11">
                  <c:v>30.029500795120342</c:v>
                </c:pt>
                <c:pt idx="12">
                  <c:v>37.05933489156812</c:v>
                </c:pt>
                <c:pt idx="13">
                  <c:v>40.935563646572689</c:v>
                </c:pt>
                <c:pt idx="14">
                  <c:v>40.194548559399372</c:v>
                </c:pt>
                <c:pt idx="15">
                  <c:v>54.512058082729823</c:v>
                </c:pt>
                <c:pt idx="16">
                  <c:v>22.801283331548706</c:v>
                </c:pt>
                <c:pt idx="17">
                  <c:v>-6.3705553062190106</c:v>
                </c:pt>
                <c:pt idx="18">
                  <c:v>-32.331091098389535</c:v>
                </c:pt>
                <c:pt idx="19">
                  <c:v>-37.774380694201824</c:v>
                </c:pt>
                <c:pt idx="20">
                  <c:v>-32.109269026144418</c:v>
                </c:pt>
                <c:pt idx="21">
                  <c:v>-55.978285801117195</c:v>
                </c:pt>
                <c:pt idx="22">
                  <c:v>-64.640399172641764</c:v>
                </c:pt>
                <c:pt idx="23">
                  <c:v>-79.90532542170385</c:v>
                </c:pt>
                <c:pt idx="24">
                  <c:v>-88.706883735028867</c:v>
                </c:pt>
                <c:pt idx="25">
                  <c:v>-98.140700139872791</c:v>
                </c:pt>
                <c:pt idx="26">
                  <c:v>-102.57288271549126</c:v>
                </c:pt>
                <c:pt idx="27">
                  <c:v>-104.38111797066223</c:v>
                </c:pt>
                <c:pt idx="28">
                  <c:v>-110.13707957106442</c:v>
                </c:pt>
                <c:pt idx="29">
                  <c:v>-112.01058001614732</c:v>
                </c:pt>
                <c:pt idx="30">
                  <c:v>-112.43370389382292</c:v>
                </c:pt>
                <c:pt idx="31">
                  <c:v>-113.48543925800945</c:v>
                </c:pt>
                <c:pt idx="32">
                  <c:v>-119.50584392752904</c:v>
                </c:pt>
                <c:pt idx="33">
                  <c:v>-125.0052114082566</c:v>
                </c:pt>
                <c:pt idx="34">
                  <c:v>-128.98010290334989</c:v>
                </c:pt>
                <c:pt idx="35">
                  <c:v>-135.20548648669751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95648"/>
        <c:axId val="189597184"/>
      </c:lineChart>
      <c:catAx>
        <c:axId val="189595648"/>
        <c:scaling>
          <c:orientation val="minMax"/>
        </c:scaling>
        <c:delete val="0"/>
        <c:axPos val="b"/>
        <c:numFmt formatCode="###0" sourceLinked="1"/>
        <c:majorTickMark val="none"/>
        <c:minorTickMark val="none"/>
        <c:tickLblPos val="low"/>
        <c:txPr>
          <a:bodyPr rot="0" vert="horz"/>
          <a:lstStyle/>
          <a:p>
            <a:pPr>
              <a:defRPr sz="1200"/>
            </a:pPr>
            <a:endParaRPr lang="en-US"/>
          </a:p>
        </c:txPr>
        <c:crossAx val="189597184"/>
        <c:crossesAt val="-300"/>
        <c:auto val="1"/>
        <c:lblAlgn val="ctr"/>
        <c:lblOffset val="100"/>
        <c:tickLblSkip val="5"/>
        <c:tickMarkSkip val="5"/>
        <c:noMultiLvlLbl val="0"/>
      </c:catAx>
      <c:valAx>
        <c:axId val="189597184"/>
        <c:scaling>
          <c:orientation val="minMax"/>
          <c:max val="15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/>
                  <a:t>TWh</a:t>
                </a:r>
              </a:p>
            </c:rich>
          </c:tx>
          <c:layout>
            <c:manualLayout>
              <c:xMode val="edge"/>
              <c:yMode val="edge"/>
              <c:x val="3.6441590586477187E-3"/>
              <c:y val="0.3671837977416856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89595648"/>
        <c:crosses val="autoZero"/>
        <c:crossBetween val="between"/>
      </c:valAx>
      <c:valAx>
        <c:axId val="189599104"/>
        <c:scaling>
          <c:orientation val="minMax"/>
          <c:max val="150"/>
          <c:min val="-250"/>
        </c:scaling>
        <c:delete val="0"/>
        <c:axPos val="r"/>
        <c:numFmt formatCode="0.0" sourceLinked="1"/>
        <c:majorTickMark val="none"/>
        <c:minorTickMark val="none"/>
        <c:tickLblPos val="none"/>
        <c:crossAx val="189600896"/>
        <c:crosses val="max"/>
        <c:crossBetween val="between"/>
      </c:valAx>
      <c:catAx>
        <c:axId val="189600896"/>
        <c:scaling>
          <c:orientation val="minMax"/>
        </c:scaling>
        <c:delete val="1"/>
        <c:axPos val="b"/>
        <c:majorTickMark val="out"/>
        <c:minorTickMark val="none"/>
        <c:tickLblPos val="nextTo"/>
        <c:crossAx val="189599104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30596277123866"/>
          <c:y val="3.4258657078341782E-2"/>
          <c:w val="0.82416756666739277"/>
          <c:h val="0.78657337151037954"/>
        </c:manualLayout>
      </c:layout>
      <c:lineChart>
        <c:grouping val="standard"/>
        <c:varyColors val="0"/>
        <c:ser>
          <c:idx val="1"/>
          <c:order val="0"/>
          <c:tx>
            <c:strRef>
              <c:f>'GD7'!$L$5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strRef>
              <c:f>'GD7'!$M$4:$AK$4</c:f>
              <c:strCache>
                <c:ptCount val="2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</c:strCache>
            </c:strRef>
          </c:cat>
          <c:val>
            <c:numRef>
              <c:f>'GD7'!$M$5:$AK$5</c:f>
              <c:numCache>
                <c:formatCode>#,##0</c:formatCode>
                <c:ptCount val="25"/>
                <c:pt idx="0">
                  <c:v>5367.2848229000001</c:v>
                </c:pt>
                <c:pt idx="1">
                  <c:v>5331.9608533999999</c:v>
                </c:pt>
                <c:pt idx="2">
                  <c:v>5350.5964471999996</c:v>
                </c:pt>
                <c:pt idx="3">
                  <c:v>5287.3923783</c:v>
                </c:pt>
                <c:pt idx="4">
                  <c:v>5045.1653718999996</c:v>
                </c:pt>
                <c:pt idx="5">
                  <c:v>4883.8818066000003</c:v>
                </c:pt>
                <c:pt idx="6">
                  <c:v>4770.5180925000004</c:v>
                </c:pt>
                <c:pt idx="7">
                  <c:v>4771.8256540000002</c:v>
                </c:pt>
                <c:pt idx="8">
                  <c:v>4729.2500274000004</c:v>
                </c:pt>
                <c:pt idx="9">
                  <c:v>4600.7461468000001</c:v>
                </c:pt>
                <c:pt idx="10">
                  <c:v>4547.3050456000001</c:v>
                </c:pt>
                <c:pt idx="11">
                  <c:v>4405.2799181999999</c:v>
                </c:pt>
                <c:pt idx="12">
                  <c:v>4376.3512538000004</c:v>
                </c:pt>
                <c:pt idx="13">
                  <c:v>4310.6257788000003</c:v>
                </c:pt>
                <c:pt idx="14">
                  <c:v>4270.0331669999996</c:v>
                </c:pt>
                <c:pt idx="15">
                  <c:v>4234.7179526</c:v>
                </c:pt>
                <c:pt idx="16">
                  <c:v>4152.6207918</c:v>
                </c:pt>
                <c:pt idx="17">
                  <c:v>3992.1065024</c:v>
                </c:pt>
                <c:pt idx="18">
                  <c:v>3936.3255641999999</c:v>
                </c:pt>
                <c:pt idx="19">
                  <c:v>3919.1150628999999</c:v>
                </c:pt>
                <c:pt idx="20">
                  <c:v>3915.1831490999998</c:v>
                </c:pt>
                <c:pt idx="21">
                  <c:v>3851.1868893000001</c:v>
                </c:pt>
                <c:pt idx="22">
                  <c:v>3799.9044908000001</c:v>
                </c:pt>
                <c:pt idx="23">
                  <c:v>3621.6683727999998</c:v>
                </c:pt>
                <c:pt idx="24">
                  <c:v>3500.1550867000001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'GD7'!$L$6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'GD7'!$M$4:$AK$4</c:f>
              <c:strCache>
                <c:ptCount val="2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</c:strCache>
            </c:strRef>
          </c:cat>
          <c:val>
            <c:numRef>
              <c:f>'GD7'!$M$6:$AK$6</c:f>
              <c:numCache>
                <c:formatCode>#,##0</c:formatCode>
                <c:ptCount val="25"/>
                <c:pt idx="0">
                  <c:v>5400.7668801999998</c:v>
                </c:pt>
                <c:pt idx="1">
                  <c:v>5342.1564939</c:v>
                </c:pt>
                <c:pt idx="2">
                  <c:v>5372.8133540999997</c:v>
                </c:pt>
                <c:pt idx="3">
                  <c:v>5265.8073682000004</c:v>
                </c:pt>
                <c:pt idx="4">
                  <c:v>5216.4909183</c:v>
                </c:pt>
                <c:pt idx="5">
                  <c:v>5130.4476384</c:v>
                </c:pt>
                <c:pt idx="6">
                  <c:v>5110.0384895999996</c:v>
                </c:pt>
                <c:pt idx="7">
                  <c:v>5076.5920040999999</c:v>
                </c:pt>
                <c:pt idx="8">
                  <c:v>5088.2735380000004</c:v>
                </c:pt>
                <c:pt idx="9">
                  <c:v>5043.4377630999998</c:v>
                </c:pt>
                <c:pt idx="10">
                  <c:v>5022.6133959999997</c:v>
                </c:pt>
                <c:pt idx="11">
                  <c:v>4917.6541908999998</c:v>
                </c:pt>
                <c:pt idx="12">
                  <c:v>4894.4234347000001</c:v>
                </c:pt>
                <c:pt idx="13">
                  <c:v>4786.7947929000002</c:v>
                </c:pt>
                <c:pt idx="14">
                  <c:v>4729.1638886999999</c:v>
                </c:pt>
                <c:pt idx="15">
                  <c:v>4656.5995055000003</c:v>
                </c:pt>
                <c:pt idx="16">
                  <c:v>4511.1593058999997</c:v>
                </c:pt>
                <c:pt idx="17">
                  <c:v>4460.8387812999999</c:v>
                </c:pt>
                <c:pt idx="18">
                  <c:v>4439.2845727000004</c:v>
                </c:pt>
                <c:pt idx="19">
                  <c:v>4357.9749424000001</c:v>
                </c:pt>
                <c:pt idx="20">
                  <c:v>4322.2217296999997</c:v>
                </c:pt>
                <c:pt idx="21">
                  <c:v>4292.0584299000002</c:v>
                </c:pt>
                <c:pt idx="22">
                  <c:v>4202.7170867000004</c:v>
                </c:pt>
                <c:pt idx="23">
                  <c:v>4129.1157905</c:v>
                </c:pt>
                <c:pt idx="24">
                  <c:v>4089.6418189999999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'GD7'!$L$7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'GD7'!$M$4:$AK$4</c:f>
              <c:strCache>
                <c:ptCount val="2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</c:strCache>
            </c:strRef>
          </c:cat>
          <c:val>
            <c:numRef>
              <c:f>'GD7'!$M$7:$AK$7</c:f>
              <c:numCache>
                <c:formatCode>#,##0</c:formatCode>
                <c:ptCount val="25"/>
                <c:pt idx="0">
                  <c:v>5437.3119152999998</c:v>
                </c:pt>
                <c:pt idx="1">
                  <c:v>5399.5194578999999</c:v>
                </c:pt>
                <c:pt idx="2">
                  <c:v>5347.8522473000003</c:v>
                </c:pt>
                <c:pt idx="3">
                  <c:v>5364.3162521000004</c:v>
                </c:pt>
                <c:pt idx="4">
                  <c:v>5468.2533954999999</c:v>
                </c:pt>
                <c:pt idx="5">
                  <c:v>5625.7117709000004</c:v>
                </c:pt>
                <c:pt idx="6">
                  <c:v>5608.1199213</c:v>
                </c:pt>
                <c:pt idx="7">
                  <c:v>5599.9202084999997</c:v>
                </c:pt>
                <c:pt idx="8">
                  <c:v>5607.7573773000004</c:v>
                </c:pt>
                <c:pt idx="9">
                  <c:v>5699.6097587000004</c:v>
                </c:pt>
                <c:pt idx="10">
                  <c:v>5810.3286643000001</c:v>
                </c:pt>
                <c:pt idx="11">
                  <c:v>5824.3688531999996</c:v>
                </c:pt>
                <c:pt idx="12">
                  <c:v>5840.1593802999996</c:v>
                </c:pt>
                <c:pt idx="13">
                  <c:v>5823.694262</c:v>
                </c:pt>
                <c:pt idx="14">
                  <c:v>5841.3910984000004</c:v>
                </c:pt>
                <c:pt idx="15">
                  <c:v>5800.4850065999999</c:v>
                </c:pt>
                <c:pt idx="16">
                  <c:v>5717.7461473000003</c:v>
                </c:pt>
                <c:pt idx="17">
                  <c:v>5653.4286282000003</c:v>
                </c:pt>
                <c:pt idx="18">
                  <c:v>5560.1846693999996</c:v>
                </c:pt>
                <c:pt idx="19">
                  <c:v>5527.8874353000001</c:v>
                </c:pt>
                <c:pt idx="20">
                  <c:v>5526.0550235000001</c:v>
                </c:pt>
                <c:pt idx="21">
                  <c:v>5525.0764644999999</c:v>
                </c:pt>
                <c:pt idx="22">
                  <c:v>5524.9647801000001</c:v>
                </c:pt>
                <c:pt idx="23">
                  <c:v>5540.1861802000003</c:v>
                </c:pt>
                <c:pt idx="24">
                  <c:v>5553.5181011000004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'GD7'!$L$8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'GD7'!$M$4:$AK$4</c:f>
              <c:strCache>
                <c:ptCount val="2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</c:strCache>
            </c:strRef>
          </c:cat>
          <c:val>
            <c:numRef>
              <c:f>'GD7'!$M$8:$AK$8</c:f>
              <c:numCache>
                <c:formatCode>#,##0</c:formatCode>
                <c:ptCount val="25"/>
                <c:pt idx="0">
                  <c:v>5467.7775503000003</c:v>
                </c:pt>
                <c:pt idx="1">
                  <c:v>5583.7214388000002</c:v>
                </c:pt>
                <c:pt idx="2">
                  <c:v>5581.8009233000002</c:v>
                </c:pt>
                <c:pt idx="3">
                  <c:v>5530.0696810999998</c:v>
                </c:pt>
                <c:pt idx="4">
                  <c:v>5463.5222315999999</c:v>
                </c:pt>
                <c:pt idx="5">
                  <c:v>5323.1375756999996</c:v>
                </c:pt>
                <c:pt idx="6">
                  <c:v>5292.0410301000002</c:v>
                </c:pt>
                <c:pt idx="7">
                  <c:v>5453.5436424999998</c:v>
                </c:pt>
                <c:pt idx="8">
                  <c:v>5568.2124149000001</c:v>
                </c:pt>
                <c:pt idx="9">
                  <c:v>5536.0943927999997</c:v>
                </c:pt>
                <c:pt idx="10">
                  <c:v>5494.7035769000004</c:v>
                </c:pt>
                <c:pt idx="11">
                  <c:v>5464.0639117999999</c:v>
                </c:pt>
                <c:pt idx="12">
                  <c:v>5429.8129173999996</c:v>
                </c:pt>
                <c:pt idx="13">
                  <c:v>5446.2067027000003</c:v>
                </c:pt>
                <c:pt idx="14">
                  <c:v>5385.9987184000001</c:v>
                </c:pt>
                <c:pt idx="15">
                  <c:v>5246.7512597000004</c:v>
                </c:pt>
                <c:pt idx="16">
                  <c:v>5149.6158950999998</c:v>
                </c:pt>
                <c:pt idx="17">
                  <c:v>5235.8706627000001</c:v>
                </c:pt>
                <c:pt idx="18">
                  <c:v>5259.3796241</c:v>
                </c:pt>
                <c:pt idx="19">
                  <c:v>5189.8976431000001</c:v>
                </c:pt>
                <c:pt idx="20">
                  <c:v>5149.3520463000004</c:v>
                </c:pt>
                <c:pt idx="21">
                  <c:v>5161.7271639999999</c:v>
                </c:pt>
                <c:pt idx="22">
                  <c:v>5085.8269019999998</c:v>
                </c:pt>
                <c:pt idx="23">
                  <c:v>5078.9349892999999</c:v>
                </c:pt>
                <c:pt idx="24">
                  <c:v>5100.5969378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656448"/>
        <c:axId val="189658240"/>
      </c:lineChart>
      <c:catAx>
        <c:axId val="18965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965824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89658240"/>
        <c:scaling>
          <c:orientation val="minMax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GWh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965644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490482847526338"/>
          <c:y val="7.520005257541286E-2"/>
          <c:w val="0.84783384067796519"/>
          <c:h val="0.74768302302387923"/>
        </c:manualLayout>
      </c:layout>
      <c:lineChart>
        <c:grouping val="standard"/>
        <c:varyColors val="0"/>
        <c:ser>
          <c:idx val="3"/>
          <c:order val="0"/>
          <c:tx>
            <c:strRef>
              <c:f>'GD8'!$L$6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'GD8'!$M$4:$BA$4</c:f>
              <c:numCache>
                <c:formatCode>###0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'GD8'!$M$6:$BA$6</c:f>
              <c:numCache>
                <c:formatCode>#,##0_ ;\-#,##0\ </c:formatCode>
                <c:ptCount val="41"/>
                <c:pt idx="6">
                  <c:v>39074.297010999951</c:v>
                </c:pt>
                <c:pt idx="7">
                  <c:v>30857.554166666669</c:v>
                </c:pt>
                <c:pt idx="8">
                  <c:v>35278.091944444444</c:v>
                </c:pt>
                <c:pt idx="9">
                  <c:v>39543.062777777785</c:v>
                </c:pt>
                <c:pt idx="10">
                  <c:v>46620.488888888882</c:v>
                </c:pt>
                <c:pt idx="11">
                  <c:v>53612.637500000004</c:v>
                </c:pt>
                <c:pt idx="12">
                  <c:v>54921.32716666667</c:v>
                </c:pt>
                <c:pt idx="13">
                  <c:v>58635.158222222228</c:v>
                </c:pt>
                <c:pt idx="14">
                  <c:v>63774.451166666666</c:v>
                </c:pt>
                <c:pt idx="15">
                  <c:v>67596.378051876454</c:v>
                </c:pt>
                <c:pt idx="16">
                  <c:v>70719.207452313611</c:v>
                </c:pt>
                <c:pt idx="17">
                  <c:v>73407.605892040621</c:v>
                </c:pt>
                <c:pt idx="18">
                  <c:v>75892.752065602865</c:v>
                </c:pt>
                <c:pt idx="19">
                  <c:v>78235.644784280274</c:v>
                </c:pt>
                <c:pt idx="20">
                  <c:v>80468.685539877348</c:v>
                </c:pt>
                <c:pt idx="21">
                  <c:v>82640.676221336587</c:v>
                </c:pt>
                <c:pt idx="22">
                  <c:v>84797.163843386719</c:v>
                </c:pt>
                <c:pt idx="23">
                  <c:v>86934.773652271222</c:v>
                </c:pt>
                <c:pt idx="24">
                  <c:v>88901.631929799783</c:v>
                </c:pt>
                <c:pt idx="25">
                  <c:v>90699.289782813372</c:v>
                </c:pt>
                <c:pt idx="26">
                  <c:v>92273.100429031765</c:v>
                </c:pt>
                <c:pt idx="27">
                  <c:v>93670.902003601848</c:v>
                </c:pt>
                <c:pt idx="28">
                  <c:v>94881.937990005797</c:v>
                </c:pt>
                <c:pt idx="29">
                  <c:v>95896.534169380073</c:v>
                </c:pt>
                <c:pt idx="30">
                  <c:v>96706.711175576376</c:v>
                </c:pt>
                <c:pt idx="31">
                  <c:v>97546.38770978486</c:v>
                </c:pt>
                <c:pt idx="32">
                  <c:v>98421.525319429958</c:v>
                </c:pt>
                <c:pt idx="33">
                  <c:v>99337.537831886453</c:v>
                </c:pt>
                <c:pt idx="34">
                  <c:v>100299.38086307446</c:v>
                </c:pt>
                <c:pt idx="35">
                  <c:v>101311.62964116283</c:v>
                </c:pt>
                <c:pt idx="36">
                  <c:v>102378.54677082825</c:v>
                </c:pt>
                <c:pt idx="37">
                  <c:v>103504.14134256038</c:v>
                </c:pt>
                <c:pt idx="38">
                  <c:v>104692.22060079691</c:v>
                </c:pt>
                <c:pt idx="39">
                  <c:v>105946.43522008401</c:v>
                </c:pt>
                <c:pt idx="40">
                  <c:v>107270.31909642162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'GD8'!$L$7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'GD8'!$M$4:$BA$4</c:f>
              <c:numCache>
                <c:formatCode>###0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'GD8'!$M$7:$BA$7</c:f>
              <c:numCache>
                <c:formatCode>#,##0_ ;\-#,##0\ </c:formatCode>
                <c:ptCount val="41"/>
                <c:pt idx="6">
                  <c:v>39074.297010999951</c:v>
                </c:pt>
                <c:pt idx="7">
                  <c:v>30527.554166666669</c:v>
                </c:pt>
                <c:pt idx="8">
                  <c:v>34698.091944444444</c:v>
                </c:pt>
                <c:pt idx="9">
                  <c:v>38183.062777777785</c:v>
                </c:pt>
                <c:pt idx="10">
                  <c:v>44210.488888888882</c:v>
                </c:pt>
                <c:pt idx="11">
                  <c:v>50352.637500000004</c:v>
                </c:pt>
                <c:pt idx="12">
                  <c:v>50551.32716666667</c:v>
                </c:pt>
                <c:pt idx="13">
                  <c:v>53215.158222222228</c:v>
                </c:pt>
                <c:pt idx="14">
                  <c:v>56984.451166666666</c:v>
                </c:pt>
                <c:pt idx="15">
                  <c:v>60366.559415689961</c:v>
                </c:pt>
                <c:pt idx="16">
                  <c:v>63382.489345559894</c:v>
                </c:pt>
                <c:pt idx="17">
                  <c:v>66122.028998041671</c:v>
                </c:pt>
                <c:pt idx="18">
                  <c:v>68639.757178861808</c:v>
                </c:pt>
                <c:pt idx="19">
                  <c:v>70725.458631054556</c:v>
                </c:pt>
                <c:pt idx="20">
                  <c:v>72516.91800443118</c:v>
                </c:pt>
                <c:pt idx="21">
                  <c:v>74045.655132767119</c:v>
                </c:pt>
                <c:pt idx="22">
                  <c:v>75341.046145129163</c:v>
                </c:pt>
                <c:pt idx="23">
                  <c:v>76384.941526877898</c:v>
                </c:pt>
                <c:pt idx="24">
                  <c:v>77204.855562876051</c:v>
                </c:pt>
                <c:pt idx="25">
                  <c:v>77976.004222971445</c:v>
                </c:pt>
                <c:pt idx="26">
                  <c:v>78666.516974554805</c:v>
                </c:pt>
                <c:pt idx="27">
                  <c:v>79345.859699623674</c:v>
                </c:pt>
                <c:pt idx="28">
                  <c:v>79861.277765133796</c:v>
                </c:pt>
                <c:pt idx="29">
                  <c:v>80379.938665864334</c:v>
                </c:pt>
                <c:pt idx="30">
                  <c:v>80909.040404568514</c:v>
                </c:pt>
                <c:pt idx="31">
                  <c:v>81455.009675740832</c:v>
                </c:pt>
                <c:pt idx="32">
                  <c:v>81857.415191550172</c:v>
                </c:pt>
                <c:pt idx="33">
                  <c:v>82286.404931111945</c:v>
                </c:pt>
                <c:pt idx="34">
                  <c:v>82580.118351576544</c:v>
                </c:pt>
                <c:pt idx="35">
                  <c:v>82910.006924741945</c:v>
                </c:pt>
                <c:pt idx="36">
                  <c:v>83280.127183552817</c:v>
                </c:pt>
                <c:pt idx="37">
                  <c:v>83694.279932181817</c:v>
                </c:pt>
                <c:pt idx="38">
                  <c:v>84156.061834780936</c:v>
                </c:pt>
                <c:pt idx="39">
                  <c:v>84668.910612102336</c:v>
                </c:pt>
                <c:pt idx="40">
                  <c:v>85236.144753121524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'GD8'!$L$8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'GD8'!$M$4:$BA$4</c:f>
              <c:numCache>
                <c:formatCode>###0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'GD8'!$M$8:$BA$8</c:f>
              <c:numCache>
                <c:formatCode>#,##0_ ;\-#,##0\ </c:formatCode>
                <c:ptCount val="41"/>
                <c:pt idx="6">
                  <c:v>39074.297010999951</c:v>
                </c:pt>
                <c:pt idx="7">
                  <c:v>29457.554166666669</c:v>
                </c:pt>
                <c:pt idx="8">
                  <c:v>32908.091944444444</c:v>
                </c:pt>
                <c:pt idx="9">
                  <c:v>35973.062777777785</c:v>
                </c:pt>
                <c:pt idx="10">
                  <c:v>41300.488888888882</c:v>
                </c:pt>
                <c:pt idx="11">
                  <c:v>46772.637500000004</c:v>
                </c:pt>
                <c:pt idx="12">
                  <c:v>46341.32716666667</c:v>
                </c:pt>
                <c:pt idx="13">
                  <c:v>48215.158222222228</c:v>
                </c:pt>
                <c:pt idx="14">
                  <c:v>50954.451166666666</c:v>
                </c:pt>
                <c:pt idx="15">
                  <c:v>53837.257115823348</c:v>
                </c:pt>
                <c:pt idx="16">
                  <c:v>56323.627733592119</c:v>
                </c:pt>
                <c:pt idx="17">
                  <c:v>58510.027899331624</c:v>
                </c:pt>
                <c:pt idx="18">
                  <c:v>60449.197852194688</c:v>
                </c:pt>
                <c:pt idx="19">
                  <c:v>61988.163835053085</c:v>
                </c:pt>
                <c:pt idx="20">
                  <c:v>63245.82300395421</c:v>
                </c:pt>
                <c:pt idx="21">
                  <c:v>64259.754597527994</c:v>
                </c:pt>
                <c:pt idx="22">
                  <c:v>65065.469748720134</c:v>
                </c:pt>
                <c:pt idx="23">
                  <c:v>65650.882003402003</c:v>
                </c:pt>
                <c:pt idx="24">
                  <c:v>66049.344273053459</c:v>
                </c:pt>
                <c:pt idx="25">
                  <c:v>66398.87272119007</c:v>
                </c:pt>
                <c:pt idx="26">
                  <c:v>66667.422614040523</c:v>
                </c:pt>
                <c:pt idx="27">
                  <c:v>66924.288645224398</c:v>
                </c:pt>
                <c:pt idx="28">
                  <c:v>67178.515664024191</c:v>
                </c:pt>
                <c:pt idx="29">
                  <c:v>67438.085343290964</c:v>
                </c:pt>
                <c:pt idx="30">
                  <c:v>67710.074281822308</c:v>
                </c:pt>
                <c:pt idx="31">
                  <c:v>68000.790923609718</c:v>
                </c:pt>
                <c:pt idx="32">
                  <c:v>68202.325984948358</c:v>
                </c:pt>
                <c:pt idx="33">
                  <c:v>68433.998068368019</c:v>
                </c:pt>
                <c:pt idx="34">
                  <c:v>68700.458846052425</c:v>
                </c:pt>
                <c:pt idx="35">
                  <c:v>69005.980438408558</c:v>
                </c:pt>
                <c:pt idx="36">
                  <c:v>69354.523022690701</c:v>
                </c:pt>
                <c:pt idx="37">
                  <c:v>69749.79378850988</c:v>
                </c:pt>
                <c:pt idx="38">
                  <c:v>70195.298453938231</c:v>
                </c:pt>
                <c:pt idx="39">
                  <c:v>70694.386391329128</c:v>
                </c:pt>
                <c:pt idx="40">
                  <c:v>71250.290269941033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'GD8'!$L$9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'GD8'!$M$4:$BA$4</c:f>
              <c:numCache>
                <c:formatCode>###0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'GD8'!$M$9:$BA$9</c:f>
              <c:numCache>
                <c:formatCode>#,##0_ ;\-#,##0\ </c:formatCode>
                <c:ptCount val="41"/>
                <c:pt idx="6">
                  <c:v>39074.297010999951</c:v>
                </c:pt>
                <c:pt idx="7">
                  <c:v>30857.554166666669</c:v>
                </c:pt>
                <c:pt idx="8">
                  <c:v>35278.091944444444</c:v>
                </c:pt>
                <c:pt idx="9">
                  <c:v>39543.062777777785</c:v>
                </c:pt>
                <c:pt idx="10">
                  <c:v>46620.488888888882</c:v>
                </c:pt>
                <c:pt idx="11">
                  <c:v>53612.637500000004</c:v>
                </c:pt>
                <c:pt idx="12">
                  <c:v>54921.32716666667</c:v>
                </c:pt>
                <c:pt idx="13">
                  <c:v>58635.158222222228</c:v>
                </c:pt>
                <c:pt idx="14">
                  <c:v>63774.451166666666</c:v>
                </c:pt>
                <c:pt idx="15">
                  <c:v>67596.378051876454</c:v>
                </c:pt>
                <c:pt idx="16">
                  <c:v>71066.930517514687</c:v>
                </c:pt>
                <c:pt idx="17">
                  <c:v>74268.685691540799</c:v>
                </c:pt>
                <c:pt idx="18">
                  <c:v>77257.439763941889</c:v>
                </c:pt>
                <c:pt idx="19">
                  <c:v>80094.330100259016</c:v>
                </c:pt>
                <c:pt idx="20">
                  <c:v>82811.894997101248</c:v>
                </c:pt>
                <c:pt idx="21">
                  <c:v>85459.071419463595</c:v>
                </c:pt>
                <c:pt idx="22">
                  <c:v>88081.539749844567</c:v>
                </c:pt>
                <c:pt idx="23">
                  <c:v>90676.056914211382</c:v>
                </c:pt>
                <c:pt idx="24">
                  <c:v>93090.879206058104</c:v>
                </c:pt>
                <c:pt idx="25">
                  <c:v>95327.686095649886</c:v>
                </c:pt>
                <c:pt idx="26">
                  <c:v>97331.957535424648</c:v>
                </c:pt>
                <c:pt idx="27">
                  <c:v>99151.656785873158</c:v>
                </c:pt>
                <c:pt idx="28">
                  <c:v>100776.15086555871</c:v>
                </c:pt>
                <c:pt idx="29">
                  <c:v>102195.88751933028</c:v>
                </c:pt>
                <c:pt idx="30">
                  <c:v>103403.00779206223</c:v>
                </c:pt>
                <c:pt idx="31">
                  <c:v>104631.54926174364</c:v>
                </c:pt>
                <c:pt idx="32">
                  <c:v>105887.59083662965</c:v>
                </c:pt>
                <c:pt idx="33">
                  <c:v>107176.66220700502</c:v>
                </c:pt>
                <c:pt idx="34">
                  <c:v>108503.83337162055</c:v>
                </c:pt>
                <c:pt idx="35">
                  <c:v>109873.79247903479</c:v>
                </c:pt>
                <c:pt idx="36">
                  <c:v>111290.91360930973</c:v>
                </c:pt>
                <c:pt idx="37">
                  <c:v>112759.31590055372</c:v>
                </c:pt>
                <c:pt idx="38">
                  <c:v>114282.91523409729</c:v>
                </c:pt>
                <c:pt idx="39">
                  <c:v>115865.46952749995</c:v>
                </c:pt>
                <c:pt idx="40">
                  <c:v>117510.61854254894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'GD8'!$L$5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'GD8'!$M$4:$BA$4</c:f>
              <c:numCache>
                <c:formatCode>###0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'GD8'!$M$5:$BA$5</c:f>
              <c:numCache>
                <c:formatCode>#,##0_ ;\-#,##0\ </c:formatCode>
                <c:ptCount val="41"/>
                <c:pt idx="0">
                  <c:v>75355.710000000006</c:v>
                </c:pt>
                <c:pt idx="1">
                  <c:v>68873.37</c:v>
                </c:pt>
                <c:pt idx="2">
                  <c:v>63795.83</c:v>
                </c:pt>
                <c:pt idx="3">
                  <c:v>63057.7</c:v>
                </c:pt>
                <c:pt idx="4">
                  <c:v>62077.19</c:v>
                </c:pt>
                <c:pt idx="5">
                  <c:v>63301.078532999993</c:v>
                </c:pt>
                <c:pt idx="6">
                  <c:v>39074.297010999951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943424"/>
        <c:axId val="191944960"/>
      </c:lineChart>
      <c:catAx>
        <c:axId val="191943424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19449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1944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GWh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19434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9999936660122014E-2"/>
          <c:y val="0.9187659255393964"/>
          <c:w val="0.91966349915666468"/>
          <c:h val="6.1950712029300588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4018717208048621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'Figure 3.4'!$L$6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3.4'!$M$4:$BF$4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3.4'!$M$6:$BF$6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89.721999999999994</c:v>
                </c:pt>
                <c:pt idx="11" formatCode="_-* #,##0.0_-;\-* #,##0.0_-;_-* &quot;-&quot;??_-;_-@_-">
                  <c:v>89.296000000000006</c:v>
                </c:pt>
                <c:pt idx="12" formatCode="_-* #,##0.0_-;\-* #,##0.0_-;_-* &quot;-&quot;??_-;_-@_-">
                  <c:v>88.674000000000007</c:v>
                </c:pt>
                <c:pt idx="13" formatCode="_-* #,##0.0_-;\-* #,##0.0_-;_-* &quot;-&quot;??_-;_-@_-">
                  <c:v>88.128</c:v>
                </c:pt>
                <c:pt idx="14" formatCode="_-* #,##0.0_-;\-* #,##0.0_-;_-* &quot;-&quot;??_-;_-@_-">
                  <c:v>87.921000000000006</c:v>
                </c:pt>
                <c:pt idx="15" formatCode="_-* #,##0.0_-;\-* #,##0.0_-;_-* &quot;-&quot;??_-;_-@_-">
                  <c:v>88.290999999999997</c:v>
                </c:pt>
                <c:pt idx="16" formatCode="_-* #,##0.0_-;\-* #,##0.0_-;_-* &quot;-&quot;??_-;_-@_-">
                  <c:v>89.224000000000004</c:v>
                </c:pt>
                <c:pt idx="17" formatCode="_-* #,##0.0_-;\-* #,##0.0_-;_-* &quot;-&quot;??_-;_-@_-">
                  <c:v>90.188000000000002</c:v>
                </c:pt>
                <c:pt idx="18" formatCode="_-* #,##0.0_-;\-* #,##0.0_-;_-* &quot;-&quot;??_-;_-@_-">
                  <c:v>90.977000000000004</c:v>
                </c:pt>
                <c:pt idx="19" formatCode="_-* #,##0.0_-;\-* #,##0.0_-;_-* &quot;-&quot;??_-;_-@_-">
                  <c:v>91.492000000000004</c:v>
                </c:pt>
                <c:pt idx="20" formatCode="_-* #,##0.0_-;\-* #,##0.0_-;_-* &quot;-&quot;??_-;_-@_-">
                  <c:v>91.816000000000003</c:v>
                </c:pt>
                <c:pt idx="21" formatCode="_-* #,##0.0_-;\-* #,##0.0_-;_-* &quot;-&quot;??_-;_-@_-">
                  <c:v>92.278999999999996</c:v>
                </c:pt>
                <c:pt idx="22" formatCode="_-* #,##0.0_-;\-* #,##0.0_-;_-* &quot;-&quot;??_-;_-@_-">
                  <c:v>93.042000000000002</c:v>
                </c:pt>
                <c:pt idx="23" formatCode="_-* #,##0.0_-;\-* #,##0.0_-;_-* &quot;-&quot;??_-;_-@_-">
                  <c:v>93.546999999999997</c:v>
                </c:pt>
                <c:pt idx="24" formatCode="_-* #,##0.0_-;\-* #,##0.0_-;_-* &quot;-&quot;??_-;_-@_-">
                  <c:v>93.876000000000005</c:v>
                </c:pt>
                <c:pt idx="25" formatCode="_-* #,##0.0_-;\-* #,##0.0_-;_-* &quot;-&quot;??_-;_-@_-">
                  <c:v>94.087999999999994</c:v>
                </c:pt>
                <c:pt idx="26" formatCode="_-* #,##0.0_-;\-* #,##0.0_-;_-* &quot;-&quot;??_-;_-@_-">
                  <c:v>94.125</c:v>
                </c:pt>
                <c:pt idx="27" formatCode="_-* #,##0.0_-;\-* #,##0.0_-;_-* &quot;-&quot;??_-;_-@_-">
                  <c:v>94.234999999999999</c:v>
                </c:pt>
                <c:pt idx="28" formatCode="_-* #,##0.0_-;\-* #,##0.0_-;_-* &quot;-&quot;??_-;_-@_-">
                  <c:v>94.262</c:v>
                </c:pt>
                <c:pt idx="29" formatCode="_-* #,##0.0_-;\-* #,##0.0_-;_-* &quot;-&quot;??_-;_-@_-">
                  <c:v>94.361000000000004</c:v>
                </c:pt>
                <c:pt idx="30" formatCode="_-* #,##0.0_-;\-* #,##0.0_-;_-* &quot;-&quot;??_-;_-@_-">
                  <c:v>94.34</c:v>
                </c:pt>
                <c:pt idx="31" formatCode="_-* #,##0.0_-;\-* #,##0.0_-;_-* &quot;-&quot;??_-;_-@_-">
                  <c:v>94.552000000000007</c:v>
                </c:pt>
                <c:pt idx="32" formatCode="_-* #,##0.0_-;\-* #,##0.0_-;_-* &quot;-&quot;??_-;_-@_-">
                  <c:v>94.855000000000004</c:v>
                </c:pt>
                <c:pt idx="33" formatCode="_-* #,##0.0_-;\-* #,##0.0_-;_-* &quot;-&quot;??_-;_-@_-">
                  <c:v>95.123000000000005</c:v>
                </c:pt>
                <c:pt idx="34" formatCode="_-* #,##0.0_-;\-* #,##0.0_-;_-* &quot;-&quot;??_-;_-@_-">
                  <c:v>95.323999999999998</c:v>
                </c:pt>
                <c:pt idx="35" formatCode="_-* #,##0.0_-;\-* #,##0.0_-;_-* &quot;-&quot;??_-;_-@_-">
                  <c:v>95.591999999999999</c:v>
                </c:pt>
                <c:pt idx="36" formatCode="_-* #,##0.0_-;\-* #,##0.0_-;_-* &quot;-&quot;??_-;_-@_-">
                  <c:v>95.789000000000001</c:v>
                </c:pt>
                <c:pt idx="37" formatCode="_-* #,##0.0_-;\-* #,##0.0_-;_-* &quot;-&quot;??_-;_-@_-">
                  <c:v>96.007999999999996</c:v>
                </c:pt>
                <c:pt idx="38" formatCode="_-* #,##0.0_-;\-* #,##0.0_-;_-* &quot;-&quot;??_-;_-@_-">
                  <c:v>96.27</c:v>
                </c:pt>
                <c:pt idx="39" formatCode="_-* #,##0.0_-;\-* #,##0.0_-;_-* &quot;-&quot;??_-;_-@_-">
                  <c:v>96.649000000000001</c:v>
                </c:pt>
                <c:pt idx="40" formatCode="_-* #,##0.0_-;\-* #,##0.0_-;_-* &quot;-&quot;??_-;_-@_-">
                  <c:v>96.927000000000007</c:v>
                </c:pt>
                <c:pt idx="41" formatCode="_-* #,##0.0_-;\-* #,##0.0_-;_-* &quot;-&quot;??_-;_-@_-">
                  <c:v>97.174999999999997</c:v>
                </c:pt>
                <c:pt idx="42" formatCode="_-* #,##0.0_-;\-* #,##0.0_-;_-* &quot;-&quot;??_-;_-@_-">
                  <c:v>97.501000000000005</c:v>
                </c:pt>
                <c:pt idx="43" formatCode="_-* #,##0.0_-;\-* #,##0.0_-;_-* &quot;-&quot;??_-;_-@_-">
                  <c:v>97.855000000000004</c:v>
                </c:pt>
                <c:pt idx="44" formatCode="_-* #,##0.0_-;\-* #,##0.0_-;_-* &quot;-&quot;??_-;_-@_-">
                  <c:v>98.191999999999993</c:v>
                </c:pt>
                <c:pt idx="45" formatCode="_-* #,##0.0_-;\-* #,##0.0_-;_-* &quot;-&quot;??_-;_-@_-">
                  <c:v>98.632000000000005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3.4'!$L$7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3.4'!$M$4:$BF$4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3.4'!$M$7:$BF$7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89.721999999999994</c:v>
                </c:pt>
                <c:pt idx="11" formatCode="_-* #,##0.0_-;\-* #,##0.0_-;_-* &quot;-&quot;??_-;_-@_-">
                  <c:v>89.108000000000004</c:v>
                </c:pt>
                <c:pt idx="12" formatCode="_-* #,##0.0_-;\-* #,##0.0_-;_-* &quot;-&quot;??_-;_-@_-">
                  <c:v>87.828000000000003</c:v>
                </c:pt>
                <c:pt idx="13" formatCode="_-* #,##0.0_-;\-* #,##0.0_-;_-* &quot;-&quot;??_-;_-@_-">
                  <c:v>86.715000000000003</c:v>
                </c:pt>
                <c:pt idx="14" formatCode="_-* #,##0.0_-;\-* #,##0.0_-;_-* &quot;-&quot;??_-;_-@_-">
                  <c:v>85.997</c:v>
                </c:pt>
                <c:pt idx="15" formatCode="_-* #,##0.0_-;\-* #,##0.0_-;_-* &quot;-&quot;??_-;_-@_-">
                  <c:v>85.388000000000005</c:v>
                </c:pt>
                <c:pt idx="16" formatCode="_-* #,##0.0_-;\-* #,##0.0_-;_-* &quot;-&quot;??_-;_-@_-">
                  <c:v>85.102999999999994</c:v>
                </c:pt>
                <c:pt idx="17" formatCode="_-* #,##0.0_-;\-* #,##0.0_-;_-* &quot;-&quot;??_-;_-@_-">
                  <c:v>84.542000000000002</c:v>
                </c:pt>
                <c:pt idx="18" formatCode="_-* #,##0.0_-;\-* #,##0.0_-;_-* &quot;-&quot;??_-;_-@_-">
                  <c:v>84.488</c:v>
                </c:pt>
                <c:pt idx="19" formatCode="_-* #,##0.0_-;\-* #,##0.0_-;_-* &quot;-&quot;??_-;_-@_-">
                  <c:v>84.21</c:v>
                </c:pt>
                <c:pt idx="20" formatCode="_-* #,##0.0_-;\-* #,##0.0_-;_-* &quot;-&quot;??_-;_-@_-">
                  <c:v>83.724000000000004</c:v>
                </c:pt>
                <c:pt idx="21" formatCode="_-* #,##0.0_-;\-* #,##0.0_-;_-* &quot;-&quot;??_-;_-@_-">
                  <c:v>83.186999999999998</c:v>
                </c:pt>
                <c:pt idx="22" formatCode="_-* #,##0.0_-;\-* #,##0.0_-;_-* &quot;-&quot;??_-;_-@_-">
                  <c:v>82.805000000000007</c:v>
                </c:pt>
                <c:pt idx="23" formatCode="_-* #,##0.0_-;\-* #,##0.0_-;_-* &quot;-&quot;??_-;_-@_-">
                  <c:v>82.465999999999994</c:v>
                </c:pt>
                <c:pt idx="24" formatCode="_-* #,##0.0_-;\-* #,##0.0_-;_-* &quot;-&quot;??_-;_-@_-">
                  <c:v>81.936999999999998</c:v>
                </c:pt>
                <c:pt idx="25" formatCode="_-* #,##0.0_-;\-* #,##0.0_-;_-* &quot;-&quot;??_-;_-@_-">
                  <c:v>81.400000000000006</c:v>
                </c:pt>
                <c:pt idx="26" formatCode="_-* #,##0.0_-;\-* #,##0.0_-;_-* &quot;-&quot;??_-;_-@_-">
                  <c:v>81.025000000000006</c:v>
                </c:pt>
                <c:pt idx="27" formatCode="_-* #,##0.0_-;\-* #,##0.0_-;_-* &quot;-&quot;??_-;_-@_-">
                  <c:v>80.676000000000002</c:v>
                </c:pt>
                <c:pt idx="28" formatCode="_-* #,##0.0_-;\-* #,##0.0_-;_-* &quot;-&quot;??_-;_-@_-">
                  <c:v>80.399000000000001</c:v>
                </c:pt>
                <c:pt idx="29" formatCode="_-* #,##0.0_-;\-* #,##0.0_-;_-* &quot;-&quot;??_-;_-@_-">
                  <c:v>79.930000000000007</c:v>
                </c:pt>
                <c:pt idx="30" formatCode="_-* #,##0.0_-;\-* #,##0.0_-;_-* &quot;-&quot;??_-;_-@_-">
                  <c:v>79.471999999999994</c:v>
                </c:pt>
                <c:pt idx="31" formatCode="_-* #,##0.0_-;\-* #,##0.0_-;_-* &quot;-&quot;??_-;_-@_-">
                  <c:v>78.823999999999998</c:v>
                </c:pt>
                <c:pt idx="32" formatCode="_-* #,##0.0_-;\-* #,##0.0_-;_-* &quot;-&quot;??_-;_-@_-">
                  <c:v>78.412000000000006</c:v>
                </c:pt>
                <c:pt idx="33" formatCode="_-* #,##0.0_-;\-* #,##0.0_-;_-* &quot;-&quot;??_-;_-@_-">
                  <c:v>77.954999999999998</c:v>
                </c:pt>
                <c:pt idx="34" formatCode="_-* #,##0.0_-;\-* #,##0.0_-;_-* &quot;-&quot;??_-;_-@_-">
                  <c:v>77.540999999999997</c:v>
                </c:pt>
                <c:pt idx="35" formatCode="_-* #,##0.0_-;\-* #,##0.0_-;_-* &quot;-&quot;??_-;_-@_-">
                  <c:v>77.043000000000006</c:v>
                </c:pt>
                <c:pt idx="36" formatCode="_-* #,##0.0_-;\-* #,##0.0_-;_-* &quot;-&quot;??_-;_-@_-">
                  <c:v>76.432000000000002</c:v>
                </c:pt>
                <c:pt idx="37" formatCode="_-* #,##0.0_-;\-* #,##0.0_-;_-* &quot;-&quot;??_-;_-@_-">
                  <c:v>75.771000000000001</c:v>
                </c:pt>
                <c:pt idx="38" formatCode="_-* #,##0.0_-;\-* #,##0.0_-;_-* &quot;-&quot;??_-;_-@_-">
                  <c:v>75.16</c:v>
                </c:pt>
                <c:pt idx="39" formatCode="_-* #,##0.0_-;\-* #,##0.0_-;_-* &quot;-&quot;??_-;_-@_-">
                  <c:v>74.533000000000001</c:v>
                </c:pt>
                <c:pt idx="40" formatCode="_-* #,##0.0_-;\-* #,##0.0_-;_-* &quot;-&quot;??_-;_-@_-">
                  <c:v>73.888999999999996</c:v>
                </c:pt>
                <c:pt idx="41" formatCode="_-* #,##0.0_-;\-* #,##0.0_-;_-* &quot;-&quot;??_-;_-@_-">
                  <c:v>73.173000000000002</c:v>
                </c:pt>
                <c:pt idx="42" formatCode="_-* #,##0.0_-;\-* #,##0.0_-;_-* &quot;-&quot;??_-;_-@_-">
                  <c:v>72.459000000000003</c:v>
                </c:pt>
                <c:pt idx="43" formatCode="_-* #,##0.0_-;\-* #,##0.0_-;_-* &quot;-&quot;??_-;_-@_-">
                  <c:v>71.81</c:v>
                </c:pt>
                <c:pt idx="44" formatCode="_-* #,##0.0_-;\-* #,##0.0_-;_-* &quot;-&quot;??_-;_-@_-">
                  <c:v>71.084999999999994</c:v>
                </c:pt>
                <c:pt idx="45" formatCode="_-* #,##0.0_-;\-* #,##0.0_-;_-* &quot;-&quot;??_-;_-@_-">
                  <c:v>70.417000000000002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3.4'!$L$8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3.4'!$M$4:$BF$4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3.4'!$M$8:$BF$8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89.691999999999993</c:v>
                </c:pt>
                <c:pt idx="11" formatCode="_-* #,##0.0_-;\-* #,##0.0_-;_-* &quot;-&quot;??_-;_-@_-">
                  <c:v>89.230999999999995</c:v>
                </c:pt>
                <c:pt idx="12" formatCode="_-* #,##0.0_-;\-* #,##0.0_-;_-* &quot;-&quot;??_-;_-@_-">
                  <c:v>88.361000000000004</c:v>
                </c:pt>
                <c:pt idx="13" formatCode="_-* #,##0.0_-;\-* #,##0.0_-;_-* &quot;-&quot;??_-;_-@_-">
                  <c:v>87.608999999999995</c:v>
                </c:pt>
                <c:pt idx="14" formatCode="_-* #,##0.0_-;\-* #,##0.0_-;_-* &quot;-&quot;??_-;_-@_-">
                  <c:v>87.113</c:v>
                </c:pt>
                <c:pt idx="15" formatCode="_-* #,##0.0_-;\-* #,##0.0_-;_-* &quot;-&quot;??_-;_-@_-">
                  <c:v>86.616</c:v>
                </c:pt>
                <c:pt idx="16" formatCode="_-* #,##0.0_-;\-* #,##0.0_-;_-* &quot;-&quot;??_-;_-@_-">
                  <c:v>86.453999999999994</c:v>
                </c:pt>
                <c:pt idx="17" formatCode="_-* #,##0.0_-;\-* #,##0.0_-;_-* &quot;-&quot;??_-;_-@_-">
                  <c:v>86.311999999999998</c:v>
                </c:pt>
                <c:pt idx="18" formatCode="_-* #,##0.0_-;\-* #,##0.0_-;_-* &quot;-&quot;??_-;_-@_-">
                  <c:v>85.93</c:v>
                </c:pt>
                <c:pt idx="19" formatCode="_-* #,##0.0_-;\-* #,##0.0_-;_-* &quot;-&quot;??_-;_-@_-">
                  <c:v>85.447999999999993</c:v>
                </c:pt>
                <c:pt idx="20" formatCode="_-* #,##0.0_-;\-* #,##0.0_-;_-* &quot;-&quot;??_-;_-@_-">
                  <c:v>84.95</c:v>
                </c:pt>
                <c:pt idx="21" formatCode="_-* #,##0.0_-;\-* #,##0.0_-;_-* &quot;-&quot;??_-;_-@_-">
                  <c:v>84.278000000000006</c:v>
                </c:pt>
                <c:pt idx="22" formatCode="_-* #,##0.0_-;\-* #,##0.0_-;_-* &quot;-&quot;??_-;_-@_-">
                  <c:v>83.697000000000003</c:v>
                </c:pt>
                <c:pt idx="23" formatCode="_-* #,##0.0_-;\-* #,##0.0_-;_-* &quot;-&quot;??_-;_-@_-">
                  <c:v>83.096999999999994</c:v>
                </c:pt>
                <c:pt idx="24" formatCode="_-* #,##0.0_-;\-* #,##0.0_-;_-* &quot;-&quot;??_-;_-@_-">
                  <c:v>82.272999999999996</c:v>
                </c:pt>
                <c:pt idx="25" formatCode="_-* #,##0.0_-;\-* #,##0.0_-;_-* &quot;-&quot;??_-;_-@_-">
                  <c:v>81.418000000000006</c:v>
                </c:pt>
                <c:pt idx="26" formatCode="_-* #,##0.0_-;\-* #,##0.0_-;_-* &quot;-&quot;??_-;_-@_-">
                  <c:v>80.742000000000004</c:v>
                </c:pt>
                <c:pt idx="27" formatCode="_-* #,##0.0_-;\-* #,##0.0_-;_-* &quot;-&quot;??_-;_-@_-">
                  <c:v>80.14</c:v>
                </c:pt>
                <c:pt idx="28" formatCode="_-* #,##0.0_-;\-* #,##0.0_-;_-* &quot;-&quot;??_-;_-@_-">
                  <c:v>79.507000000000005</c:v>
                </c:pt>
                <c:pt idx="29" formatCode="_-* #,##0.0_-;\-* #,##0.0_-;_-* &quot;-&quot;??_-;_-@_-">
                  <c:v>78.816999999999993</c:v>
                </c:pt>
                <c:pt idx="30" formatCode="_-* #,##0.0_-;\-* #,##0.0_-;_-* &quot;-&quot;??_-;_-@_-">
                  <c:v>78.125</c:v>
                </c:pt>
                <c:pt idx="31" formatCode="_-* #,##0.0_-;\-* #,##0.0_-;_-* &quot;-&quot;??_-;_-@_-">
                  <c:v>77.370999999999995</c:v>
                </c:pt>
                <c:pt idx="32" formatCode="_-* #,##0.0_-;\-* #,##0.0_-;_-* &quot;-&quot;??_-;_-@_-">
                  <c:v>76.736999999999995</c:v>
                </c:pt>
                <c:pt idx="33" formatCode="_-* #,##0.0_-;\-* #,##0.0_-;_-* &quot;-&quot;??_-;_-@_-">
                  <c:v>76.082999999999998</c:v>
                </c:pt>
                <c:pt idx="34" formatCode="_-* #,##0.0_-;\-* #,##0.0_-;_-* &quot;-&quot;??_-;_-@_-">
                  <c:v>75.41</c:v>
                </c:pt>
                <c:pt idx="35" formatCode="_-* #,##0.0_-;\-* #,##0.0_-;_-* &quot;-&quot;??_-;_-@_-">
                  <c:v>74.716999999999999</c:v>
                </c:pt>
                <c:pt idx="36" formatCode="_-* #,##0.0_-;\-* #,##0.0_-;_-* &quot;-&quot;??_-;_-@_-">
                  <c:v>74.036000000000001</c:v>
                </c:pt>
                <c:pt idx="37" formatCode="_-* #,##0.0_-;\-* #,##0.0_-;_-* &quot;-&quot;??_-;_-@_-">
                  <c:v>73.369</c:v>
                </c:pt>
                <c:pt idx="38" formatCode="_-* #,##0.0_-;\-* #,##0.0_-;_-* &quot;-&quot;??_-;_-@_-">
                  <c:v>72.739999999999995</c:v>
                </c:pt>
                <c:pt idx="39" formatCode="_-* #,##0.0_-;\-* #,##0.0_-;_-* &quot;-&quot;??_-;_-@_-">
                  <c:v>72.043000000000006</c:v>
                </c:pt>
                <c:pt idx="40" formatCode="_-* #,##0.0_-;\-* #,##0.0_-;_-* &quot;-&quot;??_-;_-@_-">
                  <c:v>71.349999999999994</c:v>
                </c:pt>
                <c:pt idx="41" formatCode="_-* #,##0.0_-;\-* #,##0.0_-;_-* &quot;-&quot;??_-;_-@_-">
                  <c:v>70.632000000000005</c:v>
                </c:pt>
                <c:pt idx="42" formatCode="_-* #,##0.0_-;\-* #,##0.0_-;_-* &quot;-&quot;??_-;_-@_-">
                  <c:v>69.902000000000001</c:v>
                </c:pt>
                <c:pt idx="43" formatCode="_-* #,##0.0_-;\-* #,##0.0_-;_-* &quot;-&quot;??_-;_-@_-">
                  <c:v>69.165000000000006</c:v>
                </c:pt>
                <c:pt idx="44" formatCode="_-* #,##0.0_-;\-* #,##0.0_-;_-* &quot;-&quot;??_-;_-@_-">
                  <c:v>68.429000000000002</c:v>
                </c:pt>
                <c:pt idx="45" formatCode="_-* #,##0.0_-;\-* #,##0.0_-;_-* &quot;-&quot;??_-;_-@_-">
                  <c:v>67.688999999999993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3.4'!$L$9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3.4'!$M$4:$BF$4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3.4'!$M$9:$BF$9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89.721999999999994</c:v>
                </c:pt>
                <c:pt idx="11" formatCode="_-* #,##0.0_-;\-* #,##0.0_-;_-* &quot;-&quot;??_-;_-@_-">
                  <c:v>89.370999999999995</c:v>
                </c:pt>
                <c:pt idx="12" formatCode="_-* #,##0.0_-;\-* #,##0.0_-;_-* &quot;-&quot;??_-;_-@_-">
                  <c:v>88.951999999999998</c:v>
                </c:pt>
                <c:pt idx="13" formatCode="_-* #,##0.0_-;\-* #,##0.0_-;_-* &quot;-&quot;??_-;_-@_-">
                  <c:v>88.584000000000003</c:v>
                </c:pt>
                <c:pt idx="14" formatCode="_-* #,##0.0_-;\-* #,##0.0_-;_-* &quot;-&quot;??_-;_-@_-">
                  <c:v>88.171999999999997</c:v>
                </c:pt>
                <c:pt idx="15" formatCode="_-* #,##0.0_-;\-* #,##0.0_-;_-* &quot;-&quot;??_-;_-@_-">
                  <c:v>87.581999999999994</c:v>
                </c:pt>
                <c:pt idx="16" formatCode="_-* #,##0.0_-;\-* #,##0.0_-;_-* &quot;-&quot;??_-;_-@_-">
                  <c:v>87.491</c:v>
                </c:pt>
                <c:pt idx="17" formatCode="_-* #,##0.0_-;\-* #,##0.0_-;_-* &quot;-&quot;??_-;_-@_-">
                  <c:v>87.156000000000006</c:v>
                </c:pt>
                <c:pt idx="18" formatCode="_-* #,##0.0_-;\-* #,##0.0_-;_-* &quot;-&quot;??_-;_-@_-">
                  <c:v>87.436999999999998</c:v>
                </c:pt>
                <c:pt idx="19" formatCode="_-* #,##0.0_-;\-* #,##0.0_-;_-* &quot;-&quot;??_-;_-@_-">
                  <c:v>87.474000000000004</c:v>
                </c:pt>
                <c:pt idx="20" formatCode="_-* #,##0.0_-;\-* #,##0.0_-;_-* &quot;-&quot;??_-;_-@_-">
                  <c:v>87.394000000000005</c:v>
                </c:pt>
                <c:pt idx="21" formatCode="_-* #,##0.0_-;\-* #,##0.0_-;_-* &quot;-&quot;??_-;_-@_-">
                  <c:v>87.216999999999999</c:v>
                </c:pt>
                <c:pt idx="22" formatCode="_-* #,##0.0_-;\-* #,##0.0_-;_-* &quot;-&quot;??_-;_-@_-">
                  <c:v>87.198999999999998</c:v>
                </c:pt>
                <c:pt idx="23" formatCode="_-* #,##0.0_-;\-* #,##0.0_-;_-* &quot;-&quot;??_-;_-@_-">
                  <c:v>87.197000000000003</c:v>
                </c:pt>
                <c:pt idx="24" formatCode="_-* #,##0.0_-;\-* #,##0.0_-;_-* &quot;-&quot;??_-;_-@_-">
                  <c:v>86.998000000000005</c:v>
                </c:pt>
                <c:pt idx="25" formatCode="_-* #,##0.0_-;\-* #,##0.0_-;_-* &quot;-&quot;??_-;_-@_-">
                  <c:v>86.808999999999997</c:v>
                </c:pt>
                <c:pt idx="26" formatCode="_-* #,##0.0_-;\-* #,##0.0_-;_-* &quot;-&quot;??_-;_-@_-">
                  <c:v>86.796999999999997</c:v>
                </c:pt>
                <c:pt idx="27" formatCode="_-* #,##0.0_-;\-* #,##0.0_-;_-* &quot;-&quot;??_-;_-@_-">
                  <c:v>86.768000000000001</c:v>
                </c:pt>
                <c:pt idx="28" formatCode="_-* #,##0.0_-;\-* #,##0.0_-;_-* &quot;-&quot;??_-;_-@_-">
                  <c:v>86.766999999999996</c:v>
                </c:pt>
                <c:pt idx="29" formatCode="_-* #,##0.0_-;\-* #,##0.0_-;_-* &quot;-&quot;??_-;_-@_-">
                  <c:v>86.606999999999999</c:v>
                </c:pt>
                <c:pt idx="30" formatCode="_-* #,##0.0_-;\-* #,##0.0_-;_-* &quot;-&quot;??_-;_-@_-">
                  <c:v>86.393000000000001</c:v>
                </c:pt>
                <c:pt idx="31" formatCode="_-* #,##0.0_-;\-* #,##0.0_-;_-* &quot;-&quot;??_-;_-@_-">
                  <c:v>86.144000000000005</c:v>
                </c:pt>
                <c:pt idx="32" formatCode="_-* #,##0.0_-;\-* #,##0.0_-;_-* &quot;-&quot;??_-;_-@_-">
                  <c:v>86.091999999999999</c:v>
                </c:pt>
                <c:pt idx="33" formatCode="_-* #,##0.0_-;\-* #,##0.0_-;_-* &quot;-&quot;??_-;_-@_-">
                  <c:v>85.998999999999995</c:v>
                </c:pt>
                <c:pt idx="34" formatCode="_-* #,##0.0_-;\-* #,##0.0_-;_-* &quot;-&quot;??_-;_-@_-">
                  <c:v>85.933999999999997</c:v>
                </c:pt>
                <c:pt idx="35" formatCode="_-* #,##0.0_-;\-* #,##0.0_-;_-* &quot;-&quot;??_-;_-@_-">
                  <c:v>85.876000000000005</c:v>
                </c:pt>
                <c:pt idx="36" formatCode="_-* #,##0.0_-;\-* #,##0.0_-;_-* &quot;-&quot;??_-;_-@_-">
                  <c:v>85.769000000000005</c:v>
                </c:pt>
                <c:pt idx="37" formatCode="_-* #,##0.0_-;\-* #,##0.0_-;_-* &quot;-&quot;??_-;_-@_-">
                  <c:v>85.674999999999997</c:v>
                </c:pt>
                <c:pt idx="38" formatCode="_-* #,##0.0_-;\-* #,##0.0_-;_-* &quot;-&quot;??_-;_-@_-">
                  <c:v>85.593000000000004</c:v>
                </c:pt>
                <c:pt idx="39" formatCode="_-* #,##0.0_-;\-* #,##0.0_-;_-* &quot;-&quot;??_-;_-@_-">
                  <c:v>85.518000000000001</c:v>
                </c:pt>
                <c:pt idx="40" formatCode="_-* #,##0.0_-;\-* #,##0.0_-;_-* &quot;-&quot;??_-;_-@_-">
                  <c:v>85.43</c:v>
                </c:pt>
                <c:pt idx="41" formatCode="_-* #,##0.0_-;\-* #,##0.0_-;_-* &quot;-&quot;??_-;_-@_-">
                  <c:v>85.307000000000002</c:v>
                </c:pt>
                <c:pt idx="42" formatCode="_-* #,##0.0_-;\-* #,##0.0_-;_-* &quot;-&quot;??_-;_-@_-">
                  <c:v>85.206999999999994</c:v>
                </c:pt>
                <c:pt idx="43" formatCode="_-* #,##0.0_-;\-* #,##0.0_-;_-* &quot;-&quot;??_-;_-@_-">
                  <c:v>85.072999999999993</c:v>
                </c:pt>
                <c:pt idx="44" formatCode="_-* #,##0.0_-;\-* #,##0.0_-;_-* &quot;-&quot;??_-;_-@_-">
                  <c:v>84.995999999999995</c:v>
                </c:pt>
                <c:pt idx="45" formatCode="_-* #,##0.0_-;\-* #,##0.0_-;_-* &quot;-&quot;??_-;_-@_-">
                  <c:v>84.843999999999994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'Figure 3.4'!$L$5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3.4'!$M$4:$BF$4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3.4'!$M$5:$BF$5</c:f>
              <c:numCache>
                <c:formatCode>_-* #,##0.0_-;\-* #,##0.0_-;_-* "-"??_-;_-@_-</c:formatCode>
                <c:ptCount val="46"/>
                <c:pt idx="0">
                  <c:v>111.312</c:v>
                </c:pt>
                <c:pt idx="1">
                  <c:v>110.44199999999999</c:v>
                </c:pt>
                <c:pt idx="2">
                  <c:v>112.596</c:v>
                </c:pt>
                <c:pt idx="3">
                  <c:v>106.78</c:v>
                </c:pt>
                <c:pt idx="4">
                  <c:v>99.811999999999998</c:v>
                </c:pt>
                <c:pt idx="5">
                  <c:v>103.095</c:v>
                </c:pt>
                <c:pt idx="6">
                  <c:v>100.22199999999999</c:v>
                </c:pt>
                <c:pt idx="7">
                  <c:v>98.924999999999997</c:v>
                </c:pt>
                <c:pt idx="8">
                  <c:v>98.453999999999994</c:v>
                </c:pt>
                <c:pt idx="9">
                  <c:v>92.396000000000001</c:v>
                </c:pt>
                <c:pt idx="10">
                  <c:v>89.721999999999994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04128"/>
        <c:axId val="189518208"/>
      </c:lineChart>
      <c:dateAx>
        <c:axId val="189504128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9518208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89518208"/>
        <c:scaling>
          <c:orientation val="minMax"/>
          <c:min val="60"/>
        </c:scaling>
        <c:delete val="0"/>
        <c:axPos val="l"/>
        <c:majorGridlines/>
        <c:title>
          <c:tx>
            <c:strRef>
              <c:f>'Figure 3.4'!$M$3</c:f>
              <c:strCache>
                <c:ptCount val="1"/>
                <c:pt idx="0">
                  <c:v>Annual Industrial electricity demand (TWh)</c:v>
                </c:pt>
              </c:strCache>
            </c:strRef>
          </c:tx>
          <c:layout>
            <c:manualLayout>
              <c:xMode val="edge"/>
              <c:yMode val="edge"/>
              <c:x val="6.9744716250259211E-3"/>
              <c:y val="6.3985782627323851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895041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3855424444181015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'Figure 3.6'!$L$6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3.6'!$M$4:$BF$4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3.6'!$M$6:$BF$6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96.960999999999999</c:v>
                </c:pt>
                <c:pt idx="11" formatCode="_-* #,##0.0_-;\-* #,##0.0_-;_-* &quot;-&quot;??_-;_-@_-">
                  <c:v>97.069000000000003</c:v>
                </c:pt>
                <c:pt idx="12" formatCode="_-* #,##0.0_-;\-* #,##0.0_-;_-* &quot;-&quot;??_-;_-@_-">
                  <c:v>98.29</c:v>
                </c:pt>
                <c:pt idx="13" formatCode="_-* #,##0.0_-;\-* #,##0.0_-;_-* &quot;-&quot;??_-;_-@_-">
                  <c:v>99.369</c:v>
                </c:pt>
                <c:pt idx="14" formatCode="_-* #,##0.0_-;\-* #,##0.0_-;_-* &quot;-&quot;??_-;_-@_-">
                  <c:v>99.582999999999998</c:v>
                </c:pt>
                <c:pt idx="15" formatCode="_-* #,##0.0_-;\-* #,##0.0_-;_-* &quot;-&quot;??_-;_-@_-">
                  <c:v>99.100999999999999</c:v>
                </c:pt>
                <c:pt idx="16" formatCode="_-* #,##0.0_-;\-* #,##0.0_-;_-* &quot;-&quot;??_-;_-@_-">
                  <c:v>99.486000000000004</c:v>
                </c:pt>
                <c:pt idx="17" formatCode="_-* #,##0.0_-;\-* #,##0.0_-;_-* &quot;-&quot;??_-;_-@_-">
                  <c:v>100.19</c:v>
                </c:pt>
                <c:pt idx="18" formatCode="_-* #,##0.0_-;\-* #,##0.0_-;_-* &quot;-&quot;??_-;_-@_-">
                  <c:v>101.327</c:v>
                </c:pt>
                <c:pt idx="19" formatCode="_-* #,##0.0_-;\-* #,##0.0_-;_-* &quot;-&quot;??_-;_-@_-">
                  <c:v>102.616</c:v>
                </c:pt>
                <c:pt idx="20" formatCode="_-* #,##0.0_-;\-* #,##0.0_-;_-* &quot;-&quot;??_-;_-@_-">
                  <c:v>103.887</c:v>
                </c:pt>
                <c:pt idx="21" formatCode="_-* #,##0.0_-;\-* #,##0.0_-;_-* &quot;-&quot;??_-;_-@_-">
                  <c:v>105.443</c:v>
                </c:pt>
                <c:pt idx="22" formatCode="_-* #,##0.0_-;\-* #,##0.0_-;_-* &quot;-&quot;??_-;_-@_-">
                  <c:v>107.29</c:v>
                </c:pt>
                <c:pt idx="23" formatCode="_-* #,##0.0_-;\-* #,##0.0_-;_-* &quot;-&quot;??_-;_-@_-">
                  <c:v>109.003</c:v>
                </c:pt>
                <c:pt idx="24" formatCode="_-* #,##0.0_-;\-* #,##0.0_-;_-* &quot;-&quot;??_-;_-@_-">
                  <c:v>110.788</c:v>
                </c:pt>
                <c:pt idx="25" formatCode="_-* #,##0.0_-;\-* #,##0.0_-;_-* &quot;-&quot;??_-;_-@_-">
                  <c:v>112.324</c:v>
                </c:pt>
                <c:pt idx="26" formatCode="_-* #,##0.0_-;\-* #,##0.0_-;_-* &quot;-&quot;??_-;_-@_-">
                  <c:v>113.503</c:v>
                </c:pt>
                <c:pt idx="27" formatCode="_-* #,##0.0_-;\-* #,##0.0_-;_-* &quot;-&quot;??_-;_-@_-">
                  <c:v>114.43300000000001</c:v>
                </c:pt>
                <c:pt idx="28" formatCode="_-* #,##0.0_-;\-* #,##0.0_-;_-* &quot;-&quot;??_-;_-@_-">
                  <c:v>115.134</c:v>
                </c:pt>
                <c:pt idx="29" formatCode="_-* #,##0.0_-;\-* #,##0.0_-;_-* &quot;-&quot;??_-;_-@_-">
                  <c:v>115.741</c:v>
                </c:pt>
                <c:pt idx="30" formatCode="_-* #,##0.0_-;\-* #,##0.0_-;_-* &quot;-&quot;??_-;_-@_-">
                  <c:v>116.05800000000001</c:v>
                </c:pt>
                <c:pt idx="31" formatCode="_-* #,##0.0_-;\-* #,##0.0_-;_-* &quot;-&quot;??_-;_-@_-">
                  <c:v>116.593</c:v>
                </c:pt>
                <c:pt idx="32" formatCode="_-* #,##0.0_-;\-* #,##0.0_-;_-* &quot;-&quot;??_-;_-@_-">
                  <c:v>117.32899999999999</c:v>
                </c:pt>
                <c:pt idx="33" formatCode="_-* #,##0.0_-;\-* #,##0.0_-;_-* &quot;-&quot;??_-;_-@_-">
                  <c:v>118.24299999999999</c:v>
                </c:pt>
                <c:pt idx="34" formatCode="_-* #,##0.0_-;\-* #,##0.0_-;_-* &quot;-&quot;??_-;_-@_-">
                  <c:v>119.374</c:v>
                </c:pt>
                <c:pt idx="35" formatCode="_-* #,##0.0_-;\-* #,##0.0_-;_-* &quot;-&quot;??_-;_-@_-">
                  <c:v>120.785</c:v>
                </c:pt>
                <c:pt idx="36" formatCode="_-* #,##0.0_-;\-* #,##0.0_-;_-* &quot;-&quot;??_-;_-@_-">
                  <c:v>122.178</c:v>
                </c:pt>
                <c:pt idx="37" formatCode="_-* #,##0.0_-;\-* #,##0.0_-;_-* &quot;-&quot;??_-;_-@_-">
                  <c:v>123.721</c:v>
                </c:pt>
                <c:pt idx="38" formatCode="_-* #,##0.0_-;\-* #,##0.0_-;_-* &quot;-&quot;??_-;_-@_-">
                  <c:v>125.608</c:v>
                </c:pt>
                <c:pt idx="39" formatCode="_-* #,##0.0_-;\-* #,##0.0_-;_-* &quot;-&quot;??_-;_-@_-">
                  <c:v>127.88500000000001</c:v>
                </c:pt>
                <c:pt idx="40" formatCode="_-* #,##0.0_-;\-* #,##0.0_-;_-* &quot;-&quot;??_-;_-@_-">
                  <c:v>129.94200000000001</c:v>
                </c:pt>
                <c:pt idx="41" formatCode="_-* #,##0.0_-;\-* #,##0.0_-;_-* &quot;-&quot;??_-;_-@_-">
                  <c:v>131.52500000000001</c:v>
                </c:pt>
                <c:pt idx="42" formatCode="_-* #,##0.0_-;\-* #,##0.0_-;_-* &quot;-&quot;??_-;_-@_-">
                  <c:v>132.96100000000001</c:v>
                </c:pt>
                <c:pt idx="43" formatCode="_-* #,##0.0_-;\-* #,##0.0_-;_-* &quot;-&quot;??_-;_-@_-">
                  <c:v>134.34200000000001</c:v>
                </c:pt>
                <c:pt idx="44" formatCode="_-* #,##0.0_-;\-* #,##0.0_-;_-* &quot;-&quot;??_-;_-@_-">
                  <c:v>135.57599999999999</c:v>
                </c:pt>
                <c:pt idx="45" formatCode="_-* #,##0.0_-;\-* #,##0.0_-;_-* &quot;-&quot;??_-;_-@_-">
                  <c:v>136.81700000000001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3.6'!$L$7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3.6'!$M$4:$BF$4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3.6'!$M$7:$BF$7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96.960999999999999</c:v>
                </c:pt>
                <c:pt idx="11" formatCode="_-* #,##0.0_-;\-* #,##0.0_-;_-* &quot;-&quot;??_-;_-@_-">
                  <c:v>96.91</c:v>
                </c:pt>
                <c:pt idx="12" formatCode="_-* #,##0.0_-;\-* #,##0.0_-;_-* &quot;-&quot;??_-;_-@_-">
                  <c:v>97.953000000000003</c:v>
                </c:pt>
                <c:pt idx="13" formatCode="_-* #,##0.0_-;\-* #,##0.0_-;_-* &quot;-&quot;??_-;_-@_-">
                  <c:v>98.614000000000004</c:v>
                </c:pt>
                <c:pt idx="14" formatCode="_-* #,##0.0_-;\-* #,##0.0_-;_-* &quot;-&quot;??_-;_-@_-">
                  <c:v>97.992999999999995</c:v>
                </c:pt>
                <c:pt idx="15" formatCode="_-* #,##0.0_-;\-* #,##0.0_-;_-* &quot;-&quot;??_-;_-@_-">
                  <c:v>97.094999999999999</c:v>
                </c:pt>
                <c:pt idx="16" formatCode="_-* #,##0.0_-;\-* #,##0.0_-;_-* &quot;-&quot;??_-;_-@_-">
                  <c:v>97.078999999999994</c:v>
                </c:pt>
                <c:pt idx="17" formatCode="_-* #,##0.0_-;\-* #,##0.0_-;_-* &quot;-&quot;??_-;_-@_-">
                  <c:v>96.668000000000006</c:v>
                </c:pt>
                <c:pt idx="18" formatCode="_-* #,##0.0_-;\-* #,##0.0_-;_-* &quot;-&quot;??_-;_-@_-">
                  <c:v>97.174999999999997</c:v>
                </c:pt>
                <c:pt idx="19" formatCode="_-* #,##0.0_-;\-* #,##0.0_-;_-* &quot;-&quot;??_-;_-@_-">
                  <c:v>97.584000000000003</c:v>
                </c:pt>
                <c:pt idx="20" formatCode="_-* #,##0.0_-;\-* #,##0.0_-;_-* &quot;-&quot;??_-;_-@_-">
                  <c:v>98.135000000000005</c:v>
                </c:pt>
                <c:pt idx="21" formatCode="_-* #,##0.0_-;\-* #,##0.0_-;_-* &quot;-&quot;??_-;_-@_-">
                  <c:v>98.658000000000001</c:v>
                </c:pt>
                <c:pt idx="22" formatCode="_-* #,##0.0_-;\-* #,##0.0_-;_-* &quot;-&quot;??_-;_-@_-">
                  <c:v>99.290999999999997</c:v>
                </c:pt>
                <c:pt idx="23" formatCode="_-* #,##0.0_-;\-* #,##0.0_-;_-* &quot;-&quot;??_-;_-@_-">
                  <c:v>100.04600000000001</c:v>
                </c:pt>
                <c:pt idx="24" formatCode="_-* #,##0.0_-;\-* #,##0.0_-;_-* &quot;-&quot;??_-;_-@_-">
                  <c:v>100.815</c:v>
                </c:pt>
                <c:pt idx="25" formatCode="_-* #,##0.0_-;\-* #,##0.0_-;_-* &quot;-&quot;??_-;_-@_-">
                  <c:v>101.527</c:v>
                </c:pt>
                <c:pt idx="26" formatCode="_-* #,##0.0_-;\-* #,##0.0_-;_-* &quot;-&quot;??_-;_-@_-">
                  <c:v>102.292</c:v>
                </c:pt>
                <c:pt idx="27" formatCode="_-* #,##0.0_-;\-* #,##0.0_-;_-* &quot;-&quot;??_-;_-@_-">
                  <c:v>102.968</c:v>
                </c:pt>
                <c:pt idx="28" formatCode="_-* #,##0.0_-;\-* #,##0.0_-;_-* &quot;-&quot;??_-;_-@_-">
                  <c:v>103.712</c:v>
                </c:pt>
                <c:pt idx="29" formatCode="_-* #,##0.0_-;\-* #,##0.0_-;_-* &quot;-&quot;??_-;_-@_-">
                  <c:v>104.155</c:v>
                </c:pt>
                <c:pt idx="30" formatCode="_-* #,##0.0_-;\-* #,##0.0_-;_-* &quot;-&quot;??_-;_-@_-">
                  <c:v>104.453</c:v>
                </c:pt>
                <c:pt idx="31" formatCode="_-* #,##0.0_-;\-* #,##0.0_-;_-* &quot;-&quot;??_-;_-@_-">
                  <c:v>104.425</c:v>
                </c:pt>
                <c:pt idx="32" formatCode="_-* #,##0.0_-;\-* #,##0.0_-;_-* &quot;-&quot;??_-;_-@_-">
                  <c:v>104.708</c:v>
                </c:pt>
                <c:pt idx="33" formatCode="_-* #,##0.0_-;\-* #,##0.0_-;_-* &quot;-&quot;??_-;_-@_-">
                  <c:v>105.11199999999999</c:v>
                </c:pt>
                <c:pt idx="34" formatCode="_-* #,##0.0_-;\-* #,##0.0_-;_-* &quot;-&quot;??_-;_-@_-">
                  <c:v>105.67100000000001</c:v>
                </c:pt>
                <c:pt idx="35" formatCode="_-* #,##0.0_-;\-* #,##0.0_-;_-* &quot;-&quot;??_-;_-@_-">
                  <c:v>106.226</c:v>
                </c:pt>
                <c:pt idx="36" formatCode="_-* #,##0.0_-;\-* #,##0.0_-;_-* &quot;-&quot;??_-;_-@_-">
                  <c:v>106.699</c:v>
                </c:pt>
                <c:pt idx="37" formatCode="_-* #,##0.0_-;\-* #,##0.0_-;_-* &quot;-&quot;??_-;_-@_-">
                  <c:v>107.19199999999999</c:v>
                </c:pt>
                <c:pt idx="38" formatCode="_-* #,##0.0_-;\-* #,##0.0_-;_-* &quot;-&quot;??_-;_-@_-">
                  <c:v>107.733</c:v>
                </c:pt>
                <c:pt idx="39" formatCode="_-* #,##0.0_-;\-* #,##0.0_-;_-* &quot;-&quot;??_-;_-@_-">
                  <c:v>108.217</c:v>
                </c:pt>
                <c:pt idx="40" formatCode="_-* #,##0.0_-;\-* #,##0.0_-;_-* &quot;-&quot;??_-;_-@_-">
                  <c:v>108.654</c:v>
                </c:pt>
                <c:pt idx="41" formatCode="_-* #,##0.0_-;\-* #,##0.0_-;_-* &quot;-&quot;??_-;_-@_-">
                  <c:v>109.001</c:v>
                </c:pt>
                <c:pt idx="42" formatCode="_-* #,##0.0_-;\-* #,##0.0_-;_-* &quot;-&quot;??_-;_-@_-">
                  <c:v>109.351</c:v>
                </c:pt>
                <c:pt idx="43" formatCode="_-* #,##0.0_-;\-* #,##0.0_-;_-* &quot;-&quot;??_-;_-@_-">
                  <c:v>109.71899999999999</c:v>
                </c:pt>
                <c:pt idx="44" formatCode="_-* #,##0.0_-;\-* #,##0.0_-;_-* &quot;-&quot;??_-;_-@_-">
                  <c:v>110.167</c:v>
                </c:pt>
                <c:pt idx="45" formatCode="_-* #,##0.0_-;\-* #,##0.0_-;_-* &quot;-&quot;??_-;_-@_-">
                  <c:v>110.696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3.6'!$L$8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3.6'!$M$4:$BF$4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3.6'!$M$8:$BF$8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96.960999999999999</c:v>
                </c:pt>
                <c:pt idx="11" formatCode="_-* #,##0.0_-;\-* #,##0.0_-;_-* &quot;-&quot;??_-;_-@_-">
                  <c:v>96.863</c:v>
                </c:pt>
                <c:pt idx="12" formatCode="_-* #,##0.0_-;\-* #,##0.0_-;_-* &quot;-&quot;??_-;_-@_-">
                  <c:v>97.802999999999997</c:v>
                </c:pt>
                <c:pt idx="13" formatCode="_-* #,##0.0_-;\-* #,##0.0_-;_-* &quot;-&quot;??_-;_-@_-">
                  <c:v>98.462999999999994</c:v>
                </c:pt>
                <c:pt idx="14" formatCode="_-* #,##0.0_-;\-* #,##0.0_-;_-* &quot;-&quot;??_-;_-@_-">
                  <c:v>98.057000000000002</c:v>
                </c:pt>
                <c:pt idx="15" formatCode="_-* #,##0.0_-;\-* #,##0.0_-;_-* &quot;-&quot;??_-;_-@_-">
                  <c:v>97.203000000000003</c:v>
                </c:pt>
                <c:pt idx="16" formatCode="_-* #,##0.0_-;\-* #,##0.0_-;_-* &quot;-&quot;??_-;_-@_-">
                  <c:v>97.25</c:v>
                </c:pt>
                <c:pt idx="17" formatCode="_-* #,##0.0_-;\-* #,##0.0_-;_-* &quot;-&quot;??_-;_-@_-">
                  <c:v>97.274000000000001</c:v>
                </c:pt>
                <c:pt idx="18" formatCode="_-* #,##0.0_-;\-* #,##0.0_-;_-* &quot;-&quot;??_-;_-@_-">
                  <c:v>97.35</c:v>
                </c:pt>
                <c:pt idx="19" formatCode="_-* #,##0.0_-;\-* #,##0.0_-;_-* &quot;-&quot;??_-;_-@_-">
                  <c:v>97.478999999999999</c:v>
                </c:pt>
                <c:pt idx="20" formatCode="_-* #,##0.0_-;\-* #,##0.0_-;_-* &quot;-&quot;??_-;_-@_-">
                  <c:v>97.655000000000001</c:v>
                </c:pt>
                <c:pt idx="21" formatCode="_-* #,##0.0_-;\-* #,##0.0_-;_-* &quot;-&quot;??_-;_-@_-">
                  <c:v>97.695999999999998</c:v>
                </c:pt>
                <c:pt idx="22" formatCode="_-* #,##0.0_-;\-* #,##0.0_-;_-* &quot;-&quot;??_-;_-@_-">
                  <c:v>97.787999999999997</c:v>
                </c:pt>
                <c:pt idx="23" formatCode="_-* #,##0.0_-;\-* #,##0.0_-;_-* &quot;-&quot;??_-;_-@_-">
                  <c:v>97.95</c:v>
                </c:pt>
                <c:pt idx="24" formatCode="_-* #,##0.0_-;\-* #,##0.0_-;_-* &quot;-&quot;??_-;_-@_-">
                  <c:v>97.918999999999997</c:v>
                </c:pt>
                <c:pt idx="25" formatCode="_-* #,##0.0_-;\-* #,##0.0_-;_-* &quot;-&quot;??_-;_-@_-">
                  <c:v>97.888999999999996</c:v>
                </c:pt>
                <c:pt idx="26" formatCode="_-* #,##0.0_-;\-* #,##0.0_-;_-* &quot;-&quot;??_-;_-@_-">
                  <c:v>97.995000000000005</c:v>
                </c:pt>
                <c:pt idx="27" formatCode="_-* #,##0.0_-;\-* #,##0.0_-;_-* &quot;-&quot;??_-;_-@_-">
                  <c:v>98.218000000000004</c:v>
                </c:pt>
                <c:pt idx="28" formatCode="_-* #,##0.0_-;\-* #,##0.0_-;_-* &quot;-&quot;??_-;_-@_-">
                  <c:v>98.512</c:v>
                </c:pt>
                <c:pt idx="29" formatCode="_-* #,##0.0_-;\-* #,##0.0_-;_-* &quot;-&quot;??_-;_-@_-">
                  <c:v>98.745000000000005</c:v>
                </c:pt>
                <c:pt idx="30" formatCode="_-* #,##0.0_-;\-* #,##0.0_-;_-* &quot;-&quot;??_-;_-@_-">
                  <c:v>98.986000000000004</c:v>
                </c:pt>
                <c:pt idx="31" formatCode="_-* #,##0.0_-;\-* #,##0.0_-;_-* &quot;-&quot;??_-;_-@_-">
                  <c:v>99.204999999999998</c:v>
                </c:pt>
                <c:pt idx="32" formatCode="_-* #,##0.0_-;\-* #,##0.0_-;_-* &quot;-&quot;??_-;_-@_-">
                  <c:v>99.603999999999999</c:v>
                </c:pt>
                <c:pt idx="33" formatCode="_-* #,##0.0_-;\-* #,##0.0_-;_-* &quot;-&quot;??_-;_-@_-">
                  <c:v>100.00700000000001</c:v>
                </c:pt>
                <c:pt idx="34" formatCode="_-* #,##0.0_-;\-* #,##0.0_-;_-* &quot;-&quot;??_-;_-@_-">
                  <c:v>100.511</c:v>
                </c:pt>
                <c:pt idx="35" formatCode="_-* #,##0.0_-;\-* #,##0.0_-;_-* &quot;-&quot;??_-;_-@_-">
                  <c:v>101.05</c:v>
                </c:pt>
                <c:pt idx="36" formatCode="_-* #,##0.0_-;\-* #,##0.0_-;_-* &quot;-&quot;??_-;_-@_-">
                  <c:v>101.642</c:v>
                </c:pt>
                <c:pt idx="37" formatCode="_-* #,##0.0_-;\-* #,##0.0_-;_-* &quot;-&quot;??_-;_-@_-">
                  <c:v>102.211</c:v>
                </c:pt>
                <c:pt idx="38" formatCode="_-* #,##0.0_-;\-* #,##0.0_-;_-* &quot;-&quot;??_-;_-@_-">
                  <c:v>102.74</c:v>
                </c:pt>
                <c:pt idx="39" formatCode="_-* #,##0.0_-;\-* #,##0.0_-;_-* &quot;-&quot;??_-;_-@_-">
                  <c:v>103.306</c:v>
                </c:pt>
                <c:pt idx="40" formatCode="_-* #,##0.0_-;\-* #,##0.0_-;_-* &quot;-&quot;??_-;_-@_-">
                  <c:v>103.843</c:v>
                </c:pt>
                <c:pt idx="41" formatCode="_-* #,##0.0_-;\-* #,##0.0_-;_-* &quot;-&quot;??_-;_-@_-">
                  <c:v>104.36499999999999</c:v>
                </c:pt>
                <c:pt idx="42" formatCode="_-* #,##0.0_-;\-* #,##0.0_-;_-* &quot;-&quot;??_-;_-@_-">
                  <c:v>104.873</c:v>
                </c:pt>
                <c:pt idx="43" formatCode="_-* #,##0.0_-;\-* #,##0.0_-;_-* &quot;-&quot;??_-;_-@_-">
                  <c:v>105.459</c:v>
                </c:pt>
                <c:pt idx="44" formatCode="_-* #,##0.0_-;\-* #,##0.0_-;_-* &quot;-&quot;??_-;_-@_-">
                  <c:v>106.105</c:v>
                </c:pt>
                <c:pt idx="45" formatCode="_-* #,##0.0_-;\-* #,##0.0_-;_-* &quot;-&quot;??_-;_-@_-">
                  <c:v>106.749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3.6'!$L$9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3.6'!$M$4:$BF$4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3.6'!$M$9:$BF$9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96.960999999999999</c:v>
                </c:pt>
                <c:pt idx="11" formatCode="_-* #,##0.0_-;\-* #,##0.0_-;_-* &quot;-&quot;??_-;_-@_-">
                  <c:v>96.522000000000006</c:v>
                </c:pt>
                <c:pt idx="12" formatCode="_-* #,##0.0_-;\-* #,##0.0_-;_-* &quot;-&quot;??_-;_-@_-">
                  <c:v>95.995000000000005</c:v>
                </c:pt>
                <c:pt idx="13" formatCode="_-* #,##0.0_-;\-* #,##0.0_-;_-* &quot;-&quot;??_-;_-@_-">
                  <c:v>95.35</c:v>
                </c:pt>
                <c:pt idx="14" formatCode="_-* #,##0.0_-;\-* #,##0.0_-;_-* &quot;-&quot;??_-;_-@_-">
                  <c:v>93.82</c:v>
                </c:pt>
                <c:pt idx="15" formatCode="_-* #,##0.0_-;\-* #,##0.0_-;_-* &quot;-&quot;??_-;_-@_-">
                  <c:v>91.484999999999999</c:v>
                </c:pt>
                <c:pt idx="16" formatCode="_-* #,##0.0_-;\-* #,##0.0_-;_-* &quot;-&quot;??_-;_-@_-">
                  <c:v>90.516000000000005</c:v>
                </c:pt>
                <c:pt idx="17" formatCode="_-* #,##0.0_-;\-* #,##0.0_-;_-* &quot;-&quot;??_-;_-@_-">
                  <c:v>89.284000000000006</c:v>
                </c:pt>
                <c:pt idx="18" formatCode="_-* #,##0.0_-;\-* #,##0.0_-;_-* &quot;-&quot;??_-;_-@_-">
                  <c:v>89.177000000000007</c:v>
                </c:pt>
                <c:pt idx="19" formatCode="_-* #,##0.0_-;\-* #,##0.0_-;_-* &quot;-&quot;??_-;_-@_-">
                  <c:v>89.156000000000006</c:v>
                </c:pt>
                <c:pt idx="20" formatCode="_-* #,##0.0_-;\-* #,##0.0_-;_-* &quot;-&quot;??_-;_-@_-">
                  <c:v>89.36</c:v>
                </c:pt>
                <c:pt idx="21" formatCode="_-* #,##0.0_-;\-* #,##0.0_-;_-* &quot;-&quot;??_-;_-@_-">
                  <c:v>89.644000000000005</c:v>
                </c:pt>
                <c:pt idx="22" formatCode="_-* #,##0.0_-;\-* #,##0.0_-;_-* &quot;-&quot;??_-;_-@_-">
                  <c:v>90.094999999999999</c:v>
                </c:pt>
                <c:pt idx="23" formatCode="_-* #,##0.0_-;\-* #,##0.0_-;_-* &quot;-&quot;??_-;_-@_-">
                  <c:v>90.667000000000002</c:v>
                </c:pt>
                <c:pt idx="24" formatCode="_-* #,##0.0_-;\-* #,##0.0_-;_-* &quot;-&quot;??_-;_-@_-">
                  <c:v>91.346999999999994</c:v>
                </c:pt>
                <c:pt idx="25" formatCode="_-* #,##0.0_-;\-* #,##0.0_-;_-* &quot;-&quot;??_-;_-@_-">
                  <c:v>92.146000000000001</c:v>
                </c:pt>
                <c:pt idx="26" formatCode="_-* #,##0.0_-;\-* #,##0.0_-;_-* &quot;-&quot;??_-;_-@_-">
                  <c:v>93.087999999999994</c:v>
                </c:pt>
                <c:pt idx="27" formatCode="_-* #,##0.0_-;\-* #,##0.0_-;_-* &quot;-&quot;??_-;_-@_-">
                  <c:v>94.111999999999995</c:v>
                </c:pt>
                <c:pt idx="28" formatCode="_-* #,##0.0_-;\-* #,##0.0_-;_-* &quot;-&quot;??_-;_-@_-">
                  <c:v>95.176000000000002</c:v>
                </c:pt>
                <c:pt idx="29" formatCode="_-* #,##0.0_-;\-* #,##0.0_-;_-* &quot;-&quot;??_-;_-@_-">
                  <c:v>96.183999999999997</c:v>
                </c:pt>
                <c:pt idx="30" formatCode="_-* #,##0.0_-;\-* #,##0.0_-;_-* &quot;-&quot;??_-;_-@_-">
                  <c:v>97.054000000000002</c:v>
                </c:pt>
                <c:pt idx="31" formatCode="_-* #,##0.0_-;\-* #,##0.0_-;_-* &quot;-&quot;??_-;_-@_-">
                  <c:v>97.789000000000001</c:v>
                </c:pt>
                <c:pt idx="32" formatCode="_-* #,##0.0_-;\-* #,##0.0_-;_-* &quot;-&quot;??_-;_-@_-">
                  <c:v>98.69</c:v>
                </c:pt>
                <c:pt idx="33" formatCode="_-* #,##0.0_-;\-* #,##0.0_-;_-* &quot;-&quot;??_-;_-@_-">
                  <c:v>99.557000000000002</c:v>
                </c:pt>
                <c:pt idx="34" formatCode="_-* #,##0.0_-;\-* #,##0.0_-;_-* &quot;-&quot;??_-;_-@_-">
                  <c:v>100.54</c:v>
                </c:pt>
                <c:pt idx="35" formatCode="_-* #,##0.0_-;\-* #,##0.0_-;_-* &quot;-&quot;??_-;_-@_-">
                  <c:v>101.494</c:v>
                </c:pt>
                <c:pt idx="36" formatCode="_-* #,##0.0_-;\-* #,##0.0_-;_-* &quot;-&quot;??_-;_-@_-">
                  <c:v>102.396</c:v>
                </c:pt>
                <c:pt idx="37" formatCode="_-* #,##0.0_-;\-* #,##0.0_-;_-* &quot;-&quot;??_-;_-@_-">
                  <c:v>103.274</c:v>
                </c:pt>
                <c:pt idx="38" formatCode="_-* #,##0.0_-;\-* #,##0.0_-;_-* &quot;-&quot;??_-;_-@_-">
                  <c:v>104.142</c:v>
                </c:pt>
                <c:pt idx="39" formatCode="_-* #,##0.0_-;\-* #,##0.0_-;_-* &quot;-&quot;??_-;_-@_-">
                  <c:v>104.971</c:v>
                </c:pt>
                <c:pt idx="40" formatCode="_-* #,##0.0_-;\-* #,##0.0_-;_-* &quot;-&quot;??_-;_-@_-">
                  <c:v>105.78100000000001</c:v>
                </c:pt>
                <c:pt idx="41" formatCode="_-* #,##0.0_-;\-* #,##0.0_-;_-* &quot;-&quot;??_-;_-@_-">
                  <c:v>106.623</c:v>
                </c:pt>
                <c:pt idx="42" formatCode="_-* #,##0.0_-;\-* #,##0.0_-;_-* &quot;-&quot;??_-;_-@_-">
                  <c:v>107.57</c:v>
                </c:pt>
                <c:pt idx="43" formatCode="_-* #,##0.0_-;\-* #,##0.0_-;_-* &quot;-&quot;??_-;_-@_-">
                  <c:v>108.759</c:v>
                </c:pt>
                <c:pt idx="44" formatCode="_-* #,##0.0_-;\-* #,##0.0_-;_-* &quot;-&quot;??_-;_-@_-">
                  <c:v>110.298</c:v>
                </c:pt>
                <c:pt idx="45" formatCode="_-* #,##0.0_-;\-* #,##0.0_-;_-* &quot;-&quot;??_-;_-@_-">
                  <c:v>112.08499999999999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'Figure 3.6'!$L$5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3.6'!$M$4:$BF$4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3.6'!$M$5:$BF$5</c:f>
              <c:numCache>
                <c:formatCode>_-* #,##0.0_-;\-* #,##0.0_-;_-* "-"??_-;_-@_-</c:formatCode>
                <c:ptCount val="46"/>
                <c:pt idx="0">
                  <c:v>112.78400000000001</c:v>
                </c:pt>
                <c:pt idx="1">
                  <c:v>111.07299999999999</c:v>
                </c:pt>
                <c:pt idx="2">
                  <c:v>109.6</c:v>
                </c:pt>
                <c:pt idx="3">
                  <c:v>106.688</c:v>
                </c:pt>
                <c:pt idx="4">
                  <c:v>105.438</c:v>
                </c:pt>
                <c:pt idx="5">
                  <c:v>104.742</c:v>
                </c:pt>
                <c:pt idx="6">
                  <c:v>107.056</c:v>
                </c:pt>
                <c:pt idx="7">
                  <c:v>106.56100000000001</c:v>
                </c:pt>
                <c:pt idx="8">
                  <c:v>104.58199999999999</c:v>
                </c:pt>
                <c:pt idx="9">
                  <c:v>98.882999999999996</c:v>
                </c:pt>
                <c:pt idx="10">
                  <c:v>96.960999999999999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166528"/>
        <c:axId val="192176512"/>
      </c:lineChart>
      <c:dateAx>
        <c:axId val="192166528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2176512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92176512"/>
        <c:scaling>
          <c:orientation val="minMax"/>
          <c:min val="60"/>
        </c:scaling>
        <c:delete val="0"/>
        <c:axPos val="l"/>
        <c:majorGridlines/>
        <c:title>
          <c:tx>
            <c:strRef>
              <c:f>'Figure 3.6'!$M$3</c:f>
              <c:strCache>
                <c:ptCount val="1"/>
                <c:pt idx="0">
                  <c:v>Annual commercial electricity demand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21665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820775470817063E-2"/>
          <c:y val="4.7599226945506411E-2"/>
          <c:w val="0.73444540302331773"/>
          <c:h val="0.78512356223551494"/>
        </c:manualLayout>
      </c:layout>
      <c:lineChart>
        <c:grouping val="standard"/>
        <c:varyColors val="0"/>
        <c:ser>
          <c:idx val="3"/>
          <c:order val="0"/>
          <c:tx>
            <c:strRef>
              <c:f>'CP3'!$L$5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'CP3'!$M$4:$BA$4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'CP3'!$M$5:$BA$5</c:f>
              <c:numCache>
                <c:formatCode>0.00</c:formatCode>
                <c:ptCount val="41"/>
                <c:pt idx="7">
                  <c:v>61.8</c:v>
                </c:pt>
                <c:pt idx="8">
                  <c:v>63.7</c:v>
                </c:pt>
                <c:pt idx="9">
                  <c:v>66.099999999999994</c:v>
                </c:pt>
                <c:pt idx="10">
                  <c:v>69.7</c:v>
                </c:pt>
                <c:pt idx="11">
                  <c:v>71.7</c:v>
                </c:pt>
                <c:pt idx="12">
                  <c:v>76.5</c:v>
                </c:pt>
                <c:pt idx="13">
                  <c:v>81.099999999999994</c:v>
                </c:pt>
                <c:pt idx="14">
                  <c:v>84.9</c:v>
                </c:pt>
                <c:pt idx="15">
                  <c:v>88.1</c:v>
                </c:pt>
                <c:pt idx="16">
                  <c:v>90.4</c:v>
                </c:pt>
                <c:pt idx="17">
                  <c:v>92.2</c:v>
                </c:pt>
                <c:pt idx="18">
                  <c:v>93.6</c:v>
                </c:pt>
                <c:pt idx="19">
                  <c:v>95.1</c:v>
                </c:pt>
                <c:pt idx="20">
                  <c:v>96.3</c:v>
                </c:pt>
                <c:pt idx="21">
                  <c:v>97</c:v>
                </c:pt>
                <c:pt idx="22">
                  <c:v>97.6</c:v>
                </c:pt>
                <c:pt idx="23">
                  <c:v>98.4</c:v>
                </c:pt>
                <c:pt idx="24">
                  <c:v>99.2</c:v>
                </c:pt>
                <c:pt idx="25">
                  <c:v>99.7</c:v>
                </c:pt>
                <c:pt idx="26">
                  <c:v>100.2</c:v>
                </c:pt>
                <c:pt idx="27">
                  <c:v>100.7</c:v>
                </c:pt>
                <c:pt idx="28">
                  <c:v>101.2</c:v>
                </c:pt>
                <c:pt idx="29">
                  <c:v>101.7</c:v>
                </c:pt>
                <c:pt idx="30">
                  <c:v>102.2</c:v>
                </c:pt>
                <c:pt idx="31">
                  <c:v>102.73</c:v>
                </c:pt>
                <c:pt idx="32">
                  <c:v>103.23</c:v>
                </c:pt>
                <c:pt idx="33">
                  <c:v>103.73</c:v>
                </c:pt>
                <c:pt idx="34">
                  <c:v>104.23</c:v>
                </c:pt>
                <c:pt idx="35">
                  <c:v>104.73</c:v>
                </c:pt>
                <c:pt idx="36">
                  <c:v>105.23</c:v>
                </c:pt>
                <c:pt idx="37">
                  <c:v>105.73</c:v>
                </c:pt>
                <c:pt idx="38">
                  <c:v>106.23</c:v>
                </c:pt>
                <c:pt idx="39">
                  <c:v>106.73</c:v>
                </c:pt>
                <c:pt idx="40">
                  <c:v>107.23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'CP3'!$L$6</c:f>
              <c:strCache>
                <c:ptCount val="1"/>
                <c:pt idx="0">
                  <c:v>Base Case</c:v>
                </c:pt>
              </c:strCache>
            </c:strRef>
          </c:tx>
          <c:marker>
            <c:symbol val="none"/>
          </c:marker>
          <c:cat>
            <c:numRef>
              <c:f>'CP3'!$M$4:$BA$4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'CP3'!$M$6:$BA$6</c:f>
              <c:numCache>
                <c:formatCode>0.00</c:formatCode>
                <c:ptCount val="41"/>
                <c:pt idx="7">
                  <c:v>58.7</c:v>
                </c:pt>
                <c:pt idx="8">
                  <c:v>57.9</c:v>
                </c:pt>
                <c:pt idx="9">
                  <c:v>56.9</c:v>
                </c:pt>
                <c:pt idx="10">
                  <c:v>57.4</c:v>
                </c:pt>
                <c:pt idx="11">
                  <c:v>58.8</c:v>
                </c:pt>
                <c:pt idx="12">
                  <c:v>61.2</c:v>
                </c:pt>
                <c:pt idx="13">
                  <c:v>63.5</c:v>
                </c:pt>
                <c:pt idx="14">
                  <c:v>65.400000000000006</c:v>
                </c:pt>
                <c:pt idx="15">
                  <c:v>66.7</c:v>
                </c:pt>
                <c:pt idx="16">
                  <c:v>67.400000000000006</c:v>
                </c:pt>
                <c:pt idx="17">
                  <c:v>67.8</c:v>
                </c:pt>
                <c:pt idx="18">
                  <c:v>68.3</c:v>
                </c:pt>
                <c:pt idx="19">
                  <c:v>69.2</c:v>
                </c:pt>
                <c:pt idx="20">
                  <c:v>69.8</c:v>
                </c:pt>
                <c:pt idx="21">
                  <c:v>70.2</c:v>
                </c:pt>
                <c:pt idx="22">
                  <c:v>70.3</c:v>
                </c:pt>
                <c:pt idx="23">
                  <c:v>70.5</c:v>
                </c:pt>
                <c:pt idx="24">
                  <c:v>70.8</c:v>
                </c:pt>
                <c:pt idx="25">
                  <c:v>71.2</c:v>
                </c:pt>
                <c:pt idx="26">
                  <c:v>71.599999999999994</c:v>
                </c:pt>
                <c:pt idx="27">
                  <c:v>72</c:v>
                </c:pt>
                <c:pt idx="28">
                  <c:v>72.400000000000006</c:v>
                </c:pt>
                <c:pt idx="29">
                  <c:v>72.8</c:v>
                </c:pt>
                <c:pt idx="30">
                  <c:v>73.3</c:v>
                </c:pt>
                <c:pt idx="31">
                  <c:v>73.83</c:v>
                </c:pt>
                <c:pt idx="32">
                  <c:v>74.16</c:v>
                </c:pt>
                <c:pt idx="33">
                  <c:v>74.489999999999995</c:v>
                </c:pt>
                <c:pt idx="34">
                  <c:v>74.819999999999993</c:v>
                </c:pt>
                <c:pt idx="35">
                  <c:v>75.16</c:v>
                </c:pt>
                <c:pt idx="36">
                  <c:v>75.58</c:v>
                </c:pt>
                <c:pt idx="37">
                  <c:v>75.98</c:v>
                </c:pt>
                <c:pt idx="38">
                  <c:v>76.349999999999994</c:v>
                </c:pt>
                <c:pt idx="39">
                  <c:v>76.7</c:v>
                </c:pt>
                <c:pt idx="40">
                  <c:v>77.040000000000006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'CP3'!$L$7</c:f>
              <c:strCache>
                <c:ptCount val="1"/>
                <c:pt idx="0">
                  <c:v>Low Case</c:v>
                </c:pt>
              </c:strCache>
            </c:strRef>
          </c:tx>
          <c:marker>
            <c:symbol val="none"/>
          </c:marker>
          <c:cat>
            <c:numRef>
              <c:f>'CP3'!$M$4:$BA$4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'CP3'!$M$7:$BA$7</c:f>
              <c:numCache>
                <c:formatCode>0.00</c:formatCode>
                <c:ptCount val="41"/>
                <c:pt idx="7">
                  <c:v>53</c:v>
                </c:pt>
                <c:pt idx="8">
                  <c:v>50.8</c:v>
                </c:pt>
                <c:pt idx="9">
                  <c:v>51.2</c:v>
                </c:pt>
                <c:pt idx="10">
                  <c:v>51.5</c:v>
                </c:pt>
                <c:pt idx="11">
                  <c:v>51.8</c:v>
                </c:pt>
                <c:pt idx="12">
                  <c:v>51.7</c:v>
                </c:pt>
                <c:pt idx="13">
                  <c:v>51.4</c:v>
                </c:pt>
                <c:pt idx="14">
                  <c:v>50.8</c:v>
                </c:pt>
                <c:pt idx="15">
                  <c:v>50</c:v>
                </c:pt>
                <c:pt idx="16">
                  <c:v>49.1</c:v>
                </c:pt>
                <c:pt idx="17">
                  <c:v>48.4</c:v>
                </c:pt>
                <c:pt idx="18">
                  <c:v>48.2</c:v>
                </c:pt>
                <c:pt idx="19">
                  <c:v>48.3</c:v>
                </c:pt>
                <c:pt idx="20">
                  <c:v>48.4</c:v>
                </c:pt>
                <c:pt idx="21">
                  <c:v>48.3</c:v>
                </c:pt>
                <c:pt idx="22">
                  <c:v>48.3</c:v>
                </c:pt>
                <c:pt idx="23">
                  <c:v>48.2</c:v>
                </c:pt>
                <c:pt idx="24">
                  <c:v>48.2</c:v>
                </c:pt>
                <c:pt idx="25">
                  <c:v>48.4</c:v>
                </c:pt>
                <c:pt idx="26">
                  <c:v>48.6</c:v>
                </c:pt>
                <c:pt idx="27">
                  <c:v>48.8</c:v>
                </c:pt>
                <c:pt idx="28">
                  <c:v>48.9</c:v>
                </c:pt>
                <c:pt idx="29">
                  <c:v>49.1</c:v>
                </c:pt>
                <c:pt idx="30">
                  <c:v>49.2</c:v>
                </c:pt>
                <c:pt idx="31">
                  <c:v>49.34</c:v>
                </c:pt>
                <c:pt idx="32">
                  <c:v>49.44</c:v>
                </c:pt>
                <c:pt idx="33">
                  <c:v>49.51</c:v>
                </c:pt>
                <c:pt idx="34">
                  <c:v>49.56</c:v>
                </c:pt>
                <c:pt idx="35">
                  <c:v>49.59</c:v>
                </c:pt>
                <c:pt idx="36">
                  <c:v>49.59</c:v>
                </c:pt>
                <c:pt idx="37">
                  <c:v>49.59</c:v>
                </c:pt>
                <c:pt idx="38">
                  <c:v>49.59</c:v>
                </c:pt>
                <c:pt idx="39">
                  <c:v>49.59</c:v>
                </c:pt>
                <c:pt idx="40">
                  <c:v>49.59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'CP3'!$L$8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'CP3'!$M$4:$BA$4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'CP3'!$M$8:$AL$8</c:f>
              <c:numCache>
                <c:formatCode>0.00</c:formatCode>
                <c:ptCount val="26"/>
                <c:pt idx="0">
                  <c:v>97.7</c:v>
                </c:pt>
                <c:pt idx="1">
                  <c:v>125.96</c:v>
                </c:pt>
                <c:pt idx="2">
                  <c:v>95.88</c:v>
                </c:pt>
                <c:pt idx="3">
                  <c:v>80.61</c:v>
                </c:pt>
                <c:pt idx="4">
                  <c:v>75.5</c:v>
                </c:pt>
                <c:pt idx="5">
                  <c:v>56.75</c:v>
                </c:pt>
                <c:pt idx="6">
                  <c:v>59.41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2352"/>
        <c:axId val="182534144"/>
      </c:lineChart>
      <c:dateAx>
        <c:axId val="182532352"/>
        <c:scaling>
          <c:orientation val="minMax"/>
          <c:max val="205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2534144"/>
        <c:crosses val="autoZero"/>
        <c:auto val="0"/>
        <c:lblOffset val="100"/>
        <c:baseTimeUnit val="days"/>
        <c:majorUnit val="5"/>
        <c:majorTimeUnit val="days"/>
        <c:minorUnit val="1"/>
      </c:dateAx>
      <c:valAx>
        <c:axId val="182534144"/>
        <c:scaling>
          <c:orientation val="minMax"/>
        </c:scaling>
        <c:delete val="0"/>
        <c:axPos val="l"/>
        <c:majorGridlines/>
        <c:title>
          <c:tx>
            <c:strRef>
              <c:f>'CP3'!$M$3</c:f>
              <c:strCache>
                <c:ptCount val="1"/>
                <c:pt idx="0">
                  <c:v>$/Tonne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825323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3365546152578196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'Figure 3.7'!$L$6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3.7'!$M$4:$BF$4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3.7'!$M$6:$BF$6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1.3</c:v>
                </c:pt>
                <c:pt idx="7" formatCode="_-* #,##0.0_-;\-* #,##0.0_-;_-* &quot;-&quot;??_-;_-@_-">
                  <c:v>1.8</c:v>
                </c:pt>
                <c:pt idx="8" formatCode="_-* #,##0.0_-;\-* #,##0.0_-;_-* &quot;-&quot;??_-;_-@_-">
                  <c:v>1.6</c:v>
                </c:pt>
                <c:pt idx="9" formatCode="_-* #,##0.0_-;\-* #,##0.0_-;_-* &quot;-&quot;??_-;_-@_-">
                  <c:v>1.2</c:v>
                </c:pt>
                <c:pt idx="10" formatCode="_-* #,##0.0_-;\-* #,##0.0_-;_-* &quot;-&quot;??_-;_-@_-">
                  <c:v>1.2</c:v>
                </c:pt>
                <c:pt idx="11" formatCode="_-* #,##0.0_-;\-* #,##0.0_-;_-* &quot;-&quot;??_-;_-@_-">
                  <c:v>1.6</c:v>
                </c:pt>
                <c:pt idx="12" formatCode="_-* #,##0.0_-;\-* #,##0.0_-;_-* &quot;-&quot;??_-;_-@_-">
                  <c:v>1.7</c:v>
                </c:pt>
                <c:pt idx="13" formatCode="_-* #,##0.0_-;\-* #,##0.0_-;_-* &quot;-&quot;??_-;_-@_-">
                  <c:v>1.9</c:v>
                </c:pt>
                <c:pt idx="14" formatCode="_-* #,##0.0_-;\-* #,##0.0_-;_-* &quot;-&quot;??_-;_-@_-">
                  <c:v>2.2000000000000002</c:v>
                </c:pt>
                <c:pt idx="15" formatCode="_-* #,##0.0_-;\-* #,##0.0_-;_-* &quot;-&quot;??_-;_-@_-">
                  <c:v>2.4</c:v>
                </c:pt>
                <c:pt idx="16" formatCode="_-* #,##0.0_-;\-* #,##0.0_-;_-* &quot;-&quot;??_-;_-@_-">
                  <c:v>2.6</c:v>
                </c:pt>
                <c:pt idx="17" formatCode="_-* #,##0.0_-;\-* #,##0.0_-;_-* &quot;-&quot;??_-;_-@_-">
                  <c:v>2.9</c:v>
                </c:pt>
                <c:pt idx="18" formatCode="_-* #,##0.0_-;\-* #,##0.0_-;_-* &quot;-&quot;??_-;_-@_-">
                  <c:v>3.1</c:v>
                </c:pt>
                <c:pt idx="19" formatCode="_-* #,##0.0_-;\-* #,##0.0_-;_-* &quot;-&quot;??_-;_-@_-">
                  <c:v>3.2</c:v>
                </c:pt>
                <c:pt idx="20" formatCode="_-* #,##0.0_-;\-* #,##0.0_-;_-* &quot;-&quot;??_-;_-@_-">
                  <c:v>3.3</c:v>
                </c:pt>
                <c:pt idx="21" formatCode="_-* #,##0.0_-;\-* #,##0.0_-;_-* &quot;-&quot;??_-;_-@_-">
                  <c:v>3.5</c:v>
                </c:pt>
                <c:pt idx="22" formatCode="_-* #,##0.0_-;\-* #,##0.0_-;_-* &quot;-&quot;??_-;_-@_-">
                  <c:v>3.5</c:v>
                </c:pt>
                <c:pt idx="23" formatCode="_-* #,##0.0_-;\-* #,##0.0_-;_-* &quot;-&quot;??_-;_-@_-">
                  <c:v>3.6</c:v>
                </c:pt>
                <c:pt idx="24" formatCode="_-* #,##0.0_-;\-* #,##0.0_-;_-* &quot;-&quot;??_-;_-@_-">
                  <c:v>3.8</c:v>
                </c:pt>
                <c:pt idx="25" formatCode="_-* #,##0.0_-;\-* #,##0.0_-;_-* &quot;-&quot;??_-;_-@_-">
                  <c:v>3.9</c:v>
                </c:pt>
                <c:pt idx="26" formatCode="_-* #,##0.0_-;\-* #,##0.0_-;_-* &quot;-&quot;??_-;_-@_-">
                  <c:v>3.9</c:v>
                </c:pt>
                <c:pt idx="27" formatCode="_-* #,##0.0_-;\-* #,##0.0_-;_-* &quot;-&quot;??_-;_-@_-">
                  <c:v>4.0999999999999996</c:v>
                </c:pt>
                <c:pt idx="28" formatCode="_-* #,##0.0_-;\-* #,##0.0_-;_-* &quot;-&quot;??_-;_-@_-">
                  <c:v>4.0999999999999996</c:v>
                </c:pt>
                <c:pt idx="29" formatCode="_-* #,##0.0_-;\-* #,##0.0_-;_-* &quot;-&quot;??_-;_-@_-">
                  <c:v>4.2</c:v>
                </c:pt>
                <c:pt idx="30" formatCode="_-* #,##0.0_-;\-* #,##0.0_-;_-* &quot;-&quot;??_-;_-@_-">
                  <c:v>4.2</c:v>
                </c:pt>
                <c:pt idx="31" formatCode="_-* #,##0.0_-;\-* #,##0.0_-;_-* &quot;-&quot;??_-;_-@_-">
                  <c:v>4.3</c:v>
                </c:pt>
                <c:pt idx="32" formatCode="_-* #,##0.0_-;\-* #,##0.0_-;_-* &quot;-&quot;??_-;_-@_-">
                  <c:v>4.4000000000000004</c:v>
                </c:pt>
                <c:pt idx="33" formatCode="_-* #,##0.0_-;\-* #,##0.0_-;_-* &quot;-&quot;??_-;_-@_-">
                  <c:v>4.4000000000000004</c:v>
                </c:pt>
                <c:pt idx="34" formatCode="_-* #,##0.0_-;\-* #,##0.0_-;_-* &quot;-&quot;??_-;_-@_-">
                  <c:v>4.5</c:v>
                </c:pt>
                <c:pt idx="35" formatCode="_-* #,##0.0_-;\-* #,##0.0_-;_-* &quot;-&quot;??_-;_-@_-">
                  <c:v>4.5999999999999996</c:v>
                </c:pt>
                <c:pt idx="36" formatCode="_-* #,##0.0_-;\-* #,##0.0_-;_-* &quot;-&quot;??_-;_-@_-">
                  <c:v>4.5999999999999996</c:v>
                </c:pt>
                <c:pt idx="37" formatCode="_-* #,##0.0_-;\-* #,##0.0_-;_-* &quot;-&quot;??_-;_-@_-">
                  <c:v>4.7</c:v>
                </c:pt>
                <c:pt idx="38" formatCode="_-* #,##0.0_-;\-* #,##0.0_-;_-* &quot;-&quot;??_-;_-@_-">
                  <c:v>4.7</c:v>
                </c:pt>
                <c:pt idx="39" formatCode="_-* #,##0.0_-;\-* #,##0.0_-;_-* &quot;-&quot;??_-;_-@_-">
                  <c:v>4.8</c:v>
                </c:pt>
                <c:pt idx="40" formatCode="_-* #,##0.0_-;\-* #,##0.0_-;_-* &quot;-&quot;??_-;_-@_-">
                  <c:v>4.9000000000000004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3.7'!$L$7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3.7'!$M$4:$BF$4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3.7'!$M$7:$BF$7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1.3</c:v>
                </c:pt>
                <c:pt idx="7" formatCode="_-* #,##0.0_-;\-* #,##0.0_-;_-* &quot;-&quot;??_-;_-@_-">
                  <c:v>1.3</c:v>
                </c:pt>
                <c:pt idx="8" formatCode="_-* #,##0.0_-;\-* #,##0.0_-;_-* &quot;-&quot;??_-;_-@_-">
                  <c:v>1.2</c:v>
                </c:pt>
                <c:pt idx="9" formatCode="_-* #,##0.0_-;\-* #,##0.0_-;_-* &quot;-&quot;??_-;_-@_-">
                  <c:v>0.8</c:v>
                </c:pt>
                <c:pt idx="10" formatCode="_-* #,##0.0_-;\-* #,##0.0_-;_-* &quot;-&quot;??_-;_-@_-">
                  <c:v>0.8</c:v>
                </c:pt>
                <c:pt idx="11" formatCode="_-* #,##0.0_-;\-* #,##0.0_-;_-* &quot;-&quot;??_-;_-@_-">
                  <c:v>1.1000000000000001</c:v>
                </c:pt>
                <c:pt idx="12" formatCode="_-* #,##0.0_-;\-* #,##0.0_-;_-* &quot;-&quot;??_-;_-@_-">
                  <c:v>1.2</c:v>
                </c:pt>
                <c:pt idx="13" formatCode="_-* #,##0.0_-;\-* #,##0.0_-;_-* &quot;-&quot;??_-;_-@_-">
                  <c:v>1.3</c:v>
                </c:pt>
                <c:pt idx="14" formatCode="_-* #,##0.0_-;\-* #,##0.0_-;_-* &quot;-&quot;??_-;_-@_-">
                  <c:v>1.5</c:v>
                </c:pt>
                <c:pt idx="15" formatCode="_-* #,##0.0_-;\-* #,##0.0_-;_-* &quot;-&quot;??_-;_-@_-">
                  <c:v>1.6</c:v>
                </c:pt>
                <c:pt idx="16" formatCode="_-* #,##0.0_-;\-* #,##0.0_-;_-* &quot;-&quot;??_-;_-@_-">
                  <c:v>1.9</c:v>
                </c:pt>
                <c:pt idx="17" formatCode="_-* #,##0.0_-;\-* #,##0.0_-;_-* &quot;-&quot;??_-;_-@_-">
                  <c:v>2.2000000000000002</c:v>
                </c:pt>
                <c:pt idx="18" formatCode="_-* #,##0.0_-;\-* #,##0.0_-;_-* &quot;-&quot;??_-;_-@_-">
                  <c:v>2.4</c:v>
                </c:pt>
                <c:pt idx="19" formatCode="_-* #,##0.0_-;\-* #,##0.0_-;_-* &quot;-&quot;??_-;_-@_-">
                  <c:v>2.5</c:v>
                </c:pt>
                <c:pt idx="20" formatCode="_-* #,##0.0_-;\-* #,##0.0_-;_-* &quot;-&quot;??_-;_-@_-">
                  <c:v>2.6</c:v>
                </c:pt>
                <c:pt idx="21" formatCode="_-* #,##0.0_-;\-* #,##0.0_-;_-* &quot;-&quot;??_-;_-@_-">
                  <c:v>2.7</c:v>
                </c:pt>
                <c:pt idx="22" formatCode="_-* #,##0.0_-;\-* #,##0.0_-;_-* &quot;-&quot;??_-;_-@_-">
                  <c:v>2.9</c:v>
                </c:pt>
                <c:pt idx="23" formatCode="_-* #,##0.0_-;\-* #,##0.0_-;_-* &quot;-&quot;??_-;_-@_-">
                  <c:v>2.9</c:v>
                </c:pt>
                <c:pt idx="24" formatCode="_-* #,##0.0_-;\-* #,##0.0_-;_-* &quot;-&quot;??_-;_-@_-">
                  <c:v>3</c:v>
                </c:pt>
                <c:pt idx="25" formatCode="_-* #,##0.0_-;\-* #,##0.0_-;_-* &quot;-&quot;??_-;_-@_-">
                  <c:v>3</c:v>
                </c:pt>
                <c:pt idx="26" formatCode="_-* #,##0.0_-;\-* #,##0.0_-;_-* &quot;-&quot;??_-;_-@_-">
                  <c:v>3</c:v>
                </c:pt>
                <c:pt idx="27" formatCode="_-* #,##0.0_-;\-* #,##0.0_-;_-* &quot;-&quot;??_-;_-@_-">
                  <c:v>3.2</c:v>
                </c:pt>
                <c:pt idx="28" formatCode="_-* #,##0.0_-;\-* #,##0.0_-;_-* &quot;-&quot;??_-;_-@_-">
                  <c:v>3.2</c:v>
                </c:pt>
                <c:pt idx="29" formatCode="_-* #,##0.0_-;\-* #,##0.0_-;_-* &quot;-&quot;??_-;_-@_-">
                  <c:v>3.2</c:v>
                </c:pt>
                <c:pt idx="30" formatCode="_-* #,##0.0_-;\-* #,##0.0_-;_-* &quot;-&quot;??_-;_-@_-">
                  <c:v>3.2</c:v>
                </c:pt>
                <c:pt idx="31" formatCode="_-* #,##0.0_-;\-* #,##0.0_-;_-* &quot;-&quot;??_-;_-@_-">
                  <c:v>3.2</c:v>
                </c:pt>
                <c:pt idx="32" formatCode="_-* #,##0.0_-;\-* #,##0.0_-;_-* &quot;-&quot;??_-;_-@_-">
                  <c:v>3.2</c:v>
                </c:pt>
                <c:pt idx="33" formatCode="_-* #,##0.0_-;\-* #,##0.0_-;_-* &quot;-&quot;??_-;_-@_-">
                  <c:v>3.2</c:v>
                </c:pt>
                <c:pt idx="34" formatCode="_-* #,##0.0_-;\-* #,##0.0_-;_-* &quot;-&quot;??_-;_-@_-">
                  <c:v>3.2</c:v>
                </c:pt>
                <c:pt idx="35" formatCode="_-* #,##0.0_-;\-* #,##0.0_-;_-* &quot;-&quot;??_-;_-@_-">
                  <c:v>3.2</c:v>
                </c:pt>
                <c:pt idx="36" formatCode="_-* #,##0.0_-;\-* #,##0.0_-;_-* &quot;-&quot;??_-;_-@_-">
                  <c:v>3.1</c:v>
                </c:pt>
                <c:pt idx="37" formatCode="_-* #,##0.0_-;\-* #,##0.0_-;_-* &quot;-&quot;??_-;_-@_-">
                  <c:v>3.1</c:v>
                </c:pt>
                <c:pt idx="38" formatCode="_-* #,##0.0_-;\-* #,##0.0_-;_-* &quot;-&quot;??_-;_-@_-">
                  <c:v>3.1</c:v>
                </c:pt>
                <c:pt idx="39" formatCode="_-* #,##0.0_-;\-* #,##0.0_-;_-* &quot;-&quot;??_-;_-@_-">
                  <c:v>3</c:v>
                </c:pt>
                <c:pt idx="40" formatCode="_-* #,##0.0_-;\-* #,##0.0_-;_-* &quot;-&quot;??_-;_-@_-">
                  <c:v>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3.7'!$L$8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3.7'!$M$4:$BF$4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3.7'!$M$8:$BF$8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1.3</c:v>
                </c:pt>
                <c:pt idx="7" formatCode="_-* #,##0.0_-;\-* #,##0.0_-;_-* &quot;-&quot;??_-;_-@_-">
                  <c:v>0.8</c:v>
                </c:pt>
                <c:pt idx="8" formatCode="_-* #,##0.0_-;\-* #,##0.0_-;_-* &quot;-&quot;??_-;_-@_-">
                  <c:v>0.7</c:v>
                </c:pt>
                <c:pt idx="9" formatCode="_-* #,##0.0_-;\-* #,##0.0_-;_-* &quot;-&quot;??_-;_-@_-">
                  <c:v>0.3</c:v>
                </c:pt>
                <c:pt idx="10" formatCode="_-* #,##0.0_-;\-* #,##0.0_-;_-* &quot;-&quot;??_-;_-@_-">
                  <c:v>0.2</c:v>
                </c:pt>
                <c:pt idx="11" formatCode="_-* #,##0.0_-;\-* #,##0.0_-;_-* &quot;-&quot;??_-;_-@_-">
                  <c:v>0.4</c:v>
                </c:pt>
                <c:pt idx="12" formatCode="_-* #,##0.0_-;\-* #,##0.0_-;_-* &quot;-&quot;??_-;_-@_-">
                  <c:v>0.4</c:v>
                </c:pt>
                <c:pt idx="13" formatCode="_-* #,##0.0_-;\-* #,##0.0_-;_-* &quot;-&quot;??_-;_-@_-">
                  <c:v>0.5</c:v>
                </c:pt>
                <c:pt idx="14" formatCode="_-* #,##0.0_-;\-* #,##0.0_-;_-* &quot;-&quot;??_-;_-@_-">
                  <c:v>0.7</c:v>
                </c:pt>
                <c:pt idx="15" formatCode="_-* #,##0.0_-;\-* #,##0.0_-;_-* &quot;-&quot;??_-;_-@_-">
                  <c:v>0.8</c:v>
                </c:pt>
                <c:pt idx="16" formatCode="_-* #,##0.0_-;\-* #,##0.0_-;_-* &quot;-&quot;??_-;_-@_-">
                  <c:v>0.8</c:v>
                </c:pt>
                <c:pt idx="17" formatCode="_-* #,##0.0_-;\-* #,##0.0_-;_-* &quot;-&quot;??_-;_-@_-">
                  <c:v>1</c:v>
                </c:pt>
                <c:pt idx="18" formatCode="_-* #,##0.0_-;\-* #,##0.0_-;_-* &quot;-&quot;??_-;_-@_-">
                  <c:v>1</c:v>
                </c:pt>
                <c:pt idx="19" formatCode="_-* #,##0.0_-;\-* #,##0.0_-;_-* &quot;-&quot;??_-;_-@_-">
                  <c:v>1.1000000000000001</c:v>
                </c:pt>
                <c:pt idx="20" formatCode="_-* #,##0.0_-;\-* #,##0.0_-;_-* &quot;-&quot;??_-;_-@_-">
                  <c:v>1.1000000000000001</c:v>
                </c:pt>
                <c:pt idx="21" formatCode="_-* #,##0.0_-;\-* #,##0.0_-;_-* &quot;-&quot;??_-;_-@_-">
                  <c:v>1.2</c:v>
                </c:pt>
                <c:pt idx="22" formatCode="_-* #,##0.0_-;\-* #,##0.0_-;_-* &quot;-&quot;??_-;_-@_-">
                  <c:v>1.2</c:v>
                </c:pt>
                <c:pt idx="23" formatCode="_-* #,##0.0_-;\-* #,##0.0_-;_-* &quot;-&quot;??_-;_-@_-">
                  <c:v>1.2</c:v>
                </c:pt>
                <c:pt idx="24" formatCode="_-* #,##0.0_-;\-* #,##0.0_-;_-* &quot;-&quot;??_-;_-@_-">
                  <c:v>1.3</c:v>
                </c:pt>
                <c:pt idx="25" formatCode="_-* #,##0.0_-;\-* #,##0.0_-;_-* &quot;-&quot;??_-;_-@_-">
                  <c:v>1.5</c:v>
                </c:pt>
                <c:pt idx="26" formatCode="_-* #,##0.0_-;\-* #,##0.0_-;_-* &quot;-&quot;??_-;_-@_-">
                  <c:v>1.4</c:v>
                </c:pt>
                <c:pt idx="27" formatCode="_-* #,##0.0_-;\-* #,##0.0_-;_-* &quot;-&quot;??_-;_-@_-">
                  <c:v>1.4</c:v>
                </c:pt>
                <c:pt idx="28" formatCode="_-* #,##0.0_-;\-* #,##0.0_-;_-* &quot;-&quot;??_-;_-@_-">
                  <c:v>1.5</c:v>
                </c:pt>
                <c:pt idx="29" formatCode="_-* #,##0.0_-;\-* #,##0.0_-;_-* &quot;-&quot;??_-;_-@_-">
                  <c:v>1.5</c:v>
                </c:pt>
                <c:pt idx="30" formatCode="_-* #,##0.0_-;\-* #,##0.0_-;_-* &quot;-&quot;??_-;_-@_-">
                  <c:v>1.5</c:v>
                </c:pt>
                <c:pt idx="31" formatCode="_-* #,##0.0_-;\-* #,##0.0_-;_-* &quot;-&quot;??_-;_-@_-">
                  <c:v>1.5</c:v>
                </c:pt>
                <c:pt idx="32" formatCode="_-* #,##0.0_-;\-* #,##0.0_-;_-* &quot;-&quot;??_-;_-@_-">
                  <c:v>1.5</c:v>
                </c:pt>
                <c:pt idx="33" formatCode="_-* #,##0.0_-;\-* #,##0.0_-;_-* &quot;-&quot;??_-;_-@_-">
                  <c:v>1.5</c:v>
                </c:pt>
                <c:pt idx="34" formatCode="_-* #,##0.0_-;\-* #,##0.0_-;_-* &quot;-&quot;??_-;_-@_-">
                  <c:v>1.4</c:v>
                </c:pt>
                <c:pt idx="35" formatCode="_-* #,##0.0_-;\-* #,##0.0_-;_-* &quot;-&quot;??_-;_-@_-">
                  <c:v>1.4</c:v>
                </c:pt>
                <c:pt idx="36" formatCode="_-* #,##0.0_-;\-* #,##0.0_-;_-* &quot;-&quot;??_-;_-@_-">
                  <c:v>1.4</c:v>
                </c:pt>
                <c:pt idx="37" formatCode="_-* #,##0.0_-;\-* #,##0.0_-;_-* &quot;-&quot;??_-;_-@_-">
                  <c:v>1.4</c:v>
                </c:pt>
                <c:pt idx="38" formatCode="_-* #,##0.0_-;\-* #,##0.0_-;_-* &quot;-&quot;??_-;_-@_-">
                  <c:v>1.4</c:v>
                </c:pt>
                <c:pt idx="39" formatCode="_-* #,##0.0_-;\-* #,##0.0_-;_-* &quot;-&quot;??_-;_-@_-">
                  <c:v>1.3</c:v>
                </c:pt>
                <c:pt idx="40" formatCode="_-* #,##0.0_-;\-* #,##0.0_-;_-* &quot;-&quot;??_-;_-@_-">
                  <c:v>1.3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3.7'!$L$9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3.7'!$M$4:$BF$4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3.7'!$M$9:$BF$9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1.3</c:v>
                </c:pt>
                <c:pt idx="7" formatCode="_-* #,##0.0_-;\-* #,##0.0_-;_-* &quot;-&quot;??_-;_-@_-">
                  <c:v>0.9</c:v>
                </c:pt>
                <c:pt idx="8" formatCode="_-* #,##0.0_-;\-* #,##0.0_-;_-* &quot;-&quot;??_-;_-@_-">
                  <c:v>0.7</c:v>
                </c:pt>
                <c:pt idx="9" formatCode="_-* #,##0.0_-;\-* #,##0.0_-;_-* &quot;-&quot;??_-;_-@_-">
                  <c:v>0.3</c:v>
                </c:pt>
                <c:pt idx="10" formatCode="_-* #,##0.0_-;\-* #,##0.0_-;_-* &quot;-&quot;??_-;_-@_-">
                  <c:v>0.1</c:v>
                </c:pt>
                <c:pt idx="11" formatCode="_-* #,##0.0_-;\-* #,##0.0_-;_-* &quot;-&quot;??_-;_-@_-">
                  <c:v>0.3</c:v>
                </c:pt>
                <c:pt idx="12" formatCode="_-* #,##0.0_-;\-* #,##0.0_-;_-* &quot;-&quot;??_-;_-@_-">
                  <c:v>0.4</c:v>
                </c:pt>
                <c:pt idx="13" formatCode="_-* #,##0.0_-;\-* #,##0.0_-;_-* &quot;-&quot;??_-;_-@_-">
                  <c:v>0.4</c:v>
                </c:pt>
                <c:pt idx="14" formatCode="_-* #,##0.0_-;\-* #,##0.0_-;_-* &quot;-&quot;??_-;_-@_-">
                  <c:v>0.5</c:v>
                </c:pt>
                <c:pt idx="15" formatCode="_-* #,##0.0_-;\-* #,##0.0_-;_-* &quot;-&quot;??_-;_-@_-">
                  <c:v>0.5</c:v>
                </c:pt>
                <c:pt idx="16" formatCode="_-* #,##0.0_-;\-* #,##0.0_-;_-* &quot;-&quot;??_-;_-@_-">
                  <c:v>0.5</c:v>
                </c:pt>
                <c:pt idx="17" formatCode="_-* #,##0.0_-;\-* #,##0.0_-;_-* &quot;-&quot;??_-;_-@_-">
                  <c:v>0.6</c:v>
                </c:pt>
                <c:pt idx="18" formatCode="_-* #,##0.0_-;\-* #,##0.0_-;_-* &quot;-&quot;??_-;_-@_-">
                  <c:v>0.6</c:v>
                </c:pt>
                <c:pt idx="19" formatCode="_-* #,##0.0_-;\-* #,##0.0_-;_-* &quot;-&quot;??_-;_-@_-">
                  <c:v>0.7</c:v>
                </c:pt>
                <c:pt idx="20" formatCode="_-* #,##0.0_-;\-* #,##0.0_-;_-* &quot;-&quot;??_-;_-@_-">
                  <c:v>0.6</c:v>
                </c:pt>
                <c:pt idx="21" formatCode="_-* #,##0.0_-;\-* #,##0.0_-;_-* &quot;-&quot;??_-;_-@_-">
                  <c:v>0.6</c:v>
                </c:pt>
                <c:pt idx="22" formatCode="_-* #,##0.0_-;\-* #,##0.0_-;_-* &quot;-&quot;??_-;_-@_-">
                  <c:v>0.5</c:v>
                </c:pt>
                <c:pt idx="23" formatCode="_-* #,##0.0_-;\-* #,##0.0_-;_-* &quot;-&quot;??_-;_-@_-">
                  <c:v>0.5</c:v>
                </c:pt>
                <c:pt idx="24" formatCode="_-* #,##0.0_-;\-* #,##0.0_-;_-* &quot;-&quot;??_-;_-@_-">
                  <c:v>0.4</c:v>
                </c:pt>
                <c:pt idx="25" formatCode="_-* #,##0.0_-;\-* #,##0.0_-;_-* &quot;-&quot;??_-;_-@_-">
                  <c:v>0.5</c:v>
                </c:pt>
                <c:pt idx="26" formatCode="_-* #,##0.0_-;\-* #,##0.0_-;_-* &quot;-&quot;??_-;_-@_-">
                  <c:v>0.4</c:v>
                </c:pt>
                <c:pt idx="27" formatCode="_-* #,##0.0_-;\-* #,##0.0_-;_-* &quot;-&quot;??_-;_-@_-">
                  <c:v>0.3</c:v>
                </c:pt>
                <c:pt idx="28" formatCode="_-* #,##0.0_-;\-* #,##0.0_-;_-* &quot;-&quot;??_-;_-@_-">
                  <c:v>0.3</c:v>
                </c:pt>
                <c:pt idx="29" formatCode="_-* #,##0.0_-;\-* #,##0.0_-;_-* &quot;-&quot;??_-;_-@_-">
                  <c:v>0.3</c:v>
                </c:pt>
                <c:pt idx="30" formatCode="_-* #,##0.0_-;\-* #,##0.0_-;_-* &quot;-&quot;??_-;_-@_-">
                  <c:v>0.3</c:v>
                </c:pt>
                <c:pt idx="31" formatCode="_-* #,##0.0_-;\-* #,##0.0_-;_-* &quot;-&quot;??_-;_-@_-">
                  <c:v>0.3</c:v>
                </c:pt>
                <c:pt idx="32" formatCode="_-* #,##0.0_-;\-* #,##0.0_-;_-* &quot;-&quot;??_-;_-@_-">
                  <c:v>0.3</c:v>
                </c:pt>
                <c:pt idx="33" formatCode="_-* #,##0.0_-;\-* #,##0.0_-;_-* &quot;-&quot;??_-;_-@_-">
                  <c:v>0.3</c:v>
                </c:pt>
                <c:pt idx="34" formatCode="_-* #,##0.0_-;\-* #,##0.0_-;_-* &quot;-&quot;??_-;_-@_-">
                  <c:v>0.3</c:v>
                </c:pt>
                <c:pt idx="35" formatCode="_-* #,##0.0_-;\-* #,##0.0_-;_-* &quot;-&quot;??_-;_-@_-">
                  <c:v>0.4</c:v>
                </c:pt>
                <c:pt idx="36" formatCode="_-* #,##0.0_-;\-* #,##0.0_-;_-* &quot;-&quot;??_-;_-@_-">
                  <c:v>0.4</c:v>
                </c:pt>
                <c:pt idx="37" formatCode="_-* #,##0.0_-;\-* #,##0.0_-;_-* &quot;-&quot;??_-;_-@_-">
                  <c:v>0.4</c:v>
                </c:pt>
                <c:pt idx="38" formatCode="_-* #,##0.0_-;\-* #,##0.0_-;_-* &quot;-&quot;??_-;_-@_-">
                  <c:v>0.4</c:v>
                </c:pt>
                <c:pt idx="39" formatCode="_-* #,##0.0_-;\-* #,##0.0_-;_-* &quot;-&quot;??_-;_-@_-">
                  <c:v>0.4</c:v>
                </c:pt>
                <c:pt idx="40" formatCode="_-* #,##0.0_-;\-* #,##0.0_-;_-* &quot;-&quot;??_-;_-@_-">
                  <c:v>0.5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'Figure 3.7'!$L$5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3.7'!$M$4:$BF$4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3.7'!$M$5:$BF$5</c:f>
              <c:numCache>
                <c:formatCode>_-* #,##0.0_-;\-* #,##0.0_-;_-* "-"??_-;_-@_-</c:formatCode>
                <c:ptCount val="46"/>
                <c:pt idx="0">
                  <c:v>0.5</c:v>
                </c:pt>
                <c:pt idx="1">
                  <c:v>0.5</c:v>
                </c:pt>
                <c:pt idx="2">
                  <c:v>0.8</c:v>
                </c:pt>
                <c:pt idx="3">
                  <c:v>0.8</c:v>
                </c:pt>
                <c:pt idx="4">
                  <c:v>0.9</c:v>
                </c:pt>
                <c:pt idx="5">
                  <c:v>1.3</c:v>
                </c:pt>
                <c:pt idx="6">
                  <c:v>1.3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770048"/>
        <c:axId val="192771584"/>
      </c:lineChart>
      <c:dateAx>
        <c:axId val="192770048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2771584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92771584"/>
        <c:scaling>
          <c:orientation val="minMax"/>
          <c:max val="6"/>
        </c:scaling>
        <c:delete val="0"/>
        <c:axPos val="l"/>
        <c:majorGridlines/>
        <c:title>
          <c:tx>
            <c:strRef>
              <c:f>'Figure 3.7'!$M$3</c:f>
              <c:strCache>
                <c:ptCount val="1"/>
                <c:pt idx="0">
                  <c:v>I&amp;C demand side response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2770048"/>
        <c:crosses val="autoZero"/>
        <c:crossBetween val="between"/>
        <c:majorUnit val="1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3855424444181015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'PD1'!$L$6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'PD1'!$M$4:$BF$4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'PD1'!$M$6:$BF$6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1.3</c:v>
                </c:pt>
                <c:pt idx="7" formatCode="_-* #,##0.0_-;\-* #,##0.0_-;_-* &quot;-&quot;??_-;_-@_-">
                  <c:v>2.2999999999999998</c:v>
                </c:pt>
                <c:pt idx="8" formatCode="_-* #,##0.0_-;\-* #,##0.0_-;_-* &quot;-&quot;??_-;_-@_-">
                  <c:v>2.4</c:v>
                </c:pt>
                <c:pt idx="9" formatCode="_-* #,##0.0_-;\-* #,##0.0_-;_-* &quot;-&quot;??_-;_-@_-">
                  <c:v>2.5</c:v>
                </c:pt>
                <c:pt idx="10" formatCode="_-* #,##0.0_-;\-* #,##0.0_-;_-* &quot;-&quot;??_-;_-@_-">
                  <c:v>2.7</c:v>
                </c:pt>
                <c:pt idx="11" formatCode="_-* #,##0.0_-;\-* #,##0.0_-;_-* &quot;-&quot;??_-;_-@_-">
                  <c:v>3.1</c:v>
                </c:pt>
                <c:pt idx="12" formatCode="_-* #,##0.0_-;\-* #,##0.0_-;_-* &quot;-&quot;??_-;_-@_-">
                  <c:v>3.2</c:v>
                </c:pt>
                <c:pt idx="13" formatCode="_-* #,##0.0_-;\-* #,##0.0_-;_-* &quot;-&quot;??_-;_-@_-">
                  <c:v>3.4</c:v>
                </c:pt>
                <c:pt idx="14" formatCode="_-* #,##0.0_-;\-* #,##0.0_-;_-* &quot;-&quot;??_-;_-@_-">
                  <c:v>3.6</c:v>
                </c:pt>
                <c:pt idx="15" formatCode="_-* #,##0.0_-;\-* #,##0.0_-;_-* &quot;-&quot;??_-;_-@_-">
                  <c:v>3.9</c:v>
                </c:pt>
                <c:pt idx="16" formatCode="_-* #,##0.0_-;\-* #,##0.0_-;_-* &quot;-&quot;??_-;_-@_-">
                  <c:v>4.2</c:v>
                </c:pt>
                <c:pt idx="17" formatCode="_-* #,##0.0_-;\-* #,##0.0_-;_-* &quot;-&quot;??_-;_-@_-">
                  <c:v>4.5999999999999996</c:v>
                </c:pt>
                <c:pt idx="18" formatCode="_-* #,##0.0_-;\-* #,##0.0_-;_-* &quot;-&quot;??_-;_-@_-">
                  <c:v>4.9000000000000004</c:v>
                </c:pt>
                <c:pt idx="19" formatCode="_-* #,##0.0_-;\-* #,##0.0_-;_-* &quot;-&quot;??_-;_-@_-">
                  <c:v>5.0999999999999996</c:v>
                </c:pt>
                <c:pt idx="20" formatCode="_-* #,##0.0_-;\-* #,##0.0_-;_-* &quot;-&quot;??_-;_-@_-">
                  <c:v>5.2</c:v>
                </c:pt>
                <c:pt idx="21" formatCode="_-* #,##0.0_-;\-* #,##0.0_-;_-* &quot;-&quot;??_-;_-@_-">
                  <c:v>5.3</c:v>
                </c:pt>
                <c:pt idx="22" formatCode="_-* #,##0.0_-;\-* #,##0.0_-;_-* &quot;-&quot;??_-;_-@_-">
                  <c:v>5.4</c:v>
                </c:pt>
                <c:pt idx="23" formatCode="_-* #,##0.0_-;\-* #,##0.0_-;_-* &quot;-&quot;??_-;_-@_-">
                  <c:v>5.5</c:v>
                </c:pt>
                <c:pt idx="24" formatCode="_-* #,##0.0_-;\-* #,##0.0_-;_-* &quot;-&quot;??_-;_-@_-">
                  <c:v>5.6</c:v>
                </c:pt>
                <c:pt idx="25" formatCode="_-* #,##0.0_-;\-* #,##0.0_-;_-* &quot;-&quot;??_-;_-@_-">
                  <c:v>5.7</c:v>
                </c:pt>
                <c:pt idx="26" formatCode="_-* #,##0.0_-;\-* #,##0.0_-;_-* &quot;-&quot;??_-;_-@_-">
                  <c:v>5.8</c:v>
                </c:pt>
                <c:pt idx="27" formatCode="_-* #,##0.0_-;\-* #,##0.0_-;_-* &quot;-&quot;??_-;_-@_-">
                  <c:v>5.8</c:v>
                </c:pt>
                <c:pt idx="28" formatCode="_-* #,##0.0_-;\-* #,##0.0_-;_-* &quot;-&quot;??_-;_-@_-">
                  <c:v>5.9</c:v>
                </c:pt>
                <c:pt idx="29" formatCode="_-* #,##0.0_-;\-* #,##0.0_-;_-* &quot;-&quot;??_-;_-@_-">
                  <c:v>6</c:v>
                </c:pt>
                <c:pt idx="30" formatCode="_-* #,##0.0_-;\-* #,##0.0_-;_-* &quot;-&quot;??_-;_-@_-">
                  <c:v>6.1</c:v>
                </c:pt>
                <c:pt idx="31" formatCode="_-* #,##0.0_-;\-* #,##0.0_-;_-* &quot;-&quot;??_-;_-@_-">
                  <c:v>6.1</c:v>
                </c:pt>
                <c:pt idx="32" formatCode="_-* #,##0.0_-;\-* #,##0.0_-;_-* &quot;-&quot;??_-;_-@_-">
                  <c:v>6.2</c:v>
                </c:pt>
                <c:pt idx="33" formatCode="_-* #,##0.0_-;\-* #,##0.0_-;_-* &quot;-&quot;??_-;_-@_-">
                  <c:v>6.3</c:v>
                </c:pt>
                <c:pt idx="34" formatCode="_-* #,##0.0_-;\-* #,##0.0_-;_-* &quot;-&quot;??_-;_-@_-">
                  <c:v>6.4</c:v>
                </c:pt>
                <c:pt idx="35" formatCode="_-* #,##0.0_-;\-* #,##0.0_-;_-* &quot;-&quot;??_-;_-@_-">
                  <c:v>6.4</c:v>
                </c:pt>
                <c:pt idx="36" formatCode="_-* #,##0.0_-;\-* #,##0.0_-;_-* &quot;-&quot;??_-;_-@_-">
                  <c:v>6.5</c:v>
                </c:pt>
                <c:pt idx="37" formatCode="_-* #,##0.0_-;\-* #,##0.0_-;_-* &quot;-&quot;??_-;_-@_-">
                  <c:v>6.6</c:v>
                </c:pt>
                <c:pt idx="38" formatCode="_-* #,##0.0_-;\-* #,##0.0_-;_-* &quot;-&quot;??_-;_-@_-">
                  <c:v>6.6</c:v>
                </c:pt>
                <c:pt idx="39" formatCode="_-* #,##0.0_-;\-* #,##0.0_-;_-* &quot;-&quot;??_-;_-@_-">
                  <c:v>6.7</c:v>
                </c:pt>
                <c:pt idx="40" formatCode="_-* #,##0.0_-;\-* #,##0.0_-;_-* &quot;-&quot;??_-;_-@_-">
                  <c:v>6.8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'PD1'!$L$7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'PD1'!$M$4:$BF$4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'PD1'!$M$7:$BF$7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1.3</c:v>
                </c:pt>
                <c:pt idx="7" formatCode="_-* #,##0.0_-;\-* #,##0.0_-;_-* &quot;-&quot;??_-;_-@_-">
                  <c:v>1.8</c:v>
                </c:pt>
                <c:pt idx="8" formatCode="_-* #,##0.0_-;\-* #,##0.0_-;_-* &quot;-&quot;??_-;_-@_-">
                  <c:v>1.8</c:v>
                </c:pt>
                <c:pt idx="9" formatCode="_-* #,##0.0_-;\-* #,##0.0_-;_-* &quot;-&quot;??_-;_-@_-">
                  <c:v>1.9</c:v>
                </c:pt>
                <c:pt idx="10" formatCode="_-* #,##0.0_-;\-* #,##0.0_-;_-* &quot;-&quot;??_-;_-@_-">
                  <c:v>2</c:v>
                </c:pt>
                <c:pt idx="11" formatCode="_-* #,##0.0_-;\-* #,##0.0_-;_-* &quot;-&quot;??_-;_-@_-">
                  <c:v>2.2999999999999998</c:v>
                </c:pt>
                <c:pt idx="12" formatCode="_-* #,##0.0_-;\-* #,##0.0_-;_-* &quot;-&quot;??_-;_-@_-">
                  <c:v>2.4</c:v>
                </c:pt>
                <c:pt idx="13" formatCode="_-* #,##0.0_-;\-* #,##0.0_-;_-* &quot;-&quot;??_-;_-@_-">
                  <c:v>2.6</c:v>
                </c:pt>
                <c:pt idx="14" formatCode="_-* #,##0.0_-;\-* #,##0.0_-;_-* &quot;-&quot;??_-;_-@_-">
                  <c:v>2.7</c:v>
                </c:pt>
                <c:pt idx="15" formatCode="_-* #,##0.0_-;\-* #,##0.0_-;_-* &quot;-&quot;??_-;_-@_-">
                  <c:v>2.9</c:v>
                </c:pt>
                <c:pt idx="16" formatCode="_-* #,##0.0_-;\-* #,##0.0_-;_-* &quot;-&quot;??_-;_-@_-">
                  <c:v>3.1</c:v>
                </c:pt>
                <c:pt idx="17" formatCode="_-* #,##0.0_-;\-* #,##0.0_-;_-* &quot;-&quot;??_-;_-@_-">
                  <c:v>3.4</c:v>
                </c:pt>
                <c:pt idx="18" formatCode="_-* #,##0.0_-;\-* #,##0.0_-;_-* &quot;-&quot;??_-;_-@_-">
                  <c:v>3.5</c:v>
                </c:pt>
                <c:pt idx="19" formatCode="_-* #,##0.0_-;\-* #,##0.0_-;_-* &quot;-&quot;??_-;_-@_-">
                  <c:v>3.6</c:v>
                </c:pt>
                <c:pt idx="20" formatCode="_-* #,##0.0_-;\-* #,##0.0_-;_-* &quot;-&quot;??_-;_-@_-">
                  <c:v>3.7</c:v>
                </c:pt>
                <c:pt idx="21" formatCode="_-* #,##0.0_-;\-* #,##0.0_-;_-* &quot;-&quot;??_-;_-@_-">
                  <c:v>3.8</c:v>
                </c:pt>
                <c:pt idx="22" formatCode="_-* #,##0.0_-;\-* #,##0.0_-;_-* &quot;-&quot;??_-;_-@_-">
                  <c:v>3.9</c:v>
                </c:pt>
                <c:pt idx="23" formatCode="_-* #,##0.0_-;\-* #,##0.0_-;_-* &quot;-&quot;??_-;_-@_-">
                  <c:v>4</c:v>
                </c:pt>
                <c:pt idx="24" formatCode="_-* #,##0.0_-;\-* #,##0.0_-;_-* &quot;-&quot;??_-;_-@_-">
                  <c:v>4</c:v>
                </c:pt>
                <c:pt idx="25" formatCode="_-* #,##0.0_-;\-* #,##0.0_-;_-* &quot;-&quot;??_-;_-@_-">
                  <c:v>4.0999999999999996</c:v>
                </c:pt>
                <c:pt idx="26" formatCode="_-* #,##0.0_-;\-* #,##0.0_-;_-* &quot;-&quot;??_-;_-@_-">
                  <c:v>4.2</c:v>
                </c:pt>
                <c:pt idx="27" formatCode="_-* #,##0.0_-;\-* #,##0.0_-;_-* &quot;-&quot;??_-;_-@_-">
                  <c:v>4.2</c:v>
                </c:pt>
                <c:pt idx="28" formatCode="_-* #,##0.0_-;\-* #,##0.0_-;_-* &quot;-&quot;??_-;_-@_-">
                  <c:v>4.3</c:v>
                </c:pt>
                <c:pt idx="29" formatCode="_-* #,##0.0_-;\-* #,##0.0_-;_-* &quot;-&quot;??_-;_-@_-">
                  <c:v>4.3</c:v>
                </c:pt>
                <c:pt idx="30" formatCode="_-* #,##0.0_-;\-* #,##0.0_-;_-* &quot;-&quot;??_-;_-@_-">
                  <c:v>4.4000000000000004</c:v>
                </c:pt>
                <c:pt idx="31" formatCode="_-* #,##0.0_-;\-* #,##0.0_-;_-* &quot;-&quot;??_-;_-@_-">
                  <c:v>4.4000000000000004</c:v>
                </c:pt>
                <c:pt idx="32" formatCode="_-* #,##0.0_-;\-* #,##0.0_-;_-* &quot;-&quot;??_-;_-@_-">
                  <c:v>4.4000000000000004</c:v>
                </c:pt>
                <c:pt idx="33" formatCode="_-* #,##0.0_-;\-* #,##0.0_-;_-* &quot;-&quot;??_-;_-@_-">
                  <c:v>4.5</c:v>
                </c:pt>
                <c:pt idx="34" formatCode="_-* #,##0.0_-;\-* #,##0.0_-;_-* &quot;-&quot;??_-;_-@_-">
                  <c:v>4.5</c:v>
                </c:pt>
                <c:pt idx="35" formatCode="_-* #,##0.0_-;\-* #,##0.0_-;_-* &quot;-&quot;??_-;_-@_-">
                  <c:v>4.5</c:v>
                </c:pt>
                <c:pt idx="36" formatCode="_-* #,##0.0_-;\-* #,##0.0_-;_-* &quot;-&quot;??_-;_-@_-">
                  <c:v>4.5999999999999996</c:v>
                </c:pt>
                <c:pt idx="37" formatCode="_-* #,##0.0_-;\-* #,##0.0_-;_-* &quot;-&quot;??_-;_-@_-">
                  <c:v>4.5999999999999996</c:v>
                </c:pt>
                <c:pt idx="38" formatCode="_-* #,##0.0_-;\-* #,##0.0_-;_-* &quot;-&quot;??_-;_-@_-">
                  <c:v>4.5999999999999996</c:v>
                </c:pt>
                <c:pt idx="39" formatCode="_-* #,##0.0_-;\-* #,##0.0_-;_-* &quot;-&quot;??_-;_-@_-">
                  <c:v>4.7</c:v>
                </c:pt>
                <c:pt idx="40" formatCode="_-* #,##0.0_-;\-* #,##0.0_-;_-* &quot;-&quot;??_-;_-@_-">
                  <c:v>4.7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'PD1'!$L$8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'PD1'!$M$8:$BF$8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1.3</c:v>
                </c:pt>
                <c:pt idx="7" formatCode="_-* #,##0.0_-;\-* #,##0.0_-;_-* &quot;-&quot;??_-;_-@_-">
                  <c:v>1.3</c:v>
                </c:pt>
                <c:pt idx="8" formatCode="_-* #,##0.0_-;\-* #,##0.0_-;_-* &quot;-&quot;??_-;_-@_-">
                  <c:v>1.3</c:v>
                </c:pt>
                <c:pt idx="9" formatCode="_-* #,##0.0_-;\-* #,##0.0_-;_-* &quot;-&quot;??_-;_-@_-">
                  <c:v>1.4</c:v>
                </c:pt>
                <c:pt idx="10" formatCode="_-* #,##0.0_-;\-* #,##0.0_-;_-* &quot;-&quot;??_-;_-@_-">
                  <c:v>1.5</c:v>
                </c:pt>
                <c:pt idx="11" formatCode="_-* #,##0.0_-;\-* #,##0.0_-;_-* &quot;-&quot;??_-;_-@_-">
                  <c:v>1.7</c:v>
                </c:pt>
                <c:pt idx="12" formatCode="_-* #,##0.0_-;\-* #,##0.0_-;_-* &quot;-&quot;??_-;_-@_-">
                  <c:v>1.8</c:v>
                </c:pt>
                <c:pt idx="13" formatCode="_-* #,##0.0_-;\-* #,##0.0_-;_-* &quot;-&quot;??_-;_-@_-">
                  <c:v>1.8</c:v>
                </c:pt>
                <c:pt idx="14" formatCode="_-* #,##0.0_-;\-* #,##0.0_-;_-* &quot;-&quot;??_-;_-@_-">
                  <c:v>1.9</c:v>
                </c:pt>
                <c:pt idx="15" formatCode="_-* #,##0.0_-;\-* #,##0.0_-;_-* &quot;-&quot;??_-;_-@_-">
                  <c:v>2</c:v>
                </c:pt>
                <c:pt idx="16" formatCode="_-* #,##0.0_-;\-* #,##0.0_-;_-* &quot;-&quot;??_-;_-@_-">
                  <c:v>2.2000000000000002</c:v>
                </c:pt>
                <c:pt idx="17" formatCode="_-* #,##0.0_-;\-* #,##0.0_-;_-* &quot;-&quot;??_-;_-@_-">
                  <c:v>2.2999999999999998</c:v>
                </c:pt>
                <c:pt idx="18" formatCode="_-* #,##0.0_-;\-* #,##0.0_-;_-* &quot;-&quot;??_-;_-@_-">
                  <c:v>2.4</c:v>
                </c:pt>
                <c:pt idx="19" formatCode="_-* #,##0.0_-;\-* #,##0.0_-;_-* &quot;-&quot;??_-;_-@_-">
                  <c:v>2.4</c:v>
                </c:pt>
                <c:pt idx="20" formatCode="_-* #,##0.0_-;\-* #,##0.0_-;_-* &quot;-&quot;??_-;_-@_-">
                  <c:v>2.5</c:v>
                </c:pt>
                <c:pt idx="21" formatCode="_-* #,##0.0_-;\-* #,##0.0_-;_-* &quot;-&quot;??_-;_-@_-">
                  <c:v>2.5</c:v>
                </c:pt>
                <c:pt idx="22" formatCode="_-* #,##0.0_-;\-* #,##0.0_-;_-* &quot;-&quot;??_-;_-@_-">
                  <c:v>2.6</c:v>
                </c:pt>
                <c:pt idx="23" formatCode="_-* #,##0.0_-;\-* #,##0.0_-;_-* &quot;-&quot;??_-;_-@_-">
                  <c:v>2.6</c:v>
                </c:pt>
                <c:pt idx="24" formatCode="_-* #,##0.0_-;\-* #,##0.0_-;_-* &quot;-&quot;??_-;_-@_-">
                  <c:v>2.6</c:v>
                </c:pt>
                <c:pt idx="25" formatCode="_-* #,##0.0_-;\-* #,##0.0_-;_-* &quot;-&quot;??_-;_-@_-">
                  <c:v>2.7</c:v>
                </c:pt>
                <c:pt idx="26" formatCode="_-* #,##0.0_-;\-* #,##0.0_-;_-* &quot;-&quot;??_-;_-@_-">
                  <c:v>2.7</c:v>
                </c:pt>
                <c:pt idx="27" formatCode="_-* #,##0.0_-;\-* #,##0.0_-;_-* &quot;-&quot;??_-;_-@_-">
                  <c:v>2.7</c:v>
                </c:pt>
                <c:pt idx="28" formatCode="_-* #,##0.0_-;\-* #,##0.0_-;_-* &quot;-&quot;??_-;_-@_-">
                  <c:v>2.8</c:v>
                </c:pt>
                <c:pt idx="29" formatCode="_-* #,##0.0_-;\-* #,##0.0_-;_-* &quot;-&quot;??_-;_-@_-">
                  <c:v>2.8</c:v>
                </c:pt>
                <c:pt idx="30" formatCode="_-* #,##0.0_-;\-* #,##0.0_-;_-* &quot;-&quot;??_-;_-@_-">
                  <c:v>2.8</c:v>
                </c:pt>
                <c:pt idx="31" formatCode="_-* #,##0.0_-;\-* #,##0.0_-;_-* &quot;-&quot;??_-;_-@_-">
                  <c:v>2.8</c:v>
                </c:pt>
                <c:pt idx="32" formatCode="_-* #,##0.0_-;\-* #,##0.0_-;_-* &quot;-&quot;??_-;_-@_-">
                  <c:v>2.8</c:v>
                </c:pt>
                <c:pt idx="33" formatCode="_-* #,##0.0_-;\-* #,##0.0_-;_-* &quot;-&quot;??_-;_-@_-">
                  <c:v>2.9</c:v>
                </c:pt>
                <c:pt idx="34" formatCode="_-* #,##0.0_-;\-* #,##0.0_-;_-* &quot;-&quot;??_-;_-@_-">
                  <c:v>2.9</c:v>
                </c:pt>
                <c:pt idx="35" formatCode="_-* #,##0.0_-;\-* #,##0.0_-;_-* &quot;-&quot;??_-;_-@_-">
                  <c:v>2.9</c:v>
                </c:pt>
                <c:pt idx="36" formatCode="_-* #,##0.0_-;\-* #,##0.0_-;_-* &quot;-&quot;??_-;_-@_-">
                  <c:v>2.9</c:v>
                </c:pt>
                <c:pt idx="37" formatCode="_-* #,##0.0_-;\-* #,##0.0_-;_-* &quot;-&quot;??_-;_-@_-">
                  <c:v>2.9</c:v>
                </c:pt>
                <c:pt idx="38" formatCode="_-* #,##0.0_-;\-* #,##0.0_-;_-* &quot;-&quot;??_-;_-@_-">
                  <c:v>3</c:v>
                </c:pt>
                <c:pt idx="39" formatCode="_-* #,##0.0_-;\-* #,##0.0_-;_-* &quot;-&quot;??_-;_-@_-">
                  <c:v>3</c:v>
                </c:pt>
                <c:pt idx="40" formatCode="_-* #,##0.0_-;\-* #,##0.0_-;_-* &quot;-&quot;??_-;_-@_-">
                  <c:v>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'PD1'!$L$9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'PD1'!$M$4:$BF$4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'PD1'!$M$9:$BF$9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1.3</c:v>
                </c:pt>
                <c:pt idx="7" formatCode="_-* #,##0.0_-;\-* #,##0.0_-;_-* &quot;-&quot;??_-;_-@_-">
                  <c:v>1.4</c:v>
                </c:pt>
                <c:pt idx="8" formatCode="_-* #,##0.0_-;\-* #,##0.0_-;_-* &quot;-&quot;??_-;_-@_-">
                  <c:v>1.4</c:v>
                </c:pt>
                <c:pt idx="9" formatCode="_-* #,##0.0_-;\-* #,##0.0_-;_-* &quot;-&quot;??_-;_-@_-">
                  <c:v>1.5</c:v>
                </c:pt>
                <c:pt idx="10" formatCode="_-* #,##0.0_-;\-* #,##0.0_-;_-* &quot;-&quot;??_-;_-@_-">
                  <c:v>1.6</c:v>
                </c:pt>
                <c:pt idx="11" formatCode="_-* #,##0.0_-;\-* #,##0.0_-;_-* &quot;-&quot;??_-;_-@_-">
                  <c:v>1.9</c:v>
                </c:pt>
                <c:pt idx="12" formatCode="_-* #,##0.0_-;\-* #,##0.0_-;_-* &quot;-&quot;??_-;_-@_-">
                  <c:v>2</c:v>
                </c:pt>
                <c:pt idx="13" formatCode="_-* #,##0.0_-;\-* #,##0.0_-;_-* &quot;-&quot;??_-;_-@_-">
                  <c:v>2.1</c:v>
                </c:pt>
                <c:pt idx="14" formatCode="_-* #,##0.0_-;\-* #,##0.0_-;_-* &quot;-&quot;??_-;_-@_-">
                  <c:v>2.2999999999999998</c:v>
                </c:pt>
                <c:pt idx="15" formatCode="_-* #,##0.0_-;\-* #,##0.0_-;_-* &quot;-&quot;??_-;_-@_-">
                  <c:v>2.4</c:v>
                </c:pt>
                <c:pt idx="16" formatCode="_-* #,##0.0_-;\-* #,##0.0_-;_-* &quot;-&quot;??_-;_-@_-">
                  <c:v>2.6</c:v>
                </c:pt>
                <c:pt idx="17" formatCode="_-* #,##0.0_-;\-* #,##0.0_-;_-* &quot;-&quot;??_-;_-@_-">
                  <c:v>2.8</c:v>
                </c:pt>
                <c:pt idx="18" formatCode="_-* #,##0.0_-;\-* #,##0.0_-;_-* &quot;-&quot;??_-;_-@_-">
                  <c:v>2.9</c:v>
                </c:pt>
                <c:pt idx="19" formatCode="_-* #,##0.0_-;\-* #,##0.0_-;_-* &quot;-&quot;??_-;_-@_-">
                  <c:v>3</c:v>
                </c:pt>
                <c:pt idx="20" formatCode="_-* #,##0.0_-;\-* #,##0.0_-;_-* &quot;-&quot;??_-;_-@_-">
                  <c:v>3.1</c:v>
                </c:pt>
                <c:pt idx="21" formatCode="_-* #,##0.0_-;\-* #,##0.0_-;_-* &quot;-&quot;??_-;_-@_-">
                  <c:v>3.2</c:v>
                </c:pt>
                <c:pt idx="22" formatCode="_-* #,##0.0_-;\-* #,##0.0_-;_-* &quot;-&quot;??_-;_-@_-">
                  <c:v>3.3</c:v>
                </c:pt>
                <c:pt idx="23" formatCode="_-* #,##0.0_-;\-* #,##0.0_-;_-* &quot;-&quot;??_-;_-@_-">
                  <c:v>3.3</c:v>
                </c:pt>
                <c:pt idx="24" formatCode="_-* #,##0.0_-;\-* #,##0.0_-;_-* &quot;-&quot;??_-;_-@_-">
                  <c:v>3.4</c:v>
                </c:pt>
                <c:pt idx="25" formatCode="_-* #,##0.0_-;\-* #,##0.0_-;_-* &quot;-&quot;??_-;_-@_-">
                  <c:v>3.4</c:v>
                </c:pt>
                <c:pt idx="26" formatCode="_-* #,##0.0_-;\-* #,##0.0_-;_-* &quot;-&quot;??_-;_-@_-">
                  <c:v>3.5</c:v>
                </c:pt>
                <c:pt idx="27" formatCode="_-* #,##0.0_-;\-* #,##0.0_-;_-* &quot;-&quot;??_-;_-@_-">
                  <c:v>3.5</c:v>
                </c:pt>
                <c:pt idx="28" formatCode="_-* #,##0.0_-;\-* #,##0.0_-;_-* &quot;-&quot;??_-;_-@_-">
                  <c:v>3.6</c:v>
                </c:pt>
                <c:pt idx="29" formatCode="_-* #,##0.0_-;\-* #,##0.0_-;_-* &quot;-&quot;??_-;_-@_-">
                  <c:v>3.6</c:v>
                </c:pt>
                <c:pt idx="30" formatCode="_-* #,##0.0_-;\-* #,##0.0_-;_-* &quot;-&quot;??_-;_-@_-">
                  <c:v>3.7</c:v>
                </c:pt>
                <c:pt idx="31" formatCode="_-* #,##0.0_-;\-* #,##0.0_-;_-* &quot;-&quot;??_-;_-@_-">
                  <c:v>3.7</c:v>
                </c:pt>
                <c:pt idx="32" formatCode="_-* #,##0.0_-;\-* #,##0.0_-;_-* &quot;-&quot;??_-;_-@_-">
                  <c:v>3.8</c:v>
                </c:pt>
                <c:pt idx="33" formatCode="_-* #,##0.0_-;\-* #,##0.0_-;_-* &quot;-&quot;??_-;_-@_-">
                  <c:v>3.8</c:v>
                </c:pt>
                <c:pt idx="34" formatCode="_-* #,##0.0_-;\-* #,##0.0_-;_-* &quot;-&quot;??_-;_-@_-">
                  <c:v>3.9</c:v>
                </c:pt>
                <c:pt idx="35" formatCode="_-* #,##0.0_-;\-* #,##0.0_-;_-* &quot;-&quot;??_-;_-@_-">
                  <c:v>3.9</c:v>
                </c:pt>
                <c:pt idx="36" formatCode="_-* #,##0.0_-;\-* #,##0.0_-;_-* &quot;-&quot;??_-;_-@_-">
                  <c:v>3.9</c:v>
                </c:pt>
                <c:pt idx="37" formatCode="_-* #,##0.0_-;\-* #,##0.0_-;_-* &quot;-&quot;??_-;_-@_-">
                  <c:v>4</c:v>
                </c:pt>
                <c:pt idx="38" formatCode="_-* #,##0.0_-;\-* #,##0.0_-;_-* &quot;-&quot;??_-;_-@_-">
                  <c:v>4</c:v>
                </c:pt>
                <c:pt idx="39" formatCode="_-* #,##0.0_-;\-* #,##0.0_-;_-* &quot;-&quot;??_-;_-@_-">
                  <c:v>4.0999999999999996</c:v>
                </c:pt>
                <c:pt idx="40" formatCode="_-* #,##0.0_-;\-* #,##0.0_-;_-* &quot;-&quot;??_-;_-@_-">
                  <c:v>4.0999999999999996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'PD1'!$L$5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'PD1'!$M$4:$BF$4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'PD1'!$M$5:$BF$5</c:f>
              <c:numCache>
                <c:formatCode>_-* #,##0.0_-;\-* #,##0.0_-;_-* "-"??_-;_-@_-</c:formatCode>
                <c:ptCount val="46"/>
                <c:pt idx="0">
                  <c:v>0.5</c:v>
                </c:pt>
                <c:pt idx="1">
                  <c:v>0.5</c:v>
                </c:pt>
                <c:pt idx="2">
                  <c:v>0.8</c:v>
                </c:pt>
                <c:pt idx="3">
                  <c:v>0.8</c:v>
                </c:pt>
                <c:pt idx="4">
                  <c:v>0.9</c:v>
                </c:pt>
                <c:pt idx="5">
                  <c:v>1.3</c:v>
                </c:pt>
                <c:pt idx="6">
                  <c:v>1.3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81152"/>
        <c:axId val="192482688"/>
      </c:lineChart>
      <c:dateAx>
        <c:axId val="192481152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2482688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92482688"/>
        <c:scaling>
          <c:orientation val="minMax"/>
          <c:max val="8"/>
        </c:scaling>
        <c:delete val="0"/>
        <c:axPos val="l"/>
        <c:majorGridlines/>
        <c:title>
          <c:tx>
            <c:strRef>
              <c:f>'PD1'!$M$3</c:f>
              <c:strCache>
                <c:ptCount val="1"/>
                <c:pt idx="0">
                  <c:v>Pure I&amp;C demand side response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2481152"/>
        <c:crosses val="autoZero"/>
        <c:crossBetween val="between"/>
        <c:majorUnit val="2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63422660121246E-2"/>
          <c:y val="0.10829253161536627"/>
          <c:w val="0.86863735783027118"/>
          <c:h val="0.68285521994370491"/>
        </c:manualLayout>
      </c:layout>
      <c:lineChart>
        <c:grouping val="standard"/>
        <c:varyColors val="0"/>
        <c:ser>
          <c:idx val="1"/>
          <c:order val="0"/>
          <c:tx>
            <c:strRef>
              <c:f>'GD9'!$L$6</c:f>
              <c:strCache>
                <c:ptCount val="1"/>
                <c:pt idx="0">
                  <c:v>Gas: Two Degrees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'GD9'!$M$4:$BA$4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'GD9'!$M$6:$BA$6</c:f>
              <c:numCache>
                <c:formatCode>0.0</c:formatCode>
                <c:ptCount val="41"/>
                <c:pt idx="6">
                  <c:v>187.33647876071913</c:v>
                </c:pt>
                <c:pt idx="7">
                  <c:v>186.91339702538815</c:v>
                </c:pt>
                <c:pt idx="8">
                  <c:v>180.48783806495388</c:v>
                </c:pt>
                <c:pt idx="9">
                  <c:v>182.15737060048409</c:v>
                </c:pt>
                <c:pt idx="10">
                  <c:v>176.92278027259044</c:v>
                </c:pt>
                <c:pt idx="11">
                  <c:v>176.11977821045909</c:v>
                </c:pt>
                <c:pt idx="12">
                  <c:v>175.38581074656233</c:v>
                </c:pt>
                <c:pt idx="13">
                  <c:v>175.23401553075726</c:v>
                </c:pt>
                <c:pt idx="14">
                  <c:v>176.03303011729054</c:v>
                </c:pt>
                <c:pt idx="15">
                  <c:v>175.82509898089418</c:v>
                </c:pt>
                <c:pt idx="16">
                  <c:v>175.59953213989982</c:v>
                </c:pt>
                <c:pt idx="17">
                  <c:v>175.72696233076525</c:v>
                </c:pt>
                <c:pt idx="18">
                  <c:v>175.0759610409246</c:v>
                </c:pt>
                <c:pt idx="19">
                  <c:v>172.94268336176626</c:v>
                </c:pt>
                <c:pt idx="20">
                  <c:v>171.65847779614171</c:v>
                </c:pt>
                <c:pt idx="21">
                  <c:v>172.05381346500695</c:v>
                </c:pt>
                <c:pt idx="22">
                  <c:v>172.76090474942757</c:v>
                </c:pt>
                <c:pt idx="23">
                  <c:v>173.02593969322984</c:v>
                </c:pt>
                <c:pt idx="24">
                  <c:v>175.0245914026348</c:v>
                </c:pt>
                <c:pt idx="25">
                  <c:v>175.1101281112513</c:v>
                </c:pt>
                <c:pt idx="26">
                  <c:v>174.75323861574131</c:v>
                </c:pt>
                <c:pt idx="27">
                  <c:v>174.2936674705162</c:v>
                </c:pt>
                <c:pt idx="28">
                  <c:v>173.66368200838704</c:v>
                </c:pt>
                <c:pt idx="29">
                  <c:v>172.3868624647618</c:v>
                </c:pt>
                <c:pt idx="30">
                  <c:v>171.11287172377843</c:v>
                </c:pt>
                <c:pt idx="31">
                  <c:v>170.23480984078671</c:v>
                </c:pt>
                <c:pt idx="32">
                  <c:v>169.21585489435853</c:v>
                </c:pt>
                <c:pt idx="33">
                  <c:v>167.99816916824162</c:v>
                </c:pt>
                <c:pt idx="34">
                  <c:v>166.54172078683592</c:v>
                </c:pt>
                <c:pt idx="35">
                  <c:v>164.63746858401174</c:v>
                </c:pt>
                <c:pt idx="36">
                  <c:v>163.4546101939155</c:v>
                </c:pt>
                <c:pt idx="37">
                  <c:v>162.1680482383245</c:v>
                </c:pt>
                <c:pt idx="38">
                  <c:v>160.69099279283324</c:v>
                </c:pt>
                <c:pt idx="39">
                  <c:v>158.78220625648959</c:v>
                </c:pt>
                <c:pt idx="40">
                  <c:v>157.27966985967859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'GD9'!$L$7</c:f>
              <c:strCache>
                <c:ptCount val="1"/>
                <c:pt idx="0">
                  <c:v>Gas: 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'GD9'!$M$4:$BA$4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'GD9'!$M$7:$BA$7</c:f>
              <c:numCache>
                <c:formatCode>0.0</c:formatCode>
                <c:ptCount val="41"/>
                <c:pt idx="6">
                  <c:v>187.33647876071916</c:v>
                </c:pt>
                <c:pt idx="7">
                  <c:v>187.28864487596195</c:v>
                </c:pt>
                <c:pt idx="8">
                  <c:v>179.23949683916382</c:v>
                </c:pt>
                <c:pt idx="9">
                  <c:v>178.52312082723466</c:v>
                </c:pt>
                <c:pt idx="10">
                  <c:v>176.42659442848944</c:v>
                </c:pt>
                <c:pt idx="11">
                  <c:v>176.26855360394069</c:v>
                </c:pt>
                <c:pt idx="12">
                  <c:v>174.22968804910246</c:v>
                </c:pt>
                <c:pt idx="13">
                  <c:v>173.25863772771501</c:v>
                </c:pt>
                <c:pt idx="14">
                  <c:v>171.75336996433325</c:v>
                </c:pt>
                <c:pt idx="15">
                  <c:v>170.29969563862051</c:v>
                </c:pt>
                <c:pt idx="16">
                  <c:v>168.73539691494284</c:v>
                </c:pt>
                <c:pt idx="17">
                  <c:v>167.17488535938679</c:v>
                </c:pt>
                <c:pt idx="18">
                  <c:v>165.72861124889744</c:v>
                </c:pt>
                <c:pt idx="19">
                  <c:v>163.99253537363825</c:v>
                </c:pt>
                <c:pt idx="20">
                  <c:v>162.16305793726147</c:v>
                </c:pt>
                <c:pt idx="21">
                  <c:v>161.69544524724824</c:v>
                </c:pt>
                <c:pt idx="22">
                  <c:v>161.05701821789154</c:v>
                </c:pt>
                <c:pt idx="23">
                  <c:v>159.97149542485548</c:v>
                </c:pt>
                <c:pt idx="24">
                  <c:v>159.45124238730904</c:v>
                </c:pt>
                <c:pt idx="25">
                  <c:v>158.47967895037965</c:v>
                </c:pt>
                <c:pt idx="26">
                  <c:v>157.04711445718664</c:v>
                </c:pt>
                <c:pt idx="27">
                  <c:v>154.99749862846821</c:v>
                </c:pt>
                <c:pt idx="28">
                  <c:v>152.61215640386075</c:v>
                </c:pt>
                <c:pt idx="29">
                  <c:v>150.2274096189559</c:v>
                </c:pt>
                <c:pt idx="30">
                  <c:v>147.42714391586915</c:v>
                </c:pt>
                <c:pt idx="31">
                  <c:v>144.92247729812883</c:v>
                </c:pt>
                <c:pt idx="32">
                  <c:v>142.1257074096211</c:v>
                </c:pt>
                <c:pt idx="33">
                  <c:v>139.42438210745661</c:v>
                </c:pt>
                <c:pt idx="34">
                  <c:v>136.34164978745616</c:v>
                </c:pt>
                <c:pt idx="35">
                  <c:v>133.07474344584986</c:v>
                </c:pt>
                <c:pt idx="36">
                  <c:v>129.95851526129744</c:v>
                </c:pt>
                <c:pt idx="37">
                  <c:v>126.75824891780866</c:v>
                </c:pt>
                <c:pt idx="38">
                  <c:v>123.5347793534154</c:v>
                </c:pt>
                <c:pt idx="39">
                  <c:v>119.99135214524054</c:v>
                </c:pt>
                <c:pt idx="40">
                  <c:v>116.3299634488647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'GD9'!$L$8</c:f>
              <c:strCache>
                <c:ptCount val="1"/>
                <c:pt idx="0">
                  <c:v>Gas: Steady State</c:v>
                </c:pt>
              </c:strCache>
            </c:strRef>
          </c:tx>
          <c:spPr>
            <a:ln w="28575" cap="rnd" cmpd="sng" algn="ctr">
              <a:solidFill>
                <a:srgbClr val="F78F1E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'GD9'!$M$4:$BA$4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'GD9'!$M$8:$BA$8</c:f>
              <c:numCache>
                <c:formatCode>0.0</c:formatCode>
                <c:ptCount val="41"/>
                <c:pt idx="6">
                  <c:v>187.33647876071916</c:v>
                </c:pt>
                <c:pt idx="7">
                  <c:v>189.855949630146</c:v>
                </c:pt>
                <c:pt idx="8">
                  <c:v>182.33178166835361</c:v>
                </c:pt>
                <c:pt idx="9">
                  <c:v>182.50648381906777</c:v>
                </c:pt>
                <c:pt idx="10">
                  <c:v>180.95193060652582</c:v>
                </c:pt>
                <c:pt idx="11">
                  <c:v>180.66470883661032</c:v>
                </c:pt>
                <c:pt idx="12">
                  <c:v>180.28226222268569</c:v>
                </c:pt>
                <c:pt idx="13">
                  <c:v>179.64972319550611</c:v>
                </c:pt>
                <c:pt idx="14">
                  <c:v>178.56059289053024</c:v>
                </c:pt>
                <c:pt idx="15">
                  <c:v>177.89707631446828</c:v>
                </c:pt>
                <c:pt idx="16">
                  <c:v>176.92062604829948</c:v>
                </c:pt>
                <c:pt idx="17">
                  <c:v>176.11143769352444</c:v>
                </c:pt>
                <c:pt idx="18">
                  <c:v>175.38598691708827</c:v>
                </c:pt>
                <c:pt idx="19">
                  <c:v>174.31363763134738</c:v>
                </c:pt>
                <c:pt idx="20">
                  <c:v>173.23766706536537</c:v>
                </c:pt>
                <c:pt idx="21">
                  <c:v>172.45031604298563</c:v>
                </c:pt>
                <c:pt idx="22">
                  <c:v>171.57360886373615</c:v>
                </c:pt>
                <c:pt idx="23">
                  <c:v>170.98002096396198</c:v>
                </c:pt>
                <c:pt idx="24">
                  <c:v>170.33112133379899</c:v>
                </c:pt>
                <c:pt idx="25">
                  <c:v>169.91895249606975</c:v>
                </c:pt>
                <c:pt idx="26">
                  <c:v>168.88257091132766</c:v>
                </c:pt>
                <c:pt idx="27">
                  <c:v>168.18374548467756</c:v>
                </c:pt>
                <c:pt idx="28">
                  <c:v>167.413222564732</c:v>
                </c:pt>
                <c:pt idx="29">
                  <c:v>166.55920338326379</c:v>
                </c:pt>
                <c:pt idx="30">
                  <c:v>165.70602404764151</c:v>
                </c:pt>
                <c:pt idx="31">
                  <c:v>164.86231676422381</c:v>
                </c:pt>
                <c:pt idx="32">
                  <c:v>164.05658787299706</c:v>
                </c:pt>
                <c:pt idx="33">
                  <c:v>163.32191473761466</c:v>
                </c:pt>
                <c:pt idx="34">
                  <c:v>162.3340629273255</c:v>
                </c:pt>
                <c:pt idx="35">
                  <c:v>161.4049669834055</c:v>
                </c:pt>
                <c:pt idx="36">
                  <c:v>160.31289789473084</c:v>
                </c:pt>
                <c:pt idx="37">
                  <c:v>159.16613734556074</c:v>
                </c:pt>
                <c:pt idx="38">
                  <c:v>157.82937031946818</c:v>
                </c:pt>
                <c:pt idx="39">
                  <c:v>156.4237639721631</c:v>
                </c:pt>
                <c:pt idx="40">
                  <c:v>154.89064133358315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'GD9'!$L$9</c:f>
              <c:strCache>
                <c:ptCount val="1"/>
                <c:pt idx="0">
                  <c:v>Gas: 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'GD9'!$M$4:$BA$4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'GD9'!$M$9:$BA$9</c:f>
              <c:numCache>
                <c:formatCode>0.0</c:formatCode>
                <c:ptCount val="41"/>
                <c:pt idx="6">
                  <c:v>187.33647876071916</c:v>
                </c:pt>
                <c:pt idx="7">
                  <c:v>192.92749269498276</c:v>
                </c:pt>
                <c:pt idx="8">
                  <c:v>186.50043357515733</c:v>
                </c:pt>
                <c:pt idx="9">
                  <c:v>189.87258692550174</c:v>
                </c:pt>
                <c:pt idx="10">
                  <c:v>188.85326674644625</c:v>
                </c:pt>
                <c:pt idx="11">
                  <c:v>189.99374170904923</c:v>
                </c:pt>
                <c:pt idx="12">
                  <c:v>188.76600975773559</c:v>
                </c:pt>
                <c:pt idx="13">
                  <c:v>188.96983066012612</c:v>
                </c:pt>
                <c:pt idx="14">
                  <c:v>188.6201024152177</c:v>
                </c:pt>
                <c:pt idx="15">
                  <c:v>188.30965199012641</c:v>
                </c:pt>
                <c:pt idx="16">
                  <c:v>187.9044744523454</c:v>
                </c:pt>
                <c:pt idx="17">
                  <c:v>187.72176343994408</c:v>
                </c:pt>
                <c:pt idx="18">
                  <c:v>187.57748522831702</c:v>
                </c:pt>
                <c:pt idx="19">
                  <c:v>187.17695672707592</c:v>
                </c:pt>
                <c:pt idx="20">
                  <c:v>186.57679398749281</c:v>
                </c:pt>
                <c:pt idx="21">
                  <c:v>186.60257978312282</c:v>
                </c:pt>
                <c:pt idx="22">
                  <c:v>186.65564387053635</c:v>
                </c:pt>
                <c:pt idx="23">
                  <c:v>187.16079731640798</c:v>
                </c:pt>
                <c:pt idx="24">
                  <c:v>187.57507556880441</c:v>
                </c:pt>
                <c:pt idx="25">
                  <c:v>188.23975349734863</c:v>
                </c:pt>
                <c:pt idx="26">
                  <c:v>187.94826996020095</c:v>
                </c:pt>
                <c:pt idx="27">
                  <c:v>188.11373090605539</c:v>
                </c:pt>
                <c:pt idx="28">
                  <c:v>187.90395743628062</c:v>
                </c:pt>
                <c:pt idx="29">
                  <c:v>187.909139053687</c:v>
                </c:pt>
                <c:pt idx="30">
                  <c:v>187.90612133234845</c:v>
                </c:pt>
                <c:pt idx="31">
                  <c:v>187.76544395796512</c:v>
                </c:pt>
                <c:pt idx="32">
                  <c:v>187.64665534864736</c:v>
                </c:pt>
                <c:pt idx="33">
                  <c:v>187.5649138600603</c:v>
                </c:pt>
                <c:pt idx="34">
                  <c:v>187.45973310071423</c:v>
                </c:pt>
                <c:pt idx="35">
                  <c:v>187.36264024523757</c:v>
                </c:pt>
                <c:pt idx="36">
                  <c:v>187.17047843342516</c:v>
                </c:pt>
                <c:pt idx="37">
                  <c:v>187.02724396234109</c:v>
                </c:pt>
                <c:pt idx="38">
                  <c:v>186.68984968068619</c:v>
                </c:pt>
                <c:pt idx="39">
                  <c:v>186.60993238530753</c:v>
                </c:pt>
                <c:pt idx="40">
                  <c:v>186.25706075781002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'GD9'!$L$5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'GD9'!$M$4:$BA$4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'GD9'!$M$5:$BA$5</c:f>
              <c:numCache>
                <c:formatCode>0.0</c:formatCode>
                <c:ptCount val="41"/>
                <c:pt idx="0">
                  <c:v>218.76865557038613</c:v>
                </c:pt>
                <c:pt idx="1">
                  <c:v>212.18874031593631</c:v>
                </c:pt>
                <c:pt idx="2">
                  <c:v>202.72177697976713</c:v>
                </c:pt>
                <c:pt idx="3">
                  <c:v>196.62008431988949</c:v>
                </c:pt>
                <c:pt idx="4">
                  <c:v>188.45895627834452</c:v>
                </c:pt>
                <c:pt idx="5">
                  <c:v>183.96463615736607</c:v>
                </c:pt>
                <c:pt idx="6">
                  <c:v>187.33647876071913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62528"/>
        <c:axId val="192664320"/>
      </c:lineChart>
      <c:catAx>
        <c:axId val="19266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26643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2664320"/>
        <c:scaling>
          <c:orientation val="minMax"/>
          <c:min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266252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5.1683143773694956E-2"/>
          <c:y val="0.88041163604549433"/>
          <c:w val="0.91144838145231843"/>
          <c:h val="0.1029216972878390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63422660121246E-2"/>
          <c:y val="0.11738344070627536"/>
          <c:w val="0.8623228569420851"/>
          <c:h val="0.66528608923884514"/>
        </c:manualLayout>
      </c:layout>
      <c:lineChart>
        <c:grouping val="standard"/>
        <c:varyColors val="0"/>
        <c:ser>
          <c:idx val="1"/>
          <c:order val="0"/>
          <c:tx>
            <c:strRef>
              <c:f>'GD10'!$L$6</c:f>
              <c:strCache>
                <c:ptCount val="1"/>
                <c:pt idx="0">
                  <c:v>Two Degrees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'GD10'!$M$4:$BA$4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'GD10'!$M$6:$BA$6</c:f>
              <c:numCache>
                <c:formatCode>General</c:formatCode>
                <c:ptCount val="41"/>
                <c:pt idx="6" formatCode="0.0">
                  <c:v>47.494406280747469</c:v>
                </c:pt>
                <c:pt idx="7" formatCode="0.0">
                  <c:v>49.792722391923917</c:v>
                </c:pt>
                <c:pt idx="8" formatCode="0.0">
                  <c:v>51.358288004537641</c:v>
                </c:pt>
                <c:pt idx="9" formatCode="0.0">
                  <c:v>53.261745657475494</c:v>
                </c:pt>
                <c:pt idx="10" formatCode="0.0">
                  <c:v>52.585368022108106</c:v>
                </c:pt>
                <c:pt idx="11" formatCode="0.0">
                  <c:v>53.521037792549812</c:v>
                </c:pt>
                <c:pt idx="12" formatCode="0.0">
                  <c:v>54.167236549484173</c:v>
                </c:pt>
                <c:pt idx="13" formatCode="0.0">
                  <c:v>54.870827510994893</c:v>
                </c:pt>
                <c:pt idx="14" formatCode="0.0">
                  <c:v>55.888656160452094</c:v>
                </c:pt>
                <c:pt idx="15" formatCode="0.0">
                  <c:v>56.571341178339509</c:v>
                </c:pt>
                <c:pt idx="16" formatCode="0.0">
                  <c:v>57.010942158112471</c:v>
                </c:pt>
                <c:pt idx="17" formatCode="0.0">
                  <c:v>57.329934886797005</c:v>
                </c:pt>
                <c:pt idx="18" formatCode="0.0">
                  <c:v>57.114834998766383</c:v>
                </c:pt>
                <c:pt idx="19" formatCode="0.0">
                  <c:v>56.38328112647585</c:v>
                </c:pt>
                <c:pt idx="20" formatCode="0.0">
                  <c:v>55.773016036122627</c:v>
                </c:pt>
                <c:pt idx="21" formatCode="0.0">
                  <c:v>55.826158069778018</c:v>
                </c:pt>
                <c:pt idx="22" formatCode="0.0">
                  <c:v>55.81865113044838</c:v>
                </c:pt>
                <c:pt idx="23" formatCode="0.0">
                  <c:v>55.769119961380675</c:v>
                </c:pt>
                <c:pt idx="24" formatCode="0.0">
                  <c:v>56.321754917084426</c:v>
                </c:pt>
                <c:pt idx="25" formatCode="0.0">
                  <c:v>56.088940919645538</c:v>
                </c:pt>
                <c:pt idx="26" formatCode="0.0">
                  <c:v>55.822405549595814</c:v>
                </c:pt>
                <c:pt idx="27" formatCode="0.0">
                  <c:v>55.566484498295004</c:v>
                </c:pt>
                <c:pt idx="28" formatCode="0.0">
                  <c:v>55.2265204556927</c:v>
                </c:pt>
                <c:pt idx="29" formatCode="0.0">
                  <c:v>54.726748143125455</c:v>
                </c:pt>
                <c:pt idx="30" formatCode="0.0">
                  <c:v>54.205453785714994</c:v>
                </c:pt>
                <c:pt idx="31" formatCode="0.0">
                  <c:v>53.786035991556908</c:v>
                </c:pt>
                <c:pt idx="32" formatCode="0.0">
                  <c:v>53.320022101982453</c:v>
                </c:pt>
                <c:pt idx="33" formatCode="0.0">
                  <c:v>52.722866812934861</c:v>
                </c:pt>
                <c:pt idx="34" formatCode="0.0">
                  <c:v>51.848252552358119</c:v>
                </c:pt>
                <c:pt idx="35" formatCode="0.0">
                  <c:v>50.901439547074354</c:v>
                </c:pt>
                <c:pt idx="36" formatCode="0.0">
                  <c:v>50.3890343177844</c:v>
                </c:pt>
                <c:pt idx="37" formatCode="0.0">
                  <c:v>49.780952464857634</c:v>
                </c:pt>
                <c:pt idx="38" formatCode="0.0">
                  <c:v>49.161134372435789</c:v>
                </c:pt>
                <c:pt idx="39" formatCode="0.0">
                  <c:v>48.394274754742796</c:v>
                </c:pt>
                <c:pt idx="40" formatCode="0.0">
                  <c:v>47.888161325818565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'GD10'!$L$7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'GD10'!$M$4:$BA$4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'GD10'!$M$7:$BA$7</c:f>
              <c:numCache>
                <c:formatCode>General</c:formatCode>
                <c:ptCount val="41"/>
                <c:pt idx="6" formatCode="0.0">
                  <c:v>47.494406280747469</c:v>
                </c:pt>
                <c:pt idx="7" formatCode="0.0">
                  <c:v>49.504849619814429</c:v>
                </c:pt>
                <c:pt idx="8" formatCode="0.0">
                  <c:v>50.917362761089954</c:v>
                </c:pt>
                <c:pt idx="9" formatCode="0.0">
                  <c:v>52.164231583064293</c:v>
                </c:pt>
                <c:pt idx="10" formatCode="0.0">
                  <c:v>52.369265189645084</c:v>
                </c:pt>
                <c:pt idx="11" formatCode="0.0">
                  <c:v>52.898950728033213</c:v>
                </c:pt>
                <c:pt idx="12" formatCode="0.0">
                  <c:v>52.924293626889408</c:v>
                </c:pt>
                <c:pt idx="13" formatCode="0.0">
                  <c:v>53.320806550419221</c:v>
                </c:pt>
                <c:pt idx="14" formatCode="0.0">
                  <c:v>53.126074055072948</c:v>
                </c:pt>
                <c:pt idx="15" formatCode="0.0">
                  <c:v>52.883494601924248</c:v>
                </c:pt>
                <c:pt idx="16" formatCode="0.0">
                  <c:v>52.59150797010561</c:v>
                </c:pt>
                <c:pt idx="17" formatCode="0.0">
                  <c:v>52.319288896117527</c:v>
                </c:pt>
                <c:pt idx="18" formatCode="0.0">
                  <c:v>52.017117766523349</c:v>
                </c:pt>
                <c:pt idx="19" formatCode="0.0">
                  <c:v>51.604774755123714</c:v>
                </c:pt>
                <c:pt idx="20" formatCode="0.0">
                  <c:v>51.080566863634978</c:v>
                </c:pt>
                <c:pt idx="21" formatCode="0.0">
                  <c:v>50.961533778418762</c:v>
                </c:pt>
                <c:pt idx="22" formatCode="0.0">
                  <c:v>50.869825874883951</c:v>
                </c:pt>
                <c:pt idx="23" formatCode="0.0">
                  <c:v>50.472746691690759</c:v>
                </c:pt>
                <c:pt idx="24" formatCode="0.0">
                  <c:v>50.451653208949494</c:v>
                </c:pt>
                <c:pt idx="25" formatCode="0.0">
                  <c:v>50.172728482643471</c:v>
                </c:pt>
                <c:pt idx="26" formatCode="0.0">
                  <c:v>49.94498120649753</c:v>
                </c:pt>
                <c:pt idx="27" formatCode="0.0">
                  <c:v>49.408961688949049</c:v>
                </c:pt>
                <c:pt idx="28" formatCode="0.0">
                  <c:v>48.774225945331025</c:v>
                </c:pt>
                <c:pt idx="29" formatCode="0.0">
                  <c:v>48.096741713518291</c:v>
                </c:pt>
                <c:pt idx="30" formatCode="0.0">
                  <c:v>47.286928763730209</c:v>
                </c:pt>
                <c:pt idx="31" formatCode="0.0">
                  <c:v>46.56701392203518</c:v>
                </c:pt>
                <c:pt idx="32" formatCode="0.0">
                  <c:v>45.720389740286343</c:v>
                </c:pt>
                <c:pt idx="33" formatCode="0.0">
                  <c:v>44.900605048937919</c:v>
                </c:pt>
                <c:pt idx="34" formatCode="0.0">
                  <c:v>43.94314326931282</c:v>
                </c:pt>
                <c:pt idx="35" formatCode="0.0">
                  <c:v>42.883023675598785</c:v>
                </c:pt>
                <c:pt idx="36" formatCode="0.0">
                  <c:v>41.897210570907589</c:v>
                </c:pt>
                <c:pt idx="37" formatCode="0.0">
                  <c:v>40.886271109747995</c:v>
                </c:pt>
                <c:pt idx="38" formatCode="0.0">
                  <c:v>39.741955767019341</c:v>
                </c:pt>
                <c:pt idx="39" formatCode="0.0">
                  <c:v>38.518892841668418</c:v>
                </c:pt>
                <c:pt idx="40" formatCode="0.0">
                  <c:v>37.20354876617526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'GD10'!$L$8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 w="28575" cap="rnd" cmpd="sng" algn="ctr">
              <a:solidFill>
                <a:srgbClr val="F78F1E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'GD10'!$M$4:$BA$4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'GD10'!$M$8:$BA$8</c:f>
              <c:numCache>
                <c:formatCode>General</c:formatCode>
                <c:ptCount val="41"/>
                <c:pt idx="6" formatCode="0.0">
                  <c:v>47.494406280747469</c:v>
                </c:pt>
                <c:pt idx="7" formatCode="0.0">
                  <c:v>50.881805295160937</c:v>
                </c:pt>
                <c:pt idx="8" formatCode="0.0">
                  <c:v>52.670329582096358</c:v>
                </c:pt>
                <c:pt idx="9" formatCode="0.0">
                  <c:v>54.599559864685929</c:v>
                </c:pt>
                <c:pt idx="10" formatCode="0.0">
                  <c:v>54.857712418806059</c:v>
                </c:pt>
                <c:pt idx="11" formatCode="0.0">
                  <c:v>55.577630232613139</c:v>
                </c:pt>
                <c:pt idx="12" formatCode="0.0">
                  <c:v>56.046602277770951</c:v>
                </c:pt>
                <c:pt idx="13" formatCode="0.0">
                  <c:v>56.409314684934401</c:v>
                </c:pt>
                <c:pt idx="14" formatCode="0.0">
                  <c:v>56.692787470694022</c:v>
                </c:pt>
                <c:pt idx="15" formatCode="0.0">
                  <c:v>56.842534266201376</c:v>
                </c:pt>
                <c:pt idx="16" formatCode="0.0">
                  <c:v>56.949282961491363</c:v>
                </c:pt>
                <c:pt idx="17" formatCode="0.0">
                  <c:v>57.095661925241522</c:v>
                </c:pt>
                <c:pt idx="18" formatCode="0.0">
                  <c:v>57.24939812843207</c:v>
                </c:pt>
                <c:pt idx="19" formatCode="0.0">
                  <c:v>57.202715511003071</c:v>
                </c:pt>
                <c:pt idx="20" formatCode="0.0">
                  <c:v>57.258664175918938</c:v>
                </c:pt>
                <c:pt idx="21" formatCode="0.0">
                  <c:v>57.493373783833242</c:v>
                </c:pt>
                <c:pt idx="22" formatCode="0.0">
                  <c:v>57.69789494743921</c:v>
                </c:pt>
                <c:pt idx="23" formatCode="0.0">
                  <c:v>57.857950132466861</c:v>
                </c:pt>
                <c:pt idx="24" formatCode="0.0">
                  <c:v>58.029877267363737</c:v>
                </c:pt>
                <c:pt idx="25" formatCode="0.0">
                  <c:v>58.245506766529672</c:v>
                </c:pt>
                <c:pt idx="26" formatCode="0.0">
                  <c:v>58.41668745316656</c:v>
                </c:pt>
                <c:pt idx="27" formatCode="0.0">
                  <c:v>58.717403008125203</c:v>
                </c:pt>
                <c:pt idx="28" formatCode="0.0">
                  <c:v>58.902678332538635</c:v>
                </c:pt>
                <c:pt idx="29" formatCode="0.0">
                  <c:v>59.104185283939096</c:v>
                </c:pt>
                <c:pt idx="30" formatCode="0.0">
                  <c:v>59.300524276028938</c:v>
                </c:pt>
                <c:pt idx="31" formatCode="0.0">
                  <c:v>59.505827727594088</c:v>
                </c:pt>
                <c:pt idx="32" formatCode="0.0">
                  <c:v>59.724280146804489</c:v>
                </c:pt>
                <c:pt idx="33" formatCode="0.0">
                  <c:v>59.894028306930245</c:v>
                </c:pt>
                <c:pt idx="34" formatCode="0.0">
                  <c:v>60.063499507151739</c:v>
                </c:pt>
                <c:pt idx="35" formatCode="0.0">
                  <c:v>60.257635737254851</c:v>
                </c:pt>
                <c:pt idx="36" formatCode="0.0">
                  <c:v>60.381965955769743</c:v>
                </c:pt>
                <c:pt idx="37" formatCode="0.0">
                  <c:v>60.486386837165853</c:v>
                </c:pt>
                <c:pt idx="38" formatCode="0.0">
                  <c:v>60.595769358715899</c:v>
                </c:pt>
                <c:pt idx="39" formatCode="0.0">
                  <c:v>60.596448985704363</c:v>
                </c:pt>
                <c:pt idx="40" formatCode="0.0">
                  <c:v>60.586473743610703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'GD10'!$L$9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'GD10'!$M$4:$BA$4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'GD10'!$M$9:$BA$9</c:f>
              <c:numCache>
                <c:formatCode>General</c:formatCode>
                <c:ptCount val="41"/>
                <c:pt idx="6" formatCode="0.0">
                  <c:v>47.494406280747469</c:v>
                </c:pt>
                <c:pt idx="7" formatCode="0.0">
                  <c:v>52.678727768011086</c:v>
                </c:pt>
                <c:pt idx="8" formatCode="0.0">
                  <c:v>55.522202556824112</c:v>
                </c:pt>
                <c:pt idx="9" formatCode="0.0">
                  <c:v>59.021043859968501</c:v>
                </c:pt>
                <c:pt idx="10" formatCode="0.0">
                  <c:v>60.183417554979457</c:v>
                </c:pt>
                <c:pt idx="11" formatCode="0.0">
                  <c:v>62.238692083257028</c:v>
                </c:pt>
                <c:pt idx="12" formatCode="0.0">
                  <c:v>63.325984935286954</c:v>
                </c:pt>
                <c:pt idx="13" formatCode="0.0">
                  <c:v>64.729260402981907</c:v>
                </c:pt>
                <c:pt idx="14" formatCode="0.0">
                  <c:v>65.503031898991964</c:v>
                </c:pt>
                <c:pt idx="15" formatCode="0.0">
                  <c:v>66.074637328717017</c:v>
                </c:pt>
                <c:pt idx="16" formatCode="0.0">
                  <c:v>66.396122625512035</c:v>
                </c:pt>
                <c:pt idx="17" formatCode="0.0">
                  <c:v>66.787790190309337</c:v>
                </c:pt>
                <c:pt idx="18" formatCode="0.0">
                  <c:v>67.057448673927425</c:v>
                </c:pt>
                <c:pt idx="19" formatCode="0.0">
                  <c:v>67.197581340006209</c:v>
                </c:pt>
                <c:pt idx="20" formatCode="0.0">
                  <c:v>67.175195823796273</c:v>
                </c:pt>
                <c:pt idx="21" formatCode="0.0">
                  <c:v>67.261837759007207</c:v>
                </c:pt>
                <c:pt idx="22" formatCode="0.0">
                  <c:v>67.38178093901935</c:v>
                </c:pt>
                <c:pt idx="23" formatCode="0.0">
                  <c:v>67.519245243223779</c:v>
                </c:pt>
                <c:pt idx="24" formatCode="0.0">
                  <c:v>67.783518222853161</c:v>
                </c:pt>
                <c:pt idx="25" formatCode="0.0">
                  <c:v>68.035575925165702</c:v>
                </c:pt>
                <c:pt idx="26" formatCode="0.0">
                  <c:v>68.195158874503193</c:v>
                </c:pt>
                <c:pt idx="27" formatCode="0.0">
                  <c:v>68.533778092715011</c:v>
                </c:pt>
                <c:pt idx="28" formatCode="0.0">
                  <c:v>68.596564408167836</c:v>
                </c:pt>
                <c:pt idx="29" formatCode="0.0">
                  <c:v>68.701683514631199</c:v>
                </c:pt>
                <c:pt idx="30" formatCode="0.0">
                  <c:v>68.798494631420738</c:v>
                </c:pt>
                <c:pt idx="31" formatCode="0.0">
                  <c:v>68.788451416817097</c:v>
                </c:pt>
                <c:pt idx="32" formatCode="0.0">
                  <c:v>68.763945748310292</c:v>
                </c:pt>
                <c:pt idx="33" formatCode="0.0">
                  <c:v>68.777588069973135</c:v>
                </c:pt>
                <c:pt idx="34" formatCode="0.0">
                  <c:v>68.725316536525739</c:v>
                </c:pt>
                <c:pt idx="35" formatCode="0.0">
                  <c:v>68.660517336088219</c:v>
                </c:pt>
                <c:pt idx="36" formatCode="0.0">
                  <c:v>68.587816908268394</c:v>
                </c:pt>
                <c:pt idx="37" formatCode="0.0">
                  <c:v>68.481003189850156</c:v>
                </c:pt>
                <c:pt idx="38" formatCode="0.0">
                  <c:v>68.320090191611484</c:v>
                </c:pt>
                <c:pt idx="39" formatCode="0.0">
                  <c:v>68.215583359613362</c:v>
                </c:pt>
                <c:pt idx="40" formatCode="0.0">
                  <c:v>68.005182769367437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'GD10'!$L$5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'GD10'!$M$4:$BA$4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'GD10'!$M$5:$BA$5</c:f>
              <c:numCache>
                <c:formatCode>0.0</c:formatCode>
                <c:ptCount val="41"/>
                <c:pt idx="0">
                  <c:v>47.164283309658508</c:v>
                </c:pt>
                <c:pt idx="1">
                  <c:v>45.850486247539571</c:v>
                </c:pt>
                <c:pt idx="2">
                  <c:v>45.060772838393703</c:v>
                </c:pt>
                <c:pt idx="3">
                  <c:v>45.420288670334386</c:v>
                </c:pt>
                <c:pt idx="4">
                  <c:v>44.774280679468532</c:v>
                </c:pt>
                <c:pt idx="5">
                  <c:v>45.694016527669135</c:v>
                </c:pt>
                <c:pt idx="6">
                  <c:v>47.494406280747469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41344"/>
        <c:axId val="192042880"/>
      </c:lineChart>
      <c:catAx>
        <c:axId val="19204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20428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2042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TWh</a:t>
                </a:r>
              </a:p>
            </c:rich>
          </c:tx>
          <c:layout>
            <c:manualLayout>
              <c:xMode val="edge"/>
              <c:yMode val="edge"/>
              <c:x val="7.5960794113627637E-3"/>
              <c:y val="0.4062981087518254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9204134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7.4605685735853314E-2"/>
          <c:y val="0.87982252458903976"/>
          <c:w val="0.86903876256618728"/>
          <c:h val="0.1034287060718465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065911523714431"/>
          <c:y val="3.2534856219895589E-2"/>
          <c:w val="0.85882918346312065"/>
          <c:h val="0.76528608923884511"/>
        </c:manualLayout>
      </c:layout>
      <c:lineChart>
        <c:grouping val="standard"/>
        <c:varyColors val="0"/>
        <c:ser>
          <c:idx val="1"/>
          <c:order val="0"/>
          <c:tx>
            <c:strRef>
              <c:f>'GD11'!$L$6</c:f>
              <c:strCache>
                <c:ptCount val="1"/>
                <c:pt idx="0">
                  <c:v>Two Degrees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'GD11'!$M$4:$BA$4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'GD11'!$M$6:$BA$6</c:f>
              <c:numCache>
                <c:formatCode>0.0</c:formatCode>
                <c:ptCount val="41"/>
                <c:pt idx="6">
                  <c:v>234.83088504146662</c:v>
                </c:pt>
                <c:pt idx="7">
                  <c:v>236.70611941731207</c:v>
                </c:pt>
                <c:pt idx="8">
                  <c:v>231.8461260694915</c:v>
                </c:pt>
                <c:pt idx="9">
                  <c:v>235.41911625795959</c:v>
                </c:pt>
                <c:pt idx="10">
                  <c:v>229.50814829469854</c:v>
                </c:pt>
                <c:pt idx="11">
                  <c:v>229.64081600300889</c:v>
                </c:pt>
                <c:pt idx="12">
                  <c:v>229.55304729604649</c:v>
                </c:pt>
                <c:pt idx="13">
                  <c:v>230.10484304175216</c:v>
                </c:pt>
                <c:pt idx="14">
                  <c:v>231.92168627774262</c:v>
                </c:pt>
                <c:pt idx="15">
                  <c:v>232.39644015923369</c:v>
                </c:pt>
                <c:pt idx="16">
                  <c:v>232.61047429801229</c:v>
                </c:pt>
                <c:pt idx="17">
                  <c:v>233.05689721756227</c:v>
                </c:pt>
                <c:pt idx="18">
                  <c:v>232.19079603969098</c:v>
                </c:pt>
                <c:pt idx="19">
                  <c:v>229.32596448824211</c:v>
                </c:pt>
                <c:pt idx="20">
                  <c:v>227.43149383226432</c:v>
                </c:pt>
                <c:pt idx="21">
                  <c:v>227.87997153478497</c:v>
                </c:pt>
                <c:pt idx="22">
                  <c:v>228.57955587987595</c:v>
                </c:pt>
                <c:pt idx="23">
                  <c:v>228.79505965461053</c:v>
                </c:pt>
                <c:pt idx="24">
                  <c:v>231.34634631971923</c:v>
                </c:pt>
                <c:pt idx="25">
                  <c:v>231.19906903089685</c:v>
                </c:pt>
                <c:pt idx="26">
                  <c:v>230.57564416533711</c:v>
                </c:pt>
                <c:pt idx="27">
                  <c:v>229.86015196881121</c:v>
                </c:pt>
                <c:pt idx="28">
                  <c:v>228.89020246407975</c:v>
                </c:pt>
                <c:pt idx="29">
                  <c:v>227.11361060788727</c:v>
                </c:pt>
                <c:pt idx="30">
                  <c:v>225.31832550949343</c:v>
                </c:pt>
                <c:pt idx="31">
                  <c:v>224.02084583234361</c:v>
                </c:pt>
                <c:pt idx="32">
                  <c:v>222.53587699634099</c:v>
                </c:pt>
                <c:pt idx="33">
                  <c:v>220.72103598117647</c:v>
                </c:pt>
                <c:pt idx="34">
                  <c:v>218.38997333919406</c:v>
                </c:pt>
                <c:pt idx="35">
                  <c:v>215.53890813108609</c:v>
                </c:pt>
                <c:pt idx="36">
                  <c:v>213.84364451169989</c:v>
                </c:pt>
                <c:pt idx="37">
                  <c:v>211.94900070318215</c:v>
                </c:pt>
                <c:pt idx="38">
                  <c:v>209.85212716526902</c:v>
                </c:pt>
                <c:pt idx="39">
                  <c:v>207.1764810112324</c:v>
                </c:pt>
                <c:pt idx="40">
                  <c:v>205.16783118549716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'GD11'!$L$7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'GD11'!$M$4:$BA$4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'GD11'!$M$7:$BA$7</c:f>
              <c:numCache>
                <c:formatCode>0.0</c:formatCode>
                <c:ptCount val="41"/>
                <c:pt idx="6">
                  <c:v>234.83088504146662</c:v>
                </c:pt>
                <c:pt idx="7">
                  <c:v>236.79349449577637</c:v>
                </c:pt>
                <c:pt idx="8">
                  <c:v>230.15685960025377</c:v>
                </c:pt>
                <c:pt idx="9">
                  <c:v>230.68735241029896</c:v>
                </c:pt>
                <c:pt idx="10">
                  <c:v>228.79585961813453</c:v>
                </c:pt>
                <c:pt idx="11">
                  <c:v>229.1675043319739</c:v>
                </c:pt>
                <c:pt idx="12">
                  <c:v>227.15398167599187</c:v>
                </c:pt>
                <c:pt idx="13">
                  <c:v>226.57944427813425</c:v>
                </c:pt>
                <c:pt idx="14">
                  <c:v>224.87944401940621</c:v>
                </c:pt>
                <c:pt idx="15">
                  <c:v>223.18319024054475</c:v>
                </c:pt>
                <c:pt idx="16">
                  <c:v>221.32690488504846</c:v>
                </c:pt>
                <c:pt idx="17">
                  <c:v>219.49417425550433</c:v>
                </c:pt>
                <c:pt idx="18">
                  <c:v>217.74572901542078</c:v>
                </c:pt>
                <c:pt idx="19">
                  <c:v>215.59731012876196</c:v>
                </c:pt>
                <c:pt idx="20">
                  <c:v>213.24362480089644</c:v>
                </c:pt>
                <c:pt idx="21">
                  <c:v>212.656979025667</c:v>
                </c:pt>
                <c:pt idx="22">
                  <c:v>211.9268440927755</c:v>
                </c:pt>
                <c:pt idx="23">
                  <c:v>210.44424211654623</c:v>
                </c:pt>
                <c:pt idx="24">
                  <c:v>209.90289559625853</c:v>
                </c:pt>
                <c:pt idx="25">
                  <c:v>208.65240743302311</c:v>
                </c:pt>
                <c:pt idx="26">
                  <c:v>206.99209566368415</c:v>
                </c:pt>
                <c:pt idx="27">
                  <c:v>204.40646031741727</c:v>
                </c:pt>
                <c:pt idx="28">
                  <c:v>201.38638234919176</c:v>
                </c:pt>
                <c:pt idx="29">
                  <c:v>198.3241513324742</c:v>
                </c:pt>
                <c:pt idx="30">
                  <c:v>194.71407267959935</c:v>
                </c:pt>
                <c:pt idx="31">
                  <c:v>191.48949122016401</c:v>
                </c:pt>
                <c:pt idx="32">
                  <c:v>187.84609714990745</c:v>
                </c:pt>
                <c:pt idx="33">
                  <c:v>184.32498715639451</c:v>
                </c:pt>
                <c:pt idx="34">
                  <c:v>180.28479305676899</c:v>
                </c:pt>
                <c:pt idx="35">
                  <c:v>175.95776712144865</c:v>
                </c:pt>
                <c:pt idx="36">
                  <c:v>171.85572583220502</c:v>
                </c:pt>
                <c:pt idx="37">
                  <c:v>167.64452002755667</c:v>
                </c:pt>
                <c:pt idx="38">
                  <c:v>163.27673512043475</c:v>
                </c:pt>
                <c:pt idx="39">
                  <c:v>158.51024498690896</c:v>
                </c:pt>
                <c:pt idx="40">
                  <c:v>153.53351221503996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'GD11'!$L$8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 w="28575" cap="rnd" cmpd="sng" algn="ctr">
              <a:solidFill>
                <a:srgbClr val="F78F1E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'GD11'!$M$4:$BA$4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'GD11'!$M$8:$BA$8</c:f>
              <c:numCache>
                <c:formatCode>0.0</c:formatCode>
                <c:ptCount val="41"/>
                <c:pt idx="6">
                  <c:v>234.83088504146662</c:v>
                </c:pt>
                <c:pt idx="7">
                  <c:v>240.73775492530694</c:v>
                </c:pt>
                <c:pt idx="8">
                  <c:v>235.00211125044996</c:v>
                </c:pt>
                <c:pt idx="9">
                  <c:v>237.10604368375368</c:v>
                </c:pt>
                <c:pt idx="10">
                  <c:v>235.80964302533187</c:v>
                </c:pt>
                <c:pt idx="11">
                  <c:v>236.24233906922345</c:v>
                </c:pt>
                <c:pt idx="12">
                  <c:v>236.32886450045663</c:v>
                </c:pt>
                <c:pt idx="13">
                  <c:v>236.05903788044051</c:v>
                </c:pt>
                <c:pt idx="14">
                  <c:v>235.25338036122426</c:v>
                </c:pt>
                <c:pt idx="15">
                  <c:v>234.73961058066965</c:v>
                </c:pt>
                <c:pt idx="16">
                  <c:v>233.86990900979083</c:v>
                </c:pt>
                <c:pt idx="17">
                  <c:v>233.20709961876597</c:v>
                </c:pt>
                <c:pt idx="18">
                  <c:v>232.63538504552034</c:v>
                </c:pt>
                <c:pt idx="19">
                  <c:v>231.51635314235045</c:v>
                </c:pt>
                <c:pt idx="20">
                  <c:v>230.49633124128431</c:v>
                </c:pt>
                <c:pt idx="21">
                  <c:v>229.94368982681888</c:v>
                </c:pt>
                <c:pt idx="22">
                  <c:v>229.27150381117536</c:v>
                </c:pt>
                <c:pt idx="23">
                  <c:v>228.83797109642884</c:v>
                </c:pt>
                <c:pt idx="24">
                  <c:v>228.36099860116272</c:v>
                </c:pt>
                <c:pt idx="25">
                  <c:v>228.16445926259942</c:v>
                </c:pt>
                <c:pt idx="26">
                  <c:v>227.29925836449422</c:v>
                </c:pt>
                <c:pt idx="27">
                  <c:v>226.90114849280275</c:v>
                </c:pt>
                <c:pt idx="28">
                  <c:v>226.31590089727064</c:v>
                </c:pt>
                <c:pt idx="29">
                  <c:v>225.6633886672029</c:v>
                </c:pt>
                <c:pt idx="30">
                  <c:v>225.00654832367044</c:v>
                </c:pt>
                <c:pt idx="31">
                  <c:v>224.3681444918179</c:v>
                </c:pt>
                <c:pt idx="32">
                  <c:v>223.78086801980155</c:v>
                </c:pt>
                <c:pt idx="33">
                  <c:v>223.2159430445449</c:v>
                </c:pt>
                <c:pt idx="34">
                  <c:v>222.39756243447724</c:v>
                </c:pt>
                <c:pt idx="35">
                  <c:v>221.66260272066035</c:v>
                </c:pt>
                <c:pt idx="36">
                  <c:v>220.69486385050058</c:v>
                </c:pt>
                <c:pt idx="37">
                  <c:v>219.65252418272661</c:v>
                </c:pt>
                <c:pt idx="38">
                  <c:v>218.42513967818408</c:v>
                </c:pt>
                <c:pt idx="39">
                  <c:v>217.02021295786747</c:v>
                </c:pt>
                <c:pt idx="40">
                  <c:v>215.47711507719384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'GD11'!$L$9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'GD11'!$M$4:$BA$4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'GD11'!$M$9:$BA$9</c:f>
              <c:numCache>
                <c:formatCode>0.0</c:formatCode>
                <c:ptCount val="41"/>
                <c:pt idx="6">
                  <c:v>234.83088504146662</c:v>
                </c:pt>
                <c:pt idx="7">
                  <c:v>245.60622046299386</c:v>
                </c:pt>
                <c:pt idx="8">
                  <c:v>242.02263613198144</c:v>
                </c:pt>
                <c:pt idx="9">
                  <c:v>248.89363078547024</c:v>
                </c:pt>
                <c:pt idx="10">
                  <c:v>249.03668430142571</c:v>
                </c:pt>
                <c:pt idx="11">
                  <c:v>252.23243379230627</c:v>
                </c:pt>
                <c:pt idx="12">
                  <c:v>252.09199469302254</c:v>
                </c:pt>
                <c:pt idx="13">
                  <c:v>253.69909106310803</c:v>
                </c:pt>
                <c:pt idx="14">
                  <c:v>254.12313431420966</c:v>
                </c:pt>
                <c:pt idx="15">
                  <c:v>254.38428931884343</c:v>
                </c:pt>
                <c:pt idx="16">
                  <c:v>254.30059707785745</c:v>
                </c:pt>
                <c:pt idx="17">
                  <c:v>254.50955363025344</c:v>
                </c:pt>
                <c:pt idx="18">
                  <c:v>254.63493390224443</c:v>
                </c:pt>
                <c:pt idx="19">
                  <c:v>254.37453806708214</c:v>
                </c:pt>
                <c:pt idx="20">
                  <c:v>253.75198981128909</c:v>
                </c:pt>
                <c:pt idx="21">
                  <c:v>253.86441754213001</c:v>
                </c:pt>
                <c:pt idx="22">
                  <c:v>254.03742480955572</c:v>
                </c:pt>
                <c:pt idx="23">
                  <c:v>254.68004255963177</c:v>
                </c:pt>
                <c:pt idx="24">
                  <c:v>255.35859379165757</c:v>
                </c:pt>
                <c:pt idx="25">
                  <c:v>256.27532942251435</c:v>
                </c:pt>
                <c:pt idx="26">
                  <c:v>256.14342883470414</c:v>
                </c:pt>
                <c:pt idx="27">
                  <c:v>256.64750899877038</c:v>
                </c:pt>
                <c:pt idx="28">
                  <c:v>256.50052184444849</c:v>
                </c:pt>
                <c:pt idx="29">
                  <c:v>256.61082256831821</c:v>
                </c:pt>
                <c:pt idx="30">
                  <c:v>256.70461596376919</c:v>
                </c:pt>
                <c:pt idx="31">
                  <c:v>256.5538953747822</c:v>
                </c:pt>
                <c:pt idx="32">
                  <c:v>256.41060109695763</c:v>
                </c:pt>
                <c:pt idx="33">
                  <c:v>256.34250193003345</c:v>
                </c:pt>
                <c:pt idx="34">
                  <c:v>256.18504963723996</c:v>
                </c:pt>
                <c:pt idx="35">
                  <c:v>256.02315758132579</c:v>
                </c:pt>
                <c:pt idx="36">
                  <c:v>255.75829534169355</c:v>
                </c:pt>
                <c:pt idx="37">
                  <c:v>255.50824715219125</c:v>
                </c:pt>
                <c:pt idx="38">
                  <c:v>255.00993987229768</c:v>
                </c:pt>
                <c:pt idx="39">
                  <c:v>254.82551574492089</c:v>
                </c:pt>
                <c:pt idx="40">
                  <c:v>254.26224352717747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'GD11'!$L$5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'GD11'!$M$4:$BA$4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'GD11'!$M$5:$BA$5</c:f>
              <c:numCache>
                <c:formatCode>0.0</c:formatCode>
                <c:ptCount val="41"/>
                <c:pt idx="0">
                  <c:v>265.93293888004462</c:v>
                </c:pt>
                <c:pt idx="1">
                  <c:v>258.03922656347589</c:v>
                </c:pt>
                <c:pt idx="2">
                  <c:v>247.78254981816082</c:v>
                </c:pt>
                <c:pt idx="3">
                  <c:v>242.04037299022386</c:v>
                </c:pt>
                <c:pt idx="4">
                  <c:v>233.23323695781306</c:v>
                </c:pt>
                <c:pt idx="5">
                  <c:v>229.65992027613831</c:v>
                </c:pt>
                <c:pt idx="6" formatCode="General">
                  <c:v>234.8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037824"/>
        <c:axId val="193039360"/>
      </c:lineChart>
      <c:catAx>
        <c:axId val="19303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30393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3039360"/>
        <c:scaling>
          <c:orientation val="minMax"/>
          <c:min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TWh</a:t>
                </a:r>
              </a:p>
            </c:rich>
          </c:tx>
          <c:layout>
            <c:manualLayout>
              <c:xMode val="edge"/>
              <c:yMode val="edge"/>
              <c:x val="8.0605707227209451E-3"/>
              <c:y val="0.3716638232720909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9303782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7.9403429679141727E-2"/>
          <c:y val="0.88041163604549433"/>
          <c:w val="0.86495658170312917"/>
          <c:h val="0.1029216972878390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30454516564413"/>
          <c:y val="3.4084548959939065E-2"/>
          <c:w val="0.8439208744681389"/>
          <c:h val="0.80450578046013932"/>
        </c:manualLayout>
      </c:layout>
      <c:lineChart>
        <c:grouping val="standard"/>
        <c:varyColors val="0"/>
        <c:ser>
          <c:idx val="0"/>
          <c:order val="0"/>
          <c:tx>
            <c:strRef>
              <c:f>'Figure 3.8'!$K$6:$L$6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3.8'!$M$4:$BF$4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3.8'!$M$6:$BF$6</c:f>
              <c:numCache>
                <c:formatCode>#,##0.0</c:formatCode>
                <c:ptCount val="46"/>
                <c:pt idx="11">
                  <c:v>332.6187755139664</c:v>
                </c:pt>
                <c:pt idx="12">
                  <c:v>328.93348725186269</c:v>
                </c:pt>
                <c:pt idx="13">
                  <c:v>321.63662636190145</c:v>
                </c:pt>
                <c:pt idx="14">
                  <c:v>315.20955999509368</c:v>
                </c:pt>
                <c:pt idx="15">
                  <c:v>306.46536312874719</c:v>
                </c:pt>
                <c:pt idx="16">
                  <c:v>296.0638348641549</c:v>
                </c:pt>
                <c:pt idx="17">
                  <c:v>286.89300129374487</c:v>
                </c:pt>
                <c:pt idx="18">
                  <c:v>276.96868386928151</c:v>
                </c:pt>
                <c:pt idx="19">
                  <c:v>266.45276226619023</c:v>
                </c:pt>
                <c:pt idx="20">
                  <c:v>256.31215683705415</c:v>
                </c:pt>
                <c:pt idx="21">
                  <c:v>247.21532353056881</c:v>
                </c:pt>
                <c:pt idx="22">
                  <c:v>240.82053387281175</c:v>
                </c:pt>
                <c:pt idx="23">
                  <c:v>233.55581307845699</c:v>
                </c:pt>
                <c:pt idx="24">
                  <c:v>226.80702560560758</c:v>
                </c:pt>
                <c:pt idx="25">
                  <c:v>219.7112926322425</c:v>
                </c:pt>
                <c:pt idx="26">
                  <c:v>212.95981492191675</c:v>
                </c:pt>
                <c:pt idx="27">
                  <c:v>204.73433433773386</c:v>
                </c:pt>
                <c:pt idx="28">
                  <c:v>197.95966604856139</c:v>
                </c:pt>
                <c:pt idx="29">
                  <c:v>189.60035534692588</c:v>
                </c:pt>
                <c:pt idx="30">
                  <c:v>185.17098009648268</c:v>
                </c:pt>
                <c:pt idx="31">
                  <c:v>180.71978380655597</c:v>
                </c:pt>
                <c:pt idx="32">
                  <c:v>176.37533538829194</c:v>
                </c:pt>
                <c:pt idx="33">
                  <c:v>163.83605484950741</c:v>
                </c:pt>
                <c:pt idx="34">
                  <c:v>151.57696338438137</c:v>
                </c:pt>
                <c:pt idx="35">
                  <c:v>139.45908485718806</c:v>
                </c:pt>
                <c:pt idx="36">
                  <c:v>123.39451458746956</c:v>
                </c:pt>
                <c:pt idx="37">
                  <c:v>108.77467443968413</c:v>
                </c:pt>
                <c:pt idx="38">
                  <c:v>101.85282765560592</c:v>
                </c:pt>
                <c:pt idx="39">
                  <c:v>94.423319109005192</c:v>
                </c:pt>
                <c:pt idx="40">
                  <c:v>76.104260806421181</c:v>
                </c:pt>
                <c:pt idx="41">
                  <c:v>54.999159525565162</c:v>
                </c:pt>
                <c:pt idx="42">
                  <c:v>45.001881013488116</c:v>
                </c:pt>
                <c:pt idx="43">
                  <c:v>35.745900413305769</c:v>
                </c:pt>
                <c:pt idx="44">
                  <c:v>34.35643886437137</c:v>
                </c:pt>
                <c:pt idx="45">
                  <c:v>33.987017460388508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3.8'!$K$7:$L$7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3.8'!$M$4:$BF$4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3.8'!$M$7:$BF$7</c:f>
              <c:numCache>
                <c:formatCode>#,##0.0</c:formatCode>
                <c:ptCount val="46"/>
                <c:pt idx="11">
                  <c:v>332.6187755139664</c:v>
                </c:pt>
                <c:pt idx="12">
                  <c:v>331.58895171050631</c:v>
                </c:pt>
                <c:pt idx="13">
                  <c:v>330.69811594251047</c:v>
                </c:pt>
                <c:pt idx="14">
                  <c:v>328.92031139475148</c:v>
                </c:pt>
                <c:pt idx="15">
                  <c:v>326.77364517276362</c:v>
                </c:pt>
                <c:pt idx="16">
                  <c:v>324.34087064192749</c:v>
                </c:pt>
                <c:pt idx="17">
                  <c:v>321.88535705487027</c:v>
                </c:pt>
                <c:pt idx="18">
                  <c:v>318.92847264502433</c:v>
                </c:pt>
                <c:pt idx="19">
                  <c:v>316.05086996124328</c:v>
                </c:pt>
                <c:pt idx="20">
                  <c:v>313.15182078068926</c:v>
                </c:pt>
                <c:pt idx="21">
                  <c:v>309.62288871592358</c:v>
                </c:pt>
                <c:pt idx="22">
                  <c:v>306.27293178729724</c:v>
                </c:pt>
                <c:pt idx="23">
                  <c:v>302.82069996143696</c:v>
                </c:pt>
                <c:pt idx="24">
                  <c:v>299.79346645835545</c:v>
                </c:pt>
                <c:pt idx="25">
                  <c:v>296.58618217815268</c:v>
                </c:pt>
                <c:pt idx="26">
                  <c:v>293.36141401899556</c:v>
                </c:pt>
                <c:pt idx="27">
                  <c:v>290.14185106554316</c:v>
                </c:pt>
                <c:pt idx="28">
                  <c:v>287.08109596011309</c:v>
                </c:pt>
                <c:pt idx="29">
                  <c:v>283.80838029868704</c:v>
                </c:pt>
                <c:pt idx="30">
                  <c:v>280.60372936304691</c:v>
                </c:pt>
                <c:pt idx="31">
                  <c:v>277.41462288664269</c:v>
                </c:pt>
                <c:pt idx="32">
                  <c:v>274.21343567700927</c:v>
                </c:pt>
                <c:pt idx="33">
                  <c:v>271.02706794890759</c:v>
                </c:pt>
                <c:pt idx="34">
                  <c:v>267.86291434584996</c:v>
                </c:pt>
                <c:pt idx="35">
                  <c:v>264.72198324502449</c:v>
                </c:pt>
                <c:pt idx="36">
                  <c:v>261.553254572264</c:v>
                </c:pt>
                <c:pt idx="37">
                  <c:v>258.40932376134214</c:v>
                </c:pt>
                <c:pt idx="38">
                  <c:v>255.37302295493376</c:v>
                </c:pt>
                <c:pt idx="39">
                  <c:v>252.34869870517053</c:v>
                </c:pt>
                <c:pt idx="40">
                  <c:v>249.33555647283191</c:v>
                </c:pt>
                <c:pt idx="41">
                  <c:v>246.38096988908211</c:v>
                </c:pt>
                <c:pt idx="42">
                  <c:v>243.43408421763161</c:v>
                </c:pt>
                <c:pt idx="43">
                  <c:v>240.49292648816746</c:v>
                </c:pt>
                <c:pt idx="44">
                  <c:v>237.55470118658477</c:v>
                </c:pt>
                <c:pt idx="45">
                  <c:v>234.63937989519314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3.8'!$K$8:$L$8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3.8'!$M$4:$BF$4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3.8'!$M$8:$BF$8</c:f>
              <c:numCache>
                <c:formatCode>#,##0.0</c:formatCode>
                <c:ptCount val="46"/>
                <c:pt idx="11">
                  <c:v>332.6187755139664</c:v>
                </c:pt>
                <c:pt idx="12">
                  <c:v>332.66525626705453</c:v>
                </c:pt>
                <c:pt idx="13">
                  <c:v>332.57037957293403</c:v>
                </c:pt>
                <c:pt idx="14">
                  <c:v>331.88680466608054</c:v>
                </c:pt>
                <c:pt idx="15">
                  <c:v>330.93211281408406</c:v>
                </c:pt>
                <c:pt idx="16">
                  <c:v>329.93238204151959</c:v>
                </c:pt>
                <c:pt idx="17">
                  <c:v>329.64274774363832</c:v>
                </c:pt>
                <c:pt idx="18">
                  <c:v>329.26655101061652</c:v>
                </c:pt>
                <c:pt idx="19">
                  <c:v>328.8792881354272</c:v>
                </c:pt>
                <c:pt idx="20">
                  <c:v>328.46099135279968</c:v>
                </c:pt>
                <c:pt idx="21">
                  <c:v>327.90302634308136</c:v>
                </c:pt>
                <c:pt idx="22">
                  <c:v>327.28519045010898</c:v>
                </c:pt>
                <c:pt idx="23">
                  <c:v>326.60750641287484</c:v>
                </c:pt>
                <c:pt idx="24">
                  <c:v>325.90935969688223</c:v>
                </c:pt>
                <c:pt idx="25">
                  <c:v>325.21295687212546</c:v>
                </c:pt>
                <c:pt idx="26">
                  <c:v>324.45874265818827</c:v>
                </c:pt>
                <c:pt idx="27">
                  <c:v>323.77247543471179</c:v>
                </c:pt>
                <c:pt idx="28">
                  <c:v>323.12679828544361</c:v>
                </c:pt>
                <c:pt idx="29">
                  <c:v>322.51752805042577</c:v>
                </c:pt>
                <c:pt idx="30">
                  <c:v>321.97259074985925</c:v>
                </c:pt>
                <c:pt idx="31">
                  <c:v>321.48513156392312</c:v>
                </c:pt>
                <c:pt idx="32">
                  <c:v>321.04442985641299</c:v>
                </c:pt>
                <c:pt idx="33">
                  <c:v>320.5957975008796</c:v>
                </c:pt>
                <c:pt idx="34">
                  <c:v>320.14470358633997</c:v>
                </c:pt>
                <c:pt idx="35">
                  <c:v>319.69433943239693</c:v>
                </c:pt>
                <c:pt idx="36">
                  <c:v>319.24742443931319</c:v>
                </c:pt>
                <c:pt idx="37">
                  <c:v>318.80353112208553</c:v>
                </c:pt>
                <c:pt idx="38">
                  <c:v>318.41340525117238</c:v>
                </c:pt>
                <c:pt idx="39">
                  <c:v>318.02006204004761</c:v>
                </c:pt>
                <c:pt idx="40">
                  <c:v>317.62234665310427</c:v>
                </c:pt>
                <c:pt idx="41">
                  <c:v>317.21602293180752</c:v>
                </c:pt>
                <c:pt idx="42">
                  <c:v>316.80071917260676</c:v>
                </c:pt>
                <c:pt idx="43">
                  <c:v>316.37373439444872</c:v>
                </c:pt>
                <c:pt idx="44">
                  <c:v>315.9312837777743</c:v>
                </c:pt>
                <c:pt idx="45">
                  <c:v>315.49781395341694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3.8'!$K$9:$L$9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3.8'!$M$4:$BF$4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3.8'!$M$9:$BF$9</c:f>
              <c:numCache>
                <c:formatCode>#,##0.0</c:formatCode>
                <c:ptCount val="46"/>
                <c:pt idx="11">
                  <c:v>332.6187755139664</c:v>
                </c:pt>
                <c:pt idx="12">
                  <c:v>333.36498795101562</c:v>
                </c:pt>
                <c:pt idx="13">
                  <c:v>333.63806512310077</c:v>
                </c:pt>
                <c:pt idx="14">
                  <c:v>332.92196097233159</c:v>
                </c:pt>
                <c:pt idx="15">
                  <c:v>329.28206989149692</c:v>
                </c:pt>
                <c:pt idx="16">
                  <c:v>325.84987854859781</c:v>
                </c:pt>
                <c:pt idx="17">
                  <c:v>325.91227717022235</c:v>
                </c:pt>
                <c:pt idx="18">
                  <c:v>325.98134105058585</c:v>
                </c:pt>
                <c:pt idx="19">
                  <c:v>326.12609211087369</c:v>
                </c:pt>
                <c:pt idx="20">
                  <c:v>326.32760168345817</c:v>
                </c:pt>
                <c:pt idx="21">
                  <c:v>326.36026872577526</c:v>
                </c:pt>
                <c:pt idx="22">
                  <c:v>326.34369219813055</c:v>
                </c:pt>
                <c:pt idx="23">
                  <c:v>326.84007085562268</c:v>
                </c:pt>
                <c:pt idx="24">
                  <c:v>327.2245876847465</c:v>
                </c:pt>
                <c:pt idx="25">
                  <c:v>327.51314708398888</c:v>
                </c:pt>
                <c:pt idx="26">
                  <c:v>327.5994033527287</c:v>
                </c:pt>
                <c:pt idx="27">
                  <c:v>327.85609913975048</c:v>
                </c:pt>
                <c:pt idx="28">
                  <c:v>328.34600410524303</c:v>
                </c:pt>
                <c:pt idx="29">
                  <c:v>328.7947972826002</c:v>
                </c:pt>
                <c:pt idx="30">
                  <c:v>329.26599004714978</c:v>
                </c:pt>
                <c:pt idx="31">
                  <c:v>329.68900623464083</c:v>
                </c:pt>
                <c:pt idx="32">
                  <c:v>330.09826688549214</c:v>
                </c:pt>
                <c:pt idx="33">
                  <c:v>330.49271684839556</c:v>
                </c:pt>
                <c:pt idx="34">
                  <c:v>330.87932649645569</c:v>
                </c:pt>
                <c:pt idx="35">
                  <c:v>331.2605030944801</c:v>
                </c:pt>
                <c:pt idx="36">
                  <c:v>331.6335672531884</c:v>
                </c:pt>
                <c:pt idx="37">
                  <c:v>332.00364171896877</c:v>
                </c:pt>
                <c:pt idx="38">
                  <c:v>332.36278270474418</c:v>
                </c:pt>
                <c:pt idx="39">
                  <c:v>332.710704493234</c:v>
                </c:pt>
                <c:pt idx="40">
                  <c:v>333.04636768103609</c:v>
                </c:pt>
                <c:pt idx="41">
                  <c:v>333.37316041316217</c:v>
                </c:pt>
                <c:pt idx="42">
                  <c:v>333.6831883796865</c:v>
                </c:pt>
                <c:pt idx="43">
                  <c:v>333.97375930517381</c:v>
                </c:pt>
                <c:pt idx="44">
                  <c:v>334.24103405952724</c:v>
                </c:pt>
                <c:pt idx="45">
                  <c:v>334.06826164095872</c:v>
                </c:pt>
              </c:numCache>
            </c:numRef>
          </c:val>
          <c:smooth val="0"/>
        </c:ser>
        <c:ser>
          <c:idx val="4"/>
          <c:order val="4"/>
          <c:tx>
            <c:v>History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3.8'!$M$4:$BF$4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3.8'!$M$5:$X$5</c:f>
              <c:numCache>
                <c:formatCode>#,##0.0</c:formatCode>
                <c:ptCount val="12"/>
                <c:pt idx="0">
                  <c:v>404.89873718935735</c:v>
                </c:pt>
                <c:pt idx="1">
                  <c:v>393.02466038310178</c:v>
                </c:pt>
                <c:pt idx="2">
                  <c:v>380.45000215580751</c:v>
                </c:pt>
                <c:pt idx="3">
                  <c:v>377.26437456569874</c:v>
                </c:pt>
                <c:pt idx="4">
                  <c:v>351.1255929138693</c:v>
                </c:pt>
                <c:pt idx="5">
                  <c:v>358.82877630645993</c:v>
                </c:pt>
                <c:pt idx="6">
                  <c:v>343.01332008077338</c:v>
                </c:pt>
                <c:pt idx="7">
                  <c:v>343.10800769848817</c:v>
                </c:pt>
                <c:pt idx="8">
                  <c:v>337.34285969539218</c:v>
                </c:pt>
                <c:pt idx="9">
                  <c:v>321.52767363261569</c:v>
                </c:pt>
                <c:pt idx="10">
                  <c:v>326.85581143836276</c:v>
                </c:pt>
                <c:pt idx="11">
                  <c:v>332.6187755139664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084416"/>
        <c:axId val="193098496"/>
      </c:lineChart>
      <c:catAx>
        <c:axId val="19308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30984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30984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/>
                  <a:t>Residential annual gas demand (TWh)</a:t>
                </a:r>
              </a:p>
            </c:rich>
          </c:tx>
          <c:layout>
            <c:manualLayout>
              <c:xMode val="edge"/>
              <c:yMode val="edge"/>
              <c:x val="8.9123402882406305E-3"/>
              <c:y val="0.161124372994687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3084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216402721527394E-2"/>
          <c:y val="0.926923404389003"/>
          <c:w val="0.9538162125892633"/>
          <c:h val="5.5729657300078811E-2"/>
        </c:manualLayout>
      </c:layout>
      <c:overlay val="0"/>
      <c:spPr>
        <a:ln>
          <a:noFill/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2495440162382383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'Figure 3.10'!$L$6</c:f>
              <c:strCache>
                <c:ptCount val="1"/>
                <c:pt idx="0">
                  <c:v>Two Degrees</c:v>
                </c:pt>
              </c:strCache>
            </c:strRef>
          </c:tx>
          <c:spPr>
            <a:ln w="38100"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3.10'!$M$4:$BF$4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3.10'!$M$6:$BF$6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114.429</c:v>
                </c:pt>
                <c:pt idx="11" formatCode="_-* #,##0.0_-;\-* #,##0.0_-;_-* &quot;-&quot;??_-;_-@_-">
                  <c:v>114.122</c:v>
                </c:pt>
                <c:pt idx="12" formatCode="_-* #,##0.0_-;\-* #,##0.0_-;_-* &quot;-&quot;??_-;_-@_-">
                  <c:v>113.69199999999999</c:v>
                </c:pt>
                <c:pt idx="13" formatCode="_-* #,##0.0_-;\-* #,##0.0_-;_-* &quot;-&quot;??_-;_-@_-">
                  <c:v>112.926</c:v>
                </c:pt>
                <c:pt idx="14" formatCode="_-* #,##0.0_-;\-* #,##0.0_-;_-* &quot;-&quot;??_-;_-@_-">
                  <c:v>111.78399999999999</c:v>
                </c:pt>
                <c:pt idx="15" formatCode="_-* #,##0.0_-;\-* #,##0.0_-;_-* &quot;-&quot;??_-;_-@_-">
                  <c:v>110.55399999999999</c:v>
                </c:pt>
                <c:pt idx="16" formatCode="_-* #,##0.0_-;\-* #,##0.0_-;_-* &quot;-&quot;??_-;_-@_-">
                  <c:v>109.2</c:v>
                </c:pt>
                <c:pt idx="17" formatCode="_-* #,##0.0_-;\-* #,##0.0_-;_-* &quot;-&quot;??_-;_-@_-">
                  <c:v>108.399</c:v>
                </c:pt>
                <c:pt idx="18" formatCode="_-* #,##0.0_-;\-* #,##0.0_-;_-* &quot;-&quot;??_-;_-@_-">
                  <c:v>107.36</c:v>
                </c:pt>
                <c:pt idx="19" formatCode="_-* #,##0.0_-;\-* #,##0.0_-;_-* &quot;-&quot;??_-;_-@_-">
                  <c:v>107.623</c:v>
                </c:pt>
                <c:pt idx="20" formatCode="_-* #,##0.0_-;\-* #,##0.0_-;_-* &quot;-&quot;??_-;_-@_-">
                  <c:v>108.232</c:v>
                </c:pt>
                <c:pt idx="21" formatCode="_-* #,##0.0_-;\-* #,##0.0_-;_-* &quot;-&quot;??_-;_-@_-">
                  <c:v>108.926</c:v>
                </c:pt>
                <c:pt idx="22" formatCode="_-* #,##0.0_-;\-* #,##0.0_-;_-* &quot;-&quot;??_-;_-@_-">
                  <c:v>109.32300000000001</c:v>
                </c:pt>
                <c:pt idx="23" formatCode="_-* #,##0.0_-;\-* #,##0.0_-;_-* &quot;-&quot;??_-;_-@_-">
                  <c:v>109.72500000000001</c:v>
                </c:pt>
                <c:pt idx="24" formatCode="_-* #,##0.0_-;\-* #,##0.0_-;_-* &quot;-&quot;??_-;_-@_-">
                  <c:v>110.131</c:v>
                </c:pt>
                <c:pt idx="25" formatCode="_-* #,##0.0_-;\-* #,##0.0_-;_-* &quot;-&quot;??_-;_-@_-">
                  <c:v>111.88800000000001</c:v>
                </c:pt>
                <c:pt idx="26" formatCode="_-* #,##0.0_-;\-* #,##0.0_-;_-* &quot;-&quot;??_-;_-@_-">
                  <c:v>112.02199999999999</c:v>
                </c:pt>
                <c:pt idx="27" formatCode="_-* #,##0.0_-;\-* #,##0.0_-;_-* &quot;-&quot;??_-;_-@_-">
                  <c:v>112.18799999999999</c:v>
                </c:pt>
                <c:pt idx="28" formatCode="_-* #,##0.0_-;\-* #,##0.0_-;_-* &quot;-&quot;??_-;_-@_-">
                  <c:v>110.279</c:v>
                </c:pt>
                <c:pt idx="29" formatCode="_-* #,##0.0_-;\-* #,##0.0_-;_-* &quot;-&quot;??_-;_-@_-">
                  <c:v>108.35999999999999</c:v>
                </c:pt>
                <c:pt idx="30" formatCode="_-* #,##0.0_-;\-* #,##0.0_-;_-* &quot;-&quot;??_-;_-@_-">
                  <c:v>106.443</c:v>
                </c:pt>
                <c:pt idx="31" formatCode="_-* #,##0.0_-;\-* #,##0.0_-;_-* &quot;-&quot;??_-;_-@_-">
                  <c:v>106.65299999999999</c:v>
                </c:pt>
                <c:pt idx="32" formatCode="_-* #,##0.0_-;\-* #,##0.0_-;_-* &quot;-&quot;??_-;_-@_-">
                  <c:v>106.837</c:v>
                </c:pt>
                <c:pt idx="33" formatCode="_-* #,##0.0_-;\-* #,##0.0_-;_-* &quot;-&quot;??_-;_-@_-">
                  <c:v>106.946</c:v>
                </c:pt>
                <c:pt idx="34" formatCode="_-* #,##0.0_-;\-* #,##0.0_-;_-* &quot;-&quot;??_-;_-@_-">
                  <c:v>108.152</c:v>
                </c:pt>
                <c:pt idx="35" formatCode="_-* #,##0.0_-;\-* #,##0.0_-;_-* &quot;-&quot;??_-;_-@_-">
                  <c:v>109.43600000000001</c:v>
                </c:pt>
                <c:pt idx="36" formatCode="_-* #,##0.0_-;\-* #,##0.0_-;_-* &quot;-&quot;??_-;_-@_-">
                  <c:v>108.58099999999999</c:v>
                </c:pt>
                <c:pt idx="37" formatCode="_-* #,##0.0_-;\-* #,##0.0_-;_-* &quot;-&quot;??_-;_-@_-">
                  <c:v>108.214</c:v>
                </c:pt>
                <c:pt idx="38" formatCode="_-* #,##0.0_-;\-* #,##0.0_-;_-* &quot;-&quot;??_-;_-@_-">
                  <c:v>111.75200000000001</c:v>
                </c:pt>
                <c:pt idx="39" formatCode="_-* #,##0.0_-;\-* #,##0.0_-;_-* &quot;-&quot;??_-;_-@_-">
                  <c:v>116.63399999999999</c:v>
                </c:pt>
                <c:pt idx="40" formatCode="_-* #,##0.0_-;\-* #,##0.0_-;_-* &quot;-&quot;??_-;_-@_-">
                  <c:v>118.334</c:v>
                </c:pt>
                <c:pt idx="41" formatCode="_-* #,##0.0_-;\-* #,##0.0_-;_-* &quot;-&quot;??_-;_-@_-">
                  <c:v>119.88500000000001</c:v>
                </c:pt>
                <c:pt idx="42" formatCode="_-* #,##0.0_-;\-* #,##0.0_-;_-* &quot;-&quot;??_-;_-@_-">
                  <c:v>119.17999999999998</c:v>
                </c:pt>
                <c:pt idx="43" formatCode="_-* #,##0.0_-;\-* #,##0.0_-;_-* &quot;-&quot;??_-;_-@_-">
                  <c:v>118.20400000000001</c:v>
                </c:pt>
                <c:pt idx="44" formatCode="_-* #,##0.0_-;\-* #,##0.0_-;_-* &quot;-&quot;??_-;_-@_-">
                  <c:v>117.25</c:v>
                </c:pt>
                <c:pt idx="45" formatCode="_-* #,##0.0_-;\-* #,##0.0_-;_-* &quot;-&quot;??_-;_-@_-">
                  <c:v>116.315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3.10'!$L$7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38100"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3.10'!$M$4:$BF$4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3.10'!$M$7:$BF$7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114.429</c:v>
                </c:pt>
                <c:pt idx="11" formatCode="_-* #,##0.0_-;\-* #,##0.0_-;_-* &quot;-&quot;??_-;_-@_-">
                  <c:v>113.9</c:v>
                </c:pt>
                <c:pt idx="12" formatCode="_-* #,##0.0_-;\-* #,##0.0_-;_-* &quot;-&quot;??_-;_-@_-">
                  <c:v>113.5</c:v>
                </c:pt>
                <c:pt idx="13" formatCode="_-* #,##0.0_-;\-* #,##0.0_-;_-* &quot;-&quot;??_-;_-@_-">
                  <c:v>113</c:v>
                </c:pt>
                <c:pt idx="14" formatCode="_-* #,##0.0_-;\-* #,##0.0_-;_-* &quot;-&quot;??_-;_-@_-">
                  <c:v>112.5</c:v>
                </c:pt>
                <c:pt idx="15" formatCode="_-* #,##0.0_-;\-* #,##0.0_-;_-* &quot;-&quot;??_-;_-@_-">
                  <c:v>111.9</c:v>
                </c:pt>
                <c:pt idx="16" formatCode="_-* #,##0.0_-;\-* #,##0.0_-;_-* &quot;-&quot;??_-;_-@_-">
                  <c:v>111.3</c:v>
                </c:pt>
                <c:pt idx="17" formatCode="_-* #,##0.0_-;\-* #,##0.0_-;_-* &quot;-&quot;??_-;_-@_-">
                  <c:v>110.7</c:v>
                </c:pt>
                <c:pt idx="18" formatCode="_-* #,##0.0_-;\-* #,##0.0_-;_-* &quot;-&quot;??_-;_-@_-">
                  <c:v>110.3</c:v>
                </c:pt>
                <c:pt idx="19" formatCode="_-* #,##0.0_-;\-* #,##0.0_-;_-* &quot;-&quot;??_-;_-@_-">
                  <c:v>110</c:v>
                </c:pt>
                <c:pt idx="20" formatCode="_-* #,##0.0_-;\-* #,##0.0_-;_-* &quot;-&quot;??_-;_-@_-">
                  <c:v>109.9</c:v>
                </c:pt>
                <c:pt idx="21" formatCode="_-* #,##0.0_-;\-* #,##0.0_-;_-* &quot;-&quot;??_-;_-@_-">
                  <c:v>110.1</c:v>
                </c:pt>
                <c:pt idx="22" formatCode="_-* #,##0.0_-;\-* #,##0.0_-;_-* &quot;-&quot;??_-;_-@_-">
                  <c:v>110.4</c:v>
                </c:pt>
                <c:pt idx="23" formatCode="_-* #,##0.0_-;\-* #,##0.0_-;_-* &quot;-&quot;??_-;_-@_-">
                  <c:v>110.8</c:v>
                </c:pt>
                <c:pt idx="24" formatCode="_-* #,##0.0_-;\-* #,##0.0_-;_-* &quot;-&quot;??_-;_-@_-">
                  <c:v>111.1</c:v>
                </c:pt>
                <c:pt idx="25" formatCode="_-* #,##0.0_-;\-* #,##0.0_-;_-* &quot;-&quot;??_-;_-@_-">
                  <c:v>111.7</c:v>
                </c:pt>
                <c:pt idx="26" formatCode="_-* #,##0.0_-;\-* #,##0.0_-;_-* &quot;-&quot;??_-;_-@_-">
                  <c:v>112.4</c:v>
                </c:pt>
                <c:pt idx="27" formatCode="_-* #,##0.0_-;\-* #,##0.0_-;_-* &quot;-&quot;??_-;_-@_-">
                  <c:v>113.1</c:v>
                </c:pt>
                <c:pt idx="28" formatCode="_-* #,##0.0_-;\-* #,##0.0_-;_-* &quot;-&quot;??_-;_-@_-">
                  <c:v>113.7</c:v>
                </c:pt>
                <c:pt idx="29" formatCode="_-* #,##0.0_-;\-* #,##0.0_-;_-* &quot;-&quot;??_-;_-@_-">
                  <c:v>114.3</c:v>
                </c:pt>
                <c:pt idx="30" formatCode="_-* #,##0.0_-;\-* #,##0.0_-;_-* &quot;-&quot;??_-;_-@_-">
                  <c:v>115</c:v>
                </c:pt>
                <c:pt idx="31" formatCode="_-* #,##0.0_-;\-* #,##0.0_-;_-* &quot;-&quot;??_-;_-@_-">
                  <c:v>115.7</c:v>
                </c:pt>
                <c:pt idx="32" formatCode="_-* #,##0.0_-;\-* #,##0.0_-;_-* &quot;-&quot;??_-;_-@_-">
                  <c:v>116.6</c:v>
                </c:pt>
                <c:pt idx="33" formatCode="_-* #,##0.0_-;\-* #,##0.0_-;_-* &quot;-&quot;??_-;_-@_-">
                  <c:v>117.6</c:v>
                </c:pt>
                <c:pt idx="34" formatCode="_-* #,##0.0_-;\-* #,##0.0_-;_-* &quot;-&quot;??_-;_-@_-">
                  <c:v>118.7</c:v>
                </c:pt>
                <c:pt idx="35" formatCode="_-* #,##0.0_-;\-* #,##0.0_-;_-* &quot;-&quot;??_-;_-@_-">
                  <c:v>119.7</c:v>
                </c:pt>
                <c:pt idx="36" formatCode="_-* #,##0.0_-;\-* #,##0.0_-;_-* &quot;-&quot;??_-;_-@_-">
                  <c:v>120.7</c:v>
                </c:pt>
                <c:pt idx="37" formatCode="_-* #,##0.0_-;\-* #,##0.0_-;_-* &quot;-&quot;??_-;_-@_-">
                  <c:v>121.7</c:v>
                </c:pt>
                <c:pt idx="38" formatCode="_-* #,##0.0_-;\-* #,##0.0_-;_-* &quot;-&quot;??_-;_-@_-">
                  <c:v>122.6</c:v>
                </c:pt>
                <c:pt idx="39" formatCode="_-* #,##0.0_-;\-* #,##0.0_-;_-* &quot;-&quot;??_-;_-@_-">
                  <c:v>123.6</c:v>
                </c:pt>
                <c:pt idx="40" formatCode="_-* #,##0.0_-;\-* #,##0.0_-;_-* &quot;-&quot;??_-;_-@_-">
                  <c:v>124.6</c:v>
                </c:pt>
                <c:pt idx="41" formatCode="_-* #,##0.0_-;\-* #,##0.0_-;_-* &quot;-&quot;??_-;_-@_-">
                  <c:v>125.7</c:v>
                </c:pt>
                <c:pt idx="42" formatCode="_-* #,##0.0_-;\-* #,##0.0_-;_-* &quot;-&quot;??_-;_-@_-">
                  <c:v>126.8</c:v>
                </c:pt>
                <c:pt idx="43" formatCode="_-* #,##0.0_-;\-* #,##0.0_-;_-* &quot;-&quot;??_-;_-@_-">
                  <c:v>128</c:v>
                </c:pt>
                <c:pt idx="44" formatCode="_-* #,##0.0_-;\-* #,##0.0_-;_-* &quot;-&quot;??_-;_-@_-">
                  <c:v>129.1</c:v>
                </c:pt>
                <c:pt idx="45" formatCode="_-* #,##0.0_-;\-* #,##0.0_-;_-* &quot;-&quot;??_-;_-@_-">
                  <c:v>130.19999999999999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3.10'!$L$8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 w="38100"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3.10'!$M$4:$BF$4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3.10'!$M$8:$BF$8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114.429</c:v>
                </c:pt>
                <c:pt idx="11" formatCode="_-* #,##0.0_-;\-* #,##0.0_-;_-* &quot;-&quot;??_-;_-@_-">
                  <c:v>114.5</c:v>
                </c:pt>
                <c:pt idx="12" formatCode="_-* #,##0.0_-;\-* #,##0.0_-;_-* &quot;-&quot;??_-;_-@_-">
                  <c:v>114.6</c:v>
                </c:pt>
                <c:pt idx="13" formatCode="_-* #,##0.0_-;\-* #,##0.0_-;_-* &quot;-&quot;??_-;_-@_-">
                  <c:v>114.7</c:v>
                </c:pt>
                <c:pt idx="14" formatCode="_-* #,##0.0_-;\-* #,##0.0_-;_-* &quot;-&quot;??_-;_-@_-">
                  <c:v>114.6</c:v>
                </c:pt>
                <c:pt idx="15" formatCode="_-* #,##0.0_-;\-* #,##0.0_-;_-* &quot;-&quot;??_-;_-@_-">
                  <c:v>114.4</c:v>
                </c:pt>
                <c:pt idx="16" formatCode="_-* #,##0.0_-;\-* #,##0.0_-;_-* &quot;-&quot;??_-;_-@_-">
                  <c:v>114.2</c:v>
                </c:pt>
                <c:pt idx="17" formatCode="_-* #,##0.0_-;\-* #,##0.0_-;_-* &quot;-&quot;??_-;_-@_-">
                  <c:v>113.9</c:v>
                </c:pt>
                <c:pt idx="18" formatCode="_-* #,##0.0_-;\-* #,##0.0_-;_-* &quot;-&quot;??_-;_-@_-">
                  <c:v>113.7</c:v>
                </c:pt>
                <c:pt idx="19" formatCode="_-* #,##0.0_-;\-* #,##0.0_-;_-* &quot;-&quot;??_-;_-@_-">
                  <c:v>113.6</c:v>
                </c:pt>
                <c:pt idx="20" formatCode="_-* #,##0.0_-;\-* #,##0.0_-;_-* &quot;-&quot;??_-;_-@_-">
                  <c:v>113.5</c:v>
                </c:pt>
                <c:pt idx="21" formatCode="_-* #,##0.0_-;\-* #,##0.0_-;_-* &quot;-&quot;??_-;_-@_-">
                  <c:v>113.6</c:v>
                </c:pt>
                <c:pt idx="22" formatCode="_-* #,##0.0_-;\-* #,##0.0_-;_-* &quot;-&quot;??_-;_-@_-">
                  <c:v>113.6</c:v>
                </c:pt>
                <c:pt idx="23" formatCode="_-* #,##0.0_-;\-* #,##0.0_-;_-* &quot;-&quot;??_-;_-@_-">
                  <c:v>113.8</c:v>
                </c:pt>
                <c:pt idx="24" formatCode="_-* #,##0.0_-;\-* #,##0.0_-;_-* &quot;-&quot;??_-;_-@_-">
                  <c:v>114</c:v>
                </c:pt>
                <c:pt idx="25" formatCode="_-* #,##0.0_-;\-* #,##0.0_-;_-* &quot;-&quot;??_-;_-@_-">
                  <c:v>114.4</c:v>
                </c:pt>
                <c:pt idx="26" formatCode="_-* #,##0.0_-;\-* #,##0.0_-;_-* &quot;-&quot;??_-;_-@_-">
                  <c:v>114.9</c:v>
                </c:pt>
                <c:pt idx="27" formatCode="_-* #,##0.0_-;\-* #,##0.0_-;_-* &quot;-&quot;??_-;_-@_-">
                  <c:v>115.5</c:v>
                </c:pt>
                <c:pt idx="28" formatCode="_-* #,##0.0_-;\-* #,##0.0_-;_-* &quot;-&quot;??_-;_-@_-">
                  <c:v>116.2</c:v>
                </c:pt>
                <c:pt idx="29" formatCode="_-* #,##0.0_-;\-* #,##0.0_-;_-* &quot;-&quot;??_-;_-@_-">
                  <c:v>116.9</c:v>
                </c:pt>
                <c:pt idx="30" formatCode="_-* #,##0.0_-;\-* #,##0.0_-;_-* &quot;-&quot;??_-;_-@_-">
                  <c:v>117.6</c:v>
                </c:pt>
                <c:pt idx="31" formatCode="_-* #,##0.0_-;\-* #,##0.0_-;_-* &quot;-&quot;??_-;_-@_-">
                  <c:v>118.3</c:v>
                </c:pt>
                <c:pt idx="32" formatCode="_-* #,##0.0_-;\-* #,##0.0_-;_-* &quot;-&quot;??_-;_-@_-">
                  <c:v>119</c:v>
                </c:pt>
                <c:pt idx="33" formatCode="_-* #,##0.0_-;\-* #,##0.0_-;_-* &quot;-&quot;??_-;_-@_-">
                  <c:v>119.6</c:v>
                </c:pt>
                <c:pt idx="34" formatCode="_-* #,##0.0_-;\-* #,##0.0_-;_-* &quot;-&quot;??_-;_-@_-">
                  <c:v>120.3</c:v>
                </c:pt>
                <c:pt idx="35" formatCode="_-* #,##0.0_-;\-* #,##0.0_-;_-* &quot;-&quot;??_-;_-@_-">
                  <c:v>121</c:v>
                </c:pt>
                <c:pt idx="36" formatCode="_-* #,##0.0_-;\-* #,##0.0_-;_-* &quot;-&quot;??_-;_-@_-">
                  <c:v>121.9</c:v>
                </c:pt>
                <c:pt idx="37" formatCode="_-* #,##0.0_-;\-* #,##0.0_-;_-* &quot;-&quot;??_-;_-@_-">
                  <c:v>122.8</c:v>
                </c:pt>
                <c:pt idx="38" formatCode="_-* #,##0.0_-;\-* #,##0.0_-;_-* &quot;-&quot;??_-;_-@_-">
                  <c:v>123.8</c:v>
                </c:pt>
                <c:pt idx="39" formatCode="_-* #,##0.0_-;\-* #,##0.0_-;_-* &quot;-&quot;??_-;_-@_-">
                  <c:v>124.8</c:v>
                </c:pt>
                <c:pt idx="40" formatCode="_-* #,##0.0_-;\-* #,##0.0_-;_-* &quot;-&quot;??_-;_-@_-">
                  <c:v>125.8</c:v>
                </c:pt>
                <c:pt idx="41" formatCode="_-* #,##0.0_-;\-* #,##0.0_-;_-* &quot;-&quot;??_-;_-@_-">
                  <c:v>126.8</c:v>
                </c:pt>
                <c:pt idx="42" formatCode="_-* #,##0.0_-;\-* #,##0.0_-;_-* &quot;-&quot;??_-;_-@_-">
                  <c:v>127.9</c:v>
                </c:pt>
                <c:pt idx="43" formatCode="_-* #,##0.0_-;\-* #,##0.0_-;_-* &quot;-&quot;??_-;_-@_-">
                  <c:v>129.1</c:v>
                </c:pt>
                <c:pt idx="44" formatCode="_-* #,##0.0_-;\-* #,##0.0_-;_-* &quot;-&quot;??_-;_-@_-">
                  <c:v>130.4</c:v>
                </c:pt>
                <c:pt idx="45" formatCode="_-* #,##0.0_-;\-* #,##0.0_-;_-* &quot;-&quot;??_-;_-@_-">
                  <c:v>131.69999999999999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3.10'!$L$9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38100"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3.10'!$M$4:$BF$4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3.10'!$M$9:$BF$9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114.429</c:v>
                </c:pt>
                <c:pt idx="11" formatCode="_-* #,##0.0_-;\-* #,##0.0_-;_-* &quot;-&quot;??_-;_-@_-">
                  <c:v>115.3</c:v>
                </c:pt>
                <c:pt idx="12" formatCode="_-* #,##0.0_-;\-* #,##0.0_-;_-* &quot;-&quot;??_-;_-@_-">
                  <c:v>116.1</c:v>
                </c:pt>
                <c:pt idx="13" formatCode="_-* #,##0.0_-;\-* #,##0.0_-;_-* &quot;-&quot;??_-;_-@_-">
                  <c:v>116.9</c:v>
                </c:pt>
                <c:pt idx="14" formatCode="_-* #,##0.0_-;\-* #,##0.0_-;_-* &quot;-&quot;??_-;_-@_-">
                  <c:v>117.7</c:v>
                </c:pt>
                <c:pt idx="15" formatCode="_-* #,##0.0_-;\-* #,##0.0_-;_-* &quot;-&quot;??_-;_-@_-">
                  <c:v>119.4</c:v>
                </c:pt>
                <c:pt idx="16" formatCode="_-* #,##0.0_-;\-* #,##0.0_-;_-* &quot;-&quot;??_-;_-@_-">
                  <c:v>121</c:v>
                </c:pt>
                <c:pt idx="17" formatCode="_-* #,##0.0_-;\-* #,##0.0_-;_-* &quot;-&quot;??_-;_-@_-">
                  <c:v>121.3</c:v>
                </c:pt>
                <c:pt idx="18" formatCode="_-* #,##0.0_-;\-* #,##0.0_-;_-* &quot;-&quot;??_-;_-@_-">
                  <c:v>121.7</c:v>
                </c:pt>
                <c:pt idx="19" formatCode="_-* #,##0.0_-;\-* #,##0.0_-;_-* &quot;-&quot;??_-;_-@_-">
                  <c:v>122.2</c:v>
                </c:pt>
                <c:pt idx="20" formatCode="_-* #,##0.0_-;\-* #,##0.0_-;_-* &quot;-&quot;??_-;_-@_-">
                  <c:v>122.8</c:v>
                </c:pt>
                <c:pt idx="21" formatCode="_-* #,##0.0_-;\-* #,##0.0_-;_-* &quot;-&quot;??_-;_-@_-">
                  <c:v>123.5</c:v>
                </c:pt>
                <c:pt idx="22" formatCode="_-* #,##0.0_-;\-* #,##0.0_-;_-* &quot;-&quot;??_-;_-@_-">
                  <c:v>124.1</c:v>
                </c:pt>
                <c:pt idx="23" formatCode="_-* #,##0.0_-;\-* #,##0.0_-;_-* &quot;-&quot;??_-;_-@_-">
                  <c:v>124.8</c:v>
                </c:pt>
                <c:pt idx="24" formatCode="_-* #,##0.0_-;\-* #,##0.0_-;_-* &quot;-&quot;??_-;_-@_-">
                  <c:v>125.4</c:v>
                </c:pt>
                <c:pt idx="25" formatCode="_-* #,##0.0_-;\-* #,##0.0_-;_-* &quot;-&quot;??_-;_-@_-">
                  <c:v>126.1</c:v>
                </c:pt>
                <c:pt idx="26" formatCode="_-* #,##0.0_-;\-* #,##0.0_-;_-* &quot;-&quot;??_-;_-@_-">
                  <c:v>126.9</c:v>
                </c:pt>
                <c:pt idx="27" formatCode="_-* #,##0.0_-;\-* #,##0.0_-;_-* &quot;-&quot;??_-;_-@_-">
                  <c:v>127.8</c:v>
                </c:pt>
                <c:pt idx="28" formatCode="_-* #,##0.0_-;\-* #,##0.0_-;_-* &quot;-&quot;??_-;_-@_-">
                  <c:v>128.69999999999999</c:v>
                </c:pt>
                <c:pt idx="29" formatCode="_-* #,##0.0_-;\-* #,##0.0_-;_-* &quot;-&quot;??_-;_-@_-">
                  <c:v>129.69999999999999</c:v>
                </c:pt>
                <c:pt idx="30" formatCode="_-* #,##0.0_-;\-* #,##0.0_-;_-* &quot;-&quot;??_-;_-@_-">
                  <c:v>130.9</c:v>
                </c:pt>
                <c:pt idx="31" formatCode="_-* #,##0.0_-;\-* #,##0.0_-;_-* &quot;-&quot;??_-;_-@_-">
                  <c:v>132.19999999999999</c:v>
                </c:pt>
                <c:pt idx="32" formatCode="_-* #,##0.0_-;\-* #,##0.0_-;_-* &quot;-&quot;??_-;_-@_-">
                  <c:v>133.4</c:v>
                </c:pt>
                <c:pt idx="33" formatCode="_-* #,##0.0_-;\-* #,##0.0_-;_-* &quot;-&quot;??_-;_-@_-">
                  <c:v>134.69999999999999</c:v>
                </c:pt>
                <c:pt idx="34" formatCode="_-* #,##0.0_-;\-* #,##0.0_-;_-* &quot;-&quot;??_-;_-@_-">
                  <c:v>135.9</c:v>
                </c:pt>
                <c:pt idx="35" formatCode="_-* #,##0.0_-;\-* #,##0.0_-;_-* &quot;-&quot;??_-;_-@_-">
                  <c:v>137.1</c:v>
                </c:pt>
                <c:pt idx="36" formatCode="_-* #,##0.0_-;\-* #,##0.0_-;_-* &quot;-&quot;??_-;_-@_-">
                  <c:v>138.4</c:v>
                </c:pt>
                <c:pt idx="37" formatCode="_-* #,##0.0_-;\-* #,##0.0_-;_-* &quot;-&quot;??_-;_-@_-">
                  <c:v>139.69999999999999</c:v>
                </c:pt>
                <c:pt idx="38" formatCode="_-* #,##0.0_-;\-* #,##0.0_-;_-* &quot;-&quot;??_-;_-@_-">
                  <c:v>141</c:v>
                </c:pt>
                <c:pt idx="39" formatCode="_-* #,##0.0_-;\-* #,##0.0_-;_-* &quot;-&quot;??_-;_-@_-">
                  <c:v>142.4</c:v>
                </c:pt>
                <c:pt idx="40" formatCode="_-* #,##0.0_-;\-* #,##0.0_-;_-* &quot;-&quot;??_-;_-@_-">
                  <c:v>143.80000000000001</c:v>
                </c:pt>
                <c:pt idx="41" formatCode="_-* #,##0.0_-;\-* #,##0.0_-;_-* &quot;-&quot;??_-;_-@_-">
                  <c:v>145.30000000000001</c:v>
                </c:pt>
                <c:pt idx="42" formatCode="_-* #,##0.0_-;\-* #,##0.0_-;_-* &quot;-&quot;??_-;_-@_-">
                  <c:v>146.9</c:v>
                </c:pt>
                <c:pt idx="43" formatCode="_-* #,##0.0_-;\-* #,##0.0_-;_-* &quot;-&quot;??_-;_-@_-">
                  <c:v>148.80000000000001</c:v>
                </c:pt>
                <c:pt idx="44" formatCode="_-* #,##0.0_-;\-* #,##0.0_-;_-* &quot;-&quot;??_-;_-@_-">
                  <c:v>150.69999999999999</c:v>
                </c:pt>
                <c:pt idx="45" formatCode="_-* #,##0.0_-;\-* #,##0.0_-;_-* &quot;-&quot;??_-;_-@_-">
                  <c:v>152.80000000000001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'Figure 3.10'!$L$5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3.10'!$M$4:$BF$4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3.10'!$M$5:$BF$5</c:f>
              <c:numCache>
                <c:formatCode>_-* #,##0.0_-;\-* #,##0.0_-;_-* "-"??_-;_-@_-</c:formatCode>
                <c:ptCount val="46"/>
                <c:pt idx="0">
                  <c:v>123.003</c:v>
                </c:pt>
                <c:pt idx="1">
                  <c:v>121.251</c:v>
                </c:pt>
                <c:pt idx="2">
                  <c:v>121.387</c:v>
                </c:pt>
                <c:pt idx="3">
                  <c:v>116.655</c:v>
                </c:pt>
                <c:pt idx="4">
                  <c:v>115.797</c:v>
                </c:pt>
                <c:pt idx="5">
                  <c:v>109.55800000000001</c:v>
                </c:pt>
                <c:pt idx="6">
                  <c:v>110.86</c:v>
                </c:pt>
                <c:pt idx="7">
                  <c:v>110.711</c:v>
                </c:pt>
                <c:pt idx="8">
                  <c:v>109.956</c:v>
                </c:pt>
                <c:pt idx="9">
                  <c:v>112.63200000000001</c:v>
                </c:pt>
                <c:pt idx="10">
                  <c:v>114.429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269120"/>
        <c:axId val="193279104"/>
      </c:lineChart>
      <c:dateAx>
        <c:axId val="193269120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3279104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93279104"/>
        <c:scaling>
          <c:orientation val="minMax"/>
          <c:min val="80"/>
        </c:scaling>
        <c:delete val="0"/>
        <c:axPos val="l"/>
        <c:majorGridlines/>
        <c:title>
          <c:tx>
            <c:strRef>
              <c:f>'Figure 3.10'!$M$3</c:f>
              <c:strCache>
                <c:ptCount val="1"/>
                <c:pt idx="0">
                  <c:v>Residential annual electricity demand, excl EVs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32691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998856546605773E-2"/>
          <c:y val="4.6600572655690765E-2"/>
          <c:w val="0.84379939455740927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'Figure 3.11'!$L$6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3.11'!$M$4:$BF$4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'Figure 3.11'!$M$6:$BF$6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1.6</c:v>
                </c:pt>
                <c:pt idx="7" formatCode="_-* #,##0.0_-;\-* #,##0.0_-;_-* &quot;-&quot;??_-;_-@_-">
                  <c:v>4.0999999999999996</c:v>
                </c:pt>
                <c:pt idx="8" formatCode="_-* #,##0.0_-;\-* #,##0.0_-;_-* &quot;-&quot;??_-;_-@_-">
                  <c:v>8.1999999999999993</c:v>
                </c:pt>
                <c:pt idx="9" formatCode="_-* #,##0.0_-;\-* #,##0.0_-;_-* &quot;-&quot;??_-;_-@_-">
                  <c:v>8.9</c:v>
                </c:pt>
                <c:pt idx="10" formatCode="_-* #,##0.0_-;\-* #,##0.0_-;_-* &quot;-&quot;??_-;_-@_-">
                  <c:v>3.8</c:v>
                </c:pt>
                <c:pt idx="11" formatCode="_-* #,##0.0_-;\-* #,##0.0_-;_-* &quot;-&quot;??_-;_-@_-">
                  <c:v>0.1</c:v>
                </c:pt>
                <c:pt idx="12" formatCode="_-* #,##0.0_-;\-* #,##0.0_-;_-* &quot;-&quot;??_-;_-@_-">
                  <c:v>0.1</c:v>
                </c:pt>
                <c:pt idx="13" formatCode="_-* #,##0.0_-;\-* #,##0.0_-;_-* &quot;-&quot;??_-;_-@_-">
                  <c:v>0.1</c:v>
                </c:pt>
                <c:pt idx="14" formatCode="_-* #,##0.0_-;\-* #,##0.0_-;_-* &quot;-&quot;??_-;_-@_-">
                  <c:v>0.1</c:v>
                </c:pt>
                <c:pt idx="15" formatCode="_-* #,##0.0_-;\-* #,##0.0_-;_-* &quot;-&quot;??_-;_-@_-">
                  <c:v>0.1</c:v>
                </c:pt>
                <c:pt idx="16" formatCode="_-* #,##0.0_-;\-* #,##0.0_-;_-* &quot;-&quot;??_-;_-@_-">
                  <c:v>0.1</c:v>
                </c:pt>
                <c:pt idx="17" formatCode="_-* #,##0.0_-;\-* #,##0.0_-;_-* &quot;-&quot;??_-;_-@_-">
                  <c:v>0.1</c:v>
                </c:pt>
                <c:pt idx="18" formatCode="_-* #,##0.0_-;\-* #,##0.0_-;_-* &quot;-&quot;??_-;_-@_-">
                  <c:v>0.1</c:v>
                </c:pt>
                <c:pt idx="19" formatCode="_-* #,##0.0_-;\-* #,##0.0_-;_-* &quot;-&quot;??_-;_-@_-">
                  <c:v>0.1</c:v>
                </c:pt>
                <c:pt idx="20" formatCode="_-* #,##0.0_-;\-* #,##0.0_-;_-* &quot;-&quot;??_-;_-@_-">
                  <c:v>0.1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3.11'!$L$7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3.11'!$M$4:$BF$4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'Figure 3.11'!$M$7:$BF$7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1.6</c:v>
                </c:pt>
                <c:pt idx="7" formatCode="_-* #,##0.0_-;\-* #,##0.0_-;_-* &quot;-&quot;??_-;_-@_-">
                  <c:v>2.7</c:v>
                </c:pt>
                <c:pt idx="8" formatCode="_-* #,##0.0_-;\-* #,##0.0_-;_-* &quot;-&quot;??_-;_-@_-">
                  <c:v>4.2</c:v>
                </c:pt>
                <c:pt idx="9" formatCode="_-* #,##0.0_-;\-* #,##0.0_-;_-* &quot;-&quot;??_-;_-@_-">
                  <c:v>4.7</c:v>
                </c:pt>
                <c:pt idx="10" formatCode="_-* #,##0.0_-;\-* #,##0.0_-;_-* &quot;-&quot;??_-;_-@_-">
                  <c:v>5.7</c:v>
                </c:pt>
                <c:pt idx="11" formatCode="_-* #,##0.0_-;\-* #,##0.0_-;_-* &quot;-&quot;??_-;_-@_-">
                  <c:v>6.4</c:v>
                </c:pt>
                <c:pt idx="12" formatCode="_-* #,##0.0_-;\-* #,##0.0_-;_-* &quot;-&quot;??_-;_-@_-">
                  <c:v>1.7</c:v>
                </c:pt>
                <c:pt idx="13" formatCode="_-* #,##0.0_-;\-* #,##0.0_-;_-* &quot;-&quot;??_-;_-@_-">
                  <c:v>0.1</c:v>
                </c:pt>
                <c:pt idx="14" formatCode="_-* #,##0.0_-;\-* #,##0.0_-;_-* &quot;-&quot;??_-;_-@_-">
                  <c:v>0.1</c:v>
                </c:pt>
                <c:pt idx="15" formatCode="_-* #,##0.0_-;\-* #,##0.0_-;_-* &quot;-&quot;??_-;_-@_-">
                  <c:v>0.1</c:v>
                </c:pt>
                <c:pt idx="16" formatCode="_-* #,##0.0_-;\-* #,##0.0_-;_-* &quot;-&quot;??_-;_-@_-">
                  <c:v>0.1</c:v>
                </c:pt>
                <c:pt idx="17" formatCode="_-* #,##0.0_-;\-* #,##0.0_-;_-* &quot;-&quot;??_-;_-@_-">
                  <c:v>0.1</c:v>
                </c:pt>
                <c:pt idx="18" formatCode="_-* #,##0.0_-;\-* #,##0.0_-;_-* &quot;-&quot;??_-;_-@_-">
                  <c:v>0.1</c:v>
                </c:pt>
                <c:pt idx="19" formatCode="_-* #,##0.0_-;\-* #,##0.0_-;_-* &quot;-&quot;??_-;_-@_-">
                  <c:v>0.1</c:v>
                </c:pt>
                <c:pt idx="20" formatCode="_-* #,##0.0_-;\-* #,##0.0_-;_-* &quot;-&quot;??_-;_-@_-">
                  <c:v>0.1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3.11'!$L$8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3.11'!$M$4:$BF$4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'Figure 3.11'!$M$8:$BF$8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1.6</c:v>
                </c:pt>
                <c:pt idx="7" formatCode="_-* #,##0.0_-;\-* #,##0.0_-;_-* &quot;-&quot;??_-;_-@_-">
                  <c:v>1.7</c:v>
                </c:pt>
                <c:pt idx="8" formatCode="_-* #,##0.0_-;\-* #,##0.0_-;_-* &quot;-&quot;??_-;_-@_-">
                  <c:v>1.9</c:v>
                </c:pt>
                <c:pt idx="9" formatCode="_-* #,##0.0_-;\-* #,##0.0_-;_-* &quot;-&quot;??_-;_-@_-">
                  <c:v>2.2999999999999998</c:v>
                </c:pt>
                <c:pt idx="10" formatCode="_-* #,##0.0_-;\-* #,##0.0_-;_-* &quot;-&quot;??_-;_-@_-">
                  <c:v>2.9</c:v>
                </c:pt>
                <c:pt idx="11" formatCode="_-* #,##0.0_-;\-* #,##0.0_-;_-* &quot;-&quot;??_-;_-@_-">
                  <c:v>3.1</c:v>
                </c:pt>
                <c:pt idx="12" formatCode="_-* #,##0.0_-;\-* #,##0.0_-;_-* &quot;-&quot;??_-;_-@_-">
                  <c:v>3.3</c:v>
                </c:pt>
                <c:pt idx="13" formatCode="_-* #,##0.0_-;\-* #,##0.0_-;_-* &quot;-&quot;??_-;_-@_-">
                  <c:v>3.5</c:v>
                </c:pt>
                <c:pt idx="14" formatCode="_-* #,##0.0_-;\-* #,##0.0_-;_-* &quot;-&quot;??_-;_-@_-">
                  <c:v>3.7</c:v>
                </c:pt>
                <c:pt idx="15" formatCode="_-* #,##0.0_-;\-* #,##0.0_-;_-* &quot;-&quot;??_-;_-@_-">
                  <c:v>3.1</c:v>
                </c:pt>
                <c:pt idx="16" formatCode="_-* #,##0.0_-;\-* #,##0.0_-;_-* &quot;-&quot;??_-;_-@_-">
                  <c:v>0.1</c:v>
                </c:pt>
                <c:pt idx="17" formatCode="_-* #,##0.0_-;\-* #,##0.0_-;_-* &quot;-&quot;??_-;_-@_-">
                  <c:v>0.1</c:v>
                </c:pt>
                <c:pt idx="18" formatCode="_-* #,##0.0_-;\-* #,##0.0_-;_-* &quot;-&quot;??_-;_-@_-">
                  <c:v>0.1</c:v>
                </c:pt>
                <c:pt idx="19" formatCode="_-* #,##0.0_-;\-* #,##0.0_-;_-* &quot;-&quot;??_-;_-@_-">
                  <c:v>0.1</c:v>
                </c:pt>
                <c:pt idx="20" formatCode="_-* #,##0.0_-;\-* #,##0.0_-;_-* &quot;-&quot;??_-;_-@_-">
                  <c:v>0.1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3.11'!$L$9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3.11'!$M$4:$BF$4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'Figure 3.11'!$M$9:$BF$9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1.6</c:v>
                </c:pt>
                <c:pt idx="7" formatCode="_-* #,##0.0_-;\-* #,##0.0_-;_-* &quot;-&quot;??_-;_-@_-">
                  <c:v>1.9</c:v>
                </c:pt>
                <c:pt idx="8" formatCode="_-* #,##0.0_-;\-* #,##0.0_-;_-* &quot;-&quot;??_-;_-@_-">
                  <c:v>2.9</c:v>
                </c:pt>
                <c:pt idx="9" formatCode="_-* #,##0.0_-;\-* #,##0.0_-;_-* &quot;-&quot;??_-;_-@_-">
                  <c:v>3.4</c:v>
                </c:pt>
                <c:pt idx="10" formatCode="_-* #,##0.0_-;\-* #,##0.0_-;_-* &quot;-&quot;??_-;_-@_-">
                  <c:v>4</c:v>
                </c:pt>
                <c:pt idx="11" formatCode="_-* #,##0.0_-;\-* #,##0.0_-;_-* &quot;-&quot;??_-;_-@_-">
                  <c:v>4.2</c:v>
                </c:pt>
                <c:pt idx="12" formatCode="_-* #,##0.0_-;\-* #,##0.0_-;_-* &quot;-&quot;??_-;_-@_-">
                  <c:v>4.5999999999999996</c:v>
                </c:pt>
                <c:pt idx="13" formatCode="_-* #,##0.0_-;\-* #,##0.0_-;_-* &quot;-&quot;??_-;_-@_-">
                  <c:v>4.5999999999999996</c:v>
                </c:pt>
                <c:pt idx="14" formatCode="_-* #,##0.0_-;\-* #,##0.0_-;_-* &quot;-&quot;??_-;_-@_-">
                  <c:v>0.1</c:v>
                </c:pt>
                <c:pt idx="15" formatCode="_-* #,##0.0_-;\-* #,##0.0_-;_-* &quot;-&quot;??_-;_-@_-">
                  <c:v>0.1</c:v>
                </c:pt>
                <c:pt idx="16" formatCode="_-* #,##0.0_-;\-* #,##0.0_-;_-* &quot;-&quot;??_-;_-@_-">
                  <c:v>0.1</c:v>
                </c:pt>
                <c:pt idx="17" formatCode="_-* #,##0.0_-;\-* #,##0.0_-;_-* &quot;-&quot;??_-;_-@_-">
                  <c:v>0.1</c:v>
                </c:pt>
                <c:pt idx="18" formatCode="_-* #,##0.0_-;\-* #,##0.0_-;_-* &quot;-&quot;??_-;_-@_-">
                  <c:v>0.1</c:v>
                </c:pt>
                <c:pt idx="19" formatCode="_-* #,##0.0_-;\-* #,##0.0_-;_-* &quot;-&quot;??_-;_-@_-">
                  <c:v>0.1</c:v>
                </c:pt>
                <c:pt idx="20" formatCode="_-* #,##0.0_-;\-* #,##0.0_-;_-* &quot;-&quot;??_-;_-@_-">
                  <c:v>0.1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'Figure 3.11'!$L$5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3.11'!$M$4:$BF$4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'Figure 3.11'!$M$5:$BF$5</c:f>
              <c:numCache>
                <c:formatCode>_-* #,##0.0_-;\-* #,##0.0_-;_-* "-"??_-;_-@_-</c:formatCode>
                <c:ptCount val="46"/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0.7</c:v>
                </c:pt>
                <c:pt idx="6">
                  <c:v>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454464"/>
        <c:axId val="193456000"/>
      </c:lineChart>
      <c:dateAx>
        <c:axId val="193454464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3456000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93456000"/>
        <c:scaling>
          <c:orientation val="minMax"/>
        </c:scaling>
        <c:delete val="0"/>
        <c:axPos val="l"/>
        <c:majorGridlines/>
        <c:title>
          <c:tx>
            <c:strRef>
              <c:f>'Figure 3.11'!$M$3</c:f>
              <c:strCache>
                <c:ptCount val="1"/>
                <c:pt idx="0">
                  <c:v>Smart meters (millions)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34544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36188648688629"/>
          <c:y val="7.1698129461850807E-2"/>
          <c:w val="0.76504643823076535"/>
          <c:h val="0.77091332292021686"/>
        </c:manualLayout>
      </c:layout>
      <c:lineChart>
        <c:grouping val="standard"/>
        <c:varyColors val="0"/>
        <c:ser>
          <c:idx val="2"/>
          <c:order val="0"/>
          <c:tx>
            <c:strRef>
              <c:f>'Figure 3.12'!$L$5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3.12'!$M$4:$BA$4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3.12'!$M$5:$BA$5</c:f>
              <c:numCache>
                <c:formatCode>0.0%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-6.2000000000000003E-5</c:v>
                </c:pt>
                <c:pt idx="3">
                  <c:v>-2.04E-4</c:v>
                </c:pt>
                <c:pt idx="4">
                  <c:v>-5.2499999999999997E-4</c:v>
                </c:pt>
                <c:pt idx="5">
                  <c:v>-1.2570000000000001E-3</c:v>
                </c:pt>
                <c:pt idx="6">
                  <c:v>-2.8639999999999998E-3</c:v>
                </c:pt>
                <c:pt idx="7">
                  <c:v>-6.5599999999999999E-3</c:v>
                </c:pt>
                <c:pt idx="8">
                  <c:v>-1.5018999999999999E-2</c:v>
                </c:pt>
                <c:pt idx="9">
                  <c:v>-2.2884999999999999E-2</c:v>
                </c:pt>
                <c:pt idx="10">
                  <c:v>-3.4035000000000003E-2</c:v>
                </c:pt>
                <c:pt idx="11">
                  <c:v>-5.3589999999999999E-2</c:v>
                </c:pt>
                <c:pt idx="12">
                  <c:v>-7.0974999999999996E-2</c:v>
                </c:pt>
                <c:pt idx="13">
                  <c:v>-9.2087000000000002E-2</c:v>
                </c:pt>
                <c:pt idx="14">
                  <c:v>-0.112307</c:v>
                </c:pt>
                <c:pt idx="15">
                  <c:v>-0.12531300000000001</c:v>
                </c:pt>
                <c:pt idx="16">
                  <c:v>-0.13503999999999999</c:v>
                </c:pt>
                <c:pt idx="17">
                  <c:v>-0.14321999999999999</c:v>
                </c:pt>
                <c:pt idx="18">
                  <c:v>-0.150732</c:v>
                </c:pt>
                <c:pt idx="19">
                  <c:v>-0.15795300000000001</c:v>
                </c:pt>
                <c:pt idx="20">
                  <c:v>-0.165219</c:v>
                </c:pt>
                <c:pt idx="21">
                  <c:v>-0.170378</c:v>
                </c:pt>
                <c:pt idx="22">
                  <c:v>-0.170624</c:v>
                </c:pt>
                <c:pt idx="23">
                  <c:v>-0.170846</c:v>
                </c:pt>
                <c:pt idx="24">
                  <c:v>-0.171045</c:v>
                </c:pt>
                <c:pt idx="25">
                  <c:v>-0.171237</c:v>
                </c:pt>
                <c:pt idx="26">
                  <c:v>-0.17142099999999999</c:v>
                </c:pt>
                <c:pt idx="27">
                  <c:v>-0.171598</c:v>
                </c:pt>
                <c:pt idx="28">
                  <c:v>-0.171768</c:v>
                </c:pt>
                <c:pt idx="29">
                  <c:v>-0.17193</c:v>
                </c:pt>
                <c:pt idx="30">
                  <c:v>-0.17208599999999999</c:v>
                </c:pt>
                <c:pt idx="31">
                  <c:v>-0.172235</c:v>
                </c:pt>
                <c:pt idx="32">
                  <c:v>-0.172378</c:v>
                </c:pt>
                <c:pt idx="33">
                  <c:v>-0.172516</c:v>
                </c:pt>
                <c:pt idx="34">
                  <c:v>-0.17265</c:v>
                </c:pt>
                <c:pt idx="35">
                  <c:v>-0.17277899999999999</c:v>
                </c:pt>
                <c:pt idx="36">
                  <c:v>-0.172906</c:v>
                </c:pt>
                <c:pt idx="37">
                  <c:v>-0.17302899999999999</c:v>
                </c:pt>
                <c:pt idx="38">
                  <c:v>-0.173151</c:v>
                </c:pt>
                <c:pt idx="39">
                  <c:v>-0.17327100000000001</c:v>
                </c:pt>
                <c:pt idx="40">
                  <c:v>-0.17338799999999999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3.12'!$L$6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3.12'!$M$4:$BA$4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3.12'!$M$6:$BA$6</c:f>
              <c:numCache>
                <c:formatCode>0.0%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-1.9000000000000001E-5</c:v>
                </c:pt>
                <c:pt idx="3">
                  <c:v>-6.3999999999999997E-5</c:v>
                </c:pt>
                <c:pt idx="4">
                  <c:v>-1.66E-4</c:v>
                </c:pt>
                <c:pt idx="5">
                  <c:v>-4.0499999999999998E-4</c:v>
                </c:pt>
                <c:pt idx="6">
                  <c:v>-9.5E-4</c:v>
                </c:pt>
                <c:pt idx="7">
                  <c:v>-2.026E-3</c:v>
                </c:pt>
                <c:pt idx="8">
                  <c:v>-4.4039999999999999E-3</c:v>
                </c:pt>
                <c:pt idx="9">
                  <c:v>-9.7020000000000006E-3</c:v>
                </c:pt>
                <c:pt idx="10">
                  <c:v>-1.392E-2</c:v>
                </c:pt>
                <c:pt idx="11">
                  <c:v>-1.8336000000000002E-2</c:v>
                </c:pt>
                <c:pt idx="12">
                  <c:v>-2.4511999999999999E-2</c:v>
                </c:pt>
                <c:pt idx="13">
                  <c:v>-3.5032000000000001E-2</c:v>
                </c:pt>
                <c:pt idx="14">
                  <c:v>-4.6579000000000002E-2</c:v>
                </c:pt>
                <c:pt idx="15">
                  <c:v>-5.4699999999999999E-2</c:v>
                </c:pt>
                <c:pt idx="16">
                  <c:v>-6.1034999999999999E-2</c:v>
                </c:pt>
                <c:pt idx="17">
                  <c:v>-6.6415000000000002E-2</c:v>
                </c:pt>
                <c:pt idx="18">
                  <c:v>-7.1455000000000005E-2</c:v>
                </c:pt>
                <c:pt idx="19">
                  <c:v>-7.6405000000000001E-2</c:v>
                </c:pt>
                <c:pt idx="20">
                  <c:v>-8.1398999999999999E-2</c:v>
                </c:pt>
                <c:pt idx="21">
                  <c:v>-8.6506E-2</c:v>
                </c:pt>
                <c:pt idx="22">
                  <c:v>-8.9914999999999995E-2</c:v>
                </c:pt>
                <c:pt idx="23">
                  <c:v>-9.0218999999999994E-2</c:v>
                </c:pt>
                <c:pt idx="24">
                  <c:v>-9.0503E-2</c:v>
                </c:pt>
                <c:pt idx="25">
                  <c:v>-9.0776999999999997E-2</c:v>
                </c:pt>
                <c:pt idx="26">
                  <c:v>-9.1040999999999997E-2</c:v>
                </c:pt>
                <c:pt idx="27">
                  <c:v>-9.1292999999999999E-2</c:v>
                </c:pt>
                <c:pt idx="28">
                  <c:v>-9.1536000000000006E-2</c:v>
                </c:pt>
                <c:pt idx="29">
                  <c:v>-9.1768000000000002E-2</c:v>
                </c:pt>
                <c:pt idx="30">
                  <c:v>-9.1990000000000002E-2</c:v>
                </c:pt>
                <c:pt idx="31">
                  <c:v>-9.2202999999999993E-2</c:v>
                </c:pt>
                <c:pt idx="32">
                  <c:v>-9.2407000000000003E-2</c:v>
                </c:pt>
                <c:pt idx="33">
                  <c:v>-9.2604000000000006E-2</c:v>
                </c:pt>
                <c:pt idx="34">
                  <c:v>-9.2795000000000002E-2</c:v>
                </c:pt>
                <c:pt idx="35">
                  <c:v>-9.2979999999999993E-2</c:v>
                </c:pt>
                <c:pt idx="36">
                  <c:v>-9.3160999999999994E-2</c:v>
                </c:pt>
                <c:pt idx="37">
                  <c:v>-9.3337000000000003E-2</c:v>
                </c:pt>
                <c:pt idx="38">
                  <c:v>-9.3510999999999997E-2</c:v>
                </c:pt>
                <c:pt idx="39">
                  <c:v>-9.3682000000000001E-2</c:v>
                </c:pt>
                <c:pt idx="40">
                  <c:v>-9.3850000000000003E-2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3.12'!$L$7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3.12'!$M$4:$BA$4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3.12'!$M$7:$BA$7</c:f>
              <c:numCache>
                <c:formatCode>0.0%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-9.9999999999999995E-7</c:v>
                </c:pt>
                <c:pt idx="3">
                  <c:v>-5.0000000000000004E-6</c:v>
                </c:pt>
                <c:pt idx="4">
                  <c:v>-1.2999999999999999E-5</c:v>
                </c:pt>
                <c:pt idx="5">
                  <c:v>-3.4999999999999997E-5</c:v>
                </c:pt>
                <c:pt idx="6">
                  <c:v>-8.3999999999999995E-5</c:v>
                </c:pt>
                <c:pt idx="7">
                  <c:v>-1.8699999999999999E-4</c:v>
                </c:pt>
                <c:pt idx="8">
                  <c:v>-4.2099999999999999E-4</c:v>
                </c:pt>
                <c:pt idx="9">
                  <c:v>-9.2599999999999996E-4</c:v>
                </c:pt>
                <c:pt idx="10">
                  <c:v>-2.081E-3</c:v>
                </c:pt>
                <c:pt idx="11">
                  <c:v>-4.6280000000000002E-3</c:v>
                </c:pt>
                <c:pt idx="12">
                  <c:v>-7.6769999999999998E-3</c:v>
                </c:pt>
                <c:pt idx="13">
                  <c:v>-9.8569999999999994E-3</c:v>
                </c:pt>
                <c:pt idx="14">
                  <c:v>-1.1573999999999999E-2</c:v>
                </c:pt>
                <c:pt idx="15">
                  <c:v>-1.3065E-2</c:v>
                </c:pt>
                <c:pt idx="16">
                  <c:v>-1.4467000000000001E-2</c:v>
                </c:pt>
                <c:pt idx="17">
                  <c:v>-1.5847E-2</c:v>
                </c:pt>
                <c:pt idx="18">
                  <c:v>-1.7242E-2</c:v>
                </c:pt>
                <c:pt idx="19">
                  <c:v>-1.8674E-2</c:v>
                </c:pt>
                <c:pt idx="20">
                  <c:v>-2.0153999999999998E-2</c:v>
                </c:pt>
                <c:pt idx="21">
                  <c:v>-2.1684999999999999E-2</c:v>
                </c:pt>
                <c:pt idx="22">
                  <c:v>-2.2040000000000001E-2</c:v>
                </c:pt>
                <c:pt idx="23">
                  <c:v>-2.2065999999999999E-2</c:v>
                </c:pt>
                <c:pt idx="24">
                  <c:v>-2.2091E-2</c:v>
                </c:pt>
                <c:pt idx="25">
                  <c:v>-2.2114999999999999E-2</c:v>
                </c:pt>
                <c:pt idx="26">
                  <c:v>-2.2138000000000001E-2</c:v>
                </c:pt>
                <c:pt idx="27">
                  <c:v>-2.2159999999999999E-2</c:v>
                </c:pt>
                <c:pt idx="28">
                  <c:v>-2.2180999999999999E-2</c:v>
                </c:pt>
                <c:pt idx="29">
                  <c:v>-2.2200999999999999E-2</c:v>
                </c:pt>
                <c:pt idx="30">
                  <c:v>-2.2221000000000001E-2</c:v>
                </c:pt>
                <c:pt idx="31">
                  <c:v>-2.2238999999999998E-2</c:v>
                </c:pt>
                <c:pt idx="32">
                  <c:v>-2.2256999999999999E-2</c:v>
                </c:pt>
                <c:pt idx="33">
                  <c:v>-2.2275E-2</c:v>
                </c:pt>
                <c:pt idx="34">
                  <c:v>-2.2290999999999998E-2</c:v>
                </c:pt>
                <c:pt idx="35">
                  <c:v>-2.2307E-2</c:v>
                </c:pt>
                <c:pt idx="36">
                  <c:v>-2.2322999999999999E-2</c:v>
                </c:pt>
                <c:pt idx="37">
                  <c:v>-2.2339000000000001E-2</c:v>
                </c:pt>
                <c:pt idx="38">
                  <c:v>-2.2353999999999999E-2</c:v>
                </c:pt>
                <c:pt idx="39">
                  <c:v>-2.2369E-2</c:v>
                </c:pt>
                <c:pt idx="40">
                  <c:v>-2.2384000000000001E-2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3.12'!$L$8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3.12'!$M$4:$BA$4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3.12'!$M$8:$BA$8</c:f>
              <c:numCache>
                <c:formatCode>0.0%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-1.4E-5</c:v>
                </c:pt>
                <c:pt idx="3">
                  <c:v>-4.5000000000000003E-5</c:v>
                </c:pt>
                <c:pt idx="4">
                  <c:v>-1.18E-4</c:v>
                </c:pt>
                <c:pt idx="5">
                  <c:v>-2.9500000000000001E-4</c:v>
                </c:pt>
                <c:pt idx="6">
                  <c:v>-6.9399999999999996E-4</c:v>
                </c:pt>
                <c:pt idx="7">
                  <c:v>-1.5020000000000001E-3</c:v>
                </c:pt>
                <c:pt idx="8">
                  <c:v>-3.277E-3</c:v>
                </c:pt>
                <c:pt idx="9">
                  <c:v>-7.1260000000000004E-3</c:v>
                </c:pt>
                <c:pt idx="10">
                  <c:v>-9.8860000000000007E-3</c:v>
                </c:pt>
                <c:pt idx="11">
                  <c:v>-1.2069E-2</c:v>
                </c:pt>
                <c:pt idx="12">
                  <c:v>-1.3998999999999999E-2</c:v>
                </c:pt>
                <c:pt idx="13">
                  <c:v>-1.5838000000000001E-2</c:v>
                </c:pt>
                <c:pt idx="14">
                  <c:v>-1.7659999999999999E-2</c:v>
                </c:pt>
                <c:pt idx="15">
                  <c:v>-1.9503E-2</c:v>
                </c:pt>
                <c:pt idx="16">
                  <c:v>-2.1384E-2</c:v>
                </c:pt>
                <c:pt idx="17">
                  <c:v>-2.3300000000000001E-2</c:v>
                </c:pt>
                <c:pt idx="18">
                  <c:v>-2.5308000000000001E-2</c:v>
                </c:pt>
                <c:pt idx="19">
                  <c:v>-2.7411000000000001E-2</c:v>
                </c:pt>
                <c:pt idx="20">
                  <c:v>-2.9610000000000001E-2</c:v>
                </c:pt>
                <c:pt idx="21">
                  <c:v>-3.1910000000000001E-2</c:v>
                </c:pt>
                <c:pt idx="22">
                  <c:v>-3.4311000000000001E-2</c:v>
                </c:pt>
                <c:pt idx="23">
                  <c:v>-3.5732E-2</c:v>
                </c:pt>
                <c:pt idx="24">
                  <c:v>-3.5887000000000002E-2</c:v>
                </c:pt>
                <c:pt idx="25">
                  <c:v>-3.6037E-2</c:v>
                </c:pt>
                <c:pt idx="26">
                  <c:v>-3.6180999999999998E-2</c:v>
                </c:pt>
                <c:pt idx="27">
                  <c:v>-3.6318999999999997E-2</c:v>
                </c:pt>
                <c:pt idx="28">
                  <c:v>-3.6451999999999998E-2</c:v>
                </c:pt>
                <c:pt idx="29">
                  <c:v>-3.6579E-2</c:v>
                </c:pt>
                <c:pt idx="30">
                  <c:v>-3.6700000000000003E-2</c:v>
                </c:pt>
                <c:pt idx="31">
                  <c:v>-3.6817000000000003E-2</c:v>
                </c:pt>
                <c:pt idx="32">
                  <c:v>-3.6928000000000002E-2</c:v>
                </c:pt>
                <c:pt idx="33">
                  <c:v>-3.7035999999999999E-2</c:v>
                </c:pt>
                <c:pt idx="34">
                  <c:v>-3.7139999999999999E-2</c:v>
                </c:pt>
                <c:pt idx="35">
                  <c:v>-3.7241999999999997E-2</c:v>
                </c:pt>
                <c:pt idx="36">
                  <c:v>-3.7339999999999998E-2</c:v>
                </c:pt>
                <c:pt idx="37">
                  <c:v>-3.7436999999999998E-2</c:v>
                </c:pt>
                <c:pt idx="38">
                  <c:v>-3.7532000000000003E-2</c:v>
                </c:pt>
                <c:pt idx="39">
                  <c:v>-3.7626E-2</c:v>
                </c:pt>
                <c:pt idx="40">
                  <c:v>-3.7717000000000001E-2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991808"/>
        <c:axId val="191993344"/>
      </c:lineChart>
      <c:dateAx>
        <c:axId val="191991808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91993344"/>
        <c:crosses val="autoZero"/>
        <c:auto val="1"/>
        <c:lblOffset val="100"/>
        <c:baseTimeUnit val="years"/>
        <c:majorUnit val="5"/>
      </c:dateAx>
      <c:valAx>
        <c:axId val="191993344"/>
        <c:scaling>
          <c:orientation val="minMax"/>
          <c:max val="0"/>
          <c:min val="-0.1800000000000000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Percentage change to residential peak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91991808"/>
        <c:crosses val="autoZero"/>
        <c:crossBetween val="midCat"/>
        <c:majorUnit val="2.0000000000000004E-2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665015920261512E-2"/>
          <c:y val="9.9050058876643352E-2"/>
          <c:w val="0.80977647469038783"/>
          <c:h val="0.74698038468227346"/>
        </c:manualLayout>
      </c:layout>
      <c:lineChart>
        <c:grouping val="standard"/>
        <c:varyColors val="0"/>
        <c:ser>
          <c:idx val="2"/>
          <c:order val="0"/>
          <c:tx>
            <c:strRef>
              <c:f>'PD2'!$L$6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'PD2'!$M$5:$BA$5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'PD2'!$M$6:$BA$6</c:f>
              <c:numCache>
                <c:formatCode>0.0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</c:v>
                </c:pt>
                <c:pt idx="7">
                  <c:v>-0.1</c:v>
                </c:pt>
                <c:pt idx="8">
                  <c:v>-0.3</c:v>
                </c:pt>
                <c:pt idx="9">
                  <c:v>-0.5</c:v>
                </c:pt>
                <c:pt idx="10">
                  <c:v>-0.7</c:v>
                </c:pt>
                <c:pt idx="11">
                  <c:v>-1.1000000000000001</c:v>
                </c:pt>
                <c:pt idx="12">
                  <c:v>-1.4</c:v>
                </c:pt>
                <c:pt idx="13">
                  <c:v>-1.8</c:v>
                </c:pt>
                <c:pt idx="14">
                  <c:v>-2.1</c:v>
                </c:pt>
                <c:pt idx="15">
                  <c:v>-2.2999999999999998</c:v>
                </c:pt>
                <c:pt idx="16">
                  <c:v>-2.5</c:v>
                </c:pt>
                <c:pt idx="17">
                  <c:v>-2.6</c:v>
                </c:pt>
                <c:pt idx="18">
                  <c:v>-2.7</c:v>
                </c:pt>
                <c:pt idx="19">
                  <c:v>-2.7</c:v>
                </c:pt>
                <c:pt idx="20">
                  <c:v>-2.8</c:v>
                </c:pt>
                <c:pt idx="21">
                  <c:v>-2.9</c:v>
                </c:pt>
                <c:pt idx="22">
                  <c:v>-2.8</c:v>
                </c:pt>
                <c:pt idx="23">
                  <c:v>-2.8</c:v>
                </c:pt>
                <c:pt idx="24">
                  <c:v>-2.7</c:v>
                </c:pt>
                <c:pt idx="25">
                  <c:v>-2.6</c:v>
                </c:pt>
                <c:pt idx="26">
                  <c:v>-2.6</c:v>
                </c:pt>
                <c:pt idx="27">
                  <c:v>-2.5</c:v>
                </c:pt>
                <c:pt idx="28">
                  <c:v>-2.5</c:v>
                </c:pt>
                <c:pt idx="29">
                  <c:v>-2.4</c:v>
                </c:pt>
                <c:pt idx="30">
                  <c:v>-2.4</c:v>
                </c:pt>
                <c:pt idx="31">
                  <c:v>-2.2999999999999998</c:v>
                </c:pt>
                <c:pt idx="32">
                  <c:v>-2.2999999999999998</c:v>
                </c:pt>
                <c:pt idx="33">
                  <c:v>-2.2999999999999998</c:v>
                </c:pt>
                <c:pt idx="34">
                  <c:v>-2.2000000000000002</c:v>
                </c:pt>
                <c:pt idx="35">
                  <c:v>-2.2000000000000002</c:v>
                </c:pt>
                <c:pt idx="36">
                  <c:v>-2.2000000000000002</c:v>
                </c:pt>
                <c:pt idx="37">
                  <c:v>-2.2000000000000002</c:v>
                </c:pt>
                <c:pt idx="38">
                  <c:v>-2.2000000000000002</c:v>
                </c:pt>
                <c:pt idx="39">
                  <c:v>-2.2000000000000002</c:v>
                </c:pt>
                <c:pt idx="40">
                  <c:v>-2.2000000000000002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'PD2'!$L$7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'PD2'!$M$5:$BA$5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'PD2'!$M$7:$BA$7</c:f>
              <c:numCache>
                <c:formatCode>0.0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-0.1</c:v>
                </c:pt>
                <c:pt idx="9">
                  <c:v>-0.2</c:v>
                </c:pt>
                <c:pt idx="10">
                  <c:v>-0.3</c:v>
                </c:pt>
                <c:pt idx="11">
                  <c:v>-0.4</c:v>
                </c:pt>
                <c:pt idx="12">
                  <c:v>-0.5</c:v>
                </c:pt>
                <c:pt idx="13">
                  <c:v>-0.7</c:v>
                </c:pt>
                <c:pt idx="14">
                  <c:v>-0.9</c:v>
                </c:pt>
                <c:pt idx="15">
                  <c:v>-1.1000000000000001</c:v>
                </c:pt>
                <c:pt idx="16">
                  <c:v>-1.2</c:v>
                </c:pt>
                <c:pt idx="17">
                  <c:v>-1.3</c:v>
                </c:pt>
                <c:pt idx="18">
                  <c:v>-1.4</c:v>
                </c:pt>
                <c:pt idx="19">
                  <c:v>-1.5</c:v>
                </c:pt>
                <c:pt idx="20">
                  <c:v>-1.6</c:v>
                </c:pt>
                <c:pt idx="21">
                  <c:v>-1.7</c:v>
                </c:pt>
                <c:pt idx="22">
                  <c:v>-1.7</c:v>
                </c:pt>
                <c:pt idx="23">
                  <c:v>-1.7</c:v>
                </c:pt>
                <c:pt idx="24">
                  <c:v>-1.7</c:v>
                </c:pt>
                <c:pt idx="25">
                  <c:v>-1.7</c:v>
                </c:pt>
                <c:pt idx="26">
                  <c:v>-1.7</c:v>
                </c:pt>
                <c:pt idx="27">
                  <c:v>-1.7</c:v>
                </c:pt>
                <c:pt idx="28">
                  <c:v>-1.7</c:v>
                </c:pt>
                <c:pt idx="29">
                  <c:v>-1.7</c:v>
                </c:pt>
                <c:pt idx="30">
                  <c:v>-1.7</c:v>
                </c:pt>
                <c:pt idx="31">
                  <c:v>-1.7</c:v>
                </c:pt>
                <c:pt idx="32">
                  <c:v>-1.8</c:v>
                </c:pt>
                <c:pt idx="33">
                  <c:v>-1.8</c:v>
                </c:pt>
                <c:pt idx="34">
                  <c:v>-1.8</c:v>
                </c:pt>
                <c:pt idx="35">
                  <c:v>-1.8</c:v>
                </c:pt>
                <c:pt idx="36">
                  <c:v>-1.8</c:v>
                </c:pt>
                <c:pt idx="37">
                  <c:v>-1.8</c:v>
                </c:pt>
                <c:pt idx="38">
                  <c:v>-1.8</c:v>
                </c:pt>
                <c:pt idx="39">
                  <c:v>-1.8</c:v>
                </c:pt>
                <c:pt idx="40">
                  <c:v>-1.8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'PD2'!$L$8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'PD2'!$M$5:$BA$5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'PD2'!$M$8:$BA$8</c:f>
              <c:numCache>
                <c:formatCode>0.0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-0.1</c:v>
                </c:pt>
                <c:pt idx="12">
                  <c:v>-0.2</c:v>
                </c:pt>
                <c:pt idx="13">
                  <c:v>-0.2</c:v>
                </c:pt>
                <c:pt idx="14">
                  <c:v>-0.2</c:v>
                </c:pt>
                <c:pt idx="15">
                  <c:v>-0.3</c:v>
                </c:pt>
                <c:pt idx="16">
                  <c:v>-0.3</c:v>
                </c:pt>
                <c:pt idx="17">
                  <c:v>-0.3</c:v>
                </c:pt>
                <c:pt idx="18">
                  <c:v>-0.4</c:v>
                </c:pt>
                <c:pt idx="19">
                  <c:v>-0.4</c:v>
                </c:pt>
                <c:pt idx="20">
                  <c:v>-0.4</c:v>
                </c:pt>
                <c:pt idx="21">
                  <c:v>-0.4</c:v>
                </c:pt>
                <c:pt idx="22">
                  <c:v>-0.5</c:v>
                </c:pt>
                <c:pt idx="23">
                  <c:v>-0.5</c:v>
                </c:pt>
                <c:pt idx="24">
                  <c:v>-0.5</c:v>
                </c:pt>
                <c:pt idx="25">
                  <c:v>-0.5</c:v>
                </c:pt>
                <c:pt idx="26">
                  <c:v>-0.5</c:v>
                </c:pt>
                <c:pt idx="27">
                  <c:v>-0.5</c:v>
                </c:pt>
                <c:pt idx="28">
                  <c:v>-0.5</c:v>
                </c:pt>
                <c:pt idx="29">
                  <c:v>-0.5</c:v>
                </c:pt>
                <c:pt idx="30">
                  <c:v>-0.5</c:v>
                </c:pt>
                <c:pt idx="31">
                  <c:v>-0.5</c:v>
                </c:pt>
                <c:pt idx="32">
                  <c:v>-0.5</c:v>
                </c:pt>
                <c:pt idx="33">
                  <c:v>-0.5</c:v>
                </c:pt>
                <c:pt idx="34">
                  <c:v>-0.5</c:v>
                </c:pt>
                <c:pt idx="35">
                  <c:v>-0.5</c:v>
                </c:pt>
                <c:pt idx="36">
                  <c:v>-0.5</c:v>
                </c:pt>
                <c:pt idx="37">
                  <c:v>-0.5</c:v>
                </c:pt>
                <c:pt idx="38">
                  <c:v>-0.5</c:v>
                </c:pt>
                <c:pt idx="39">
                  <c:v>-0.5</c:v>
                </c:pt>
                <c:pt idx="40">
                  <c:v>-0.5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'PD2'!$L$9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'PD2'!$M$5:$BA$5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'PD2'!$M$9:$BA$9</c:f>
              <c:numCache>
                <c:formatCode>0.0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-0.1</c:v>
                </c:pt>
                <c:pt idx="9">
                  <c:v>-0.2</c:v>
                </c:pt>
                <c:pt idx="10">
                  <c:v>-0.2</c:v>
                </c:pt>
                <c:pt idx="11">
                  <c:v>-0.3</c:v>
                </c:pt>
                <c:pt idx="12">
                  <c:v>-0.3</c:v>
                </c:pt>
                <c:pt idx="13">
                  <c:v>-0.4</c:v>
                </c:pt>
                <c:pt idx="14">
                  <c:v>-0.4</c:v>
                </c:pt>
                <c:pt idx="15">
                  <c:v>-0.4</c:v>
                </c:pt>
                <c:pt idx="16">
                  <c:v>-0.5</c:v>
                </c:pt>
                <c:pt idx="17">
                  <c:v>-0.5</c:v>
                </c:pt>
                <c:pt idx="18">
                  <c:v>-0.6</c:v>
                </c:pt>
                <c:pt idx="19">
                  <c:v>-0.6</c:v>
                </c:pt>
                <c:pt idx="20">
                  <c:v>-0.7</c:v>
                </c:pt>
                <c:pt idx="21">
                  <c:v>-0.7</c:v>
                </c:pt>
                <c:pt idx="22">
                  <c:v>-0.8</c:v>
                </c:pt>
                <c:pt idx="23">
                  <c:v>-0.8</c:v>
                </c:pt>
                <c:pt idx="24">
                  <c:v>-0.8</c:v>
                </c:pt>
                <c:pt idx="25">
                  <c:v>-0.9</c:v>
                </c:pt>
                <c:pt idx="26">
                  <c:v>-0.9</c:v>
                </c:pt>
                <c:pt idx="27">
                  <c:v>-0.9</c:v>
                </c:pt>
                <c:pt idx="28">
                  <c:v>-0.9</c:v>
                </c:pt>
                <c:pt idx="29">
                  <c:v>-0.9</c:v>
                </c:pt>
                <c:pt idx="30">
                  <c:v>-0.9</c:v>
                </c:pt>
                <c:pt idx="31">
                  <c:v>-0.9</c:v>
                </c:pt>
                <c:pt idx="32">
                  <c:v>-0.9</c:v>
                </c:pt>
                <c:pt idx="33">
                  <c:v>-0.9</c:v>
                </c:pt>
                <c:pt idx="34">
                  <c:v>-0.9</c:v>
                </c:pt>
                <c:pt idx="35">
                  <c:v>-0.9</c:v>
                </c:pt>
                <c:pt idx="36">
                  <c:v>-0.9</c:v>
                </c:pt>
                <c:pt idx="37">
                  <c:v>-0.9</c:v>
                </c:pt>
                <c:pt idx="38">
                  <c:v>-0.9</c:v>
                </c:pt>
                <c:pt idx="39">
                  <c:v>-0.9</c:v>
                </c:pt>
                <c:pt idx="40">
                  <c:v>-0.9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993536"/>
        <c:axId val="192995328"/>
      </c:lineChart>
      <c:dateAx>
        <c:axId val="192993536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92995328"/>
        <c:crosses val="autoZero"/>
        <c:auto val="1"/>
        <c:lblOffset val="100"/>
        <c:baseTimeUnit val="years"/>
        <c:majorUnit val="5"/>
        <c:minorUnit val="5"/>
      </c:dateAx>
      <c:valAx>
        <c:axId val="192995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 reduction</a:t>
                </a:r>
                <a:r>
                  <a:rPr lang="en-US" baseline="0"/>
                  <a:t> </a:t>
                </a:r>
                <a:r>
                  <a:rPr lang="en-US"/>
                  <a:t>to residential peak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92993536"/>
        <c:crosses val="autoZero"/>
        <c:crossBetween val="midCat"/>
        <c:majorUnit val="1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820775470817063E-2"/>
          <c:y val="4.7599226945506411E-2"/>
          <c:w val="0.73444540302331773"/>
          <c:h val="0.78804503603116915"/>
        </c:manualLayout>
      </c:layout>
      <c:lineChart>
        <c:grouping val="standard"/>
        <c:varyColors val="0"/>
        <c:ser>
          <c:idx val="3"/>
          <c:order val="0"/>
          <c:tx>
            <c:strRef>
              <c:f>'CP4'!$L$5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'CP4'!$M$4:$BA$4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'CP4'!$M$5:$BA$5</c:f>
              <c:numCache>
                <c:formatCode>0.00</c:formatCode>
                <c:ptCount val="41"/>
                <c:pt idx="7">
                  <c:v>46.14</c:v>
                </c:pt>
                <c:pt idx="8">
                  <c:v>47.72</c:v>
                </c:pt>
                <c:pt idx="9">
                  <c:v>48.91</c:v>
                </c:pt>
                <c:pt idx="10">
                  <c:v>50.49</c:v>
                </c:pt>
                <c:pt idx="11">
                  <c:v>52.15</c:v>
                </c:pt>
                <c:pt idx="12">
                  <c:v>53.93</c:v>
                </c:pt>
                <c:pt idx="13">
                  <c:v>55.75</c:v>
                </c:pt>
                <c:pt idx="14">
                  <c:v>57.6</c:v>
                </c:pt>
                <c:pt idx="15">
                  <c:v>59.26</c:v>
                </c:pt>
                <c:pt idx="16">
                  <c:v>60.66</c:v>
                </c:pt>
                <c:pt idx="17">
                  <c:v>61.82</c:v>
                </c:pt>
                <c:pt idx="18">
                  <c:v>62.89</c:v>
                </c:pt>
                <c:pt idx="19">
                  <c:v>63.89</c:v>
                </c:pt>
                <c:pt idx="20">
                  <c:v>64.73</c:v>
                </c:pt>
                <c:pt idx="21">
                  <c:v>65.489999999999995</c:v>
                </c:pt>
                <c:pt idx="22">
                  <c:v>66.180000000000007</c:v>
                </c:pt>
                <c:pt idx="23">
                  <c:v>66.92</c:v>
                </c:pt>
                <c:pt idx="24">
                  <c:v>67.62</c:v>
                </c:pt>
                <c:pt idx="25">
                  <c:v>68.260000000000005</c:v>
                </c:pt>
                <c:pt idx="26">
                  <c:v>68.83</c:v>
                </c:pt>
                <c:pt idx="27">
                  <c:v>69.39</c:v>
                </c:pt>
                <c:pt idx="28">
                  <c:v>69.92</c:v>
                </c:pt>
                <c:pt idx="29">
                  <c:v>70.42</c:v>
                </c:pt>
                <c:pt idx="30">
                  <c:v>71.17</c:v>
                </c:pt>
                <c:pt idx="31">
                  <c:v>71.92</c:v>
                </c:pt>
                <c:pt idx="32">
                  <c:v>72.67</c:v>
                </c:pt>
                <c:pt idx="33">
                  <c:v>73.42</c:v>
                </c:pt>
                <c:pt idx="34">
                  <c:v>74.17</c:v>
                </c:pt>
                <c:pt idx="35">
                  <c:v>74.92</c:v>
                </c:pt>
                <c:pt idx="36">
                  <c:v>75.67</c:v>
                </c:pt>
                <c:pt idx="37">
                  <c:v>76.42</c:v>
                </c:pt>
                <c:pt idx="38">
                  <c:v>77.17</c:v>
                </c:pt>
                <c:pt idx="39">
                  <c:v>77.92</c:v>
                </c:pt>
                <c:pt idx="40">
                  <c:v>78.67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'CP4'!$L$6</c:f>
              <c:strCache>
                <c:ptCount val="1"/>
                <c:pt idx="0">
                  <c:v>Base Case</c:v>
                </c:pt>
              </c:strCache>
            </c:strRef>
          </c:tx>
          <c:marker>
            <c:symbol val="none"/>
          </c:marker>
          <c:cat>
            <c:numRef>
              <c:f>'CP4'!$M$4:$BA$4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'CP4'!$M$6:$BA$6</c:f>
              <c:numCache>
                <c:formatCode>0.00</c:formatCode>
                <c:ptCount val="41"/>
                <c:pt idx="7">
                  <c:v>41.29</c:v>
                </c:pt>
                <c:pt idx="8">
                  <c:v>41.53</c:v>
                </c:pt>
                <c:pt idx="9">
                  <c:v>40.799999999999997</c:v>
                </c:pt>
                <c:pt idx="10">
                  <c:v>40.85</c:v>
                </c:pt>
                <c:pt idx="11">
                  <c:v>41.31</c:v>
                </c:pt>
                <c:pt idx="12">
                  <c:v>42.19</c:v>
                </c:pt>
                <c:pt idx="13">
                  <c:v>44.02</c:v>
                </c:pt>
                <c:pt idx="14">
                  <c:v>46.21</c:v>
                </c:pt>
                <c:pt idx="15">
                  <c:v>48.53</c:v>
                </c:pt>
                <c:pt idx="16">
                  <c:v>50</c:v>
                </c:pt>
                <c:pt idx="17">
                  <c:v>51.32</c:v>
                </c:pt>
                <c:pt idx="18">
                  <c:v>52.35</c:v>
                </c:pt>
                <c:pt idx="19">
                  <c:v>53.3</c:v>
                </c:pt>
                <c:pt idx="20">
                  <c:v>54.01</c:v>
                </c:pt>
                <c:pt idx="21">
                  <c:v>54.52</c:v>
                </c:pt>
                <c:pt idx="22">
                  <c:v>55.02</c:v>
                </c:pt>
                <c:pt idx="23">
                  <c:v>55.45</c:v>
                </c:pt>
                <c:pt idx="24">
                  <c:v>55.96</c:v>
                </c:pt>
                <c:pt idx="25">
                  <c:v>56.47</c:v>
                </c:pt>
                <c:pt idx="26">
                  <c:v>56.97</c:v>
                </c:pt>
                <c:pt idx="27">
                  <c:v>57.47</c:v>
                </c:pt>
                <c:pt idx="28">
                  <c:v>57.97</c:v>
                </c:pt>
                <c:pt idx="29">
                  <c:v>58.47</c:v>
                </c:pt>
                <c:pt idx="30">
                  <c:v>58.97</c:v>
                </c:pt>
                <c:pt idx="31">
                  <c:v>59.47</c:v>
                </c:pt>
                <c:pt idx="32">
                  <c:v>59.97</c:v>
                </c:pt>
                <c:pt idx="33">
                  <c:v>60.47</c:v>
                </c:pt>
                <c:pt idx="34">
                  <c:v>60.97</c:v>
                </c:pt>
                <c:pt idx="35">
                  <c:v>61.47</c:v>
                </c:pt>
                <c:pt idx="36">
                  <c:v>61.97</c:v>
                </c:pt>
                <c:pt idx="37">
                  <c:v>62.47</c:v>
                </c:pt>
                <c:pt idx="38">
                  <c:v>62.97</c:v>
                </c:pt>
                <c:pt idx="39">
                  <c:v>63.47</c:v>
                </c:pt>
                <c:pt idx="40">
                  <c:v>63.97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'CP4'!$L$7</c:f>
              <c:strCache>
                <c:ptCount val="1"/>
                <c:pt idx="0">
                  <c:v>Low Case</c:v>
                </c:pt>
              </c:strCache>
            </c:strRef>
          </c:tx>
          <c:marker>
            <c:symbol val="none"/>
          </c:marker>
          <c:cat>
            <c:numRef>
              <c:f>'CP4'!$M$4:$BA$4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'CP4'!$M$7:$BA$7</c:f>
              <c:numCache>
                <c:formatCode>0.00</c:formatCode>
                <c:ptCount val="41"/>
                <c:pt idx="7">
                  <c:v>35.65</c:v>
                </c:pt>
                <c:pt idx="8">
                  <c:v>33.72</c:v>
                </c:pt>
                <c:pt idx="9">
                  <c:v>33.270000000000003</c:v>
                </c:pt>
                <c:pt idx="10">
                  <c:v>33.33</c:v>
                </c:pt>
                <c:pt idx="11">
                  <c:v>33.619999999999997</c:v>
                </c:pt>
                <c:pt idx="12">
                  <c:v>34.19</c:v>
                </c:pt>
                <c:pt idx="13">
                  <c:v>34.82</c:v>
                </c:pt>
                <c:pt idx="14">
                  <c:v>35.69</c:v>
                </c:pt>
                <c:pt idx="15">
                  <c:v>36.47</c:v>
                </c:pt>
                <c:pt idx="16">
                  <c:v>37.06</c:v>
                </c:pt>
                <c:pt idx="17">
                  <c:v>37.299999999999997</c:v>
                </c:pt>
                <c:pt idx="18">
                  <c:v>37.51</c:v>
                </c:pt>
                <c:pt idx="19">
                  <c:v>37.72</c:v>
                </c:pt>
                <c:pt idx="20">
                  <c:v>37.93</c:v>
                </c:pt>
                <c:pt idx="21">
                  <c:v>38.159999999999997</c:v>
                </c:pt>
                <c:pt idx="22">
                  <c:v>38.46</c:v>
                </c:pt>
                <c:pt idx="23">
                  <c:v>38.869999999999997</c:v>
                </c:pt>
                <c:pt idx="24">
                  <c:v>39.29</c:v>
                </c:pt>
                <c:pt idx="25">
                  <c:v>39.64</c:v>
                </c:pt>
                <c:pt idx="26">
                  <c:v>39.950000000000003</c:v>
                </c:pt>
                <c:pt idx="27">
                  <c:v>40.25</c:v>
                </c:pt>
                <c:pt idx="28">
                  <c:v>40.51</c:v>
                </c:pt>
                <c:pt idx="29">
                  <c:v>40.770000000000003</c:v>
                </c:pt>
                <c:pt idx="30">
                  <c:v>41.04</c:v>
                </c:pt>
                <c:pt idx="31">
                  <c:v>41.29</c:v>
                </c:pt>
                <c:pt idx="32">
                  <c:v>41.54</c:v>
                </c:pt>
                <c:pt idx="33">
                  <c:v>41.79</c:v>
                </c:pt>
                <c:pt idx="34">
                  <c:v>42.04</c:v>
                </c:pt>
                <c:pt idx="35">
                  <c:v>42.29</c:v>
                </c:pt>
                <c:pt idx="36">
                  <c:v>42.54</c:v>
                </c:pt>
                <c:pt idx="37">
                  <c:v>42.79</c:v>
                </c:pt>
                <c:pt idx="38">
                  <c:v>43.04</c:v>
                </c:pt>
                <c:pt idx="39">
                  <c:v>43.29</c:v>
                </c:pt>
                <c:pt idx="40">
                  <c:v>43.54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'CP4'!$L$8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'CP4'!$M$4:$BA$4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'CP4'!$M$8:$AL$8</c:f>
              <c:numCache>
                <c:formatCode>0.00</c:formatCode>
                <c:ptCount val="26"/>
                <c:pt idx="0">
                  <c:v>44.48</c:v>
                </c:pt>
                <c:pt idx="1">
                  <c:v>50.09</c:v>
                </c:pt>
                <c:pt idx="2">
                  <c:v>46.13</c:v>
                </c:pt>
                <c:pt idx="3">
                  <c:v>50.58</c:v>
                </c:pt>
                <c:pt idx="4">
                  <c:v>42.6</c:v>
                </c:pt>
                <c:pt idx="5">
                  <c:v>40.76</c:v>
                </c:pt>
                <c:pt idx="6">
                  <c:v>41.41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01440"/>
        <c:axId val="186315520"/>
      </c:lineChart>
      <c:dateAx>
        <c:axId val="186301440"/>
        <c:scaling>
          <c:orientation val="minMax"/>
          <c:max val="205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6315520"/>
        <c:crosses val="autoZero"/>
        <c:auto val="0"/>
        <c:lblOffset val="100"/>
        <c:baseTimeUnit val="days"/>
        <c:majorUnit val="5"/>
        <c:majorTimeUnit val="days"/>
        <c:minorUnit val="1"/>
      </c:dateAx>
      <c:valAx>
        <c:axId val="186315520"/>
        <c:scaling>
          <c:orientation val="minMax"/>
        </c:scaling>
        <c:delete val="0"/>
        <c:axPos val="l"/>
        <c:majorGridlines/>
        <c:title>
          <c:tx>
            <c:strRef>
              <c:f>'CP4'!$M$3</c:f>
              <c:strCache>
                <c:ptCount val="1"/>
                <c:pt idx="0">
                  <c:v>£/MWh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863014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09641868338722"/>
          <c:y val="0.14349694417568123"/>
          <c:w val="0.66135404628603445"/>
          <c:h val="0.72646638463137359"/>
        </c:manualLayout>
      </c:layout>
      <c:lineChart>
        <c:grouping val="standard"/>
        <c:varyColors val="0"/>
        <c:ser>
          <c:idx val="2"/>
          <c:order val="0"/>
          <c:tx>
            <c:strRef>
              <c:f>'PD2'!$L$14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'PD2'!$M$13:$BA$13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'PD2'!$M$14:$BA$14</c:f>
              <c:numCache>
                <c:formatCode>0.0</c:formatCode>
                <c:ptCount val="41"/>
                <c:pt idx="2" formatCode="0%">
                  <c:v>0.11</c:v>
                </c:pt>
                <c:pt idx="3" formatCode="0%">
                  <c:v>0.12</c:v>
                </c:pt>
                <c:pt idx="4" formatCode="0%">
                  <c:v>0.13</c:v>
                </c:pt>
                <c:pt idx="5" formatCode="0%">
                  <c:v>0.14000000000000001</c:v>
                </c:pt>
                <c:pt idx="6" formatCode="0%">
                  <c:v>0.15</c:v>
                </c:pt>
                <c:pt idx="7" formatCode="0%">
                  <c:v>0.16</c:v>
                </c:pt>
                <c:pt idx="8" formatCode="0%">
                  <c:v>0.18</c:v>
                </c:pt>
                <c:pt idx="9" formatCode="0%">
                  <c:v>0.21</c:v>
                </c:pt>
                <c:pt idx="10" formatCode="0%">
                  <c:v>0.27</c:v>
                </c:pt>
                <c:pt idx="11" formatCode="0%">
                  <c:v>0.4</c:v>
                </c:pt>
                <c:pt idx="12" formatCode="0%">
                  <c:v>0.49</c:v>
                </c:pt>
                <c:pt idx="13" formatCode="0%">
                  <c:v>0.61</c:v>
                </c:pt>
                <c:pt idx="14" formatCode="0%">
                  <c:v>0.71</c:v>
                </c:pt>
                <c:pt idx="15" formatCode="0%">
                  <c:v>0.76</c:v>
                </c:pt>
                <c:pt idx="16" formatCode="0%">
                  <c:v>0.79</c:v>
                </c:pt>
                <c:pt idx="17" formatCode="0%">
                  <c:v>0.81</c:v>
                </c:pt>
                <c:pt idx="18" formatCode="0%">
                  <c:v>0.81</c:v>
                </c:pt>
                <c:pt idx="19" formatCode="0%">
                  <c:v>0.82</c:v>
                </c:pt>
                <c:pt idx="20" formatCode="0%">
                  <c:v>0.82</c:v>
                </c:pt>
                <c:pt idx="21" formatCode="0%">
                  <c:v>0.83</c:v>
                </c:pt>
                <c:pt idx="22" formatCode="0%">
                  <c:v>0.83</c:v>
                </c:pt>
                <c:pt idx="23" formatCode="0%">
                  <c:v>0.83</c:v>
                </c:pt>
                <c:pt idx="24" formatCode="0%">
                  <c:v>0.83</c:v>
                </c:pt>
                <c:pt idx="25" formatCode="0%">
                  <c:v>0.83</c:v>
                </c:pt>
                <c:pt idx="26" formatCode="0%">
                  <c:v>0.84</c:v>
                </c:pt>
                <c:pt idx="27" formatCode="0%">
                  <c:v>0.84</c:v>
                </c:pt>
                <c:pt idx="28" formatCode="0%">
                  <c:v>0.84</c:v>
                </c:pt>
                <c:pt idx="29" formatCode="0%">
                  <c:v>0.84</c:v>
                </c:pt>
                <c:pt idx="30" formatCode="0%">
                  <c:v>0.84</c:v>
                </c:pt>
                <c:pt idx="31" formatCode="0%">
                  <c:v>0.84</c:v>
                </c:pt>
                <c:pt idx="32" formatCode="0%">
                  <c:v>0.84</c:v>
                </c:pt>
                <c:pt idx="33" formatCode="0%">
                  <c:v>0.85</c:v>
                </c:pt>
                <c:pt idx="34" formatCode="0%">
                  <c:v>0.85</c:v>
                </c:pt>
                <c:pt idx="35" formatCode="0%">
                  <c:v>0.85</c:v>
                </c:pt>
                <c:pt idx="36" formatCode="0%">
                  <c:v>0.85</c:v>
                </c:pt>
                <c:pt idx="37" formatCode="0%">
                  <c:v>0.85</c:v>
                </c:pt>
                <c:pt idx="38" formatCode="0%">
                  <c:v>0.85</c:v>
                </c:pt>
                <c:pt idx="39" formatCode="0%">
                  <c:v>0.85</c:v>
                </c:pt>
                <c:pt idx="40" formatCode="0%">
                  <c:v>0.85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'PD2'!$L$15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'PD2'!$M$13:$BA$13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'PD2'!$M$15:$BA$15</c:f>
              <c:numCache>
                <c:formatCode>0.0</c:formatCode>
                <c:ptCount val="41"/>
                <c:pt idx="2" formatCode="0%">
                  <c:v>0.11</c:v>
                </c:pt>
                <c:pt idx="3" formatCode="0%">
                  <c:v>0.12</c:v>
                </c:pt>
                <c:pt idx="4" formatCode="0%">
                  <c:v>0.13</c:v>
                </c:pt>
                <c:pt idx="5" formatCode="0%">
                  <c:v>0.14000000000000001</c:v>
                </c:pt>
                <c:pt idx="6" formatCode="0%">
                  <c:v>0.15</c:v>
                </c:pt>
                <c:pt idx="7" formatCode="0%">
                  <c:v>0.15</c:v>
                </c:pt>
                <c:pt idx="8" formatCode="0%">
                  <c:v>0.16</c:v>
                </c:pt>
                <c:pt idx="9" formatCode="0%">
                  <c:v>0.16</c:v>
                </c:pt>
                <c:pt idx="10" formatCode="0%">
                  <c:v>0.18</c:v>
                </c:pt>
                <c:pt idx="11" formatCode="0%">
                  <c:v>0.2</c:v>
                </c:pt>
                <c:pt idx="12" formatCode="0%">
                  <c:v>0.24</c:v>
                </c:pt>
                <c:pt idx="13" formatCode="0%">
                  <c:v>0.32</c:v>
                </c:pt>
                <c:pt idx="14" formatCode="0%">
                  <c:v>0.4</c:v>
                </c:pt>
                <c:pt idx="15" formatCode="0%">
                  <c:v>0.44</c:v>
                </c:pt>
                <c:pt idx="16" formatCode="0%">
                  <c:v>0.47</c:v>
                </c:pt>
                <c:pt idx="17" formatCode="0%">
                  <c:v>0.48</c:v>
                </c:pt>
                <c:pt idx="18" formatCode="0%">
                  <c:v>0.49</c:v>
                </c:pt>
                <c:pt idx="19" formatCode="0%">
                  <c:v>0.5</c:v>
                </c:pt>
                <c:pt idx="20" formatCode="0%">
                  <c:v>0.51</c:v>
                </c:pt>
                <c:pt idx="21" formatCode="0%">
                  <c:v>0.51</c:v>
                </c:pt>
                <c:pt idx="22" formatCode="0%">
                  <c:v>0.52</c:v>
                </c:pt>
                <c:pt idx="23" formatCode="0%">
                  <c:v>0.52</c:v>
                </c:pt>
                <c:pt idx="24" formatCode="0%">
                  <c:v>0.53</c:v>
                </c:pt>
                <c:pt idx="25" formatCode="0%">
                  <c:v>0.53</c:v>
                </c:pt>
                <c:pt idx="26" formatCode="0%">
                  <c:v>0.53</c:v>
                </c:pt>
                <c:pt idx="27" formatCode="0%">
                  <c:v>0.54</c:v>
                </c:pt>
                <c:pt idx="28" formatCode="0%">
                  <c:v>0.54</c:v>
                </c:pt>
                <c:pt idx="29" formatCode="0%">
                  <c:v>0.54</c:v>
                </c:pt>
                <c:pt idx="30" formatCode="0%">
                  <c:v>0.55000000000000004</c:v>
                </c:pt>
                <c:pt idx="31" formatCode="0%">
                  <c:v>0.55000000000000004</c:v>
                </c:pt>
                <c:pt idx="32" formatCode="0%">
                  <c:v>0.55000000000000004</c:v>
                </c:pt>
                <c:pt idx="33" formatCode="0%">
                  <c:v>0.56000000000000005</c:v>
                </c:pt>
                <c:pt idx="34" formatCode="0%">
                  <c:v>0.56000000000000005</c:v>
                </c:pt>
                <c:pt idx="35" formatCode="0%">
                  <c:v>0.56000000000000005</c:v>
                </c:pt>
                <c:pt idx="36" formatCode="0%">
                  <c:v>0.56000000000000005</c:v>
                </c:pt>
                <c:pt idx="37" formatCode="0%">
                  <c:v>0.56999999999999995</c:v>
                </c:pt>
                <c:pt idx="38" formatCode="0%">
                  <c:v>0.56999999999999995</c:v>
                </c:pt>
                <c:pt idx="39" formatCode="0%">
                  <c:v>0.56999999999999995</c:v>
                </c:pt>
                <c:pt idx="40" formatCode="0%">
                  <c:v>0.57999999999999996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'PD2'!$L$16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'PD2'!$M$13:$BA$13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'PD2'!$M$16:$BA$16</c:f>
              <c:numCache>
                <c:formatCode>0.0</c:formatCode>
                <c:ptCount val="41"/>
                <c:pt idx="2" formatCode="0%">
                  <c:v>0.11</c:v>
                </c:pt>
                <c:pt idx="3" formatCode="0%">
                  <c:v>0.12</c:v>
                </c:pt>
                <c:pt idx="4" formatCode="0%">
                  <c:v>0.13</c:v>
                </c:pt>
                <c:pt idx="5" formatCode="0%">
                  <c:v>0.14000000000000001</c:v>
                </c:pt>
                <c:pt idx="6" formatCode="0%">
                  <c:v>0.15</c:v>
                </c:pt>
                <c:pt idx="7" formatCode="0%">
                  <c:v>0.15</c:v>
                </c:pt>
                <c:pt idx="8" formatCode="0%">
                  <c:v>0.15</c:v>
                </c:pt>
                <c:pt idx="9" formatCode="0%">
                  <c:v>0.15</c:v>
                </c:pt>
                <c:pt idx="10" formatCode="0%">
                  <c:v>0.15</c:v>
                </c:pt>
                <c:pt idx="11" formatCode="0%">
                  <c:v>0.15</c:v>
                </c:pt>
                <c:pt idx="12" formatCode="0%">
                  <c:v>0.16</c:v>
                </c:pt>
                <c:pt idx="13" formatCode="0%">
                  <c:v>0.16</c:v>
                </c:pt>
                <c:pt idx="14" formatCode="0%">
                  <c:v>0.16</c:v>
                </c:pt>
                <c:pt idx="15" formatCode="0%">
                  <c:v>0.16</c:v>
                </c:pt>
                <c:pt idx="16" formatCode="0%">
                  <c:v>0.16</c:v>
                </c:pt>
                <c:pt idx="17" formatCode="0%">
                  <c:v>0.16</c:v>
                </c:pt>
                <c:pt idx="18" formatCode="0%">
                  <c:v>0.16</c:v>
                </c:pt>
                <c:pt idx="19" formatCode="0%">
                  <c:v>0.17</c:v>
                </c:pt>
                <c:pt idx="20" formatCode="0%">
                  <c:v>0.17</c:v>
                </c:pt>
                <c:pt idx="21" formatCode="0%">
                  <c:v>0.17</c:v>
                </c:pt>
                <c:pt idx="22" formatCode="0%">
                  <c:v>0.17</c:v>
                </c:pt>
                <c:pt idx="23" formatCode="0%">
                  <c:v>0.17</c:v>
                </c:pt>
                <c:pt idx="24" formatCode="0%">
                  <c:v>0.17</c:v>
                </c:pt>
                <c:pt idx="25" formatCode="0%">
                  <c:v>0.17</c:v>
                </c:pt>
                <c:pt idx="26" formatCode="0%">
                  <c:v>0.17</c:v>
                </c:pt>
                <c:pt idx="27" formatCode="0%">
                  <c:v>0.17</c:v>
                </c:pt>
                <c:pt idx="28" formatCode="0%">
                  <c:v>0.17</c:v>
                </c:pt>
                <c:pt idx="29" formatCode="0%">
                  <c:v>0.17</c:v>
                </c:pt>
                <c:pt idx="30" formatCode="0%">
                  <c:v>0.18</c:v>
                </c:pt>
                <c:pt idx="31" formatCode="0%">
                  <c:v>0.18</c:v>
                </c:pt>
                <c:pt idx="32" formatCode="0%">
                  <c:v>0.18</c:v>
                </c:pt>
                <c:pt idx="33" formatCode="0%">
                  <c:v>0.18</c:v>
                </c:pt>
                <c:pt idx="34" formatCode="0%">
                  <c:v>0.18</c:v>
                </c:pt>
                <c:pt idx="35" formatCode="0%">
                  <c:v>0.18</c:v>
                </c:pt>
                <c:pt idx="36" formatCode="0%">
                  <c:v>0.18</c:v>
                </c:pt>
                <c:pt idx="37" formatCode="0%">
                  <c:v>0.18</c:v>
                </c:pt>
                <c:pt idx="38" formatCode="0%">
                  <c:v>0.18</c:v>
                </c:pt>
                <c:pt idx="39" formatCode="0%">
                  <c:v>0.18</c:v>
                </c:pt>
                <c:pt idx="40" formatCode="0%">
                  <c:v>0.18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'PD2'!$L$17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'PD2'!$M$13:$BA$13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'PD2'!$M$17:$BA$17</c:f>
              <c:numCache>
                <c:formatCode>0.0</c:formatCode>
                <c:ptCount val="41"/>
                <c:pt idx="2" formatCode="0%">
                  <c:v>0.11</c:v>
                </c:pt>
                <c:pt idx="3" formatCode="0%">
                  <c:v>0.12</c:v>
                </c:pt>
                <c:pt idx="4" formatCode="0%">
                  <c:v>0.13</c:v>
                </c:pt>
                <c:pt idx="5" formatCode="0%">
                  <c:v>0.14000000000000001</c:v>
                </c:pt>
                <c:pt idx="6" formatCode="0%">
                  <c:v>0.15</c:v>
                </c:pt>
                <c:pt idx="7" formatCode="0%">
                  <c:v>0.15</c:v>
                </c:pt>
                <c:pt idx="8" formatCode="0%">
                  <c:v>0.15</c:v>
                </c:pt>
                <c:pt idx="9" formatCode="0%">
                  <c:v>0.15</c:v>
                </c:pt>
                <c:pt idx="10" formatCode="0%">
                  <c:v>0.16</c:v>
                </c:pt>
                <c:pt idx="11" formatCode="0%">
                  <c:v>0.16</c:v>
                </c:pt>
                <c:pt idx="12" formatCode="0%">
                  <c:v>0.17</c:v>
                </c:pt>
                <c:pt idx="13" formatCode="0%">
                  <c:v>0.18</c:v>
                </c:pt>
                <c:pt idx="14" formatCode="0%">
                  <c:v>0.18</c:v>
                </c:pt>
                <c:pt idx="15" formatCode="0%">
                  <c:v>0.19</c:v>
                </c:pt>
                <c:pt idx="16" formatCode="0%">
                  <c:v>0.19</c:v>
                </c:pt>
                <c:pt idx="17" formatCode="0%">
                  <c:v>0.2</c:v>
                </c:pt>
                <c:pt idx="18" formatCode="0%">
                  <c:v>0.2</c:v>
                </c:pt>
                <c:pt idx="19" formatCode="0%">
                  <c:v>0.21</c:v>
                </c:pt>
                <c:pt idx="20" formatCode="0%">
                  <c:v>0.21</c:v>
                </c:pt>
                <c:pt idx="21" formatCode="0%">
                  <c:v>0.21</c:v>
                </c:pt>
                <c:pt idx="22" formatCode="0%">
                  <c:v>0.22</c:v>
                </c:pt>
                <c:pt idx="23" formatCode="0%">
                  <c:v>0.22</c:v>
                </c:pt>
                <c:pt idx="24" formatCode="0%">
                  <c:v>0.22</c:v>
                </c:pt>
                <c:pt idx="25" formatCode="0%">
                  <c:v>0.23</c:v>
                </c:pt>
                <c:pt idx="26" formatCode="0%">
                  <c:v>0.23</c:v>
                </c:pt>
                <c:pt idx="27" formatCode="0%">
                  <c:v>0.23</c:v>
                </c:pt>
                <c:pt idx="28" formatCode="0%">
                  <c:v>0.24</c:v>
                </c:pt>
                <c:pt idx="29" formatCode="0%">
                  <c:v>0.24</c:v>
                </c:pt>
                <c:pt idx="30" formatCode="0%">
                  <c:v>0.24</c:v>
                </c:pt>
                <c:pt idx="31" formatCode="0%">
                  <c:v>0.24</c:v>
                </c:pt>
                <c:pt idx="32" formatCode="0%">
                  <c:v>0.25</c:v>
                </c:pt>
                <c:pt idx="33" formatCode="0%">
                  <c:v>0.25</c:v>
                </c:pt>
                <c:pt idx="34" formatCode="0%">
                  <c:v>0.25</c:v>
                </c:pt>
                <c:pt idx="35" formatCode="0%">
                  <c:v>0.25</c:v>
                </c:pt>
                <c:pt idx="36" formatCode="0%">
                  <c:v>0.26</c:v>
                </c:pt>
                <c:pt idx="37" formatCode="0%">
                  <c:v>0.26</c:v>
                </c:pt>
                <c:pt idx="38" formatCode="0%">
                  <c:v>0.26</c:v>
                </c:pt>
                <c:pt idx="39" formatCode="0%">
                  <c:v>0.26</c:v>
                </c:pt>
                <c:pt idx="40" formatCode="0%">
                  <c:v>0.26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672704"/>
        <c:axId val="193674240"/>
      </c:lineChart>
      <c:dateAx>
        <c:axId val="193672704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93674240"/>
        <c:crosses val="autoZero"/>
        <c:auto val="1"/>
        <c:lblOffset val="100"/>
        <c:baseTimeUnit val="years"/>
        <c:majorUnit val="5"/>
        <c:minorUnit val="5"/>
      </c:dateAx>
      <c:valAx>
        <c:axId val="193674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Consumer Engagement</a:t>
                </a:r>
                <a:r>
                  <a:rPr lang="en-US" baseline="0"/>
                  <a:t> %</a:t>
                </a:r>
                <a:endParaRPr lang="en-US"/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93672704"/>
        <c:crosses val="autoZero"/>
        <c:crossBetween val="midCat"/>
        <c:majorUnit val="0.2"/>
      </c:valAx>
    </c:plotArea>
    <c:legend>
      <c:legendPos val="r"/>
      <c:layout>
        <c:manualLayout>
          <c:xMode val="edge"/>
          <c:yMode val="edge"/>
          <c:x val="0.77917625389787426"/>
          <c:y val="0.3075104980931187"/>
          <c:w val="0.21157538183719304"/>
          <c:h val="0.4962964521928304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3855424444181015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'PD6'!$L$6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'PD6'!$M$4:$BF$4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'PD6'!$M$6:$BF$6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0.1</c:v>
                </c:pt>
                <c:pt idx="7" formatCode="_-* #,##0.0_-;\-* #,##0.0_-;_-* &quot;-&quot;??_-;_-@_-">
                  <c:v>0.2</c:v>
                </c:pt>
                <c:pt idx="8" formatCode="_-* #,##0.0_-;\-* #,##0.0_-;_-* &quot;-&quot;??_-;_-@_-">
                  <c:v>0.3</c:v>
                </c:pt>
                <c:pt idx="9" formatCode="_-* #,##0.0_-;\-* #,##0.0_-;_-* &quot;-&quot;??_-;_-@_-">
                  <c:v>0.5</c:v>
                </c:pt>
                <c:pt idx="10" formatCode="_-* #,##0.0_-;\-* #,##0.0_-;_-* &quot;-&quot;??_-;_-@_-">
                  <c:v>0.7</c:v>
                </c:pt>
                <c:pt idx="11" formatCode="_-* #,##0.0_-;\-* #,##0.0_-;_-* &quot;-&quot;??_-;_-@_-">
                  <c:v>0.9</c:v>
                </c:pt>
                <c:pt idx="12" formatCode="_-* #,##0.0_-;\-* #,##0.0_-;_-* &quot;-&quot;??_-;_-@_-">
                  <c:v>1.3</c:v>
                </c:pt>
                <c:pt idx="13" formatCode="_-* #,##0.0_-;\-* #,##0.0_-;_-* &quot;-&quot;??_-;_-@_-">
                  <c:v>1.7</c:v>
                </c:pt>
                <c:pt idx="14" formatCode="_-* #,##0.0_-;\-* #,##0.0_-;_-* &quot;-&quot;??_-;_-@_-">
                  <c:v>2</c:v>
                </c:pt>
                <c:pt idx="15" formatCode="_-* #,##0.0_-;\-* #,##0.0_-;_-* &quot;-&quot;??_-;_-@_-">
                  <c:v>2.4</c:v>
                </c:pt>
                <c:pt idx="16" formatCode="_-* #,##0.0_-;\-* #,##0.0_-;_-* &quot;-&quot;??_-;_-@_-">
                  <c:v>2.7</c:v>
                </c:pt>
                <c:pt idx="17" formatCode="_-* #,##0.0_-;\-* #,##0.0_-;_-* &quot;-&quot;??_-;_-@_-">
                  <c:v>3</c:v>
                </c:pt>
                <c:pt idx="18" formatCode="_-* #,##0.0_-;\-* #,##0.0_-;_-* &quot;-&quot;??_-;_-@_-">
                  <c:v>3.3</c:v>
                </c:pt>
                <c:pt idx="19" formatCode="_-* #,##0.0_-;\-* #,##0.0_-;_-* &quot;-&quot;??_-;_-@_-">
                  <c:v>3.5</c:v>
                </c:pt>
                <c:pt idx="20" formatCode="_-* #,##0.0_-;\-* #,##0.0_-;_-* &quot;-&quot;??_-;_-@_-">
                  <c:v>3.8</c:v>
                </c:pt>
                <c:pt idx="21" formatCode="_-* #,##0.0_-;\-* #,##0.0_-;_-* &quot;-&quot;??_-;_-@_-">
                  <c:v>3.9</c:v>
                </c:pt>
                <c:pt idx="22" formatCode="_-* #,##0.0_-;\-* #,##0.0_-;_-* &quot;-&quot;??_-;_-@_-">
                  <c:v>4.0999999999999996</c:v>
                </c:pt>
                <c:pt idx="23" formatCode="_-* #,##0.0_-;\-* #,##0.0_-;_-* &quot;-&quot;??_-;_-@_-">
                  <c:v>4.3</c:v>
                </c:pt>
                <c:pt idx="24" formatCode="_-* #,##0.0_-;\-* #,##0.0_-;_-* &quot;-&quot;??_-;_-@_-">
                  <c:v>4.5999999999999996</c:v>
                </c:pt>
                <c:pt idx="25" formatCode="_-* #,##0.0_-;\-* #,##0.0_-;_-* &quot;-&quot;??_-;_-@_-">
                  <c:v>4.8</c:v>
                </c:pt>
                <c:pt idx="26" formatCode="_-* #,##0.0_-;\-* #,##0.0_-;_-* &quot;-&quot;??_-;_-@_-">
                  <c:v>5.0999999999999996</c:v>
                </c:pt>
                <c:pt idx="27" formatCode="_-* #,##0.0_-;\-* #,##0.0_-;_-* &quot;-&quot;??_-;_-@_-">
                  <c:v>5.4</c:v>
                </c:pt>
                <c:pt idx="28" formatCode="_-* #,##0.0_-;\-* #,##0.0_-;_-* &quot;-&quot;??_-;_-@_-">
                  <c:v>5.7</c:v>
                </c:pt>
                <c:pt idx="29" formatCode="_-* #,##0.0_-;\-* #,##0.0_-;_-* &quot;-&quot;??_-;_-@_-">
                  <c:v>6.2</c:v>
                </c:pt>
                <c:pt idx="30" formatCode="_-* #,##0.0_-;\-* #,##0.0_-;_-* &quot;-&quot;??_-;_-@_-">
                  <c:v>6.6</c:v>
                </c:pt>
                <c:pt idx="31" formatCode="_-* #,##0.0_-;\-* #,##0.0_-;_-* &quot;-&quot;??_-;_-@_-">
                  <c:v>7</c:v>
                </c:pt>
                <c:pt idx="32" formatCode="_-* #,##0.0_-;\-* #,##0.0_-;_-* &quot;-&quot;??_-;_-@_-">
                  <c:v>7.5</c:v>
                </c:pt>
                <c:pt idx="33" formatCode="_-* #,##0.0_-;\-* #,##0.0_-;_-* &quot;-&quot;??_-;_-@_-">
                  <c:v>8.6</c:v>
                </c:pt>
                <c:pt idx="34" formatCode="_-* #,##0.0_-;\-* #,##0.0_-;_-* &quot;-&quot;??_-;_-@_-">
                  <c:v>9.9</c:v>
                </c:pt>
                <c:pt idx="35" formatCode="_-* #,##0.0_-;\-* #,##0.0_-;_-* &quot;-&quot;??_-;_-@_-">
                  <c:v>10.4</c:v>
                </c:pt>
                <c:pt idx="36" formatCode="_-* #,##0.0_-;\-* #,##0.0_-;_-* &quot;-&quot;??_-;_-@_-">
                  <c:v>10.9</c:v>
                </c:pt>
                <c:pt idx="37" formatCode="_-* #,##0.0_-;\-* #,##0.0_-;_-* &quot;-&quot;??_-;_-@_-">
                  <c:v>11</c:v>
                </c:pt>
                <c:pt idx="38" formatCode="_-* #,##0.0_-;\-* #,##0.0_-;_-* &quot;-&quot;??_-;_-@_-">
                  <c:v>10.9</c:v>
                </c:pt>
                <c:pt idx="39" formatCode="_-* #,##0.0_-;\-* #,##0.0_-;_-* &quot;-&quot;??_-;_-@_-">
                  <c:v>10.8</c:v>
                </c:pt>
                <c:pt idx="40" formatCode="_-* #,##0.0_-;\-* #,##0.0_-;_-* &quot;-&quot;??_-;_-@_-">
                  <c:v>10.7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'PD6'!$L$7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'PD6'!$M$4:$BF$4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'PD6'!$M$7:$BF$7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0.1</c:v>
                </c:pt>
                <c:pt idx="7" formatCode="_-* #,##0.0_-;\-* #,##0.0_-;_-* &quot;-&quot;??_-;_-@_-">
                  <c:v>0.2</c:v>
                </c:pt>
                <c:pt idx="8" formatCode="_-* #,##0.0_-;\-* #,##0.0_-;_-* &quot;-&quot;??_-;_-@_-">
                  <c:v>0.2</c:v>
                </c:pt>
                <c:pt idx="9" formatCode="_-* #,##0.0_-;\-* #,##0.0_-;_-* &quot;-&quot;??_-;_-@_-">
                  <c:v>0.3</c:v>
                </c:pt>
                <c:pt idx="10" formatCode="_-* #,##0.0_-;\-* #,##0.0_-;_-* &quot;-&quot;??_-;_-@_-">
                  <c:v>0.3</c:v>
                </c:pt>
                <c:pt idx="11" formatCode="_-* #,##0.0_-;\-* #,##0.0_-;_-* &quot;-&quot;??_-;_-@_-">
                  <c:v>0.4</c:v>
                </c:pt>
                <c:pt idx="12" formatCode="_-* #,##0.0_-;\-* #,##0.0_-;_-* &quot;-&quot;??_-;_-@_-">
                  <c:v>0.5</c:v>
                </c:pt>
                <c:pt idx="13" formatCode="_-* #,##0.0_-;\-* #,##0.0_-;_-* &quot;-&quot;??_-;_-@_-">
                  <c:v>0.5</c:v>
                </c:pt>
                <c:pt idx="14" formatCode="_-* #,##0.0_-;\-* #,##0.0_-;_-* &quot;-&quot;??_-;_-@_-">
                  <c:v>0.6</c:v>
                </c:pt>
                <c:pt idx="15" formatCode="_-* #,##0.0_-;\-* #,##0.0_-;_-* &quot;-&quot;??_-;_-@_-">
                  <c:v>0.7</c:v>
                </c:pt>
                <c:pt idx="16" formatCode="_-* #,##0.0_-;\-* #,##0.0_-;_-* &quot;-&quot;??_-;_-@_-">
                  <c:v>0.7</c:v>
                </c:pt>
                <c:pt idx="17" formatCode="_-* #,##0.0_-;\-* #,##0.0_-;_-* &quot;-&quot;??_-;_-@_-">
                  <c:v>0.8</c:v>
                </c:pt>
                <c:pt idx="18" formatCode="_-* #,##0.0_-;\-* #,##0.0_-;_-* &quot;-&quot;??_-;_-@_-">
                  <c:v>0.9</c:v>
                </c:pt>
                <c:pt idx="19" formatCode="_-* #,##0.0_-;\-* #,##0.0_-;_-* &quot;-&quot;??_-;_-@_-">
                  <c:v>0.9</c:v>
                </c:pt>
                <c:pt idx="20" formatCode="_-* #,##0.0_-;\-* #,##0.0_-;_-* &quot;-&quot;??_-;_-@_-">
                  <c:v>1</c:v>
                </c:pt>
                <c:pt idx="21" formatCode="_-* #,##0.0_-;\-* #,##0.0_-;_-* &quot;-&quot;??_-;_-@_-">
                  <c:v>1</c:v>
                </c:pt>
                <c:pt idx="22" formatCode="_-* #,##0.0_-;\-* #,##0.0_-;_-* &quot;-&quot;??_-;_-@_-">
                  <c:v>1.1000000000000001</c:v>
                </c:pt>
                <c:pt idx="23" formatCode="_-* #,##0.0_-;\-* #,##0.0_-;_-* &quot;-&quot;??_-;_-@_-">
                  <c:v>1.1000000000000001</c:v>
                </c:pt>
                <c:pt idx="24" formatCode="_-* #,##0.0_-;\-* #,##0.0_-;_-* &quot;-&quot;??_-;_-@_-">
                  <c:v>1.1000000000000001</c:v>
                </c:pt>
                <c:pt idx="25" formatCode="_-* #,##0.0_-;\-* #,##0.0_-;_-* &quot;-&quot;??_-;_-@_-">
                  <c:v>1.1000000000000001</c:v>
                </c:pt>
                <c:pt idx="26" formatCode="_-* #,##0.0_-;\-* #,##0.0_-;_-* &quot;-&quot;??_-;_-@_-">
                  <c:v>1.2</c:v>
                </c:pt>
                <c:pt idx="27" formatCode="_-* #,##0.0_-;\-* #,##0.0_-;_-* &quot;-&quot;??_-;_-@_-">
                  <c:v>1.2</c:v>
                </c:pt>
                <c:pt idx="28" formatCode="_-* #,##0.0_-;\-* #,##0.0_-;_-* &quot;-&quot;??_-;_-@_-">
                  <c:v>1.2</c:v>
                </c:pt>
                <c:pt idx="29" formatCode="_-* #,##0.0_-;\-* #,##0.0_-;_-* &quot;-&quot;??_-;_-@_-">
                  <c:v>1.2</c:v>
                </c:pt>
                <c:pt idx="30" formatCode="_-* #,##0.0_-;\-* #,##0.0_-;_-* &quot;-&quot;??_-;_-@_-">
                  <c:v>1.2</c:v>
                </c:pt>
                <c:pt idx="31" formatCode="_-* #,##0.0_-;\-* #,##0.0_-;_-* &quot;-&quot;??_-;_-@_-">
                  <c:v>1.2</c:v>
                </c:pt>
                <c:pt idx="32" formatCode="_-* #,##0.0_-;\-* #,##0.0_-;_-* &quot;-&quot;??_-;_-@_-">
                  <c:v>1.2</c:v>
                </c:pt>
                <c:pt idx="33" formatCode="_-* #,##0.0_-;\-* #,##0.0_-;_-* &quot;-&quot;??_-;_-@_-">
                  <c:v>1.2</c:v>
                </c:pt>
                <c:pt idx="34" formatCode="_-* #,##0.0_-;\-* #,##0.0_-;_-* &quot;-&quot;??_-;_-@_-">
                  <c:v>1.2</c:v>
                </c:pt>
                <c:pt idx="35" formatCode="_-* #,##0.0_-;\-* #,##0.0_-;_-* &quot;-&quot;??_-;_-@_-">
                  <c:v>1.2</c:v>
                </c:pt>
                <c:pt idx="36" formatCode="_-* #,##0.0_-;\-* #,##0.0_-;_-* &quot;-&quot;??_-;_-@_-">
                  <c:v>1.3</c:v>
                </c:pt>
                <c:pt idx="37" formatCode="_-* #,##0.0_-;\-* #,##0.0_-;_-* &quot;-&quot;??_-;_-@_-">
                  <c:v>1.3</c:v>
                </c:pt>
                <c:pt idx="38" formatCode="_-* #,##0.0_-;\-* #,##0.0_-;_-* &quot;-&quot;??_-;_-@_-">
                  <c:v>1.3</c:v>
                </c:pt>
                <c:pt idx="39" formatCode="_-* #,##0.0_-;\-* #,##0.0_-;_-* &quot;-&quot;??_-;_-@_-">
                  <c:v>1.3</c:v>
                </c:pt>
                <c:pt idx="40" formatCode="_-* #,##0.0_-;\-* #,##0.0_-;_-* &quot;-&quot;??_-;_-@_-">
                  <c:v>1.3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'PD6'!$L$8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'PD6'!$M$4:$BF$4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'PD6'!$M$8:$BF$8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0.183</c:v>
                </c:pt>
                <c:pt idx="7" formatCode="_-* #,##0.0_-;\-* #,##0.0_-;_-* &quot;-&quot;??_-;_-@_-">
                  <c:v>0.23699999999999999</c:v>
                </c:pt>
                <c:pt idx="8" formatCode="_-* #,##0.0_-;\-* #,##0.0_-;_-* &quot;-&quot;??_-;_-@_-">
                  <c:v>0.30299999999999999</c:v>
                </c:pt>
                <c:pt idx="9" formatCode="_-* #,##0.0_-;\-* #,##0.0_-;_-* &quot;-&quot;??_-;_-@_-">
                  <c:v>0.372</c:v>
                </c:pt>
                <c:pt idx="10" formatCode="_-* #,##0.0_-;\-* #,##0.0_-;_-* &quot;-&quot;??_-;_-@_-">
                  <c:v>0.498</c:v>
                </c:pt>
                <c:pt idx="11" formatCode="_-* #,##0.0_-;\-* #,##0.0_-;_-* &quot;-&quot;??_-;_-@_-">
                  <c:v>0.62</c:v>
                </c:pt>
                <c:pt idx="12" formatCode="_-* #,##0.0_-;\-* #,##0.0_-;_-* &quot;-&quot;??_-;_-@_-">
                  <c:v>0.65400000000000003</c:v>
                </c:pt>
                <c:pt idx="13" formatCode="_-* #,##0.0_-;\-* #,##0.0_-;_-* &quot;-&quot;??_-;_-@_-">
                  <c:v>0.69299999999999995</c:v>
                </c:pt>
                <c:pt idx="14" formatCode="_-* #,##0.0_-;\-* #,##0.0_-;_-* &quot;-&quot;??_-;_-@_-">
                  <c:v>0.73199999999999998</c:v>
                </c:pt>
                <c:pt idx="15" formatCode="_-* #,##0.0_-;\-* #,##0.0_-;_-* &quot;-&quot;??_-;_-@_-">
                  <c:v>0.76800000000000002</c:v>
                </c:pt>
                <c:pt idx="16" formatCode="_-* #,##0.0_-;\-* #,##0.0_-;_-* &quot;-&quot;??_-;_-@_-">
                  <c:v>0.81</c:v>
                </c:pt>
                <c:pt idx="17" formatCode="_-* #,##0.0_-;\-* #,##0.0_-;_-* &quot;-&quot;??_-;_-@_-">
                  <c:v>0.84799999999999998</c:v>
                </c:pt>
                <c:pt idx="18" formatCode="_-* #,##0.0_-;\-* #,##0.0_-;_-* &quot;-&quot;??_-;_-@_-">
                  <c:v>0.88700000000000001</c:v>
                </c:pt>
                <c:pt idx="19" formatCode="_-* #,##0.0_-;\-* #,##0.0_-;_-* &quot;-&quot;??_-;_-@_-">
                  <c:v>0.92300000000000004</c:v>
                </c:pt>
                <c:pt idx="20" formatCode="_-* #,##0.0_-;\-* #,##0.0_-;_-* &quot;-&quot;??_-;_-@_-">
                  <c:v>0.95499999999999996</c:v>
                </c:pt>
                <c:pt idx="21" formatCode="_-* #,##0.0_-;\-* #,##0.0_-;_-* &quot;-&quot;??_-;_-@_-">
                  <c:v>0.98499999999999999</c:v>
                </c:pt>
                <c:pt idx="22" formatCode="_-* #,##0.0_-;\-* #,##0.0_-;_-* &quot;-&quot;??_-;_-@_-">
                  <c:v>1.01</c:v>
                </c:pt>
                <c:pt idx="23" formatCode="_-* #,##0.0_-;\-* #,##0.0_-;_-* &quot;-&quot;??_-;_-@_-">
                  <c:v>1.0289999999999999</c:v>
                </c:pt>
                <c:pt idx="24" formatCode="_-* #,##0.0_-;\-* #,##0.0_-;_-* &quot;-&quot;??_-;_-@_-">
                  <c:v>1.044</c:v>
                </c:pt>
                <c:pt idx="25" formatCode="_-* #,##0.0_-;\-* #,##0.0_-;_-* &quot;-&quot;??_-;_-@_-">
                  <c:v>1.054</c:v>
                </c:pt>
                <c:pt idx="26" formatCode="_-* #,##0.0_-;\-* #,##0.0_-;_-* &quot;-&quot;??_-;_-@_-">
                  <c:v>1.0720000000000001</c:v>
                </c:pt>
                <c:pt idx="27" formatCode="_-* #,##0.0_-;\-* #,##0.0_-;_-* &quot;-&quot;??_-;_-@_-">
                  <c:v>1.077</c:v>
                </c:pt>
                <c:pt idx="28" formatCode="_-* #,##0.0_-;\-* #,##0.0_-;_-* &quot;-&quot;??_-;_-@_-">
                  <c:v>1.0820000000000001</c:v>
                </c:pt>
                <c:pt idx="29" formatCode="_-* #,##0.0_-;\-* #,##0.0_-;_-* &quot;-&quot;??_-;_-@_-">
                  <c:v>1.0860000000000001</c:v>
                </c:pt>
                <c:pt idx="30" formatCode="_-* #,##0.0_-;\-* #,##0.0_-;_-* &quot;-&quot;??_-;_-@_-">
                  <c:v>1.091</c:v>
                </c:pt>
                <c:pt idx="31" formatCode="_-* #,##0.0_-;\-* #,##0.0_-;_-* &quot;-&quot;??_-;_-@_-">
                  <c:v>1.097</c:v>
                </c:pt>
                <c:pt idx="32" formatCode="_-* #,##0.0_-;\-* #,##0.0_-;_-* &quot;-&quot;??_-;_-@_-">
                  <c:v>1.1020000000000001</c:v>
                </c:pt>
                <c:pt idx="33" formatCode="_-* #,##0.0_-;\-* #,##0.0_-;_-* &quot;-&quot;??_-;_-@_-">
                  <c:v>1.107</c:v>
                </c:pt>
                <c:pt idx="34" formatCode="_-* #,##0.0_-;\-* #,##0.0_-;_-* &quot;-&quot;??_-;_-@_-">
                  <c:v>1.113</c:v>
                </c:pt>
                <c:pt idx="35" formatCode="_-* #,##0.0_-;\-* #,##0.0_-;_-* &quot;-&quot;??_-;_-@_-">
                  <c:v>1.1180000000000001</c:v>
                </c:pt>
                <c:pt idx="36" formatCode="_-* #,##0.0_-;\-* #,##0.0_-;_-* &quot;-&quot;??_-;_-@_-">
                  <c:v>1.123</c:v>
                </c:pt>
                <c:pt idx="37" formatCode="_-* #,##0.0_-;\-* #,##0.0_-;_-* &quot;-&quot;??_-;_-@_-">
                  <c:v>1.1279999999999999</c:v>
                </c:pt>
                <c:pt idx="38" formatCode="_-* #,##0.0_-;\-* #,##0.0_-;_-* &quot;-&quot;??_-;_-@_-">
                  <c:v>1.133</c:v>
                </c:pt>
                <c:pt idx="39" formatCode="_-* #,##0.0_-;\-* #,##0.0_-;_-* &quot;-&quot;??_-;_-@_-">
                  <c:v>1.1379999999999999</c:v>
                </c:pt>
                <c:pt idx="40" formatCode="_-* #,##0.0_-;\-* #,##0.0_-;_-* &quot;-&quot;??_-;_-@_-">
                  <c:v>1.1419999999999999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'PD6'!$L$9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'PD6'!$M$4:$BF$4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'PD6'!$M$9:$BF$9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0.2</c:v>
                </c:pt>
                <c:pt idx="7" formatCode="_-* #,##0.0_-;\-* #,##0.0_-;_-* &quot;-&quot;??_-;_-@_-">
                  <c:v>0.2</c:v>
                </c:pt>
                <c:pt idx="8" formatCode="_-* #,##0.0_-;\-* #,##0.0_-;_-* &quot;-&quot;??_-;_-@_-">
                  <c:v>0.3</c:v>
                </c:pt>
                <c:pt idx="9" formatCode="_-* #,##0.0_-;\-* #,##0.0_-;_-* &quot;-&quot;??_-;_-@_-">
                  <c:v>0.5</c:v>
                </c:pt>
                <c:pt idx="10" formatCode="_-* #,##0.0_-;\-* #,##0.0_-;_-* &quot;-&quot;??_-;_-@_-">
                  <c:v>0.9</c:v>
                </c:pt>
                <c:pt idx="11" formatCode="_-* #,##0.0_-;\-* #,##0.0_-;_-* &quot;-&quot;??_-;_-@_-">
                  <c:v>1.2</c:v>
                </c:pt>
                <c:pt idx="12" formatCode="_-* #,##0.0_-;\-* #,##0.0_-;_-* &quot;-&quot;??_-;_-@_-">
                  <c:v>1.3</c:v>
                </c:pt>
                <c:pt idx="13" formatCode="_-* #,##0.0_-;\-* #,##0.0_-;_-* &quot;-&quot;??_-;_-@_-">
                  <c:v>1.3</c:v>
                </c:pt>
                <c:pt idx="14" formatCode="_-* #,##0.0_-;\-* #,##0.0_-;_-* &quot;-&quot;??_-;_-@_-">
                  <c:v>1.3</c:v>
                </c:pt>
                <c:pt idx="15" formatCode="_-* #,##0.0_-;\-* #,##0.0_-;_-* &quot;-&quot;??_-;_-@_-">
                  <c:v>1.3</c:v>
                </c:pt>
                <c:pt idx="16" formatCode="_-* #,##0.0_-;\-* #,##0.0_-;_-* &quot;-&quot;??_-;_-@_-">
                  <c:v>1.4</c:v>
                </c:pt>
                <c:pt idx="17" formatCode="_-* #,##0.0_-;\-* #,##0.0_-;_-* &quot;-&quot;??_-;_-@_-">
                  <c:v>1.4</c:v>
                </c:pt>
                <c:pt idx="18" formatCode="_-* #,##0.0_-;\-* #,##0.0_-;_-* &quot;-&quot;??_-;_-@_-">
                  <c:v>1.4</c:v>
                </c:pt>
                <c:pt idx="19" formatCode="_-* #,##0.0_-;\-* #,##0.0_-;_-* &quot;-&quot;??_-;_-@_-">
                  <c:v>1.4</c:v>
                </c:pt>
                <c:pt idx="20" formatCode="_-* #,##0.0_-;\-* #,##0.0_-;_-* &quot;-&quot;??_-;_-@_-">
                  <c:v>1.4</c:v>
                </c:pt>
                <c:pt idx="21" formatCode="_-* #,##0.0_-;\-* #,##0.0_-;_-* &quot;-&quot;??_-;_-@_-">
                  <c:v>1.5</c:v>
                </c:pt>
                <c:pt idx="22" formatCode="_-* #,##0.0_-;\-* #,##0.0_-;_-* &quot;-&quot;??_-;_-@_-">
                  <c:v>1.5</c:v>
                </c:pt>
                <c:pt idx="23" formatCode="_-* #,##0.0_-;\-* #,##0.0_-;_-* &quot;-&quot;??_-;_-@_-">
                  <c:v>1.5</c:v>
                </c:pt>
                <c:pt idx="24" formatCode="_-* #,##0.0_-;\-* #,##0.0_-;_-* &quot;-&quot;??_-;_-@_-">
                  <c:v>1.5</c:v>
                </c:pt>
                <c:pt idx="25" formatCode="_-* #,##0.0_-;\-* #,##0.0_-;_-* &quot;-&quot;??_-;_-@_-">
                  <c:v>1.5</c:v>
                </c:pt>
                <c:pt idx="26" formatCode="_-* #,##0.0_-;\-* #,##0.0_-;_-* &quot;-&quot;??_-;_-@_-">
                  <c:v>1.5</c:v>
                </c:pt>
                <c:pt idx="27" formatCode="_-* #,##0.0_-;\-* #,##0.0_-;_-* &quot;-&quot;??_-;_-@_-">
                  <c:v>1.5</c:v>
                </c:pt>
                <c:pt idx="28" formatCode="_-* #,##0.0_-;\-* #,##0.0_-;_-* &quot;-&quot;??_-;_-@_-">
                  <c:v>1.5</c:v>
                </c:pt>
                <c:pt idx="29" formatCode="_-* #,##0.0_-;\-* #,##0.0_-;_-* &quot;-&quot;??_-;_-@_-">
                  <c:v>1.5</c:v>
                </c:pt>
                <c:pt idx="30" formatCode="_-* #,##0.0_-;\-* #,##0.0_-;_-* &quot;-&quot;??_-;_-@_-">
                  <c:v>1.6</c:v>
                </c:pt>
                <c:pt idx="31" formatCode="_-* #,##0.0_-;\-* #,##0.0_-;_-* &quot;-&quot;??_-;_-@_-">
                  <c:v>1.6</c:v>
                </c:pt>
                <c:pt idx="32" formatCode="_-* #,##0.0_-;\-* #,##0.0_-;_-* &quot;-&quot;??_-;_-@_-">
                  <c:v>1.6</c:v>
                </c:pt>
                <c:pt idx="33" formatCode="_-* #,##0.0_-;\-* #,##0.0_-;_-* &quot;-&quot;??_-;_-@_-">
                  <c:v>1.6</c:v>
                </c:pt>
                <c:pt idx="34" formatCode="_-* #,##0.0_-;\-* #,##0.0_-;_-* &quot;-&quot;??_-;_-@_-">
                  <c:v>1.6</c:v>
                </c:pt>
                <c:pt idx="35" formatCode="_-* #,##0.0_-;\-* #,##0.0_-;_-* &quot;-&quot;??_-;_-@_-">
                  <c:v>1.6</c:v>
                </c:pt>
                <c:pt idx="36" formatCode="_-* #,##0.0_-;\-* #,##0.0_-;_-* &quot;-&quot;??_-;_-@_-">
                  <c:v>1.6</c:v>
                </c:pt>
                <c:pt idx="37" formatCode="_-* #,##0.0_-;\-* #,##0.0_-;_-* &quot;-&quot;??_-;_-@_-">
                  <c:v>1.6</c:v>
                </c:pt>
                <c:pt idx="38" formatCode="_-* #,##0.0_-;\-* #,##0.0_-;_-* &quot;-&quot;??_-;_-@_-">
                  <c:v>1.6</c:v>
                </c:pt>
                <c:pt idx="39" formatCode="_-* #,##0.0_-;\-* #,##0.0_-;_-* &quot;-&quot;??_-;_-@_-">
                  <c:v>1.6</c:v>
                </c:pt>
                <c:pt idx="40" formatCode="_-* #,##0.0_-;\-* #,##0.0_-;_-* &quot;-&quot;??_-;_-@_-">
                  <c:v>1.6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'PD6'!$L$5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'PD6'!$M$4:$BF$4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'PD6'!$M$5:$BF$5</c:f>
              <c:numCache>
                <c:formatCode>_-* #,##0.0_-;\-* #,##0.0_-;_-* "-"??_-;_-@_-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</c:v>
                </c:pt>
                <c:pt idx="6">
                  <c:v>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888832"/>
        <c:axId val="192890368"/>
      </c:lineChart>
      <c:dateAx>
        <c:axId val="192888832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2890368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92890368"/>
        <c:scaling>
          <c:orientation val="minMax"/>
        </c:scaling>
        <c:delete val="0"/>
        <c:axPos val="l"/>
        <c:majorGridlines/>
        <c:title>
          <c:tx>
            <c:strRef>
              <c:f>'PD6'!$M$3</c:f>
              <c:strCache>
                <c:ptCount val="1"/>
                <c:pt idx="0">
                  <c:v>Heat Pump Peak Demand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28888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930501306200317E-2"/>
          <c:y val="6.8279138285001734E-2"/>
          <c:w val="0.77317917213251486"/>
          <c:h val="0.74356139350542438"/>
        </c:manualLayout>
      </c:layout>
      <c:lineChart>
        <c:grouping val="standard"/>
        <c:varyColors val="0"/>
        <c:ser>
          <c:idx val="2"/>
          <c:order val="0"/>
          <c:tx>
            <c:strRef>
              <c:f>'PD7'!$L$5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'PD7'!$M$4:$BA$4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'PD7'!$M$5:$BA$5</c:f>
              <c:numCache>
                <c:formatCode>0.0</c:formatCode>
                <c:ptCount val="41"/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'PD7'!$L$6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'PD7'!$M$4:$BA$4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'PD7'!$M$6:$BA$6</c:f>
              <c:numCache>
                <c:formatCode>0.0</c:formatCode>
                <c:ptCount val="41"/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'PD7'!$L$7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'PD7'!$M$4:$BA$4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'PD7'!$M$7:$BA$7</c:f>
              <c:numCache>
                <c:formatCode>0.0</c:formatCode>
                <c:ptCount val="41"/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0.5</c:v>
                </c:pt>
                <c:pt idx="13">
                  <c:v>0.6</c:v>
                </c:pt>
                <c:pt idx="14">
                  <c:v>0.6</c:v>
                </c:pt>
                <c:pt idx="15">
                  <c:v>0.7</c:v>
                </c:pt>
                <c:pt idx="16">
                  <c:v>0.8</c:v>
                </c:pt>
                <c:pt idx="17">
                  <c:v>0.8</c:v>
                </c:pt>
                <c:pt idx="18">
                  <c:v>0.9</c:v>
                </c:pt>
                <c:pt idx="19">
                  <c:v>1</c:v>
                </c:pt>
                <c:pt idx="20">
                  <c:v>1.2</c:v>
                </c:pt>
                <c:pt idx="21">
                  <c:v>1.3</c:v>
                </c:pt>
                <c:pt idx="22">
                  <c:v>1.4</c:v>
                </c:pt>
                <c:pt idx="23">
                  <c:v>1.6</c:v>
                </c:pt>
                <c:pt idx="24">
                  <c:v>1.8</c:v>
                </c:pt>
                <c:pt idx="25">
                  <c:v>2</c:v>
                </c:pt>
                <c:pt idx="26">
                  <c:v>2.2000000000000002</c:v>
                </c:pt>
                <c:pt idx="27">
                  <c:v>2.5</c:v>
                </c:pt>
                <c:pt idx="28">
                  <c:v>2.7</c:v>
                </c:pt>
                <c:pt idx="29">
                  <c:v>3</c:v>
                </c:pt>
                <c:pt idx="30">
                  <c:v>3.4</c:v>
                </c:pt>
                <c:pt idx="31">
                  <c:v>3.7</c:v>
                </c:pt>
                <c:pt idx="32">
                  <c:v>4.2</c:v>
                </c:pt>
                <c:pt idx="33">
                  <c:v>4.5999999999999996</c:v>
                </c:pt>
                <c:pt idx="34">
                  <c:v>5.0999999999999996</c:v>
                </c:pt>
                <c:pt idx="35">
                  <c:v>5.7</c:v>
                </c:pt>
                <c:pt idx="36">
                  <c:v>6.3</c:v>
                </c:pt>
                <c:pt idx="37">
                  <c:v>7</c:v>
                </c:pt>
                <c:pt idx="38">
                  <c:v>7.8</c:v>
                </c:pt>
                <c:pt idx="39">
                  <c:v>8.6999999999999993</c:v>
                </c:pt>
                <c:pt idx="40">
                  <c:v>9.6999999999999993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'PD7'!$L$8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'PD7'!$M$4:$BA$4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'PD7'!$M$8:$BA$8</c:f>
              <c:numCache>
                <c:formatCode>0.0</c:formatCode>
                <c:ptCount val="41"/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0.4</c:v>
                </c:pt>
                <c:pt idx="11">
                  <c:v>0.5</c:v>
                </c:pt>
                <c:pt idx="12">
                  <c:v>0.5</c:v>
                </c:pt>
                <c:pt idx="13">
                  <c:v>0.6</c:v>
                </c:pt>
                <c:pt idx="14">
                  <c:v>0.7</c:v>
                </c:pt>
                <c:pt idx="15">
                  <c:v>0.8</c:v>
                </c:pt>
                <c:pt idx="16">
                  <c:v>0.9</c:v>
                </c:pt>
                <c:pt idx="17">
                  <c:v>1</c:v>
                </c:pt>
                <c:pt idx="18">
                  <c:v>1.1000000000000001</c:v>
                </c:pt>
                <c:pt idx="19">
                  <c:v>1.3</c:v>
                </c:pt>
                <c:pt idx="20">
                  <c:v>1.5</c:v>
                </c:pt>
                <c:pt idx="21">
                  <c:v>1.7</c:v>
                </c:pt>
                <c:pt idx="22">
                  <c:v>1.9</c:v>
                </c:pt>
                <c:pt idx="23">
                  <c:v>2.1</c:v>
                </c:pt>
                <c:pt idx="24">
                  <c:v>2.4</c:v>
                </c:pt>
                <c:pt idx="25">
                  <c:v>2.7</c:v>
                </c:pt>
                <c:pt idx="26">
                  <c:v>3.1</c:v>
                </c:pt>
                <c:pt idx="27">
                  <c:v>3.5</c:v>
                </c:pt>
                <c:pt idx="28">
                  <c:v>3.9</c:v>
                </c:pt>
                <c:pt idx="29">
                  <c:v>4.5</c:v>
                </c:pt>
                <c:pt idx="30">
                  <c:v>5</c:v>
                </c:pt>
                <c:pt idx="31">
                  <c:v>5.7</c:v>
                </c:pt>
                <c:pt idx="32">
                  <c:v>6.5</c:v>
                </c:pt>
                <c:pt idx="33">
                  <c:v>7.3</c:v>
                </c:pt>
                <c:pt idx="34">
                  <c:v>8.3000000000000007</c:v>
                </c:pt>
                <c:pt idx="35">
                  <c:v>9.3000000000000007</c:v>
                </c:pt>
                <c:pt idx="36">
                  <c:v>10.6</c:v>
                </c:pt>
                <c:pt idx="37">
                  <c:v>11.9</c:v>
                </c:pt>
                <c:pt idx="38">
                  <c:v>13.5</c:v>
                </c:pt>
                <c:pt idx="39">
                  <c:v>15.3</c:v>
                </c:pt>
                <c:pt idx="40">
                  <c:v>17.3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805120"/>
        <c:axId val="194806912"/>
      </c:lineChart>
      <c:dateAx>
        <c:axId val="194805120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94806912"/>
        <c:crosses val="autoZero"/>
        <c:auto val="1"/>
        <c:lblOffset val="100"/>
        <c:baseTimeUnit val="years"/>
        <c:majorUnit val="5"/>
        <c:majorTimeUnit val="years"/>
        <c:minorUnit val="10"/>
      </c:dateAx>
      <c:valAx>
        <c:axId val="194806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Summer Maximum Electricity Demand GW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4805120"/>
        <c:crosses val="autoZero"/>
        <c:crossBetween val="midCat"/>
        <c:majorUnit val="5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930501306200317E-2"/>
          <c:y val="0.14691593535253031"/>
          <c:w val="0.78537827298513918"/>
          <c:h val="0.68201955232214106"/>
        </c:manualLayout>
      </c:layout>
      <c:lineChart>
        <c:grouping val="standard"/>
        <c:varyColors val="0"/>
        <c:ser>
          <c:idx val="2"/>
          <c:order val="0"/>
          <c:tx>
            <c:strRef>
              <c:f>'PD7'!$L$13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'PD7'!$M$12:$BA$12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'PD7'!$M$13:$BA$13</c:f>
              <c:numCache>
                <c:formatCode>0.0</c:formatCode>
                <c:ptCount val="41"/>
                <c:pt idx="3">
                  <c:v>0.14000000000000001</c:v>
                </c:pt>
                <c:pt idx="4">
                  <c:v>0.14099999999999999</c:v>
                </c:pt>
                <c:pt idx="5">
                  <c:v>0.14199999999999999</c:v>
                </c:pt>
                <c:pt idx="6">
                  <c:v>0.14299999999999999</c:v>
                </c:pt>
                <c:pt idx="7">
                  <c:v>0.14399999999999999</c:v>
                </c:pt>
                <c:pt idx="8">
                  <c:v>0.14499999999999999</c:v>
                </c:pt>
                <c:pt idx="9">
                  <c:v>0.14599999999999999</c:v>
                </c:pt>
                <c:pt idx="10">
                  <c:v>0.14699999999999999</c:v>
                </c:pt>
                <c:pt idx="11">
                  <c:v>0.14699999999999999</c:v>
                </c:pt>
                <c:pt idx="12">
                  <c:v>0.14799999999999999</c:v>
                </c:pt>
                <c:pt idx="13">
                  <c:v>0.14899999999999999</c:v>
                </c:pt>
                <c:pt idx="14">
                  <c:v>0.15</c:v>
                </c:pt>
                <c:pt idx="15">
                  <c:v>0.15</c:v>
                </c:pt>
                <c:pt idx="16">
                  <c:v>0.151</c:v>
                </c:pt>
                <c:pt idx="17">
                  <c:v>0.152</c:v>
                </c:pt>
                <c:pt idx="18">
                  <c:v>0.152</c:v>
                </c:pt>
                <c:pt idx="19">
                  <c:v>0.153</c:v>
                </c:pt>
                <c:pt idx="20">
                  <c:v>0.153</c:v>
                </c:pt>
                <c:pt idx="21">
                  <c:v>0.154</c:v>
                </c:pt>
                <c:pt idx="22">
                  <c:v>0.154</c:v>
                </c:pt>
                <c:pt idx="23">
                  <c:v>0.155</c:v>
                </c:pt>
                <c:pt idx="24">
                  <c:v>0.155</c:v>
                </c:pt>
                <c:pt idx="25">
                  <c:v>0.156</c:v>
                </c:pt>
                <c:pt idx="26">
                  <c:v>0.156</c:v>
                </c:pt>
                <c:pt idx="27">
                  <c:v>0.157</c:v>
                </c:pt>
                <c:pt idx="28">
                  <c:v>0.157</c:v>
                </c:pt>
                <c:pt idx="29">
                  <c:v>0.158</c:v>
                </c:pt>
                <c:pt idx="30">
                  <c:v>0.158</c:v>
                </c:pt>
                <c:pt idx="31">
                  <c:v>0.159</c:v>
                </c:pt>
                <c:pt idx="32">
                  <c:v>0.159</c:v>
                </c:pt>
                <c:pt idx="33">
                  <c:v>0.159</c:v>
                </c:pt>
                <c:pt idx="34">
                  <c:v>0.16</c:v>
                </c:pt>
                <c:pt idx="35">
                  <c:v>0.16</c:v>
                </c:pt>
                <c:pt idx="36">
                  <c:v>0.161</c:v>
                </c:pt>
                <c:pt idx="37">
                  <c:v>0.161</c:v>
                </c:pt>
                <c:pt idx="38">
                  <c:v>0.161</c:v>
                </c:pt>
                <c:pt idx="39">
                  <c:v>0.16200000000000001</c:v>
                </c:pt>
                <c:pt idx="40">
                  <c:v>0.16200000000000001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'PD7'!$L$14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'PD7'!$M$12:$BA$12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'PD7'!$M$14:$BA$14</c:f>
              <c:numCache>
                <c:formatCode>0.0</c:formatCode>
                <c:ptCount val="41"/>
                <c:pt idx="3">
                  <c:v>0.14000000000000001</c:v>
                </c:pt>
                <c:pt idx="4">
                  <c:v>0.14099999999999999</c:v>
                </c:pt>
                <c:pt idx="5">
                  <c:v>0.14199999999999999</c:v>
                </c:pt>
                <c:pt idx="6">
                  <c:v>0.14299999999999999</c:v>
                </c:pt>
                <c:pt idx="7">
                  <c:v>0.14399999999999999</c:v>
                </c:pt>
                <c:pt idx="8">
                  <c:v>0.14499999999999999</c:v>
                </c:pt>
                <c:pt idx="9">
                  <c:v>0.14599999999999999</c:v>
                </c:pt>
                <c:pt idx="10">
                  <c:v>0.14699999999999999</c:v>
                </c:pt>
                <c:pt idx="11">
                  <c:v>0.14699999999999999</c:v>
                </c:pt>
                <c:pt idx="12">
                  <c:v>0.14799999999999999</c:v>
                </c:pt>
                <c:pt idx="13">
                  <c:v>0.14899999999999999</c:v>
                </c:pt>
                <c:pt idx="14">
                  <c:v>0.15</c:v>
                </c:pt>
                <c:pt idx="15">
                  <c:v>0.15</c:v>
                </c:pt>
                <c:pt idx="16">
                  <c:v>0.151</c:v>
                </c:pt>
                <c:pt idx="17">
                  <c:v>0.152</c:v>
                </c:pt>
                <c:pt idx="18">
                  <c:v>0.152</c:v>
                </c:pt>
                <c:pt idx="19">
                  <c:v>0.153</c:v>
                </c:pt>
                <c:pt idx="20">
                  <c:v>0.153</c:v>
                </c:pt>
                <c:pt idx="21">
                  <c:v>0.154</c:v>
                </c:pt>
                <c:pt idx="22">
                  <c:v>0.154</c:v>
                </c:pt>
                <c:pt idx="23">
                  <c:v>0.155</c:v>
                </c:pt>
                <c:pt idx="24">
                  <c:v>0.155</c:v>
                </c:pt>
                <c:pt idx="25">
                  <c:v>0.156</c:v>
                </c:pt>
                <c:pt idx="26">
                  <c:v>0.156</c:v>
                </c:pt>
                <c:pt idx="27">
                  <c:v>0.157</c:v>
                </c:pt>
                <c:pt idx="28">
                  <c:v>0.157</c:v>
                </c:pt>
                <c:pt idx="29">
                  <c:v>0.158</c:v>
                </c:pt>
                <c:pt idx="30">
                  <c:v>0.158</c:v>
                </c:pt>
                <c:pt idx="31">
                  <c:v>0.159</c:v>
                </c:pt>
                <c:pt idx="32">
                  <c:v>0.159</c:v>
                </c:pt>
                <c:pt idx="33">
                  <c:v>0.159</c:v>
                </c:pt>
                <c:pt idx="34">
                  <c:v>0.16</c:v>
                </c:pt>
                <c:pt idx="35">
                  <c:v>0.16</c:v>
                </c:pt>
                <c:pt idx="36">
                  <c:v>0.161</c:v>
                </c:pt>
                <c:pt idx="37">
                  <c:v>0.161</c:v>
                </c:pt>
                <c:pt idx="38">
                  <c:v>0.161</c:v>
                </c:pt>
                <c:pt idx="39">
                  <c:v>0.16200000000000001</c:v>
                </c:pt>
                <c:pt idx="40">
                  <c:v>0.16200000000000001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'PD7'!$L$15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'PD7'!$M$12:$BA$12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'PD7'!$M$15:$BA$15</c:f>
              <c:numCache>
                <c:formatCode>0.0</c:formatCode>
                <c:ptCount val="41"/>
                <c:pt idx="3">
                  <c:v>0.14000000000000001</c:v>
                </c:pt>
                <c:pt idx="4">
                  <c:v>0.14099999999999999</c:v>
                </c:pt>
                <c:pt idx="5">
                  <c:v>0.14199999999999999</c:v>
                </c:pt>
                <c:pt idx="6">
                  <c:v>0.14299999999999999</c:v>
                </c:pt>
                <c:pt idx="7">
                  <c:v>0.14399999999999999</c:v>
                </c:pt>
                <c:pt idx="8">
                  <c:v>0.161</c:v>
                </c:pt>
                <c:pt idx="9">
                  <c:v>0.17899999999999999</c:v>
                </c:pt>
                <c:pt idx="10">
                  <c:v>0.2</c:v>
                </c:pt>
                <c:pt idx="11">
                  <c:v>0.223</c:v>
                </c:pt>
                <c:pt idx="12">
                  <c:v>0.248</c:v>
                </c:pt>
                <c:pt idx="13">
                  <c:v>0.27600000000000002</c:v>
                </c:pt>
                <c:pt idx="14">
                  <c:v>0.307</c:v>
                </c:pt>
                <c:pt idx="15">
                  <c:v>0.34200000000000003</c:v>
                </c:pt>
                <c:pt idx="16">
                  <c:v>0.38100000000000001</c:v>
                </c:pt>
                <c:pt idx="17">
                  <c:v>0.42399999999999999</c:v>
                </c:pt>
                <c:pt idx="18">
                  <c:v>0.47199999999999998</c:v>
                </c:pt>
                <c:pt idx="19">
                  <c:v>0.52500000000000002</c:v>
                </c:pt>
                <c:pt idx="20">
                  <c:v>0.58399999999999996</c:v>
                </c:pt>
                <c:pt idx="21">
                  <c:v>0.64900000000000002</c:v>
                </c:pt>
                <c:pt idx="22">
                  <c:v>0.72199999999999998</c:v>
                </c:pt>
                <c:pt idx="23">
                  <c:v>0.80300000000000005</c:v>
                </c:pt>
                <c:pt idx="24">
                  <c:v>0.89300000000000002</c:v>
                </c:pt>
                <c:pt idx="25">
                  <c:v>0.99199999999999999</c:v>
                </c:pt>
                <c:pt idx="26">
                  <c:v>1.103</c:v>
                </c:pt>
                <c:pt idx="27">
                  <c:v>1.226</c:v>
                </c:pt>
                <c:pt idx="28">
                  <c:v>1.363</c:v>
                </c:pt>
                <c:pt idx="29">
                  <c:v>1.5149999999999999</c:v>
                </c:pt>
                <c:pt idx="30">
                  <c:v>1.6830000000000001</c:v>
                </c:pt>
                <c:pt idx="31">
                  <c:v>1.871</c:v>
                </c:pt>
                <c:pt idx="32">
                  <c:v>2.0790000000000002</c:v>
                </c:pt>
                <c:pt idx="33">
                  <c:v>2.31</c:v>
                </c:pt>
                <c:pt idx="34">
                  <c:v>2.5670000000000002</c:v>
                </c:pt>
                <c:pt idx="35">
                  <c:v>2.8519999999999999</c:v>
                </c:pt>
                <c:pt idx="36">
                  <c:v>3.169</c:v>
                </c:pt>
                <c:pt idx="37">
                  <c:v>3.5209999999999999</c:v>
                </c:pt>
                <c:pt idx="38">
                  <c:v>3.9119999999999999</c:v>
                </c:pt>
                <c:pt idx="39">
                  <c:v>4.3460000000000001</c:v>
                </c:pt>
                <c:pt idx="40">
                  <c:v>4.8280000000000003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'PD7'!$L$16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'PD7'!$M$12:$BA$12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'PD7'!$M$16:$BA$16</c:f>
              <c:numCache>
                <c:formatCode>0.0</c:formatCode>
                <c:ptCount val="41"/>
                <c:pt idx="3">
                  <c:v>0.14000000000000001</c:v>
                </c:pt>
                <c:pt idx="4">
                  <c:v>0.14099999999999999</c:v>
                </c:pt>
                <c:pt idx="5">
                  <c:v>0.14199999999999999</c:v>
                </c:pt>
                <c:pt idx="6">
                  <c:v>0.14299999999999999</c:v>
                </c:pt>
                <c:pt idx="7">
                  <c:v>0.14399999999999999</c:v>
                </c:pt>
                <c:pt idx="8">
                  <c:v>0.16400000000000001</c:v>
                </c:pt>
                <c:pt idx="9">
                  <c:v>0.186</c:v>
                </c:pt>
                <c:pt idx="10">
                  <c:v>0.21099999999999999</c:v>
                </c:pt>
                <c:pt idx="11">
                  <c:v>0.23899999999999999</c:v>
                </c:pt>
                <c:pt idx="12">
                  <c:v>0.27100000000000002</c:v>
                </c:pt>
                <c:pt idx="13">
                  <c:v>0.307</c:v>
                </c:pt>
                <c:pt idx="14">
                  <c:v>0.34799999999999998</c:v>
                </c:pt>
                <c:pt idx="15">
                  <c:v>0.39400000000000002</c:v>
                </c:pt>
                <c:pt idx="16">
                  <c:v>0.44600000000000001</c:v>
                </c:pt>
                <c:pt idx="17">
                  <c:v>0.505</c:v>
                </c:pt>
                <c:pt idx="18">
                  <c:v>0.57199999999999995</c:v>
                </c:pt>
                <c:pt idx="19">
                  <c:v>0.64800000000000002</c:v>
                </c:pt>
                <c:pt idx="20">
                  <c:v>0.73299999999999998</c:v>
                </c:pt>
                <c:pt idx="21">
                  <c:v>0.83</c:v>
                </c:pt>
                <c:pt idx="22">
                  <c:v>0.94</c:v>
                </c:pt>
                <c:pt idx="23">
                  <c:v>1.0640000000000001</c:v>
                </c:pt>
                <c:pt idx="24">
                  <c:v>1.204</c:v>
                </c:pt>
                <c:pt idx="25">
                  <c:v>1.3620000000000001</c:v>
                </c:pt>
                <c:pt idx="26">
                  <c:v>1.5409999999999999</c:v>
                </c:pt>
                <c:pt idx="27">
                  <c:v>1.7430000000000001</c:v>
                </c:pt>
                <c:pt idx="28">
                  <c:v>1.972</c:v>
                </c:pt>
                <c:pt idx="29">
                  <c:v>2.23</c:v>
                </c:pt>
                <c:pt idx="30">
                  <c:v>2.5219999999999998</c:v>
                </c:pt>
                <c:pt idx="31">
                  <c:v>2.8530000000000002</c:v>
                </c:pt>
                <c:pt idx="32">
                  <c:v>3.2269999999999999</c:v>
                </c:pt>
                <c:pt idx="33">
                  <c:v>3.649</c:v>
                </c:pt>
                <c:pt idx="34">
                  <c:v>4.1269999999999998</c:v>
                </c:pt>
                <c:pt idx="35">
                  <c:v>4.6669999999999998</c:v>
                </c:pt>
                <c:pt idx="36">
                  <c:v>5.2770000000000001</c:v>
                </c:pt>
                <c:pt idx="37">
                  <c:v>5.9669999999999996</c:v>
                </c:pt>
                <c:pt idx="38">
                  <c:v>6.7469999999999999</c:v>
                </c:pt>
                <c:pt idx="39">
                  <c:v>7.6289999999999996</c:v>
                </c:pt>
                <c:pt idx="40">
                  <c:v>8.625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538112"/>
        <c:axId val="194539904"/>
      </c:lineChart>
      <c:dateAx>
        <c:axId val="194538112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94539904"/>
        <c:crosses val="autoZero"/>
        <c:auto val="1"/>
        <c:lblOffset val="100"/>
        <c:baseTimeUnit val="years"/>
        <c:majorUnit val="5"/>
        <c:majorTimeUnit val="years"/>
        <c:minorUnit val="10"/>
      </c:dateAx>
      <c:valAx>
        <c:axId val="1945399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Electricity Demand TWh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4538112"/>
        <c:crosses val="autoZero"/>
        <c:crossBetween val="midCat"/>
        <c:majorUnit val="2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930501306200317E-2"/>
          <c:y val="0.14691593535253031"/>
          <c:w val="0.78944463993601399"/>
          <c:h val="0.68201955232214106"/>
        </c:manualLayout>
      </c:layout>
      <c:lineChart>
        <c:grouping val="standard"/>
        <c:varyColors val="0"/>
        <c:ser>
          <c:idx val="2"/>
          <c:order val="0"/>
          <c:tx>
            <c:strRef>
              <c:f>'PD7'!$L$21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'PD7'!$M$20:$BA$20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'PD7'!$M$21:$BA$21</c:f>
              <c:numCache>
                <c:formatCode>0.0</c:formatCode>
                <c:ptCount val="41"/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'PD7'!$L$22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'PD7'!$M$20:$BA$20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'PD7'!$M$22:$BA$22</c:f>
              <c:numCache>
                <c:formatCode>0.0</c:formatCode>
                <c:ptCount val="41"/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'PD7'!$L$23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'PD7'!$M$20:$BA$20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'PD7'!$M$23:$BA$23</c:f>
              <c:numCache>
                <c:formatCode>0.0</c:formatCode>
                <c:ptCount val="41"/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0.5</c:v>
                </c:pt>
                <c:pt idx="13">
                  <c:v>0.6</c:v>
                </c:pt>
                <c:pt idx="14">
                  <c:v>0.6</c:v>
                </c:pt>
                <c:pt idx="15">
                  <c:v>0.7</c:v>
                </c:pt>
                <c:pt idx="16">
                  <c:v>0.8</c:v>
                </c:pt>
                <c:pt idx="17">
                  <c:v>0.8</c:v>
                </c:pt>
                <c:pt idx="18">
                  <c:v>0.9</c:v>
                </c:pt>
                <c:pt idx="19">
                  <c:v>1</c:v>
                </c:pt>
                <c:pt idx="20">
                  <c:v>1.2</c:v>
                </c:pt>
                <c:pt idx="21">
                  <c:v>1.3</c:v>
                </c:pt>
                <c:pt idx="22">
                  <c:v>1.4</c:v>
                </c:pt>
                <c:pt idx="23">
                  <c:v>1.6</c:v>
                </c:pt>
                <c:pt idx="24">
                  <c:v>1.8</c:v>
                </c:pt>
                <c:pt idx="25">
                  <c:v>2</c:v>
                </c:pt>
                <c:pt idx="26">
                  <c:v>2.2000000000000002</c:v>
                </c:pt>
                <c:pt idx="27">
                  <c:v>2.5</c:v>
                </c:pt>
                <c:pt idx="28">
                  <c:v>2.7</c:v>
                </c:pt>
                <c:pt idx="29">
                  <c:v>3</c:v>
                </c:pt>
                <c:pt idx="30">
                  <c:v>3.4</c:v>
                </c:pt>
                <c:pt idx="31">
                  <c:v>3.7</c:v>
                </c:pt>
                <c:pt idx="32">
                  <c:v>4.2</c:v>
                </c:pt>
                <c:pt idx="33">
                  <c:v>4.5999999999999996</c:v>
                </c:pt>
                <c:pt idx="34">
                  <c:v>5.0999999999999996</c:v>
                </c:pt>
                <c:pt idx="35">
                  <c:v>5.7</c:v>
                </c:pt>
                <c:pt idx="36">
                  <c:v>6.3</c:v>
                </c:pt>
                <c:pt idx="37">
                  <c:v>7</c:v>
                </c:pt>
                <c:pt idx="38">
                  <c:v>7.8</c:v>
                </c:pt>
                <c:pt idx="39">
                  <c:v>8.6999999999999993</c:v>
                </c:pt>
                <c:pt idx="40">
                  <c:v>9.6999999999999993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'PD7'!$L$24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'PD7'!$M$20:$BA$20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'PD7'!$M$24:$BA$24</c:f>
              <c:numCache>
                <c:formatCode>0.0</c:formatCode>
                <c:ptCount val="41"/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0.4</c:v>
                </c:pt>
                <c:pt idx="11">
                  <c:v>0.5</c:v>
                </c:pt>
                <c:pt idx="12">
                  <c:v>0.5</c:v>
                </c:pt>
                <c:pt idx="13">
                  <c:v>0.6</c:v>
                </c:pt>
                <c:pt idx="14">
                  <c:v>0.7</c:v>
                </c:pt>
                <c:pt idx="15">
                  <c:v>0.8</c:v>
                </c:pt>
                <c:pt idx="16">
                  <c:v>0.9</c:v>
                </c:pt>
                <c:pt idx="17">
                  <c:v>1</c:v>
                </c:pt>
                <c:pt idx="18">
                  <c:v>1.1000000000000001</c:v>
                </c:pt>
                <c:pt idx="19">
                  <c:v>1.3</c:v>
                </c:pt>
                <c:pt idx="20">
                  <c:v>1.5</c:v>
                </c:pt>
                <c:pt idx="21">
                  <c:v>1.7</c:v>
                </c:pt>
                <c:pt idx="22">
                  <c:v>1.9</c:v>
                </c:pt>
                <c:pt idx="23">
                  <c:v>2.1</c:v>
                </c:pt>
                <c:pt idx="24">
                  <c:v>2.4</c:v>
                </c:pt>
                <c:pt idx="25">
                  <c:v>2.7</c:v>
                </c:pt>
                <c:pt idx="26">
                  <c:v>3.1</c:v>
                </c:pt>
                <c:pt idx="27">
                  <c:v>3.5</c:v>
                </c:pt>
                <c:pt idx="28">
                  <c:v>3.9</c:v>
                </c:pt>
                <c:pt idx="29">
                  <c:v>4.5</c:v>
                </c:pt>
                <c:pt idx="30">
                  <c:v>5</c:v>
                </c:pt>
                <c:pt idx="31">
                  <c:v>5.7</c:v>
                </c:pt>
                <c:pt idx="32">
                  <c:v>6.5</c:v>
                </c:pt>
                <c:pt idx="33">
                  <c:v>7.3</c:v>
                </c:pt>
                <c:pt idx="34">
                  <c:v>8.3000000000000007</c:v>
                </c:pt>
                <c:pt idx="35">
                  <c:v>9.3000000000000007</c:v>
                </c:pt>
                <c:pt idx="36">
                  <c:v>10.6</c:v>
                </c:pt>
                <c:pt idx="37">
                  <c:v>11.9</c:v>
                </c:pt>
                <c:pt idx="38">
                  <c:v>13.5</c:v>
                </c:pt>
                <c:pt idx="39">
                  <c:v>15.3</c:v>
                </c:pt>
                <c:pt idx="40">
                  <c:v>17.3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574208"/>
        <c:axId val="194575744"/>
      </c:lineChart>
      <c:dateAx>
        <c:axId val="194574208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94575744"/>
        <c:crosses val="autoZero"/>
        <c:auto val="1"/>
        <c:lblOffset val="100"/>
        <c:baseTimeUnit val="years"/>
        <c:majorUnit val="5"/>
        <c:majorTimeUnit val="years"/>
        <c:minorUnit val="10"/>
      </c:dateAx>
      <c:valAx>
        <c:axId val="1945757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  <a:r>
                  <a:rPr lang="en-US" baseline="0"/>
                  <a:t> of Residential Aircon Units</a:t>
                </a:r>
                <a:endParaRPr lang="en-US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4574208"/>
        <c:crosses val="autoZero"/>
        <c:crossBetween val="midCat"/>
        <c:majorUnit val="5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85831138588640354"/>
          <c:h val="0.671058405213768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'HT1'!$L$5</c:f>
              <c:strCache>
                <c:ptCount val="1"/>
                <c:pt idx="0">
                  <c:v>Air Source Heat Pump</c:v>
                </c:pt>
              </c:strCache>
            </c:strRef>
          </c:tx>
          <c:invertIfNegative val="0"/>
          <c:cat>
            <c:numRef>
              <c:f>'HT1'!$M$4:$AV$4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'HT1'!$M$5:$AV$5</c:f>
              <c:numCache>
                <c:formatCode>#,##0</c:formatCode>
                <c:ptCount val="36"/>
                <c:pt idx="0">
                  <c:v>40018.521095229531</c:v>
                </c:pt>
                <c:pt idx="1">
                  <c:v>61704.377996261101</c:v>
                </c:pt>
                <c:pt idx="2">
                  <c:v>104529.31153729797</c:v>
                </c:pt>
                <c:pt idx="3">
                  <c:v>168280.23349716605</c:v>
                </c:pt>
                <c:pt idx="4">
                  <c:v>247988.01348796592</c:v>
                </c:pt>
                <c:pt idx="5">
                  <c:v>393428.77252250904</c:v>
                </c:pt>
                <c:pt idx="6">
                  <c:v>604130.69176756893</c:v>
                </c:pt>
                <c:pt idx="7">
                  <c:v>967210.66564455256</c:v>
                </c:pt>
                <c:pt idx="8">
                  <c:v>1253899.8033255399</c:v>
                </c:pt>
                <c:pt idx="9">
                  <c:v>1641773.4555761972</c:v>
                </c:pt>
                <c:pt idx="10">
                  <c:v>2006929.9264678874</c:v>
                </c:pt>
                <c:pt idx="11">
                  <c:v>2389245.013601149</c:v>
                </c:pt>
                <c:pt idx="12">
                  <c:v>2737076.3360047187</c:v>
                </c:pt>
                <c:pt idx="13">
                  <c:v>3073992.818256191</c:v>
                </c:pt>
                <c:pt idx="14">
                  <c:v>3346884.6437773313</c:v>
                </c:pt>
                <c:pt idx="15">
                  <c:v>3575767.457339853</c:v>
                </c:pt>
                <c:pt idx="16">
                  <c:v>3614975.497817297</c:v>
                </c:pt>
                <c:pt idx="17">
                  <c:v>3629382.5210144706</c:v>
                </c:pt>
                <c:pt idx="18">
                  <c:v>3716944.4670228013</c:v>
                </c:pt>
                <c:pt idx="19">
                  <c:v>3836852.286514991</c:v>
                </c:pt>
                <c:pt idx="20">
                  <c:v>3926003.9917962104</c:v>
                </c:pt>
                <c:pt idx="21">
                  <c:v>4007475.1458403068</c:v>
                </c:pt>
                <c:pt idx="22">
                  <c:v>4120536.680820337</c:v>
                </c:pt>
                <c:pt idx="23">
                  <c:v>4238334.0231013978</c:v>
                </c:pt>
                <c:pt idx="24">
                  <c:v>4756329.2915603844</c:v>
                </c:pt>
                <c:pt idx="25">
                  <c:v>5327767.30091321</c:v>
                </c:pt>
                <c:pt idx="26">
                  <c:v>5848177.2743233433</c:v>
                </c:pt>
                <c:pt idx="27">
                  <c:v>6786635.8266410707</c:v>
                </c:pt>
                <c:pt idx="28">
                  <c:v>8585452.9247745872</c:v>
                </c:pt>
                <c:pt idx="29">
                  <c:v>11139881.746578678</c:v>
                </c:pt>
                <c:pt idx="30">
                  <c:v>12393568.649118144</c:v>
                </c:pt>
                <c:pt idx="31">
                  <c:v>13434573.044083681</c:v>
                </c:pt>
                <c:pt idx="32">
                  <c:v>13927341.711910572</c:v>
                </c:pt>
                <c:pt idx="33">
                  <c:v>14061130.151837641</c:v>
                </c:pt>
                <c:pt idx="34">
                  <c:v>14194098.887456955</c:v>
                </c:pt>
                <c:pt idx="35">
                  <c:v>14327166.230738766</c:v>
                </c:pt>
              </c:numCache>
            </c:numRef>
          </c:val>
        </c:ser>
        <c:ser>
          <c:idx val="1"/>
          <c:order val="1"/>
          <c:tx>
            <c:strRef>
              <c:f>'HT1'!$L$6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'HT1'!$M$4:$AV$4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'HT1'!$M$6:$AV$6</c:f>
              <c:numCache>
                <c:formatCode>#,##0</c:formatCode>
                <c:ptCount val="36"/>
                <c:pt idx="0">
                  <c:v>51050.620132375225</c:v>
                </c:pt>
                <c:pt idx="1">
                  <c:v>51347.857098956454</c:v>
                </c:pt>
                <c:pt idx="2">
                  <c:v>51237.965057113586</c:v>
                </c:pt>
                <c:pt idx="3">
                  <c:v>50925.66003022145</c:v>
                </c:pt>
                <c:pt idx="4">
                  <c:v>51037.08592214097</c:v>
                </c:pt>
                <c:pt idx="5">
                  <c:v>51540.730555720518</c:v>
                </c:pt>
                <c:pt idx="6">
                  <c:v>51997.02709104518</c:v>
                </c:pt>
                <c:pt idx="7">
                  <c:v>51766.546730566566</c:v>
                </c:pt>
                <c:pt idx="8">
                  <c:v>51429.896264886651</c:v>
                </c:pt>
                <c:pt idx="9">
                  <c:v>51352.476272313186</c:v>
                </c:pt>
                <c:pt idx="10">
                  <c:v>50912.608922803462</c:v>
                </c:pt>
                <c:pt idx="11">
                  <c:v>50558.088128219017</c:v>
                </c:pt>
                <c:pt idx="12">
                  <c:v>50177.347187520594</c:v>
                </c:pt>
                <c:pt idx="13">
                  <c:v>50014.567991973017</c:v>
                </c:pt>
                <c:pt idx="14">
                  <c:v>50120.427977077394</c:v>
                </c:pt>
                <c:pt idx="15">
                  <c:v>46578.613138158871</c:v>
                </c:pt>
                <c:pt idx="16">
                  <c:v>40973.532125293445</c:v>
                </c:pt>
                <c:pt idx="17">
                  <c:v>35844.832974918936</c:v>
                </c:pt>
                <c:pt idx="18">
                  <c:v>32018.106544450442</c:v>
                </c:pt>
                <c:pt idx="19">
                  <c:v>28628.788609632185</c:v>
                </c:pt>
                <c:pt idx="20">
                  <c:v>25594.477335310145</c:v>
                </c:pt>
                <c:pt idx="21">
                  <c:v>22982.852311425122</c:v>
                </c:pt>
                <c:pt idx="22">
                  <c:v>20676.83661682795</c:v>
                </c:pt>
                <c:pt idx="23">
                  <c:v>18603.498211599759</c:v>
                </c:pt>
                <c:pt idx="24">
                  <c:v>16869.231479741611</c:v>
                </c:pt>
                <c:pt idx="25">
                  <c:v>13233.299837136503</c:v>
                </c:pt>
                <c:pt idx="26">
                  <c:v>9373.5249080742178</c:v>
                </c:pt>
                <c:pt idx="27">
                  <c:v>5478.0226000892444</c:v>
                </c:pt>
                <c:pt idx="28">
                  <c:v>1710.65805943582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2"/>
          <c:order val="2"/>
          <c:tx>
            <c:strRef>
              <c:f>'HT1'!$L$7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'HT1'!$M$4:$AV$4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'HT1'!$M$7:$AV$7</c:f>
              <c:numCache>
                <c:formatCode>#,##0</c:formatCode>
                <c:ptCount val="36"/>
                <c:pt idx="0">
                  <c:v>0</c:v>
                </c:pt>
                <c:pt idx="1">
                  <c:v>12.837729017744</c:v>
                </c:pt>
                <c:pt idx="2">
                  <c:v>32.043239698447152</c:v>
                </c:pt>
                <c:pt idx="3">
                  <c:v>75.27795331194416</c:v>
                </c:pt>
                <c:pt idx="4">
                  <c:v>170.82596820956567</c:v>
                </c:pt>
                <c:pt idx="5">
                  <c:v>307.6930843166366</c:v>
                </c:pt>
                <c:pt idx="6">
                  <c:v>391.3323749114341</c:v>
                </c:pt>
                <c:pt idx="7">
                  <c:v>1006.6635637465165</c:v>
                </c:pt>
                <c:pt idx="8">
                  <c:v>1577.6596205593753</c:v>
                </c:pt>
                <c:pt idx="9">
                  <c:v>3845.4956129449924</c:v>
                </c:pt>
                <c:pt idx="10">
                  <c:v>13602.303601929374</c:v>
                </c:pt>
                <c:pt idx="11">
                  <c:v>22113.332307364675</c:v>
                </c:pt>
                <c:pt idx="12">
                  <c:v>31288.465077697398</c:v>
                </c:pt>
                <c:pt idx="13">
                  <c:v>42768.915777300208</c:v>
                </c:pt>
                <c:pt idx="14">
                  <c:v>49970.631988271627</c:v>
                </c:pt>
                <c:pt idx="15">
                  <c:v>57476.186180104043</c:v>
                </c:pt>
                <c:pt idx="16">
                  <c:v>64284.623207131466</c:v>
                </c:pt>
                <c:pt idx="17">
                  <c:v>70368.376169728042</c:v>
                </c:pt>
                <c:pt idx="18">
                  <c:v>76470.005910604392</c:v>
                </c:pt>
                <c:pt idx="19">
                  <c:v>83567.23592551169</c:v>
                </c:pt>
                <c:pt idx="20">
                  <c:v>91652.195637223951</c:v>
                </c:pt>
                <c:pt idx="21">
                  <c:v>98803.400050262746</c:v>
                </c:pt>
                <c:pt idx="22">
                  <c:v>105404.15258300294</c:v>
                </c:pt>
                <c:pt idx="23">
                  <c:v>112380.70267149793</c:v>
                </c:pt>
                <c:pt idx="24">
                  <c:v>119749.14691154603</c:v>
                </c:pt>
                <c:pt idx="25">
                  <c:v>127526.95400303396</c:v>
                </c:pt>
                <c:pt idx="26">
                  <c:v>135206.3879400412</c:v>
                </c:pt>
                <c:pt idx="27">
                  <c:v>142789.33757474995</c:v>
                </c:pt>
                <c:pt idx="28">
                  <c:v>150278.05274703144</c:v>
                </c:pt>
                <c:pt idx="29">
                  <c:v>157674.07110678914</c:v>
                </c:pt>
                <c:pt idx="30">
                  <c:v>164978.4001816996</c:v>
                </c:pt>
                <c:pt idx="31">
                  <c:v>172191.14539077025</c:v>
                </c:pt>
                <c:pt idx="32">
                  <c:v>179312.33763213365</c:v>
                </c:pt>
                <c:pt idx="33">
                  <c:v>186341.41401446014</c:v>
                </c:pt>
                <c:pt idx="34">
                  <c:v>193276.83900600078</c:v>
                </c:pt>
                <c:pt idx="35">
                  <c:v>200135.02450387119</c:v>
                </c:pt>
              </c:numCache>
            </c:numRef>
          </c:val>
        </c:ser>
        <c:ser>
          <c:idx val="3"/>
          <c:order val="3"/>
          <c:tx>
            <c:strRef>
              <c:f>'HT1'!$L$8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'HT1'!$M$4:$AV$4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'HT1'!$M$8:$AV$8</c:f>
              <c:numCache>
                <c:formatCode>#,##0</c:formatCode>
                <c:ptCount val="36"/>
                <c:pt idx="0">
                  <c:v>0</c:v>
                </c:pt>
                <c:pt idx="1">
                  <c:v>128.29828430899079</c:v>
                </c:pt>
                <c:pt idx="2">
                  <c:v>259.30429572841547</c:v>
                </c:pt>
                <c:pt idx="3">
                  <c:v>371.39051394076233</c:v>
                </c:pt>
                <c:pt idx="4">
                  <c:v>687.79131620938597</c:v>
                </c:pt>
                <c:pt idx="5">
                  <c:v>1262.4722832019488</c:v>
                </c:pt>
                <c:pt idx="6">
                  <c:v>1982.4027131713344</c:v>
                </c:pt>
                <c:pt idx="7">
                  <c:v>4195.1287972364244</c:v>
                </c:pt>
                <c:pt idx="8">
                  <c:v>7665.5136356185703</c:v>
                </c:pt>
                <c:pt idx="9">
                  <c:v>11570.991823322476</c:v>
                </c:pt>
                <c:pt idx="10">
                  <c:v>17384.955145682674</c:v>
                </c:pt>
                <c:pt idx="11">
                  <c:v>17713.429254031587</c:v>
                </c:pt>
                <c:pt idx="12">
                  <c:v>17996.295989685295</c:v>
                </c:pt>
                <c:pt idx="13">
                  <c:v>18241.440241077024</c:v>
                </c:pt>
                <c:pt idx="14">
                  <c:v>18436.055444241832</c:v>
                </c:pt>
                <c:pt idx="15">
                  <c:v>19208.814643881484</c:v>
                </c:pt>
                <c:pt idx="16">
                  <c:v>18941.63454722544</c:v>
                </c:pt>
                <c:pt idx="17">
                  <c:v>18562.948341948184</c:v>
                </c:pt>
                <c:pt idx="18">
                  <c:v>18595.38805549977</c:v>
                </c:pt>
                <c:pt idx="19">
                  <c:v>18774.698616884321</c:v>
                </c:pt>
                <c:pt idx="20">
                  <c:v>18847.169053397731</c:v>
                </c:pt>
                <c:pt idx="21">
                  <c:v>18864.890079424949</c:v>
                </c:pt>
                <c:pt idx="22">
                  <c:v>19050.64632620948</c:v>
                </c:pt>
                <c:pt idx="23">
                  <c:v>19251.53193805788</c:v>
                </c:pt>
                <c:pt idx="24">
                  <c:v>19619.520256335043</c:v>
                </c:pt>
                <c:pt idx="25">
                  <c:v>20122.526067947565</c:v>
                </c:pt>
                <c:pt idx="26">
                  <c:v>20373.069694309554</c:v>
                </c:pt>
                <c:pt idx="27">
                  <c:v>23288.690483350816</c:v>
                </c:pt>
                <c:pt idx="28">
                  <c:v>36869.852317720659</c:v>
                </c:pt>
                <c:pt idx="29">
                  <c:v>50414.420834804514</c:v>
                </c:pt>
                <c:pt idx="30">
                  <c:v>64515.932714484537</c:v>
                </c:pt>
                <c:pt idx="31">
                  <c:v>67260.221970077779</c:v>
                </c:pt>
                <c:pt idx="32">
                  <c:v>66259.987282461123</c:v>
                </c:pt>
                <c:pt idx="33">
                  <c:v>66665.858651981791</c:v>
                </c:pt>
                <c:pt idx="34">
                  <c:v>67105.304733675541</c:v>
                </c:pt>
                <c:pt idx="35">
                  <c:v>67585.106097510463</c:v>
                </c:pt>
              </c:numCache>
            </c:numRef>
          </c:val>
        </c:ser>
        <c:ser>
          <c:idx val="4"/>
          <c:order val="4"/>
          <c:tx>
            <c:strRef>
              <c:f>'HT1'!$L$9</c:f>
              <c:strCache>
                <c:ptCount val="1"/>
                <c:pt idx="0">
                  <c:v>Ground Source Heat Pump</c:v>
                </c:pt>
              </c:strCache>
            </c:strRef>
          </c:tx>
          <c:invertIfNegative val="0"/>
          <c:cat>
            <c:numRef>
              <c:f>'HT1'!$M$4:$AV$4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'HT1'!$M$9:$AV$9</c:f>
              <c:numCache>
                <c:formatCode>#,##0</c:formatCode>
                <c:ptCount val="36"/>
                <c:pt idx="0">
                  <c:v>18455.867389045918</c:v>
                </c:pt>
                <c:pt idx="1">
                  <c:v>20669.998149814095</c:v>
                </c:pt>
                <c:pt idx="2">
                  <c:v>23229.694535934192</c:v>
                </c:pt>
                <c:pt idx="3">
                  <c:v>24272.229318866663</c:v>
                </c:pt>
                <c:pt idx="4">
                  <c:v>26659.364429588728</c:v>
                </c:pt>
                <c:pt idx="5">
                  <c:v>39142.254917878287</c:v>
                </c:pt>
                <c:pt idx="6">
                  <c:v>47697.009540642612</c:v>
                </c:pt>
                <c:pt idx="7">
                  <c:v>52393.878102057613</c:v>
                </c:pt>
                <c:pt idx="8">
                  <c:v>56016.26601837451</c:v>
                </c:pt>
                <c:pt idx="9">
                  <c:v>60007.932392267438</c:v>
                </c:pt>
                <c:pt idx="10">
                  <c:v>63839.959031211074</c:v>
                </c:pt>
                <c:pt idx="11">
                  <c:v>67043.618747605418</c:v>
                </c:pt>
                <c:pt idx="12">
                  <c:v>70034.339954268813</c:v>
                </c:pt>
                <c:pt idx="13">
                  <c:v>72748.166726741096</c:v>
                </c:pt>
                <c:pt idx="14">
                  <c:v>75026.484134485247</c:v>
                </c:pt>
                <c:pt idx="15">
                  <c:v>168553.23719579927</c:v>
                </c:pt>
                <c:pt idx="16">
                  <c:v>255333.61354089473</c:v>
                </c:pt>
                <c:pt idx="17">
                  <c:v>492250.33145414852</c:v>
                </c:pt>
                <c:pt idx="18">
                  <c:v>735554.92491229938</c:v>
                </c:pt>
                <c:pt idx="19">
                  <c:v>987429.88189117843</c:v>
                </c:pt>
                <c:pt idx="20">
                  <c:v>1236968.4163859144</c:v>
                </c:pt>
                <c:pt idx="21">
                  <c:v>1550411.3718196773</c:v>
                </c:pt>
                <c:pt idx="22">
                  <c:v>1881032.5656455625</c:v>
                </c:pt>
                <c:pt idx="23">
                  <c:v>2219547.8853089591</c:v>
                </c:pt>
                <c:pt idx="24">
                  <c:v>2586745.6652831123</c:v>
                </c:pt>
                <c:pt idx="25">
                  <c:v>2757324.5891527492</c:v>
                </c:pt>
                <c:pt idx="26">
                  <c:v>2897213.7663252838</c:v>
                </c:pt>
                <c:pt idx="27">
                  <c:v>2788296.5994681208</c:v>
                </c:pt>
                <c:pt idx="28">
                  <c:v>2808940.5435262853</c:v>
                </c:pt>
                <c:pt idx="29">
                  <c:v>2743260.0324636614</c:v>
                </c:pt>
                <c:pt idx="30">
                  <c:v>2667832.6914392565</c:v>
                </c:pt>
                <c:pt idx="31">
                  <c:v>2695667.6864778949</c:v>
                </c:pt>
                <c:pt idx="32">
                  <c:v>2571115.3050881424</c:v>
                </c:pt>
                <c:pt idx="33">
                  <c:v>2501788.7496597003</c:v>
                </c:pt>
                <c:pt idx="34">
                  <c:v>2432549.0493587316</c:v>
                </c:pt>
                <c:pt idx="35">
                  <c:v>2363502.634048617</c:v>
                </c:pt>
              </c:numCache>
            </c:numRef>
          </c:val>
        </c:ser>
        <c:ser>
          <c:idx val="5"/>
          <c:order val="5"/>
          <c:tx>
            <c:strRef>
              <c:f>'HT1'!$L$10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'HT1'!$M$4:$AV$4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'HT1'!$M$10:$AV$10</c:f>
              <c:numCache>
                <c:formatCode>#,##0</c:formatCode>
                <c:ptCount val="36"/>
                <c:pt idx="0">
                  <c:v>0</c:v>
                </c:pt>
                <c:pt idx="1">
                  <c:v>12337.443459596792</c:v>
                </c:pt>
                <c:pt idx="2">
                  <c:v>22010.819833810441</c:v>
                </c:pt>
                <c:pt idx="3">
                  <c:v>36491.333824373876</c:v>
                </c:pt>
                <c:pt idx="4">
                  <c:v>142913.89022469</c:v>
                </c:pt>
                <c:pt idx="5">
                  <c:v>273520.18697376072</c:v>
                </c:pt>
                <c:pt idx="6">
                  <c:v>363683.53193458775</c:v>
                </c:pt>
                <c:pt idx="7">
                  <c:v>459699.32719259016</c:v>
                </c:pt>
                <c:pt idx="8">
                  <c:v>624335.99111772806</c:v>
                </c:pt>
                <c:pt idx="9">
                  <c:v>789145.93592857022</c:v>
                </c:pt>
                <c:pt idx="10">
                  <c:v>1010569.9946146705</c:v>
                </c:pt>
                <c:pt idx="11">
                  <c:v>1231678.9005048263</c:v>
                </c:pt>
                <c:pt idx="12">
                  <c:v>1385729.0758984424</c:v>
                </c:pt>
                <c:pt idx="13">
                  <c:v>1533356.1039501308</c:v>
                </c:pt>
                <c:pt idx="14">
                  <c:v>1716145.0015659514</c:v>
                </c:pt>
                <c:pt idx="15">
                  <c:v>2154997.8760428349</c:v>
                </c:pt>
                <c:pt idx="16">
                  <c:v>2495926.192380093</c:v>
                </c:pt>
                <c:pt idx="17">
                  <c:v>2848316.2403254537</c:v>
                </c:pt>
                <c:pt idx="18">
                  <c:v>2816056.8399089347</c:v>
                </c:pt>
                <c:pt idx="19">
                  <c:v>2787206.3410805571</c:v>
                </c:pt>
                <c:pt idx="20">
                  <c:v>2748631.5405138158</c:v>
                </c:pt>
                <c:pt idx="21">
                  <c:v>3332460.7196449162</c:v>
                </c:pt>
                <c:pt idx="22">
                  <c:v>3955560.8550472837</c:v>
                </c:pt>
                <c:pt idx="23">
                  <c:v>4607619.5078463508</c:v>
                </c:pt>
                <c:pt idx="24">
                  <c:v>5332860.3728015572</c:v>
                </c:pt>
                <c:pt idx="25">
                  <c:v>6139474.4528236408</c:v>
                </c:pt>
                <c:pt idx="26">
                  <c:v>6164664.040079738</c:v>
                </c:pt>
                <c:pt idx="27">
                  <c:v>6142468.1571723325</c:v>
                </c:pt>
                <c:pt idx="28">
                  <c:v>6410573.9510715446</c:v>
                </c:pt>
                <c:pt idx="29">
                  <c:v>6491754.0264695249</c:v>
                </c:pt>
                <c:pt idx="30">
                  <c:v>6554000.2174067749</c:v>
                </c:pt>
                <c:pt idx="31">
                  <c:v>6680825.1070365496</c:v>
                </c:pt>
                <c:pt idx="32">
                  <c:v>6424477.3822048195</c:v>
                </c:pt>
                <c:pt idx="33">
                  <c:v>6299102.1437067371</c:v>
                </c:pt>
                <c:pt idx="34">
                  <c:v>6168514.9619407766</c:v>
                </c:pt>
                <c:pt idx="35">
                  <c:v>6033413.3736635474</c:v>
                </c:pt>
              </c:numCache>
            </c:numRef>
          </c:val>
        </c:ser>
        <c:ser>
          <c:idx val="6"/>
          <c:order val="6"/>
          <c:tx>
            <c:strRef>
              <c:f>'HT1'!$L$11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'HT1'!$M$4:$AV$4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'HT1'!$M$11:$AV$11</c:f>
              <c:numCache>
                <c:formatCode>#,##0</c:formatCode>
                <c:ptCount val="36"/>
                <c:pt idx="0">
                  <c:v>1210.9198001231805</c:v>
                </c:pt>
                <c:pt idx="1">
                  <c:v>1624.912550584783</c:v>
                </c:pt>
                <c:pt idx="2">
                  <c:v>2134.1673656754851</c:v>
                </c:pt>
                <c:pt idx="3">
                  <c:v>3025.0777899826453</c:v>
                </c:pt>
                <c:pt idx="4">
                  <c:v>6089.7879436592075</c:v>
                </c:pt>
                <c:pt idx="5">
                  <c:v>6296.2062071155851</c:v>
                </c:pt>
                <c:pt idx="6">
                  <c:v>8818.6401023528488</c:v>
                </c:pt>
                <c:pt idx="7">
                  <c:v>11879.111929548082</c:v>
                </c:pt>
                <c:pt idx="8">
                  <c:v>14560.676935922134</c:v>
                </c:pt>
                <c:pt idx="9">
                  <c:v>15888.588965490624</c:v>
                </c:pt>
                <c:pt idx="10">
                  <c:v>17444.309770521049</c:v>
                </c:pt>
                <c:pt idx="11">
                  <c:v>18657.664539574806</c:v>
                </c:pt>
                <c:pt idx="12">
                  <c:v>20168.549572131033</c:v>
                </c:pt>
                <c:pt idx="13">
                  <c:v>21625.806960905098</c:v>
                </c:pt>
                <c:pt idx="14">
                  <c:v>22968.477350410099</c:v>
                </c:pt>
                <c:pt idx="15">
                  <c:v>23972.653944541042</c:v>
                </c:pt>
                <c:pt idx="16">
                  <c:v>23656.727671977656</c:v>
                </c:pt>
                <c:pt idx="17">
                  <c:v>22743.411768374837</c:v>
                </c:pt>
                <c:pt idx="18">
                  <c:v>21894.683255402033</c:v>
                </c:pt>
                <c:pt idx="19">
                  <c:v>21294.288894014433</c:v>
                </c:pt>
                <c:pt idx="20">
                  <c:v>20350.998288270846</c:v>
                </c:pt>
                <c:pt idx="21">
                  <c:v>20174.178554412454</c:v>
                </c:pt>
                <c:pt idx="22">
                  <c:v>19881.653824664816</c:v>
                </c:pt>
                <c:pt idx="23">
                  <c:v>19912.485692758724</c:v>
                </c:pt>
                <c:pt idx="24">
                  <c:v>20355.583729406408</c:v>
                </c:pt>
                <c:pt idx="25">
                  <c:v>21142.687952198492</c:v>
                </c:pt>
                <c:pt idx="26">
                  <c:v>21628.59410082371</c:v>
                </c:pt>
                <c:pt idx="27">
                  <c:v>21949.909785098011</c:v>
                </c:pt>
                <c:pt idx="28">
                  <c:v>23331.787185277532</c:v>
                </c:pt>
                <c:pt idx="29">
                  <c:v>24067.930850281373</c:v>
                </c:pt>
                <c:pt idx="30">
                  <c:v>24758.512196330139</c:v>
                </c:pt>
                <c:pt idx="31">
                  <c:v>25925.470426530428</c:v>
                </c:pt>
                <c:pt idx="32">
                  <c:v>25630.359432358233</c:v>
                </c:pt>
                <c:pt idx="33">
                  <c:v>25857.719853488332</c:v>
                </c:pt>
                <c:pt idx="34">
                  <c:v>26078.9748260343</c:v>
                </c:pt>
                <c:pt idx="35">
                  <c:v>26296.790417729433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587456"/>
        <c:axId val="195601536"/>
      </c:barChart>
      <c:catAx>
        <c:axId val="19558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56015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5601536"/>
        <c:scaling>
          <c:orientation val="minMax"/>
        </c:scaling>
        <c:delete val="0"/>
        <c:axPos val="l"/>
        <c:majorGridlines/>
        <c:numFmt formatCode="###0" sourceLinked="0"/>
        <c:majorTickMark val="out"/>
        <c:minorTickMark val="none"/>
        <c:tickLblPos val="nextTo"/>
        <c:crossAx val="19558745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5.1375461814598703E-3"/>
                <c:y val="0.36544161042089002"/>
              </c:manualLayout>
            </c:layout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</c:dispUnitsLbl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88589786276560234"/>
          <c:h val="0.662034590372772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'HT2'!$L$5</c:f>
              <c:strCache>
                <c:ptCount val="1"/>
                <c:pt idx="0">
                  <c:v>Air Source Heat Pump</c:v>
                </c:pt>
              </c:strCache>
            </c:strRef>
          </c:tx>
          <c:invertIfNegative val="0"/>
          <c:cat>
            <c:numRef>
              <c:f>'HT2'!$M$4:$AV$4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'HT2'!$M$5:$AV$5</c:f>
              <c:numCache>
                <c:formatCode>#,##0</c:formatCode>
                <c:ptCount val="36"/>
                <c:pt idx="0">
                  <c:v>40018.521095229531</c:v>
                </c:pt>
                <c:pt idx="1">
                  <c:v>56385.80088357006</c:v>
                </c:pt>
                <c:pt idx="2">
                  <c:v>73076.4514404816</c:v>
                </c:pt>
                <c:pt idx="3">
                  <c:v>91095.481251732417</c:v>
                </c:pt>
                <c:pt idx="4">
                  <c:v>113050.88792656251</c:v>
                </c:pt>
                <c:pt idx="5">
                  <c:v>186493.47367096451</c:v>
                </c:pt>
                <c:pt idx="6">
                  <c:v>254664.61867447381</c:v>
                </c:pt>
                <c:pt idx="7">
                  <c:v>320130.30224609387</c:v>
                </c:pt>
                <c:pt idx="8">
                  <c:v>391455.95658819325</c:v>
                </c:pt>
                <c:pt idx="9">
                  <c:v>459155.72060134111</c:v>
                </c:pt>
                <c:pt idx="10">
                  <c:v>519493.64151846542</c:v>
                </c:pt>
                <c:pt idx="11">
                  <c:v>590826.15220094111</c:v>
                </c:pt>
                <c:pt idx="12">
                  <c:v>657893.6440812709</c:v>
                </c:pt>
                <c:pt idx="13">
                  <c:v>722835.13551287912</c:v>
                </c:pt>
                <c:pt idx="14">
                  <c:v>780301.64058030979</c:v>
                </c:pt>
                <c:pt idx="15">
                  <c:v>834496.3990839934</c:v>
                </c:pt>
                <c:pt idx="16">
                  <c:v>883151.6606722828</c:v>
                </c:pt>
                <c:pt idx="17">
                  <c:v>923824.12289539212</c:v>
                </c:pt>
                <c:pt idx="18">
                  <c:v>952720.06936818489</c:v>
                </c:pt>
                <c:pt idx="19">
                  <c:v>976763.76727950596</c:v>
                </c:pt>
                <c:pt idx="20">
                  <c:v>996248.74395246792</c:v>
                </c:pt>
                <c:pt idx="21">
                  <c:v>1011638.8214904763</c:v>
                </c:pt>
                <c:pt idx="22">
                  <c:v>1023505.2760464367</c:v>
                </c:pt>
                <c:pt idx="23">
                  <c:v>1035225.4581697602</c:v>
                </c:pt>
                <c:pt idx="24">
                  <c:v>1046807.0468813874</c:v>
                </c:pt>
                <c:pt idx="25">
                  <c:v>1058267.1710257009</c:v>
                </c:pt>
                <c:pt idx="26">
                  <c:v>1069613.5997071648</c:v>
                </c:pt>
                <c:pt idx="27">
                  <c:v>1080848.351491465</c:v>
                </c:pt>
                <c:pt idx="28">
                  <c:v>1091976.2728473078</c:v>
                </c:pt>
                <c:pt idx="29">
                  <c:v>1102996.9991450857</c:v>
                </c:pt>
                <c:pt idx="30">
                  <c:v>1113907.1198828574</c:v>
                </c:pt>
                <c:pt idx="31">
                  <c:v>1124698.2140796641</c:v>
                </c:pt>
                <c:pt idx="32">
                  <c:v>1135362.7985051835</c:v>
                </c:pt>
                <c:pt idx="33">
                  <c:v>1145890.900586521</c:v>
                </c:pt>
                <c:pt idx="34">
                  <c:v>1156268.0498421171</c:v>
                </c:pt>
                <c:pt idx="35">
                  <c:v>1166586.0480433451</c:v>
                </c:pt>
              </c:numCache>
            </c:numRef>
          </c:val>
        </c:ser>
        <c:ser>
          <c:idx val="1"/>
          <c:order val="1"/>
          <c:tx>
            <c:strRef>
              <c:f>'HT2'!$L$6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'HT2'!$M$4:$AV$4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'HT2'!$M$6:$AV$6</c:f>
              <c:numCache>
                <c:formatCode>#,##0</c:formatCode>
                <c:ptCount val="36"/>
                <c:pt idx="0">
                  <c:v>51050.620132375225</c:v>
                </c:pt>
                <c:pt idx="1">
                  <c:v>47430.347409531416</c:v>
                </c:pt>
                <c:pt idx="2">
                  <c:v>47914.1574116591</c:v>
                </c:pt>
                <c:pt idx="3">
                  <c:v>48108.683390715007</c:v>
                </c:pt>
                <c:pt idx="4">
                  <c:v>48456.955102738066</c:v>
                </c:pt>
                <c:pt idx="5">
                  <c:v>49395.190216139992</c:v>
                </c:pt>
                <c:pt idx="6">
                  <c:v>50430.933364336364</c:v>
                </c:pt>
                <c:pt idx="7">
                  <c:v>50646.520277645846</c:v>
                </c:pt>
                <c:pt idx="8">
                  <c:v>50890.683585626633</c:v>
                </c:pt>
                <c:pt idx="9">
                  <c:v>51002.718177896946</c:v>
                </c:pt>
                <c:pt idx="10">
                  <c:v>50015.447686832493</c:v>
                </c:pt>
                <c:pt idx="11">
                  <c:v>49368.35992421319</c:v>
                </c:pt>
                <c:pt idx="12">
                  <c:v>48815.498887039314</c:v>
                </c:pt>
                <c:pt idx="13">
                  <c:v>48559.910747811526</c:v>
                </c:pt>
                <c:pt idx="14">
                  <c:v>48442.13202398899</c:v>
                </c:pt>
                <c:pt idx="15">
                  <c:v>48369.042579940615</c:v>
                </c:pt>
                <c:pt idx="16">
                  <c:v>48274.623858285966</c:v>
                </c:pt>
                <c:pt idx="17">
                  <c:v>48117.903437078116</c:v>
                </c:pt>
                <c:pt idx="18">
                  <c:v>47920.314445934724</c:v>
                </c:pt>
                <c:pt idx="19">
                  <c:v>47864.429345455661</c:v>
                </c:pt>
                <c:pt idx="20">
                  <c:v>48055.634289414833</c:v>
                </c:pt>
                <c:pt idx="21">
                  <c:v>48008.631225512399</c:v>
                </c:pt>
                <c:pt idx="22">
                  <c:v>48153.916948318198</c:v>
                </c:pt>
                <c:pt idx="23">
                  <c:v>48295.964185252444</c:v>
                </c:pt>
                <c:pt idx="24">
                  <c:v>48435.130107852827</c:v>
                </c:pt>
                <c:pt idx="25">
                  <c:v>48572.194088276861</c:v>
                </c:pt>
                <c:pt idx="26">
                  <c:v>48707.484995348954</c:v>
                </c:pt>
                <c:pt idx="27">
                  <c:v>48841.062447789795</c:v>
                </c:pt>
                <c:pt idx="28">
                  <c:v>48973.111988832228</c:v>
                </c:pt>
                <c:pt idx="29">
                  <c:v>49103.58260454805</c:v>
                </c:pt>
                <c:pt idx="30">
                  <c:v>49232.291095697066</c:v>
                </c:pt>
                <c:pt idx="31">
                  <c:v>49358.840433153149</c:v>
                </c:pt>
                <c:pt idx="32">
                  <c:v>49482.886174742212</c:v>
                </c:pt>
                <c:pt idx="33">
                  <c:v>49603.985934200929</c:v>
                </c:pt>
                <c:pt idx="34">
                  <c:v>49721.515922627819</c:v>
                </c:pt>
                <c:pt idx="35">
                  <c:v>49839.408807684842</c:v>
                </c:pt>
              </c:numCache>
            </c:numRef>
          </c:val>
        </c:ser>
        <c:ser>
          <c:idx val="2"/>
          <c:order val="2"/>
          <c:tx>
            <c:strRef>
              <c:f>'HT2'!$L$7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'HT2'!$M$4:$AV$4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'HT2'!$M$7:$AV$7</c:f>
              <c:numCache>
                <c:formatCode>#,##0</c:formatCode>
                <c:ptCount val="36"/>
                <c:pt idx="0">
                  <c:v>0</c:v>
                </c:pt>
                <c:pt idx="1">
                  <c:v>5.6028533302988226</c:v>
                </c:pt>
                <c:pt idx="2">
                  <c:v>10.420308002991245</c:v>
                </c:pt>
                <c:pt idx="3">
                  <c:v>13.801002366942706</c:v>
                </c:pt>
                <c:pt idx="4">
                  <c:v>18.585187836043712</c:v>
                </c:pt>
                <c:pt idx="5">
                  <c:v>22.95607428958051</c:v>
                </c:pt>
                <c:pt idx="6">
                  <c:v>26.925783916652257</c:v>
                </c:pt>
                <c:pt idx="7">
                  <c:v>34.37177466447077</c:v>
                </c:pt>
                <c:pt idx="8">
                  <c:v>41.656489453899319</c:v>
                </c:pt>
                <c:pt idx="9">
                  <c:v>47.399148052613945</c:v>
                </c:pt>
                <c:pt idx="10">
                  <c:v>56.114657773724041</c:v>
                </c:pt>
                <c:pt idx="11">
                  <c:v>64.942136363296498</c:v>
                </c:pt>
                <c:pt idx="12">
                  <c:v>73.170457484562974</c:v>
                </c:pt>
                <c:pt idx="13">
                  <c:v>81.993596569060912</c:v>
                </c:pt>
                <c:pt idx="14">
                  <c:v>89.620834318013763</c:v>
                </c:pt>
                <c:pt idx="15">
                  <c:v>96.937088337672819</c:v>
                </c:pt>
                <c:pt idx="16">
                  <c:v>102.90734749542054</c:v>
                </c:pt>
                <c:pt idx="17">
                  <c:v>108.17086537194369</c:v>
                </c:pt>
                <c:pt idx="18">
                  <c:v>112.14141546596414</c:v>
                </c:pt>
                <c:pt idx="19">
                  <c:v>116.00089057009004</c:v>
                </c:pt>
                <c:pt idx="20">
                  <c:v>119.27887415981861</c:v>
                </c:pt>
                <c:pt idx="21">
                  <c:v>122.73456663863298</c:v>
                </c:pt>
                <c:pt idx="22">
                  <c:v>125.33239081145818</c:v>
                </c:pt>
                <c:pt idx="23">
                  <c:v>127.90220511261646</c:v>
                </c:pt>
                <c:pt idx="24">
                  <c:v>130.44496126487181</c:v>
                </c:pt>
                <c:pt idx="25">
                  <c:v>132.96283023245556</c:v>
                </c:pt>
                <c:pt idx="26">
                  <c:v>135.45686496263033</c:v>
                </c:pt>
                <c:pt idx="27">
                  <c:v>137.92741061847923</c:v>
                </c:pt>
                <c:pt idx="28">
                  <c:v>140.37517839345907</c:v>
                </c:pt>
                <c:pt idx="29">
                  <c:v>142.80021748327167</c:v>
                </c:pt>
                <c:pt idx="30">
                  <c:v>145.20217329125791</c:v>
                </c:pt>
                <c:pt idx="31">
                  <c:v>147.58001695799447</c:v>
                </c:pt>
                <c:pt idx="32">
                  <c:v>149.93281098583566</c:v>
                </c:pt>
                <c:pt idx="33">
                  <c:v>152.25925990099122</c:v>
                </c:pt>
                <c:pt idx="34">
                  <c:v>154.55743369547014</c:v>
                </c:pt>
                <c:pt idx="35">
                  <c:v>156.83964492171145</c:v>
                </c:pt>
              </c:numCache>
            </c:numRef>
          </c:val>
        </c:ser>
        <c:ser>
          <c:idx val="3"/>
          <c:order val="3"/>
          <c:tx>
            <c:strRef>
              <c:f>'HT2'!$L$8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'HT2'!$M$4:$AV$4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'HT2'!$M$8:$AV$8</c:f>
              <c:numCache>
                <c:formatCode>#,##0</c:formatCode>
                <c:ptCount val="36"/>
                <c:pt idx="0">
                  <c:v>0</c:v>
                </c:pt>
                <c:pt idx="1">
                  <c:v>3.2688675370172691</c:v>
                </c:pt>
                <c:pt idx="2">
                  <c:v>6.1945052118727286</c:v>
                </c:pt>
                <c:pt idx="3">
                  <c:v>8.3542433757363934</c:v>
                </c:pt>
                <c:pt idx="4">
                  <c:v>12.401762687878014</c:v>
                </c:pt>
                <c:pt idx="5">
                  <c:v>18.592473892628018</c:v>
                </c:pt>
                <c:pt idx="6">
                  <c:v>40.97059680663456</c:v>
                </c:pt>
                <c:pt idx="7">
                  <c:v>107.41517016696805</c:v>
                </c:pt>
                <c:pt idx="8">
                  <c:v>173.32447709902871</c:v>
                </c:pt>
                <c:pt idx="9">
                  <c:v>237.0731444596851</c:v>
                </c:pt>
                <c:pt idx="10">
                  <c:v>9977.5386369519929</c:v>
                </c:pt>
                <c:pt idx="11">
                  <c:v>22063.519901807933</c:v>
                </c:pt>
                <c:pt idx="12">
                  <c:v>38191.937449831035</c:v>
                </c:pt>
                <c:pt idx="13">
                  <c:v>59200.517634126023</c:v>
                </c:pt>
                <c:pt idx="14">
                  <c:v>82287.093671676281</c:v>
                </c:pt>
                <c:pt idx="15">
                  <c:v>108295.49672835527</c:v>
                </c:pt>
                <c:pt idx="16">
                  <c:v>144868.2950575937</c:v>
                </c:pt>
                <c:pt idx="17">
                  <c:v>188807.0950978254</c:v>
                </c:pt>
                <c:pt idx="18">
                  <c:v>259243.41816631332</c:v>
                </c:pt>
                <c:pt idx="19">
                  <c:v>325652.31198792584</c:v>
                </c:pt>
                <c:pt idx="20">
                  <c:v>392666.34574806347</c:v>
                </c:pt>
                <c:pt idx="21">
                  <c:v>445343.57804836024</c:v>
                </c:pt>
                <c:pt idx="22">
                  <c:v>500173.74215467495</c:v>
                </c:pt>
                <c:pt idx="23">
                  <c:v>554499.8965004324</c:v>
                </c:pt>
                <c:pt idx="24">
                  <c:v>608326.28181149042</c:v>
                </c:pt>
                <c:pt idx="25">
                  <c:v>661664.41550077021</c:v>
                </c:pt>
                <c:pt idx="26">
                  <c:v>714522.44549422129</c:v>
                </c:pt>
                <c:pt idx="27">
                  <c:v>766905.55499664787</c:v>
                </c:pt>
                <c:pt idx="28">
                  <c:v>818821.15477014694</c:v>
                </c:pt>
                <c:pt idx="29">
                  <c:v>870273.08625448204</c:v>
                </c:pt>
                <c:pt idx="30">
                  <c:v>921262.38262903818</c:v>
                </c:pt>
                <c:pt idx="31">
                  <c:v>971785.02821174043</c:v>
                </c:pt>
                <c:pt idx="32">
                  <c:v>1021836.4603332966</c:v>
                </c:pt>
                <c:pt idx="33">
                  <c:v>1071408.6234573377</c:v>
                </c:pt>
                <c:pt idx="34">
                  <c:v>1120487.676915531</c:v>
                </c:pt>
                <c:pt idx="35">
                  <c:v>1169164.3584821287</c:v>
                </c:pt>
              </c:numCache>
            </c:numRef>
          </c:val>
        </c:ser>
        <c:ser>
          <c:idx val="4"/>
          <c:order val="4"/>
          <c:tx>
            <c:strRef>
              <c:f>'HT2'!$L$9</c:f>
              <c:strCache>
                <c:ptCount val="1"/>
                <c:pt idx="0">
                  <c:v>Ground Source Heat Pump</c:v>
                </c:pt>
              </c:strCache>
            </c:strRef>
          </c:tx>
          <c:invertIfNegative val="0"/>
          <c:cat>
            <c:numRef>
              <c:f>'HT2'!$M$4:$AV$4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'HT2'!$M$9:$AV$9</c:f>
              <c:numCache>
                <c:formatCode>#,##0</c:formatCode>
                <c:ptCount val="36"/>
                <c:pt idx="0">
                  <c:v>18455.867389045918</c:v>
                </c:pt>
                <c:pt idx="1">
                  <c:v>20911.920495779104</c:v>
                </c:pt>
                <c:pt idx="2">
                  <c:v>22683.785083485142</c:v>
                </c:pt>
                <c:pt idx="3">
                  <c:v>24197.121312490661</c:v>
                </c:pt>
                <c:pt idx="4">
                  <c:v>27475.05261160075</c:v>
                </c:pt>
                <c:pt idx="5">
                  <c:v>28823.447561101588</c:v>
                </c:pt>
                <c:pt idx="6">
                  <c:v>32240.255116750435</c:v>
                </c:pt>
                <c:pt idx="7">
                  <c:v>35405.216193512882</c:v>
                </c:pt>
                <c:pt idx="8">
                  <c:v>38583.293539123159</c:v>
                </c:pt>
                <c:pt idx="9">
                  <c:v>42775.427828426029</c:v>
                </c:pt>
                <c:pt idx="10">
                  <c:v>43142.37764690278</c:v>
                </c:pt>
                <c:pt idx="11">
                  <c:v>43567.319321954259</c:v>
                </c:pt>
                <c:pt idx="12">
                  <c:v>43903.225366887142</c:v>
                </c:pt>
                <c:pt idx="13">
                  <c:v>44194.719958538197</c:v>
                </c:pt>
                <c:pt idx="14">
                  <c:v>44757.163187029335</c:v>
                </c:pt>
                <c:pt idx="15">
                  <c:v>45525.065711051691</c:v>
                </c:pt>
                <c:pt idx="16">
                  <c:v>46106.04289931809</c:v>
                </c:pt>
                <c:pt idx="17">
                  <c:v>46621.819640849797</c:v>
                </c:pt>
                <c:pt idx="18">
                  <c:v>48788.202136757252</c:v>
                </c:pt>
                <c:pt idx="19">
                  <c:v>51048.54292851768</c:v>
                </c:pt>
                <c:pt idx="20">
                  <c:v>52193.432009801669</c:v>
                </c:pt>
                <c:pt idx="21">
                  <c:v>54206.574681799917</c:v>
                </c:pt>
                <c:pt idx="22">
                  <c:v>55171.467644928496</c:v>
                </c:pt>
                <c:pt idx="23">
                  <c:v>56125.606786260047</c:v>
                </c:pt>
                <c:pt idx="24">
                  <c:v>57069.409276668703</c:v>
                </c:pt>
                <c:pt idx="25">
                  <c:v>58003.819310193801</c:v>
                </c:pt>
                <c:pt idx="26">
                  <c:v>58929.284539222637</c:v>
                </c:pt>
                <c:pt idx="27">
                  <c:v>59845.941611737842</c:v>
                </c:pt>
                <c:pt idx="28">
                  <c:v>60754.085221323381</c:v>
                </c:pt>
                <c:pt idx="29">
                  <c:v>61653.722376234102</c:v>
                </c:pt>
                <c:pt idx="30">
                  <c:v>62544.687144205665</c:v>
                </c:pt>
                <c:pt idx="31">
                  <c:v>63426.526257358477</c:v>
                </c:pt>
                <c:pt idx="32">
                  <c:v>64298.830328576463</c:v>
                </c:pt>
                <c:pt idx="33">
                  <c:v>65161.040684391439</c:v>
                </c:pt>
                <c:pt idx="34">
                  <c:v>66012.332400077794</c:v>
                </c:pt>
                <c:pt idx="35">
                  <c:v>66857.958303243126</c:v>
                </c:pt>
              </c:numCache>
            </c:numRef>
          </c:val>
        </c:ser>
        <c:ser>
          <c:idx val="5"/>
          <c:order val="5"/>
          <c:tx>
            <c:strRef>
              <c:f>'HT2'!$L$10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'HT2'!$M$4:$AV$4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'HT2'!$M$10:$AV$10</c:f>
              <c:numCache>
                <c:formatCode>#,##0</c:formatCode>
                <c:ptCount val="36"/>
                <c:pt idx="0">
                  <c:v>0</c:v>
                </c:pt>
                <c:pt idx="1">
                  <c:v>3458.9412936867648</c:v>
                </c:pt>
                <c:pt idx="2">
                  <c:v>7967.4780909767296</c:v>
                </c:pt>
                <c:pt idx="3">
                  <c:v>19452.613912061195</c:v>
                </c:pt>
                <c:pt idx="4">
                  <c:v>47908.969670988088</c:v>
                </c:pt>
                <c:pt idx="5">
                  <c:v>100402.17960686082</c:v>
                </c:pt>
                <c:pt idx="6">
                  <c:v>169946.8817993319</c:v>
                </c:pt>
                <c:pt idx="7">
                  <c:v>240702.76505128757</c:v>
                </c:pt>
                <c:pt idx="8">
                  <c:v>339237.14841093693</c:v>
                </c:pt>
                <c:pt idx="9">
                  <c:v>431514.41602478508</c:v>
                </c:pt>
                <c:pt idx="10">
                  <c:v>529383.37006289314</c:v>
                </c:pt>
                <c:pt idx="11">
                  <c:v>667350.38362897374</c:v>
                </c:pt>
                <c:pt idx="12">
                  <c:v>791815.21544630115</c:v>
                </c:pt>
                <c:pt idx="13">
                  <c:v>918071.62927654223</c:v>
                </c:pt>
                <c:pt idx="14">
                  <c:v>1016577.1333432276</c:v>
                </c:pt>
                <c:pt idx="15">
                  <c:v>1129655.1673735043</c:v>
                </c:pt>
                <c:pt idx="16">
                  <c:v>1245738.505779301</c:v>
                </c:pt>
                <c:pt idx="17">
                  <c:v>1371063.6049407129</c:v>
                </c:pt>
                <c:pt idx="18">
                  <c:v>1479298.1927299364</c:v>
                </c:pt>
                <c:pt idx="19">
                  <c:v>1601242.3737381231</c:v>
                </c:pt>
                <c:pt idx="20">
                  <c:v>1722394.3884176698</c:v>
                </c:pt>
                <c:pt idx="21">
                  <c:v>1821009.7385861464</c:v>
                </c:pt>
                <c:pt idx="22">
                  <c:v>1920509.6468377404</c:v>
                </c:pt>
                <c:pt idx="23">
                  <c:v>2019053.7726898517</c:v>
                </c:pt>
                <c:pt idx="24">
                  <c:v>2116657.2939234758</c:v>
                </c:pt>
                <c:pt idx="25">
                  <c:v>2213357.3079478722</c:v>
                </c:pt>
                <c:pt idx="26">
                  <c:v>2309175.2468325794</c:v>
                </c:pt>
                <c:pt idx="27">
                  <c:v>2404121.5089324135</c:v>
                </c:pt>
                <c:pt idx="28">
                  <c:v>2498213.1308723344</c:v>
                </c:pt>
                <c:pt idx="29">
                  <c:v>2591455.7601576676</c:v>
                </c:pt>
                <c:pt idx="30">
                  <c:v>2683847.2500925823</c:v>
                </c:pt>
                <c:pt idx="31">
                  <c:v>2775371.9563106531</c:v>
                </c:pt>
                <c:pt idx="32">
                  <c:v>2866014.4105746155</c:v>
                </c:pt>
                <c:pt idx="33">
                  <c:v>2955750.8879283881</c:v>
                </c:pt>
                <c:pt idx="34">
                  <c:v>3044543.5732004186</c:v>
                </c:pt>
                <c:pt idx="35">
                  <c:v>3132636.9863605634</c:v>
                </c:pt>
              </c:numCache>
            </c:numRef>
          </c:val>
        </c:ser>
        <c:ser>
          <c:idx val="6"/>
          <c:order val="6"/>
          <c:tx>
            <c:strRef>
              <c:f>'HT2'!$L$11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'HT2'!$M$4:$AV$4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'HT2'!$M$11:$AV$11</c:f>
              <c:numCache>
                <c:formatCode>#,##0</c:formatCode>
                <c:ptCount val="36"/>
                <c:pt idx="0">
                  <c:v>1210.9198001231805</c:v>
                </c:pt>
                <c:pt idx="1">
                  <c:v>1511.6723007318328</c:v>
                </c:pt>
                <c:pt idx="2">
                  <c:v>1757.354424925848</c:v>
                </c:pt>
                <c:pt idx="3">
                  <c:v>1929.520787439217</c:v>
                </c:pt>
                <c:pt idx="4">
                  <c:v>2216.4076209592236</c:v>
                </c:pt>
                <c:pt idx="5">
                  <c:v>2492.213434961739</c:v>
                </c:pt>
                <c:pt idx="6">
                  <c:v>2724.6150242553708</c:v>
                </c:pt>
                <c:pt idx="7">
                  <c:v>3020.1311951224188</c:v>
                </c:pt>
                <c:pt idx="8">
                  <c:v>3322.2932185191657</c:v>
                </c:pt>
                <c:pt idx="9">
                  <c:v>3555.911028465895</c:v>
                </c:pt>
                <c:pt idx="10">
                  <c:v>3726.6677893330457</c:v>
                </c:pt>
                <c:pt idx="11">
                  <c:v>3914.0248523206369</c:v>
                </c:pt>
                <c:pt idx="12">
                  <c:v>4096.380322345427</c:v>
                </c:pt>
                <c:pt idx="13">
                  <c:v>4313.8614582745467</c:v>
                </c:pt>
                <c:pt idx="14">
                  <c:v>4504.9695149557083</c:v>
                </c:pt>
                <c:pt idx="15">
                  <c:v>4695.5730195008191</c:v>
                </c:pt>
                <c:pt idx="16">
                  <c:v>4848.1088912147143</c:v>
                </c:pt>
                <c:pt idx="17">
                  <c:v>4984.1957367475661</c:v>
                </c:pt>
                <c:pt idx="18">
                  <c:v>5080.4205986271281</c:v>
                </c:pt>
                <c:pt idx="19">
                  <c:v>5180.8839407857331</c:v>
                </c:pt>
                <c:pt idx="20">
                  <c:v>5267.0994821827144</c:v>
                </c:pt>
                <c:pt idx="21">
                  <c:v>5365.3451632562947</c:v>
                </c:pt>
                <c:pt idx="22">
                  <c:v>5438.1057537706347</c:v>
                </c:pt>
                <c:pt idx="23">
                  <c:v>5510.0034967819793</c:v>
                </c:pt>
                <c:pt idx="24">
                  <c:v>5581.0792892707896</c:v>
                </c:pt>
                <c:pt idx="25">
                  <c:v>5651.4247637826202</c:v>
                </c:pt>
                <c:pt idx="26">
                  <c:v>5721.0820611056743</c:v>
                </c:pt>
                <c:pt idx="27">
                  <c:v>5790.0627375639788</c:v>
                </c:pt>
                <c:pt idx="28">
                  <c:v>5858.3935422307359</c:v>
                </c:pt>
                <c:pt idx="29">
                  <c:v>5926.0733339123499</c:v>
                </c:pt>
                <c:pt idx="30">
                  <c:v>5993.0845266267106</c:v>
                </c:pt>
                <c:pt idx="31">
                  <c:v>6059.3823975897876</c:v>
                </c:pt>
                <c:pt idx="32">
                  <c:v>6124.9270073809985</c:v>
                </c:pt>
                <c:pt idx="33">
                  <c:v>6189.6647392870555</c:v>
                </c:pt>
                <c:pt idx="34">
                  <c:v>6253.5173677446728</c:v>
                </c:pt>
                <c:pt idx="35">
                  <c:v>6316.9817419845358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423040"/>
        <c:axId val="194428928"/>
      </c:barChart>
      <c:catAx>
        <c:axId val="194423040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44289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4428928"/>
        <c:scaling>
          <c:orientation val="minMax"/>
        </c:scaling>
        <c:delete val="0"/>
        <c:axPos val="l"/>
        <c:majorGridlines/>
        <c:numFmt formatCode="###0" sourceLinked="0"/>
        <c:majorTickMark val="out"/>
        <c:minorTickMark val="none"/>
        <c:tickLblPos val="nextTo"/>
        <c:crossAx val="194423040"/>
        <c:crosses val="autoZero"/>
        <c:crossBetween val="between"/>
        <c:majorUnit val="1000000"/>
        <c:dispUnits>
          <c:builtInUnit val="millions"/>
          <c:dispUnitsLbl>
            <c:layout>
              <c:manualLayout>
                <c:xMode val="edge"/>
                <c:yMode val="edge"/>
                <c:x val="8.0460098812261162E-3"/>
                <c:y val="0.34521438650949504"/>
              </c:manualLayout>
            </c:layout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</c:dispUnitsLbl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387666232050925E-2"/>
          <c:y val="6.6018127044464261E-2"/>
          <c:w val="0.87775464910355916"/>
          <c:h val="0.683956099095251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'HT3'!$L$5</c:f>
              <c:strCache>
                <c:ptCount val="1"/>
                <c:pt idx="0">
                  <c:v>Air Source Heat Pump</c:v>
                </c:pt>
              </c:strCache>
            </c:strRef>
          </c:tx>
          <c:invertIfNegative val="0"/>
          <c:cat>
            <c:numRef>
              <c:f>'HT3'!$M$4:$AV$4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'HT3'!$M$5:$AV$5</c:f>
              <c:numCache>
                <c:formatCode>#,##0</c:formatCode>
                <c:ptCount val="36"/>
                <c:pt idx="0">
                  <c:v>40018.521095229531</c:v>
                </c:pt>
                <c:pt idx="1">
                  <c:v>56942.527327284326</c:v>
                </c:pt>
                <c:pt idx="2">
                  <c:v>75254.895257958749</c:v>
                </c:pt>
                <c:pt idx="3">
                  <c:v>97550.580795721689</c:v>
                </c:pt>
                <c:pt idx="4">
                  <c:v>122486.64441489088</c:v>
                </c:pt>
                <c:pt idx="5">
                  <c:v>206176.42498659546</c:v>
                </c:pt>
                <c:pt idx="6">
                  <c:v>287553.92062853667</c:v>
                </c:pt>
                <c:pt idx="7">
                  <c:v>337518.73817159282</c:v>
                </c:pt>
                <c:pt idx="8">
                  <c:v>389971.9753986118</c:v>
                </c:pt>
                <c:pt idx="9">
                  <c:v>439399.18219297274</c:v>
                </c:pt>
                <c:pt idx="10">
                  <c:v>486206.91271059163</c:v>
                </c:pt>
                <c:pt idx="11">
                  <c:v>532538.93714195408</c:v>
                </c:pt>
                <c:pt idx="12">
                  <c:v>576999.37273765367</c:v>
                </c:pt>
                <c:pt idx="13">
                  <c:v>620884.00461060146</c:v>
                </c:pt>
                <c:pt idx="14">
                  <c:v>661637.18547983363</c:v>
                </c:pt>
                <c:pt idx="15">
                  <c:v>698202.71701788378</c:v>
                </c:pt>
                <c:pt idx="16">
                  <c:v>731039.57524641708</c:v>
                </c:pt>
                <c:pt idx="17">
                  <c:v>758892.96079963678</c:v>
                </c:pt>
                <c:pt idx="18">
                  <c:v>779984.35547355539</c:v>
                </c:pt>
                <c:pt idx="19">
                  <c:v>796779.12608735275</c:v>
                </c:pt>
                <c:pt idx="20">
                  <c:v>809337.00039847044</c:v>
                </c:pt>
                <c:pt idx="21">
                  <c:v>818867.73246373946</c:v>
                </c:pt>
                <c:pt idx="22">
                  <c:v>825076.04426447907</c:v>
                </c:pt>
                <c:pt idx="23">
                  <c:v>831196.0605772956</c:v>
                </c:pt>
                <c:pt idx="24">
                  <c:v>837233.93825011794</c:v>
                </c:pt>
                <c:pt idx="25">
                  <c:v>843203.269834487</c:v>
                </c:pt>
                <c:pt idx="26">
                  <c:v>849110.0202537881</c:v>
                </c:pt>
                <c:pt idx="27">
                  <c:v>854955.52934272215</c:v>
                </c:pt>
                <c:pt idx="28">
                  <c:v>860743.35868221091</c:v>
                </c:pt>
                <c:pt idx="29">
                  <c:v>866472.93907649128</c:v>
                </c:pt>
                <c:pt idx="30">
                  <c:v>872141.33634379238</c:v>
                </c:pt>
                <c:pt idx="31">
                  <c:v>877741.75528021995</c:v>
                </c:pt>
                <c:pt idx="32">
                  <c:v>883268.2254667083</c:v>
                </c:pt>
                <c:pt idx="33">
                  <c:v>888712.92563685135</c:v>
                </c:pt>
                <c:pt idx="34">
                  <c:v>894064.6542706514</c:v>
                </c:pt>
                <c:pt idx="35">
                  <c:v>899394.27385906654</c:v>
                </c:pt>
              </c:numCache>
            </c:numRef>
          </c:val>
        </c:ser>
        <c:ser>
          <c:idx val="1"/>
          <c:order val="1"/>
          <c:tx>
            <c:strRef>
              <c:f>'HT3'!$L$6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'HT3'!$M$4:$AV$4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'HT3'!$M$6:$AV$6</c:f>
              <c:numCache>
                <c:formatCode>#,##0</c:formatCode>
                <c:ptCount val="36"/>
                <c:pt idx="0">
                  <c:v>51050.620132375225</c:v>
                </c:pt>
                <c:pt idx="1">
                  <c:v>47378.010749961031</c:v>
                </c:pt>
                <c:pt idx="2">
                  <c:v>47759.383880605514</c:v>
                </c:pt>
                <c:pt idx="3">
                  <c:v>48392.035057910362</c:v>
                </c:pt>
                <c:pt idx="4">
                  <c:v>49322.724093435783</c:v>
                </c:pt>
                <c:pt idx="5">
                  <c:v>49298.998284253241</c:v>
                </c:pt>
                <c:pt idx="6">
                  <c:v>49355.550717910213</c:v>
                </c:pt>
                <c:pt idx="7">
                  <c:v>47186.854379621785</c:v>
                </c:pt>
                <c:pt idx="8">
                  <c:v>45149.087869657495</c:v>
                </c:pt>
                <c:pt idx="9">
                  <c:v>43219.08581979508</c:v>
                </c:pt>
                <c:pt idx="10">
                  <c:v>41522.014130528543</c:v>
                </c:pt>
                <c:pt idx="11">
                  <c:v>39894.444829251377</c:v>
                </c:pt>
                <c:pt idx="12">
                  <c:v>38372.256515204303</c:v>
                </c:pt>
                <c:pt idx="13">
                  <c:v>37025.308429747471</c:v>
                </c:pt>
                <c:pt idx="14">
                  <c:v>35744.153157362343</c:v>
                </c:pt>
                <c:pt idx="15">
                  <c:v>34581.047771517879</c:v>
                </c:pt>
                <c:pt idx="16">
                  <c:v>33493.032095068898</c:v>
                </c:pt>
                <c:pt idx="17">
                  <c:v>32455.796337578071</c:v>
                </c:pt>
                <c:pt idx="18">
                  <c:v>31533.073390913254</c:v>
                </c:pt>
                <c:pt idx="19">
                  <c:v>30824.869953464167</c:v>
                </c:pt>
                <c:pt idx="20">
                  <c:v>30247.940502285284</c:v>
                </c:pt>
                <c:pt idx="21">
                  <c:v>29609.821802310486</c:v>
                </c:pt>
                <c:pt idx="22">
                  <c:v>29101.958980949435</c:v>
                </c:pt>
                <c:pt idx="23">
                  <c:v>28597.393638094614</c:v>
                </c:pt>
                <c:pt idx="24">
                  <c:v>28096.335701874134</c:v>
                </c:pt>
                <c:pt idx="25">
                  <c:v>27599.217958975722</c:v>
                </c:pt>
                <c:pt idx="26">
                  <c:v>27106.186299986839</c:v>
                </c:pt>
                <c:pt idx="27">
                  <c:v>26617.225770482237</c:v>
                </c:pt>
                <c:pt idx="28">
                  <c:v>26132.387245935151</c:v>
                </c:pt>
                <c:pt idx="29">
                  <c:v>25651.591062637453</c:v>
                </c:pt>
                <c:pt idx="30">
                  <c:v>25174.693703980927</c:v>
                </c:pt>
                <c:pt idx="31">
                  <c:v>24701.454015057585</c:v>
                </c:pt>
                <c:pt idx="32">
                  <c:v>24231.674834592053</c:v>
                </c:pt>
                <c:pt idx="33">
                  <c:v>23765.127463372228</c:v>
                </c:pt>
                <c:pt idx="34">
                  <c:v>23301.517149234722</c:v>
                </c:pt>
                <c:pt idx="35">
                  <c:v>22842.663282914178</c:v>
                </c:pt>
              </c:numCache>
            </c:numRef>
          </c:val>
        </c:ser>
        <c:ser>
          <c:idx val="2"/>
          <c:order val="2"/>
          <c:tx>
            <c:strRef>
              <c:f>'HT3'!$L$7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'HT3'!$M$4:$AV$4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'HT3'!$M$7:$AV$7</c:f>
              <c:numCache>
                <c:formatCode>#,##0</c:formatCode>
                <c:ptCount val="36"/>
                <c:pt idx="0">
                  <c:v>0</c:v>
                </c:pt>
                <c:pt idx="1">
                  <c:v>6.3998549020707705</c:v>
                </c:pt>
                <c:pt idx="2">
                  <c:v>11.8513940884748</c:v>
                </c:pt>
                <c:pt idx="3">
                  <c:v>17.146162134205202</c:v>
                </c:pt>
                <c:pt idx="4">
                  <c:v>21.572995571475104</c:v>
                </c:pt>
                <c:pt idx="5">
                  <c:v>26.250203224130942</c:v>
                </c:pt>
                <c:pt idx="6">
                  <c:v>30.179369112690907</c:v>
                </c:pt>
                <c:pt idx="7">
                  <c:v>36.251856351672615</c:v>
                </c:pt>
                <c:pt idx="8">
                  <c:v>41.90200002981058</c:v>
                </c:pt>
                <c:pt idx="9">
                  <c:v>46.733138774333689</c:v>
                </c:pt>
                <c:pt idx="10">
                  <c:v>50.550219530626684</c:v>
                </c:pt>
                <c:pt idx="11">
                  <c:v>53.500582722189677</c:v>
                </c:pt>
                <c:pt idx="12">
                  <c:v>56.686749016022901</c:v>
                </c:pt>
                <c:pt idx="13">
                  <c:v>62.105855573424755</c:v>
                </c:pt>
                <c:pt idx="14">
                  <c:v>66.594395369259075</c:v>
                </c:pt>
                <c:pt idx="15">
                  <c:v>70.915794639507325</c:v>
                </c:pt>
                <c:pt idx="16">
                  <c:v>74.801034437251886</c:v>
                </c:pt>
                <c:pt idx="17">
                  <c:v>77.982092505749804</c:v>
                </c:pt>
                <c:pt idx="18">
                  <c:v>81.828527389765227</c:v>
                </c:pt>
                <c:pt idx="19">
                  <c:v>88.167408428094788</c:v>
                </c:pt>
                <c:pt idx="20">
                  <c:v>94.426082256841326</c:v>
                </c:pt>
                <c:pt idx="21">
                  <c:v>100.0704145972506</c:v>
                </c:pt>
                <c:pt idx="22">
                  <c:v>105.00574878236988</c:v>
                </c:pt>
                <c:pt idx="23">
                  <c:v>109.89327881352659</c:v>
                </c:pt>
                <c:pt idx="24">
                  <c:v>114.73382952347612</c:v>
                </c:pt>
                <c:pt idx="25">
                  <c:v>119.52939684320478</c:v>
                </c:pt>
                <c:pt idx="26">
                  <c:v>124.28110778206576</c:v>
                </c:pt>
                <c:pt idx="27">
                  <c:v>128.98948766137866</c:v>
                </c:pt>
                <c:pt idx="28">
                  <c:v>133.65541604849813</c:v>
                </c:pt>
                <c:pt idx="29">
                  <c:v>138.27916033150697</c:v>
                </c:pt>
                <c:pt idx="30">
                  <c:v>142.86057533397505</c:v>
                </c:pt>
                <c:pt idx="31">
                  <c:v>147.39880465893808</c:v>
                </c:pt>
                <c:pt idx="32">
                  <c:v>151.8930118915429</c:v>
                </c:pt>
                <c:pt idx="33">
                  <c:v>156.3419326145769</c:v>
                </c:pt>
                <c:pt idx="34">
                  <c:v>160.74356895388593</c:v>
                </c:pt>
                <c:pt idx="35">
                  <c:v>165.11081785490407</c:v>
                </c:pt>
              </c:numCache>
            </c:numRef>
          </c:val>
        </c:ser>
        <c:ser>
          <c:idx val="3"/>
          <c:order val="3"/>
          <c:tx>
            <c:strRef>
              <c:f>'HT3'!$L$8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'HT3'!$M$4:$AV$4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'HT3'!$M$8:$AV$8</c:f>
              <c:numCache>
                <c:formatCode>#,##0</c:formatCode>
                <c:ptCount val="36"/>
                <c:pt idx="0">
                  <c:v>0</c:v>
                </c:pt>
                <c:pt idx="1">
                  <c:v>3.7020973572856133</c:v>
                </c:pt>
                <c:pt idx="2">
                  <c:v>6.9484327835501531</c:v>
                </c:pt>
                <c:pt idx="3">
                  <c:v>10.236341522074548</c:v>
                </c:pt>
                <c:pt idx="4">
                  <c:v>14.031962778272421</c:v>
                </c:pt>
                <c:pt idx="5">
                  <c:v>18.115507230445548</c:v>
                </c:pt>
                <c:pt idx="6">
                  <c:v>21.701412608064576</c:v>
                </c:pt>
                <c:pt idx="7">
                  <c:v>26.904671106105475</c:v>
                </c:pt>
                <c:pt idx="8">
                  <c:v>31.889926549310463</c:v>
                </c:pt>
                <c:pt idx="9">
                  <c:v>36.370008600934959</c:v>
                </c:pt>
                <c:pt idx="10">
                  <c:v>40.146749094735114</c:v>
                </c:pt>
                <c:pt idx="11">
                  <c:v>43.413772638350586</c:v>
                </c:pt>
                <c:pt idx="12">
                  <c:v>46.850875891723035</c:v>
                </c:pt>
                <c:pt idx="13">
                  <c:v>50.044086810013326</c:v>
                </c:pt>
                <c:pt idx="14">
                  <c:v>52.738999779178549</c:v>
                </c:pt>
                <c:pt idx="15">
                  <c:v>55.488367467218595</c:v>
                </c:pt>
                <c:pt idx="16">
                  <c:v>58.066155189422766</c:v>
                </c:pt>
                <c:pt idx="17">
                  <c:v>60.241097554588983</c:v>
                </c:pt>
                <c:pt idx="18">
                  <c:v>62.88804636926028</c:v>
                </c:pt>
                <c:pt idx="19">
                  <c:v>65.447414096094292</c:v>
                </c:pt>
                <c:pt idx="20">
                  <c:v>67.704768604937058</c:v>
                </c:pt>
                <c:pt idx="21">
                  <c:v>69.810143604905349</c:v>
                </c:pt>
                <c:pt idx="22">
                  <c:v>72.285109819597693</c:v>
                </c:pt>
                <c:pt idx="23">
                  <c:v>74.735305669798748</c:v>
                </c:pt>
                <c:pt idx="24">
                  <c:v>77.16128978097656</c:v>
                </c:pt>
                <c:pt idx="25">
                  <c:v>79.564376932447175</c:v>
                </c:pt>
                <c:pt idx="26">
                  <c:v>81.945261083355106</c:v>
                </c:pt>
                <c:pt idx="27">
                  <c:v>84.304224902574347</c:v>
                </c:pt>
                <c:pt idx="28">
                  <c:v>86.641779009914458</c:v>
                </c:pt>
                <c:pt idx="29">
                  <c:v>88.958031847593446</c:v>
                </c:pt>
                <c:pt idx="30">
                  <c:v>91.252832682268576</c:v>
                </c:pt>
                <c:pt idx="31">
                  <c:v>93.525590104548442</c:v>
                </c:pt>
                <c:pt idx="32">
                  <c:v>95.775745373516216</c:v>
                </c:pt>
                <c:pt idx="33">
                  <c:v>98.002487942524695</c:v>
                </c:pt>
                <c:pt idx="34">
                  <c:v>100.20456984647089</c:v>
                </c:pt>
                <c:pt idx="35">
                  <c:v>102.39000613305966</c:v>
                </c:pt>
              </c:numCache>
            </c:numRef>
          </c:val>
        </c:ser>
        <c:ser>
          <c:idx val="4"/>
          <c:order val="4"/>
          <c:tx>
            <c:strRef>
              <c:f>'HT3'!$L$9</c:f>
              <c:strCache>
                <c:ptCount val="1"/>
                <c:pt idx="0">
                  <c:v>Ground Source Heat Pump</c:v>
                </c:pt>
              </c:strCache>
            </c:strRef>
          </c:tx>
          <c:invertIfNegative val="0"/>
          <c:cat>
            <c:numRef>
              <c:f>'HT3'!$M$4:$AV$4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'HT3'!$M$9:$AV$9</c:f>
              <c:numCache>
                <c:formatCode>#,##0</c:formatCode>
                <c:ptCount val="36"/>
                <c:pt idx="0">
                  <c:v>18455.867389045918</c:v>
                </c:pt>
                <c:pt idx="1">
                  <c:v>21337.2924287561</c:v>
                </c:pt>
                <c:pt idx="2">
                  <c:v>22903.764430559579</c:v>
                </c:pt>
                <c:pt idx="3">
                  <c:v>25306.785528984823</c:v>
                </c:pt>
                <c:pt idx="4">
                  <c:v>26801.850431949744</c:v>
                </c:pt>
                <c:pt idx="5">
                  <c:v>29296.37768518399</c:v>
                </c:pt>
                <c:pt idx="6">
                  <c:v>31163.538494063905</c:v>
                </c:pt>
                <c:pt idx="7">
                  <c:v>29303.193826081046</c:v>
                </c:pt>
                <c:pt idx="8">
                  <c:v>27565.864224342076</c:v>
                </c:pt>
                <c:pt idx="9">
                  <c:v>25999.168326878556</c:v>
                </c:pt>
                <c:pt idx="10">
                  <c:v>24533.324957319914</c:v>
                </c:pt>
                <c:pt idx="11">
                  <c:v>23176.356726787941</c:v>
                </c:pt>
                <c:pt idx="12">
                  <c:v>21915.439828889899</c:v>
                </c:pt>
                <c:pt idx="13">
                  <c:v>20775.653877331297</c:v>
                </c:pt>
                <c:pt idx="14">
                  <c:v>19752.132046725139</c:v>
                </c:pt>
                <c:pt idx="15">
                  <c:v>18818.185793135763</c:v>
                </c:pt>
                <c:pt idx="16">
                  <c:v>17981.285616705634</c:v>
                </c:pt>
                <c:pt idx="17">
                  <c:v>17225.482937037134</c:v>
                </c:pt>
                <c:pt idx="18">
                  <c:v>16582.858589959436</c:v>
                </c:pt>
                <c:pt idx="19">
                  <c:v>16059.246882247022</c:v>
                </c:pt>
                <c:pt idx="20">
                  <c:v>15593.62997082963</c:v>
                </c:pt>
                <c:pt idx="21">
                  <c:v>15155.014361176145</c:v>
                </c:pt>
                <c:pt idx="22">
                  <c:v>14771.344961627941</c:v>
                </c:pt>
                <c:pt idx="23">
                  <c:v>14390.459828453288</c:v>
                </c:pt>
                <c:pt idx="24">
                  <c:v>14012.464262144638</c:v>
                </c:pt>
                <c:pt idx="25">
                  <c:v>13637.569853576399</c:v>
                </c:pt>
                <c:pt idx="26">
                  <c:v>13265.839480478662</c:v>
                </c:pt>
                <c:pt idx="27">
                  <c:v>12897.254776838952</c:v>
                </c:pt>
                <c:pt idx="28">
                  <c:v>12531.828618914404</c:v>
                </c:pt>
                <c:pt idx="29">
                  <c:v>12169.510250853322</c:v>
                </c:pt>
                <c:pt idx="30">
                  <c:v>11810.219895516928</c:v>
                </c:pt>
                <c:pt idx="31">
                  <c:v>11453.834893819176</c:v>
                </c:pt>
                <c:pt idx="32">
                  <c:v>11100.257497705272</c:v>
                </c:pt>
                <c:pt idx="33">
                  <c:v>10749.379796111643</c:v>
                </c:pt>
                <c:pt idx="34">
                  <c:v>10401.069561467326</c:v>
                </c:pt>
                <c:pt idx="35">
                  <c:v>10056.132476239729</c:v>
                </c:pt>
              </c:numCache>
            </c:numRef>
          </c:val>
        </c:ser>
        <c:ser>
          <c:idx val="5"/>
          <c:order val="5"/>
          <c:tx>
            <c:strRef>
              <c:f>'HT3'!$L$10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'HT3'!$M$4:$AV$4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'HT3'!$M$10:$AV$10</c:f>
              <c:numCache>
                <c:formatCode>#,##0</c:formatCode>
                <c:ptCount val="36"/>
                <c:pt idx="0">
                  <c:v>0</c:v>
                </c:pt>
                <c:pt idx="1">
                  <c:v>3177.7260799476562</c:v>
                </c:pt>
                <c:pt idx="2">
                  <c:v>7262.0762865951338</c:v>
                </c:pt>
                <c:pt idx="3">
                  <c:v>10151.675872569534</c:v>
                </c:pt>
                <c:pt idx="4">
                  <c:v>13398.780109127772</c:v>
                </c:pt>
                <c:pt idx="5">
                  <c:v>24169.628531996877</c:v>
                </c:pt>
                <c:pt idx="6">
                  <c:v>33529.2653829681</c:v>
                </c:pt>
                <c:pt idx="7">
                  <c:v>38051.431747418348</c:v>
                </c:pt>
                <c:pt idx="8">
                  <c:v>41995.058467287243</c:v>
                </c:pt>
                <c:pt idx="9">
                  <c:v>45802.315421909021</c:v>
                </c:pt>
                <c:pt idx="10">
                  <c:v>49506.223164835079</c:v>
                </c:pt>
                <c:pt idx="11">
                  <c:v>67043.528789495002</c:v>
                </c:pt>
                <c:pt idx="12">
                  <c:v>84316.074127459593</c:v>
                </c:pt>
                <c:pt idx="13">
                  <c:v>100942.31163246666</c:v>
                </c:pt>
                <c:pt idx="14">
                  <c:v>116266.14532622414</c:v>
                </c:pt>
                <c:pt idx="15">
                  <c:v>130481.76574395734</c:v>
                </c:pt>
                <c:pt idx="16">
                  <c:v>143670.15909664994</c:v>
                </c:pt>
                <c:pt idx="17">
                  <c:v>154951.87513309054</c:v>
                </c:pt>
                <c:pt idx="18">
                  <c:v>168790.80791779314</c:v>
                </c:pt>
                <c:pt idx="19">
                  <c:v>181555.86189557522</c:v>
                </c:pt>
                <c:pt idx="20">
                  <c:v>192050.05790009224</c:v>
                </c:pt>
                <c:pt idx="21">
                  <c:v>200783.88942026964</c:v>
                </c:pt>
                <c:pt idx="22">
                  <c:v>208266.60974716971</c:v>
                </c:pt>
                <c:pt idx="23">
                  <c:v>215674.85793041633</c:v>
                </c:pt>
                <c:pt idx="24">
                  <c:v>223010.24697492676</c:v>
                </c:pt>
                <c:pt idx="25">
                  <c:v>230276.58758403372</c:v>
                </c:pt>
                <c:pt idx="26">
                  <c:v>237475.91040923289</c:v>
                </c:pt>
                <c:pt idx="27">
                  <c:v>244609.05999071911</c:v>
                </c:pt>
                <c:pt idx="28">
                  <c:v>251677.54370573317</c:v>
                </c:pt>
                <c:pt idx="29">
                  <c:v>258681.70284441512</c:v>
                </c:pt>
                <c:pt idx="30">
                  <c:v>265621.12249285349</c:v>
                </c:pt>
                <c:pt idx="31">
                  <c:v>272494.0994068649</c:v>
                </c:pt>
                <c:pt idx="32">
                  <c:v>279299.01725153625</c:v>
                </c:pt>
                <c:pt idx="33">
                  <c:v>286033.51785651146</c:v>
                </c:pt>
                <c:pt idx="34">
                  <c:v>292693.95702505519</c:v>
                </c:pt>
                <c:pt idx="35">
                  <c:v>299303.75681619445</c:v>
                </c:pt>
              </c:numCache>
            </c:numRef>
          </c:val>
        </c:ser>
        <c:ser>
          <c:idx val="6"/>
          <c:order val="6"/>
          <c:tx>
            <c:strRef>
              <c:f>'HT3'!$L$11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'HT3'!$M$4:$AV$4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'HT3'!$M$11:$AV$11</c:f>
              <c:numCache>
                <c:formatCode>#,##0</c:formatCode>
                <c:ptCount val="36"/>
                <c:pt idx="0">
                  <c:v>1210.9198001231805</c:v>
                </c:pt>
                <c:pt idx="1">
                  <c:v>1130.610711569358</c:v>
                </c:pt>
                <c:pt idx="2">
                  <c:v>1043.4798258513042</c:v>
                </c:pt>
                <c:pt idx="3">
                  <c:v>963.58939487619375</c:v>
                </c:pt>
                <c:pt idx="4">
                  <c:v>888.32766708942938</c:v>
                </c:pt>
                <c:pt idx="5">
                  <c:v>820.12861767056881</c:v>
                </c:pt>
                <c:pt idx="6">
                  <c:v>757.16951196854609</c:v>
                </c:pt>
                <c:pt idx="7">
                  <c:v>699.35082389384831</c:v>
                </c:pt>
                <c:pt idx="8">
                  <c:v>646.37156378041868</c:v>
                </c:pt>
                <c:pt idx="9">
                  <c:v>597.69120853988568</c:v>
                </c:pt>
                <c:pt idx="10">
                  <c:v>552.63698643078487</c:v>
                </c:pt>
                <c:pt idx="11">
                  <c:v>511.14616909546083</c:v>
                </c:pt>
                <c:pt idx="12">
                  <c:v>473.55029184854448</c:v>
                </c:pt>
                <c:pt idx="13">
                  <c:v>439.08723178631448</c:v>
                </c:pt>
                <c:pt idx="14">
                  <c:v>407.2244426352114</c:v>
                </c:pt>
                <c:pt idx="15">
                  <c:v>378.45088223128681</c:v>
                </c:pt>
                <c:pt idx="16">
                  <c:v>352.15836132992661</c:v>
                </c:pt>
                <c:pt idx="17">
                  <c:v>328.62933867470599</c:v>
                </c:pt>
                <c:pt idx="18">
                  <c:v>308.92112376499682</c:v>
                </c:pt>
                <c:pt idx="19">
                  <c:v>291.11654746084372</c:v>
                </c:pt>
                <c:pt idx="20">
                  <c:v>274.8016840261061</c:v>
                </c:pt>
                <c:pt idx="21">
                  <c:v>259.89018413168128</c:v>
                </c:pt>
                <c:pt idx="22">
                  <c:v>246.34924411193313</c:v>
                </c:pt>
                <c:pt idx="23">
                  <c:v>232.91774435108488</c:v>
                </c:pt>
                <c:pt idx="24">
                  <c:v>219.59736990166277</c:v>
                </c:pt>
                <c:pt idx="25">
                  <c:v>206.39119118938206</c:v>
                </c:pt>
                <c:pt idx="26">
                  <c:v>193.29962301807547</c:v>
                </c:pt>
                <c:pt idx="27">
                  <c:v>180.32174775509731</c:v>
                </c:pt>
                <c:pt idx="28">
                  <c:v>167.45704563418559</c:v>
                </c:pt>
                <c:pt idx="29">
                  <c:v>154.70408464275974</c:v>
                </c:pt>
                <c:pt idx="30">
                  <c:v>142.06114101586056</c:v>
                </c:pt>
                <c:pt idx="31">
                  <c:v>129.52615460655079</c:v>
                </c:pt>
                <c:pt idx="32">
                  <c:v>117.09762715545405</c:v>
                </c:pt>
                <c:pt idx="33">
                  <c:v>104.77422250270548</c:v>
                </c:pt>
                <c:pt idx="34">
                  <c:v>92.554721471015441</c:v>
                </c:pt>
                <c:pt idx="35">
                  <c:v>80.445878239706161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11264"/>
        <c:axId val="5212800"/>
      </c:barChart>
      <c:catAx>
        <c:axId val="5211264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52128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5212800"/>
        <c:scaling>
          <c:orientation val="minMax"/>
        </c:scaling>
        <c:delete val="0"/>
        <c:axPos val="l"/>
        <c:majorGridlines/>
        <c:numFmt formatCode="#,##0.0" sourceLinked="0"/>
        <c:majorTickMark val="out"/>
        <c:minorTickMark val="none"/>
        <c:tickLblPos val="nextTo"/>
        <c:crossAx val="5211264"/>
        <c:crosses val="autoZero"/>
        <c:crossBetween val="between"/>
        <c:majorUnit val="200000"/>
        <c:dispUnits>
          <c:builtInUnit val="millions"/>
          <c:dispUnitsLbl>
            <c:layout>
              <c:manualLayout>
                <c:xMode val="edge"/>
                <c:yMode val="edge"/>
                <c:x val="7.1729954231205973E-3"/>
                <c:y val="0.35999278691101771"/>
              </c:manualLayout>
            </c:layout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</c:dispUnitsLbl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88851414223823999"/>
          <c:h val="0.685844213520544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'HT4'!$L$5</c:f>
              <c:strCache>
                <c:ptCount val="1"/>
                <c:pt idx="0">
                  <c:v>Air Source Heat Pump</c:v>
                </c:pt>
              </c:strCache>
            </c:strRef>
          </c:tx>
          <c:invertIfNegative val="0"/>
          <c:cat>
            <c:numRef>
              <c:f>'HT4'!$M$4:$AV$4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'HT4'!$M$5:$AV$5</c:f>
              <c:numCache>
                <c:formatCode>#,##0</c:formatCode>
                <c:ptCount val="36"/>
                <c:pt idx="0">
                  <c:v>40018.521095229531</c:v>
                </c:pt>
                <c:pt idx="1">
                  <c:v>56345.642742078897</c:v>
                </c:pt>
                <c:pt idx="2">
                  <c:v>81391.259851702707</c:v>
                </c:pt>
                <c:pt idx="3">
                  <c:v>122125.88888678543</c:v>
                </c:pt>
                <c:pt idx="4">
                  <c:v>181788.21125625225</c:v>
                </c:pt>
                <c:pt idx="5">
                  <c:v>397117.55301524216</c:v>
                </c:pt>
                <c:pt idx="6">
                  <c:v>582758.88934998424</c:v>
                </c:pt>
                <c:pt idx="7">
                  <c:v>631552.38448078581</c:v>
                </c:pt>
                <c:pt idx="8">
                  <c:v>677485.91674604826</c:v>
                </c:pt>
                <c:pt idx="9">
                  <c:v>722412.81160851684</c:v>
                </c:pt>
                <c:pt idx="10">
                  <c:v>764320.14111160859</c:v>
                </c:pt>
                <c:pt idx="11">
                  <c:v>804892.8259372391</c:v>
                </c:pt>
                <c:pt idx="12">
                  <c:v>842977.90567388362</c:v>
                </c:pt>
                <c:pt idx="13">
                  <c:v>876931.94237050507</c:v>
                </c:pt>
                <c:pt idx="14">
                  <c:v>908365.27305064653</c:v>
                </c:pt>
                <c:pt idx="15">
                  <c:v>936887.65120010288</c:v>
                </c:pt>
                <c:pt idx="16">
                  <c:v>962878.44645020762</c:v>
                </c:pt>
                <c:pt idx="17">
                  <c:v>986285.63261389313</c:v>
                </c:pt>
                <c:pt idx="18">
                  <c:v>1004545.1974284693</c:v>
                </c:pt>
                <c:pt idx="19">
                  <c:v>1018779.8147990092</c:v>
                </c:pt>
                <c:pt idx="20">
                  <c:v>1029150.510505149</c:v>
                </c:pt>
                <c:pt idx="21">
                  <c:v>1036874.1124920885</c:v>
                </c:pt>
                <c:pt idx="22">
                  <c:v>1044439.0938825924</c:v>
                </c:pt>
                <c:pt idx="23">
                  <c:v>1051894.9088937156</c:v>
                </c:pt>
                <c:pt idx="24">
                  <c:v>1059249.3479811905</c:v>
                </c:pt>
                <c:pt idx="25">
                  <c:v>1066519.5983094932</c:v>
                </c:pt>
                <c:pt idx="26">
                  <c:v>1073713.1842484502</c:v>
                </c:pt>
                <c:pt idx="27">
                  <c:v>1080831.7763445415</c:v>
                </c:pt>
                <c:pt idx="28">
                  <c:v>1087879.852529279</c:v>
                </c:pt>
                <c:pt idx="29">
                  <c:v>1094856.6678491379</c:v>
                </c:pt>
                <c:pt idx="30">
                  <c:v>1101758.4915067626</c:v>
                </c:pt>
                <c:pt idx="31">
                  <c:v>1108576.720747686</c:v>
                </c:pt>
                <c:pt idx="32">
                  <c:v>1115303.8029214051</c:v>
                </c:pt>
                <c:pt idx="33">
                  <c:v>1121929.8560962661</c:v>
                </c:pt>
                <c:pt idx="34">
                  <c:v>1128440.740884091</c:v>
                </c:pt>
                <c:pt idx="35">
                  <c:v>1134925.8847615763</c:v>
                </c:pt>
              </c:numCache>
            </c:numRef>
          </c:val>
        </c:ser>
        <c:ser>
          <c:idx val="1"/>
          <c:order val="1"/>
          <c:tx>
            <c:strRef>
              <c:f>'HT4'!$L$6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'HT4'!$M$4:$AV$4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'HT4'!$M$6:$AV$6</c:f>
              <c:numCache>
                <c:formatCode>#,##0</c:formatCode>
                <c:ptCount val="36"/>
                <c:pt idx="0">
                  <c:v>51050.620132375225</c:v>
                </c:pt>
                <c:pt idx="1">
                  <c:v>47277.39349591334</c:v>
                </c:pt>
                <c:pt idx="2">
                  <c:v>47585.383472077177</c:v>
                </c:pt>
                <c:pt idx="3">
                  <c:v>47962.714867256029</c:v>
                </c:pt>
                <c:pt idx="4">
                  <c:v>47937.266745534427</c:v>
                </c:pt>
                <c:pt idx="5">
                  <c:v>47940.493548501727</c:v>
                </c:pt>
                <c:pt idx="6">
                  <c:v>47337.571100429072</c:v>
                </c:pt>
                <c:pt idx="7">
                  <c:v>45292.656425052963</c:v>
                </c:pt>
                <c:pt idx="8">
                  <c:v>43407.094613613415</c:v>
                </c:pt>
                <c:pt idx="9">
                  <c:v>41596.679957417888</c:v>
                </c:pt>
                <c:pt idx="10">
                  <c:v>39959.400313723934</c:v>
                </c:pt>
                <c:pt idx="11">
                  <c:v>38443.046338909349</c:v>
                </c:pt>
                <c:pt idx="12">
                  <c:v>37040.208249737821</c:v>
                </c:pt>
                <c:pt idx="13">
                  <c:v>35828.521919971507</c:v>
                </c:pt>
                <c:pt idx="14">
                  <c:v>34666.070284903384</c:v>
                </c:pt>
                <c:pt idx="15">
                  <c:v>33625.786484968325</c:v>
                </c:pt>
                <c:pt idx="16">
                  <c:v>32649.244915120835</c:v>
                </c:pt>
                <c:pt idx="17">
                  <c:v>31750.55081129515</c:v>
                </c:pt>
                <c:pt idx="18">
                  <c:v>30942.715552714046</c:v>
                </c:pt>
                <c:pt idx="19">
                  <c:v>30294.239499758256</c:v>
                </c:pt>
                <c:pt idx="20">
                  <c:v>29890.574269508801</c:v>
                </c:pt>
                <c:pt idx="21">
                  <c:v>29312.632875440348</c:v>
                </c:pt>
                <c:pt idx="22">
                  <c:v>28964.573052075812</c:v>
                </c:pt>
                <c:pt idx="23">
                  <c:v>28618.405563236269</c:v>
                </c:pt>
                <c:pt idx="24">
                  <c:v>28274.340948159239</c:v>
                </c:pt>
                <c:pt idx="25">
                  <c:v>27932.82008664374</c:v>
                </c:pt>
                <c:pt idx="26">
                  <c:v>27594.00218245306</c:v>
                </c:pt>
                <c:pt idx="27">
                  <c:v>27257.885856567122</c:v>
                </c:pt>
                <c:pt idx="28">
                  <c:v>26924.537962620485</c:v>
                </c:pt>
                <c:pt idx="29">
                  <c:v>26593.892147091734</c:v>
                </c:pt>
                <c:pt idx="30">
                  <c:v>26265.814267237165</c:v>
                </c:pt>
                <c:pt idx="31">
                  <c:v>25940.064654528054</c:v>
                </c:pt>
                <c:pt idx="32">
                  <c:v>25616.444198551468</c:v>
                </c:pt>
                <c:pt idx="33">
                  <c:v>25294.715091593542</c:v>
                </c:pt>
                <c:pt idx="34">
                  <c:v>24974.562269084618</c:v>
                </c:pt>
                <c:pt idx="35">
                  <c:v>24657.94382676149</c:v>
                </c:pt>
              </c:numCache>
            </c:numRef>
          </c:val>
        </c:ser>
        <c:ser>
          <c:idx val="2"/>
          <c:order val="2"/>
          <c:tx>
            <c:strRef>
              <c:f>'HT4'!$L$7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'HT4'!$M$4:$AV$4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'HT4'!$M$7:$AV$7</c:f>
              <c:numCache>
                <c:formatCode>#,##0</c:formatCode>
                <c:ptCount val="36"/>
                <c:pt idx="0">
                  <c:v>0</c:v>
                </c:pt>
                <c:pt idx="1">
                  <c:v>14.63533924194353</c:v>
                </c:pt>
                <c:pt idx="2">
                  <c:v>35.650235882423772</c:v>
                </c:pt>
                <c:pt idx="3">
                  <c:v>83.614953113641903</c:v>
                </c:pt>
                <c:pt idx="4">
                  <c:v>146.00884402622984</c:v>
                </c:pt>
                <c:pt idx="5">
                  <c:v>359.60548855498701</c:v>
                </c:pt>
                <c:pt idx="6">
                  <c:v>596.91120985039947</c:v>
                </c:pt>
                <c:pt idx="7">
                  <c:v>1267.4785532440858</c:v>
                </c:pt>
                <c:pt idx="8">
                  <c:v>5232.5661244009452</c:v>
                </c:pt>
                <c:pt idx="9">
                  <c:v>24069.081206728893</c:v>
                </c:pt>
                <c:pt idx="10">
                  <c:v>52916.8061516179</c:v>
                </c:pt>
                <c:pt idx="11">
                  <c:v>77591.287867456951</c:v>
                </c:pt>
                <c:pt idx="12">
                  <c:v>99978.842508349262</c:v>
                </c:pt>
                <c:pt idx="13">
                  <c:v>223794.82739379103</c:v>
                </c:pt>
                <c:pt idx="14">
                  <c:v>330029.32287497004</c:v>
                </c:pt>
                <c:pt idx="15">
                  <c:v>424019.92826950178</c:v>
                </c:pt>
                <c:pt idx="16">
                  <c:v>507065.73956616136</c:v>
                </c:pt>
                <c:pt idx="17">
                  <c:v>608938.40670379996</c:v>
                </c:pt>
                <c:pt idx="18">
                  <c:v>742423.80159253848</c:v>
                </c:pt>
                <c:pt idx="19">
                  <c:v>865783.60330477182</c:v>
                </c:pt>
                <c:pt idx="20">
                  <c:v>977756.33273776853</c:v>
                </c:pt>
                <c:pt idx="21">
                  <c:v>1077315.901936735</c:v>
                </c:pt>
                <c:pt idx="22">
                  <c:v>1167945.0954776218</c:v>
                </c:pt>
                <c:pt idx="23">
                  <c:v>1257727.5523697229</c:v>
                </c:pt>
                <c:pt idx="24">
                  <c:v>1346672.7954705544</c:v>
                </c:pt>
                <c:pt idx="25">
                  <c:v>1434805.3113228104</c:v>
                </c:pt>
                <c:pt idx="26">
                  <c:v>1522140.7998323746</c:v>
                </c:pt>
                <c:pt idx="27">
                  <c:v>1608688.156135411</c:v>
                </c:pt>
                <c:pt idx="28">
                  <c:v>1694460.8320502369</c:v>
                </c:pt>
                <c:pt idx="29">
                  <c:v>1779464.7251323524</c:v>
                </c:pt>
                <c:pt idx="30">
                  <c:v>1863700.1824011691</c:v>
                </c:pt>
                <c:pt idx="31">
                  <c:v>1947157.7451647378</c:v>
                </c:pt>
                <c:pt idx="32">
                  <c:v>2029827.4444666549</c:v>
                </c:pt>
                <c:pt idx="33">
                  <c:v>2111692.8918438354</c:v>
                </c:pt>
                <c:pt idx="34">
                  <c:v>2192726.9265217623</c:v>
                </c:pt>
                <c:pt idx="35">
                  <c:v>2273106.4281483237</c:v>
                </c:pt>
              </c:numCache>
            </c:numRef>
          </c:val>
        </c:ser>
        <c:ser>
          <c:idx val="3"/>
          <c:order val="3"/>
          <c:tx>
            <c:strRef>
              <c:f>'HT4'!$L$8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'HT4'!$M$4:$AV$4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'HT4'!$M$8:$AV$8</c:f>
              <c:numCache>
                <c:formatCode>#,##0</c:formatCode>
                <c:ptCount val="36"/>
                <c:pt idx="0">
                  <c:v>0</c:v>
                </c:pt>
                <c:pt idx="1">
                  <c:v>194.86927332950921</c:v>
                </c:pt>
                <c:pt idx="2">
                  <c:v>393.10768956355452</c:v>
                </c:pt>
                <c:pt idx="3">
                  <c:v>580.17584641610711</c:v>
                </c:pt>
                <c:pt idx="4">
                  <c:v>826.83984151462789</c:v>
                </c:pt>
                <c:pt idx="5">
                  <c:v>1250.8962136090015</c:v>
                </c:pt>
                <c:pt idx="6">
                  <c:v>2796.3592462421625</c:v>
                </c:pt>
                <c:pt idx="7">
                  <c:v>8842.8519760500694</c:v>
                </c:pt>
                <c:pt idx="8">
                  <c:v>15755.593624461069</c:v>
                </c:pt>
                <c:pt idx="9">
                  <c:v>24675.266451891977</c:v>
                </c:pt>
                <c:pt idx="10">
                  <c:v>34512.880872385926</c:v>
                </c:pt>
                <c:pt idx="11">
                  <c:v>45090.149474652419</c:v>
                </c:pt>
                <c:pt idx="12">
                  <c:v>55998.024183212809</c:v>
                </c:pt>
                <c:pt idx="13">
                  <c:v>84446.00720137704</c:v>
                </c:pt>
                <c:pt idx="14">
                  <c:v>114383.35182016772</c:v>
                </c:pt>
                <c:pt idx="15">
                  <c:v>142576.37242558243</c:v>
                </c:pt>
                <c:pt idx="16">
                  <c:v>172643.30551198867</c:v>
                </c:pt>
                <c:pt idx="17">
                  <c:v>202610.36182026588</c:v>
                </c:pt>
                <c:pt idx="18">
                  <c:v>235200.65960426201</c:v>
                </c:pt>
                <c:pt idx="19">
                  <c:v>265754.21417373617</c:v>
                </c:pt>
                <c:pt idx="20">
                  <c:v>294279.89803647809</c:v>
                </c:pt>
                <c:pt idx="21">
                  <c:v>319549.4414273671</c:v>
                </c:pt>
                <c:pt idx="22">
                  <c:v>343219.25827281579</c:v>
                </c:pt>
                <c:pt idx="23">
                  <c:v>366666.37915598147</c:v>
                </c:pt>
                <c:pt idx="24">
                  <c:v>389893.57326948794</c:v>
                </c:pt>
                <c:pt idx="25">
                  <c:v>412907.84644793661</c:v>
                </c:pt>
                <c:pt idx="26">
                  <c:v>435713.54963571235</c:v>
                </c:pt>
                <c:pt idx="27">
                  <c:v>458313.04341687256</c:v>
                </c:pt>
                <c:pt idx="28">
                  <c:v>480709.97632086568</c:v>
                </c:pt>
                <c:pt idx="29">
                  <c:v>502905.83873468795</c:v>
                </c:pt>
                <c:pt idx="30">
                  <c:v>524900.56968209916</c:v>
                </c:pt>
                <c:pt idx="31">
                  <c:v>546691.38375776983</c:v>
                </c:pt>
                <c:pt idx="32">
                  <c:v>568275.40635123255</c:v>
                </c:pt>
                <c:pt idx="33">
                  <c:v>589648.01393789216</c:v>
                </c:pt>
                <c:pt idx="34">
                  <c:v>610801.63414758432</c:v>
                </c:pt>
                <c:pt idx="35">
                  <c:v>631785.47370736266</c:v>
                </c:pt>
              </c:numCache>
            </c:numRef>
          </c:val>
        </c:ser>
        <c:ser>
          <c:idx val="4"/>
          <c:order val="4"/>
          <c:tx>
            <c:strRef>
              <c:f>'HT4'!$L$9</c:f>
              <c:strCache>
                <c:ptCount val="1"/>
                <c:pt idx="0">
                  <c:v>Ground Source Heat Pump</c:v>
                </c:pt>
              </c:strCache>
            </c:strRef>
          </c:tx>
          <c:invertIfNegative val="0"/>
          <c:cat>
            <c:numRef>
              <c:f>'HT4'!$M$4:$AV$4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'HT4'!$M$9:$AV$9</c:f>
              <c:numCache>
                <c:formatCode>#,##0</c:formatCode>
                <c:ptCount val="36"/>
                <c:pt idx="0">
                  <c:v>18455.867389045918</c:v>
                </c:pt>
                <c:pt idx="1">
                  <c:v>20972.172260463045</c:v>
                </c:pt>
                <c:pt idx="2">
                  <c:v>23820.404004373075</c:v>
                </c:pt>
                <c:pt idx="3">
                  <c:v>24941.738919312855</c:v>
                </c:pt>
                <c:pt idx="4">
                  <c:v>26173.397400375987</c:v>
                </c:pt>
                <c:pt idx="5">
                  <c:v>34578.318604306034</c:v>
                </c:pt>
                <c:pt idx="6">
                  <c:v>40066.989996019394</c:v>
                </c:pt>
                <c:pt idx="7">
                  <c:v>37636.161526290351</c:v>
                </c:pt>
                <c:pt idx="8">
                  <c:v>35401.672799874439</c:v>
                </c:pt>
                <c:pt idx="9">
                  <c:v>33329.274452866994</c:v>
                </c:pt>
                <c:pt idx="10">
                  <c:v>31391.826657721514</c:v>
                </c:pt>
                <c:pt idx="11">
                  <c:v>29589.420964037618</c:v>
                </c:pt>
                <c:pt idx="12">
                  <c:v>27922.992432193303</c:v>
                </c:pt>
                <c:pt idx="13">
                  <c:v>26366.919664589626</c:v>
                </c:pt>
                <c:pt idx="14">
                  <c:v>24924.085792100668</c:v>
                </c:pt>
                <c:pt idx="15">
                  <c:v>23603.802973370675</c:v>
                </c:pt>
                <c:pt idx="16">
                  <c:v>22382.000383952483</c:v>
                </c:pt>
                <c:pt idx="17">
                  <c:v>21274.036097465938</c:v>
                </c:pt>
                <c:pt idx="18">
                  <c:v>20328.362912246041</c:v>
                </c:pt>
                <c:pt idx="19">
                  <c:v>19455.069911561466</c:v>
                </c:pt>
                <c:pt idx="20">
                  <c:v>18685.484178008443</c:v>
                </c:pt>
                <c:pt idx="21">
                  <c:v>17966.292454050559</c:v>
                </c:pt>
                <c:pt idx="22">
                  <c:v>17318.51956739352</c:v>
                </c:pt>
                <c:pt idx="23">
                  <c:v>16675.75555263276</c:v>
                </c:pt>
                <c:pt idx="24">
                  <c:v>16038.121955253286</c:v>
                </c:pt>
                <c:pt idx="25">
                  <c:v>15405.854204703401</c:v>
                </c:pt>
                <c:pt idx="26">
                  <c:v>14779.008508633291</c:v>
                </c:pt>
                <c:pt idx="27">
                  <c:v>14157.546443262812</c:v>
                </c:pt>
                <c:pt idx="28">
                  <c:v>13541.462798949857</c:v>
                </c:pt>
                <c:pt idx="29">
                  <c:v>12930.681888484807</c:v>
                </c:pt>
                <c:pt idx="30">
                  <c:v>12325.09932563389</c:v>
                </c:pt>
                <c:pt idx="31">
                  <c:v>11724.57094429664</c:v>
                </c:pt>
                <c:pt idx="32">
                  <c:v>11128.985842312428</c:v>
                </c:pt>
                <c:pt idx="33">
                  <c:v>10538.23039116885</c:v>
                </c:pt>
                <c:pt idx="34">
                  <c:v>9952.1769337830247</c:v>
                </c:pt>
                <c:pt idx="35">
                  <c:v>9371.5849131315445</c:v>
                </c:pt>
              </c:numCache>
            </c:numRef>
          </c:val>
        </c:ser>
        <c:ser>
          <c:idx val="5"/>
          <c:order val="5"/>
          <c:tx>
            <c:strRef>
              <c:f>'HT4'!$L$10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'HT4'!$M$4:$AV$4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'HT4'!$M$10:$AV$10</c:f>
              <c:numCache>
                <c:formatCode>#,##0</c:formatCode>
                <c:ptCount val="36"/>
                <c:pt idx="0">
                  <c:v>0</c:v>
                </c:pt>
                <c:pt idx="1">
                  <c:v>1865.0478953077613</c:v>
                </c:pt>
                <c:pt idx="2">
                  <c:v>4542.6709727463776</c:v>
                </c:pt>
                <c:pt idx="3">
                  <c:v>7860.2953203036132</c:v>
                </c:pt>
                <c:pt idx="4">
                  <c:v>15020.027678405795</c:v>
                </c:pt>
                <c:pt idx="5">
                  <c:v>99397.424079139208</c:v>
                </c:pt>
                <c:pt idx="6">
                  <c:v>187975.96704110815</c:v>
                </c:pt>
                <c:pt idx="7">
                  <c:v>198551.51159145019</c:v>
                </c:pt>
                <c:pt idx="8">
                  <c:v>209139.67290845531</c:v>
                </c:pt>
                <c:pt idx="9">
                  <c:v>221349.40113105718</c:v>
                </c:pt>
                <c:pt idx="10">
                  <c:v>232232.62774432002</c:v>
                </c:pt>
                <c:pt idx="11">
                  <c:v>242938.57492777178</c:v>
                </c:pt>
                <c:pt idx="12">
                  <c:v>253892.57247559846</c:v>
                </c:pt>
                <c:pt idx="13">
                  <c:v>258361.45311760571</c:v>
                </c:pt>
                <c:pt idx="14">
                  <c:v>262550.97453123884</c:v>
                </c:pt>
                <c:pt idx="15">
                  <c:v>266400.3290040979</c:v>
                </c:pt>
                <c:pt idx="16">
                  <c:v>269985.25591848954</c:v>
                </c:pt>
                <c:pt idx="17">
                  <c:v>272233.12328828679</c:v>
                </c:pt>
                <c:pt idx="18">
                  <c:v>273466.74553308502</c:v>
                </c:pt>
                <c:pt idx="19">
                  <c:v>274041.62013514835</c:v>
                </c:pt>
                <c:pt idx="20">
                  <c:v>273918.03900356794</c:v>
                </c:pt>
                <c:pt idx="21">
                  <c:v>273217.80291197856</c:v>
                </c:pt>
                <c:pt idx="22">
                  <c:v>271980.5045720294</c:v>
                </c:pt>
                <c:pt idx="23">
                  <c:v>270743.06370582653</c:v>
                </c:pt>
                <c:pt idx="24">
                  <c:v>269507.47734989156</c:v>
                </c:pt>
                <c:pt idx="25">
                  <c:v>268278.01559979178</c:v>
                </c:pt>
                <c:pt idx="26">
                  <c:v>267056.35348170967</c:v>
                </c:pt>
                <c:pt idx="27">
                  <c:v>265842.65173692099</c:v>
                </c:pt>
                <c:pt idx="28">
                  <c:v>264637.74685129424</c:v>
                </c:pt>
                <c:pt idx="29">
                  <c:v>263441.18212107901</c:v>
                </c:pt>
                <c:pt idx="30">
                  <c:v>262251.80962895806</c:v>
                </c:pt>
                <c:pt idx="31">
                  <c:v>261067.38284935345</c:v>
                </c:pt>
                <c:pt idx="32">
                  <c:v>259885.99446423975</c:v>
                </c:pt>
                <c:pt idx="33">
                  <c:v>258705.2794920606</c:v>
                </c:pt>
                <c:pt idx="34">
                  <c:v>257521.99891450763</c:v>
                </c:pt>
                <c:pt idx="35">
                  <c:v>256356.4396722283</c:v>
                </c:pt>
              </c:numCache>
            </c:numRef>
          </c:val>
        </c:ser>
        <c:ser>
          <c:idx val="6"/>
          <c:order val="6"/>
          <c:tx>
            <c:strRef>
              <c:f>'HT4'!$L$11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'HT4'!$M$4:$AV$4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'HT4'!$M$11:$AV$11</c:f>
              <c:numCache>
                <c:formatCode>#,##0</c:formatCode>
                <c:ptCount val="36"/>
                <c:pt idx="0">
                  <c:v>1210.9198001231805</c:v>
                </c:pt>
                <c:pt idx="1">
                  <c:v>1962.878536135963</c:v>
                </c:pt>
                <c:pt idx="2">
                  <c:v>3263.3613730372535</c:v>
                </c:pt>
                <c:pt idx="3">
                  <c:v>5293.6541035422615</c:v>
                </c:pt>
                <c:pt idx="4">
                  <c:v>15433.158038479191</c:v>
                </c:pt>
                <c:pt idx="5">
                  <c:v>41237.78553244716</c:v>
                </c:pt>
                <c:pt idx="6">
                  <c:v>63527.96621503176</c:v>
                </c:pt>
                <c:pt idx="7">
                  <c:v>121654.7331958462</c:v>
                </c:pt>
                <c:pt idx="8">
                  <c:v>213635.04277628797</c:v>
                </c:pt>
                <c:pt idx="9">
                  <c:v>316473.55461816862</c:v>
                </c:pt>
                <c:pt idx="10">
                  <c:v>423654.28583174292</c:v>
                </c:pt>
                <c:pt idx="11">
                  <c:v>501576.3991023681</c:v>
                </c:pt>
                <c:pt idx="12">
                  <c:v>597586.63032495091</c:v>
                </c:pt>
                <c:pt idx="13">
                  <c:v>688111.81129833951</c:v>
                </c:pt>
                <c:pt idx="14">
                  <c:v>777004.58647483645</c:v>
                </c:pt>
                <c:pt idx="15">
                  <c:v>861240.53068495751</c:v>
                </c:pt>
                <c:pt idx="16">
                  <c:v>935909.79416747985</c:v>
                </c:pt>
                <c:pt idx="17">
                  <c:v>1020115.7101426375</c:v>
                </c:pt>
                <c:pt idx="18">
                  <c:v>1112842.2266236441</c:v>
                </c:pt>
                <c:pt idx="19">
                  <c:v>1198135.9722954058</c:v>
                </c:pt>
                <c:pt idx="20">
                  <c:v>1276470.5427431324</c:v>
                </c:pt>
                <c:pt idx="21">
                  <c:v>1348084.5155258065</c:v>
                </c:pt>
                <c:pt idx="22">
                  <c:v>1413908.5361199107</c:v>
                </c:pt>
                <c:pt idx="23">
                  <c:v>1479094.5821070881</c:v>
                </c:pt>
                <c:pt idx="24">
                  <c:v>1543653.7485205638</c:v>
                </c:pt>
                <c:pt idx="25">
                  <c:v>1607612.8652707473</c:v>
                </c:pt>
                <c:pt idx="26">
                  <c:v>1670987.0468629524</c:v>
                </c:pt>
                <c:pt idx="27">
                  <c:v>1733783.3081813755</c:v>
                </c:pt>
                <c:pt idx="28">
                  <c:v>1796013.4233395946</c:v>
                </c:pt>
                <c:pt idx="29">
                  <c:v>1857680.9367129204</c:v>
                </c:pt>
                <c:pt idx="30">
                  <c:v>1918783.8545668665</c:v>
                </c:pt>
                <c:pt idx="31">
                  <c:v>1979310.6400717206</c:v>
                </c:pt>
                <c:pt idx="32">
                  <c:v>2039250.0384799521</c:v>
                </c:pt>
                <c:pt idx="33">
                  <c:v>2098585.0613034843</c:v>
                </c:pt>
                <c:pt idx="34">
                  <c:v>2157288.8901632116</c:v>
                </c:pt>
                <c:pt idx="35">
                  <c:v>2215534.5903890841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023424"/>
        <c:axId val="194024960"/>
      </c:barChart>
      <c:catAx>
        <c:axId val="194023424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40249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4024960"/>
        <c:scaling>
          <c:orientation val="minMax"/>
        </c:scaling>
        <c:delete val="0"/>
        <c:axPos val="l"/>
        <c:majorGridlines/>
        <c:numFmt formatCode="###0" sourceLinked="0"/>
        <c:majorTickMark val="out"/>
        <c:minorTickMark val="none"/>
        <c:tickLblPos val="nextTo"/>
        <c:crossAx val="194023424"/>
        <c:crosses val="autoZero"/>
        <c:crossBetween val="between"/>
        <c:majorUnit val="1000000"/>
        <c:dispUnits>
          <c:builtInUnit val="millions"/>
          <c:dispUnitsLbl>
            <c:layout>
              <c:manualLayout>
                <c:xMode val="edge"/>
                <c:yMode val="edge"/>
                <c:x val="1.3521096372582324E-2"/>
                <c:y val="0.38296727757467958"/>
              </c:manualLayout>
            </c:layout>
          </c:dispUnitsLbl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945691644191481"/>
          <c:y val="3.4300489585068691E-2"/>
          <c:w val="0.85426542313486464"/>
          <c:h val="0.56304356629866725"/>
        </c:manualLayout>
      </c:layout>
      <c:barChart>
        <c:barDir val="col"/>
        <c:grouping val="clustered"/>
        <c:varyColors val="0"/>
        <c:ser>
          <c:idx val="4"/>
          <c:order val="0"/>
          <c:spPr>
            <a:ln>
              <a:noFill/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78A22F"/>
              </a:solidFill>
              <a:ln>
                <a:noFill/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A2C91"/>
              </a:solidFill>
              <a:ln>
                <a:noFill/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F78F1E"/>
              </a:solidFill>
              <a:ln>
                <a:noFill/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0079C1"/>
              </a:solidFill>
              <a:ln>
                <a:noFill/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78A22F"/>
              </a:solidFill>
              <a:ln>
                <a:noFill/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6A2C91"/>
              </a:solidFill>
              <a:ln>
                <a:noFill/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F78F1E"/>
              </a:solidFill>
              <a:ln>
                <a:noFill/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0079C1"/>
              </a:solidFill>
              <a:ln>
                <a:noFill/>
                <a:prstDash val="solid"/>
              </a:ln>
            </c:spPr>
          </c:dPt>
          <c:cat>
            <c:multiLvlStrRef>
              <c:f>'HT5'!$L$5:$M$12</c:f>
              <c:multiLvlStrCache>
                <c:ptCount val="8"/>
                <c:lvl>
                  <c:pt idx="0">
                    <c:v>Two Degrees</c:v>
                  </c:pt>
                  <c:pt idx="1">
                    <c:v>Slow Progression</c:v>
                  </c:pt>
                  <c:pt idx="2">
                    <c:v>Steady State</c:v>
                  </c:pt>
                  <c:pt idx="3">
                    <c:v>Consumer Power</c:v>
                  </c:pt>
                  <c:pt idx="4">
                    <c:v>Two Degrees</c:v>
                  </c:pt>
                  <c:pt idx="5">
                    <c:v>Slow Progression</c:v>
                  </c:pt>
                  <c:pt idx="6">
                    <c:v>Steady State</c:v>
                  </c:pt>
                  <c:pt idx="7">
                    <c:v>Consumer Power</c:v>
                  </c:pt>
                </c:lvl>
                <c:lvl>
                  <c:pt idx="0">
                    <c:v>2030</c:v>
                  </c:pt>
                  <c:pt idx="4">
                    <c:v>2050</c:v>
                  </c:pt>
                </c:lvl>
              </c:multiLvlStrCache>
            </c:multiLvlStrRef>
          </c:cat>
          <c:val>
            <c:numRef>
              <c:f>'HT5'!$N$5:$N$12</c:f>
              <c:numCache>
                <c:formatCode>0.00%</c:formatCode>
                <c:ptCount val="8"/>
                <c:pt idx="0">
                  <c:v>0.19500000000000001</c:v>
                </c:pt>
                <c:pt idx="1">
                  <c:v>9.9699999999999997E-2</c:v>
                </c:pt>
                <c:pt idx="2">
                  <c:v>7.8600000000000003E-2</c:v>
                </c:pt>
                <c:pt idx="3">
                  <c:v>8.8300000000000003E-2</c:v>
                </c:pt>
                <c:pt idx="4">
                  <c:v>0.38500000000000001</c:v>
                </c:pt>
                <c:pt idx="5">
                  <c:v>0.12839999999999999</c:v>
                </c:pt>
                <c:pt idx="6">
                  <c:v>0.11020000000000001</c:v>
                </c:pt>
                <c:pt idx="7">
                  <c:v>0.1145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503232"/>
        <c:axId val="195504768"/>
      </c:barChart>
      <c:catAx>
        <c:axId val="195503232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5504768"/>
        <c:crosses val="autoZero"/>
        <c:auto val="1"/>
        <c:lblAlgn val="ctr"/>
        <c:lblOffset val="100"/>
        <c:noMultiLvlLbl val="0"/>
      </c:catAx>
      <c:valAx>
        <c:axId val="195504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/>
                  <a:t>Efficiency Improvement</a:t>
                </a:r>
              </a:p>
            </c:rich>
          </c:tx>
          <c:layout>
            <c:manualLayout>
              <c:xMode val="edge"/>
              <c:yMode val="edge"/>
              <c:x val="1.0055221930033324E-2"/>
              <c:y val="0.21147361239954873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1955032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820775470817063E-2"/>
          <c:y val="4.7599226945506411E-2"/>
          <c:w val="0.73444540302331773"/>
          <c:h val="0.79775123094912337"/>
        </c:manualLayout>
      </c:layout>
      <c:lineChart>
        <c:grouping val="standard"/>
        <c:varyColors val="0"/>
        <c:ser>
          <c:idx val="3"/>
          <c:order val="0"/>
          <c:tx>
            <c:strRef>
              <c:f>'CP5'!$L$5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'CP5'!$M$4:$BA$4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'CP5'!$M$5:$BA$5</c:f>
              <c:numCache>
                <c:formatCode>0.00</c:formatCode>
                <c:ptCount val="41"/>
                <c:pt idx="7">
                  <c:v>23.09</c:v>
                </c:pt>
                <c:pt idx="8">
                  <c:v>23.49</c:v>
                </c:pt>
                <c:pt idx="9">
                  <c:v>24.57</c:v>
                </c:pt>
                <c:pt idx="10">
                  <c:v>26.23</c:v>
                </c:pt>
                <c:pt idx="11">
                  <c:v>29.53</c:v>
                </c:pt>
                <c:pt idx="12">
                  <c:v>31.92</c:v>
                </c:pt>
                <c:pt idx="13">
                  <c:v>35.54</c:v>
                </c:pt>
                <c:pt idx="14">
                  <c:v>39.54</c:v>
                </c:pt>
                <c:pt idx="15">
                  <c:v>43.93</c:v>
                </c:pt>
                <c:pt idx="16">
                  <c:v>47.22</c:v>
                </c:pt>
                <c:pt idx="17">
                  <c:v>50.41</c:v>
                </c:pt>
                <c:pt idx="18">
                  <c:v>53.41</c:v>
                </c:pt>
                <c:pt idx="19">
                  <c:v>55.69</c:v>
                </c:pt>
                <c:pt idx="20">
                  <c:v>57.77</c:v>
                </c:pt>
                <c:pt idx="21">
                  <c:v>59.17</c:v>
                </c:pt>
                <c:pt idx="22">
                  <c:v>60.54</c:v>
                </c:pt>
                <c:pt idx="23">
                  <c:v>61.87</c:v>
                </c:pt>
                <c:pt idx="24">
                  <c:v>62.81</c:v>
                </c:pt>
                <c:pt idx="25">
                  <c:v>64.06</c:v>
                </c:pt>
                <c:pt idx="26">
                  <c:v>65.28</c:v>
                </c:pt>
                <c:pt idx="27">
                  <c:v>66.47</c:v>
                </c:pt>
                <c:pt idx="28">
                  <c:v>67.63</c:v>
                </c:pt>
                <c:pt idx="29">
                  <c:v>68.39</c:v>
                </c:pt>
                <c:pt idx="30">
                  <c:v>69.459999999999994</c:v>
                </c:pt>
                <c:pt idx="31">
                  <c:v>70.5</c:v>
                </c:pt>
                <c:pt idx="32">
                  <c:v>71.510000000000005</c:v>
                </c:pt>
                <c:pt idx="33">
                  <c:v>72.47</c:v>
                </c:pt>
                <c:pt idx="34">
                  <c:v>73</c:v>
                </c:pt>
                <c:pt idx="35">
                  <c:v>73.489999999999995</c:v>
                </c:pt>
                <c:pt idx="36">
                  <c:v>73.94</c:v>
                </c:pt>
                <c:pt idx="37">
                  <c:v>74.36</c:v>
                </c:pt>
                <c:pt idx="38">
                  <c:v>74.760000000000005</c:v>
                </c:pt>
                <c:pt idx="39">
                  <c:v>75.13</c:v>
                </c:pt>
                <c:pt idx="40">
                  <c:v>75.48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'CP5'!$L$6</c:f>
              <c:strCache>
                <c:ptCount val="1"/>
                <c:pt idx="0">
                  <c:v>Base Case</c:v>
                </c:pt>
              </c:strCache>
            </c:strRef>
          </c:tx>
          <c:marker>
            <c:symbol val="none"/>
          </c:marker>
          <c:cat>
            <c:numRef>
              <c:f>'CP5'!$M$4:$BA$4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'CP5'!$M$6:$BA$6</c:f>
              <c:numCache>
                <c:formatCode>0.00</c:formatCode>
                <c:ptCount val="41"/>
                <c:pt idx="7">
                  <c:v>22.24</c:v>
                </c:pt>
                <c:pt idx="8">
                  <c:v>22.05</c:v>
                </c:pt>
                <c:pt idx="9">
                  <c:v>21.79</c:v>
                </c:pt>
                <c:pt idx="10">
                  <c:v>21.88</c:v>
                </c:pt>
                <c:pt idx="11">
                  <c:v>22.17</c:v>
                </c:pt>
                <c:pt idx="12">
                  <c:v>22.69</c:v>
                </c:pt>
                <c:pt idx="13">
                  <c:v>23.37</c:v>
                </c:pt>
                <c:pt idx="14">
                  <c:v>24.9</c:v>
                </c:pt>
                <c:pt idx="15">
                  <c:v>27.1</c:v>
                </c:pt>
                <c:pt idx="16">
                  <c:v>29.5</c:v>
                </c:pt>
                <c:pt idx="17">
                  <c:v>31.58</c:v>
                </c:pt>
                <c:pt idx="18">
                  <c:v>33.47</c:v>
                </c:pt>
                <c:pt idx="19">
                  <c:v>35.04</c:v>
                </c:pt>
                <c:pt idx="20">
                  <c:v>36.11</c:v>
                </c:pt>
                <c:pt idx="21">
                  <c:v>37.31</c:v>
                </c:pt>
                <c:pt idx="22">
                  <c:v>38.51</c:v>
                </c:pt>
                <c:pt idx="23">
                  <c:v>39.69</c:v>
                </c:pt>
                <c:pt idx="24">
                  <c:v>40.85</c:v>
                </c:pt>
                <c:pt idx="25">
                  <c:v>41.97</c:v>
                </c:pt>
                <c:pt idx="26">
                  <c:v>43.07</c:v>
                </c:pt>
                <c:pt idx="27">
                  <c:v>44.14</c:v>
                </c:pt>
                <c:pt idx="28">
                  <c:v>45.17</c:v>
                </c:pt>
                <c:pt idx="29">
                  <c:v>46.17</c:v>
                </c:pt>
                <c:pt idx="30">
                  <c:v>47.11</c:v>
                </c:pt>
                <c:pt idx="31">
                  <c:v>48.01</c:v>
                </c:pt>
                <c:pt idx="32">
                  <c:v>48.88</c:v>
                </c:pt>
                <c:pt idx="33">
                  <c:v>49.7</c:v>
                </c:pt>
                <c:pt idx="34">
                  <c:v>50.47</c:v>
                </c:pt>
                <c:pt idx="35">
                  <c:v>51.17</c:v>
                </c:pt>
                <c:pt idx="36">
                  <c:v>51.82</c:v>
                </c:pt>
                <c:pt idx="37">
                  <c:v>52.42</c:v>
                </c:pt>
                <c:pt idx="38">
                  <c:v>52.97</c:v>
                </c:pt>
                <c:pt idx="39">
                  <c:v>53.47</c:v>
                </c:pt>
                <c:pt idx="40">
                  <c:v>53.97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'CP5'!$L$7</c:f>
              <c:strCache>
                <c:ptCount val="1"/>
                <c:pt idx="0">
                  <c:v>Low Case</c:v>
                </c:pt>
              </c:strCache>
            </c:strRef>
          </c:tx>
          <c:marker>
            <c:symbol val="none"/>
          </c:marker>
          <c:cat>
            <c:numRef>
              <c:f>'CP5'!$M$4:$BA$4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'CP5'!$M$7:$BA$7</c:f>
              <c:numCache>
                <c:formatCode>0.00</c:formatCode>
                <c:ptCount val="41"/>
                <c:pt idx="7">
                  <c:v>22.69</c:v>
                </c:pt>
                <c:pt idx="8">
                  <c:v>20.79</c:v>
                </c:pt>
                <c:pt idx="9">
                  <c:v>18.82</c:v>
                </c:pt>
                <c:pt idx="10">
                  <c:v>17.43</c:v>
                </c:pt>
                <c:pt idx="11">
                  <c:v>16.63</c:v>
                </c:pt>
                <c:pt idx="12">
                  <c:v>16.87</c:v>
                </c:pt>
                <c:pt idx="13">
                  <c:v>18.34</c:v>
                </c:pt>
                <c:pt idx="14">
                  <c:v>20.190000000000001</c:v>
                </c:pt>
                <c:pt idx="15">
                  <c:v>21.83</c:v>
                </c:pt>
                <c:pt idx="16">
                  <c:v>22.77</c:v>
                </c:pt>
                <c:pt idx="17">
                  <c:v>25.41</c:v>
                </c:pt>
                <c:pt idx="18">
                  <c:v>27.86</c:v>
                </c:pt>
                <c:pt idx="19">
                  <c:v>29.99</c:v>
                </c:pt>
                <c:pt idx="20">
                  <c:v>31.52</c:v>
                </c:pt>
                <c:pt idx="21">
                  <c:v>32.369999999999997</c:v>
                </c:pt>
                <c:pt idx="22">
                  <c:v>33.19</c:v>
                </c:pt>
                <c:pt idx="23">
                  <c:v>33.97</c:v>
                </c:pt>
                <c:pt idx="24">
                  <c:v>34.71</c:v>
                </c:pt>
                <c:pt idx="25">
                  <c:v>35.409999999999997</c:v>
                </c:pt>
                <c:pt idx="26">
                  <c:v>36.08</c:v>
                </c:pt>
                <c:pt idx="27">
                  <c:v>36.72</c:v>
                </c:pt>
                <c:pt idx="28">
                  <c:v>37.33</c:v>
                </c:pt>
                <c:pt idx="29">
                  <c:v>37.89</c:v>
                </c:pt>
                <c:pt idx="30">
                  <c:v>38.409999999999997</c:v>
                </c:pt>
                <c:pt idx="31">
                  <c:v>38.9</c:v>
                </c:pt>
                <c:pt idx="32">
                  <c:v>39.36</c:v>
                </c:pt>
                <c:pt idx="33">
                  <c:v>39.770000000000003</c:v>
                </c:pt>
                <c:pt idx="34">
                  <c:v>40.15</c:v>
                </c:pt>
                <c:pt idx="35">
                  <c:v>40.49</c:v>
                </c:pt>
                <c:pt idx="36">
                  <c:v>40.79</c:v>
                </c:pt>
                <c:pt idx="37">
                  <c:v>41.06</c:v>
                </c:pt>
                <c:pt idx="38">
                  <c:v>41.31</c:v>
                </c:pt>
                <c:pt idx="39">
                  <c:v>41.53</c:v>
                </c:pt>
                <c:pt idx="40">
                  <c:v>41.73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'CP5'!$L$8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'CP5'!$M$4:$BA$4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'CP5'!$M$8:$AO$8</c:f>
              <c:numCache>
                <c:formatCode>0.00</c:formatCode>
                <c:ptCount val="29"/>
                <c:pt idx="0">
                  <c:v>12.27</c:v>
                </c:pt>
                <c:pt idx="1">
                  <c:v>11.29</c:v>
                </c:pt>
                <c:pt idx="2">
                  <c:v>5.9</c:v>
                </c:pt>
                <c:pt idx="3">
                  <c:v>15.76</c:v>
                </c:pt>
                <c:pt idx="4">
                  <c:v>13</c:v>
                </c:pt>
                <c:pt idx="5">
                  <c:v>21.52</c:v>
                </c:pt>
                <c:pt idx="6">
                  <c:v>22.38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095296"/>
        <c:axId val="187101184"/>
      </c:lineChart>
      <c:dateAx>
        <c:axId val="187095296"/>
        <c:scaling>
          <c:orientation val="minMax"/>
          <c:max val="205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7101184"/>
        <c:crosses val="autoZero"/>
        <c:auto val="0"/>
        <c:lblOffset val="100"/>
        <c:baseTimeUnit val="days"/>
        <c:majorUnit val="5"/>
        <c:majorTimeUnit val="days"/>
        <c:minorUnit val="1"/>
      </c:dateAx>
      <c:valAx>
        <c:axId val="187101184"/>
        <c:scaling>
          <c:orientation val="minMax"/>
        </c:scaling>
        <c:delete val="0"/>
        <c:axPos val="l"/>
        <c:majorGridlines/>
        <c:title>
          <c:tx>
            <c:strRef>
              <c:f>'CP5'!$M$3</c:f>
              <c:strCache>
                <c:ptCount val="1"/>
                <c:pt idx="0">
                  <c:v>£/tonne CO2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870952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68992384920497E-2"/>
          <c:y val="5.5588147390898908E-2"/>
          <c:w val="0.8634531364769692"/>
          <c:h val="0.75989600769671883"/>
        </c:manualLayout>
      </c:layout>
      <c:lineChart>
        <c:grouping val="standard"/>
        <c:varyColors val="0"/>
        <c:ser>
          <c:idx val="0"/>
          <c:order val="0"/>
          <c:tx>
            <c:strRef>
              <c:f>'HT6'!$L$5</c:f>
              <c:strCache>
                <c:ptCount val="1"/>
                <c:pt idx="0">
                  <c:v>Two Degrees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'HT6'!$M$4:$T$4</c:f>
              <c:numCache>
                <c:formatCode>###0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'HT6'!$M$5:$T$5</c:f>
              <c:numCache>
                <c:formatCode>#,##0</c:formatCode>
                <c:ptCount val="8"/>
                <c:pt idx="0">
                  <c:v>434002.07965936</c:v>
                </c:pt>
                <c:pt idx="1">
                  <c:v>638438.6661719504</c:v>
                </c:pt>
                <c:pt idx="2">
                  <c:v>918658.05016850063</c:v>
                </c:pt>
                <c:pt idx="3">
                  <c:v>1224198.7983978083</c:v>
                </c:pt>
                <c:pt idx="4">
                  <c:v>1421115.6245833568</c:v>
                </c:pt>
                <c:pt idx="5">
                  <c:v>1652868.6585521081</c:v>
                </c:pt>
                <c:pt idx="6" formatCode="_-* #,##0_-;\-* #,##0_-;_-* &quot;-&quot;??_-;_-@_-">
                  <c:v>1950881.6426162624</c:v>
                </c:pt>
                <c:pt idx="7" formatCode="_-* #,##0_-;\-* #,##0_-;_-* &quot;-&quot;??_-;_-@_-">
                  <c:v>2134262.112266812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'HT6'!$L$6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'HT6'!$M$4:$T$4</c:f>
              <c:numCache>
                <c:formatCode>###0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'HT6'!$M$6:$T$6</c:f>
              <c:numCache>
                <c:formatCode>#,##0</c:formatCode>
                <c:ptCount val="8"/>
                <c:pt idx="0">
                  <c:v>390659.20193372871</c:v>
                </c:pt>
                <c:pt idx="1">
                  <c:v>548453.02659714397</c:v>
                </c:pt>
                <c:pt idx="2">
                  <c:v>684494.555900804</c:v>
                </c:pt>
                <c:pt idx="3">
                  <c:v>805630.8252157215</c:v>
                </c:pt>
                <c:pt idx="4">
                  <c:v>887739.07554074482</c:v>
                </c:pt>
                <c:pt idx="5">
                  <c:v>1185261.4083384585</c:v>
                </c:pt>
                <c:pt idx="6" formatCode="_-* #,##0_-;\-* #,##0_-;_-* &quot;-&quot;??_-;_-@_-">
                  <c:v>1524908.2412080364</c:v>
                </c:pt>
                <c:pt idx="7" formatCode="_-* #,##0_-;\-* #,##0_-;_-* &quot;-&quot;??_-;_-@_-">
                  <c:v>1874380.6302786451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'HT6'!$L$7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 w="28575" cap="rnd" cmpd="sng" algn="ctr">
              <a:solidFill>
                <a:srgbClr val="F78F1E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'HT6'!$M$4:$T$4</c:f>
              <c:numCache>
                <c:formatCode>###0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'HT6'!$M$7:$T$7</c:f>
              <c:numCache>
                <c:formatCode>#,##0</c:formatCode>
                <c:ptCount val="8"/>
                <c:pt idx="0">
                  <c:v>200649.38152849558</c:v>
                </c:pt>
                <c:pt idx="1">
                  <c:v>202025.92547230172</c:v>
                </c:pt>
                <c:pt idx="2">
                  <c:v>203338.85943399972</c:v>
                </c:pt>
                <c:pt idx="3">
                  <c:v>204637.37605337886</c:v>
                </c:pt>
                <c:pt idx="4">
                  <c:v>205931.03238987806</c:v>
                </c:pt>
                <c:pt idx="5">
                  <c:v>208475.44509504666</c:v>
                </c:pt>
                <c:pt idx="6" formatCode="_-* #,##0_-;\-* #,##0_-;_-* &quot;-&quot;??_-;_-@_-">
                  <c:v>210831.11748134132</c:v>
                </c:pt>
                <c:pt idx="7" formatCode="_-* #,##0_-;\-* #,##0_-;_-* &quot;-&quot;??_-;_-@_-">
                  <c:v>214616.8238931247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'HT6'!$L$8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'HT6'!$M$4:$T$4</c:f>
              <c:numCache>
                <c:formatCode>###0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'HT6'!$M$8:$T$8</c:f>
              <c:numCache>
                <c:formatCode>#,##0</c:formatCode>
                <c:ptCount val="8"/>
                <c:pt idx="0">
                  <c:v>205291.50968749032</c:v>
                </c:pt>
                <c:pt idx="1">
                  <c:v>214201.96173484507</c:v>
                </c:pt>
                <c:pt idx="2">
                  <c:v>226206.28700584802</c:v>
                </c:pt>
                <c:pt idx="3">
                  <c:v>235453.85033895803</c:v>
                </c:pt>
                <c:pt idx="4">
                  <c:v>250096.5286916451</c:v>
                </c:pt>
                <c:pt idx="5">
                  <c:v>271767.0641399984</c:v>
                </c:pt>
                <c:pt idx="6" formatCode="_-* #,##0_-;\-* #,##0_-;_-* &quot;-&quot;??_-;_-@_-">
                  <c:v>296989.94129633624</c:v>
                </c:pt>
                <c:pt idx="7" formatCode="_-* #,##0_-;\-* #,##0_-;_-* &quot;-&quot;??_-;_-@_-">
                  <c:v>319559.63644179126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023424"/>
        <c:axId val="196024960"/>
      </c:lineChart>
      <c:catAx>
        <c:axId val="196023424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6024960"/>
        <c:crosses val="autoZero"/>
        <c:auto val="1"/>
        <c:lblAlgn val="ctr"/>
        <c:lblOffset val="100"/>
        <c:noMultiLvlLbl val="0"/>
      </c:catAx>
      <c:valAx>
        <c:axId val="196024960"/>
        <c:scaling>
          <c:orientation val="minMax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196023424"/>
        <c:crosses val="autoZero"/>
        <c:crossBetween val="midCat"/>
        <c:dispUnits>
          <c:builtInUnit val="millions"/>
          <c:dispUnitsLbl>
            <c:layout>
              <c:manualLayout>
                <c:xMode val="edge"/>
                <c:yMode val="edge"/>
                <c:x val="8.4113255384900398E-3"/>
                <c:y val="0.33084281928044662"/>
              </c:manualLayout>
            </c:layout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</c:dispUnitsLbl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050126179911057E-2"/>
          <c:y val="3.3089805742579588E-2"/>
          <c:w val="0.86803178199732678"/>
          <c:h val="0.52284203621149394"/>
        </c:manualLayout>
      </c:layout>
      <c:barChart>
        <c:barDir val="col"/>
        <c:grouping val="stacked"/>
        <c:varyColors val="0"/>
        <c:ser>
          <c:idx val="0"/>
          <c:order val="0"/>
          <c:tx>
            <c:v>Electricity</c:v>
          </c:tx>
          <c:spPr>
            <a:solidFill>
              <a:srgbClr val="D31145"/>
            </a:solidFill>
            <a:ln>
              <a:noFill/>
            </a:ln>
          </c:spPr>
          <c:invertIfNegative val="0"/>
          <c:cat>
            <c:multiLvlStrRef>
              <c:f>'HT7'!$L$6:$M$14</c:f>
              <c:multiLvlStrCache>
                <c:ptCount val="9"/>
                <c:lvl>
                  <c:pt idx="1">
                    <c:v>Two Degrees</c:v>
                  </c:pt>
                  <c:pt idx="2">
                    <c:v>Slow Progression</c:v>
                  </c:pt>
                  <c:pt idx="3">
                    <c:v>Steady State</c:v>
                  </c:pt>
                  <c:pt idx="4">
                    <c:v>Consumer Power</c:v>
                  </c:pt>
                  <c:pt idx="5">
                    <c:v>Two Degrees</c:v>
                  </c:pt>
                  <c:pt idx="6">
                    <c:v>Slow Progression</c:v>
                  </c:pt>
                  <c:pt idx="7">
                    <c:v>Steady State</c:v>
                  </c:pt>
                  <c:pt idx="8">
                    <c:v>Consumer Power</c:v>
                  </c:pt>
                </c:lvl>
                <c:lvl>
                  <c:pt idx="0">
                    <c:v>2016</c:v>
                  </c:pt>
                  <c:pt idx="1">
                    <c:v>2030</c:v>
                  </c:pt>
                  <c:pt idx="5">
                    <c:v>2050</c:v>
                  </c:pt>
                </c:lvl>
              </c:multiLvlStrCache>
            </c:multiLvlStrRef>
          </c:cat>
          <c:val>
            <c:numRef>
              <c:f>'HT7'!$N$6:$N$14</c:f>
              <c:numCache>
                <c:formatCode>0%</c:formatCode>
                <c:ptCount val="9"/>
                <c:pt idx="0">
                  <c:v>7.4669626921349597E-2</c:v>
                </c:pt>
                <c:pt idx="1">
                  <c:v>0.22317942459257836</c:v>
                </c:pt>
                <c:pt idx="2">
                  <c:v>0.10096485893132361</c:v>
                </c:pt>
                <c:pt idx="3">
                  <c:v>9.9340439755362248E-2</c:v>
                </c:pt>
                <c:pt idx="4">
                  <c:v>0.10404151337235515</c:v>
                </c:pt>
                <c:pt idx="5">
                  <c:v>0.58923394294949183</c:v>
                </c:pt>
                <c:pt idx="6">
                  <c:v>0.11476279511199536</c:v>
                </c:pt>
                <c:pt idx="7">
                  <c:v>0.1168206235905507</c:v>
                </c:pt>
                <c:pt idx="8">
                  <c:v>0.12035644589164923</c:v>
                </c:pt>
              </c:numCache>
            </c:numRef>
          </c:val>
        </c:ser>
        <c:ser>
          <c:idx val="3"/>
          <c:order val="1"/>
          <c:tx>
            <c:v>Hybrid</c:v>
          </c:tx>
          <c:spPr>
            <a:solidFill>
              <a:srgbClr val="6A2C91"/>
            </a:solidFill>
            <a:ln>
              <a:noFill/>
            </a:ln>
          </c:spPr>
          <c:invertIfNegative val="0"/>
          <c:cat>
            <c:multiLvlStrRef>
              <c:f>'HT7'!$L$6:$M$14</c:f>
              <c:multiLvlStrCache>
                <c:ptCount val="9"/>
                <c:lvl>
                  <c:pt idx="1">
                    <c:v>Two Degrees</c:v>
                  </c:pt>
                  <c:pt idx="2">
                    <c:v>Slow Progression</c:v>
                  </c:pt>
                  <c:pt idx="3">
                    <c:v>Steady State</c:v>
                  </c:pt>
                  <c:pt idx="4">
                    <c:v>Consumer Power</c:v>
                  </c:pt>
                  <c:pt idx="5">
                    <c:v>Two Degrees</c:v>
                  </c:pt>
                  <c:pt idx="6">
                    <c:v>Slow Progression</c:v>
                  </c:pt>
                  <c:pt idx="7">
                    <c:v>Steady State</c:v>
                  </c:pt>
                  <c:pt idx="8">
                    <c:v>Consumer Power</c:v>
                  </c:pt>
                </c:lvl>
                <c:lvl>
                  <c:pt idx="0">
                    <c:v>2016</c:v>
                  </c:pt>
                  <c:pt idx="1">
                    <c:v>2030</c:v>
                  </c:pt>
                  <c:pt idx="5">
                    <c:v>2050</c:v>
                  </c:pt>
                </c:lvl>
              </c:multiLvlStrCache>
            </c:multiLvlStrRef>
          </c:cat>
          <c:val>
            <c:numRef>
              <c:f>'HT7'!$P$6:$P$14</c:f>
              <c:numCache>
                <c:formatCode>0%</c:formatCode>
                <c:ptCount val="9"/>
                <c:pt idx="0">
                  <c:v>0</c:v>
                </c:pt>
                <c:pt idx="1">
                  <c:v>7.2892407943814533E-2</c:v>
                </c:pt>
                <c:pt idx="2">
                  <c:v>3.652093882622455E-2</c:v>
                </c:pt>
                <c:pt idx="3">
                  <c:v>4.389169259572257E-3</c:v>
                </c:pt>
                <c:pt idx="4">
                  <c:v>9.0608444971500904E-3</c:v>
                </c:pt>
                <c:pt idx="5">
                  <c:v>0.19453746094004148</c:v>
                </c:pt>
                <c:pt idx="6">
                  <c:v>9.0736842560856651E-2</c:v>
                </c:pt>
                <c:pt idx="7">
                  <c:v>9.5464380412165397E-3</c:v>
                </c:pt>
                <c:pt idx="8">
                  <c:v>8.9407798956678153E-3</c:v>
                </c:pt>
              </c:numCache>
            </c:numRef>
          </c:val>
        </c:ser>
        <c:ser>
          <c:idx val="1"/>
          <c:order val="2"/>
          <c:tx>
            <c:v>Gas</c:v>
          </c:tx>
          <c:spPr>
            <a:solidFill>
              <a:srgbClr val="C2CD23"/>
            </a:solidFill>
            <a:ln>
              <a:noFill/>
            </a:ln>
          </c:spPr>
          <c:invertIfNegative val="0"/>
          <c:cat>
            <c:multiLvlStrRef>
              <c:f>'HT7'!$L$6:$M$14</c:f>
              <c:multiLvlStrCache>
                <c:ptCount val="9"/>
                <c:lvl>
                  <c:pt idx="1">
                    <c:v>Two Degrees</c:v>
                  </c:pt>
                  <c:pt idx="2">
                    <c:v>Slow Progression</c:v>
                  </c:pt>
                  <c:pt idx="3">
                    <c:v>Steady State</c:v>
                  </c:pt>
                  <c:pt idx="4">
                    <c:v>Consumer Power</c:v>
                  </c:pt>
                  <c:pt idx="5">
                    <c:v>Two Degrees</c:v>
                  </c:pt>
                  <c:pt idx="6">
                    <c:v>Slow Progression</c:v>
                  </c:pt>
                  <c:pt idx="7">
                    <c:v>Steady State</c:v>
                  </c:pt>
                  <c:pt idx="8">
                    <c:v>Consumer Power</c:v>
                  </c:pt>
                </c:lvl>
                <c:lvl>
                  <c:pt idx="0">
                    <c:v>2016</c:v>
                  </c:pt>
                  <c:pt idx="1">
                    <c:v>2030</c:v>
                  </c:pt>
                  <c:pt idx="5">
                    <c:v>2050</c:v>
                  </c:pt>
                </c:lvl>
              </c:multiLvlStrCache>
            </c:multiLvlStrRef>
          </c:cat>
          <c:val>
            <c:numRef>
              <c:f>'HT7'!$O$6:$O$14</c:f>
              <c:numCache>
                <c:formatCode>0%</c:formatCode>
                <c:ptCount val="9"/>
                <c:pt idx="0">
                  <c:v>0.80131822801910468</c:v>
                </c:pt>
                <c:pt idx="1">
                  <c:v>0.68520887415177911</c:v>
                </c:pt>
                <c:pt idx="2">
                  <c:v>0.75932090839710453</c:v>
                </c:pt>
                <c:pt idx="3">
                  <c:v>0.78923954517195394</c:v>
                </c:pt>
                <c:pt idx="4">
                  <c:v>0.78315431596377616</c:v>
                </c:pt>
                <c:pt idx="5">
                  <c:v>0.2162285948896967</c:v>
                </c:pt>
                <c:pt idx="6">
                  <c:v>0.71181411803217065</c:v>
                </c:pt>
                <c:pt idx="7">
                  <c:v>0.78325802047876347</c:v>
                </c:pt>
                <c:pt idx="8">
                  <c:v>0.78426684789087919</c:v>
                </c:pt>
              </c:numCache>
            </c:numRef>
          </c:val>
        </c:ser>
        <c:ser>
          <c:idx val="2"/>
          <c:order val="3"/>
          <c:tx>
            <c:v>Other</c:v>
          </c:tx>
          <c:spPr>
            <a:solidFill>
              <a:srgbClr val="FFC222"/>
            </a:solidFill>
            <a:ln>
              <a:noFill/>
            </a:ln>
          </c:spPr>
          <c:invertIfNegative val="0"/>
          <c:cat>
            <c:multiLvlStrRef>
              <c:f>'HT7'!$L$6:$M$14</c:f>
              <c:multiLvlStrCache>
                <c:ptCount val="9"/>
                <c:lvl>
                  <c:pt idx="1">
                    <c:v>Two Degrees</c:v>
                  </c:pt>
                  <c:pt idx="2">
                    <c:v>Slow Progression</c:v>
                  </c:pt>
                  <c:pt idx="3">
                    <c:v>Steady State</c:v>
                  </c:pt>
                  <c:pt idx="4">
                    <c:v>Consumer Power</c:v>
                  </c:pt>
                  <c:pt idx="5">
                    <c:v>Two Degrees</c:v>
                  </c:pt>
                  <c:pt idx="6">
                    <c:v>Slow Progression</c:v>
                  </c:pt>
                  <c:pt idx="7">
                    <c:v>Steady State</c:v>
                  </c:pt>
                  <c:pt idx="8">
                    <c:v>Consumer Power</c:v>
                  </c:pt>
                </c:lvl>
                <c:lvl>
                  <c:pt idx="0">
                    <c:v>2016</c:v>
                  </c:pt>
                  <c:pt idx="1">
                    <c:v>2030</c:v>
                  </c:pt>
                  <c:pt idx="5">
                    <c:v>2050</c:v>
                  </c:pt>
                </c:lvl>
              </c:multiLvlStrCache>
            </c:multiLvlStrRef>
          </c:cat>
          <c:val>
            <c:numRef>
              <c:f>'HT7'!$Q$6:$Q$14</c:f>
              <c:numCache>
                <c:formatCode>0%</c:formatCode>
                <c:ptCount val="9"/>
                <c:pt idx="0">
                  <c:v>0.12401214505954566</c:v>
                </c:pt>
                <c:pt idx="1">
                  <c:v>1.8719293311828075E-2</c:v>
                </c:pt>
                <c:pt idx="2">
                  <c:v>0.10319329384534717</c:v>
                </c:pt>
                <c:pt idx="3">
                  <c:v>0.10703084581311144</c:v>
                </c:pt>
                <c:pt idx="4">
                  <c:v>0.10374332616671862</c:v>
                </c:pt>
                <c:pt idx="5">
                  <c:v>1.2207700054940738E-9</c:v>
                </c:pt>
                <c:pt idx="6">
                  <c:v>8.2686244294977257E-2</c:v>
                </c:pt>
                <c:pt idx="7">
                  <c:v>9.0374917889469122E-2</c:v>
                </c:pt>
                <c:pt idx="8">
                  <c:v>8.6435926321803802E-2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171648"/>
        <c:axId val="196173184"/>
      </c:barChart>
      <c:catAx>
        <c:axId val="1961716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 sz="1200"/>
            </a:pPr>
            <a:endParaRPr lang="en-US"/>
          </a:p>
        </c:txPr>
        <c:crossAx val="196173184"/>
        <c:crosses val="autoZero"/>
        <c:auto val="1"/>
        <c:lblAlgn val="ctr"/>
        <c:lblOffset val="100"/>
        <c:noMultiLvlLbl val="0"/>
      </c:catAx>
      <c:valAx>
        <c:axId val="196173184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/>
                  <a:t>Proportion of residential installations</a:t>
                </a:r>
              </a:p>
            </c:rich>
          </c:tx>
          <c:layout>
            <c:manualLayout>
              <c:xMode val="edge"/>
              <c:yMode val="edge"/>
              <c:x val="6.6989147395991166E-3"/>
              <c:y val="0.1800922928091877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61716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7137444941675584"/>
          <c:y val="0.9285457505173691"/>
          <c:w val="0.64607270527968941"/>
          <c:h val="5.4492424051868459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16252708433095"/>
          <c:y val="3.7898363479758827E-2"/>
          <c:w val="0.85490856940039883"/>
          <c:h val="0.704573624605122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3.13'!$L$8</c:f>
              <c:strCache>
                <c:ptCount val="1"/>
                <c:pt idx="0">
                  <c:v>Non EVs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val>
            <c:numRef>
              <c:f>'Figure 3.13'!$M$8:$AE$8</c:f>
              <c:numCache>
                <c:formatCode>0.000</c:formatCode>
                <c:ptCount val="19"/>
                <c:pt idx="0">
                  <c:v>30.250294</c:v>
                </c:pt>
                <c:pt idx="1">
                  <c:v>21.655549022565431</c:v>
                </c:pt>
                <c:pt idx="2">
                  <c:v>6.1994621295344459</c:v>
                </c:pt>
                <c:pt idx="3">
                  <c:v>0</c:v>
                </c:pt>
                <c:pt idx="5">
                  <c:v>30.250294</c:v>
                </c:pt>
                <c:pt idx="6">
                  <c:v>27.581837022565431</c:v>
                </c:pt>
                <c:pt idx="7">
                  <c:v>22.325463129534445</c:v>
                </c:pt>
                <c:pt idx="8">
                  <c:v>10.538077805651701</c:v>
                </c:pt>
                <c:pt idx="10">
                  <c:v>30.250294</c:v>
                </c:pt>
                <c:pt idx="11">
                  <c:v>30.874148022565432</c:v>
                </c:pt>
                <c:pt idx="12">
                  <c:v>29.617597129534445</c:v>
                </c:pt>
                <c:pt idx="13">
                  <c:v>27.853438805651702</c:v>
                </c:pt>
                <c:pt idx="15">
                  <c:v>30.250294</c:v>
                </c:pt>
                <c:pt idx="16">
                  <c:v>29.452238022565432</c:v>
                </c:pt>
                <c:pt idx="17">
                  <c:v>20.492521129534445</c:v>
                </c:pt>
                <c:pt idx="18">
                  <c:v>9.7094858056517026</c:v>
                </c:pt>
              </c:numCache>
            </c:numRef>
          </c:val>
        </c:ser>
        <c:ser>
          <c:idx val="2"/>
          <c:order val="1"/>
          <c:tx>
            <c:strRef>
              <c:f>'Figure 3.13'!$L$7</c:f>
              <c:strCache>
                <c:ptCount val="1"/>
                <c:pt idx="0">
                  <c:v>PHEV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'Figure 3.13'!$M$5:$AE$5</c:f>
              <c:numCache>
                <c:formatCode>General</c:formatCode>
                <c:ptCount val="19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5">
                  <c:v>2015</c:v>
                </c:pt>
                <c:pt idx="6">
                  <c:v>2030</c:v>
                </c:pt>
                <c:pt idx="7">
                  <c:v>2040</c:v>
                </c:pt>
                <c:pt idx="8">
                  <c:v>2050</c:v>
                </c:pt>
                <c:pt idx="10">
                  <c:v>2015</c:v>
                </c:pt>
                <c:pt idx="11">
                  <c:v>2030</c:v>
                </c:pt>
                <c:pt idx="12">
                  <c:v>2040</c:v>
                </c:pt>
                <c:pt idx="13">
                  <c:v>2050</c:v>
                </c:pt>
                <c:pt idx="15">
                  <c:v>2015</c:v>
                </c:pt>
                <c:pt idx="16">
                  <c:v>2030</c:v>
                </c:pt>
                <c:pt idx="17">
                  <c:v>2040</c:v>
                </c:pt>
                <c:pt idx="18">
                  <c:v>2050</c:v>
                </c:pt>
              </c:numCache>
            </c:numRef>
          </c:cat>
          <c:val>
            <c:numRef>
              <c:f>'Figure 3.13'!$M$7:$AE$7</c:f>
              <c:numCache>
                <c:formatCode>0.000</c:formatCode>
                <c:ptCount val="19"/>
                <c:pt idx="0">
                  <c:v>2.8156E-2</c:v>
                </c:pt>
                <c:pt idx="1">
                  <c:v>4.042783</c:v>
                </c:pt>
                <c:pt idx="2">
                  <c:v>1.002138</c:v>
                </c:pt>
                <c:pt idx="3">
                  <c:v>1.3519999999999999E-3</c:v>
                </c:pt>
                <c:pt idx="5">
                  <c:v>2.8156E-2</c:v>
                </c:pt>
                <c:pt idx="6">
                  <c:v>3.1486019999999999</c:v>
                </c:pt>
                <c:pt idx="7">
                  <c:v>4.9379379999999999</c:v>
                </c:pt>
                <c:pt idx="8">
                  <c:v>4.1004420000000001</c:v>
                </c:pt>
                <c:pt idx="10">
                  <c:v>2.8156E-2</c:v>
                </c:pt>
                <c:pt idx="11">
                  <c:v>0.93496299999999999</c:v>
                </c:pt>
                <c:pt idx="12">
                  <c:v>2.064781</c:v>
                </c:pt>
                <c:pt idx="13">
                  <c:v>3.528546</c:v>
                </c:pt>
                <c:pt idx="15">
                  <c:v>2.8156E-2</c:v>
                </c:pt>
                <c:pt idx="16">
                  <c:v>1.9908920000000001</c:v>
                </c:pt>
                <c:pt idx="17">
                  <c:v>3.4608500000000002</c:v>
                </c:pt>
                <c:pt idx="18">
                  <c:v>1.2039930000000001</c:v>
                </c:pt>
              </c:numCache>
            </c:numRef>
          </c:val>
        </c:ser>
        <c:ser>
          <c:idx val="7"/>
          <c:order val="2"/>
          <c:tx>
            <c:strRef>
              <c:f>'Figure 3.13'!$L$6</c:f>
              <c:strCache>
                <c:ptCount val="1"/>
                <c:pt idx="0">
                  <c:v>PEV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numRef>
              <c:f>'Figure 3.13'!$M$5:$AE$5</c:f>
              <c:numCache>
                <c:formatCode>General</c:formatCode>
                <c:ptCount val="19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5">
                  <c:v>2015</c:v>
                </c:pt>
                <c:pt idx="6">
                  <c:v>2030</c:v>
                </c:pt>
                <c:pt idx="7">
                  <c:v>2040</c:v>
                </c:pt>
                <c:pt idx="8">
                  <c:v>2050</c:v>
                </c:pt>
                <c:pt idx="10">
                  <c:v>2015</c:v>
                </c:pt>
                <c:pt idx="11">
                  <c:v>2030</c:v>
                </c:pt>
                <c:pt idx="12">
                  <c:v>2040</c:v>
                </c:pt>
                <c:pt idx="13">
                  <c:v>2050</c:v>
                </c:pt>
                <c:pt idx="15">
                  <c:v>2015</c:v>
                </c:pt>
                <c:pt idx="16">
                  <c:v>2030</c:v>
                </c:pt>
                <c:pt idx="17">
                  <c:v>2040</c:v>
                </c:pt>
                <c:pt idx="18">
                  <c:v>2050</c:v>
                </c:pt>
              </c:numCache>
            </c:numRef>
          </c:cat>
          <c:val>
            <c:numRef>
              <c:f>'Figure 3.13'!$M$6:$AE$6</c:f>
              <c:numCache>
                <c:formatCode>0.000</c:formatCode>
                <c:ptCount val="19"/>
                <c:pt idx="0">
                  <c:v>2.2929000000000001E-2</c:v>
                </c:pt>
                <c:pt idx="1">
                  <c:v>5.2919520000000002</c:v>
                </c:pt>
                <c:pt idx="2">
                  <c:v>15.965365</c:v>
                </c:pt>
                <c:pt idx="3">
                  <c:v>25.132617</c:v>
                </c:pt>
                <c:pt idx="5">
                  <c:v>2.2929000000000001E-2</c:v>
                </c:pt>
                <c:pt idx="6">
                  <c:v>1.9841470000000001</c:v>
                </c:pt>
                <c:pt idx="7">
                  <c:v>5.8983239999999997</c:v>
                </c:pt>
                <c:pt idx="8">
                  <c:v>16.718619</c:v>
                </c:pt>
                <c:pt idx="10">
                  <c:v>2.2929000000000001E-2</c:v>
                </c:pt>
                <c:pt idx="11">
                  <c:v>0.93579900000000005</c:v>
                </c:pt>
                <c:pt idx="12">
                  <c:v>2.0661770000000002</c:v>
                </c:pt>
                <c:pt idx="13">
                  <c:v>3.1608360000000002</c:v>
                </c:pt>
                <c:pt idx="15">
                  <c:v>2.2929000000000001E-2</c:v>
                </c:pt>
                <c:pt idx="16">
                  <c:v>1.2655780000000001</c:v>
                </c:pt>
                <c:pt idx="17">
                  <c:v>9.23</c:v>
                </c:pt>
                <c:pt idx="18">
                  <c:v>21.624894000000001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196340352"/>
        <c:axId val="196084096"/>
      </c:barChart>
      <c:catAx>
        <c:axId val="19634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6084096"/>
        <c:crosses val="autoZero"/>
        <c:auto val="1"/>
        <c:lblAlgn val="ctr"/>
        <c:lblOffset val="100"/>
        <c:tickMarkSkip val="2"/>
        <c:noMultiLvlLbl val="0"/>
      </c:catAx>
      <c:valAx>
        <c:axId val="196084096"/>
        <c:scaling>
          <c:orientation val="minMax"/>
        </c:scaling>
        <c:delete val="0"/>
        <c:axPos val="l"/>
        <c:majorGridlines/>
        <c:title>
          <c:tx>
            <c:strRef>
              <c:f>'Figure 3.13'!$M$3</c:f>
              <c:strCache>
                <c:ptCount val="1"/>
                <c:pt idx="0">
                  <c:v>Million vehicles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634035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40033715297783"/>
          <c:y val="4.1465993221435557E-2"/>
          <c:w val="0.8634736999338497"/>
          <c:h val="0.79152194211017746"/>
        </c:manualLayout>
      </c:layout>
      <c:lineChart>
        <c:grouping val="standard"/>
        <c:varyColors val="0"/>
        <c:ser>
          <c:idx val="1"/>
          <c:order val="0"/>
          <c:tx>
            <c:strRef>
              <c:f>'Figure 3.14 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3.14 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3.14 '!$M$5:$AV$5</c:f>
              <c:numCache>
                <c:formatCode>_-* #,##0_-;\-* #,##0_-;_-* "-"??_-;_-@_-</c:formatCode>
                <c:ptCount val="36"/>
                <c:pt idx="1">
                  <c:v>733.50070100000005</c:v>
                </c:pt>
                <c:pt idx="2">
                  <c:v>1543.4278539705883</c:v>
                </c:pt>
                <c:pt idx="3">
                  <c:v>2539.9870317610862</c:v>
                </c:pt>
                <c:pt idx="4">
                  <c:v>3696.1520829058823</c:v>
                </c:pt>
                <c:pt idx="5">
                  <c:v>4975.893570441177</c:v>
                </c:pt>
                <c:pt idx="6">
                  <c:v>6524.701914815837</c:v>
                </c:pt>
                <c:pt idx="7">
                  <c:v>8196.7693682375575</c:v>
                </c:pt>
                <c:pt idx="8">
                  <c:v>9935.8014090624438</c:v>
                </c:pt>
                <c:pt idx="9">
                  <c:v>11696.328274658823</c:v>
                </c:pt>
                <c:pt idx="10">
                  <c:v>13450.637023091631</c:v>
                </c:pt>
                <c:pt idx="11">
                  <c:v>15148.293765914932</c:v>
                </c:pt>
                <c:pt idx="12">
                  <c:v>16784.635204799997</c:v>
                </c:pt>
                <c:pt idx="13">
                  <c:v>18354.867928398871</c:v>
                </c:pt>
                <c:pt idx="14">
                  <c:v>19853.575622682354</c:v>
                </c:pt>
                <c:pt idx="15">
                  <c:v>21276.84573061765</c:v>
                </c:pt>
                <c:pt idx="16">
                  <c:v>22653.587851067041</c:v>
                </c:pt>
                <c:pt idx="17">
                  <c:v>23704.404699907765</c:v>
                </c:pt>
                <c:pt idx="18">
                  <c:v>24437.172869848036</c:v>
                </c:pt>
                <c:pt idx="19">
                  <c:v>24864.708245900671</c:v>
                </c:pt>
                <c:pt idx="20">
                  <c:v>25007.897023735917</c:v>
                </c:pt>
                <c:pt idx="21">
                  <c:v>25275.364538135225</c:v>
                </c:pt>
                <c:pt idx="22">
                  <c:v>25688.566157490215</c:v>
                </c:pt>
                <c:pt idx="23">
                  <c:v>26299.619407926108</c:v>
                </c:pt>
                <c:pt idx="24">
                  <c:v>27153.369005211116</c:v>
                </c:pt>
                <c:pt idx="25">
                  <c:v>28270.432479822579</c:v>
                </c:pt>
                <c:pt idx="26">
                  <c:v>29465.356211765764</c:v>
                </c:pt>
                <c:pt idx="27">
                  <c:v>30690.59379325412</c:v>
                </c:pt>
                <c:pt idx="28">
                  <c:v>31879.303453834724</c:v>
                </c:pt>
                <c:pt idx="29">
                  <c:v>32965.830256331428</c:v>
                </c:pt>
                <c:pt idx="30">
                  <c:v>33904.158069848345</c:v>
                </c:pt>
                <c:pt idx="31">
                  <c:v>34577.158133506608</c:v>
                </c:pt>
                <c:pt idx="32">
                  <c:v>34996.106630618197</c:v>
                </c:pt>
                <c:pt idx="33">
                  <c:v>35188.991838590489</c:v>
                </c:pt>
                <c:pt idx="34">
                  <c:v>35188.896070089635</c:v>
                </c:pt>
                <c:pt idx="35">
                  <c:v>35025.963237366159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3.14 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'Figure 3.14 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3.14 '!$M$6:$AV$6</c:f>
              <c:numCache>
                <c:formatCode>_-* #,##0_-;\-* #,##0_-;_-* "-"??_-;_-@_-</c:formatCode>
                <c:ptCount val="36"/>
                <c:pt idx="1">
                  <c:v>293.21633680000002</c:v>
                </c:pt>
                <c:pt idx="2">
                  <c:v>449.13818274943441</c:v>
                </c:pt>
                <c:pt idx="3">
                  <c:v>631.84229723076919</c:v>
                </c:pt>
                <c:pt idx="4">
                  <c:v>837.73415648303171</c:v>
                </c:pt>
                <c:pt idx="5">
                  <c:v>1061.7603346941178</c:v>
                </c:pt>
                <c:pt idx="6">
                  <c:v>1506.8657828591404</c:v>
                </c:pt>
                <c:pt idx="7">
                  <c:v>2151.4384528325795</c:v>
                </c:pt>
                <c:pt idx="8">
                  <c:v>2975.0732103738465</c:v>
                </c:pt>
                <c:pt idx="9">
                  <c:v>3958.7439080899549</c:v>
                </c:pt>
                <c:pt idx="10">
                  <c:v>5083.5005145567875</c:v>
                </c:pt>
                <c:pt idx="11">
                  <c:v>6418.385899581177</c:v>
                </c:pt>
                <c:pt idx="12">
                  <c:v>7895.3852488054754</c:v>
                </c:pt>
                <c:pt idx="13">
                  <c:v>9479.2408544184636</c:v>
                </c:pt>
                <c:pt idx="14">
                  <c:v>11128.536870261176</c:v>
                </c:pt>
                <c:pt idx="15">
                  <c:v>12803.467870110408</c:v>
                </c:pt>
                <c:pt idx="16">
                  <c:v>14080.212549333461</c:v>
                </c:pt>
                <c:pt idx="17">
                  <c:v>15084.010570815202</c:v>
                </c:pt>
                <c:pt idx="18">
                  <c:v>15820.494815277692</c:v>
                </c:pt>
                <c:pt idx="19">
                  <c:v>16300.402310919095</c:v>
                </c:pt>
                <c:pt idx="20">
                  <c:v>16539.013700285635</c:v>
                </c:pt>
                <c:pt idx="21">
                  <c:v>16901.188333107697</c:v>
                </c:pt>
                <c:pt idx="22">
                  <c:v>17273.952253029322</c:v>
                </c:pt>
                <c:pt idx="23">
                  <c:v>17683.446027024438</c:v>
                </c:pt>
                <c:pt idx="24">
                  <c:v>18160.46241441543</c:v>
                </c:pt>
                <c:pt idx="25">
                  <c:v>18730.264144827604</c:v>
                </c:pt>
                <c:pt idx="26">
                  <c:v>19300.61423459342</c:v>
                </c:pt>
                <c:pt idx="27">
                  <c:v>19867.443981628239</c:v>
                </c:pt>
                <c:pt idx="28">
                  <c:v>20408.40948473</c:v>
                </c:pt>
                <c:pt idx="29">
                  <c:v>20892.225674045974</c:v>
                </c:pt>
                <c:pt idx="30">
                  <c:v>21292.444457740723</c:v>
                </c:pt>
                <c:pt idx="31">
                  <c:v>21622.584498908232</c:v>
                </c:pt>
                <c:pt idx="32">
                  <c:v>21907.997594910412</c:v>
                </c:pt>
                <c:pt idx="33">
                  <c:v>22200.466485692854</c:v>
                </c:pt>
                <c:pt idx="34">
                  <c:v>22558.099824365923</c:v>
                </c:pt>
                <c:pt idx="35">
                  <c:v>23013.050679138461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3.14 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3.14 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3.14 '!$M$7:$AV$7</c:f>
              <c:numCache>
                <c:formatCode>_-* #,##0_-;\-* #,##0_-;_-* "-"??_-;_-@_-</c:formatCode>
                <c:ptCount val="36"/>
                <c:pt idx="1">
                  <c:v>210.71955896842104</c:v>
                </c:pt>
                <c:pt idx="2">
                  <c:v>346.72432592793643</c:v>
                </c:pt>
                <c:pt idx="3">
                  <c:v>527.86769828888123</c:v>
                </c:pt>
                <c:pt idx="4">
                  <c:v>752.22929855537211</c:v>
                </c:pt>
                <c:pt idx="5">
                  <c:v>1016.6027769572679</c:v>
                </c:pt>
                <c:pt idx="6">
                  <c:v>1307.3602666667966</c:v>
                </c:pt>
                <c:pt idx="7">
                  <c:v>1618.4573187654169</c:v>
                </c:pt>
                <c:pt idx="8">
                  <c:v>1943.2106196923482</c:v>
                </c:pt>
                <c:pt idx="9">
                  <c:v>2275.1298428776672</c:v>
                </c:pt>
                <c:pt idx="10">
                  <c:v>2608.588318371173</c:v>
                </c:pt>
                <c:pt idx="11">
                  <c:v>2947.9576475122581</c:v>
                </c:pt>
                <c:pt idx="12">
                  <c:v>3287.3697396833772</c:v>
                </c:pt>
                <c:pt idx="13">
                  <c:v>3626.200629221672</c:v>
                </c:pt>
                <c:pt idx="14">
                  <c:v>3965.1892504896996</c:v>
                </c:pt>
                <c:pt idx="15">
                  <c:v>4305.5776693378066</c:v>
                </c:pt>
                <c:pt idx="16">
                  <c:v>4671.1779041507052</c:v>
                </c:pt>
                <c:pt idx="17">
                  <c:v>5062.3399876863405</c:v>
                </c:pt>
                <c:pt idx="18">
                  <c:v>5478.7657510900262</c:v>
                </c:pt>
                <c:pt idx="19">
                  <c:v>5919.6453936965954</c:v>
                </c:pt>
                <c:pt idx="20">
                  <c:v>6383.8172594667576</c:v>
                </c:pt>
                <c:pt idx="21">
                  <c:v>6904.2896969353978</c:v>
                </c:pt>
                <c:pt idx="22">
                  <c:v>7478.5165049110592</c:v>
                </c:pt>
                <c:pt idx="23">
                  <c:v>8102.8186986556129</c:v>
                </c:pt>
                <c:pt idx="24">
                  <c:v>8772.5494752912764</c:v>
                </c:pt>
                <c:pt idx="25">
                  <c:v>9482.7112985565291</c:v>
                </c:pt>
                <c:pt idx="26">
                  <c:v>10166.772096365537</c:v>
                </c:pt>
                <c:pt idx="27">
                  <c:v>10819.513411637517</c:v>
                </c:pt>
                <c:pt idx="28">
                  <c:v>11434.985941823323</c:v>
                </c:pt>
                <c:pt idx="29">
                  <c:v>12007.352754396232</c:v>
                </c:pt>
                <c:pt idx="30">
                  <c:v>12534.332833042465</c:v>
                </c:pt>
                <c:pt idx="31">
                  <c:v>13023.892337742829</c:v>
                </c:pt>
                <c:pt idx="32">
                  <c:v>13503.822172160859</c:v>
                </c:pt>
                <c:pt idx="33">
                  <c:v>14026.237700394306</c:v>
                </c:pt>
                <c:pt idx="34">
                  <c:v>14657.326453348589</c:v>
                </c:pt>
                <c:pt idx="35">
                  <c:v>15450.313241949318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3.14 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3.14 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3.14 '!$M$8:$AV$8</c:f>
              <c:numCache>
                <c:formatCode>_-* #,##0_-;\-* #,##0_-;_-* "-"??_-;_-@_-</c:formatCode>
                <c:ptCount val="36"/>
                <c:pt idx="1">
                  <c:v>293.56324160000003</c:v>
                </c:pt>
                <c:pt idx="2">
                  <c:v>417.87352503147571</c:v>
                </c:pt>
                <c:pt idx="3">
                  <c:v>572.85870357484987</c:v>
                </c:pt>
                <c:pt idx="4">
                  <c:v>765.37011800457515</c:v>
                </c:pt>
                <c:pt idx="5">
                  <c:v>1003.6214630539694</c:v>
                </c:pt>
                <c:pt idx="6">
                  <c:v>1301.5483747328317</c:v>
                </c:pt>
                <c:pt idx="7">
                  <c:v>1669.9455339224401</c:v>
                </c:pt>
                <c:pt idx="8">
                  <c:v>2123.4813585473635</c:v>
                </c:pt>
                <c:pt idx="9">
                  <c:v>2679.9860976179839</c:v>
                </c:pt>
                <c:pt idx="10">
                  <c:v>3360.7626911678708</c:v>
                </c:pt>
                <c:pt idx="11">
                  <c:v>4188.0666567692397</c:v>
                </c:pt>
                <c:pt idx="12">
                  <c:v>5192.2038777537537</c:v>
                </c:pt>
                <c:pt idx="13">
                  <c:v>6418.8132180030507</c:v>
                </c:pt>
                <c:pt idx="14">
                  <c:v>7897.68401426111</c:v>
                </c:pt>
                <c:pt idx="15">
                  <c:v>9670.641293887933</c:v>
                </c:pt>
                <c:pt idx="16">
                  <c:v>11376.145936337205</c:v>
                </c:pt>
                <c:pt idx="17">
                  <c:v>13280.431556969277</c:v>
                </c:pt>
                <c:pt idx="18">
                  <c:v>15346.338204994836</c:v>
                </c:pt>
                <c:pt idx="19">
                  <c:v>17536.508348382253</c:v>
                </c:pt>
                <c:pt idx="20">
                  <c:v>19819.010282691543</c:v>
                </c:pt>
                <c:pt idx="21">
                  <c:v>22003.313231978707</c:v>
                </c:pt>
                <c:pt idx="22">
                  <c:v>24075.859894969559</c:v>
                </c:pt>
                <c:pt idx="23">
                  <c:v>26025.621075860632</c:v>
                </c:pt>
                <c:pt idx="24">
                  <c:v>27845.918837953574</c:v>
                </c:pt>
                <c:pt idx="25">
                  <c:v>29538.59558707611</c:v>
                </c:pt>
                <c:pt idx="26">
                  <c:v>31009.181774375709</c:v>
                </c:pt>
                <c:pt idx="27">
                  <c:v>32285.109510701444</c:v>
                </c:pt>
                <c:pt idx="28">
                  <c:v>33404.051098967313</c:v>
                </c:pt>
                <c:pt idx="29">
                  <c:v>34417.415984870364</c:v>
                </c:pt>
                <c:pt idx="30">
                  <c:v>35409.785484527143</c:v>
                </c:pt>
                <c:pt idx="31">
                  <c:v>36446.722711946946</c:v>
                </c:pt>
                <c:pt idx="32">
                  <c:v>37773.957794863403</c:v>
                </c:pt>
                <c:pt idx="33">
                  <c:v>39687.79262748146</c:v>
                </c:pt>
                <c:pt idx="34">
                  <c:v>42408.802042638934</c:v>
                </c:pt>
                <c:pt idx="35">
                  <c:v>45961.353803742699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46304"/>
        <c:axId val="196147840"/>
      </c:lineChart>
      <c:catAx>
        <c:axId val="19614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1478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6147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614630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7105756944270004E-2"/>
                <c:y val="0.1968822519264742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EV</a:t>
                  </a:r>
                  <a:r>
                    <a:rPr lang="en-GB" baseline="0"/>
                    <a:t> annual d</a:t>
                  </a:r>
                  <a:r>
                    <a:rPr lang="en-GB"/>
                    <a:t>emand (TWh)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.14281800474951761"/>
          <c:y val="0.90787749721060207"/>
          <c:w val="0.80709865385954016"/>
          <c:h val="9.212260232176859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3.15'!$L$5</c:f>
              <c:strCache>
                <c:ptCount val="1"/>
                <c:pt idx="0">
                  <c:v>Two Degrees</c:v>
                </c:pt>
              </c:strCache>
            </c:strRef>
          </c:tx>
          <c:spPr>
            <a:ln w="38100"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3.15'!$R$4:$BA$4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3.15'!$R$5:$BA$5</c:f>
              <c:numCache>
                <c:formatCode>0.0</c:formatCode>
                <c:ptCount val="36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1</c:v>
                </c:pt>
                <c:pt idx="5">
                  <c:v>1.3</c:v>
                </c:pt>
                <c:pt idx="6">
                  <c:v>1.5</c:v>
                </c:pt>
                <c:pt idx="7">
                  <c:v>1.8</c:v>
                </c:pt>
                <c:pt idx="8">
                  <c:v>1.9</c:v>
                </c:pt>
                <c:pt idx="9">
                  <c:v>2</c:v>
                </c:pt>
                <c:pt idx="10">
                  <c:v>2.2000000000000002</c:v>
                </c:pt>
                <c:pt idx="11">
                  <c:v>2.4</c:v>
                </c:pt>
                <c:pt idx="12">
                  <c:v>2.7</c:v>
                </c:pt>
                <c:pt idx="13">
                  <c:v>2.9</c:v>
                </c:pt>
                <c:pt idx="14">
                  <c:v>3.2</c:v>
                </c:pt>
                <c:pt idx="15">
                  <c:v>3.5</c:v>
                </c:pt>
                <c:pt idx="16">
                  <c:v>3.8</c:v>
                </c:pt>
                <c:pt idx="17">
                  <c:v>4</c:v>
                </c:pt>
                <c:pt idx="18">
                  <c:v>4.0999999999999996</c:v>
                </c:pt>
                <c:pt idx="19">
                  <c:v>4.3</c:v>
                </c:pt>
                <c:pt idx="20">
                  <c:v>4.3</c:v>
                </c:pt>
                <c:pt idx="21">
                  <c:v>4.4000000000000004</c:v>
                </c:pt>
                <c:pt idx="22">
                  <c:v>4.5</c:v>
                </c:pt>
                <c:pt idx="23">
                  <c:v>4.7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5.5</c:v>
                </c:pt>
                <c:pt idx="29">
                  <c:v>5.7</c:v>
                </c:pt>
                <c:pt idx="30">
                  <c:v>5.7</c:v>
                </c:pt>
                <c:pt idx="31">
                  <c:v>5.8</c:v>
                </c:pt>
                <c:pt idx="32">
                  <c:v>5.8</c:v>
                </c:pt>
                <c:pt idx="33">
                  <c:v>5.7</c:v>
                </c:pt>
                <c:pt idx="34">
                  <c:v>5.6</c:v>
                </c:pt>
                <c:pt idx="35">
                  <c:v>5.5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3.15'!$L$6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38100"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3.15'!$R$4:$BA$4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3.15'!$R$6:$BA$6</c:f>
              <c:numCache>
                <c:formatCode>0.0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0.3</c:v>
                </c:pt>
                <c:pt idx="6">
                  <c:v>0.5</c:v>
                </c:pt>
                <c:pt idx="7">
                  <c:v>0.7</c:v>
                </c:pt>
                <c:pt idx="8">
                  <c:v>0.9</c:v>
                </c:pt>
                <c:pt idx="9">
                  <c:v>1.1000000000000001</c:v>
                </c:pt>
                <c:pt idx="10">
                  <c:v>1.3</c:v>
                </c:pt>
                <c:pt idx="11">
                  <c:v>1.6</c:v>
                </c:pt>
                <c:pt idx="12">
                  <c:v>2</c:v>
                </c:pt>
                <c:pt idx="13">
                  <c:v>2.4</c:v>
                </c:pt>
                <c:pt idx="14">
                  <c:v>2.8</c:v>
                </c:pt>
                <c:pt idx="15">
                  <c:v>3.3</c:v>
                </c:pt>
                <c:pt idx="16">
                  <c:v>3.7</c:v>
                </c:pt>
                <c:pt idx="17">
                  <c:v>4.0999999999999996</c:v>
                </c:pt>
                <c:pt idx="18">
                  <c:v>4.4000000000000004</c:v>
                </c:pt>
                <c:pt idx="19">
                  <c:v>4.5999999999999996</c:v>
                </c:pt>
                <c:pt idx="20">
                  <c:v>4.8</c:v>
                </c:pt>
                <c:pt idx="21">
                  <c:v>5</c:v>
                </c:pt>
                <c:pt idx="22">
                  <c:v>5.3</c:v>
                </c:pt>
                <c:pt idx="23">
                  <c:v>5.6</c:v>
                </c:pt>
                <c:pt idx="24">
                  <c:v>6</c:v>
                </c:pt>
                <c:pt idx="25">
                  <c:v>6.4</c:v>
                </c:pt>
                <c:pt idx="26">
                  <c:v>6.8</c:v>
                </c:pt>
                <c:pt idx="27">
                  <c:v>7.3</c:v>
                </c:pt>
                <c:pt idx="28">
                  <c:v>7.7</c:v>
                </c:pt>
                <c:pt idx="29">
                  <c:v>8.1999999999999993</c:v>
                </c:pt>
                <c:pt idx="30">
                  <c:v>8.6999999999999993</c:v>
                </c:pt>
                <c:pt idx="31">
                  <c:v>9.1</c:v>
                </c:pt>
                <c:pt idx="32">
                  <c:v>9.6</c:v>
                </c:pt>
                <c:pt idx="33">
                  <c:v>10.1</c:v>
                </c:pt>
                <c:pt idx="34">
                  <c:v>10.6</c:v>
                </c:pt>
                <c:pt idx="35">
                  <c:v>11.3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3.15'!$L$7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 w="38100"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3.15'!$R$4:$BA$4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3.15'!$R$7:$BA$7</c:f>
              <c:numCache>
                <c:formatCode>0.0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1.3</c:v>
                </c:pt>
                <c:pt idx="13">
                  <c:v>1.4</c:v>
                </c:pt>
                <c:pt idx="14">
                  <c:v>1.5</c:v>
                </c:pt>
                <c:pt idx="15">
                  <c:v>1.6</c:v>
                </c:pt>
                <c:pt idx="16">
                  <c:v>1.8</c:v>
                </c:pt>
                <c:pt idx="17">
                  <c:v>1.9</c:v>
                </c:pt>
                <c:pt idx="18">
                  <c:v>2.1</c:v>
                </c:pt>
                <c:pt idx="19">
                  <c:v>2.2000000000000002</c:v>
                </c:pt>
                <c:pt idx="20">
                  <c:v>2.4</c:v>
                </c:pt>
                <c:pt idx="21">
                  <c:v>2.6</c:v>
                </c:pt>
                <c:pt idx="22">
                  <c:v>2.8</c:v>
                </c:pt>
                <c:pt idx="23">
                  <c:v>3</c:v>
                </c:pt>
                <c:pt idx="24">
                  <c:v>3.3</c:v>
                </c:pt>
                <c:pt idx="25">
                  <c:v>3.6</c:v>
                </c:pt>
                <c:pt idx="26">
                  <c:v>3.8</c:v>
                </c:pt>
                <c:pt idx="27">
                  <c:v>4</c:v>
                </c:pt>
                <c:pt idx="28">
                  <c:v>4.3</c:v>
                </c:pt>
                <c:pt idx="29">
                  <c:v>4.5</c:v>
                </c:pt>
                <c:pt idx="30">
                  <c:v>4.7</c:v>
                </c:pt>
                <c:pt idx="31">
                  <c:v>4.8</c:v>
                </c:pt>
                <c:pt idx="32">
                  <c:v>5</c:v>
                </c:pt>
                <c:pt idx="33">
                  <c:v>5.2</c:v>
                </c:pt>
                <c:pt idx="34">
                  <c:v>5.4</c:v>
                </c:pt>
                <c:pt idx="35">
                  <c:v>5.7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3.15'!$L$8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38100"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3.15'!$R$4:$BA$4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3.15'!$R$8:$BA$8</c:f>
              <c:numCache>
                <c:formatCode>0.0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0.3</c:v>
                </c:pt>
                <c:pt idx="7">
                  <c:v>0.4</c:v>
                </c:pt>
                <c:pt idx="8">
                  <c:v>0.6</c:v>
                </c:pt>
                <c:pt idx="9">
                  <c:v>0.7</c:v>
                </c:pt>
                <c:pt idx="10">
                  <c:v>0.9</c:v>
                </c:pt>
                <c:pt idx="11">
                  <c:v>1.2</c:v>
                </c:pt>
                <c:pt idx="12">
                  <c:v>1.5</c:v>
                </c:pt>
                <c:pt idx="13">
                  <c:v>1.8</c:v>
                </c:pt>
                <c:pt idx="14">
                  <c:v>2.2000000000000002</c:v>
                </c:pt>
                <c:pt idx="15">
                  <c:v>2.7</c:v>
                </c:pt>
                <c:pt idx="16">
                  <c:v>3.3</c:v>
                </c:pt>
                <c:pt idx="17">
                  <c:v>4</c:v>
                </c:pt>
                <c:pt idx="18">
                  <c:v>4.7</c:v>
                </c:pt>
                <c:pt idx="19">
                  <c:v>5.5</c:v>
                </c:pt>
                <c:pt idx="20">
                  <c:v>6.3</c:v>
                </c:pt>
                <c:pt idx="21">
                  <c:v>7.1</c:v>
                </c:pt>
                <c:pt idx="22">
                  <c:v>7.9</c:v>
                </c:pt>
                <c:pt idx="23">
                  <c:v>8.6999999999999993</c:v>
                </c:pt>
                <c:pt idx="24">
                  <c:v>9.4</c:v>
                </c:pt>
                <c:pt idx="25">
                  <c:v>10.199999999999999</c:v>
                </c:pt>
                <c:pt idx="26">
                  <c:v>10.9</c:v>
                </c:pt>
                <c:pt idx="27">
                  <c:v>11.5</c:v>
                </c:pt>
                <c:pt idx="28">
                  <c:v>12.1</c:v>
                </c:pt>
                <c:pt idx="29">
                  <c:v>12.6</c:v>
                </c:pt>
                <c:pt idx="30">
                  <c:v>13.2</c:v>
                </c:pt>
                <c:pt idx="31">
                  <c:v>13.7</c:v>
                </c:pt>
                <c:pt idx="32">
                  <c:v>14.3</c:v>
                </c:pt>
                <c:pt idx="33">
                  <c:v>15.2</c:v>
                </c:pt>
                <c:pt idx="34">
                  <c:v>16.3</c:v>
                </c:pt>
                <c:pt idx="35">
                  <c:v>17.7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921600"/>
        <c:axId val="194923136"/>
      </c:lineChart>
      <c:dateAx>
        <c:axId val="194921600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nextTo"/>
        <c:crossAx val="194923136"/>
        <c:crosses val="autoZero"/>
        <c:auto val="1"/>
        <c:lblOffset val="100"/>
        <c:baseTimeUnit val="years"/>
        <c:majorUnit val="5"/>
        <c:majorTimeUnit val="years"/>
      </c:dateAx>
      <c:valAx>
        <c:axId val="194923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EV peak demand (GW)</a:t>
                </a:r>
              </a:p>
            </c:rich>
          </c:tx>
          <c:layout>
            <c:manualLayout>
              <c:xMode val="edge"/>
              <c:yMode val="edge"/>
              <c:x val="8.7911434952761668E-3"/>
              <c:y val="0.2053550016711366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949216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5519386116630731E-2"/>
          <c:y val="0.92935556320552193"/>
          <c:w val="0.8417970502701575"/>
          <c:h val="5.8087359357024901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02170650079538"/>
          <c:y val="3.546981627296588E-2"/>
          <c:w val="0.85414956373220552"/>
          <c:h val="0.74204279871734857"/>
        </c:manualLayout>
      </c:layout>
      <c:lineChart>
        <c:grouping val="standard"/>
        <c:varyColors val="0"/>
        <c:ser>
          <c:idx val="0"/>
          <c:order val="0"/>
          <c:tx>
            <c:strRef>
              <c:f>'Figure 3.16'!$L$5</c:f>
              <c:strCache>
                <c:ptCount val="1"/>
                <c:pt idx="0">
                  <c:v>Two Degrees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3.16'!$M$4:$AV$4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3.16'!$M$5:$AV$5</c:f>
              <c:numCache>
                <c:formatCode>#,##0.0</c:formatCode>
                <c:ptCount val="36"/>
                <c:pt idx="0">
                  <c:v>0.6132564198170054</c:v>
                </c:pt>
                <c:pt idx="1">
                  <c:v>2.3024008370097673</c:v>
                </c:pt>
                <c:pt idx="2">
                  <c:v>5.0042173709635005</c:v>
                </c:pt>
                <c:pt idx="3">
                  <c:v>8.6956410708751832</c:v>
                </c:pt>
                <c:pt idx="4">
                  <c:v>13.366338928429496</c:v>
                </c:pt>
                <c:pt idx="5">
                  <c:v>19.012475884651444</c:v>
                </c:pt>
                <c:pt idx="6">
                  <c:v>25.634179196701652</c:v>
                </c:pt>
                <c:pt idx="7">
                  <c:v>33.234255523434221</c:v>
                </c:pt>
                <c:pt idx="8">
                  <c:v>41.817453892704506</c:v>
                </c:pt>
                <c:pt idx="9">
                  <c:v>51.390004798459238</c:v>
                </c:pt>
                <c:pt idx="10">
                  <c:v>61.959313825615567</c:v>
                </c:pt>
                <c:pt idx="11">
                  <c:v>73.533748367721927</c:v>
                </c:pt>
                <c:pt idx="12">
                  <c:v>88.390373008034217</c:v>
                </c:pt>
                <c:pt idx="13">
                  <c:v>102.63655971718477</c:v>
                </c:pt>
                <c:pt idx="14">
                  <c:v>116.21174545887007</c:v>
                </c:pt>
                <c:pt idx="15">
                  <c:v>129.04396768367769</c:v>
                </c:pt>
                <c:pt idx="16">
                  <c:v>141.04541542771312</c:v>
                </c:pt>
                <c:pt idx="17">
                  <c:v>152.10498178117297</c:v>
                </c:pt>
                <c:pt idx="18">
                  <c:v>162.07452266850854</c:v>
                </c:pt>
                <c:pt idx="19">
                  <c:v>170.73950496588444</c:v>
                </c:pt>
                <c:pt idx="20">
                  <c:v>177.7380879224404</c:v>
                </c:pt>
                <c:pt idx="21">
                  <c:v>182.08823417719478</c:v>
                </c:pt>
                <c:pt idx="22">
                  <c:v>186.2077609287106</c:v>
                </c:pt>
                <c:pt idx="23">
                  <c:v>189.79999868020113</c:v>
                </c:pt>
                <c:pt idx="24">
                  <c:v>192.95556948362642</c:v>
                </c:pt>
                <c:pt idx="25">
                  <c:v>195.75210095881613</c:v>
                </c:pt>
                <c:pt idx="26">
                  <c:v>198.17169585909505</c:v>
                </c:pt>
                <c:pt idx="27">
                  <c:v>200.30422778082584</c:v>
                </c:pt>
                <c:pt idx="28">
                  <c:v>202.21942195424</c:v>
                </c:pt>
                <c:pt idx="29">
                  <c:v>203.97099051441452</c:v>
                </c:pt>
                <c:pt idx="30">
                  <c:v>205.60009555464885</c:v>
                </c:pt>
                <c:pt idx="31">
                  <c:v>206.82600895119316</c:v>
                </c:pt>
                <c:pt idx="32">
                  <c:v>208.05923199247172</c:v>
                </c:pt>
                <c:pt idx="33">
                  <c:v>209.29980826305274</c:v>
                </c:pt>
                <c:pt idx="34">
                  <c:v>210.54778160738243</c:v>
                </c:pt>
                <c:pt idx="35">
                  <c:v>211.80319613133412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3.16'!$L$6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3.16'!$M$4:$AV$4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3.16'!$M$6:$AV$6</c:f>
              <c:numCache>
                <c:formatCode>#,##0.0</c:formatCode>
                <c:ptCount val="36"/>
                <c:pt idx="0">
                  <c:v>0.6132564198170054</c:v>
                </c:pt>
                <c:pt idx="1">
                  <c:v>3.3508566780646456</c:v>
                </c:pt>
                <c:pt idx="2">
                  <c:v>4.7294949078219499</c:v>
                </c:pt>
                <c:pt idx="3">
                  <c:v>6.2968234591595129</c:v>
                </c:pt>
                <c:pt idx="4">
                  <c:v>8.0739928145204267</c:v>
                </c:pt>
                <c:pt idx="5">
                  <c:v>10.083372963827356</c:v>
                </c:pt>
                <c:pt idx="6">
                  <c:v>12.348282411376289</c:v>
                </c:pt>
                <c:pt idx="7">
                  <c:v>14.89260188100106</c:v>
                </c:pt>
                <c:pt idx="8">
                  <c:v>17.740256114835951</c:v>
                </c:pt>
                <c:pt idx="9">
                  <c:v>20.914551200269109</c:v>
                </c:pt>
                <c:pt idx="10">
                  <c:v>24.437361990689382</c:v>
                </c:pt>
                <c:pt idx="11">
                  <c:v>28.328174941560171</c:v>
                </c:pt>
                <c:pt idx="12">
                  <c:v>32.603006258724271</c:v>
                </c:pt>
                <c:pt idx="13">
                  <c:v>37.273233267287416</c:v>
                </c:pt>
                <c:pt idx="14">
                  <c:v>42.344397155723115</c:v>
                </c:pt>
                <c:pt idx="15">
                  <c:v>47.815055545096378</c:v>
                </c:pt>
                <c:pt idx="16">
                  <c:v>53.675780512870901</c:v>
                </c:pt>
                <c:pt idx="17">
                  <c:v>59.908407901651444</c:v>
                </c:pt>
                <c:pt idx="18">
                  <c:v>66.485643020493526</c:v>
                </c:pt>
                <c:pt idx="19">
                  <c:v>73.371113093576156</c:v>
                </c:pt>
                <c:pt idx="20">
                  <c:v>80.519926817445594</c:v>
                </c:pt>
                <c:pt idx="21">
                  <c:v>87.879757733330422</c:v>
                </c:pt>
                <c:pt idx="22">
                  <c:v>95.392415543324503</c:v>
                </c:pt>
                <c:pt idx="23">
                  <c:v>102.99581544636884</c:v>
                </c:pt>
                <c:pt idx="24">
                  <c:v>110.62620887049418</c:v>
                </c:pt>
                <c:pt idx="25">
                  <c:v>118.22050789137126</c:v>
                </c:pt>
                <c:pt idx="26">
                  <c:v>125.71852582017905</c:v>
                </c:pt>
                <c:pt idx="27">
                  <c:v>133.06496953851507</c:v>
                </c:pt>
                <c:pt idx="28">
                  <c:v>138.34157164950841</c:v>
                </c:pt>
                <c:pt idx="29">
                  <c:v>143.19255913660371</c:v>
                </c:pt>
                <c:pt idx="30">
                  <c:v>147.59608158887642</c:v>
                </c:pt>
                <c:pt idx="31">
                  <c:v>151.54006876357127</c:v>
                </c:pt>
                <c:pt idx="32">
                  <c:v>155.02143283885812</c:v>
                </c:pt>
                <c:pt idx="33">
                  <c:v>158.0449782341741</c:v>
                </c:pt>
                <c:pt idx="34">
                  <c:v>160.62213729254131</c:v>
                </c:pt>
                <c:pt idx="35">
                  <c:v>162.76963993043574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3.16'!$L$7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 w="28575" cap="rnd" cmpd="sng" algn="ctr">
              <a:solidFill>
                <a:srgbClr val="F78F1E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3.16'!$M$4:$AV$4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3.16'!$M$7:$AV$7</c:f>
              <c:numCache>
                <c:formatCode>#,##0.0</c:formatCode>
                <c:ptCount val="36"/>
                <c:pt idx="0">
                  <c:v>0.57032847042981505</c:v>
                </c:pt>
                <c:pt idx="1">
                  <c:v>2.1461578057412538</c:v>
                </c:pt>
                <c:pt idx="2">
                  <c:v>3.0371698917439942</c:v>
                </c:pt>
                <c:pt idx="3">
                  <c:v>4.0069576055558862</c:v>
                </c:pt>
                <c:pt idx="4">
                  <c:v>5.0611246099843941</c:v>
                </c:pt>
                <c:pt idx="5">
                  <c:v>6.2054882624917465</c:v>
                </c:pt>
                <c:pt idx="6">
                  <c:v>7.4460538451127078</c:v>
                </c:pt>
                <c:pt idx="7">
                  <c:v>8.7889814342357102</c:v>
                </c:pt>
                <c:pt idx="8">
                  <c:v>10.240544637291091</c:v>
                </c:pt>
                <c:pt idx="9">
                  <c:v>11.80708048616335</c:v>
                </c:pt>
                <c:pt idx="10">
                  <c:v>13.494929884503314</c:v>
                </c:pt>
                <c:pt idx="11">
                  <c:v>15.31036816580626</c:v>
                </c:pt>
                <c:pt idx="12">
                  <c:v>17.259525538109465</c:v>
                </c:pt>
                <c:pt idx="13">
                  <c:v>19.348297474820583</c:v>
                </c:pt>
                <c:pt idx="14">
                  <c:v>21.582245462307014</c:v>
                </c:pt>
                <c:pt idx="15">
                  <c:v>23.966488932555201</c:v>
                </c:pt>
                <c:pt idx="16">
                  <c:v>26.505589687687152</c:v>
                </c:pt>
                <c:pt idx="17">
                  <c:v>29.203430650675021</c:v>
                </c:pt>
                <c:pt idx="18">
                  <c:v>32.063091334651254</c:v>
                </c:pt>
                <c:pt idx="19">
                  <c:v>35.08672298586194</c:v>
                </c:pt>
                <c:pt idx="20">
                  <c:v>38.275426889448106</c:v>
                </c:pt>
                <c:pt idx="21">
                  <c:v>41.629139793490992</c:v>
                </c:pt>
                <c:pt idx="22">
                  <c:v>45.146530761406822</c:v>
                </c:pt>
                <c:pt idx="23">
                  <c:v>48.824913960696485</c:v>
                </c:pt>
                <c:pt idx="24">
                  <c:v>52.660181894629538</c:v>
                </c:pt>
                <c:pt idx="25">
                  <c:v>56.646763347205805</c:v>
                </c:pt>
                <c:pt idx="26">
                  <c:v>60.777609817346914</c:v>
                </c:pt>
                <c:pt idx="27">
                  <c:v>65.044213459197721</c:v>
                </c:pt>
                <c:pt idx="28">
                  <c:v>69.436658535683591</c:v>
                </c:pt>
                <c:pt idx="29">
                  <c:v>73.943707168700129</c:v>
                </c:pt>
                <c:pt idx="30">
                  <c:v>78.552918790498111</c:v>
                </c:pt>
                <c:pt idx="31">
                  <c:v>83.250801245435497</c:v>
                </c:pt>
                <c:pt idx="32">
                  <c:v>88.022990051679002</c:v>
                </c:pt>
                <c:pt idx="33">
                  <c:v>92.854451007106618</c:v>
                </c:pt>
                <c:pt idx="34">
                  <c:v>97.729700207849291</c:v>
                </c:pt>
                <c:pt idx="35">
                  <c:v>102.63303472406383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3.16'!$L$8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3.16'!$M$4:$AV$4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3.16'!$M$8:$AV$8</c:f>
              <c:numCache>
                <c:formatCode>#,##0.0</c:formatCode>
                <c:ptCount val="36"/>
                <c:pt idx="0">
                  <c:v>0.57032847042981505</c:v>
                </c:pt>
                <c:pt idx="1">
                  <c:v>2.1412327784190839</c:v>
                </c:pt>
                <c:pt idx="2">
                  <c:v>4.6539221549960565</c:v>
                </c:pt>
                <c:pt idx="3">
                  <c:v>8.0869461959139208</c:v>
                </c:pt>
                <c:pt idx="4">
                  <c:v>12.430695203439431</c:v>
                </c:pt>
                <c:pt idx="5">
                  <c:v>17.681602572725843</c:v>
                </c:pt>
                <c:pt idx="6">
                  <c:v>23.839786652932538</c:v>
                </c:pt>
                <c:pt idx="7">
                  <c:v>30.907857636793828</c:v>
                </c:pt>
                <c:pt idx="8">
                  <c:v>38.890232120215195</c:v>
                </c:pt>
                <c:pt idx="9">
                  <c:v>47.792704462567087</c:v>
                </c:pt>
                <c:pt idx="10">
                  <c:v>57.622161857822476</c:v>
                </c:pt>
                <c:pt idx="11">
                  <c:v>68.386385981981391</c:v>
                </c:pt>
                <c:pt idx="12">
                  <c:v>82.203046897471836</c:v>
                </c:pt>
                <c:pt idx="13">
                  <c:v>95.452000536981842</c:v>
                </c:pt>
                <c:pt idx="14">
                  <c:v>108.07692327674917</c:v>
                </c:pt>
                <c:pt idx="15">
                  <c:v>120.01088994582028</c:v>
                </c:pt>
                <c:pt idx="16">
                  <c:v>131.17223634777324</c:v>
                </c:pt>
                <c:pt idx="17">
                  <c:v>141.45763305649089</c:v>
                </c:pt>
                <c:pt idx="18">
                  <c:v>150.72930608171296</c:v>
                </c:pt>
                <c:pt idx="19">
                  <c:v>158.78773961827255</c:v>
                </c:pt>
                <c:pt idx="20">
                  <c:v>165.29642176786959</c:v>
                </c:pt>
                <c:pt idx="21">
                  <c:v>169.34205778479114</c:v>
                </c:pt>
                <c:pt idx="22">
                  <c:v>173.17321766370088</c:v>
                </c:pt>
                <c:pt idx="23">
                  <c:v>176.51399877258706</c:v>
                </c:pt>
                <c:pt idx="24">
                  <c:v>179.44867961977258</c:v>
                </c:pt>
                <c:pt idx="25">
                  <c:v>182.04945389169902</c:v>
                </c:pt>
                <c:pt idx="26">
                  <c:v>184.29967714895841</c:v>
                </c:pt>
                <c:pt idx="27">
                  <c:v>186.28293183616805</c:v>
                </c:pt>
                <c:pt idx="28">
                  <c:v>188.06406241744321</c:v>
                </c:pt>
                <c:pt idx="29">
                  <c:v>189.69302117840553</c:v>
                </c:pt>
                <c:pt idx="30">
                  <c:v>191.20808886582344</c:v>
                </c:pt>
                <c:pt idx="31">
                  <c:v>192.34818832460968</c:v>
                </c:pt>
                <c:pt idx="32">
                  <c:v>193.49508575299873</c:v>
                </c:pt>
                <c:pt idx="33">
                  <c:v>194.64882168463907</c:v>
                </c:pt>
                <c:pt idx="34">
                  <c:v>195.80943689486568</c:v>
                </c:pt>
                <c:pt idx="35">
                  <c:v>196.97697240214075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3.16'!$L$10</c:f>
              <c:strCache>
                <c:ptCount val="1"/>
                <c:pt idx="0">
                  <c:v>Total HGVs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'Figure 3.16'!$M$4:$AV$4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3.16'!$M$10:$AV$10</c:f>
              <c:numCache>
                <c:formatCode>#,##0.0</c:formatCode>
                <c:ptCount val="36"/>
                <c:pt idx="0">
                  <c:v>483.36099999999999</c:v>
                </c:pt>
                <c:pt idx="1">
                  <c:v>486.24309362777035</c:v>
                </c:pt>
                <c:pt idx="2">
                  <c:v>489.14237205878169</c:v>
                </c:pt>
                <c:pt idx="3">
                  <c:v>492.05893775933083</c:v>
                </c:pt>
                <c:pt idx="4">
                  <c:v>494.99289380668199</c:v>
                </c:pt>
                <c:pt idx="5">
                  <c:v>497.94434389270856</c:v>
                </c:pt>
                <c:pt idx="6">
                  <c:v>500.91339232755848</c:v>
                </c:pt>
                <c:pt idx="7">
                  <c:v>503.90014404334073</c:v>
                </c:pt>
                <c:pt idx="8">
                  <c:v>506.90470459783296</c:v>
                </c:pt>
                <c:pt idx="9">
                  <c:v>509.92718017821346</c:v>
                </c:pt>
                <c:pt idx="10">
                  <c:v>512.96767760481305</c:v>
                </c:pt>
                <c:pt idx="11">
                  <c:v>516.02630433489071</c:v>
                </c:pt>
                <c:pt idx="12">
                  <c:v>519.10316846643116</c:v>
                </c:pt>
                <c:pt idx="13">
                  <c:v>522.19837874196548</c:v>
                </c:pt>
                <c:pt idx="14">
                  <c:v>525.31204455241436</c:v>
                </c:pt>
                <c:pt idx="15">
                  <c:v>528.44427594095316</c:v>
                </c:pt>
                <c:pt idx="16">
                  <c:v>531.59518360690322</c:v>
                </c:pt>
                <c:pt idx="17">
                  <c:v>534.76487890964165</c:v>
                </c:pt>
                <c:pt idx="18">
                  <c:v>537.95347387253878</c:v>
                </c:pt>
                <c:pt idx="19">
                  <c:v>541.1610811869167</c:v>
                </c:pt>
                <c:pt idx="20">
                  <c:v>544.38781421603187</c:v>
                </c:pt>
                <c:pt idx="21">
                  <c:v>547.63378699908208</c:v>
                </c:pt>
                <c:pt idx="22">
                  <c:v>550.8991142552361</c:v>
                </c:pt>
                <c:pt idx="23">
                  <c:v>554.18391138768868</c:v>
                </c:pt>
                <c:pt idx="24">
                  <c:v>557.48829448773893</c:v>
                </c:pt>
                <c:pt idx="25">
                  <c:v>560.81238033889326</c:v>
                </c:pt>
                <c:pt idx="26">
                  <c:v>564.15628642099239</c:v>
                </c:pt>
                <c:pt idx="27">
                  <c:v>567.52013091436402</c:v>
                </c:pt>
                <c:pt idx="28">
                  <c:v>570.90403270399895</c:v>
                </c:pt>
                <c:pt idx="29">
                  <c:v>574.30811138375316</c:v>
                </c:pt>
                <c:pt idx="30">
                  <c:v>577.73248726057398</c:v>
                </c:pt>
                <c:pt idx="31">
                  <c:v>581.17728135875257</c:v>
                </c:pt>
                <c:pt idx="32">
                  <c:v>584.6426154242007</c:v>
                </c:pt>
                <c:pt idx="33">
                  <c:v>588.12861192875346</c:v>
                </c:pt>
                <c:pt idx="34">
                  <c:v>591.63539407449832</c:v>
                </c:pt>
                <c:pt idx="35">
                  <c:v>595.16308579812824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953024"/>
        <c:axId val="195954560"/>
      </c:lineChart>
      <c:catAx>
        <c:axId val="195953024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59545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59545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Thousands</a:t>
                </a:r>
              </a:p>
            </c:rich>
          </c:tx>
          <c:layout>
            <c:manualLayout>
              <c:xMode val="edge"/>
              <c:yMode val="edge"/>
              <c:x val="1.3181367494865237E-2"/>
              <c:y val="0.3252609071186734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9595302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9.2357116896386079E-2"/>
          <c:y val="0.86172017834105585"/>
          <c:w val="0.84039110898745262"/>
          <c:h val="0.119008183364833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114450551990293E-2"/>
          <c:y val="3.4992643856737636E-2"/>
          <c:w val="0.85929296306605962"/>
          <c:h val="0.79033084989936797"/>
        </c:manualLayout>
      </c:layout>
      <c:lineChart>
        <c:grouping val="standard"/>
        <c:varyColors val="0"/>
        <c:ser>
          <c:idx val="1"/>
          <c:order val="0"/>
          <c:tx>
            <c:strRef>
              <c:f>'TD1'!$L$6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'TD1'!$M$4:$BA$4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'TD1'!$M$6:$BA$6</c:f>
              <c:numCache>
                <c:formatCode>General</c:formatCode>
                <c:ptCount val="41"/>
                <c:pt idx="6" formatCode="_-* #,##0_-;\-* #,##0_-;_-* &quot;-&quot;??_-;_-@_-">
                  <c:v>195581</c:v>
                </c:pt>
                <c:pt idx="7" formatCode="_-* #,##0_-;\-* #,##0_-;_-* &quot;-&quot;??_-;_-@_-">
                  <c:v>432239</c:v>
                </c:pt>
                <c:pt idx="8" formatCode="_-* #,##0_-;\-* #,##0_-;_-* &quot;-&quot;??_-;_-@_-">
                  <c:v>744592</c:v>
                </c:pt>
                <c:pt idx="9" formatCode="_-* #,##0_-;\-* #,##0_-;_-* &quot;-&quot;??_-;_-@_-">
                  <c:v>1131188</c:v>
                </c:pt>
                <c:pt idx="10" formatCode="_-* #,##0_-;\-* #,##0_-;_-* &quot;-&quot;??_-;_-@_-">
                  <c:v>1587423</c:v>
                </c:pt>
                <c:pt idx="11" formatCode="_-* #,##0_-;\-* #,##0_-;_-* &quot;-&quot;??_-;_-@_-">
                  <c:v>2127167</c:v>
                </c:pt>
                <c:pt idx="12" formatCode="_-* #,##0_-;\-* #,##0_-;_-* &quot;-&quot;??_-;_-@_-">
                  <c:v>2736823</c:v>
                </c:pt>
                <c:pt idx="13" formatCode="_-* #,##0_-;\-* #,##0_-;_-* &quot;-&quot;??_-;_-@_-">
                  <c:v>3400920</c:v>
                </c:pt>
                <c:pt idx="14" formatCode="_-* #,##0_-;\-* #,##0_-;_-* &quot;-&quot;??_-;_-@_-">
                  <c:v>4106161</c:v>
                </c:pt>
                <c:pt idx="15" formatCode="_-* #,##0_-;\-* #,##0_-;_-* &quot;-&quot;??_-;_-@_-">
                  <c:v>4843959</c:v>
                </c:pt>
                <c:pt idx="16" formatCode="_-* #,##0_-;\-* #,##0_-;_-* &quot;-&quot;??_-;_-@_-">
                  <c:v>5639198</c:v>
                </c:pt>
                <c:pt idx="17" formatCode="_-* #,##0_-;\-* #,##0_-;_-* &quot;-&quot;??_-;_-@_-">
                  <c:v>6489237</c:v>
                </c:pt>
                <c:pt idx="18" formatCode="_-* #,##0_-;\-* #,##0_-;_-* &quot;-&quot;??_-;_-@_-">
                  <c:v>7391023</c:v>
                </c:pt>
                <c:pt idx="19" formatCode="_-* #,##0_-;\-* #,##0_-;_-* &quot;-&quot;??_-;_-@_-">
                  <c:v>8340844</c:v>
                </c:pt>
                <c:pt idx="20" formatCode="_-* #,##0_-;\-* #,##0_-;_-* &quot;-&quot;??_-;_-@_-">
                  <c:v>9334735</c:v>
                </c:pt>
                <c:pt idx="21" formatCode="_-* #,##0_-;\-* #,##0_-;_-* &quot;-&quot;??_-;_-@_-">
                  <c:v>10241919</c:v>
                </c:pt>
                <c:pt idx="22" formatCode="_-* #,##0_-;\-* #,##0_-;_-* &quot;-&quot;??_-;_-@_-">
                  <c:v>11055749</c:v>
                </c:pt>
                <c:pt idx="23" formatCode="_-* #,##0_-;\-* #,##0_-;_-* &quot;-&quot;??_-;_-@_-">
                  <c:v>11769370</c:v>
                </c:pt>
                <c:pt idx="24" formatCode="_-* #,##0_-;\-* #,##0_-;_-* &quot;-&quot;??_-;_-@_-">
                  <c:v>12377584</c:v>
                </c:pt>
                <c:pt idx="25" formatCode="_-* #,##0_-;\-* #,##0_-;_-* &quot;-&quot;??_-;_-@_-">
                  <c:v>12879921</c:v>
                </c:pt>
                <c:pt idx="26" formatCode="_-* #,##0_-;\-* #,##0_-;_-* &quot;-&quot;??_-;_-@_-">
                  <c:v>13459793</c:v>
                </c:pt>
                <c:pt idx="27" formatCode="_-* #,##0_-;\-* #,##0_-;_-* &quot;-&quot;??_-;_-@_-">
                  <c:v>14135777</c:v>
                </c:pt>
                <c:pt idx="28" formatCode="_-* #,##0_-;\-* #,##0_-;_-* &quot;-&quot;??_-;_-@_-">
                  <c:v>14932110</c:v>
                </c:pt>
                <c:pt idx="29" formatCode="_-* #,##0_-;\-* #,##0_-;_-* &quot;-&quot;??_-;_-@_-">
                  <c:v>15871636</c:v>
                </c:pt>
                <c:pt idx="30" formatCode="_-* #,##0_-;\-* #,##0_-;_-* &quot;-&quot;??_-;_-@_-">
                  <c:v>16967503</c:v>
                </c:pt>
                <c:pt idx="31" formatCode="_-* #,##0_-;\-* #,##0_-;_-* &quot;-&quot;??_-;_-@_-">
                  <c:v>18088030</c:v>
                </c:pt>
                <c:pt idx="32" formatCode="_-* #,##0_-;\-* #,##0_-;_-* &quot;-&quot;??_-;_-@_-">
                  <c:v>19212786</c:v>
                </c:pt>
                <c:pt idx="33" formatCode="_-* #,##0_-;\-* #,##0_-;_-* &quot;-&quot;??_-;_-@_-">
                  <c:v>20310712</c:v>
                </c:pt>
                <c:pt idx="34" formatCode="_-* #,##0_-;\-* #,##0_-;_-* &quot;-&quot;??_-;_-@_-">
                  <c:v>21350322</c:v>
                </c:pt>
                <c:pt idx="35" formatCode="_-* #,##0_-;\-* #,##0_-;_-* &quot;-&quot;??_-;_-@_-">
                  <c:v>22310083</c:v>
                </c:pt>
                <c:pt idx="36" formatCode="_-* #,##0_-;\-* #,##0_-;_-* &quot;-&quot;??_-;_-@_-">
                  <c:v>23117907</c:v>
                </c:pt>
                <c:pt idx="37" formatCode="_-* #,##0_-;\-* #,##0_-;_-* &quot;-&quot;??_-;_-@_-">
                  <c:v>23783185</c:v>
                </c:pt>
                <c:pt idx="38" formatCode="_-* #,##0_-;\-* #,##0_-;_-* &quot;-&quot;??_-;_-@_-">
                  <c:v>24325938</c:v>
                </c:pt>
                <c:pt idx="39" formatCode="_-* #,##0_-;\-* #,##0_-;_-* &quot;-&quot;??_-;_-@_-">
                  <c:v>24769325</c:v>
                </c:pt>
                <c:pt idx="40" formatCode="_-* #,##0_-;\-* #,##0_-;_-* &quot;-&quot;??_-;_-@_-">
                  <c:v>25133969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'TD1'!$L$7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'TD1'!$M$4:$BA$4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'TD1'!$M$7:$BA$7</c:f>
              <c:numCache>
                <c:formatCode>General</c:formatCode>
                <c:ptCount val="41"/>
                <c:pt idx="6" formatCode="_-* #,##0_-;\-* #,##0_-;_-* &quot;-&quot;??_-;_-@_-">
                  <c:v>87858</c:v>
                </c:pt>
                <c:pt idx="7" formatCode="_-* #,##0_-;\-* #,##0_-;_-* &quot;-&quot;??_-;_-@_-">
                  <c:v>143443</c:v>
                </c:pt>
                <c:pt idx="8" formatCode="_-* #,##0_-;\-* #,##0_-;_-* &quot;-&quot;??_-;_-@_-">
                  <c:v>217655</c:v>
                </c:pt>
                <c:pt idx="9" formatCode="_-* #,##0_-;\-* #,##0_-;_-* &quot;-&quot;??_-;_-@_-">
                  <c:v>309980</c:v>
                </c:pt>
                <c:pt idx="10" formatCode="_-* #,##0_-;\-* #,##0_-;_-* &quot;-&quot;??_-;_-@_-">
                  <c:v>419375</c:v>
                </c:pt>
                <c:pt idx="11" formatCode="_-* #,##0_-;\-* #,##0_-;_-* &quot;-&quot;??_-;_-@_-">
                  <c:v>595516</c:v>
                </c:pt>
                <c:pt idx="12" formatCode="_-* #,##0_-;\-* #,##0_-;_-* &quot;-&quot;??_-;_-@_-">
                  <c:v>836517</c:v>
                </c:pt>
                <c:pt idx="13" formatCode="_-* #,##0_-;\-* #,##0_-;_-* &quot;-&quot;??_-;_-@_-">
                  <c:v>1140177</c:v>
                </c:pt>
                <c:pt idx="14" formatCode="_-* #,##0_-;\-* #,##0_-;_-* &quot;-&quot;??_-;_-@_-">
                  <c:v>1504139</c:v>
                </c:pt>
                <c:pt idx="15" formatCode="_-* #,##0_-;\-* #,##0_-;_-* &quot;-&quot;??_-;_-@_-">
                  <c:v>1925681</c:v>
                </c:pt>
                <c:pt idx="16" formatCode="_-* #,##0_-;\-* #,##0_-;_-* &quot;-&quot;??_-;_-@_-">
                  <c:v>2430032</c:v>
                </c:pt>
                <c:pt idx="17" formatCode="_-* #,##0_-;\-* #,##0_-;_-* &quot;-&quot;??_-;_-@_-">
                  <c:v>3011696</c:v>
                </c:pt>
                <c:pt idx="18" formatCode="_-* #,##0_-;\-* #,##0_-;_-* &quot;-&quot;??_-;_-@_-">
                  <c:v>3662663</c:v>
                </c:pt>
                <c:pt idx="19" formatCode="_-* #,##0_-;\-* #,##0_-;_-* &quot;-&quot;??_-;_-@_-">
                  <c:v>4373036</c:v>
                </c:pt>
                <c:pt idx="20" formatCode="_-* #,##0_-;\-* #,##0_-;_-* &quot;-&quot;??_-;_-@_-">
                  <c:v>5132749</c:v>
                </c:pt>
                <c:pt idx="21" formatCode="_-* #,##0_-;\-* #,##0_-;_-* &quot;-&quot;??_-;_-@_-">
                  <c:v>5830395</c:v>
                </c:pt>
                <c:pt idx="22" formatCode="_-* #,##0_-;\-* #,##0_-;_-* &quot;-&quot;??_-;_-@_-">
                  <c:v>6458124</c:v>
                </c:pt>
                <c:pt idx="23" formatCode="_-* #,##0_-;\-* #,##0_-;_-* &quot;-&quot;??_-;_-@_-">
                  <c:v>7008909</c:v>
                </c:pt>
                <c:pt idx="24" formatCode="_-* #,##0_-;\-* #,##0_-;_-* &quot;-&quot;??_-;_-@_-">
                  <c:v>7476271</c:v>
                </c:pt>
                <c:pt idx="25" formatCode="_-* #,##0_-;\-* #,##0_-;_-* &quot;-&quot;??_-;_-@_-">
                  <c:v>7855488</c:v>
                </c:pt>
                <c:pt idx="26" formatCode="_-* #,##0_-;\-* #,##0_-;_-* &quot;-&quot;??_-;_-@_-">
                  <c:v>8291493</c:v>
                </c:pt>
                <c:pt idx="27" formatCode="_-* #,##0_-;\-* #,##0_-;_-* &quot;-&quot;??_-;_-@_-">
                  <c:v>8791430</c:v>
                </c:pt>
                <c:pt idx="28" formatCode="_-* #,##0_-;\-* #,##0_-;_-* &quot;-&quot;??_-;_-@_-">
                  <c:v>9369715</c:v>
                </c:pt>
                <c:pt idx="29" formatCode="_-* #,##0_-;\-* #,##0_-;_-* &quot;-&quot;??_-;_-@_-">
                  <c:v>10045388</c:v>
                </c:pt>
                <c:pt idx="30" formatCode="_-* #,##0_-;\-* #,##0_-;_-* &quot;-&quot;??_-;_-@_-">
                  <c:v>10836262</c:v>
                </c:pt>
                <c:pt idx="31" formatCode="_-* #,##0_-;\-* #,##0_-;_-* &quot;-&quot;??_-;_-@_-">
                  <c:v>11681156</c:v>
                </c:pt>
                <c:pt idx="32" formatCode="_-* #,##0_-;\-* #,##0_-;_-* &quot;-&quot;??_-;_-@_-">
                  <c:v>12576549</c:v>
                </c:pt>
                <c:pt idx="33" formatCode="_-* #,##0_-;\-* #,##0_-;_-* &quot;-&quot;??_-;_-@_-">
                  <c:v>13505685</c:v>
                </c:pt>
                <c:pt idx="34" formatCode="_-* #,##0_-;\-* #,##0_-;_-* &quot;-&quot;??_-;_-@_-">
                  <c:v>14443494</c:v>
                </c:pt>
                <c:pt idx="35" formatCode="_-* #,##0_-;\-* #,##0_-;_-* &quot;-&quot;??_-;_-@_-">
                  <c:v>15365954</c:v>
                </c:pt>
                <c:pt idx="36" formatCode="_-* #,##0_-;\-* #,##0_-;_-* &quot;-&quot;??_-;_-@_-">
                  <c:v>16315405</c:v>
                </c:pt>
                <c:pt idx="37" formatCode="_-* #,##0_-;\-* #,##0_-;_-* &quot;-&quot;??_-;_-@_-">
                  <c:v>17300649</c:v>
                </c:pt>
                <c:pt idx="38" formatCode="_-* #,##0_-;\-* #,##0_-;_-* &quot;-&quot;??_-;_-@_-">
                  <c:v>18352680</c:v>
                </c:pt>
                <c:pt idx="39" formatCode="_-* #,##0_-;\-* #,##0_-;_-* &quot;-&quot;??_-;_-@_-">
                  <c:v>19514390</c:v>
                </c:pt>
                <c:pt idx="40" formatCode="_-* #,##0_-;\-* #,##0_-;_-* &quot;-&quot;??_-;_-@_-">
                  <c:v>20819061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'TD1'!$L$8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'TD1'!$M$4:$BA$4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'TD1'!$M$8:$BA$8</c:f>
              <c:numCache>
                <c:formatCode>General</c:formatCode>
                <c:ptCount val="41"/>
                <c:pt idx="6" formatCode="_-* #,##0_-;\-* #,##0_-;_-* &quot;-&quot;??_-;_-@_-">
                  <c:v>87858</c:v>
                </c:pt>
                <c:pt idx="7" formatCode="_-* #,##0_-;\-* #,##0_-;_-* &quot;-&quot;??_-;_-@_-">
                  <c:v>144911</c:v>
                </c:pt>
                <c:pt idx="8" formatCode="_-* #,##0_-;\-* #,##0_-;_-* &quot;-&quot;??_-;_-@_-">
                  <c:v>221899</c:v>
                </c:pt>
                <c:pt idx="9" formatCode="_-* #,##0_-;\-* #,##0_-;_-* &quot;-&quot;??_-;_-@_-">
                  <c:v>318133</c:v>
                </c:pt>
                <c:pt idx="10" formatCode="_-* #,##0_-;\-* #,##0_-;_-* &quot;-&quot;??_-;_-@_-">
                  <c:v>432392</c:v>
                </c:pt>
                <c:pt idx="11" formatCode="_-* #,##0_-;\-* #,##0_-;_-* &quot;-&quot;??_-;_-@_-">
                  <c:v>558533</c:v>
                </c:pt>
                <c:pt idx="12" formatCode="_-* #,##0_-;\-* #,##0_-;_-* &quot;-&quot;??_-;_-@_-">
                  <c:v>694098</c:v>
                </c:pt>
                <c:pt idx="13" formatCode="_-* #,##0_-;\-* #,##0_-;_-* &quot;-&quot;??_-;_-@_-">
                  <c:v>836305</c:v>
                </c:pt>
                <c:pt idx="14" formatCode="_-* #,##0_-;\-* #,##0_-;_-* &quot;-&quot;??_-;_-@_-">
                  <c:v>982352</c:v>
                </c:pt>
                <c:pt idx="15" formatCode="_-* #,##0_-;\-* #,##0_-;_-* &quot;-&quot;??_-;_-@_-">
                  <c:v>1129694</c:v>
                </c:pt>
                <c:pt idx="16" formatCode="_-* #,##0_-;\-* #,##0_-;_-* &quot;-&quot;??_-;_-@_-">
                  <c:v>1278148</c:v>
                </c:pt>
                <c:pt idx="17" formatCode="_-* #,##0_-;\-* #,##0_-;_-* &quot;-&quot;??_-;_-@_-">
                  <c:v>1426511</c:v>
                </c:pt>
                <c:pt idx="18" formatCode="_-* #,##0_-;\-* #,##0_-;_-* &quot;-&quot;??_-;_-@_-">
                  <c:v>1574460</c:v>
                </c:pt>
                <c:pt idx="19" formatCode="_-* #,##0_-;\-* #,##0_-;_-* &quot;-&quot;??_-;_-@_-">
                  <c:v>1722341</c:v>
                </c:pt>
                <c:pt idx="20" formatCode="_-* #,##0_-;\-* #,##0_-;_-* &quot;-&quot;??_-;_-@_-">
                  <c:v>1870762</c:v>
                </c:pt>
                <c:pt idx="21" formatCode="_-* #,##0_-;\-* #,##0_-;_-* &quot;-&quot;??_-;_-@_-">
                  <c:v>2030141</c:v>
                </c:pt>
                <c:pt idx="22" formatCode="_-* #,##0_-;\-* #,##0_-;_-* &quot;-&quot;??_-;_-@_-">
                  <c:v>2200684</c:v>
                </c:pt>
                <c:pt idx="23" formatCode="_-* #,##0_-;\-* #,##0_-;_-* &quot;-&quot;??_-;_-@_-">
                  <c:v>2382294</c:v>
                </c:pt>
                <c:pt idx="24" formatCode="_-* #,##0_-;\-* #,##0_-;_-* &quot;-&quot;??_-;_-@_-">
                  <c:v>2574640</c:v>
                </c:pt>
                <c:pt idx="25" formatCode="_-* #,##0_-;\-* #,##0_-;_-* &quot;-&quot;??_-;_-@_-">
                  <c:v>2777230</c:v>
                </c:pt>
                <c:pt idx="26" formatCode="_-* #,##0_-;\-* #,##0_-;_-* &quot;-&quot;??_-;_-@_-">
                  <c:v>3004436</c:v>
                </c:pt>
                <c:pt idx="27" formatCode="_-* #,##0_-;\-* #,##0_-;_-* &quot;-&quot;??_-;_-@_-">
                  <c:v>3255176</c:v>
                </c:pt>
                <c:pt idx="28" formatCode="_-* #,##0_-;\-* #,##0_-;_-* &quot;-&quot;??_-;_-@_-">
                  <c:v>3527870</c:v>
                </c:pt>
                <c:pt idx="29" formatCode="_-* #,##0_-;\-* #,##0_-;_-* &quot;-&quot;??_-;_-@_-">
                  <c:v>3820516</c:v>
                </c:pt>
                <c:pt idx="30" formatCode="_-* #,##0_-;\-* #,##0_-;_-* &quot;-&quot;??_-;_-@_-">
                  <c:v>4130958</c:v>
                </c:pt>
                <c:pt idx="31" formatCode="_-* #,##0_-;\-* #,##0_-;_-* &quot;-&quot;??_-;_-@_-">
                  <c:v>4430228</c:v>
                </c:pt>
                <c:pt idx="32" formatCode="_-* #,##0_-;\-* #,##0_-;_-* &quot;-&quot;??_-;_-@_-">
                  <c:v>4716043</c:v>
                </c:pt>
                <c:pt idx="33" formatCode="_-* #,##0_-;\-* #,##0_-;_-* &quot;-&quot;??_-;_-@_-">
                  <c:v>4985794</c:v>
                </c:pt>
                <c:pt idx="34" formatCode="_-* #,##0_-;\-* #,##0_-;_-* &quot;-&quot;??_-;_-@_-">
                  <c:v>5236874</c:v>
                </c:pt>
                <c:pt idx="35" formatCode="_-* #,##0_-;\-* #,##0_-;_-* &quot;-&quot;??_-;_-@_-">
                  <c:v>5468070</c:v>
                </c:pt>
                <c:pt idx="36" formatCode="_-* #,##0_-;\-* #,##0_-;_-* &quot;-&quot;??_-;_-@_-">
                  <c:v>5682191</c:v>
                </c:pt>
                <c:pt idx="37" formatCode="_-* #,##0_-;\-* #,##0_-;_-* &quot;-&quot;??_-;_-@_-">
                  <c:v>5889784</c:v>
                </c:pt>
                <c:pt idx="38" formatCode="_-* #,##0_-;\-* #,##0_-;_-* &quot;-&quot;??_-;_-@_-">
                  <c:v>6110782</c:v>
                </c:pt>
                <c:pt idx="39" formatCode="_-* #,##0_-;\-* #,##0_-;_-* &quot;-&quot;??_-;_-@_-">
                  <c:v>6370517</c:v>
                </c:pt>
                <c:pt idx="40" formatCode="_-* #,##0_-;\-* #,##0_-;_-* &quot;-&quot;??_-;_-@_-">
                  <c:v>6689382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'TD1'!$L$9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'TD1'!$M$4:$BA$4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'TD1'!$M$9:$BA$9</c:f>
              <c:numCache>
                <c:formatCode>General</c:formatCode>
                <c:ptCount val="41"/>
                <c:pt idx="6" formatCode="_-* #,##0_-;\-* #,##0_-;_-* &quot;-&quot;??_-;_-@_-">
                  <c:v>87991</c:v>
                </c:pt>
                <c:pt idx="7" formatCode="_-* #,##0_-;\-* #,##0_-;_-* &quot;-&quot;??_-;_-@_-">
                  <c:v>127305</c:v>
                </c:pt>
                <c:pt idx="8" formatCode="_-* #,##0_-;\-* #,##0_-;_-* &quot;-&quot;??_-;_-@_-">
                  <c:v>176821</c:v>
                </c:pt>
                <c:pt idx="9" formatCode="_-* #,##0_-;\-* #,##0_-;_-* &quot;-&quot;??_-;_-@_-">
                  <c:v>238938</c:v>
                </c:pt>
                <c:pt idx="10" formatCode="_-* #,##0_-;\-* #,##0_-;_-* &quot;-&quot;??_-;_-@_-">
                  <c:v>316570</c:v>
                </c:pt>
                <c:pt idx="11" formatCode="_-* #,##0_-;\-* #,##0_-;_-* &quot;-&quot;??_-;_-@_-">
                  <c:v>413302</c:v>
                </c:pt>
                <c:pt idx="12" formatCode="_-* #,##0_-;\-* #,##0_-;_-* &quot;-&quot;??_-;_-@_-">
                  <c:v>533755</c:v>
                </c:pt>
                <c:pt idx="13" formatCode="_-* #,##0_-;\-* #,##0_-;_-* &quot;-&quot;??_-;_-@_-">
                  <c:v>682970</c:v>
                </c:pt>
                <c:pt idx="14" formatCode="_-* #,##0_-;\-* #,##0_-;_-* &quot;-&quot;??_-;_-@_-">
                  <c:v>867241</c:v>
                </c:pt>
                <c:pt idx="15" formatCode="_-* #,##0_-;\-* #,##0_-;_-* &quot;-&quot;??_-;_-@_-">
                  <c:v>1094147</c:v>
                </c:pt>
                <c:pt idx="16" formatCode="_-* #,##0_-;\-* #,##0_-;_-* &quot;-&quot;??_-;_-@_-">
                  <c:v>1372615</c:v>
                </c:pt>
                <c:pt idx="17" formatCode="_-* #,##0_-;\-* #,##0_-;_-* &quot;-&quot;??_-;_-@_-">
                  <c:v>1713228</c:v>
                </c:pt>
                <c:pt idx="18" formatCode="_-* #,##0_-;\-* #,##0_-;_-* &quot;-&quot;??_-;_-@_-">
                  <c:v>2131818</c:v>
                </c:pt>
                <c:pt idx="19" formatCode="_-* #,##0_-;\-* #,##0_-;_-* &quot;-&quot;??_-;_-@_-">
                  <c:v>2640862</c:v>
                </c:pt>
                <c:pt idx="20" formatCode="_-* #,##0_-;\-* #,##0_-;_-* &quot;-&quot;??_-;_-@_-">
                  <c:v>3256470</c:v>
                </c:pt>
                <c:pt idx="21" formatCode="_-* #,##0_-;\-* #,##0_-;_-* &quot;-&quot;??_-;_-@_-">
                  <c:v>3992011</c:v>
                </c:pt>
                <c:pt idx="22" formatCode="_-* #,##0_-;\-* #,##0_-;_-* &quot;-&quot;??_-;_-@_-">
                  <c:v>4816548</c:v>
                </c:pt>
                <c:pt idx="23" formatCode="_-* #,##0_-;\-* #,##0_-;_-* &quot;-&quot;??_-;_-@_-">
                  <c:v>5715613</c:v>
                </c:pt>
                <c:pt idx="24" formatCode="_-* #,##0_-;\-* #,##0_-;_-* &quot;-&quot;??_-;_-@_-">
                  <c:v>6674467</c:v>
                </c:pt>
                <c:pt idx="25" formatCode="_-* #,##0_-;\-* #,##0_-;_-* &quot;-&quot;??_-;_-@_-">
                  <c:v>7680578</c:v>
                </c:pt>
                <c:pt idx="26" formatCode="_-* #,##0_-;\-* #,##0_-;_-* &quot;-&quot;??_-;_-@_-">
                  <c:v>8695167</c:v>
                </c:pt>
                <c:pt idx="27" formatCode="_-* #,##0_-;\-* #,##0_-;_-* &quot;-&quot;??_-;_-@_-">
                  <c:v>9710059</c:v>
                </c:pt>
                <c:pt idx="28" formatCode="_-* #,##0_-;\-* #,##0_-;_-* &quot;-&quot;??_-;_-@_-">
                  <c:v>10717920</c:v>
                </c:pt>
                <c:pt idx="29" formatCode="_-* #,##0_-;\-* #,##0_-;_-* &quot;-&quot;??_-;_-@_-">
                  <c:v>11712619</c:v>
                </c:pt>
                <c:pt idx="30" formatCode="_-* #,##0_-;\-* #,##0_-;_-* &quot;-&quot;??_-;_-@_-">
                  <c:v>12690410</c:v>
                </c:pt>
                <c:pt idx="31" formatCode="_-* #,##0_-;\-* #,##0_-;_-* &quot;-&quot;??_-;_-@_-">
                  <c:v>13601794</c:v>
                </c:pt>
                <c:pt idx="32" formatCode="_-* #,##0_-;\-* #,##0_-;_-* &quot;-&quot;??_-;_-@_-">
                  <c:v>14449858</c:v>
                </c:pt>
                <c:pt idx="33" formatCode="_-* #,##0_-;\-* #,##0_-;_-* &quot;-&quot;??_-;_-@_-">
                  <c:v>15241508</c:v>
                </c:pt>
                <c:pt idx="34" formatCode="_-* #,##0_-;\-* #,##0_-;_-* &quot;-&quot;??_-;_-@_-">
                  <c:v>15991283</c:v>
                </c:pt>
                <c:pt idx="35" formatCode="_-* #,##0_-;\-* #,##0_-;_-* &quot;-&quot;??_-;_-@_-">
                  <c:v>16732604</c:v>
                </c:pt>
                <c:pt idx="36" formatCode="_-* #,##0_-;\-* #,##0_-;_-* &quot;-&quot;??_-;_-@_-">
                  <c:v>17467593</c:v>
                </c:pt>
                <c:pt idx="37" formatCode="_-* #,##0_-;\-* #,##0_-;_-* &quot;-&quot;??_-;_-@_-">
                  <c:v>18317739</c:v>
                </c:pt>
                <c:pt idx="38" formatCode="_-* #,##0_-;\-* #,##0_-;_-* &quot;-&quot;??_-;_-@_-">
                  <c:v>19433036</c:v>
                </c:pt>
                <c:pt idx="39" formatCode="_-* #,##0_-;\-* #,##0_-;_-* &quot;-&quot;??_-;_-@_-">
                  <c:v>20929631</c:v>
                </c:pt>
                <c:pt idx="40" formatCode="_-* #,##0_-;\-* #,##0_-;_-* &quot;-&quot;??_-;_-@_-">
                  <c:v>22828887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'TD1'!$L$5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'TD1'!$M$4:$BA$4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'TD1'!$M$5:$BA$5</c:f>
              <c:numCache>
                <c:formatCode>_-* #,##0_-;\-* #,##0_-;_-* "-"??_-;_-@_-</c:formatCode>
                <c:ptCount val="41"/>
                <c:pt idx="0">
                  <c:v>1474</c:v>
                </c:pt>
                <c:pt idx="1">
                  <c:v>2525</c:v>
                </c:pt>
                <c:pt idx="2">
                  <c:v>4779</c:v>
                </c:pt>
                <c:pt idx="3">
                  <c:v>8365</c:v>
                </c:pt>
                <c:pt idx="4">
                  <c:v>22897</c:v>
                </c:pt>
                <c:pt idx="5">
                  <c:v>51085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2976"/>
        <c:axId val="197184512"/>
      </c:lineChart>
      <c:dateAx>
        <c:axId val="197182976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7184512"/>
        <c:crosses val="autoZero"/>
        <c:auto val="1"/>
        <c:lblOffset val="100"/>
        <c:baseTimeUnit val="years"/>
        <c:majorUnit val="5"/>
        <c:majorTimeUnit val="years"/>
        <c:minorUnit val="5"/>
        <c:minorTimeUnit val="years"/>
      </c:dateAx>
      <c:valAx>
        <c:axId val="1971845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718297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3.9273441335297005E-3"/>
                <c:y val="0.32884902840059793"/>
              </c:manualLayout>
            </c:layout>
            <c:tx>
              <c:rich>
                <a:bodyPr/>
                <a:lstStyle/>
                <a:p>
                  <a:pPr>
                    <a:defRPr sz="1200"/>
                  </a:pPr>
                  <a:r>
                    <a:rPr lang="en-GB" sz="1200"/>
                    <a:t>Millions EVs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4.0361655823949842E-2"/>
          <c:y val="0.8712950343090522"/>
          <c:w val="0.94676809728680822"/>
          <c:h val="0.1107677459600061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'TD2'!$S$21:$T$21</c:f>
              <c:strCache>
                <c:ptCount val="1"/>
                <c:pt idx="0">
                  <c:v>Two Degrees PEV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numRef>
              <c:f>'TD2'!$U$20:$AA$20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'TD2'!$U$21:$AA$21</c:f>
              <c:numCache>
                <c:formatCode>_-* #,##0_-;\-* #,##0_-;_-* "-"??_-;_-@_-</c:formatCode>
                <c:ptCount val="7"/>
                <c:pt idx="0">
                  <c:v>410904</c:v>
                </c:pt>
                <c:pt idx="1">
                  <c:v>1808302</c:v>
                </c:pt>
                <c:pt idx="2">
                  <c:v>5291952</c:v>
                </c:pt>
                <c:pt idx="3">
                  <c:v>9931414</c:v>
                </c:pt>
                <c:pt idx="4">
                  <c:v>15965365</c:v>
                </c:pt>
                <c:pt idx="5">
                  <c:v>22188543</c:v>
                </c:pt>
                <c:pt idx="6">
                  <c:v>25132617</c:v>
                </c:pt>
              </c:numCache>
            </c:numRef>
          </c:val>
        </c:ser>
        <c:ser>
          <c:idx val="1"/>
          <c:order val="1"/>
          <c:tx>
            <c:strRef>
              <c:f>'TD2'!$S$22:$T$22</c:f>
              <c:strCache>
                <c:ptCount val="1"/>
                <c:pt idx="0">
                  <c:v>Two Degrees PHEV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'TD2'!$U$20:$AA$20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'TD2'!$U$22:$AA$22</c:f>
              <c:numCache>
                <c:formatCode>_-* #,##0_-;\-* #,##0_-;_-* "-"??_-;_-@_-</c:formatCode>
                <c:ptCount val="7"/>
                <c:pt idx="0">
                  <c:v>1176519</c:v>
                </c:pt>
                <c:pt idx="1">
                  <c:v>3035657</c:v>
                </c:pt>
                <c:pt idx="2">
                  <c:v>4042783</c:v>
                </c:pt>
                <c:pt idx="3">
                  <c:v>2948507</c:v>
                </c:pt>
                <c:pt idx="4">
                  <c:v>1002138</c:v>
                </c:pt>
                <c:pt idx="5">
                  <c:v>121540</c:v>
                </c:pt>
                <c:pt idx="6">
                  <c:v>1352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784512"/>
        <c:axId val="196786048"/>
      </c:barChart>
      <c:catAx>
        <c:axId val="19678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786048"/>
        <c:crosses val="autoZero"/>
        <c:auto val="1"/>
        <c:lblAlgn val="ctr"/>
        <c:lblOffset val="100"/>
        <c:noMultiLvlLbl val="0"/>
      </c:catAx>
      <c:valAx>
        <c:axId val="196786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EVs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67845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'TD2'!$S$23:$T$23</c:f>
              <c:strCache>
                <c:ptCount val="1"/>
                <c:pt idx="0">
                  <c:v>Slow Progression PEV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numRef>
              <c:f>'TD2'!$U$20:$AA$20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'TD2'!$U$23:$AA$23</c:f>
              <c:numCache>
                <c:formatCode>_-* #,##0_-;\-* #,##0_-;_-* "-"??_-;_-@_-</c:formatCode>
                <c:ptCount val="7"/>
                <c:pt idx="0">
                  <c:v>280502</c:v>
                </c:pt>
                <c:pt idx="1">
                  <c:v>813632</c:v>
                </c:pt>
                <c:pt idx="2">
                  <c:v>1984147</c:v>
                </c:pt>
                <c:pt idx="3">
                  <c:v>3290281</c:v>
                </c:pt>
                <c:pt idx="4">
                  <c:v>5898324</c:v>
                </c:pt>
                <c:pt idx="5">
                  <c:v>10504974</c:v>
                </c:pt>
                <c:pt idx="6">
                  <c:v>16718619</c:v>
                </c:pt>
              </c:numCache>
            </c:numRef>
          </c:val>
        </c:ser>
        <c:ser>
          <c:idx val="1"/>
          <c:order val="1"/>
          <c:tx>
            <c:strRef>
              <c:f>'TD2'!$S$24:$T$24</c:f>
              <c:strCache>
                <c:ptCount val="1"/>
                <c:pt idx="0">
                  <c:v>Slow Progression PHEV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'TD2'!$U$20:$AA$20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'TD2'!$U$24:$AA$24</c:f>
              <c:numCache>
                <c:formatCode>_-* #,##0_-;\-* #,##0_-;_-* "-"??_-;_-@_-</c:formatCode>
                <c:ptCount val="7"/>
                <c:pt idx="0">
                  <c:v>138873</c:v>
                </c:pt>
                <c:pt idx="1">
                  <c:v>1112049</c:v>
                </c:pt>
                <c:pt idx="2">
                  <c:v>3148602</c:v>
                </c:pt>
                <c:pt idx="3">
                  <c:v>4565207</c:v>
                </c:pt>
                <c:pt idx="4">
                  <c:v>4937938</c:v>
                </c:pt>
                <c:pt idx="5">
                  <c:v>4860980</c:v>
                </c:pt>
                <c:pt idx="6">
                  <c:v>4100442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414464"/>
        <c:axId val="196428544"/>
      </c:barChart>
      <c:catAx>
        <c:axId val="19641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428544"/>
        <c:crosses val="autoZero"/>
        <c:auto val="1"/>
        <c:lblAlgn val="ctr"/>
        <c:lblOffset val="100"/>
        <c:noMultiLvlLbl val="0"/>
      </c:catAx>
      <c:valAx>
        <c:axId val="196428544"/>
        <c:scaling>
          <c:orientation val="minMax"/>
          <c:max val="3000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EVs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64144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'TD2'!$S$25:$T$25</c:f>
              <c:strCache>
                <c:ptCount val="1"/>
                <c:pt idx="0">
                  <c:v>Steady State PEV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numRef>
              <c:f>'TD2'!$U$20:$AA$20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'TD2'!$U$25:$AA$25</c:f>
              <c:numCache>
                <c:formatCode>_-* #,##0_-;\-* #,##0_-;_-* "-"??_-;_-@_-</c:formatCode>
                <c:ptCount val="7"/>
                <c:pt idx="0">
                  <c:v>193027</c:v>
                </c:pt>
                <c:pt idx="1">
                  <c:v>554714</c:v>
                </c:pt>
                <c:pt idx="2">
                  <c:v>935799</c:v>
                </c:pt>
                <c:pt idx="3">
                  <c:v>1389313</c:v>
                </c:pt>
                <c:pt idx="4">
                  <c:v>2066177</c:v>
                </c:pt>
                <c:pt idx="5">
                  <c:v>2733398</c:v>
                </c:pt>
                <c:pt idx="6">
                  <c:v>3160836</c:v>
                </c:pt>
              </c:numCache>
            </c:numRef>
          </c:val>
        </c:ser>
        <c:ser>
          <c:idx val="1"/>
          <c:order val="1"/>
          <c:tx>
            <c:strRef>
              <c:f>'TD2'!$S$26:$T$26</c:f>
              <c:strCache>
                <c:ptCount val="1"/>
                <c:pt idx="0">
                  <c:v>Steady State PHEV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'TD2'!$U$20:$AA$20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'TD2'!$U$26:$AA$26</c:f>
              <c:numCache>
                <c:formatCode>_-* #,##0_-;\-* #,##0_-;_-* "-"??_-;_-@_-</c:formatCode>
                <c:ptCount val="7"/>
                <c:pt idx="0">
                  <c:v>239365</c:v>
                </c:pt>
                <c:pt idx="1">
                  <c:v>574980</c:v>
                </c:pt>
                <c:pt idx="2">
                  <c:v>934963</c:v>
                </c:pt>
                <c:pt idx="3">
                  <c:v>1387917</c:v>
                </c:pt>
                <c:pt idx="4">
                  <c:v>2064781</c:v>
                </c:pt>
                <c:pt idx="5">
                  <c:v>2734672</c:v>
                </c:pt>
                <c:pt idx="6">
                  <c:v>3528546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457984"/>
        <c:axId val="196459520"/>
      </c:barChart>
      <c:catAx>
        <c:axId val="19645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459520"/>
        <c:crosses val="autoZero"/>
        <c:auto val="1"/>
        <c:lblAlgn val="ctr"/>
        <c:lblOffset val="100"/>
        <c:noMultiLvlLbl val="0"/>
      </c:catAx>
      <c:valAx>
        <c:axId val="196459520"/>
        <c:scaling>
          <c:orientation val="minMax"/>
          <c:max val="3000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EVs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64579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8810899417504"/>
          <c:y val="7.3820960271330824E-2"/>
          <c:w val="0.83585660018105878"/>
          <c:h val="0.683063089651817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'3.1 Two Degrees'!$L$5</c:f>
              <c:strCache>
                <c:ptCount val="1"/>
                <c:pt idx="0">
                  <c:v>Elec: Industrial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'3.1 Two Degrees'!$M$4:$AV$4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Two Degrees'!$M$5:$AV$5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-0.62199999999999989</c:v>
                </c:pt>
                <c:pt idx="3">
                  <c:v>-1.1680000000000064</c:v>
                </c:pt>
                <c:pt idx="4">
                  <c:v>-1.375</c:v>
                </c:pt>
                <c:pt idx="5">
                  <c:v>-1.0050000000000097</c:v>
                </c:pt>
                <c:pt idx="6">
                  <c:v>-7.2000000000002728E-2</c:v>
                </c:pt>
                <c:pt idx="7">
                  <c:v>0.89199999999999591</c:v>
                </c:pt>
                <c:pt idx="8">
                  <c:v>1.6809999999999974</c:v>
                </c:pt>
                <c:pt idx="9">
                  <c:v>2.195999999999998</c:v>
                </c:pt>
                <c:pt idx="10">
                  <c:v>2.519999999999996</c:v>
                </c:pt>
                <c:pt idx="11">
                  <c:v>2.9829999999999899</c:v>
                </c:pt>
                <c:pt idx="12">
                  <c:v>3.7459999999999951</c:v>
                </c:pt>
                <c:pt idx="13">
                  <c:v>4.2509999999999906</c:v>
                </c:pt>
                <c:pt idx="14">
                  <c:v>4.5799999999999983</c:v>
                </c:pt>
                <c:pt idx="15">
                  <c:v>4.7919999999999874</c:v>
                </c:pt>
                <c:pt idx="16">
                  <c:v>4.8289999999999935</c:v>
                </c:pt>
                <c:pt idx="17">
                  <c:v>4.938999999999993</c:v>
                </c:pt>
                <c:pt idx="18">
                  <c:v>4.965999999999994</c:v>
                </c:pt>
                <c:pt idx="19">
                  <c:v>5.0649999999999977</c:v>
                </c:pt>
                <c:pt idx="20">
                  <c:v>5.0439999999999969</c:v>
                </c:pt>
                <c:pt idx="21">
                  <c:v>5.2560000000000002</c:v>
                </c:pt>
                <c:pt idx="22">
                  <c:v>5.5589999999999975</c:v>
                </c:pt>
                <c:pt idx="23">
                  <c:v>5.8269999999999982</c:v>
                </c:pt>
                <c:pt idx="24">
                  <c:v>6.0279999999999916</c:v>
                </c:pt>
                <c:pt idx="25">
                  <c:v>6.2959999999999923</c:v>
                </c:pt>
                <c:pt idx="26">
                  <c:v>6.492999999999995</c:v>
                </c:pt>
                <c:pt idx="27">
                  <c:v>6.7119999999999891</c:v>
                </c:pt>
                <c:pt idx="28">
                  <c:v>6.9739999999999895</c:v>
                </c:pt>
                <c:pt idx="29">
                  <c:v>7.3529999999999944</c:v>
                </c:pt>
                <c:pt idx="30">
                  <c:v>7.6310000000000002</c:v>
                </c:pt>
                <c:pt idx="31">
                  <c:v>7.8789999999999907</c:v>
                </c:pt>
                <c:pt idx="32">
                  <c:v>8.2049999999999983</c:v>
                </c:pt>
                <c:pt idx="33">
                  <c:v>8.5589999999999975</c:v>
                </c:pt>
                <c:pt idx="34">
                  <c:v>8.8959999999999866</c:v>
                </c:pt>
                <c:pt idx="35">
                  <c:v>9.3359999999999985</c:v>
                </c:pt>
              </c:numCache>
            </c:numRef>
          </c:val>
        </c:ser>
        <c:ser>
          <c:idx val="2"/>
          <c:order val="1"/>
          <c:tx>
            <c:strRef>
              <c:f>'3.1 Two Degrees'!$L$6</c:f>
              <c:strCache>
                <c:ptCount val="1"/>
                <c:pt idx="0">
                  <c:v>Elec: Commercial</c:v>
                </c:pt>
              </c:strCache>
            </c:strRef>
          </c:tx>
          <c:invertIfNegative val="0"/>
          <c:cat>
            <c:numRef>
              <c:f>'3.1 Two Degrees'!$M$4:$AV$4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Two Degrees'!$M$6:$AV$6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0.94606321101882429</c:v>
                </c:pt>
                <c:pt idx="3">
                  <c:v>1.6864931305032798</c:v>
                </c:pt>
                <c:pt idx="4">
                  <c:v>1.5068002425365705</c:v>
                </c:pt>
                <c:pt idx="5">
                  <c:v>0.5900906258523122</c:v>
                </c:pt>
                <c:pt idx="6">
                  <c:v>0.37668427152216566</c:v>
                </c:pt>
                <c:pt idx="7">
                  <c:v>0.40373158808831988</c:v>
                </c:pt>
                <c:pt idx="8">
                  <c:v>0.8015137723667749</c:v>
                </c:pt>
                <c:pt idx="9">
                  <c:v>1.3050706384536568</c:v>
                </c:pt>
                <c:pt idx="10">
                  <c:v>1.7547757523432068</c:v>
                </c:pt>
                <c:pt idx="11">
                  <c:v>2.4738131070047018</c:v>
                </c:pt>
                <c:pt idx="12">
                  <c:v>3.471718459558133</c:v>
                </c:pt>
                <c:pt idx="13">
                  <c:v>4.3276684111287977</c:v>
                </c:pt>
                <c:pt idx="14">
                  <c:v>5.2532756835089742</c:v>
                </c:pt>
                <c:pt idx="15">
                  <c:v>5.9307804562161976</c:v>
                </c:pt>
                <c:pt idx="16">
                  <c:v>6.2403850852030587</c:v>
                </c:pt>
                <c:pt idx="17">
                  <c:v>6.4258382512696812</c:v>
                </c:pt>
                <c:pt idx="18">
                  <c:v>6.5122216773228416</c:v>
                </c:pt>
                <c:pt idx="19">
                  <c:v>6.6387512787858469</c:v>
                </c:pt>
                <c:pt idx="20">
                  <c:v>6.6101649962117648</c:v>
                </c:pt>
                <c:pt idx="21">
                  <c:v>6.7317305304191279</c:v>
                </c:pt>
                <c:pt idx="22">
                  <c:v>6.9724518628441388</c:v>
                </c:pt>
                <c:pt idx="23">
                  <c:v>7.2746255149437218</c:v>
                </c:pt>
                <c:pt idx="24">
                  <c:v>7.6477060789615194</c:v>
                </c:pt>
                <c:pt idx="25">
                  <c:v>8.1348554152148722</c:v>
                </c:pt>
                <c:pt idx="26">
                  <c:v>8.5344166000348167</c:v>
                </c:pt>
                <c:pt idx="27">
                  <c:v>9.0397106707640802</c:v>
                </c:pt>
                <c:pt idx="28">
                  <c:v>9.88451403924104</c:v>
                </c:pt>
                <c:pt idx="29">
                  <c:v>11.154478892376531</c:v>
                </c:pt>
                <c:pt idx="30">
                  <c:v>12.271727683269489</c:v>
                </c:pt>
                <c:pt idx="31">
                  <c:v>13.060447166235789</c:v>
                </c:pt>
                <c:pt idx="32">
                  <c:v>13.849378482831455</c:v>
                </c:pt>
                <c:pt idx="33">
                  <c:v>14.720600763470983</c:v>
                </c:pt>
                <c:pt idx="34">
                  <c:v>15.567536193082944</c:v>
                </c:pt>
                <c:pt idx="35">
                  <c:v>16.53072256377753</c:v>
                </c:pt>
              </c:numCache>
            </c:numRef>
          </c:val>
        </c:ser>
        <c:ser>
          <c:idx val="3"/>
          <c:order val="2"/>
          <c:tx>
            <c:strRef>
              <c:f>'3.1 Two Degrees'!$L$7</c:f>
              <c:strCache>
                <c:ptCount val="1"/>
                <c:pt idx="0">
                  <c:v>Elec: Residential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cat>
            <c:numRef>
              <c:f>'3.1 Two Degrees'!$M$4:$AV$4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Two Degrees'!$M$7:$AV$7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-0.42889428412499342</c:v>
                </c:pt>
                <c:pt idx="3">
                  <c:v>-1.1954037793747148</c:v>
                </c:pt>
                <c:pt idx="4">
                  <c:v>-2.3375837100497279</c:v>
                </c:pt>
                <c:pt idx="5">
                  <c:v>-3.5679049263251272</c:v>
                </c:pt>
                <c:pt idx="6">
                  <c:v>-4.9208048220085203</c:v>
                </c:pt>
                <c:pt idx="7">
                  <c:v>-5.7217733377408138</c:v>
                </c:pt>
                <c:pt idx="8">
                  <c:v>-6.7613126055424431</c:v>
                </c:pt>
                <c:pt idx="9">
                  <c:v>-6.4983611202140423</c:v>
                </c:pt>
                <c:pt idx="10">
                  <c:v>-5.8894061601915126</c:v>
                </c:pt>
                <c:pt idx="11">
                  <c:v>-5.1958057815305665</c:v>
                </c:pt>
                <c:pt idx="12">
                  <c:v>-4.798810050275705</c:v>
                </c:pt>
                <c:pt idx="13">
                  <c:v>-4.3960450632760626</c:v>
                </c:pt>
                <c:pt idx="14">
                  <c:v>-3.99056455369643</c:v>
                </c:pt>
                <c:pt idx="15">
                  <c:v>-2.2333987041793364</c:v>
                </c:pt>
                <c:pt idx="16">
                  <c:v>-2.0999746752666795</c:v>
                </c:pt>
                <c:pt idx="17">
                  <c:v>-1.9335721398836654</c:v>
                </c:pt>
                <c:pt idx="18">
                  <c:v>-3.8427645386491776</c:v>
                </c:pt>
                <c:pt idx="19">
                  <c:v>-5.7606431784460312</c:v>
                </c:pt>
                <c:pt idx="20">
                  <c:v>-7.6779856572230472</c:v>
                </c:pt>
                <c:pt idx="21">
                  <c:v>-7.4683041634788481</c:v>
                </c:pt>
                <c:pt idx="22">
                  <c:v>-7.2841275972178607</c:v>
                </c:pt>
                <c:pt idx="23">
                  <c:v>-7.1755114137461504</c:v>
                </c:pt>
                <c:pt idx="24">
                  <c:v>-5.9696762639307508</c:v>
                </c:pt>
                <c:pt idx="25">
                  <c:v>-4.6858853061029606</c:v>
                </c:pt>
                <c:pt idx="26">
                  <c:v>-5.540270031128415</c:v>
                </c:pt>
                <c:pt idx="27">
                  <c:v>-5.9076152892981071</c:v>
                </c:pt>
                <c:pt idx="28">
                  <c:v>-2.3692842557997409</c:v>
                </c:pt>
                <c:pt idx="29">
                  <c:v>2.5117048802583497</c:v>
                </c:pt>
                <c:pt idx="30">
                  <c:v>4.2120458616772396</c:v>
                </c:pt>
                <c:pt idx="31">
                  <c:v>5.7638458538434492</c:v>
                </c:pt>
                <c:pt idx="32">
                  <c:v>5.059325897832025</c:v>
                </c:pt>
                <c:pt idx="33">
                  <c:v>4.0830789641204319</c:v>
                </c:pt>
                <c:pt idx="34">
                  <c:v>3.1281155817274424</c:v>
                </c:pt>
                <c:pt idx="35">
                  <c:v>2.1939143810613757</c:v>
                </c:pt>
              </c:numCache>
            </c:numRef>
          </c:val>
        </c:ser>
        <c:ser>
          <c:idx val="4"/>
          <c:order val="3"/>
          <c:tx>
            <c:strRef>
              <c:f>'3.1 Two Degrees'!$L$8</c:f>
              <c:strCache>
                <c:ptCount val="1"/>
                <c:pt idx="0">
                  <c:v>Elec: Transport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numRef>
              <c:f>'3.1 Two Degrees'!$M$4:$AV$4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Two Degrees'!$M$8:$AV$8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0.80992715297058882</c:v>
                </c:pt>
                <c:pt idx="3">
                  <c:v>1.8064863307610901</c:v>
                </c:pt>
                <c:pt idx="4">
                  <c:v>2.9626513819058826</c:v>
                </c:pt>
                <c:pt idx="5">
                  <c:v>4.2423928694411774</c:v>
                </c:pt>
                <c:pt idx="6">
                  <c:v>5.7912012138158406</c:v>
                </c:pt>
                <c:pt idx="7">
                  <c:v>7.4632686672375543</c:v>
                </c:pt>
                <c:pt idx="8">
                  <c:v>9.2023007080624382</c:v>
                </c:pt>
                <c:pt idx="9">
                  <c:v>10.962827573658819</c:v>
                </c:pt>
                <c:pt idx="10">
                  <c:v>12.717136322091628</c:v>
                </c:pt>
                <c:pt idx="11">
                  <c:v>14.414793064914928</c:v>
                </c:pt>
                <c:pt idx="12">
                  <c:v>16.051134503799997</c:v>
                </c:pt>
                <c:pt idx="13">
                  <c:v>17.621367227398867</c:v>
                </c:pt>
                <c:pt idx="14">
                  <c:v>19.120074921682338</c:v>
                </c:pt>
                <c:pt idx="15">
                  <c:v>20.543345029617647</c:v>
                </c:pt>
                <c:pt idx="16">
                  <c:v>21.92008715006703</c:v>
                </c:pt>
                <c:pt idx="17">
                  <c:v>22.970903998907769</c:v>
                </c:pt>
                <c:pt idx="18">
                  <c:v>23.703672168848041</c:v>
                </c:pt>
                <c:pt idx="19">
                  <c:v>24.131207544900679</c:v>
                </c:pt>
                <c:pt idx="20">
                  <c:v>24.27439632273591</c:v>
                </c:pt>
                <c:pt idx="21">
                  <c:v>24.541863837135228</c:v>
                </c:pt>
                <c:pt idx="22">
                  <c:v>24.955065456490239</c:v>
                </c:pt>
                <c:pt idx="23">
                  <c:v>25.566118706926101</c:v>
                </c:pt>
                <c:pt idx="24">
                  <c:v>26.419868304211107</c:v>
                </c:pt>
                <c:pt idx="25">
                  <c:v>27.536931778822659</c:v>
                </c:pt>
                <c:pt idx="26">
                  <c:v>28.731855510765786</c:v>
                </c:pt>
                <c:pt idx="27">
                  <c:v>29.957093092254137</c:v>
                </c:pt>
                <c:pt idx="28">
                  <c:v>31.145802752834712</c:v>
                </c:pt>
                <c:pt idx="29">
                  <c:v>32.232329555331418</c:v>
                </c:pt>
                <c:pt idx="30">
                  <c:v>33.170657368848389</c:v>
                </c:pt>
                <c:pt idx="31">
                  <c:v>33.843657432506561</c:v>
                </c:pt>
                <c:pt idx="32">
                  <c:v>34.262605929618253</c:v>
                </c:pt>
                <c:pt idx="33">
                  <c:v>34.455491137590457</c:v>
                </c:pt>
                <c:pt idx="34">
                  <c:v>34.455395369089679</c:v>
                </c:pt>
                <c:pt idx="35">
                  <c:v>34.292462536366209</c:v>
                </c:pt>
              </c:numCache>
            </c:numRef>
          </c:val>
        </c:ser>
        <c:ser>
          <c:idx val="5"/>
          <c:order val="4"/>
          <c:tx>
            <c:strRef>
              <c:f>'3.1 Two Degrees'!$L$9</c:f>
              <c:strCache>
                <c:ptCount val="1"/>
                <c:pt idx="0">
                  <c:v>Gas: Industrial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'3.1 Two Degrees'!$M$4:$AV$4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Two Degrees'!$M$9:$AV$9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-0.4230817353309817</c:v>
                </c:pt>
                <c:pt idx="3">
                  <c:v>-6.8486406957652548</c:v>
                </c:pt>
                <c:pt idx="4">
                  <c:v>-5.1791081602350459</c:v>
                </c:pt>
                <c:pt idx="5">
                  <c:v>-10.413698488128688</c:v>
                </c:pt>
                <c:pt idx="6">
                  <c:v>-11.216700550260043</c:v>
                </c:pt>
                <c:pt idx="7">
                  <c:v>-11.950668014156804</c:v>
                </c:pt>
                <c:pt idx="8">
                  <c:v>-12.10246322996187</c:v>
                </c:pt>
                <c:pt idx="9">
                  <c:v>-11.303448643428595</c:v>
                </c:pt>
                <c:pt idx="10">
                  <c:v>-11.511379779824949</c:v>
                </c:pt>
                <c:pt idx="11">
                  <c:v>-11.73694662081931</c:v>
                </c:pt>
                <c:pt idx="12">
                  <c:v>-11.609516429953885</c:v>
                </c:pt>
                <c:pt idx="13">
                  <c:v>-12.260517719794535</c:v>
                </c:pt>
                <c:pt idx="14">
                  <c:v>-14.393795398952875</c:v>
                </c:pt>
                <c:pt idx="15">
                  <c:v>-15.678000964577421</c:v>
                </c:pt>
                <c:pt idx="16">
                  <c:v>-15.282665295712178</c:v>
                </c:pt>
                <c:pt idx="17">
                  <c:v>-14.575574011291565</c:v>
                </c:pt>
                <c:pt idx="18">
                  <c:v>-14.310539067489287</c:v>
                </c:pt>
                <c:pt idx="19">
                  <c:v>-12.311887358084334</c:v>
                </c:pt>
                <c:pt idx="20">
                  <c:v>-12.226350649467832</c:v>
                </c:pt>
                <c:pt idx="21">
                  <c:v>-12.583240144977822</c:v>
                </c:pt>
                <c:pt idx="22">
                  <c:v>-13.042811290202934</c:v>
                </c:pt>
                <c:pt idx="23">
                  <c:v>-13.67279675233209</c:v>
                </c:pt>
                <c:pt idx="24">
                  <c:v>-14.949616295957327</c:v>
                </c:pt>
                <c:pt idx="25">
                  <c:v>-16.223607036940706</c:v>
                </c:pt>
                <c:pt idx="26">
                  <c:v>-17.101668919932422</c:v>
                </c:pt>
                <c:pt idx="27">
                  <c:v>-18.120623866360603</c:v>
                </c:pt>
                <c:pt idx="28">
                  <c:v>-19.338309592477515</c:v>
                </c:pt>
                <c:pt idx="29">
                  <c:v>-20.794757973883208</c:v>
                </c:pt>
                <c:pt idx="30">
                  <c:v>-22.69901017670739</c:v>
                </c:pt>
                <c:pt idx="31">
                  <c:v>-23.881868566803632</c:v>
                </c:pt>
                <c:pt idx="32">
                  <c:v>-25.16843052239463</c:v>
                </c:pt>
                <c:pt idx="33">
                  <c:v>-26.64548596788589</c:v>
                </c:pt>
                <c:pt idx="34">
                  <c:v>-28.554272504229544</c:v>
                </c:pt>
                <c:pt idx="35">
                  <c:v>-30.05680890104054</c:v>
                </c:pt>
              </c:numCache>
            </c:numRef>
          </c:val>
        </c:ser>
        <c:ser>
          <c:idx val="6"/>
          <c:order val="5"/>
          <c:tx>
            <c:strRef>
              <c:f>'3.1 Two Degrees'!$L$10</c:f>
              <c:strCache>
                <c:ptCount val="1"/>
                <c:pt idx="0">
                  <c:v>Gas: Commercial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numRef>
              <c:f>'3.1 Two Degrees'!$M$4:$AV$4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Two Degrees'!$M$10:$AV$10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2.2983161111764474</c:v>
                </c:pt>
                <c:pt idx="3">
                  <c:v>3.8638817237901719</c:v>
                </c:pt>
                <c:pt idx="4">
                  <c:v>5.7673393767280245</c:v>
                </c:pt>
                <c:pt idx="5">
                  <c:v>5.0909617413606369</c:v>
                </c:pt>
                <c:pt idx="6">
                  <c:v>6.0266315118023428</c:v>
                </c:pt>
                <c:pt idx="7">
                  <c:v>6.6728302687367034</c:v>
                </c:pt>
                <c:pt idx="8">
                  <c:v>7.3764212302474235</c:v>
                </c:pt>
                <c:pt idx="9">
                  <c:v>8.3942498797046241</c:v>
                </c:pt>
                <c:pt idx="10">
                  <c:v>9.0769348975920394</c:v>
                </c:pt>
                <c:pt idx="11">
                  <c:v>9.5165358773650013</c:v>
                </c:pt>
                <c:pt idx="12">
                  <c:v>9.8355286060495359</c:v>
                </c:pt>
                <c:pt idx="13">
                  <c:v>9.6204287180189141</c:v>
                </c:pt>
                <c:pt idx="14">
                  <c:v>8.888874845728381</c:v>
                </c:pt>
                <c:pt idx="15">
                  <c:v>8.2786097553751574</c:v>
                </c:pt>
                <c:pt idx="16">
                  <c:v>8.3317517890305481</c:v>
                </c:pt>
                <c:pt idx="17">
                  <c:v>8.3242448497009107</c:v>
                </c:pt>
                <c:pt idx="18">
                  <c:v>8.2747136806332051</c:v>
                </c:pt>
                <c:pt idx="19">
                  <c:v>8.8273486363369571</c:v>
                </c:pt>
                <c:pt idx="20">
                  <c:v>8.5945346388980681</c:v>
                </c:pt>
                <c:pt idx="21">
                  <c:v>8.3279992688483446</c:v>
                </c:pt>
                <c:pt idx="22">
                  <c:v>8.072078217547535</c:v>
                </c:pt>
                <c:pt idx="23">
                  <c:v>7.7321141749452309</c:v>
                </c:pt>
                <c:pt idx="24">
                  <c:v>7.2323418623779858</c:v>
                </c:pt>
                <c:pt idx="25">
                  <c:v>6.7110475049675244</c:v>
                </c:pt>
                <c:pt idx="26">
                  <c:v>6.2916297108094383</c:v>
                </c:pt>
                <c:pt idx="27">
                  <c:v>5.8256158212349831</c:v>
                </c:pt>
                <c:pt idx="28">
                  <c:v>5.2284605321873912</c:v>
                </c:pt>
                <c:pt idx="29">
                  <c:v>4.3538462716106494</c:v>
                </c:pt>
                <c:pt idx="30">
                  <c:v>3.4070332663268843</c:v>
                </c:pt>
                <c:pt idx="31">
                  <c:v>2.8946280370369308</c:v>
                </c:pt>
                <c:pt idx="32">
                  <c:v>2.2865461841101649</c:v>
                </c:pt>
                <c:pt idx="33">
                  <c:v>1.66672809168832</c:v>
                </c:pt>
                <c:pt idx="34">
                  <c:v>0.89986847399532621</c:v>
                </c:pt>
                <c:pt idx="35">
                  <c:v>0.39375504507109582</c:v>
                </c:pt>
              </c:numCache>
            </c:numRef>
          </c:val>
        </c:ser>
        <c:ser>
          <c:idx val="7"/>
          <c:order val="6"/>
          <c:tx>
            <c:strRef>
              <c:f>'3.1 Two Degrees'!$L$11</c:f>
              <c:strCache>
                <c:ptCount val="1"/>
                <c:pt idx="0">
                  <c:v>Gas: Residential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'3.1 Two Degrees'!$M$4:$AV$4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Two Degrees'!$M$11:$AV$11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-3.6852882621037111</c:v>
                </c:pt>
                <c:pt idx="3">
                  <c:v>-10.982149152064949</c:v>
                </c:pt>
                <c:pt idx="4">
                  <c:v>-17.409215518872713</c:v>
                </c:pt>
                <c:pt idx="5">
                  <c:v>-26.153412385219212</c:v>
                </c:pt>
                <c:pt idx="6">
                  <c:v>-36.554940649811499</c:v>
                </c:pt>
                <c:pt idx="7">
                  <c:v>-45.725774220221524</c:v>
                </c:pt>
                <c:pt idx="8">
                  <c:v>-55.650091644684892</c:v>
                </c:pt>
                <c:pt idx="9">
                  <c:v>-66.166013247776164</c:v>
                </c:pt>
                <c:pt idx="10">
                  <c:v>-76.306618676912251</c:v>
                </c:pt>
                <c:pt idx="11">
                  <c:v>-85.403451983397588</c:v>
                </c:pt>
                <c:pt idx="12">
                  <c:v>-91.798241641154647</c:v>
                </c:pt>
                <c:pt idx="13">
                  <c:v>-99.062962435509405</c:v>
                </c:pt>
                <c:pt idx="14">
                  <c:v>-105.81174990835882</c:v>
                </c:pt>
                <c:pt idx="15">
                  <c:v>-112.90748288172389</c:v>
                </c:pt>
                <c:pt idx="16">
                  <c:v>-119.65896059204965</c:v>
                </c:pt>
                <c:pt idx="17">
                  <c:v>-127.88444117623254</c:v>
                </c:pt>
                <c:pt idx="18">
                  <c:v>-134.65910946540501</c:v>
                </c:pt>
                <c:pt idx="19">
                  <c:v>-143.01842016704052</c:v>
                </c:pt>
                <c:pt idx="20">
                  <c:v>-147.44779541748372</c:v>
                </c:pt>
                <c:pt idx="21">
                  <c:v>-151.89899170741043</c:v>
                </c:pt>
                <c:pt idx="22">
                  <c:v>-156.24344012567445</c:v>
                </c:pt>
                <c:pt idx="23">
                  <c:v>-168.78272066445899</c:v>
                </c:pt>
                <c:pt idx="24">
                  <c:v>-181.04181212958503</c:v>
                </c:pt>
                <c:pt idx="25">
                  <c:v>-193.15969065677834</c:v>
                </c:pt>
                <c:pt idx="26">
                  <c:v>-209.22426092649684</c:v>
                </c:pt>
                <c:pt idx="27">
                  <c:v>-223.84410107428226</c:v>
                </c:pt>
                <c:pt idx="28">
                  <c:v>-230.76594785836048</c:v>
                </c:pt>
                <c:pt idx="29">
                  <c:v>-238.19545640496119</c:v>
                </c:pt>
                <c:pt idx="30">
                  <c:v>-256.51451470754523</c:v>
                </c:pt>
                <c:pt idx="31">
                  <c:v>-277.61961598840122</c:v>
                </c:pt>
                <c:pt idx="32">
                  <c:v>-287.61689450047828</c:v>
                </c:pt>
                <c:pt idx="33">
                  <c:v>-296.87287510066062</c:v>
                </c:pt>
                <c:pt idx="34">
                  <c:v>-298.262336649595</c:v>
                </c:pt>
                <c:pt idx="35">
                  <c:v>-298.63175805357787</c:v>
                </c:pt>
              </c:numCache>
            </c:numRef>
          </c:val>
        </c:ser>
        <c:ser>
          <c:idx val="8"/>
          <c:order val="7"/>
          <c:tx>
            <c:strRef>
              <c:f>'3.1 Two Degrees'!$L$12</c:f>
              <c:strCache>
                <c:ptCount val="1"/>
                <c:pt idx="0">
                  <c:v>Gas: Power Gen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'3.1 Two Degrees'!$M$4:$AV$4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Two Degrees'!$M$12:$AV$12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-10.156238796740922</c:v>
                </c:pt>
                <c:pt idx="3">
                  <c:v>-39.781221350997868</c:v>
                </c:pt>
                <c:pt idx="4">
                  <c:v>-57.512432307530986</c:v>
                </c:pt>
                <c:pt idx="5">
                  <c:v>-63.199441478718313</c:v>
                </c:pt>
                <c:pt idx="6">
                  <c:v>-102.42143749862635</c:v>
                </c:pt>
                <c:pt idx="7">
                  <c:v>-135.41468056672048</c:v>
                </c:pt>
                <c:pt idx="8">
                  <c:v>-156.52254518581213</c:v>
                </c:pt>
                <c:pt idx="9">
                  <c:v>-149.28473907411745</c:v>
                </c:pt>
                <c:pt idx="10">
                  <c:v>-144.73690530129858</c:v>
                </c:pt>
                <c:pt idx="11">
                  <c:v>-165.15794135115306</c:v>
                </c:pt>
                <c:pt idx="12">
                  <c:v>-151.25856056747864</c:v>
                </c:pt>
                <c:pt idx="13">
                  <c:v>-165.83273943569966</c:v>
                </c:pt>
                <c:pt idx="14">
                  <c:v>-158.69919580526633</c:v>
                </c:pt>
                <c:pt idx="15">
                  <c:v>-154.09949057580519</c:v>
                </c:pt>
                <c:pt idx="16">
                  <c:v>-176.70580638980869</c:v>
                </c:pt>
                <c:pt idx="17">
                  <c:v>-163.30165321025135</c:v>
                </c:pt>
                <c:pt idx="18">
                  <c:v>-180.43921809203346</c:v>
                </c:pt>
                <c:pt idx="19">
                  <c:v>-180.5594787650665</c:v>
                </c:pt>
                <c:pt idx="20">
                  <c:v>-203.03882859983662</c:v>
                </c:pt>
                <c:pt idx="21">
                  <c:v>-207.61247008781854</c:v>
                </c:pt>
                <c:pt idx="22">
                  <c:v>-206.94343931010846</c:v>
                </c:pt>
                <c:pt idx="23">
                  <c:v>-206.7553302552401</c:v>
                </c:pt>
                <c:pt idx="24">
                  <c:v>-209.06905682430818</c:v>
                </c:pt>
                <c:pt idx="25">
                  <c:v>-209.24081431888069</c:v>
                </c:pt>
                <c:pt idx="26">
                  <c:v>-210.83489792081667</c:v>
                </c:pt>
                <c:pt idx="27">
                  <c:v>-206.6950554067312</c:v>
                </c:pt>
                <c:pt idx="28">
                  <c:v>-212.90776802832744</c:v>
                </c:pt>
                <c:pt idx="29">
                  <c:v>-205.55629610787193</c:v>
                </c:pt>
                <c:pt idx="30">
                  <c:v>-201.35749867360687</c:v>
                </c:pt>
                <c:pt idx="31">
                  <c:v>-209.09564130243007</c:v>
                </c:pt>
                <c:pt idx="32">
                  <c:v>-209.53540499872065</c:v>
                </c:pt>
                <c:pt idx="33">
                  <c:v>-214.83802861120168</c:v>
                </c:pt>
                <c:pt idx="34">
                  <c:v>-216.01133233800132</c:v>
                </c:pt>
                <c:pt idx="35">
                  <c:v>-215.01643429051728</c:v>
                </c:pt>
              </c:numCache>
            </c:numRef>
          </c:val>
        </c:ser>
        <c:ser>
          <c:idx val="9"/>
          <c:order val="8"/>
          <c:tx>
            <c:strRef>
              <c:f>'3.1 Two Degrees'!$L$13</c:f>
              <c:strCache>
                <c:ptCount val="1"/>
                <c:pt idx="0">
                  <c:v>Gas: Transport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numRef>
              <c:f>'3.1 Two Degrees'!$M$4:$AV$4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Two Degrees'!$M$13:$AV$13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0.44232812525165432</c:v>
                </c:pt>
                <c:pt idx="3">
                  <c:v>1.090515759232727</c:v>
                </c:pt>
                <c:pt idx="4">
                  <c:v>1.9106569403713294</c:v>
                </c:pt>
                <c:pt idx="5">
                  <c:v>2.9020782597051573</c:v>
                </c:pt>
                <c:pt idx="6">
                  <c:v>4.0648020626826238</c:v>
                </c:pt>
                <c:pt idx="7">
                  <c:v>5.3993211785506299</c:v>
                </c:pt>
                <c:pt idx="8">
                  <c:v>6.9064695026784229</c:v>
                </c:pt>
                <c:pt idx="9">
                  <c:v>8.5873410652988245</c:v>
                </c:pt>
                <c:pt idx="10">
                  <c:v>10.443236234225427</c:v>
                </c:pt>
                <c:pt idx="11">
                  <c:v>12.475624263997307</c:v>
                </c:pt>
                <c:pt idx="12">
                  <c:v>15.084341430433483</c:v>
                </c:pt>
                <c:pt idx="13">
                  <c:v>17.585870056496599</c:v>
                </c:pt>
                <c:pt idx="14">
                  <c:v>19.969575705611625</c:v>
                </c:pt>
                <c:pt idx="15">
                  <c:v>22.222822268127988</c:v>
                </c:pt>
                <c:pt idx="16">
                  <c:v>24.330190766016731</c:v>
                </c:pt>
                <c:pt idx="17">
                  <c:v>26.272171619549564</c:v>
                </c:pt>
                <c:pt idx="18">
                  <c:v>28.022751787248609</c:v>
                </c:pt>
                <c:pt idx="19">
                  <c:v>29.544260784971712</c:v>
                </c:pt>
                <c:pt idx="20">
                  <c:v>30.773161961484945</c:v>
                </c:pt>
                <c:pt idx="21">
                  <c:v>31.537016570861894</c:v>
                </c:pt>
                <c:pt idx="22">
                  <c:v>32.260376042778013</c:v>
                </c:pt>
                <c:pt idx="23">
                  <c:v>32.891147332698438</c:v>
                </c:pt>
                <c:pt idx="24">
                  <c:v>33.445243025636891</c:v>
                </c:pt>
                <c:pt idx="25">
                  <c:v>33.936293977143812</c:v>
                </c:pt>
                <c:pt idx="26">
                  <c:v>39.212286199483039</c:v>
                </c:pt>
                <c:pt idx="27">
                  <c:v>48.780633078746682</c:v>
                </c:pt>
                <c:pt idx="28">
                  <c:v>65.575833878412737</c:v>
                </c:pt>
                <c:pt idx="29">
                  <c:v>86.658663664101056</c:v>
                </c:pt>
                <c:pt idx="30">
                  <c:v>105.43633929135056</c:v>
                </c:pt>
                <c:pt idx="31">
                  <c:v>117.25716788840717</c:v>
                </c:pt>
                <c:pt idx="32">
                  <c:v>122.60876346593109</c:v>
                </c:pt>
                <c:pt idx="33">
                  <c:v>124.42793060384555</c:v>
                </c:pt>
                <c:pt idx="34">
                  <c:v>124.99887014053488</c:v>
                </c:pt>
                <c:pt idx="35">
                  <c:v>125.28014111713492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6959360"/>
        <c:axId val="186960896"/>
      </c:barChart>
      <c:lineChart>
        <c:grouping val="standard"/>
        <c:varyColors val="0"/>
        <c:ser>
          <c:idx val="10"/>
          <c:order val="9"/>
          <c:tx>
            <c:strRef>
              <c:f>'3.1 Two Degrees'!$L$14</c:f>
              <c:strCache>
                <c:ptCount val="1"/>
                <c:pt idx="0">
                  <c:v>Total Demand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'3.1 Two Degrees'!$L$4:$AV$4</c:f>
              <c:numCache>
                <c:formatCode>yyyy</c:formatCode>
                <c:ptCount val="37"/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  <c:pt idx="5">
                  <c:v>43466</c:v>
                </c:pt>
                <c:pt idx="6">
                  <c:v>43831</c:v>
                </c:pt>
                <c:pt idx="7">
                  <c:v>44197</c:v>
                </c:pt>
                <c:pt idx="8">
                  <c:v>44562</c:v>
                </c:pt>
                <c:pt idx="9">
                  <c:v>44927</c:v>
                </c:pt>
                <c:pt idx="10">
                  <c:v>45292</c:v>
                </c:pt>
                <c:pt idx="11">
                  <c:v>45658</c:v>
                </c:pt>
                <c:pt idx="12">
                  <c:v>46023</c:v>
                </c:pt>
                <c:pt idx="13">
                  <c:v>46388</c:v>
                </c:pt>
                <c:pt idx="14">
                  <c:v>46753</c:v>
                </c:pt>
                <c:pt idx="15">
                  <c:v>47119</c:v>
                </c:pt>
                <c:pt idx="16">
                  <c:v>47484</c:v>
                </c:pt>
                <c:pt idx="17">
                  <c:v>47849</c:v>
                </c:pt>
                <c:pt idx="18">
                  <c:v>48214</c:v>
                </c:pt>
                <c:pt idx="19">
                  <c:v>48580</c:v>
                </c:pt>
                <c:pt idx="20">
                  <c:v>48945</c:v>
                </c:pt>
                <c:pt idx="21">
                  <c:v>49310</c:v>
                </c:pt>
                <c:pt idx="22">
                  <c:v>49675</c:v>
                </c:pt>
                <c:pt idx="23">
                  <c:v>50041</c:v>
                </c:pt>
                <c:pt idx="24">
                  <c:v>50406</c:v>
                </c:pt>
                <c:pt idx="25">
                  <c:v>50771</c:v>
                </c:pt>
                <c:pt idx="26">
                  <c:v>51136</c:v>
                </c:pt>
                <c:pt idx="27">
                  <c:v>51502</c:v>
                </c:pt>
                <c:pt idx="28">
                  <c:v>51867</c:v>
                </c:pt>
                <c:pt idx="29">
                  <c:v>52232</c:v>
                </c:pt>
                <c:pt idx="30">
                  <c:v>52597</c:v>
                </c:pt>
                <c:pt idx="31">
                  <c:v>52963</c:v>
                </c:pt>
                <c:pt idx="32">
                  <c:v>53328</c:v>
                </c:pt>
                <c:pt idx="33">
                  <c:v>53693</c:v>
                </c:pt>
                <c:pt idx="34">
                  <c:v>54058</c:v>
                </c:pt>
                <c:pt idx="35">
                  <c:v>54424</c:v>
                </c:pt>
                <c:pt idx="36">
                  <c:v>54789</c:v>
                </c:pt>
              </c:numCache>
            </c:numRef>
          </c:cat>
          <c:val>
            <c:numRef>
              <c:f>'3.1 Two Degrees'!$M$14:$AV$14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-10.81886847788337</c:v>
                </c:pt>
                <c:pt idx="3">
                  <c:v>-51.528038033915891</c:v>
                </c:pt>
                <c:pt idx="4">
                  <c:v>-71.665891755146959</c:v>
                </c:pt>
                <c:pt idx="5">
                  <c:v>-91.513933782032154</c:v>
                </c:pt>
                <c:pt idx="6">
                  <c:v>-138.9265644608837</c:v>
                </c:pt>
                <c:pt idx="7">
                  <c:v>-177.98174443622679</c:v>
                </c:pt>
                <c:pt idx="8">
                  <c:v>-205.06870745264666</c:v>
                </c:pt>
                <c:pt idx="9">
                  <c:v>-201.80707292842067</c:v>
                </c:pt>
                <c:pt idx="10">
                  <c:v>-201.9322267119752</c:v>
                </c:pt>
                <c:pt idx="11">
                  <c:v>-225.63037942361893</c:v>
                </c:pt>
                <c:pt idx="12">
                  <c:v>-211.276405689022</c:v>
                </c:pt>
                <c:pt idx="13">
                  <c:v>-228.14593024123667</c:v>
                </c:pt>
                <c:pt idx="14">
                  <c:v>-225.08350450974331</c:v>
                </c:pt>
                <c:pt idx="15">
                  <c:v>-223.15081561694922</c:v>
                </c:pt>
                <c:pt idx="16">
                  <c:v>-248.09599216252013</c:v>
                </c:pt>
                <c:pt idx="17">
                  <c:v>-238.76308181823151</c:v>
                </c:pt>
                <c:pt idx="18">
                  <c:v>-261.77227184952449</c:v>
                </c:pt>
                <c:pt idx="19">
                  <c:v>-267.44386122364244</c:v>
                </c:pt>
                <c:pt idx="20">
                  <c:v>-295.09470240468079</c:v>
                </c:pt>
                <c:pt idx="21">
                  <c:v>-303.16839589642132</c:v>
                </c:pt>
                <c:pt idx="22">
                  <c:v>-305.69484674354408</c:v>
                </c:pt>
                <c:pt idx="23">
                  <c:v>-317.09535335626413</c:v>
                </c:pt>
                <c:pt idx="24">
                  <c:v>-330.25700224259413</c:v>
                </c:pt>
                <c:pt idx="25">
                  <c:v>-340.69486864255407</c:v>
                </c:pt>
                <c:pt idx="26">
                  <c:v>-353.43790977728156</c:v>
                </c:pt>
                <c:pt idx="27">
                  <c:v>-354.25234297367251</c:v>
                </c:pt>
                <c:pt idx="28">
                  <c:v>-346.57269853228968</c:v>
                </c:pt>
                <c:pt idx="29">
                  <c:v>-320.28248722303874</c:v>
                </c:pt>
                <c:pt idx="30">
                  <c:v>-314.44222008638712</c:v>
                </c:pt>
                <c:pt idx="31">
                  <c:v>-329.8983794796053</c:v>
                </c:pt>
                <c:pt idx="32">
                  <c:v>-336.04911006127077</c:v>
                </c:pt>
                <c:pt idx="33">
                  <c:v>-350.44356011903278</c:v>
                </c:pt>
                <c:pt idx="34">
                  <c:v>-354.88215573339573</c:v>
                </c:pt>
                <c:pt idx="35">
                  <c:v>-355.67800560172475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959360"/>
        <c:axId val="186960896"/>
      </c:lineChart>
      <c:dateAx>
        <c:axId val="186959360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86960896"/>
        <c:crosses val="autoZero"/>
        <c:auto val="1"/>
        <c:lblOffset val="100"/>
        <c:baseTimeUnit val="years"/>
        <c:majorUnit val="5"/>
        <c:minorUnit val="5"/>
      </c:dateAx>
      <c:valAx>
        <c:axId val="186960896"/>
        <c:scaling>
          <c:orientation val="minMax"/>
          <c:max val="300"/>
          <c:min val="-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Relative change from today (TWh)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869593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'TD2'!$S$27:$T$27</c:f>
              <c:strCache>
                <c:ptCount val="1"/>
                <c:pt idx="0">
                  <c:v>Consumer Power PEV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numRef>
              <c:f>'TD2'!$U$20:$AA$20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'TD2'!$U$27:$AA$27</c:f>
              <c:numCache>
                <c:formatCode>_-* #,##0_-;\-* #,##0_-;_-* "-"??_-;_-@_-</c:formatCode>
                <c:ptCount val="7"/>
                <c:pt idx="0">
                  <c:v>126956</c:v>
                </c:pt>
                <c:pt idx="1">
                  <c:v>435899</c:v>
                </c:pt>
                <c:pt idx="2">
                  <c:v>1265578</c:v>
                </c:pt>
                <c:pt idx="3">
                  <c:v>4516043</c:v>
                </c:pt>
                <c:pt idx="4">
                  <c:v>9229560</c:v>
                </c:pt>
                <c:pt idx="5">
                  <c:v>14604514</c:v>
                </c:pt>
                <c:pt idx="6">
                  <c:v>21624894</c:v>
                </c:pt>
              </c:numCache>
            </c:numRef>
          </c:val>
        </c:ser>
        <c:ser>
          <c:idx val="1"/>
          <c:order val="1"/>
          <c:tx>
            <c:strRef>
              <c:f>'TD2'!$S$28:$T$28</c:f>
              <c:strCache>
                <c:ptCount val="1"/>
                <c:pt idx="0">
                  <c:v>Consumer Power PHEV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'TD2'!$U$20:$AA$20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'TD2'!$U$28:$AA$28</c:f>
              <c:numCache>
                <c:formatCode>_-* #,##0_-;\-* #,##0_-;_-* "-"??_-;_-@_-</c:formatCode>
                <c:ptCount val="7"/>
                <c:pt idx="0">
                  <c:v>189614</c:v>
                </c:pt>
                <c:pt idx="1">
                  <c:v>658248</c:v>
                </c:pt>
                <c:pt idx="2">
                  <c:v>1990892</c:v>
                </c:pt>
                <c:pt idx="3">
                  <c:v>3164535</c:v>
                </c:pt>
                <c:pt idx="4">
                  <c:v>3460850</c:v>
                </c:pt>
                <c:pt idx="5">
                  <c:v>2128090</c:v>
                </c:pt>
                <c:pt idx="6">
                  <c:v>1203993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481024"/>
        <c:axId val="196482560"/>
      </c:barChart>
      <c:catAx>
        <c:axId val="19648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482560"/>
        <c:crosses val="autoZero"/>
        <c:auto val="1"/>
        <c:lblAlgn val="ctr"/>
        <c:lblOffset val="100"/>
        <c:noMultiLvlLbl val="0"/>
      </c:catAx>
      <c:valAx>
        <c:axId val="196482560"/>
        <c:scaling>
          <c:orientation val="minMax"/>
          <c:max val="3000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EVs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64810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7444849125641"/>
          <c:y val="3.546981627296588E-2"/>
          <c:w val="0.84014090135182729"/>
          <c:h val="0.79855680798932971"/>
        </c:manualLayout>
      </c:layout>
      <c:lineChart>
        <c:grouping val="standard"/>
        <c:varyColors val="0"/>
        <c:ser>
          <c:idx val="0"/>
          <c:order val="0"/>
          <c:tx>
            <c:strRef>
              <c:f>'TD3'!$L$5</c:f>
              <c:strCache>
                <c:ptCount val="1"/>
                <c:pt idx="0">
                  <c:v>Two Degrees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'TD3'!$M$4:$AV$4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'TD3'!$M$5:$AV$5</c:f>
              <c:numCache>
                <c:formatCode>0.0%</c:formatCode>
                <c:ptCount val="36"/>
                <c:pt idx="0">
                  <c:v>1.2687337617577864E-3</c:v>
                </c:pt>
                <c:pt idx="1">
                  <c:v>4.7350818287864574E-3</c:v>
                </c:pt>
                <c:pt idx="2">
                  <c:v>1.0230594724192344E-2</c:v>
                </c:pt>
                <c:pt idx="3">
                  <c:v>1.767195025553682E-2</c:v>
                </c:pt>
                <c:pt idx="4">
                  <c:v>2.7003092560859428E-2</c:v>
                </c:pt>
                <c:pt idx="5">
                  <c:v>3.8181929602855449E-2</c:v>
                </c:pt>
                <c:pt idx="6">
                  <c:v>5.1174872920823983E-2</c:v>
                </c:pt>
                <c:pt idx="7">
                  <c:v>6.5954050452852672E-2</c:v>
                </c:pt>
                <c:pt idx="8">
                  <c:v>8.2495691031081578E-2</c:v>
                </c:pt>
                <c:pt idx="9">
                  <c:v>0.10077910493121595</c:v>
                </c:pt>
                <c:pt idx="10">
                  <c:v>0.12078599984100483</c:v>
                </c:pt>
                <c:pt idx="11">
                  <c:v>0.14249999999999999</c:v>
                </c:pt>
                <c:pt idx="12">
                  <c:v>0.1702751560333621</c:v>
                </c:pt>
                <c:pt idx="13">
                  <c:v>0.19654706696801275</c:v>
                </c:pt>
                <c:pt idx="14">
                  <c:v>0.22122421647096793</c:v>
                </c:pt>
                <c:pt idx="15">
                  <c:v>0.24419597970647089</c:v>
                </c:pt>
                <c:pt idx="16">
                  <c:v>0.26532485578727794</c:v>
                </c:pt>
                <c:pt idx="17">
                  <c:v>0.28443337956544057</c:v>
                </c:pt>
                <c:pt idx="18">
                  <c:v>0.30127981422220546</c:v>
                </c:pt>
                <c:pt idx="19">
                  <c:v>0.31550588337100155</c:v>
                </c:pt>
                <c:pt idx="20">
                  <c:v>0.32649167244568006</c:v>
                </c:pt>
                <c:pt idx="21">
                  <c:v>0.33249999999999996</c:v>
                </c:pt>
                <c:pt idx="22">
                  <c:v>0.33800700729106459</c:v>
                </c:pt>
                <c:pt idx="23">
                  <c:v>0.34248558065306833</c:v>
                </c:pt>
                <c:pt idx="24">
                  <c:v>0.34611591201377262</c:v>
                </c:pt>
                <c:pt idx="25">
                  <c:v>0.34905096217834047</c:v>
                </c:pt>
                <c:pt idx="26">
                  <c:v>0.35127091663960058</c:v>
                </c:pt>
                <c:pt idx="27">
                  <c:v>0.35294647162225645</c:v>
                </c:pt>
                <c:pt idx="28">
                  <c:v>0.35420913213111999</c:v>
                </c:pt>
                <c:pt idx="29">
                  <c:v>0.35515951537400614</c:v>
                </c:pt>
                <c:pt idx="30">
                  <c:v>0.35587421529562918</c:v>
                </c:pt>
                <c:pt idx="31">
                  <c:v>0.35587421529562918</c:v>
                </c:pt>
                <c:pt idx="32">
                  <c:v>0.35587421529562918</c:v>
                </c:pt>
                <c:pt idx="33">
                  <c:v>0.35587421529562918</c:v>
                </c:pt>
                <c:pt idx="34">
                  <c:v>0.35587421529562918</c:v>
                </c:pt>
                <c:pt idx="35">
                  <c:v>0.35587421529562918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'TD3'!$L$6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'TD3'!$M$4:$AV$4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'TD3'!$M$6:$AV$6</c:f>
              <c:numCache>
                <c:formatCode>0.0%</c:formatCode>
                <c:ptCount val="36"/>
                <c:pt idx="0">
                  <c:v>1.2687337617577864E-3</c:v>
                </c:pt>
                <c:pt idx="1">
                  <c:v>6.8913198397626994E-3</c:v>
                </c:pt>
                <c:pt idx="2">
                  <c:v>9.6689536175647295E-3</c:v>
                </c:pt>
                <c:pt idx="3">
                  <c:v>1.2796888697587949E-2</c:v>
                </c:pt>
                <c:pt idx="4">
                  <c:v>1.6311330759575915E-2</c:v>
                </c:pt>
                <c:pt idx="5">
                  <c:v>2.0250000000000015E-2</c:v>
                </c:pt>
                <c:pt idx="6">
                  <c:v>2.4651531782766693E-2</c:v>
                </c:pt>
                <c:pt idx="7">
                  <c:v>2.9554668830815294E-2</c:v>
                </c:pt>
                <c:pt idx="8">
                  <c:v>3.4997221280300958E-2</c:v>
                </c:pt>
                <c:pt idx="9">
                  <c:v>4.1014780175004054E-2</c:v>
                </c:pt>
                <c:pt idx="10">
                  <c:v>4.7639184801650927E-2</c:v>
                </c:pt>
                <c:pt idx="11">
                  <c:v>5.4896765346240481E-2</c:v>
                </c:pt>
                <c:pt idx="12">
                  <c:v>6.2806409668124785E-2</c:v>
                </c:pt>
                <c:pt idx="13">
                  <c:v>7.1377535405381415E-2</c:v>
                </c:pt>
                <c:pt idx="14">
                  <c:v>8.0608083509301862E-2</c:v>
                </c:pt>
                <c:pt idx="15">
                  <c:v>9.0482682322476499E-2</c:v>
                </c:pt>
                <c:pt idx="16">
                  <c:v>0.10097115656443256</c:v>
                </c:pt>
                <c:pt idx="17">
                  <c:v>0.11202756625267096</c:v>
                </c:pt>
                <c:pt idx="18">
                  <c:v>0.12358995015291313</c:v>
                </c:pt>
                <c:pt idx="19">
                  <c:v>0.13558091230923869</c:v>
                </c:pt>
                <c:pt idx="20">
                  <c:v>0.14790912785842136</c:v>
                </c:pt>
                <c:pt idx="21">
                  <c:v>0.16047176017917558</c:v>
                </c:pt>
                <c:pt idx="22">
                  <c:v>0.1731576854544159</c:v>
                </c:pt>
                <c:pt idx="23">
                  <c:v>0.18585132720375272</c:v>
                </c:pt>
                <c:pt idx="24">
                  <c:v>0.19843682811698432</c:v>
                </c:pt>
                <c:pt idx="25">
                  <c:v>0.21080224338116751</c:v>
                </c:pt>
                <c:pt idx="26">
                  <c:v>0.222843436909544</c:v>
                </c:pt>
                <c:pt idx="27">
                  <c:v>0.23446739999183203</c:v>
                </c:pt>
                <c:pt idx="28">
                  <c:v>0.24232018644933176</c:v>
                </c:pt>
                <c:pt idx="29">
                  <c:v>0.24933055323142098</c:v>
                </c:pt>
                <c:pt idx="30">
                  <c:v>0.2554747826086961</c:v>
                </c:pt>
                <c:pt idx="31">
                  <c:v>0.26074671812580319</c:v>
                </c:pt>
                <c:pt idx="32">
                  <c:v>0.26515588968207321</c:v>
                </c:pt>
                <c:pt idx="33">
                  <c:v>0.26872519892523072</c:v>
                </c:pt>
                <c:pt idx="34">
                  <c:v>0.27148838440236367</c:v>
                </c:pt>
                <c:pt idx="35">
                  <c:v>0.27348745884022307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'TD3'!$L$7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 w="28575" cap="rnd" cmpd="sng" algn="ctr">
              <a:solidFill>
                <a:srgbClr val="F78F1E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'TD3'!$M$4:$AV$4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'TD3'!$M$7:$AV$7</c:f>
              <c:numCache>
                <c:formatCode>0.0%</c:formatCode>
                <c:ptCount val="36"/>
                <c:pt idx="0">
                  <c:v>1.1799223984347415E-3</c:v>
                </c:pt>
                <c:pt idx="1">
                  <c:v>4.4137548355271533E-3</c:v>
                </c:pt>
                <c:pt idx="2">
                  <c:v>6.209173576520597E-3</c:v>
                </c:pt>
                <c:pt idx="3">
                  <c:v>8.1432472780643087E-3</c:v>
                </c:pt>
                <c:pt idx="4">
                  <c:v>1.0224640945978915E-2</c:v>
                </c:pt>
                <c:pt idx="5">
                  <c:v>1.246221257175046E-2</c:v>
                </c:pt>
                <c:pt idx="6">
                  <c:v>1.4864952622874907E-2</c:v>
                </c:pt>
                <c:pt idx="7">
                  <c:v>1.7441910938369894E-2</c:v>
                </c:pt>
                <c:pt idx="8">
                  <c:v>2.0202110070009539E-2</c:v>
                </c:pt>
                <c:pt idx="9">
                  <c:v>2.3154444291510243E-2</c:v>
                </c:pt>
                <c:pt idx="10">
                  <c:v>2.6307563758236868E-2</c:v>
                </c:pt>
                <c:pt idx="11">
                  <c:v>2.9669743649095335E-2</c:v>
                </c:pt>
                <c:pt idx="12">
                  <c:v>3.3248738567901046E-2</c:v>
                </c:pt>
                <c:pt idx="13">
                  <c:v>3.7051623027694582E-2</c:v>
                </c:pt>
                <c:pt idx="14">
                  <c:v>4.1084619486872608E-2</c:v>
                </c:pt>
                <c:pt idx="15">
                  <c:v>4.5352916142161311E-2</c:v>
                </c:pt>
                <c:pt idx="16">
                  <c:v>4.9860477493127824E-2</c:v>
                </c:pt>
                <c:pt idx="17">
                  <c:v>5.4609851548626992E-2</c:v>
                </c:pt>
                <c:pt idx="18">
                  <c:v>5.9601978408727961E-2</c:v>
                </c:pt>
                <c:pt idx="19">
                  <c:v>6.4836005776518518E-2</c:v>
                </c:pt>
                <c:pt idx="20">
                  <c:v>7.0309117672974028E-2</c:v>
                </c:pt>
                <c:pt idx="21">
                  <c:v>7.601638317754264E-2</c:v>
                </c:pt>
                <c:pt idx="22">
                  <c:v>8.1950632326647857E-2</c:v>
                </c:pt>
                <c:pt idx="23">
                  <c:v>8.8102366303702009E-2</c:v>
                </c:pt>
                <c:pt idx="24">
                  <c:v>9.44597086886238E-2</c:v>
                </c:pt>
                <c:pt idx="25">
                  <c:v>0.1010084037605852</c:v>
                </c:pt>
                <c:pt idx="26">
                  <c:v>0.10773186664801714</c:v>
                </c:pt>
                <c:pt idx="27">
                  <c:v>0.11461128850953936</c:v>
                </c:pt>
                <c:pt idx="28">
                  <c:v>0.12162579795908529</c:v>
                </c:pt>
                <c:pt idx="29">
                  <c:v>0.12875267770559293</c:v>
                </c:pt>
                <c:pt idx="30">
                  <c:v>0.1359676329835135</c:v>
                </c:pt>
                <c:pt idx="31">
                  <c:v>0.14324510595252596</c:v>
                </c:pt>
                <c:pt idx="32">
                  <c:v>0.15055862800526768</c:v>
                </c:pt>
                <c:pt idx="33">
                  <c:v>0.15788120000248365</c:v>
                </c:pt>
                <c:pt idx="34">
                  <c:v>0.16518568900146505</c:v>
                </c:pt>
                <c:pt idx="35">
                  <c:v>0.17244522917013649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'TD3'!$L$8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'TD3'!$M$4:$AV$4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'TD3'!$M$8:$AV$8</c:f>
              <c:numCache>
                <c:formatCode>0.0%</c:formatCode>
                <c:ptCount val="36"/>
                <c:pt idx="0">
                  <c:v>1.1799223984347415E-3</c:v>
                </c:pt>
                <c:pt idx="1">
                  <c:v>4.4036261007714059E-3</c:v>
                </c:pt>
                <c:pt idx="2">
                  <c:v>9.5144530934988814E-3</c:v>
                </c:pt>
                <c:pt idx="3">
                  <c:v>1.6434913737649243E-2</c:v>
                </c:pt>
                <c:pt idx="4">
                  <c:v>2.5112876081599268E-2</c:v>
                </c:pt>
                <c:pt idx="5">
                  <c:v>3.5509194530655569E-2</c:v>
                </c:pt>
                <c:pt idx="6">
                  <c:v>4.7592631816366304E-2</c:v>
                </c:pt>
                <c:pt idx="7">
                  <c:v>6.1337266921152989E-2</c:v>
                </c:pt>
                <c:pt idx="8">
                  <c:v>7.6720992658905876E-2</c:v>
                </c:pt>
                <c:pt idx="9">
                  <c:v>9.372456758603083E-2</c:v>
                </c:pt>
                <c:pt idx="10">
                  <c:v>0.1123309798521345</c:v>
                </c:pt>
                <c:pt idx="11">
                  <c:v>0.132525</c:v>
                </c:pt>
                <c:pt idx="12">
                  <c:v>0.15835589511102677</c:v>
                </c:pt>
                <c:pt idx="13">
                  <c:v>0.18278877228025187</c:v>
                </c:pt>
                <c:pt idx="14">
                  <c:v>0.20573852131800019</c:v>
                </c:pt>
                <c:pt idx="15">
                  <c:v>0.22710226112701795</c:v>
                </c:pt>
                <c:pt idx="16">
                  <c:v>0.2467521158821685</c:v>
                </c:pt>
                <c:pt idx="17">
                  <c:v>0.26452304299585977</c:v>
                </c:pt>
                <c:pt idx="18">
                  <c:v>0.2801902272266511</c:v>
                </c:pt>
                <c:pt idx="19">
                  <c:v>0.29342047153503148</c:v>
                </c:pt>
                <c:pt idx="20">
                  <c:v>0.3036372553744825</c:v>
                </c:pt>
                <c:pt idx="21">
                  <c:v>0.30922499999999997</c:v>
                </c:pt>
                <c:pt idx="22">
                  <c:v>0.31434651678069009</c:v>
                </c:pt>
                <c:pt idx="23">
                  <c:v>0.31851159000735357</c:v>
                </c:pt>
                <c:pt idx="24">
                  <c:v>0.32188779817280855</c:v>
                </c:pt>
                <c:pt idx="25">
                  <c:v>0.32461739482585666</c:v>
                </c:pt>
                <c:pt idx="26">
                  <c:v>0.32668195247482856</c:v>
                </c:pt>
                <c:pt idx="27">
                  <c:v>0.32824021860869851</c:v>
                </c:pt>
                <c:pt idx="28">
                  <c:v>0.32941449288194158</c:v>
                </c:pt>
                <c:pt idx="29">
                  <c:v>0.33029834929782576</c:v>
                </c:pt>
                <c:pt idx="30">
                  <c:v>0.33096302022493518</c:v>
                </c:pt>
                <c:pt idx="31">
                  <c:v>0.33096302022493518</c:v>
                </c:pt>
                <c:pt idx="32">
                  <c:v>0.33096302022493518</c:v>
                </c:pt>
                <c:pt idx="33">
                  <c:v>0.33096302022493518</c:v>
                </c:pt>
                <c:pt idx="34">
                  <c:v>0.33096302022493518</c:v>
                </c:pt>
                <c:pt idx="35">
                  <c:v>0.33096302022493518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133824"/>
        <c:axId val="195135360"/>
      </c:lineChart>
      <c:catAx>
        <c:axId val="19513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51353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51353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</a:t>
                </a:r>
              </a:p>
            </c:rich>
          </c:tx>
          <c:layout>
            <c:manualLayout>
              <c:xMode val="edge"/>
              <c:yMode val="edge"/>
              <c:x val="1.3190404339492791E-2"/>
              <c:y val="0.33359102211606817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195133824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68992384920497E-2"/>
          <c:y val="3.546981627296588E-2"/>
          <c:w val="0.87062613190008975"/>
          <c:h val="0.67783816105445027"/>
        </c:manualLayout>
      </c:layout>
      <c:lineChart>
        <c:grouping val="standard"/>
        <c:varyColors val="0"/>
        <c:ser>
          <c:idx val="0"/>
          <c:order val="0"/>
          <c:tx>
            <c:strRef>
              <c:f>'TD4'!$L$5</c:f>
              <c:strCache>
                <c:ptCount val="1"/>
                <c:pt idx="0">
                  <c:v>CNG - Two Degrees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'TD4'!$M$4:$AV$4</c:f>
              <c:numCache>
                <c:formatCode>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'TD4'!$M$5:$AV$5</c:f>
              <c:numCache>
                <c:formatCode>#,##0.00</c:formatCode>
                <c:ptCount val="36"/>
                <c:pt idx="0">
                  <c:v>3.6216888661097839E-2</c:v>
                </c:pt>
                <c:pt idx="1">
                  <c:v>0.13597215140786195</c:v>
                </c:pt>
                <c:pt idx="2">
                  <c:v>0.29553246815450807</c:v>
                </c:pt>
                <c:pt idx="3">
                  <c:v>0.51353569946276345</c:v>
                </c:pt>
                <c:pt idx="4">
                  <c:v>0.78937161215838469</c:v>
                </c:pt>
                <c:pt idx="5">
                  <c:v>1.1228137203874651</c:v>
                </c:pt>
                <c:pt idx="6">
                  <c:v>1.5138695395355244</c:v>
                </c:pt>
                <c:pt idx="7">
                  <c:v>1.9627048215587488</c:v>
                </c:pt>
                <c:pt idx="8">
                  <c:v>2.4696000282795163</c:v>
                </c:pt>
                <c:pt idx="9">
                  <c:v>3.0349231119903419</c:v>
                </c:pt>
                <c:pt idx="10">
                  <c:v>3.6591114219561467</c:v>
                </c:pt>
                <c:pt idx="11">
                  <c:v>4.342659108667223</c:v>
                </c:pt>
                <c:pt idx="12">
                  <c:v>5.2200420484796934</c:v>
                </c:pt>
                <c:pt idx="13">
                  <c:v>6.0613745502160397</c:v>
                </c:pt>
                <c:pt idx="14">
                  <c:v>6.8630799619703069</c:v>
                </c:pt>
                <c:pt idx="15">
                  <c:v>7.6209084144290697</c:v>
                </c:pt>
                <c:pt idx="16">
                  <c:v>8.3296740835229457</c:v>
                </c:pt>
                <c:pt idx="17">
                  <c:v>8.9828153639400341</c:v>
                </c:pt>
                <c:pt idx="18">
                  <c:v>9.5715833582916261</c:v>
                </c:pt>
                <c:pt idx="19">
                  <c:v>10.083308452352751</c:v>
                </c:pt>
                <c:pt idx="20">
                  <c:v>10.496621532383253</c:v>
                </c:pt>
                <c:pt idx="21">
                  <c:v>10.753526731378059</c:v>
                </c:pt>
                <c:pt idx="22">
                  <c:v>10.996812307973542</c:v>
                </c:pt>
                <c:pt idx="23">
                  <c:v>11.208957946381611</c:v>
                </c:pt>
                <c:pt idx="24">
                  <c:v>11.39531548420236</c:v>
                </c:pt>
                <c:pt idx="25">
                  <c:v>11.560469351004802</c:v>
                </c:pt>
                <c:pt idx="26">
                  <c:v>11.703362594804045</c:v>
                </c:pt>
                <c:pt idx="27">
                  <c:v>11.829302851896841</c:v>
                </c:pt>
                <c:pt idx="28">
                  <c:v>11.942407862951796</c:v>
                </c:pt>
                <c:pt idx="29">
                  <c:v>12.045849688387635</c:v>
                </c:pt>
                <c:pt idx="30">
                  <c:v>12.142059224811252</c:v>
                </c:pt>
                <c:pt idx="31">
                  <c:v>12.214457601014216</c:v>
                </c:pt>
                <c:pt idx="32">
                  <c:v>12.287287660573337</c:v>
                </c:pt>
                <c:pt idx="33">
                  <c:v>12.360551977448551</c:v>
                </c:pt>
                <c:pt idx="34">
                  <c:v>12.434253140947327</c:v>
                </c:pt>
                <c:pt idx="35">
                  <c:v>12.508393755816146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'TD4'!$L$6</c:f>
              <c:strCache>
                <c:ptCount val="1"/>
                <c:pt idx="0">
                  <c:v>CNG - 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'TD4'!$M$4:$AV$4</c:f>
              <c:numCache>
                <c:formatCode>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'TD4'!$M$6:$AV$6</c:f>
              <c:numCache>
                <c:formatCode>#,##0.00</c:formatCode>
                <c:ptCount val="36"/>
                <c:pt idx="0">
                  <c:v>3.6216888661097839E-2</c:v>
                </c:pt>
                <c:pt idx="1">
                  <c:v>0.19789047339280416</c:v>
                </c:pt>
                <c:pt idx="2">
                  <c:v>0.27930827132788699</c:v>
                </c:pt>
                <c:pt idx="3">
                  <c:v>0.3718694933630195</c:v>
                </c:pt>
                <c:pt idx="4">
                  <c:v>0.47682321678955475</c:v>
                </c:pt>
                <c:pt idx="5">
                  <c:v>0.59549053896285498</c:v>
                </c:pt>
                <c:pt idx="6">
                  <c:v>0.72924857334890414</c:v>
                </c:pt>
                <c:pt idx="7">
                  <c:v>0.87950763623349693</c:v>
                </c:pt>
                <c:pt idx="8">
                  <c:v>1.0476806434771502</c:v>
                </c:pt>
                <c:pt idx="9">
                  <c:v>1.2351439752444839</c:v>
                </c:pt>
                <c:pt idx="10">
                  <c:v>1.4431894877706093</c:v>
                </c:pt>
                <c:pt idx="11">
                  <c:v>1.6729679864366209</c:v>
                </c:pt>
                <c:pt idx="12">
                  <c:v>1.9254253351993205</c:v>
                </c:pt>
                <c:pt idx="13">
                  <c:v>2.2012334411163441</c:v>
                </c:pt>
                <c:pt idx="14">
                  <c:v>2.500719548386872</c:v>
                </c:pt>
                <c:pt idx="15">
                  <c:v>2.8237984748984841</c:v>
                </c:pt>
                <c:pt idx="16">
                  <c:v>3.1699134388389227</c:v>
                </c:pt>
                <c:pt idx="17">
                  <c:v>3.5379917253620876</c:v>
                </c:pt>
                <c:pt idx="18">
                  <c:v>3.9264214006161144</c:v>
                </c:pt>
                <c:pt idx="19">
                  <c:v>4.3330544091879064</c:v>
                </c:pt>
                <c:pt idx="20">
                  <c:v>4.7552396196966935</c:v>
                </c:pt>
                <c:pt idx="21">
                  <c:v>5.1898868051670801</c:v>
                </c:pt>
                <c:pt idx="22">
                  <c:v>5.6335594397473621</c:v>
                </c:pt>
                <c:pt idx="23">
                  <c:v>6.0825910011560929</c:v>
                </c:pt>
                <c:pt idx="24">
                  <c:v>6.5332167103241829</c:v>
                </c:pt>
                <c:pt idx="25">
                  <c:v>6.9817108038393556</c:v>
                </c:pt>
                <c:pt idx="26">
                  <c:v>7.4245188556288149</c:v>
                </c:pt>
                <c:pt idx="27">
                  <c:v>7.8583754376461581</c:v>
                </c:pt>
                <c:pt idx="28">
                  <c:v>8.1699940444595747</c:v>
                </c:pt>
                <c:pt idx="29">
                  <c:v>8.4564772642666064</c:v>
                </c:pt>
                <c:pt idx="30">
                  <c:v>8.7165346843229585</c:v>
                </c:pt>
                <c:pt idx="31">
                  <c:v>8.9494534761545133</c:v>
                </c:pt>
                <c:pt idx="32">
                  <c:v>9.1550512832529396</c:v>
                </c:pt>
                <c:pt idx="33">
                  <c:v>9.3336118386835842</c:v>
                </c:pt>
                <c:pt idx="34">
                  <c:v>9.4858102986796151</c:v>
                </c:pt>
                <c:pt idx="35">
                  <c:v>9.6126346765789048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'TD4'!$L$7</c:f>
              <c:strCache>
                <c:ptCount val="1"/>
                <c:pt idx="0">
                  <c:v>CNG - Steady State</c:v>
                </c:pt>
              </c:strCache>
            </c:strRef>
          </c:tx>
          <c:spPr>
            <a:ln w="28575" cap="rnd" cmpd="sng" algn="ctr">
              <a:solidFill>
                <a:srgbClr val="F78F1E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'TD4'!$M$4:$AV$4</c:f>
              <c:numCache>
                <c:formatCode>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'TD4'!$M$7:$AV$7</c:f>
              <c:numCache>
                <c:formatCode>#,##0.00</c:formatCode>
                <c:ptCount val="36"/>
                <c:pt idx="0">
                  <c:v>3.3681706454820992E-2</c:v>
                </c:pt>
                <c:pt idx="1">
                  <c:v>0.12674495657602849</c:v>
                </c:pt>
                <c:pt idx="2">
                  <c:v>0.179365172967865</c:v>
                </c:pt>
                <c:pt idx="3">
                  <c:v>0.23663761646956766</c:v>
                </c:pt>
                <c:pt idx="4">
                  <c:v>0.29889322080711811</c:v>
                </c:pt>
                <c:pt idx="5">
                  <c:v>0.36647553980352315</c:v>
                </c:pt>
                <c:pt idx="6">
                  <c:v>0.43973922548329181</c:v>
                </c:pt>
                <c:pt idx="7">
                  <c:v>0.51904807151167465</c:v>
                </c:pt>
                <c:pt idx="8">
                  <c:v>0.60477257632043058</c:v>
                </c:pt>
                <c:pt idx="9">
                  <c:v>0.69728698397906475</c:v>
                </c:pt>
                <c:pt idx="10">
                  <c:v>0.79696576721075141</c:v>
                </c:pt>
                <c:pt idx="11">
                  <c:v>0.90417952638291488</c:v>
                </c:pt>
                <c:pt idx="12">
                  <c:v>1.0192902912351245</c:v>
                </c:pt>
                <c:pt idx="13">
                  <c:v>1.1426462288588446</c:v>
                </c:pt>
                <c:pt idx="14">
                  <c:v>1.2745757821794961</c:v>
                </c:pt>
                <c:pt idx="15">
                  <c:v>1.4153812878580097</c:v>
                </c:pt>
                <c:pt idx="16">
                  <c:v>1.56533215078638</c:v>
                </c:pt>
                <c:pt idx="17">
                  <c:v>1.72465768350732</c:v>
                </c:pt>
                <c:pt idx="18">
                  <c:v>1.8935397518450485</c:v>
                </c:pt>
                <c:pt idx="19">
                  <c:v>2.0721054012625388</c:v>
                </c:pt>
                <c:pt idx="20">
                  <c:v>2.2604196700048846</c:v>
                </c:pt>
                <c:pt idx="21">
                  <c:v>2.458478822623706</c:v>
                </c:pt>
                <c:pt idx="22">
                  <c:v>2.6662042584219501</c:v>
                </c:pt>
                <c:pt idx="23">
                  <c:v>2.8834373610469166</c:v>
                </c:pt>
                <c:pt idx="24">
                  <c:v>3.1099355553751225</c:v>
                </c:pt>
                <c:pt idx="25">
                  <c:v>3.3453698238813292</c:v>
                </c:pt>
                <c:pt idx="26">
                  <c:v>3.5893239054869195</c:v>
                </c:pt>
                <c:pt idx="27">
                  <c:v>3.8412953550545486</c:v>
                </c:pt>
                <c:pt idx="28">
                  <c:v>4.1006985820644593</c:v>
                </c:pt>
                <c:pt idx="29">
                  <c:v>4.3668699147360712</c:v>
                </c:pt>
                <c:pt idx="30">
                  <c:v>4.6390746544302894</c:v>
                </c:pt>
                <c:pt idx="31">
                  <c:v>4.9165159992174532</c:v>
                </c:pt>
                <c:pt idx="32">
                  <c:v>5.1983456304784372</c:v>
                </c:pt>
                <c:pt idx="33">
                  <c:v>5.4836756781367697</c:v>
                </c:pt>
                <c:pt idx="34">
                  <c:v>5.771591714223419</c:v>
                </c:pt>
                <c:pt idx="35">
                  <c:v>6.0611663758223173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'TD4'!$L$8</c:f>
              <c:strCache>
                <c:ptCount val="1"/>
                <c:pt idx="0">
                  <c:v>CNG - 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'TD4'!$M$4:$AV$4</c:f>
              <c:numCache>
                <c:formatCode>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'TD4'!$M$8:$AV$8</c:f>
              <c:numCache>
                <c:formatCode>#,##0.00</c:formatCode>
                <c:ptCount val="36"/>
                <c:pt idx="0">
                  <c:v>3.3681706454820992E-2</c:v>
                </c:pt>
                <c:pt idx="1">
                  <c:v>0.12645410080931166</c:v>
                </c:pt>
                <c:pt idx="2">
                  <c:v>0.27484519538369262</c:v>
                </c:pt>
                <c:pt idx="3">
                  <c:v>0.4775882005003701</c:v>
                </c:pt>
                <c:pt idx="4">
                  <c:v>0.73411559930729764</c:v>
                </c:pt>
                <c:pt idx="5">
                  <c:v>1.0442167599603427</c:v>
                </c:pt>
                <c:pt idx="6">
                  <c:v>1.4078986717680375</c:v>
                </c:pt>
                <c:pt idx="7">
                  <c:v>1.8253154840496368</c:v>
                </c:pt>
                <c:pt idx="8">
                  <c:v>2.2967280262999497</c:v>
                </c:pt>
                <c:pt idx="9">
                  <c:v>2.8224784941510173</c:v>
                </c:pt>
                <c:pt idx="10">
                  <c:v>3.4029736224192169</c:v>
                </c:pt>
                <c:pt idx="11">
                  <c:v>4.0386729710605183</c:v>
                </c:pt>
                <c:pt idx="12">
                  <c:v>4.8546391050861137</c:v>
                </c:pt>
                <c:pt idx="13">
                  <c:v>5.6370783317009181</c:v>
                </c:pt>
                <c:pt idx="14">
                  <c:v>6.3826643646323848</c:v>
                </c:pt>
                <c:pt idx="15">
                  <c:v>7.0874448254190368</c:v>
                </c:pt>
                <c:pt idx="16">
                  <c:v>7.7465968976763397</c:v>
                </c:pt>
                <c:pt idx="17">
                  <c:v>8.3540182884642338</c:v>
                </c:pt>
                <c:pt idx="18">
                  <c:v>8.9015725232112111</c:v>
                </c:pt>
                <c:pt idx="19">
                  <c:v>9.3774768606880592</c:v>
                </c:pt>
                <c:pt idx="20">
                  <c:v>9.7618580251164264</c:v>
                </c:pt>
                <c:pt idx="21">
                  <c:v>10.000779860181593</c:v>
                </c:pt>
                <c:pt idx="22">
                  <c:v>10.227035446415398</c:v>
                </c:pt>
                <c:pt idx="23">
                  <c:v>10.424330890134899</c:v>
                </c:pt>
                <c:pt idx="24">
                  <c:v>10.597643400308199</c:v>
                </c:pt>
                <c:pt idx="25">
                  <c:v>10.751236496434466</c:v>
                </c:pt>
                <c:pt idx="26">
                  <c:v>10.884127213167762</c:v>
                </c:pt>
                <c:pt idx="27">
                  <c:v>11.001251652264065</c:v>
                </c:pt>
                <c:pt idx="28">
                  <c:v>11.106439312545168</c:v>
                </c:pt>
                <c:pt idx="29">
                  <c:v>11.202640210200503</c:v>
                </c:pt>
                <c:pt idx="30">
                  <c:v>11.29211507907447</c:v>
                </c:pt>
                <c:pt idx="31">
                  <c:v>11.359445568943221</c:v>
                </c:pt>
                <c:pt idx="32">
                  <c:v>11.427177524333203</c:v>
                </c:pt>
                <c:pt idx="33">
                  <c:v>11.495313339027154</c:v>
                </c:pt>
                <c:pt idx="34">
                  <c:v>11.563855421081012</c:v>
                </c:pt>
                <c:pt idx="35">
                  <c:v>11.632806192909019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'TD4'!$L$9</c:f>
              <c:strCache>
                <c:ptCount val="1"/>
                <c:pt idx="0">
                  <c:v>LNG - Two Degrees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'TD4'!$M$4:$AV$4</c:f>
              <c:numCache>
                <c:formatCode>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'TD4'!$M$9:$AV$9</c:f>
              <c:numCache>
                <c:formatCode>#,##0.00</c:formatCode>
                <c:ptCount val="36"/>
                <c:pt idx="0">
                  <c:v>7.1466558187444254E-2</c:v>
                </c:pt>
                <c:pt idx="1">
                  <c:v>0.26831298959426919</c:v>
                </c:pt>
                <c:pt idx="2">
                  <c:v>0.5831723572193499</c:v>
                </c:pt>
                <c:pt idx="3">
                  <c:v>1.0133567598921673</c:v>
                </c:pt>
                <c:pt idx="4">
                  <c:v>1.5576620283351483</c:v>
                </c:pt>
                <c:pt idx="5">
                  <c:v>2.2156412394398961</c:v>
                </c:pt>
                <c:pt idx="6">
                  <c:v>2.9873092232693033</c:v>
                </c:pt>
                <c:pt idx="7">
                  <c:v>3.8729930571140847</c:v>
                </c:pt>
                <c:pt idx="8">
                  <c:v>4.8732461745211104</c:v>
                </c:pt>
                <c:pt idx="9">
                  <c:v>5.988794653430686</c:v>
                </c:pt>
                <c:pt idx="10">
                  <c:v>7.2205015123914844</c:v>
                </c:pt>
                <c:pt idx="11">
                  <c:v>8.5693418554522864</c:v>
                </c:pt>
                <c:pt idx="12">
                  <c:v>10.300676082075992</c:v>
                </c:pt>
                <c:pt idx="13">
                  <c:v>11.960872206402762</c:v>
                </c:pt>
                <c:pt idx="14">
                  <c:v>13.542872443763523</c:v>
                </c:pt>
                <c:pt idx="15">
                  <c:v>15.03829055382112</c:v>
                </c:pt>
                <c:pt idx="16">
                  <c:v>16.436893382615988</c:v>
                </c:pt>
                <c:pt idx="17">
                  <c:v>17.725732955731733</c:v>
                </c:pt>
                <c:pt idx="18">
                  <c:v>18.887545129079186</c:v>
                </c:pt>
                <c:pt idx="19">
                  <c:v>19.897329032741162</c:v>
                </c:pt>
                <c:pt idx="20">
                  <c:v>20.712917129223896</c:v>
                </c:pt>
                <c:pt idx="21">
                  <c:v>21.219866539606038</c:v>
                </c:pt>
                <c:pt idx="22">
                  <c:v>21.699940434926678</c:v>
                </c:pt>
                <c:pt idx="23">
                  <c:v>22.118566086439031</c:v>
                </c:pt>
                <c:pt idx="24">
                  <c:v>22.486304241556738</c:v>
                </c:pt>
                <c:pt idx="25">
                  <c:v>22.81220132626121</c:v>
                </c:pt>
                <c:pt idx="26">
                  <c:v>23.094171663860656</c:v>
                </c:pt>
                <c:pt idx="27">
                  <c:v>23.342688779615322</c:v>
                </c:pt>
                <c:pt idx="28">
                  <c:v>23.565878185240138</c:v>
                </c:pt>
                <c:pt idx="29">
                  <c:v>23.769999287571789</c:v>
                </c:pt>
                <c:pt idx="30">
                  <c:v>23.959848959567239</c:v>
                </c:pt>
                <c:pt idx="31">
                  <c:v>24.102712219136624</c:v>
                </c:pt>
                <c:pt idx="32">
                  <c:v>24.246427316752602</c:v>
                </c:pt>
                <c:pt idx="33">
                  <c:v>24.390999331594127</c:v>
                </c:pt>
                <c:pt idx="34">
                  <c:v>24.536433373125284</c:v>
                </c:pt>
                <c:pt idx="35">
                  <c:v>24.682734581275916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'TD4'!$L$10</c:f>
              <c:strCache>
                <c:ptCount val="1"/>
                <c:pt idx="0">
                  <c:v>LNG - 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'TD4'!$M$4:$AV$4</c:f>
              <c:numCache>
                <c:formatCode>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'TD4'!$M$10:$AV$10</c:f>
              <c:numCache>
                <c:formatCode>#,##0.00</c:formatCode>
                <c:ptCount val="36"/>
                <c:pt idx="0">
                  <c:v>7.1466558187444254E-2</c:v>
                </c:pt>
                <c:pt idx="1">
                  <c:v>0.39049602421145768</c:v>
                </c:pt>
                <c:pt idx="2">
                  <c:v>0.55115725185223086</c:v>
                </c:pt>
                <c:pt idx="3">
                  <c:v>0.73380772805341399</c:v>
                </c:pt>
                <c:pt idx="4">
                  <c:v>0.94091224916342919</c:v>
                </c:pt>
                <c:pt idx="5">
                  <c:v>1.1750777282692009</c:v>
                </c:pt>
                <c:pt idx="6">
                  <c:v>1.4390216146957766</c:v>
                </c:pt>
                <c:pt idx="7">
                  <c:v>1.7355268766833229</c:v>
                </c:pt>
                <c:pt idx="8">
                  <c:v>2.0673816121964235</c:v>
                </c:pt>
                <c:pt idx="9">
                  <c:v>2.4373018235411661</c:v>
                </c:pt>
                <c:pt idx="10">
                  <c:v>2.8478367224861341</c:v>
                </c:pt>
                <c:pt idx="11">
                  <c:v>3.3012571860384647</c:v>
                </c:pt>
                <c:pt idx="12">
                  <c:v>3.7994296815840958</c:v>
                </c:pt>
                <c:pt idx="13">
                  <c:v>4.3436800790860843</c:v>
                </c:pt>
                <c:pt idx="14">
                  <c:v>4.9346541274606635</c:v>
                </c:pt>
                <c:pt idx="15">
                  <c:v>5.5721837373821383</c:v>
                </c:pt>
                <c:pt idx="16">
                  <c:v>6.2551702148087376</c:v>
                </c:pt>
                <c:pt idx="17">
                  <c:v>6.9814967782939705</c:v>
                </c:pt>
                <c:pt idx="18">
                  <c:v>7.7479826089249686</c:v>
                </c:pt>
                <c:pt idx="19">
                  <c:v>8.5503889624902545</c:v>
                </c:pt>
                <c:pt idx="20">
                  <c:v>9.3834843781412935</c:v>
                </c:pt>
                <c:pt idx="21">
                  <c:v>10.241170930459468</c:v>
                </c:pt>
                <c:pt idx="22">
                  <c:v>11.11666734463563</c:v>
                </c:pt>
                <c:pt idx="23">
                  <c:v>12.00273849535505</c:v>
                </c:pt>
                <c:pt idx="24">
                  <c:v>12.891955367803071</c:v>
                </c:pt>
                <c:pt idx="25">
                  <c:v>13.776965936514785</c:v>
                </c:pt>
                <c:pt idx="26">
                  <c:v>14.650756274917672</c:v>
                </c:pt>
                <c:pt idx="27">
                  <c:v>15.506882734423652</c:v>
                </c:pt>
                <c:pt idx="28">
                  <c:v>16.121797767697704</c:v>
                </c:pt>
                <c:pt idx="29">
                  <c:v>16.687113300173511</c:v>
                </c:pt>
                <c:pt idx="30">
                  <c:v>17.200282968513832</c:v>
                </c:pt>
                <c:pt idx="31">
                  <c:v>17.659900152782321</c:v>
                </c:pt>
                <c:pt idx="32">
                  <c:v>18.065605010030129</c:v>
                </c:pt>
                <c:pt idx="33">
                  <c:v>18.417957428927281</c:v>
                </c:pt>
                <c:pt idx="34">
                  <c:v>18.718289691014416</c:v>
                </c:pt>
                <c:pt idx="35">
                  <c:v>18.968551436785582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'TD4'!$L$11</c:f>
              <c:strCache>
                <c:ptCount val="1"/>
                <c:pt idx="0">
                  <c:v>LNG - Steady State</c:v>
                </c:pt>
              </c:strCache>
            </c:strRef>
          </c:tx>
          <c:spPr>
            <a:ln w="28575" cap="rnd" cmpd="sng" algn="ctr">
              <a:solidFill>
                <a:srgbClr val="F78F1E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'TD4'!$M$4:$AV$4</c:f>
              <c:numCache>
                <c:formatCode>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'TD4'!$M$11:$AV$11</c:f>
              <c:numCache>
                <c:formatCode>#,##0.00</c:formatCode>
                <c:ptCount val="36"/>
                <c:pt idx="0">
                  <c:v>6.6463899114323155E-2</c:v>
                </c:pt>
                <c:pt idx="1">
                  <c:v>0.25010502417441122</c:v>
                </c:pt>
                <c:pt idx="2">
                  <c:v>0.35394016561334168</c:v>
                </c:pt>
                <c:pt idx="3">
                  <c:v>0.46695551749386066</c:v>
                </c:pt>
                <c:pt idx="4">
                  <c:v>0.58980410925218962</c:v>
                </c:pt>
                <c:pt idx="5">
                  <c:v>0.72316387348248856</c:v>
                </c:pt>
                <c:pt idx="6">
                  <c:v>0.86773464279001145</c:v>
                </c:pt>
                <c:pt idx="7">
                  <c:v>1.0242342889220839</c:v>
                </c:pt>
                <c:pt idx="8">
                  <c:v>1.1933939140995355</c:v>
                </c:pt>
                <c:pt idx="9">
                  <c:v>1.375952011786558</c:v>
                </c:pt>
                <c:pt idx="10">
                  <c:v>1.5726475266481881</c:v>
                </c:pt>
                <c:pt idx="11">
                  <c:v>1.7842117620542617</c:v>
                </c:pt>
                <c:pt idx="12">
                  <c:v>2.011359109008672</c:v>
                </c:pt>
                <c:pt idx="13">
                  <c:v>2.2547766034391588</c:v>
                </c:pt>
                <c:pt idx="14">
                  <c:v>2.5151123597008915</c:v>
                </c:pt>
                <c:pt idx="15">
                  <c:v>2.7929629768218205</c:v>
                </c:pt>
                <c:pt idx="16">
                  <c:v>3.0888600697777626</c:v>
                </c:pt>
                <c:pt idx="17">
                  <c:v>3.4032561395643222</c:v>
                </c:pt>
                <c:pt idx="18">
                  <c:v>3.7365100608664719</c:v>
                </c:pt>
                <c:pt idx="19">
                  <c:v>4.088872531695765</c:v>
                </c:pt>
                <c:pt idx="20">
                  <c:v>4.4604718916114319</c:v>
                </c:pt>
                <c:pt idx="21">
                  <c:v>4.8513007694767172</c:v>
                </c:pt>
                <c:pt idx="22">
                  <c:v>5.2612040630314061</c:v>
                </c:pt>
                <c:pt idx="23">
                  <c:v>5.6898687756261728</c:v>
                </c:pt>
                <c:pt idx="24">
                  <c:v>6.1368162352983511</c:v>
                </c:pt>
                <c:pt idx="25">
                  <c:v>6.6013971938385687</c:v>
                </c:pt>
                <c:pt idx="26">
                  <c:v>7.0827902458833094</c:v>
                </c:pt>
                <c:pt idx="27">
                  <c:v>7.5800039196090241</c:v>
                </c:pt>
                <c:pt idx="28">
                  <c:v>8.0918826729329645</c:v>
                </c:pt>
                <c:pt idx="29">
                  <c:v>8.6171168865123864</c:v>
                </c:pt>
                <c:pt idx="30">
                  <c:v>9.1542567841522082</c:v>
                </c:pt>
                <c:pt idx="31">
                  <c:v>9.7017300416253889</c:v>
                </c:pt>
                <c:pt idx="32">
                  <c:v>10.257862677146171</c:v>
                </c:pt>
                <c:pt idx="33">
                  <c:v>10.820902662287242</c:v>
                </c:pt>
                <c:pt idx="34">
                  <c:v>11.389045562099255</c:v>
                </c:pt>
                <c:pt idx="35">
                  <c:v>11.960461417183364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'TD4'!$L$12</c:f>
              <c:strCache>
                <c:ptCount val="1"/>
                <c:pt idx="0">
                  <c:v>LNG - 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'TD4'!$M$4:$AV$4</c:f>
              <c:numCache>
                <c:formatCode>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'TD4'!$M$12:$AV$12</c:f>
              <c:numCache>
                <c:formatCode>#,##0.00</c:formatCode>
                <c:ptCount val="36"/>
                <c:pt idx="0">
                  <c:v>6.6463899114323155E-2</c:v>
                </c:pt>
                <c:pt idx="1">
                  <c:v>0.24953108032267035</c:v>
                </c:pt>
                <c:pt idx="2">
                  <c:v>0.54235029221399556</c:v>
                </c:pt>
                <c:pt idx="3">
                  <c:v>0.94242178669971566</c:v>
                </c:pt>
                <c:pt idx="4">
                  <c:v>1.4486256863516878</c:v>
                </c:pt>
                <c:pt idx="5">
                  <c:v>2.0605463526791032</c:v>
                </c:pt>
                <c:pt idx="6">
                  <c:v>2.7781975776404515</c:v>
                </c:pt>
                <c:pt idx="7">
                  <c:v>3.6018835431160996</c:v>
                </c:pt>
                <c:pt idx="8">
                  <c:v>4.5321189423046331</c:v>
                </c:pt>
                <c:pt idx="9">
                  <c:v>5.5695790276905388</c:v>
                </c:pt>
                <c:pt idx="10">
                  <c:v>6.7150664065240804</c:v>
                </c:pt>
                <c:pt idx="11">
                  <c:v>7.9694879255706264</c:v>
                </c:pt>
                <c:pt idx="12">
                  <c:v>9.5796287563306723</c:v>
                </c:pt>
                <c:pt idx="13">
                  <c:v>11.123611151954568</c:v>
                </c:pt>
                <c:pt idx="14">
                  <c:v>12.594871372700077</c:v>
                </c:pt>
                <c:pt idx="15">
                  <c:v>13.98561021505364</c:v>
                </c:pt>
                <c:pt idx="16">
                  <c:v>15.286310845832869</c:v>
                </c:pt>
                <c:pt idx="17">
                  <c:v>16.484931648830511</c:v>
                </c:pt>
                <c:pt idx="18">
                  <c:v>17.565416970043643</c:v>
                </c:pt>
                <c:pt idx="19">
                  <c:v>18.504516000449286</c:v>
                </c:pt>
                <c:pt idx="20">
                  <c:v>19.263012930178224</c:v>
                </c:pt>
                <c:pt idx="21">
                  <c:v>19.734475881833614</c:v>
                </c:pt>
                <c:pt idx="22">
                  <c:v>20.180944604481809</c:v>
                </c:pt>
                <c:pt idx="23">
                  <c:v>20.570266460388307</c:v>
                </c:pt>
                <c:pt idx="24">
                  <c:v>20.912262944647772</c:v>
                </c:pt>
                <c:pt idx="25">
                  <c:v>21.215347233422925</c:v>
                </c:pt>
                <c:pt idx="26">
                  <c:v>21.477579647390414</c:v>
                </c:pt>
                <c:pt idx="27">
                  <c:v>21.70870056504225</c:v>
                </c:pt>
                <c:pt idx="28">
                  <c:v>21.916266712273327</c:v>
                </c:pt>
                <c:pt idx="29">
                  <c:v>22.106099337441769</c:v>
                </c:pt>
                <c:pt idx="30">
                  <c:v>22.282659532397542</c:v>
                </c:pt>
                <c:pt idx="31">
                  <c:v>22.415522363797059</c:v>
                </c:pt>
                <c:pt idx="32">
                  <c:v>22.549177404579925</c:v>
                </c:pt>
                <c:pt idx="33">
                  <c:v>22.683629378382541</c:v>
                </c:pt>
                <c:pt idx="34">
                  <c:v>22.818883037006515</c:v>
                </c:pt>
                <c:pt idx="35">
                  <c:v>22.954943160586605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878912"/>
        <c:axId val="195880448"/>
      </c:lineChart>
      <c:catAx>
        <c:axId val="19587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58804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58804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5878912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114450551990293E-2"/>
          <c:y val="3.4992643856737636E-2"/>
          <c:w val="0.85929296306605962"/>
          <c:h val="0.79033084989936797"/>
        </c:manualLayout>
      </c:layout>
      <c:lineChart>
        <c:grouping val="standard"/>
        <c:varyColors val="0"/>
        <c:ser>
          <c:idx val="1"/>
          <c:order val="0"/>
          <c:tx>
            <c:strRef>
              <c:f>'TD5'!$L$6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'TD5'!$M$4:$BA$4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'TD5'!$M$6:$BA$6</c:f>
              <c:numCache>
                <c:formatCode>General</c:formatCode>
                <c:ptCount val="41"/>
                <c:pt idx="6" formatCode="_-* #,##0_-;\-* #,##0_-;_-* &quot;-&quot;??_-;_-@_-">
                  <c:v>0</c:v>
                </c:pt>
                <c:pt idx="7" formatCode="_-* #,##0_-;\-* #,##0_-;_-* &quot;-&quot;??_-;_-@_-">
                  <c:v>0</c:v>
                </c:pt>
                <c:pt idx="8" formatCode="_-* #,##0_-;\-* #,##0_-;_-* &quot;-&quot;??_-;_-@_-">
                  <c:v>0</c:v>
                </c:pt>
                <c:pt idx="9" formatCode="_-* #,##0_-;\-* #,##0_-;_-* &quot;-&quot;??_-;_-@_-">
                  <c:v>0</c:v>
                </c:pt>
                <c:pt idx="10" formatCode="_-* #,##0_-;\-* #,##0_-;_-* &quot;-&quot;??_-;_-@_-">
                  <c:v>0</c:v>
                </c:pt>
                <c:pt idx="11" formatCode="_-* #,##0_-;\-* #,##0_-;_-* &quot;-&quot;??_-;_-@_-">
                  <c:v>0</c:v>
                </c:pt>
                <c:pt idx="12" formatCode="_-* #,##0_-;\-* #,##0_-;_-* &quot;-&quot;??_-;_-@_-">
                  <c:v>0</c:v>
                </c:pt>
                <c:pt idx="13" formatCode="_-* #,##0_-;\-* #,##0_-;_-* &quot;-&quot;??_-;_-@_-">
                  <c:v>0</c:v>
                </c:pt>
                <c:pt idx="14" formatCode="_-* #,##0_-;\-* #,##0_-;_-* &quot;-&quot;??_-;_-@_-">
                  <c:v>0</c:v>
                </c:pt>
                <c:pt idx="15" formatCode="_-* #,##0_-;\-* #,##0_-;_-* &quot;-&quot;??_-;_-@_-">
                  <c:v>0</c:v>
                </c:pt>
                <c:pt idx="16" formatCode="_-* #,##0_-;\-* #,##0_-;_-* &quot;-&quot;??_-;_-@_-">
                  <c:v>0</c:v>
                </c:pt>
                <c:pt idx="17" formatCode="_-* #,##0_-;\-* #,##0_-;_-* &quot;-&quot;??_-;_-@_-">
                  <c:v>0</c:v>
                </c:pt>
                <c:pt idx="18" formatCode="_-* #,##0_-;\-* #,##0_-;_-* &quot;-&quot;??_-;_-@_-">
                  <c:v>0</c:v>
                </c:pt>
                <c:pt idx="19" formatCode="_-* #,##0_-;\-* #,##0_-;_-* &quot;-&quot;??_-;_-@_-">
                  <c:v>0</c:v>
                </c:pt>
                <c:pt idx="20" formatCode="_-* #,##0_-;\-* #,##0_-;_-* &quot;-&quot;??_-;_-@_-">
                  <c:v>0</c:v>
                </c:pt>
                <c:pt idx="21" formatCode="_-* #,##0_-;\-* #,##0_-;_-* &quot;-&quot;??_-;_-@_-">
                  <c:v>0</c:v>
                </c:pt>
                <c:pt idx="22" formatCode="_-* #,##0_-;\-* #,##0_-;_-* &quot;-&quot;??_-;_-@_-">
                  <c:v>0</c:v>
                </c:pt>
                <c:pt idx="23" formatCode="_-* #,##0_-;\-* #,##0_-;_-* &quot;-&quot;??_-;_-@_-">
                  <c:v>0</c:v>
                </c:pt>
                <c:pt idx="24" formatCode="_-* #,##0_-;\-* #,##0_-;_-* &quot;-&quot;??_-;_-@_-">
                  <c:v>0</c:v>
                </c:pt>
                <c:pt idx="25" formatCode="_-* #,##0_-;\-* #,##0_-;_-* &quot;-&quot;??_-;_-@_-">
                  <c:v>0</c:v>
                </c:pt>
                <c:pt idx="26" formatCode="_-* #,##0_-;\-* #,##0_-;_-* &quot;-&quot;??_-;_-@_-">
                  <c:v>0</c:v>
                </c:pt>
                <c:pt idx="27" formatCode="_-* #,##0_-;\-* #,##0_-;_-* &quot;-&quot;??_-;_-@_-">
                  <c:v>0</c:v>
                </c:pt>
                <c:pt idx="28" formatCode="_-* #,##0_-;\-* #,##0_-;_-* &quot;-&quot;??_-;_-@_-">
                  <c:v>0</c:v>
                </c:pt>
                <c:pt idx="29" formatCode="_-* #,##0_-;\-* #,##0_-;_-* &quot;-&quot;??_-;_-@_-">
                  <c:v>0</c:v>
                </c:pt>
                <c:pt idx="30" formatCode="_-* #,##0_-;\-* #,##0_-;_-* &quot;-&quot;??_-;_-@_-">
                  <c:v>0</c:v>
                </c:pt>
                <c:pt idx="31" formatCode="_-* #,##0_-;\-* #,##0_-;_-* &quot;-&quot;??_-;_-@_-">
                  <c:v>4.851128640940547</c:v>
                </c:pt>
                <c:pt idx="32" formatCode="_-* #,##0_-;\-* #,##0_-;_-* &quot;-&quot;??_-;_-@_-">
                  <c:v>14.045018147356721</c:v>
                </c:pt>
                <c:pt idx="33" formatCode="_-* #,##0_-;\-* #,##0_-;_-* &quot;-&quot;??_-;_-@_-">
                  <c:v>30.50392453034301</c:v>
                </c:pt>
                <c:pt idx="34" formatCode="_-* #,##0_-;\-* #,##0_-;_-* &quot;-&quot;??_-;_-@_-">
                  <c:v>51.279191388263854</c:v>
                </c:pt>
                <c:pt idx="35" formatCode="_-* #,##0_-;\-* #,##0_-;_-* &quot;-&quot;??_-;_-@_-">
                  <c:v>69.770807807094272</c:v>
                </c:pt>
                <c:pt idx="36" formatCode="_-* #,##0_-;\-* #,##0_-;_-* &quot;-&quot;??_-;_-@_-">
                  <c:v>81.37637476837854</c:v>
                </c:pt>
                <c:pt idx="37" formatCode="_-* #,##0_-;\-* #,##0_-;_-* &quot;-&quot;??_-;_-@_-">
                  <c:v>86.511425188727358</c:v>
                </c:pt>
                <c:pt idx="38" formatCode="_-* #,##0_-;\-* #,##0_-;_-* &quot;-&quot;??_-;_-@_-">
                  <c:v>88.112755994925081</c:v>
                </c:pt>
                <c:pt idx="39" formatCode="_-* #,##0_-;\-* #,##0_-;_-* &quot;-&quot;??_-;_-@_-">
                  <c:v>88.464560326584476</c:v>
                </c:pt>
                <c:pt idx="40" formatCode="_-* #,##0_-;\-* #,##0_-;_-* &quot;-&quot;??_-;_-@_-">
                  <c:v>88.525389480165074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'TD5'!$L$7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'TD5'!$M$4:$BA$4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'TD5'!$M$7:$BA$7</c:f>
              <c:numCache>
                <c:formatCode>General</c:formatCode>
                <c:ptCount val="41"/>
                <c:pt idx="6" formatCode="_-* #,##0_-;\-* #,##0_-;_-* &quot;-&quot;??_-;_-@_-">
                  <c:v>0</c:v>
                </c:pt>
                <c:pt idx="7" formatCode="_-* #,##0_-;\-* #,##0_-;_-* &quot;-&quot;??_-;_-@_-">
                  <c:v>0</c:v>
                </c:pt>
                <c:pt idx="8" formatCode="_-* #,##0_-;\-* #,##0_-;_-* &quot;-&quot;??_-;_-@_-">
                  <c:v>0</c:v>
                </c:pt>
                <c:pt idx="9" formatCode="_-* #,##0_-;\-* #,##0_-;_-* &quot;-&quot;??_-;_-@_-">
                  <c:v>0</c:v>
                </c:pt>
                <c:pt idx="10" formatCode="_-* #,##0_-;\-* #,##0_-;_-* &quot;-&quot;??_-;_-@_-">
                  <c:v>0</c:v>
                </c:pt>
                <c:pt idx="11" formatCode="_-* #,##0_-;\-* #,##0_-;_-* &quot;-&quot;??_-;_-@_-">
                  <c:v>0</c:v>
                </c:pt>
                <c:pt idx="12" formatCode="_-* #,##0_-;\-* #,##0_-;_-* &quot;-&quot;??_-;_-@_-">
                  <c:v>0</c:v>
                </c:pt>
                <c:pt idx="13" formatCode="_-* #,##0_-;\-* #,##0_-;_-* &quot;-&quot;??_-;_-@_-">
                  <c:v>0</c:v>
                </c:pt>
                <c:pt idx="14" formatCode="_-* #,##0_-;\-* #,##0_-;_-* &quot;-&quot;??_-;_-@_-">
                  <c:v>0</c:v>
                </c:pt>
                <c:pt idx="15" formatCode="_-* #,##0_-;\-* #,##0_-;_-* &quot;-&quot;??_-;_-@_-">
                  <c:v>0</c:v>
                </c:pt>
                <c:pt idx="16" formatCode="_-* #,##0_-;\-* #,##0_-;_-* &quot;-&quot;??_-;_-@_-">
                  <c:v>0</c:v>
                </c:pt>
                <c:pt idx="17" formatCode="_-* #,##0_-;\-* #,##0_-;_-* &quot;-&quot;??_-;_-@_-">
                  <c:v>0</c:v>
                </c:pt>
                <c:pt idx="18" formatCode="_-* #,##0_-;\-* #,##0_-;_-* &quot;-&quot;??_-;_-@_-">
                  <c:v>0</c:v>
                </c:pt>
                <c:pt idx="19" formatCode="_-* #,##0_-;\-* #,##0_-;_-* &quot;-&quot;??_-;_-@_-">
                  <c:v>0</c:v>
                </c:pt>
                <c:pt idx="20" formatCode="_-* #,##0_-;\-* #,##0_-;_-* &quot;-&quot;??_-;_-@_-">
                  <c:v>0</c:v>
                </c:pt>
                <c:pt idx="21" formatCode="_-* #,##0_-;\-* #,##0_-;_-* &quot;-&quot;??_-;_-@_-">
                  <c:v>0</c:v>
                </c:pt>
                <c:pt idx="22" formatCode="_-* #,##0_-;\-* #,##0_-;_-* &quot;-&quot;??_-;_-@_-">
                  <c:v>0</c:v>
                </c:pt>
                <c:pt idx="23" formatCode="_-* #,##0_-;\-* #,##0_-;_-* &quot;-&quot;??_-;_-@_-">
                  <c:v>0</c:v>
                </c:pt>
                <c:pt idx="24" formatCode="_-* #,##0_-;\-* #,##0_-;_-* &quot;-&quot;??_-;_-@_-">
                  <c:v>0</c:v>
                </c:pt>
                <c:pt idx="25" formatCode="_-* #,##0_-;\-* #,##0_-;_-* &quot;-&quot;??_-;_-@_-">
                  <c:v>0</c:v>
                </c:pt>
                <c:pt idx="26" formatCode="_-* #,##0_-;\-* #,##0_-;_-* &quot;-&quot;??_-;_-@_-">
                  <c:v>0</c:v>
                </c:pt>
                <c:pt idx="27" formatCode="_-* #,##0_-;\-* #,##0_-;_-* &quot;-&quot;??_-;_-@_-">
                  <c:v>0</c:v>
                </c:pt>
                <c:pt idx="28" formatCode="_-* #,##0_-;\-* #,##0_-;_-* &quot;-&quot;??_-;_-@_-">
                  <c:v>0</c:v>
                </c:pt>
                <c:pt idx="29" formatCode="_-* #,##0_-;\-* #,##0_-;_-* &quot;-&quot;??_-;_-@_-">
                  <c:v>0</c:v>
                </c:pt>
                <c:pt idx="30" formatCode="_-* #,##0_-;\-* #,##0_-;_-* &quot;-&quot;??_-;_-@_-">
                  <c:v>0</c:v>
                </c:pt>
                <c:pt idx="31" formatCode="_-* #,##0_-;\-* #,##0_-;_-* &quot;-&quot;??_-;_-@_-">
                  <c:v>0</c:v>
                </c:pt>
                <c:pt idx="32" formatCode="_-* #,##0_-;\-* #,##0_-;_-* &quot;-&quot;??_-;_-@_-">
                  <c:v>0</c:v>
                </c:pt>
                <c:pt idx="33" formatCode="_-* #,##0_-;\-* #,##0_-;_-* &quot;-&quot;??_-;_-@_-">
                  <c:v>0</c:v>
                </c:pt>
                <c:pt idx="34" formatCode="_-* #,##0_-;\-* #,##0_-;_-* &quot;-&quot;??_-;_-@_-">
                  <c:v>0</c:v>
                </c:pt>
                <c:pt idx="35" formatCode="_-* #,##0_-;\-* #,##0_-;_-* &quot;-&quot;??_-;_-@_-">
                  <c:v>0</c:v>
                </c:pt>
                <c:pt idx="36" formatCode="_-* #,##0_-;\-* #,##0_-;_-* &quot;-&quot;??_-;_-@_-">
                  <c:v>0</c:v>
                </c:pt>
                <c:pt idx="37" formatCode="_-* #,##0_-;\-* #,##0_-;_-* &quot;-&quot;??_-;_-@_-">
                  <c:v>0</c:v>
                </c:pt>
                <c:pt idx="38" formatCode="_-* #,##0_-;\-* #,##0_-;_-* &quot;-&quot;??_-;_-@_-">
                  <c:v>0</c:v>
                </c:pt>
                <c:pt idx="39" formatCode="_-* #,##0_-;\-* #,##0_-;_-* &quot;-&quot;??_-;_-@_-">
                  <c:v>0</c:v>
                </c:pt>
                <c:pt idx="40" formatCode="_-* #,##0_-;\-* #,##0_-;_-* &quot;-&quot;??_-;_-@_-">
                  <c:v>0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'TD5'!$L$8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'TD5'!$M$4:$BA$4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'TD5'!$M$8:$BA$8</c:f>
              <c:numCache>
                <c:formatCode>General</c:formatCode>
                <c:ptCount val="41"/>
                <c:pt idx="6" formatCode="_-* #,##0_-;\-* #,##0_-;_-* &quot;-&quot;??_-;_-@_-">
                  <c:v>0</c:v>
                </c:pt>
                <c:pt idx="7" formatCode="_-* #,##0_-;\-* #,##0_-;_-* &quot;-&quot;??_-;_-@_-">
                  <c:v>0</c:v>
                </c:pt>
                <c:pt idx="8" formatCode="_-* #,##0_-;\-* #,##0_-;_-* &quot;-&quot;??_-;_-@_-">
                  <c:v>0</c:v>
                </c:pt>
                <c:pt idx="9" formatCode="_-* #,##0_-;\-* #,##0_-;_-* &quot;-&quot;??_-;_-@_-">
                  <c:v>0</c:v>
                </c:pt>
                <c:pt idx="10" formatCode="_-* #,##0_-;\-* #,##0_-;_-* &quot;-&quot;??_-;_-@_-">
                  <c:v>0</c:v>
                </c:pt>
                <c:pt idx="11" formatCode="_-* #,##0_-;\-* #,##0_-;_-* &quot;-&quot;??_-;_-@_-">
                  <c:v>0</c:v>
                </c:pt>
                <c:pt idx="12" formatCode="_-* #,##0_-;\-* #,##0_-;_-* &quot;-&quot;??_-;_-@_-">
                  <c:v>0</c:v>
                </c:pt>
                <c:pt idx="13" formatCode="_-* #,##0_-;\-* #,##0_-;_-* &quot;-&quot;??_-;_-@_-">
                  <c:v>0</c:v>
                </c:pt>
                <c:pt idx="14" formatCode="_-* #,##0_-;\-* #,##0_-;_-* &quot;-&quot;??_-;_-@_-">
                  <c:v>0</c:v>
                </c:pt>
                <c:pt idx="15" formatCode="_-* #,##0_-;\-* #,##0_-;_-* &quot;-&quot;??_-;_-@_-">
                  <c:v>0</c:v>
                </c:pt>
                <c:pt idx="16" formatCode="_-* #,##0_-;\-* #,##0_-;_-* &quot;-&quot;??_-;_-@_-">
                  <c:v>0</c:v>
                </c:pt>
                <c:pt idx="17" formatCode="_-* #,##0_-;\-* #,##0_-;_-* &quot;-&quot;??_-;_-@_-">
                  <c:v>0</c:v>
                </c:pt>
                <c:pt idx="18" formatCode="_-* #,##0_-;\-* #,##0_-;_-* &quot;-&quot;??_-;_-@_-">
                  <c:v>0</c:v>
                </c:pt>
                <c:pt idx="19" formatCode="_-* #,##0_-;\-* #,##0_-;_-* &quot;-&quot;??_-;_-@_-">
                  <c:v>0</c:v>
                </c:pt>
                <c:pt idx="20" formatCode="_-* #,##0_-;\-* #,##0_-;_-* &quot;-&quot;??_-;_-@_-">
                  <c:v>0</c:v>
                </c:pt>
                <c:pt idx="21" formatCode="_-* #,##0_-;\-* #,##0_-;_-* &quot;-&quot;??_-;_-@_-">
                  <c:v>0</c:v>
                </c:pt>
                <c:pt idx="22" formatCode="_-* #,##0_-;\-* #,##0_-;_-* &quot;-&quot;??_-;_-@_-">
                  <c:v>0</c:v>
                </c:pt>
                <c:pt idx="23" formatCode="_-* #,##0_-;\-* #,##0_-;_-* &quot;-&quot;??_-;_-@_-">
                  <c:v>0</c:v>
                </c:pt>
                <c:pt idx="24" formatCode="_-* #,##0_-;\-* #,##0_-;_-* &quot;-&quot;??_-;_-@_-">
                  <c:v>0</c:v>
                </c:pt>
                <c:pt idx="25" formatCode="_-* #,##0_-;\-* #,##0_-;_-* &quot;-&quot;??_-;_-@_-">
                  <c:v>0</c:v>
                </c:pt>
                <c:pt idx="26" formatCode="_-* #,##0_-;\-* #,##0_-;_-* &quot;-&quot;??_-;_-@_-">
                  <c:v>0</c:v>
                </c:pt>
                <c:pt idx="27" formatCode="_-* #,##0_-;\-* #,##0_-;_-* &quot;-&quot;??_-;_-@_-">
                  <c:v>0</c:v>
                </c:pt>
                <c:pt idx="28" formatCode="_-* #,##0_-;\-* #,##0_-;_-* &quot;-&quot;??_-;_-@_-">
                  <c:v>0</c:v>
                </c:pt>
                <c:pt idx="29" formatCode="_-* #,##0_-;\-* #,##0_-;_-* &quot;-&quot;??_-;_-@_-">
                  <c:v>0</c:v>
                </c:pt>
                <c:pt idx="30" formatCode="_-* #,##0_-;\-* #,##0_-;_-* &quot;-&quot;??_-;_-@_-">
                  <c:v>0</c:v>
                </c:pt>
                <c:pt idx="31" formatCode="_-* #,##0_-;\-* #,##0_-;_-* &quot;-&quot;??_-;_-@_-">
                  <c:v>0</c:v>
                </c:pt>
                <c:pt idx="32" formatCode="_-* #,##0_-;\-* #,##0_-;_-* &quot;-&quot;??_-;_-@_-">
                  <c:v>0</c:v>
                </c:pt>
                <c:pt idx="33" formatCode="_-* #,##0_-;\-* #,##0_-;_-* &quot;-&quot;??_-;_-@_-">
                  <c:v>0</c:v>
                </c:pt>
                <c:pt idx="34" formatCode="_-* #,##0_-;\-* #,##0_-;_-* &quot;-&quot;??_-;_-@_-">
                  <c:v>0</c:v>
                </c:pt>
                <c:pt idx="35" formatCode="_-* #,##0_-;\-* #,##0_-;_-* &quot;-&quot;??_-;_-@_-">
                  <c:v>0</c:v>
                </c:pt>
                <c:pt idx="36" formatCode="_-* #,##0_-;\-* #,##0_-;_-* &quot;-&quot;??_-;_-@_-">
                  <c:v>0</c:v>
                </c:pt>
                <c:pt idx="37" formatCode="_-* #,##0_-;\-* #,##0_-;_-* &quot;-&quot;??_-;_-@_-">
                  <c:v>0</c:v>
                </c:pt>
                <c:pt idx="38" formatCode="_-* #,##0_-;\-* #,##0_-;_-* &quot;-&quot;??_-;_-@_-">
                  <c:v>0</c:v>
                </c:pt>
                <c:pt idx="39" formatCode="_-* #,##0_-;\-* #,##0_-;_-* &quot;-&quot;??_-;_-@_-">
                  <c:v>0</c:v>
                </c:pt>
                <c:pt idx="40" formatCode="_-* #,##0_-;\-* #,##0_-;_-* &quot;-&quot;??_-;_-@_-">
                  <c:v>0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'TD5'!$L$9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'TD5'!$M$4:$BA$4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'TD5'!$M$9:$BA$9</c:f>
              <c:numCache>
                <c:formatCode>General</c:formatCode>
                <c:ptCount val="41"/>
                <c:pt idx="6" formatCode="_-* #,##0_-;\-* #,##0_-;_-* &quot;-&quot;??_-;_-@_-">
                  <c:v>0</c:v>
                </c:pt>
                <c:pt idx="7" formatCode="_-* #,##0_-;\-* #,##0_-;_-* &quot;-&quot;??_-;_-@_-">
                  <c:v>0</c:v>
                </c:pt>
                <c:pt idx="8" formatCode="_-* #,##0_-;\-* #,##0_-;_-* &quot;-&quot;??_-;_-@_-">
                  <c:v>0</c:v>
                </c:pt>
                <c:pt idx="9" formatCode="_-* #,##0_-;\-* #,##0_-;_-* &quot;-&quot;??_-;_-@_-">
                  <c:v>0</c:v>
                </c:pt>
                <c:pt idx="10" formatCode="_-* #,##0_-;\-* #,##0_-;_-* &quot;-&quot;??_-;_-@_-">
                  <c:v>0</c:v>
                </c:pt>
                <c:pt idx="11" formatCode="_-* #,##0_-;\-* #,##0_-;_-* &quot;-&quot;??_-;_-@_-">
                  <c:v>0</c:v>
                </c:pt>
                <c:pt idx="12" formatCode="_-* #,##0_-;\-* #,##0_-;_-* &quot;-&quot;??_-;_-@_-">
                  <c:v>0</c:v>
                </c:pt>
                <c:pt idx="13" formatCode="_-* #,##0_-;\-* #,##0_-;_-* &quot;-&quot;??_-;_-@_-">
                  <c:v>0</c:v>
                </c:pt>
                <c:pt idx="14" formatCode="_-* #,##0_-;\-* #,##0_-;_-* &quot;-&quot;??_-;_-@_-">
                  <c:v>0</c:v>
                </c:pt>
                <c:pt idx="15" formatCode="_-* #,##0_-;\-* #,##0_-;_-* &quot;-&quot;??_-;_-@_-">
                  <c:v>0</c:v>
                </c:pt>
                <c:pt idx="16" formatCode="_-* #,##0_-;\-* #,##0_-;_-* &quot;-&quot;??_-;_-@_-">
                  <c:v>0</c:v>
                </c:pt>
                <c:pt idx="17" formatCode="_-* #,##0_-;\-* #,##0_-;_-* &quot;-&quot;??_-;_-@_-">
                  <c:v>0</c:v>
                </c:pt>
                <c:pt idx="18" formatCode="_-* #,##0_-;\-* #,##0_-;_-* &quot;-&quot;??_-;_-@_-">
                  <c:v>0</c:v>
                </c:pt>
                <c:pt idx="19" formatCode="_-* #,##0_-;\-* #,##0_-;_-* &quot;-&quot;??_-;_-@_-">
                  <c:v>0</c:v>
                </c:pt>
                <c:pt idx="20" formatCode="_-* #,##0_-;\-* #,##0_-;_-* &quot;-&quot;??_-;_-@_-">
                  <c:v>0</c:v>
                </c:pt>
                <c:pt idx="21" formatCode="_-* #,##0_-;\-* #,##0_-;_-* &quot;-&quot;??_-;_-@_-">
                  <c:v>0</c:v>
                </c:pt>
                <c:pt idx="22" formatCode="_-* #,##0_-;\-* #,##0_-;_-* &quot;-&quot;??_-;_-@_-">
                  <c:v>0</c:v>
                </c:pt>
                <c:pt idx="23" formatCode="_-* #,##0_-;\-* #,##0_-;_-* &quot;-&quot;??_-;_-@_-">
                  <c:v>0</c:v>
                </c:pt>
                <c:pt idx="24" formatCode="_-* #,##0_-;\-* #,##0_-;_-* &quot;-&quot;??_-;_-@_-">
                  <c:v>0</c:v>
                </c:pt>
                <c:pt idx="25" formatCode="_-* #,##0_-;\-* #,##0_-;_-* &quot;-&quot;??_-;_-@_-">
                  <c:v>0</c:v>
                </c:pt>
                <c:pt idx="26" formatCode="_-* #,##0_-;\-* #,##0_-;_-* &quot;-&quot;??_-;_-@_-">
                  <c:v>0</c:v>
                </c:pt>
                <c:pt idx="27" formatCode="_-* #,##0_-;\-* #,##0_-;_-* &quot;-&quot;??_-;_-@_-">
                  <c:v>0</c:v>
                </c:pt>
                <c:pt idx="28" formatCode="_-* #,##0_-;\-* #,##0_-;_-* &quot;-&quot;??_-;_-@_-">
                  <c:v>0</c:v>
                </c:pt>
                <c:pt idx="29" formatCode="_-* #,##0_-;\-* #,##0_-;_-* &quot;-&quot;??_-;_-@_-">
                  <c:v>0</c:v>
                </c:pt>
                <c:pt idx="30" formatCode="_-* #,##0_-;\-* #,##0_-;_-* &quot;-&quot;??_-;_-@_-">
                  <c:v>0</c:v>
                </c:pt>
                <c:pt idx="31" formatCode="_-* #,##0_-;\-* #,##0_-;_-* &quot;-&quot;??_-;_-@_-">
                  <c:v>0</c:v>
                </c:pt>
                <c:pt idx="32" formatCode="_-* #,##0_-;\-* #,##0_-;_-* &quot;-&quot;??_-;_-@_-">
                  <c:v>0</c:v>
                </c:pt>
                <c:pt idx="33" formatCode="_-* #,##0_-;\-* #,##0_-;_-* &quot;-&quot;??_-;_-@_-">
                  <c:v>0</c:v>
                </c:pt>
                <c:pt idx="34" formatCode="_-* #,##0_-;\-* #,##0_-;_-* &quot;-&quot;??_-;_-@_-">
                  <c:v>0</c:v>
                </c:pt>
                <c:pt idx="35" formatCode="_-* #,##0_-;\-* #,##0_-;_-* &quot;-&quot;??_-;_-@_-">
                  <c:v>0</c:v>
                </c:pt>
                <c:pt idx="36" formatCode="_-* #,##0_-;\-* #,##0_-;_-* &quot;-&quot;??_-;_-@_-">
                  <c:v>0</c:v>
                </c:pt>
                <c:pt idx="37" formatCode="_-* #,##0_-;\-* #,##0_-;_-* &quot;-&quot;??_-;_-@_-">
                  <c:v>0</c:v>
                </c:pt>
                <c:pt idx="38" formatCode="_-* #,##0_-;\-* #,##0_-;_-* &quot;-&quot;??_-;_-@_-">
                  <c:v>0</c:v>
                </c:pt>
                <c:pt idx="39" formatCode="_-* #,##0_-;\-* #,##0_-;_-* &quot;-&quot;??_-;_-@_-">
                  <c:v>0</c:v>
                </c:pt>
                <c:pt idx="40" formatCode="_-* #,##0_-;\-* #,##0_-;_-* &quot;-&quot;??_-;_-@_-">
                  <c:v>0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'TD5'!$L$5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'TD5'!$M$4:$BA$4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'TD5'!$M$5:$BA$5</c:f>
              <c:numCache>
                <c:formatCode>_-* #,##0_-;\-* #,##0_-;_-* "-"??_-;_-@_-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768320"/>
        <c:axId val="197769856"/>
      </c:lineChart>
      <c:dateAx>
        <c:axId val="197768320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7769856"/>
        <c:crosses val="autoZero"/>
        <c:auto val="1"/>
        <c:lblOffset val="100"/>
        <c:baseTimeUnit val="years"/>
        <c:majorUnit val="5"/>
        <c:majorTimeUnit val="years"/>
        <c:minorUnit val="5"/>
        <c:minorTimeUnit val="years"/>
      </c:dateAx>
      <c:valAx>
        <c:axId val="197769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>
                    <a:latin typeface="Arial" panose="020B0604020202020204" pitchFamily="34" charset="0"/>
                    <a:cs typeface="Arial" panose="020B0604020202020204" pitchFamily="34" charset="0"/>
                  </a:rPr>
                  <a:t>TWh</a:t>
                </a:r>
                <a:endParaRPr lang="en-US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77683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0361655823949842E-2"/>
          <c:y val="0.8712950343090522"/>
          <c:w val="0.94676809728680822"/>
          <c:h val="0.1107677459600061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4.2'!$B$4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4.2'!$C$4:$M$4</c:f>
              <c:numCache>
                <c:formatCode>0.00</c:formatCode>
                <c:ptCount val="11"/>
                <c:pt idx="0">
                  <c:v>3.589</c:v>
                </c:pt>
                <c:pt idx="2">
                  <c:v>6.6180000000000003</c:v>
                </c:pt>
                <c:pt idx="3">
                  <c:v>5.91</c:v>
                </c:pt>
                <c:pt idx="4">
                  <c:v>5.7480000000000002</c:v>
                </c:pt>
                <c:pt idx="5">
                  <c:v>6.7309999999999999</c:v>
                </c:pt>
                <c:pt idx="7">
                  <c:v>9.67</c:v>
                </c:pt>
                <c:pt idx="8">
                  <c:v>8.3800000000000008</c:v>
                </c:pt>
                <c:pt idx="9">
                  <c:v>5.17</c:v>
                </c:pt>
                <c:pt idx="10">
                  <c:v>10.699</c:v>
                </c:pt>
              </c:numCache>
            </c:numRef>
          </c:val>
        </c:ser>
        <c:ser>
          <c:idx val="1"/>
          <c:order val="1"/>
          <c:tx>
            <c:strRef>
              <c:f>'Figure 4.2'!$B$5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4.2'!$C$5:$M$5</c:f>
              <c:numCache>
                <c:formatCode>0.00</c:formatCode>
                <c:ptCount val="11"/>
                <c:pt idx="0">
                  <c:v>2.8419976999999998</c:v>
                </c:pt>
                <c:pt idx="2">
                  <c:v>5.2974492957188701</c:v>
                </c:pt>
                <c:pt idx="3">
                  <c:v>4.0492597883959371</c:v>
                </c:pt>
                <c:pt idx="4">
                  <c:v>3.1660141853919721</c:v>
                </c:pt>
                <c:pt idx="5">
                  <c:v>3.9785039042716281</c:v>
                </c:pt>
                <c:pt idx="7">
                  <c:v>3.8843723540143111</c:v>
                </c:pt>
                <c:pt idx="8">
                  <c:v>3.6075507358574042</c:v>
                </c:pt>
                <c:pt idx="9">
                  <c:v>1.0120300168753467</c:v>
                </c:pt>
                <c:pt idx="10">
                  <c:v>1.768245254131698</c:v>
                </c:pt>
              </c:numCache>
            </c:numRef>
          </c:val>
        </c:ser>
        <c:ser>
          <c:idx val="2"/>
          <c:order val="2"/>
          <c:tx>
            <c:strRef>
              <c:f>'Figure 4.2'!$B$6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4.2'!$C$6:$M$6</c:f>
              <c:numCache>
                <c:formatCode>0.00</c:formatCode>
                <c:ptCount val="11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14.5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'Figure 4.2'!$B$7</c:f>
              <c:strCache>
                <c:ptCount val="1"/>
                <c:pt idx="0">
                  <c:v>CHP</c:v>
                </c:pt>
              </c:strCache>
            </c:strRef>
          </c:tx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4.2'!$C$7:$M$7</c:f>
              <c:numCache>
                <c:formatCode>0.00</c:formatCode>
                <c:ptCount val="11"/>
                <c:pt idx="0">
                  <c:v>4.0230148992218639</c:v>
                </c:pt>
                <c:pt idx="2">
                  <c:v>4.5652443795551845</c:v>
                </c:pt>
                <c:pt idx="3">
                  <c:v>4.6147133173786026</c:v>
                </c:pt>
                <c:pt idx="4">
                  <c:v>4.5402139048468166</c:v>
                </c:pt>
                <c:pt idx="5">
                  <c:v>5.521573841993801</c:v>
                </c:pt>
                <c:pt idx="7">
                  <c:v>3.0255842726644198</c:v>
                </c:pt>
                <c:pt idx="8">
                  <c:v>4.6180264322636475</c:v>
                </c:pt>
                <c:pt idx="9">
                  <c:v>4.5453405405265732</c:v>
                </c:pt>
                <c:pt idx="10">
                  <c:v>7.5035919287597261</c:v>
                </c:pt>
              </c:numCache>
            </c:numRef>
          </c:val>
        </c:ser>
        <c:ser>
          <c:idx val="4"/>
          <c:order val="4"/>
          <c:tx>
            <c:strRef>
              <c:f>'Figure 4.2'!$B$8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4.2'!$C$8:$M$8</c:f>
              <c:numCache>
                <c:formatCode>0.00</c:formatCode>
                <c:ptCount val="11"/>
                <c:pt idx="0">
                  <c:v>29.122</c:v>
                </c:pt>
                <c:pt idx="2">
                  <c:v>20.986999999999998</c:v>
                </c:pt>
                <c:pt idx="3">
                  <c:v>22.853000000000002</c:v>
                </c:pt>
                <c:pt idx="4">
                  <c:v>32.935000000000002</c:v>
                </c:pt>
                <c:pt idx="5">
                  <c:v>28.027999999999999</c:v>
                </c:pt>
                <c:pt idx="7">
                  <c:v>3.2</c:v>
                </c:pt>
                <c:pt idx="8">
                  <c:v>6</c:v>
                </c:pt>
                <c:pt idx="9">
                  <c:v>31.8</c:v>
                </c:pt>
                <c:pt idx="10">
                  <c:v>12.3</c:v>
                </c:pt>
              </c:numCache>
            </c:numRef>
          </c:val>
        </c:ser>
        <c:ser>
          <c:idx val="5"/>
          <c:order val="5"/>
          <c:tx>
            <c:strRef>
              <c:f>'Figure 4.2'!$B$9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4.2'!$C$9:$M$9</c:f>
              <c:numCache>
                <c:formatCode>0.00</c:formatCode>
                <c:ptCount val="11"/>
                <c:pt idx="0">
                  <c:v>12.808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'Figure 4.2'!$B$10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4.2'!$C$10:$M$10</c:f>
              <c:numCache>
                <c:formatCode>0.00</c:formatCode>
                <c:ptCount val="11"/>
                <c:pt idx="0">
                  <c:v>1.7431394464955685</c:v>
                </c:pt>
                <c:pt idx="2">
                  <c:v>1.9767661828037413</c:v>
                </c:pt>
                <c:pt idx="3">
                  <c:v>1.905989027716297</c:v>
                </c:pt>
                <c:pt idx="4">
                  <c:v>1.8534331413816079</c:v>
                </c:pt>
                <c:pt idx="5">
                  <c:v>1.9767661828037413</c:v>
                </c:pt>
                <c:pt idx="7">
                  <c:v>3.0445152121930774</c:v>
                </c:pt>
                <c:pt idx="8">
                  <c:v>2.5210654679902555</c:v>
                </c:pt>
                <c:pt idx="9">
                  <c:v>1.9351808650235065</c:v>
                </c:pt>
                <c:pt idx="10">
                  <c:v>4.5395152121930771</c:v>
                </c:pt>
              </c:numCache>
            </c:numRef>
          </c:val>
        </c:ser>
        <c:ser>
          <c:idx val="7"/>
          <c:order val="7"/>
          <c:tx>
            <c:strRef>
              <c:f>'Figure 4.2'!$B$11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4.2'!$C$11:$M$11</c:f>
              <c:numCache>
                <c:formatCode>0.00</c:formatCode>
                <c:ptCount val="11"/>
                <c:pt idx="0">
                  <c:v>3.8</c:v>
                </c:pt>
                <c:pt idx="2">
                  <c:v>15.605</c:v>
                </c:pt>
                <c:pt idx="3">
                  <c:v>11.205</c:v>
                </c:pt>
                <c:pt idx="4">
                  <c:v>8.4049999999999994</c:v>
                </c:pt>
                <c:pt idx="5">
                  <c:v>13.205</c:v>
                </c:pt>
                <c:pt idx="7">
                  <c:v>19.704999999999998</c:v>
                </c:pt>
                <c:pt idx="8">
                  <c:v>15.005000000000001</c:v>
                </c:pt>
                <c:pt idx="9">
                  <c:v>9.8049999999999997</c:v>
                </c:pt>
                <c:pt idx="10">
                  <c:v>16.504999999999999</c:v>
                </c:pt>
              </c:numCache>
            </c:numRef>
          </c:val>
        </c:ser>
        <c:ser>
          <c:idx val="8"/>
          <c:order val="8"/>
          <c:tx>
            <c:strRef>
              <c:f>'Figure 4.2'!$B$12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4.2'!$C$12:$M$12</c:f>
              <c:numCache>
                <c:formatCode>0.00</c:formatCode>
                <c:ptCount val="11"/>
                <c:pt idx="0">
                  <c:v>5.6000000000000001E-2</c:v>
                </c:pt>
                <c:pt idx="2">
                  <c:v>1.2726999999999999</c:v>
                </c:pt>
                <c:pt idx="3">
                  <c:v>0.48519999999999996</c:v>
                </c:pt>
                <c:pt idx="4">
                  <c:v>7.2499999999999995E-2</c:v>
                </c:pt>
                <c:pt idx="5">
                  <c:v>0.48519999999999996</c:v>
                </c:pt>
                <c:pt idx="7">
                  <c:v>8.2687000000000008</c:v>
                </c:pt>
                <c:pt idx="8">
                  <c:v>5.8601999999999999</c:v>
                </c:pt>
                <c:pt idx="9">
                  <c:v>6.25E-2</c:v>
                </c:pt>
                <c:pt idx="10">
                  <c:v>6.0602</c:v>
                </c:pt>
              </c:numCache>
            </c:numRef>
          </c:val>
        </c:ser>
        <c:ser>
          <c:idx val="9"/>
          <c:order val="9"/>
          <c:tx>
            <c:strRef>
              <c:f>'Figure 4.2'!$B$13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990099"/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4.2'!$C$13:$M$13</c:f>
              <c:numCache>
                <c:formatCode>0.00</c:formatCode>
                <c:ptCount val="11"/>
                <c:pt idx="0">
                  <c:v>8.9740000000000002</c:v>
                </c:pt>
                <c:pt idx="2">
                  <c:v>4.7519999999999998</c:v>
                </c:pt>
                <c:pt idx="3">
                  <c:v>4.7519999999999998</c:v>
                </c:pt>
                <c:pt idx="4">
                  <c:v>4.7519999999999998</c:v>
                </c:pt>
                <c:pt idx="5">
                  <c:v>4.7519999999999998</c:v>
                </c:pt>
                <c:pt idx="7">
                  <c:v>20</c:v>
                </c:pt>
                <c:pt idx="8">
                  <c:v>16.2</c:v>
                </c:pt>
                <c:pt idx="9">
                  <c:v>5.5</c:v>
                </c:pt>
                <c:pt idx="10">
                  <c:v>18.600000000000001</c:v>
                </c:pt>
              </c:numCache>
            </c:numRef>
          </c:val>
        </c:ser>
        <c:ser>
          <c:idx val="10"/>
          <c:order val="10"/>
          <c:tx>
            <c:strRef>
              <c:f>'Figure 4.2'!$B$14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4.2'!$C$14:$M$14</c:f>
              <c:numCache>
                <c:formatCode>0.00</c:formatCode>
                <c:ptCount val="11"/>
                <c:pt idx="0">
                  <c:v>5.0777999999999999</c:v>
                </c:pt>
                <c:pt idx="2">
                  <c:v>17.038700000000002</c:v>
                </c:pt>
                <c:pt idx="3">
                  <c:v>14.8727</c:v>
                </c:pt>
                <c:pt idx="4">
                  <c:v>10.701799999999999</c:v>
                </c:pt>
                <c:pt idx="5">
                  <c:v>13.072700000000001</c:v>
                </c:pt>
                <c:pt idx="7">
                  <c:v>29.788700000000002</c:v>
                </c:pt>
                <c:pt idx="8">
                  <c:v>23.838699999999999</c:v>
                </c:pt>
                <c:pt idx="9">
                  <c:v>16.672799999999999</c:v>
                </c:pt>
                <c:pt idx="10">
                  <c:v>21.338699999999999</c:v>
                </c:pt>
              </c:numCache>
            </c:numRef>
          </c:val>
        </c:ser>
        <c:ser>
          <c:idx val="11"/>
          <c:order val="11"/>
          <c:tx>
            <c:strRef>
              <c:f>'Figure 4.2'!$B$15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4.2'!$C$15:$M$15</c:f>
              <c:numCache>
                <c:formatCode>0.00</c:formatCode>
                <c:ptCount val="11"/>
                <c:pt idx="0">
                  <c:v>10.379654856003512</c:v>
                </c:pt>
                <c:pt idx="2">
                  <c:v>17.709191922247051</c:v>
                </c:pt>
                <c:pt idx="3">
                  <c:v>16.458580712152354</c:v>
                </c:pt>
                <c:pt idx="4">
                  <c:v>12.983005002017665</c:v>
                </c:pt>
                <c:pt idx="5">
                  <c:v>15.342885786547059</c:v>
                </c:pt>
                <c:pt idx="7">
                  <c:v>21.604156082728668</c:v>
                </c:pt>
                <c:pt idx="8">
                  <c:v>19.097612704069199</c:v>
                </c:pt>
                <c:pt idx="9">
                  <c:v>6.8098170340802096</c:v>
                </c:pt>
                <c:pt idx="10">
                  <c:v>18.210729216352558</c:v>
                </c:pt>
              </c:numCache>
            </c:numRef>
          </c:val>
        </c:ser>
        <c:ser>
          <c:idx val="12"/>
          <c:order val="12"/>
          <c:tx>
            <c:strRef>
              <c:f>'Figure 4.2'!$B$16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4.2'!$C$16:$M$16</c:f>
              <c:numCache>
                <c:formatCode>0.00</c:formatCode>
                <c:ptCount val="11"/>
                <c:pt idx="0">
                  <c:v>11.313874994769996</c:v>
                </c:pt>
                <c:pt idx="2">
                  <c:v>19.887342563548728</c:v>
                </c:pt>
                <c:pt idx="3">
                  <c:v>17.87134256354873</c:v>
                </c:pt>
                <c:pt idx="4">
                  <c:v>14.32690894188077</c:v>
                </c:pt>
                <c:pt idx="5">
                  <c:v>23.533580682802025</c:v>
                </c:pt>
                <c:pt idx="7">
                  <c:v>38.07879172355949</c:v>
                </c:pt>
                <c:pt idx="8">
                  <c:v>31.861791723559495</c:v>
                </c:pt>
                <c:pt idx="9">
                  <c:v>12.978122825992777</c:v>
                </c:pt>
                <c:pt idx="10">
                  <c:v>44.150746662202295</c:v>
                </c:pt>
              </c:numCache>
            </c:numRef>
          </c:val>
        </c:ser>
        <c:ser>
          <c:idx val="13"/>
          <c:order val="13"/>
          <c:tx>
            <c:strRef>
              <c:f>'Figure 4.2'!$B$17</c:f>
              <c:strCache>
                <c:ptCount val="1"/>
                <c:pt idx="0">
                  <c:v>Other Thermal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4.2'!$C$17:$M$17</c:f>
              <c:numCache>
                <c:formatCode>0.00</c:formatCode>
                <c:ptCount val="11"/>
                <c:pt idx="0">
                  <c:v>2.9743656562199767</c:v>
                </c:pt>
                <c:pt idx="2">
                  <c:v>4.3385110989482971</c:v>
                </c:pt>
                <c:pt idx="3">
                  <c:v>7.9248913401344057</c:v>
                </c:pt>
                <c:pt idx="4">
                  <c:v>5.5676703708499469</c:v>
                </c:pt>
                <c:pt idx="5">
                  <c:v>8.49312346619128</c:v>
                </c:pt>
                <c:pt idx="7">
                  <c:v>4.5382700992916458</c:v>
                </c:pt>
                <c:pt idx="8">
                  <c:v>13.070726658001703</c:v>
                </c:pt>
                <c:pt idx="9">
                  <c:v>6.7356232026514311</c:v>
                </c:pt>
                <c:pt idx="10">
                  <c:v>16.959311595082653</c:v>
                </c:pt>
              </c:numCache>
            </c:numRef>
          </c:val>
        </c:ser>
        <c:ser>
          <c:idx val="14"/>
          <c:order val="14"/>
          <c:tx>
            <c:strRef>
              <c:f>'Figure 4.2'!$B$18</c:f>
              <c:strCache>
                <c:ptCount val="1"/>
                <c:pt idx="0">
                  <c:v>Other Renewable</c:v>
                </c:pt>
              </c:strCache>
            </c:strRef>
          </c:tx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4.2'!$C$18:$M$18</c:f>
              <c:numCache>
                <c:formatCode>0.00</c:formatCode>
                <c:ptCount val="11"/>
                <c:pt idx="0">
                  <c:v>2.7944655455146901</c:v>
                </c:pt>
                <c:pt idx="2">
                  <c:v>3.9501474992608738</c:v>
                </c:pt>
                <c:pt idx="3">
                  <c:v>4.2706486612618209</c:v>
                </c:pt>
                <c:pt idx="4">
                  <c:v>3.5279307275861211</c:v>
                </c:pt>
                <c:pt idx="5">
                  <c:v>4.3603643170669919</c:v>
                </c:pt>
                <c:pt idx="7">
                  <c:v>5.8086701064247661</c:v>
                </c:pt>
                <c:pt idx="8">
                  <c:v>6.8682658946026764</c:v>
                </c:pt>
                <c:pt idx="9">
                  <c:v>4.3284185082007269</c:v>
                </c:pt>
                <c:pt idx="10">
                  <c:v>6.7158480140220229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"/>
        <c:overlap val="100"/>
        <c:axId val="196874624"/>
        <c:axId val="196876160"/>
      </c:barChart>
      <c:catAx>
        <c:axId val="1968746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96876160"/>
        <c:crosses val="autoZero"/>
        <c:auto val="1"/>
        <c:lblAlgn val="ctr"/>
        <c:lblOffset val="100"/>
        <c:noMultiLvlLbl val="0"/>
      </c:catAx>
      <c:valAx>
        <c:axId val="1968761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Installed</a:t>
                </a:r>
                <a:r>
                  <a:rPr lang="en-GB" baseline="0"/>
                  <a:t> generation capacity (GW)</a:t>
                </a:r>
                <a:endParaRPr lang="en-GB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6874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4920207346852129E-2"/>
          <c:y val="0.82669490363856812"/>
          <c:w val="0.76356539602562723"/>
          <c:h val="0.1610894879880652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8"/>
          <c:order val="0"/>
          <c:tx>
            <c:strRef>
              <c:f>'Figure 4.3'!$B$14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0C0"/>
            </a:solidFill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4.3'!$C$14:$AL$14</c:f>
              <c:numCache>
                <c:formatCode>_(* #,##0.00_);_(* \(#,##0.00\);_(* "-"??_);_(@_)</c:formatCode>
                <c:ptCount val="36"/>
                <c:pt idx="1">
                  <c:v>14.974312499999998</c:v>
                </c:pt>
                <c:pt idx="2">
                  <c:v>27.402025296000001</c:v>
                </c:pt>
                <c:pt idx="3">
                  <c:v>28.500576832</c:v>
                </c:pt>
                <c:pt idx="4">
                  <c:v>37.828895310999997</c:v>
                </c:pt>
                <c:pt idx="5">
                  <c:v>36.546085142000003</c:v>
                </c:pt>
                <c:pt idx="6">
                  <c:v>53.835066316000002</c:v>
                </c:pt>
                <c:pt idx="7">
                  <c:v>67.771715369999995</c:v>
                </c:pt>
                <c:pt idx="8">
                  <c:v>82.20515159</c:v>
                </c:pt>
                <c:pt idx="9">
                  <c:v>82.286891429999997</c:v>
                </c:pt>
                <c:pt idx="10">
                  <c:v>81.965500179000003</c:v>
                </c:pt>
                <c:pt idx="11">
                  <c:v>75.760329049999996</c:v>
                </c:pt>
                <c:pt idx="12">
                  <c:v>63.886044963000003</c:v>
                </c:pt>
                <c:pt idx="13">
                  <c:v>48.842448132999998</c:v>
                </c:pt>
                <c:pt idx="14">
                  <c:v>40.304964634000001</c:v>
                </c:pt>
                <c:pt idx="15">
                  <c:v>29.732587674000001</c:v>
                </c:pt>
                <c:pt idx="16">
                  <c:v>25.152584528999999</c:v>
                </c:pt>
                <c:pt idx="17">
                  <c:v>6.930015815</c:v>
                </c:pt>
                <c:pt idx="18">
                  <c:v>-2.550977483</c:v>
                </c:pt>
                <c:pt idx="19">
                  <c:v>-15.720797118</c:v>
                </c:pt>
                <c:pt idx="20">
                  <c:v>-15.770102830000001</c:v>
                </c:pt>
                <c:pt idx="21">
                  <c:v>-16.682324668</c:v>
                </c:pt>
                <c:pt idx="22">
                  <c:v>-14.991582965999999</c:v>
                </c:pt>
                <c:pt idx="23">
                  <c:v>-14.110388755000001</c:v>
                </c:pt>
                <c:pt idx="24">
                  <c:v>-9.9380464990000004</c:v>
                </c:pt>
                <c:pt idx="25">
                  <c:v>-9.9060410819999998</c:v>
                </c:pt>
                <c:pt idx="26">
                  <c:v>-9.9060410819999998</c:v>
                </c:pt>
                <c:pt idx="27">
                  <c:v>-9.9060410819999998</c:v>
                </c:pt>
                <c:pt idx="28">
                  <c:v>-9.9060410819999998</c:v>
                </c:pt>
                <c:pt idx="29">
                  <c:v>-9.9060410819999998</c:v>
                </c:pt>
                <c:pt idx="30">
                  <c:v>-9.9060410819999998</c:v>
                </c:pt>
                <c:pt idx="31">
                  <c:v>-9.9060410819999998</c:v>
                </c:pt>
                <c:pt idx="32">
                  <c:v>-9.9060410819999998</c:v>
                </c:pt>
                <c:pt idx="33">
                  <c:v>-9.9060410819999998</c:v>
                </c:pt>
                <c:pt idx="34">
                  <c:v>-9.9060410819999998</c:v>
                </c:pt>
                <c:pt idx="35">
                  <c:v>-9.9060410819999998</c:v>
                </c:pt>
              </c:numCache>
            </c:numRef>
          </c:val>
        </c:ser>
        <c:ser>
          <c:idx val="1"/>
          <c:order val="1"/>
          <c:tx>
            <c:strRef>
              <c:f>'Figure 4.3'!$B$23</c:f>
              <c:strCache>
                <c:ptCount val="1"/>
                <c:pt idx="0">
                  <c:v>Interconnectors (net negative)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4.3'!$C$23:$AL$23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2.550977483</c:v>
                </c:pt>
                <c:pt idx="19">
                  <c:v>15.720797118</c:v>
                </c:pt>
                <c:pt idx="20">
                  <c:v>15.770102830000001</c:v>
                </c:pt>
                <c:pt idx="21">
                  <c:v>16.682324668</c:v>
                </c:pt>
                <c:pt idx="22">
                  <c:v>14.991582965999999</c:v>
                </c:pt>
                <c:pt idx="23">
                  <c:v>14.110388755000001</c:v>
                </c:pt>
                <c:pt idx="24">
                  <c:v>9.9380464990000004</c:v>
                </c:pt>
                <c:pt idx="25">
                  <c:v>9.9060410819999998</c:v>
                </c:pt>
                <c:pt idx="26">
                  <c:v>9.9060410819999998</c:v>
                </c:pt>
                <c:pt idx="27">
                  <c:v>9.9060410819999998</c:v>
                </c:pt>
                <c:pt idx="28">
                  <c:v>9.9060410819999998</c:v>
                </c:pt>
                <c:pt idx="29">
                  <c:v>9.9060410819999998</c:v>
                </c:pt>
                <c:pt idx="30">
                  <c:v>9.9060410819999998</c:v>
                </c:pt>
                <c:pt idx="31">
                  <c:v>9.9060410819999998</c:v>
                </c:pt>
                <c:pt idx="32">
                  <c:v>9.9060410819999998</c:v>
                </c:pt>
                <c:pt idx="33">
                  <c:v>9.9060410819999998</c:v>
                </c:pt>
                <c:pt idx="34">
                  <c:v>9.9060410819999998</c:v>
                </c:pt>
                <c:pt idx="35">
                  <c:v>9.9060410819999998</c:v>
                </c:pt>
              </c:numCache>
            </c:numRef>
          </c:val>
        </c:ser>
        <c:ser>
          <c:idx val="2"/>
          <c:order val="2"/>
          <c:tx>
            <c:strRef>
              <c:f>'Figure 4.3'!$B$8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F57913"/>
            </a:solidFill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4.3'!$C$8:$AL$8</c:f>
              <c:numCache>
                <c:formatCode>_(* #,##0.00_);_(* \(#,##0.00\);_(* "-"??_);_(@_)</c:formatCode>
                <c:ptCount val="36"/>
                <c:pt idx="1">
                  <c:v>17.84702313565278</c:v>
                </c:pt>
                <c:pt idx="2">
                  <c:v>23.824840147518287</c:v>
                </c:pt>
                <c:pt idx="3">
                  <c:v>24.253933358947709</c:v>
                </c:pt>
                <c:pt idx="4">
                  <c:v>26.576983237222631</c:v>
                </c:pt>
                <c:pt idx="5">
                  <c:v>26.387160685845991</c:v>
                </c:pt>
                <c:pt idx="6">
                  <c:v>25.797184677376269</c:v>
                </c:pt>
                <c:pt idx="7">
                  <c:v>25.538851527468189</c:v>
                </c:pt>
                <c:pt idx="8">
                  <c:v>26.107699298597112</c:v>
                </c:pt>
                <c:pt idx="9">
                  <c:v>26.887092833574489</c:v>
                </c:pt>
                <c:pt idx="10">
                  <c:v>29.592308395107256</c:v>
                </c:pt>
                <c:pt idx="11">
                  <c:v>29.162411211021762</c:v>
                </c:pt>
                <c:pt idx="12">
                  <c:v>30.352062329988218</c:v>
                </c:pt>
                <c:pt idx="13">
                  <c:v>29.903404569849677</c:v>
                </c:pt>
                <c:pt idx="14">
                  <c:v>29.980423837770473</c:v>
                </c:pt>
                <c:pt idx="15">
                  <c:v>30.104351658139603</c:v>
                </c:pt>
                <c:pt idx="16">
                  <c:v>29.712920267000737</c:v>
                </c:pt>
                <c:pt idx="17">
                  <c:v>29.587322078544481</c:v>
                </c:pt>
                <c:pt idx="18">
                  <c:v>28.820793478661443</c:v>
                </c:pt>
                <c:pt idx="19">
                  <c:v>28.048146429250711</c:v>
                </c:pt>
                <c:pt idx="20">
                  <c:v>26.179284731696345</c:v>
                </c:pt>
                <c:pt idx="21">
                  <c:v>24.913534294881043</c:v>
                </c:pt>
                <c:pt idx="22">
                  <c:v>24.320870798537197</c:v>
                </c:pt>
                <c:pt idx="23">
                  <c:v>23.639795554215908</c:v>
                </c:pt>
                <c:pt idx="24">
                  <c:v>22.3208903263058</c:v>
                </c:pt>
                <c:pt idx="25">
                  <c:v>22.344085159339741</c:v>
                </c:pt>
                <c:pt idx="26">
                  <c:v>20.738006157107066</c:v>
                </c:pt>
                <c:pt idx="27">
                  <c:v>19.118789571090947</c:v>
                </c:pt>
                <c:pt idx="28">
                  <c:v>17.94892834143322</c:v>
                </c:pt>
                <c:pt idx="29">
                  <c:v>18.939889248878039</c:v>
                </c:pt>
                <c:pt idx="30">
                  <c:v>19.278020163718971</c:v>
                </c:pt>
                <c:pt idx="31">
                  <c:v>16.637974852034041</c:v>
                </c:pt>
                <c:pt idx="32">
                  <c:v>16.636541146658548</c:v>
                </c:pt>
                <c:pt idx="33">
                  <c:v>15.173958747192156</c:v>
                </c:pt>
                <c:pt idx="34">
                  <c:v>15.009068467456665</c:v>
                </c:pt>
                <c:pt idx="35">
                  <c:v>13.830822276717427</c:v>
                </c:pt>
              </c:numCache>
            </c:numRef>
          </c:val>
        </c:ser>
        <c:ser>
          <c:idx val="3"/>
          <c:order val="3"/>
          <c:tx>
            <c:strRef>
              <c:f>'Figure 4.3'!$B$9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26893"/>
            </a:solidFill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4.3'!$C$9:$AL$9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6.5939247000000014</c:v>
                </c:pt>
                <c:pt idx="16">
                  <c:v>12.276890600000002</c:v>
                </c:pt>
                <c:pt idx="17">
                  <c:v>18.5340357</c:v>
                </c:pt>
                <c:pt idx="18">
                  <c:v>20.832298299999998</c:v>
                </c:pt>
                <c:pt idx="19">
                  <c:v>23.915634529999998</c:v>
                </c:pt>
                <c:pt idx="20">
                  <c:v>18.293047029999997</c:v>
                </c:pt>
                <c:pt idx="21">
                  <c:v>17.314564529999998</c:v>
                </c:pt>
                <c:pt idx="22">
                  <c:v>17.917691630000004</c:v>
                </c:pt>
                <c:pt idx="23">
                  <c:v>17.829555029999991</c:v>
                </c:pt>
                <c:pt idx="24">
                  <c:v>16.32146006</c:v>
                </c:pt>
                <c:pt idx="25">
                  <c:v>16.286288461000009</c:v>
                </c:pt>
                <c:pt idx="26">
                  <c:v>15.148355080000009</c:v>
                </c:pt>
                <c:pt idx="27">
                  <c:v>17.250687987000003</c:v>
                </c:pt>
                <c:pt idx="28">
                  <c:v>15.143645537000006</c:v>
                </c:pt>
                <c:pt idx="29">
                  <c:v>18.631086819000004</c:v>
                </c:pt>
                <c:pt idx="30">
                  <c:v>20.762763846999995</c:v>
                </c:pt>
                <c:pt idx="31">
                  <c:v>17.340363186999998</c:v>
                </c:pt>
                <c:pt idx="32">
                  <c:v>17.246684636199994</c:v>
                </c:pt>
                <c:pt idx="33">
                  <c:v>14.922966969000003</c:v>
                </c:pt>
                <c:pt idx="34">
                  <c:v>14.487861898000002</c:v>
                </c:pt>
                <c:pt idx="35">
                  <c:v>15.04505187819999</c:v>
                </c:pt>
              </c:numCache>
            </c:numRef>
          </c:val>
        </c:ser>
        <c:ser>
          <c:idx val="4"/>
          <c:order val="4"/>
          <c:tx>
            <c:strRef>
              <c:f>'Figure 4.3'!$B$10</c:f>
              <c:strCache>
                <c:ptCount val="1"/>
                <c:pt idx="0">
                  <c:v>CHP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4.3'!$C$10:$AL$10</c:f>
              <c:numCache>
                <c:formatCode>_(* #,##0.00_);_(* \(#,##0.00\);_(* "-"??_);_(@_)</c:formatCode>
                <c:ptCount val="36"/>
                <c:pt idx="1">
                  <c:v>19.893871460515228</c:v>
                </c:pt>
                <c:pt idx="2">
                  <c:v>18.960456390399997</c:v>
                </c:pt>
                <c:pt idx="3">
                  <c:v>18.836355815000005</c:v>
                </c:pt>
                <c:pt idx="4">
                  <c:v>17.891249487</c:v>
                </c:pt>
                <c:pt idx="5">
                  <c:v>18.005684098</c:v>
                </c:pt>
                <c:pt idx="6">
                  <c:v>17.146459469</c:v>
                </c:pt>
                <c:pt idx="7">
                  <c:v>16.141973544000003</c:v>
                </c:pt>
                <c:pt idx="8">
                  <c:v>15.959719226000004</c:v>
                </c:pt>
                <c:pt idx="9">
                  <c:v>15.822606251000003</c:v>
                </c:pt>
                <c:pt idx="10">
                  <c:v>15.416148095</c:v>
                </c:pt>
                <c:pt idx="11">
                  <c:v>14.010799809999998</c:v>
                </c:pt>
                <c:pt idx="12">
                  <c:v>14.757496032000001</c:v>
                </c:pt>
                <c:pt idx="13">
                  <c:v>14.420041897000004</c:v>
                </c:pt>
                <c:pt idx="14">
                  <c:v>14.028538649999998</c:v>
                </c:pt>
                <c:pt idx="15">
                  <c:v>6.7551323971999988</c:v>
                </c:pt>
                <c:pt idx="16">
                  <c:v>6.0424727799999998</c:v>
                </c:pt>
                <c:pt idx="17">
                  <c:v>6.2646010159999994</c:v>
                </c:pt>
                <c:pt idx="18">
                  <c:v>4.9257121449999994</c:v>
                </c:pt>
                <c:pt idx="19">
                  <c:v>4.3964890060000004</c:v>
                </c:pt>
                <c:pt idx="20">
                  <c:v>2.3677510790000005</c:v>
                </c:pt>
                <c:pt idx="21">
                  <c:v>1.945734211</c:v>
                </c:pt>
                <c:pt idx="22">
                  <c:v>1.8370902097999999</c:v>
                </c:pt>
                <c:pt idx="23">
                  <c:v>1.7612996145000002</c:v>
                </c:pt>
                <c:pt idx="24">
                  <c:v>1.8956330700000001</c:v>
                </c:pt>
                <c:pt idx="25">
                  <c:v>1.8709312389999999</c:v>
                </c:pt>
                <c:pt idx="26">
                  <c:v>0.92944358800000004</c:v>
                </c:pt>
                <c:pt idx="27">
                  <c:v>0.88836426199999996</c:v>
                </c:pt>
                <c:pt idx="28">
                  <c:v>0.62389171200000004</c:v>
                </c:pt>
                <c:pt idx="29">
                  <c:v>0.6312043759999999</c:v>
                </c:pt>
                <c:pt idx="30">
                  <c:v>0.58769586400000007</c:v>
                </c:pt>
                <c:pt idx="31">
                  <c:v>0.48383622649999997</c:v>
                </c:pt>
                <c:pt idx="32">
                  <c:v>0.43860092000000006</c:v>
                </c:pt>
                <c:pt idx="33">
                  <c:v>0.33835764000000002</c:v>
                </c:pt>
                <c:pt idx="34">
                  <c:v>0.30766582400000003</c:v>
                </c:pt>
                <c:pt idx="35">
                  <c:v>0.28568137399999999</c:v>
                </c:pt>
              </c:numCache>
            </c:numRef>
          </c:val>
        </c:ser>
        <c:ser>
          <c:idx val="5"/>
          <c:order val="5"/>
          <c:tx>
            <c:strRef>
              <c:f>'Figure 4.3'!$B$11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4.3'!$C$11:$AL$11</c:f>
              <c:numCache>
                <c:formatCode>_(* #,##0.00_);_(* \(#,##0.00\);_(* "-"??_);_(@_)</c:formatCode>
                <c:ptCount val="36"/>
                <c:pt idx="1">
                  <c:v>122.1</c:v>
                </c:pt>
                <c:pt idx="2">
                  <c:v>119.18085421699996</c:v>
                </c:pt>
                <c:pt idx="3">
                  <c:v>104.01394067172002</c:v>
                </c:pt>
                <c:pt idx="4">
                  <c:v>94.937915531829958</c:v>
                </c:pt>
                <c:pt idx="5">
                  <c:v>91.672120074460139</c:v>
                </c:pt>
                <c:pt idx="6">
                  <c:v>70.57837235017999</c:v>
                </c:pt>
                <c:pt idx="7">
                  <c:v>52.592861998880011</c:v>
                </c:pt>
                <c:pt idx="8">
                  <c:v>40.723297916100016</c:v>
                </c:pt>
                <c:pt idx="9">
                  <c:v>44.816322725999967</c:v>
                </c:pt>
                <c:pt idx="10">
                  <c:v>47.206303516198744</c:v>
                </c:pt>
                <c:pt idx="11">
                  <c:v>35.207521872599997</c:v>
                </c:pt>
                <c:pt idx="12">
                  <c:v>42.714831499000013</c:v>
                </c:pt>
                <c:pt idx="13">
                  <c:v>35.307825081812595</c:v>
                </c:pt>
                <c:pt idx="14">
                  <c:v>39.116200556000031</c:v>
                </c:pt>
                <c:pt idx="15">
                  <c:v>42.380408624699974</c:v>
                </c:pt>
                <c:pt idx="16">
                  <c:v>24.064697811400006</c:v>
                </c:pt>
                <c:pt idx="17">
                  <c:v>24.155010770210005</c:v>
                </c:pt>
                <c:pt idx="18">
                  <c:v>12.278488838700007</c:v>
                </c:pt>
                <c:pt idx="19">
                  <c:v>9.0842869978000049</c:v>
                </c:pt>
                <c:pt idx="20">
                  <c:v>3.5517693871999994</c:v>
                </c:pt>
                <c:pt idx="21">
                  <c:v>2.2100507460999999</c:v>
                </c:pt>
                <c:pt idx="22">
                  <c:v>1.9017445150000001</c:v>
                </c:pt>
                <c:pt idx="23">
                  <c:v>2.0975073726000009</c:v>
                </c:pt>
                <c:pt idx="24">
                  <c:v>2.511975510800001</c:v>
                </c:pt>
                <c:pt idx="25">
                  <c:v>2.4754299795000003</c:v>
                </c:pt>
                <c:pt idx="26">
                  <c:v>2.2918870825000002</c:v>
                </c:pt>
                <c:pt idx="27">
                  <c:v>2.1572782626000002</c:v>
                </c:pt>
                <c:pt idx="28">
                  <c:v>1.211852511</c:v>
                </c:pt>
                <c:pt idx="29">
                  <c:v>1.2400565585999999</c:v>
                </c:pt>
                <c:pt idx="30">
                  <c:v>1.1061535601999999</c:v>
                </c:pt>
                <c:pt idx="31">
                  <c:v>0.81600042870000011</c:v>
                </c:pt>
                <c:pt idx="32">
                  <c:v>0.69447827600000012</c:v>
                </c:pt>
                <c:pt idx="33">
                  <c:v>0.47366194839999998</c:v>
                </c:pt>
                <c:pt idx="34">
                  <c:v>0.34021285699999998</c:v>
                </c:pt>
                <c:pt idx="35">
                  <c:v>0.25410643820000001</c:v>
                </c:pt>
              </c:numCache>
            </c:numRef>
          </c:val>
        </c:ser>
        <c:ser>
          <c:idx val="6"/>
          <c:order val="6"/>
          <c:tx>
            <c:strRef>
              <c:f>'Figure 4.3'!$B$12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4.3'!$C$12:$AL$12</c:f>
              <c:numCache>
                <c:formatCode>_(* #,##0.00_);_(* \(#,##0.00\);_(* "-"??_);_(@_)</c:formatCode>
                <c:ptCount val="36"/>
                <c:pt idx="1">
                  <c:v>24</c:v>
                </c:pt>
                <c:pt idx="2">
                  <c:v>7.1068414995000007</c:v>
                </c:pt>
                <c:pt idx="3">
                  <c:v>10.5584161545</c:v>
                </c:pt>
                <c:pt idx="4">
                  <c:v>4.1471333319999992</c:v>
                </c:pt>
                <c:pt idx="5">
                  <c:v>0.71523361500000016</c:v>
                </c:pt>
                <c:pt idx="6">
                  <c:v>0.37065211600000003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7"/>
          <c:order val="7"/>
          <c:tx>
            <c:strRef>
              <c:f>'Figure 4.3'!$B$13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008265"/>
            </a:solidFill>
            <a:ln>
              <a:solidFill>
                <a:srgbClr val="008265"/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4.3'!$C$13:$AL$13</c:f>
              <c:numCache>
                <c:formatCode>_(* #,##0.00_);_(* \(#,##0.00\);_(* "-"??_);_(@_)</c:formatCode>
                <c:ptCount val="36"/>
                <c:pt idx="1">
                  <c:v>4.7</c:v>
                </c:pt>
                <c:pt idx="2">
                  <c:v>6.5070529640000014</c:v>
                </c:pt>
                <c:pt idx="3">
                  <c:v>6.5069881079999918</c:v>
                </c:pt>
                <c:pt idx="4">
                  <c:v>6.5088352050000005</c:v>
                </c:pt>
                <c:pt idx="5">
                  <c:v>6.6587748659999972</c:v>
                </c:pt>
                <c:pt idx="6">
                  <c:v>6.6587740610000052</c:v>
                </c:pt>
                <c:pt idx="7">
                  <c:v>6.6587748369999966</c:v>
                </c:pt>
                <c:pt idx="8">
                  <c:v>6.6587749159999952</c:v>
                </c:pt>
                <c:pt idx="9">
                  <c:v>6.6587461569999942</c:v>
                </c:pt>
                <c:pt idx="10">
                  <c:v>6.6587452640000109</c:v>
                </c:pt>
                <c:pt idx="11">
                  <c:v>6.6587460350000045</c:v>
                </c:pt>
                <c:pt idx="12">
                  <c:v>6.6587435979999929</c:v>
                </c:pt>
                <c:pt idx="13">
                  <c:v>6.658746102999995</c:v>
                </c:pt>
                <c:pt idx="14">
                  <c:v>6.658746039999996</c:v>
                </c:pt>
                <c:pt idx="15">
                  <c:v>6.658743965000002</c:v>
                </c:pt>
                <c:pt idx="16">
                  <c:v>6.6627835189999978</c:v>
                </c:pt>
                <c:pt idx="17">
                  <c:v>6.6627844369999982</c:v>
                </c:pt>
                <c:pt idx="18">
                  <c:v>6.6627844050000036</c:v>
                </c:pt>
                <c:pt idx="19">
                  <c:v>6.6627843970000002</c:v>
                </c:pt>
                <c:pt idx="20">
                  <c:v>6.6627844169999957</c:v>
                </c:pt>
                <c:pt idx="21">
                  <c:v>6.6627844259999947</c:v>
                </c:pt>
                <c:pt idx="22">
                  <c:v>6.6627844610000055</c:v>
                </c:pt>
                <c:pt idx="23">
                  <c:v>6.6627844610000029</c:v>
                </c:pt>
                <c:pt idx="24">
                  <c:v>6.6627844259999955</c:v>
                </c:pt>
                <c:pt idx="25">
                  <c:v>6.6627844189999923</c:v>
                </c:pt>
                <c:pt idx="26">
                  <c:v>6.6627843189999911</c:v>
                </c:pt>
                <c:pt idx="27">
                  <c:v>6.6627844619999887</c:v>
                </c:pt>
                <c:pt idx="28">
                  <c:v>6.6627843930000035</c:v>
                </c:pt>
                <c:pt idx="29">
                  <c:v>6.6627844919999974</c:v>
                </c:pt>
                <c:pt idx="30">
                  <c:v>6.6627843789999908</c:v>
                </c:pt>
                <c:pt idx="31">
                  <c:v>6.6627835989999928</c:v>
                </c:pt>
                <c:pt idx="32">
                  <c:v>6.6627843269999971</c:v>
                </c:pt>
                <c:pt idx="33">
                  <c:v>6.6627844540000067</c:v>
                </c:pt>
                <c:pt idx="34">
                  <c:v>6.6627556269999966</c:v>
                </c:pt>
                <c:pt idx="35">
                  <c:v>6.6627236250000061</c:v>
                </c:pt>
              </c:numCache>
            </c:numRef>
          </c:val>
        </c:ser>
        <c:ser>
          <c:idx val="9"/>
          <c:order val="8"/>
          <c:tx>
            <c:strRef>
              <c:f>'Figure 4.3'!$B$15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4.3'!$C$15:$AL$15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0.21898056900000001</c:v>
                </c:pt>
                <c:pt idx="3">
                  <c:v>0.25997375199999995</c:v>
                </c:pt>
                <c:pt idx="4">
                  <c:v>0.29150696199999998</c:v>
                </c:pt>
                <c:pt idx="5">
                  <c:v>0.36508440199999997</c:v>
                </c:pt>
                <c:pt idx="6">
                  <c:v>0.37559547199999999</c:v>
                </c:pt>
                <c:pt idx="7">
                  <c:v>0.44566927200000012</c:v>
                </c:pt>
                <c:pt idx="8">
                  <c:v>1.6999899169999999</c:v>
                </c:pt>
                <c:pt idx="9">
                  <c:v>1.9662702669999996</c:v>
                </c:pt>
                <c:pt idx="10">
                  <c:v>4.4591450519999993</c:v>
                </c:pt>
                <c:pt idx="11">
                  <c:v>6.5718698220000027</c:v>
                </c:pt>
                <c:pt idx="12">
                  <c:v>7.2025338620000019</c:v>
                </c:pt>
                <c:pt idx="13">
                  <c:v>9.1996365520000047</c:v>
                </c:pt>
                <c:pt idx="14">
                  <c:v>10.986517962000006</c:v>
                </c:pt>
                <c:pt idx="15">
                  <c:v>12.808436242000004</c:v>
                </c:pt>
                <c:pt idx="16">
                  <c:v>14.560281042000007</c:v>
                </c:pt>
                <c:pt idx="17">
                  <c:v>14.595317962000003</c:v>
                </c:pt>
                <c:pt idx="18">
                  <c:v>14.595317962000003</c:v>
                </c:pt>
                <c:pt idx="19">
                  <c:v>14.630354832000004</c:v>
                </c:pt>
                <c:pt idx="20">
                  <c:v>14.630354832000004</c:v>
                </c:pt>
                <c:pt idx="21">
                  <c:v>14.630354832000004</c:v>
                </c:pt>
                <c:pt idx="22">
                  <c:v>14.630354832000004</c:v>
                </c:pt>
                <c:pt idx="23">
                  <c:v>16.382199332000003</c:v>
                </c:pt>
                <c:pt idx="24">
                  <c:v>16.382199332000003</c:v>
                </c:pt>
                <c:pt idx="25">
                  <c:v>18.134043932000012</c:v>
                </c:pt>
                <c:pt idx="26">
                  <c:v>20.562100432000001</c:v>
                </c:pt>
                <c:pt idx="27">
                  <c:v>21.262838331999994</c:v>
                </c:pt>
                <c:pt idx="28">
                  <c:v>21.963576131999996</c:v>
                </c:pt>
                <c:pt idx="29">
                  <c:v>23.365051731999998</c:v>
                </c:pt>
                <c:pt idx="30">
                  <c:v>24.065790331999995</c:v>
                </c:pt>
                <c:pt idx="31">
                  <c:v>24.766528532000002</c:v>
                </c:pt>
                <c:pt idx="32">
                  <c:v>25.817633532000006</c:v>
                </c:pt>
                <c:pt idx="33">
                  <c:v>26.868740832000004</c:v>
                </c:pt>
                <c:pt idx="34">
                  <c:v>27.919533129000001</c:v>
                </c:pt>
                <c:pt idx="35">
                  <c:v>28.959636840000005</c:v>
                </c:pt>
              </c:numCache>
            </c:numRef>
          </c:val>
        </c:ser>
        <c:ser>
          <c:idx val="10"/>
          <c:order val="9"/>
          <c:tx>
            <c:strRef>
              <c:f>'Figure 4.3'!$B$16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4.3'!$C$16:$AL$16</c:f>
              <c:numCache>
                <c:formatCode>_(* #,##0.00_);_(* \(#,##0.00\);_(* "-"??_);_(@_)</c:formatCode>
                <c:ptCount val="36"/>
                <c:pt idx="1">
                  <c:v>67.099999999999994</c:v>
                </c:pt>
                <c:pt idx="2">
                  <c:v>61.388106800000017</c:v>
                </c:pt>
                <c:pt idx="3">
                  <c:v>61.345102000000026</c:v>
                </c:pt>
                <c:pt idx="4">
                  <c:v>61.30858480000002</c:v>
                </c:pt>
                <c:pt idx="5">
                  <c:v>61.297641000000027</c:v>
                </c:pt>
                <c:pt idx="6">
                  <c:v>61.220924500000017</c:v>
                </c:pt>
                <c:pt idx="7">
                  <c:v>61.237129699999997</c:v>
                </c:pt>
                <c:pt idx="8">
                  <c:v>48.548462599999993</c:v>
                </c:pt>
                <c:pt idx="9">
                  <c:v>32.343841100000006</c:v>
                </c:pt>
                <c:pt idx="10">
                  <c:v>32.421700600000008</c:v>
                </c:pt>
                <c:pt idx="11">
                  <c:v>44.926583599999994</c:v>
                </c:pt>
                <c:pt idx="12">
                  <c:v>45.010508699999995</c:v>
                </c:pt>
                <c:pt idx="13">
                  <c:v>60.529941900000011</c:v>
                </c:pt>
                <c:pt idx="14">
                  <c:v>60.472347000000006</c:v>
                </c:pt>
                <c:pt idx="15">
                  <c:v>62.743309199999985</c:v>
                </c:pt>
                <c:pt idx="16">
                  <c:v>74.998302699999968</c:v>
                </c:pt>
                <c:pt idx="17">
                  <c:v>83.054723599999988</c:v>
                </c:pt>
                <c:pt idx="18">
                  <c:v>94.248753700000009</c:v>
                </c:pt>
                <c:pt idx="19">
                  <c:v>101.78459129999997</c:v>
                </c:pt>
                <c:pt idx="20">
                  <c:v>111.53955429999992</c:v>
                </c:pt>
                <c:pt idx="21">
                  <c:v>109.6425946</c:v>
                </c:pt>
                <c:pt idx="22">
                  <c:v>108.37592589999996</c:v>
                </c:pt>
                <c:pt idx="23">
                  <c:v>107.31594319999999</c:v>
                </c:pt>
                <c:pt idx="24">
                  <c:v>104.6386703</c:v>
                </c:pt>
                <c:pt idx="25">
                  <c:v>104.35160730000004</c:v>
                </c:pt>
                <c:pt idx="26">
                  <c:v>104.62128049999997</c:v>
                </c:pt>
                <c:pt idx="27">
                  <c:v>104.65496439999994</c:v>
                </c:pt>
                <c:pt idx="28">
                  <c:v>114.28250389999999</c:v>
                </c:pt>
                <c:pt idx="29">
                  <c:v>115.81401979999993</c:v>
                </c:pt>
                <c:pt idx="30">
                  <c:v>116.45139979999999</c:v>
                </c:pt>
                <c:pt idx="31">
                  <c:v>125.32140179999992</c:v>
                </c:pt>
                <c:pt idx="32">
                  <c:v>124.86193899999996</c:v>
                </c:pt>
                <c:pt idx="33">
                  <c:v>127.8987688</c:v>
                </c:pt>
                <c:pt idx="34">
                  <c:v>127.25481789999996</c:v>
                </c:pt>
                <c:pt idx="35">
                  <c:v>126.6579605</c:v>
                </c:pt>
              </c:numCache>
            </c:numRef>
          </c:val>
        </c:ser>
        <c:ser>
          <c:idx val="11"/>
          <c:order val="10"/>
          <c:tx>
            <c:strRef>
              <c:f>'Figure 4.3'!$B$17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4.3'!$C$17:$AL$17</c:f>
              <c:numCache>
                <c:formatCode>_(* #,##0.00_);_(* \(#,##0.00\);_(* "-"??_);_(@_)</c:formatCode>
                <c:ptCount val="36"/>
                <c:pt idx="1">
                  <c:v>16.600000000000001</c:v>
                </c:pt>
                <c:pt idx="2">
                  <c:v>19.896275282000019</c:v>
                </c:pt>
                <c:pt idx="3">
                  <c:v>26.153642002000023</c:v>
                </c:pt>
                <c:pt idx="4">
                  <c:v>28.944330502</c:v>
                </c:pt>
                <c:pt idx="5">
                  <c:v>33.615925342000018</c:v>
                </c:pt>
                <c:pt idx="6">
                  <c:v>38.385087711999994</c:v>
                </c:pt>
                <c:pt idx="7">
                  <c:v>42.263029642000014</c:v>
                </c:pt>
                <c:pt idx="8">
                  <c:v>48.266305421999952</c:v>
                </c:pt>
                <c:pt idx="9">
                  <c:v>58.434625971999964</c:v>
                </c:pt>
                <c:pt idx="10">
                  <c:v>61.33721509199993</c:v>
                </c:pt>
                <c:pt idx="11">
                  <c:v>66.923813401999922</c:v>
                </c:pt>
                <c:pt idx="12">
                  <c:v>68.98804413199997</c:v>
                </c:pt>
                <c:pt idx="13">
                  <c:v>74.985787101999946</c:v>
                </c:pt>
                <c:pt idx="14">
                  <c:v>79.162873421999961</c:v>
                </c:pt>
                <c:pt idx="15">
                  <c:v>83.459115741999938</c:v>
                </c:pt>
                <c:pt idx="16">
                  <c:v>87.211246891999906</c:v>
                </c:pt>
                <c:pt idx="17">
                  <c:v>89.398339511999978</c:v>
                </c:pt>
                <c:pt idx="18">
                  <c:v>95.580891791999974</c:v>
                </c:pt>
                <c:pt idx="19">
                  <c:v>97.755199512000019</c:v>
                </c:pt>
                <c:pt idx="20">
                  <c:v>99.776162961999887</c:v>
                </c:pt>
                <c:pt idx="21">
                  <c:v>105.62528968200002</c:v>
                </c:pt>
                <c:pt idx="22">
                  <c:v>105.63417796199973</c:v>
                </c:pt>
                <c:pt idx="23">
                  <c:v>105.61401498800001</c:v>
                </c:pt>
                <c:pt idx="24">
                  <c:v>108.64160714200008</c:v>
                </c:pt>
                <c:pt idx="25">
                  <c:v>110.10037042200004</c:v>
                </c:pt>
                <c:pt idx="26">
                  <c:v>111.86757222200005</c:v>
                </c:pt>
                <c:pt idx="27">
                  <c:v>111.8463706320002</c:v>
                </c:pt>
                <c:pt idx="28">
                  <c:v>111.87331868200016</c:v>
                </c:pt>
                <c:pt idx="29">
                  <c:v>111.96610161199992</c:v>
                </c:pt>
                <c:pt idx="30">
                  <c:v>111.99668615200038</c:v>
                </c:pt>
                <c:pt idx="31">
                  <c:v>111.94826991199982</c:v>
                </c:pt>
                <c:pt idx="32">
                  <c:v>111.87870873200008</c:v>
                </c:pt>
                <c:pt idx="33">
                  <c:v>111.7692329879999</c:v>
                </c:pt>
                <c:pt idx="34">
                  <c:v>111.68619459500015</c:v>
                </c:pt>
                <c:pt idx="35">
                  <c:v>111.58520624899982</c:v>
                </c:pt>
              </c:numCache>
            </c:numRef>
          </c:val>
        </c:ser>
        <c:ser>
          <c:idx val="12"/>
          <c:order val="11"/>
          <c:tx>
            <c:strRef>
              <c:f>'Figure 4.3'!$B$18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4.3'!$C$18:$AL$18</c:f>
              <c:numCache>
                <c:formatCode>_(* #,##0.00_);_(* \(#,##0.00\);_(* "-"??_);_(@_)</c:formatCode>
                <c:ptCount val="36"/>
                <c:pt idx="1">
                  <c:v>21.5</c:v>
                </c:pt>
                <c:pt idx="2">
                  <c:v>25.32280540819999</c:v>
                </c:pt>
                <c:pt idx="3">
                  <c:v>27.799630521200019</c:v>
                </c:pt>
                <c:pt idx="4">
                  <c:v>28.292821611200008</c:v>
                </c:pt>
                <c:pt idx="5">
                  <c:v>29.049851777200026</c:v>
                </c:pt>
                <c:pt idx="6">
                  <c:v>30.757443554199998</c:v>
                </c:pt>
                <c:pt idx="7">
                  <c:v>33.281986110199973</c:v>
                </c:pt>
                <c:pt idx="8">
                  <c:v>36.848620369199935</c:v>
                </c:pt>
                <c:pt idx="9">
                  <c:v>39.541579813199967</c:v>
                </c:pt>
                <c:pt idx="10">
                  <c:v>40.224799880199946</c:v>
                </c:pt>
                <c:pt idx="11">
                  <c:v>41.119636395199969</c:v>
                </c:pt>
                <c:pt idx="12">
                  <c:v>41.465909342199957</c:v>
                </c:pt>
                <c:pt idx="13">
                  <c:v>41.805140784199985</c:v>
                </c:pt>
                <c:pt idx="14">
                  <c:v>42.150365090200012</c:v>
                </c:pt>
                <c:pt idx="15">
                  <c:v>42.507758339199981</c:v>
                </c:pt>
                <c:pt idx="16">
                  <c:v>42.828074380199972</c:v>
                </c:pt>
                <c:pt idx="17">
                  <c:v>43.128052239199953</c:v>
                </c:pt>
                <c:pt idx="18">
                  <c:v>43.437523929199941</c:v>
                </c:pt>
                <c:pt idx="19">
                  <c:v>43.761415469199946</c:v>
                </c:pt>
                <c:pt idx="20">
                  <c:v>43.949795246199905</c:v>
                </c:pt>
                <c:pt idx="21">
                  <c:v>44.198281681199923</c:v>
                </c:pt>
                <c:pt idx="22">
                  <c:v>44.527475375199906</c:v>
                </c:pt>
                <c:pt idx="23">
                  <c:v>44.826968058200002</c:v>
                </c:pt>
                <c:pt idx="24">
                  <c:v>45.020160168199929</c:v>
                </c:pt>
                <c:pt idx="25">
                  <c:v>45.200781423199949</c:v>
                </c:pt>
                <c:pt idx="26">
                  <c:v>45.356894599199983</c:v>
                </c:pt>
                <c:pt idx="27">
                  <c:v>45.676471954200004</c:v>
                </c:pt>
                <c:pt idx="28">
                  <c:v>45.961927244199977</c:v>
                </c:pt>
                <c:pt idx="29">
                  <c:v>46.333435214199987</c:v>
                </c:pt>
                <c:pt idx="30">
                  <c:v>46.63655868219994</c:v>
                </c:pt>
                <c:pt idx="31">
                  <c:v>46.866765127199955</c:v>
                </c:pt>
                <c:pt idx="32">
                  <c:v>47.081090432199971</c:v>
                </c:pt>
                <c:pt idx="33">
                  <c:v>47.282626937199936</c:v>
                </c:pt>
                <c:pt idx="34">
                  <c:v>47.49483753520002</c:v>
                </c:pt>
                <c:pt idx="35">
                  <c:v>47.713670101199938</c:v>
                </c:pt>
              </c:numCache>
            </c:numRef>
          </c:val>
        </c:ser>
        <c:ser>
          <c:idx val="13"/>
          <c:order val="12"/>
          <c:tx>
            <c:strRef>
              <c:f>'Figure 4.3'!$B$19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4.3'!$C$19:$AL$19</c:f>
              <c:numCache>
                <c:formatCode>_(* #,##0.00_);_(* \(#,##0.00\);_(* "-"??_);_(@_)</c:formatCode>
                <c:ptCount val="36"/>
                <c:pt idx="1">
                  <c:v>8.5249999999999986</c:v>
                </c:pt>
                <c:pt idx="2">
                  <c:v>9.3913932000000013</c:v>
                </c:pt>
                <c:pt idx="3">
                  <c:v>9.8770665999999991</c:v>
                </c:pt>
                <c:pt idx="4">
                  <c:v>10.3237995</c:v>
                </c:pt>
                <c:pt idx="5">
                  <c:v>10.743662700000002</c:v>
                </c:pt>
                <c:pt idx="6">
                  <c:v>11.209123864</c:v>
                </c:pt>
                <c:pt idx="7">
                  <c:v>11.862271064</c:v>
                </c:pt>
                <c:pt idx="8">
                  <c:v>12.740699447300003</c:v>
                </c:pt>
                <c:pt idx="9">
                  <c:v>13.802896547300001</c:v>
                </c:pt>
                <c:pt idx="10">
                  <c:v>14.9916798473</c:v>
                </c:pt>
                <c:pt idx="11">
                  <c:v>16.230481247299998</c:v>
                </c:pt>
                <c:pt idx="12">
                  <c:v>17.442970947299997</c:v>
                </c:pt>
                <c:pt idx="13">
                  <c:v>18.598430073299998</c:v>
                </c:pt>
                <c:pt idx="14">
                  <c:v>19.5800586983</c:v>
                </c:pt>
                <c:pt idx="15">
                  <c:v>20.527070272900009</c:v>
                </c:pt>
                <c:pt idx="16">
                  <c:v>21.48285354750001</c:v>
                </c:pt>
                <c:pt idx="17">
                  <c:v>22.324252307100011</c:v>
                </c:pt>
                <c:pt idx="18">
                  <c:v>23.10171820710001</c:v>
                </c:pt>
                <c:pt idx="19">
                  <c:v>23.886779707100011</c:v>
                </c:pt>
                <c:pt idx="20">
                  <c:v>24.506590307100009</c:v>
                </c:pt>
                <c:pt idx="21">
                  <c:v>25.095810107100014</c:v>
                </c:pt>
                <c:pt idx="22">
                  <c:v>25.584014907100013</c:v>
                </c:pt>
                <c:pt idx="23">
                  <c:v>25.968087307100021</c:v>
                </c:pt>
                <c:pt idx="24">
                  <c:v>26.333022607100013</c:v>
                </c:pt>
                <c:pt idx="25">
                  <c:v>26.622610707100016</c:v>
                </c:pt>
                <c:pt idx="26">
                  <c:v>26.836846407100015</c:v>
                </c:pt>
                <c:pt idx="27">
                  <c:v>27.051080007100015</c:v>
                </c:pt>
                <c:pt idx="28">
                  <c:v>27.265314507100012</c:v>
                </c:pt>
                <c:pt idx="29">
                  <c:v>27.479549107100016</c:v>
                </c:pt>
                <c:pt idx="30">
                  <c:v>27.693784707100015</c:v>
                </c:pt>
                <c:pt idx="31">
                  <c:v>27.908019307100012</c:v>
                </c:pt>
                <c:pt idx="32">
                  <c:v>28.122249607100017</c:v>
                </c:pt>
                <c:pt idx="33">
                  <c:v>28.335731815100008</c:v>
                </c:pt>
                <c:pt idx="34">
                  <c:v>28.548160004100012</c:v>
                </c:pt>
                <c:pt idx="35">
                  <c:v>28.760866604100013</c:v>
                </c:pt>
              </c:numCache>
            </c:numRef>
          </c:val>
        </c:ser>
        <c:ser>
          <c:idx val="14"/>
          <c:order val="13"/>
          <c:tx>
            <c:strRef>
              <c:f>'Figure 4.3'!$B$20</c:f>
              <c:strCache>
                <c:ptCount val="1"/>
                <c:pt idx="0">
                  <c:v>Other Thermal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4.3'!$C$20:$AL$20</c:f>
              <c:numCache>
                <c:formatCode>_(* #,##0.00_);_(* \(#,##0.00\);_(* "-"??_);_(@_)</c:formatCode>
                <c:ptCount val="36"/>
                <c:pt idx="1">
                  <c:v>0.2</c:v>
                </c:pt>
                <c:pt idx="2">
                  <c:v>5.2887368000000008E-3</c:v>
                </c:pt>
                <c:pt idx="3">
                  <c:v>2.8025799999999997E-2</c:v>
                </c:pt>
                <c:pt idx="4">
                  <c:v>0.12525663299999998</c:v>
                </c:pt>
                <c:pt idx="5">
                  <c:v>0.24426492940000008</c:v>
                </c:pt>
                <c:pt idx="6">
                  <c:v>0.24965055840000003</c:v>
                </c:pt>
                <c:pt idx="7">
                  <c:v>0.35902951400000005</c:v>
                </c:pt>
                <c:pt idx="8">
                  <c:v>0.47939943097000004</c:v>
                </c:pt>
                <c:pt idx="9">
                  <c:v>0.50396967949999993</c:v>
                </c:pt>
                <c:pt idx="10">
                  <c:v>0.54533512859999989</c:v>
                </c:pt>
                <c:pt idx="11">
                  <c:v>0.48209172839999992</c:v>
                </c:pt>
                <c:pt idx="12">
                  <c:v>0.482599744</c:v>
                </c:pt>
                <c:pt idx="13">
                  <c:v>0.46053651490000008</c:v>
                </c:pt>
                <c:pt idx="14">
                  <c:v>0.44978691000000004</c:v>
                </c:pt>
                <c:pt idx="15">
                  <c:v>0.43265156300000002</c:v>
                </c:pt>
                <c:pt idx="16">
                  <c:v>0.43594637200000003</c:v>
                </c:pt>
                <c:pt idx="17">
                  <c:v>0.33233269199999999</c:v>
                </c:pt>
                <c:pt idx="18">
                  <c:v>0.2384298</c:v>
                </c:pt>
                <c:pt idx="19">
                  <c:v>0.19296555000000001</c:v>
                </c:pt>
                <c:pt idx="20">
                  <c:v>8.1788669999999994E-2</c:v>
                </c:pt>
                <c:pt idx="21">
                  <c:v>0.14328401999999998</c:v>
                </c:pt>
                <c:pt idx="22">
                  <c:v>0.14048235000000001</c:v>
                </c:pt>
                <c:pt idx="23">
                  <c:v>0.12755878000000001</c:v>
                </c:pt>
                <c:pt idx="24">
                  <c:v>0.11869368270000001</c:v>
                </c:pt>
                <c:pt idx="25">
                  <c:v>0.10740835961</c:v>
                </c:pt>
                <c:pt idx="26">
                  <c:v>0.110620076</c:v>
                </c:pt>
                <c:pt idx="27">
                  <c:v>0.10668265910000001</c:v>
                </c:pt>
                <c:pt idx="28">
                  <c:v>6.1874362999999995E-2</c:v>
                </c:pt>
                <c:pt idx="29">
                  <c:v>6.9736193999999987E-2</c:v>
                </c:pt>
                <c:pt idx="30">
                  <c:v>6.4652479999999984E-2</c:v>
                </c:pt>
                <c:pt idx="31">
                  <c:v>5.4349196000000002E-2</c:v>
                </c:pt>
                <c:pt idx="32">
                  <c:v>6.7140004000000003E-2</c:v>
                </c:pt>
                <c:pt idx="33">
                  <c:v>5.9708080999999996E-2</c:v>
                </c:pt>
                <c:pt idx="34">
                  <c:v>6.1643762000000005E-2</c:v>
                </c:pt>
                <c:pt idx="35">
                  <c:v>7.2551909999999997E-2</c:v>
                </c:pt>
              </c:numCache>
            </c:numRef>
          </c:val>
        </c:ser>
        <c:ser>
          <c:idx val="16"/>
          <c:order val="14"/>
          <c:tx>
            <c:strRef>
              <c:f>'Figure 4.3'!$B$21</c:f>
              <c:strCache>
                <c:ptCount val="1"/>
                <c:pt idx="0">
                  <c:v>Other Renewable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34925">
              <a:solidFill>
                <a:schemeClr val="bg2">
                  <a:lumMod val="90000"/>
                </a:schemeClr>
              </a:solidFill>
              <a:prstDash val="solid"/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4.3'!$C$21:$AL$21</c:f>
              <c:numCache>
                <c:formatCode>_(* #,##0.00_);_(* \(#,##0.00\);_(* "-"??_);_(@_)</c:formatCode>
                <c:ptCount val="36"/>
                <c:pt idx="1">
                  <c:v>14.359105403832018</c:v>
                </c:pt>
                <c:pt idx="2">
                  <c:v>15.571996269381716</c:v>
                </c:pt>
                <c:pt idx="3">
                  <c:v>17.02511647825229</c:v>
                </c:pt>
                <c:pt idx="4">
                  <c:v>17.834266526177363</c:v>
                </c:pt>
                <c:pt idx="5">
                  <c:v>19.040989447754015</c:v>
                </c:pt>
                <c:pt idx="6">
                  <c:v>19.621408367723721</c:v>
                </c:pt>
                <c:pt idx="7">
                  <c:v>20.460254836131817</c:v>
                </c:pt>
                <c:pt idx="8">
                  <c:v>20.867712515202889</c:v>
                </c:pt>
                <c:pt idx="9">
                  <c:v>21.346347811125522</c:v>
                </c:pt>
                <c:pt idx="10">
                  <c:v>21.86647465079275</c:v>
                </c:pt>
                <c:pt idx="11">
                  <c:v>22.67138566147824</c:v>
                </c:pt>
                <c:pt idx="12">
                  <c:v>23.301719967011795</c:v>
                </c:pt>
                <c:pt idx="13">
                  <c:v>23.947781328150811</c:v>
                </c:pt>
                <c:pt idx="14">
                  <c:v>24.57592716922953</c:v>
                </c:pt>
                <c:pt idx="15">
                  <c:v>25.768502789860374</c:v>
                </c:pt>
                <c:pt idx="16">
                  <c:v>26.60525056099927</c:v>
                </c:pt>
                <c:pt idx="17">
                  <c:v>27.378828300455545</c:v>
                </c:pt>
                <c:pt idx="18">
                  <c:v>28.101661837338568</c:v>
                </c:pt>
                <c:pt idx="19">
                  <c:v>29.124613979749302</c:v>
                </c:pt>
                <c:pt idx="20">
                  <c:v>29.662841167303657</c:v>
                </c:pt>
                <c:pt idx="21">
                  <c:v>30.060239007118948</c:v>
                </c:pt>
                <c:pt idx="22">
                  <c:v>30.302981345462808</c:v>
                </c:pt>
                <c:pt idx="23">
                  <c:v>30.528469704784101</c:v>
                </c:pt>
                <c:pt idx="24">
                  <c:v>30.681195121694202</c:v>
                </c:pt>
                <c:pt idx="25">
                  <c:v>30.752089236660261</c:v>
                </c:pt>
                <c:pt idx="26">
                  <c:v>30.791760500892927</c:v>
                </c:pt>
                <c:pt idx="27">
                  <c:v>30.910701739909054</c:v>
                </c:pt>
                <c:pt idx="28">
                  <c:v>31.040262925566783</c:v>
                </c:pt>
                <c:pt idx="29">
                  <c:v>31.17497636712195</c:v>
                </c:pt>
                <c:pt idx="30">
                  <c:v>31.331587330281032</c:v>
                </c:pt>
                <c:pt idx="31">
                  <c:v>31.487289248966512</c:v>
                </c:pt>
                <c:pt idx="32">
                  <c:v>31.656711226441448</c:v>
                </c:pt>
                <c:pt idx="33">
                  <c:v>31.840482500807841</c:v>
                </c:pt>
                <c:pt idx="34">
                  <c:v>32.063623743543332</c:v>
                </c:pt>
                <c:pt idx="35">
                  <c:v>32.305946361282579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412352"/>
        <c:axId val="197413888"/>
      </c:areaChart>
      <c:lineChart>
        <c:grouping val="standard"/>
        <c:varyColors val="0"/>
        <c:ser>
          <c:idx val="0"/>
          <c:order val="15"/>
          <c:tx>
            <c:strRef>
              <c:f>'Figure 4.3'!$B$22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4.3'!$D$7:$AL$7</c:f>
              <c:numCache>
                <c:formatCode>General</c:formatCode>
                <c:ptCount val="3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</c:numCache>
            </c:numRef>
          </c:cat>
          <c:val>
            <c:numRef>
              <c:f>'Figure 4.3'!$C$22:$AL$22</c:f>
              <c:numCache>
                <c:formatCode>_(* #,##0.00_);_(* \(#,##0.00\);_(* "-"??_);_(@_)</c:formatCode>
                <c:ptCount val="36"/>
                <c:pt idx="1">
                  <c:v>242.5972304213478</c:v>
                </c:pt>
                <c:pt idx="2">
                  <c:v>189.34003610965823</c:v>
                </c:pt>
                <c:pt idx="3">
                  <c:v>181.04561665176627</c:v>
                </c:pt>
                <c:pt idx="4">
                  <c:v>155.30893884238301</c:v>
                </c:pt>
                <c:pt idx="5">
                  <c:v>141.41948543218103</c:v>
                </c:pt>
                <c:pt idx="6">
                  <c:v>119.14791037288951</c:v>
                </c:pt>
                <c:pt idx="7">
                  <c:v>97.625735732978683</c:v>
                </c:pt>
                <c:pt idx="8">
                  <c:v>85.335119959394405</c:v>
                </c:pt>
                <c:pt idx="9">
                  <c:v>89.680772700664392</c:v>
                </c:pt>
                <c:pt idx="10">
                  <c:v>87.062340417695651</c:v>
                </c:pt>
                <c:pt idx="11">
                  <c:v>66.714153466670226</c:v>
                </c:pt>
                <c:pt idx="12">
                  <c:v>72.895997910585436</c:v>
                </c:pt>
                <c:pt idx="13">
                  <c:v>59.797321752373698</c:v>
                </c:pt>
                <c:pt idx="14">
                  <c:v>61.468320296476605</c:v>
                </c:pt>
                <c:pt idx="15">
                  <c:v>54.359572503428275</c:v>
                </c:pt>
                <c:pt idx="16">
                  <c:v>34.334391717709074</c:v>
                </c:pt>
                <c:pt idx="17">
                  <c:v>33.317992073802365</c:v>
                </c:pt>
                <c:pt idx="18">
                  <c:v>20.182906556963317</c:v>
                </c:pt>
                <c:pt idx="19">
                  <c:v>16.369748066221945</c:v>
                </c:pt>
                <c:pt idx="20">
                  <c:v>8.4863079742671186</c:v>
                </c:pt>
                <c:pt idx="21">
                  <c:v>6.802556995248362</c:v>
                </c:pt>
                <c:pt idx="22">
                  <c:v>6.4841560070487665</c:v>
                </c:pt>
                <c:pt idx="23">
                  <c:v>6.4938410853274924</c:v>
                </c:pt>
                <c:pt idx="24">
                  <c:v>6.8704648935908388</c:v>
                </c:pt>
                <c:pt idx="25">
                  <c:v>6.7223236532326656</c:v>
                </c:pt>
                <c:pt idx="26">
                  <c:v>5.1453403772047483</c:v>
                </c:pt>
                <c:pt idx="27">
                  <c:v>5.1388856708653261</c:v>
                </c:pt>
                <c:pt idx="28">
                  <c:v>3.6416841926826669</c:v>
                </c:pt>
                <c:pt idx="29">
                  <c:v>3.9660030334744536</c:v>
                </c:pt>
                <c:pt idx="30">
                  <c:v>3.9669475932382832</c:v>
                </c:pt>
                <c:pt idx="31">
                  <c:v>3.2080876223124344</c:v>
                </c:pt>
                <c:pt idx="32">
                  <c:v>3.0648692396658057</c:v>
                </c:pt>
                <c:pt idx="33">
                  <c:v>2.5378784501782579</c:v>
                </c:pt>
                <c:pt idx="34">
                  <c:v>2.3617513740318961</c:v>
                </c:pt>
                <c:pt idx="35">
                  <c:v>2.3229279000198377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30272"/>
        <c:axId val="197428352"/>
      </c:lineChart>
      <c:catAx>
        <c:axId val="19741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974138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7413888"/>
        <c:scaling>
          <c:orientation val="minMax"/>
          <c:max val="500"/>
          <c:min val="-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Generation Output per Technology (TWh)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97412352"/>
        <c:crossesAt val="1"/>
        <c:crossBetween val="between"/>
        <c:majorUnit val="50"/>
      </c:valAx>
      <c:valAx>
        <c:axId val="197428352"/>
        <c:scaling>
          <c:orientation val="minMax"/>
          <c:max val="250"/>
          <c:min val="-25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Carbon Intensity (gCO2/KWh)</a:t>
                </a:r>
              </a:p>
            </c:rich>
          </c:tx>
          <c:overlay val="0"/>
        </c:title>
        <c:numFmt formatCode="_(* #,##0_);[White]_(* \(#,##0\);_(* &quot;-&quot;_);_(@_)" sourceLinked="0"/>
        <c:majorTickMark val="out"/>
        <c:minorTickMark val="none"/>
        <c:tickLblPos val="nextTo"/>
        <c:crossAx val="197430272"/>
        <c:crosses val="max"/>
        <c:crossBetween val="between"/>
        <c:majorUnit val="25"/>
      </c:valAx>
      <c:catAx>
        <c:axId val="197430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42835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1.6164967421150617E-2"/>
          <c:y val="0.81708520097346293"/>
          <c:w val="0.88062762184790999"/>
          <c:h val="0.18291479902653712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8"/>
          <c:order val="0"/>
          <c:tx>
            <c:strRef>
              <c:f>'Figure 4.4'!$B$14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0C0"/>
            </a:solidFill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4.4'!$C$14:$AL$14</c:f>
              <c:numCache>
                <c:formatCode>_(* #,##0.00_);_(* \(#,##0.00\);_(* "-"??_);_(@_)</c:formatCode>
                <c:ptCount val="36"/>
                <c:pt idx="1">
                  <c:v>14.974312499999998</c:v>
                </c:pt>
                <c:pt idx="2">
                  <c:v>27.393308819000001</c:v>
                </c:pt>
                <c:pt idx="3">
                  <c:v>27.994974880000001</c:v>
                </c:pt>
                <c:pt idx="4">
                  <c:v>26.803745030000002</c:v>
                </c:pt>
                <c:pt idx="5">
                  <c:v>22.910748476999999</c:v>
                </c:pt>
                <c:pt idx="6">
                  <c:v>18.44834342</c:v>
                </c:pt>
                <c:pt idx="7">
                  <c:v>25.184459140000001</c:v>
                </c:pt>
                <c:pt idx="8">
                  <c:v>22.040567009</c:v>
                </c:pt>
                <c:pt idx="9">
                  <c:v>34.492586778000003</c:v>
                </c:pt>
                <c:pt idx="10">
                  <c:v>30.496253630999998</c:v>
                </c:pt>
                <c:pt idx="11">
                  <c:v>19.726149116999999</c:v>
                </c:pt>
                <c:pt idx="12">
                  <c:v>20.682336045</c:v>
                </c:pt>
                <c:pt idx="13">
                  <c:v>27.498946948</c:v>
                </c:pt>
                <c:pt idx="14">
                  <c:v>24.663303374000002</c:v>
                </c:pt>
                <c:pt idx="15">
                  <c:v>26.721335880000002</c:v>
                </c:pt>
                <c:pt idx="16">
                  <c:v>31.378752769999998</c:v>
                </c:pt>
                <c:pt idx="17">
                  <c:v>35.442650864999997</c:v>
                </c:pt>
                <c:pt idx="18">
                  <c:v>38.167792339999998</c:v>
                </c:pt>
                <c:pt idx="19">
                  <c:v>38.996894527999999</c:v>
                </c:pt>
                <c:pt idx="20">
                  <c:v>38.673396402000002</c:v>
                </c:pt>
                <c:pt idx="21">
                  <c:v>42.545829169999998</c:v>
                </c:pt>
                <c:pt idx="22">
                  <c:v>45.722212355000003</c:v>
                </c:pt>
                <c:pt idx="23">
                  <c:v>47.677870761000001</c:v>
                </c:pt>
                <c:pt idx="24">
                  <c:v>51.278541373000003</c:v>
                </c:pt>
                <c:pt idx="25">
                  <c:v>52.735760681999999</c:v>
                </c:pt>
                <c:pt idx="26">
                  <c:v>52.735760681999999</c:v>
                </c:pt>
                <c:pt idx="27">
                  <c:v>52.735760681999999</c:v>
                </c:pt>
                <c:pt idx="28">
                  <c:v>52.735760681999999</c:v>
                </c:pt>
                <c:pt idx="29">
                  <c:v>52.735760681999999</c:v>
                </c:pt>
                <c:pt idx="30">
                  <c:v>52.735760681999999</c:v>
                </c:pt>
                <c:pt idx="31">
                  <c:v>52.735760681999999</c:v>
                </c:pt>
                <c:pt idx="32">
                  <c:v>52.735760681999999</c:v>
                </c:pt>
                <c:pt idx="33">
                  <c:v>52.735760681999999</c:v>
                </c:pt>
                <c:pt idx="34">
                  <c:v>52.735760681999999</c:v>
                </c:pt>
                <c:pt idx="35">
                  <c:v>52.735760681999999</c:v>
                </c:pt>
              </c:numCache>
            </c:numRef>
          </c:val>
        </c:ser>
        <c:ser>
          <c:idx val="1"/>
          <c:order val="1"/>
          <c:tx>
            <c:strRef>
              <c:f>'Figure 4.4'!$B$23</c:f>
              <c:strCache>
                <c:ptCount val="1"/>
                <c:pt idx="0">
                  <c:v>Interconnectors (net negative)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4.4'!$C$23:$AL$23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4.4'!$B$8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F57913"/>
            </a:solidFill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4.4'!$C$8:$AL$8</c:f>
              <c:numCache>
                <c:formatCode>_(* #,##0.00_);_(* \(#,##0.00\);_(* "-"??_);_(@_)</c:formatCode>
                <c:ptCount val="36"/>
                <c:pt idx="1">
                  <c:v>17.84702313565278</c:v>
                </c:pt>
                <c:pt idx="2">
                  <c:v>19.19688485141257</c:v>
                </c:pt>
                <c:pt idx="3">
                  <c:v>19.201812319146818</c:v>
                </c:pt>
                <c:pt idx="4">
                  <c:v>18.766886487446762</c:v>
                </c:pt>
                <c:pt idx="5">
                  <c:v>18.742435316312186</c:v>
                </c:pt>
                <c:pt idx="6">
                  <c:v>18.605621300686444</c:v>
                </c:pt>
                <c:pt idx="7">
                  <c:v>18.776534419468035</c:v>
                </c:pt>
                <c:pt idx="8">
                  <c:v>19.064327987638865</c:v>
                </c:pt>
                <c:pt idx="9">
                  <c:v>19.079645687963534</c:v>
                </c:pt>
                <c:pt idx="10">
                  <c:v>19.061528801391908</c:v>
                </c:pt>
                <c:pt idx="11">
                  <c:v>18.700520726185946</c:v>
                </c:pt>
                <c:pt idx="12">
                  <c:v>18.238764882659616</c:v>
                </c:pt>
                <c:pt idx="13">
                  <c:v>3.8272315077728791</c:v>
                </c:pt>
                <c:pt idx="14">
                  <c:v>3.8357995539122349</c:v>
                </c:pt>
                <c:pt idx="15">
                  <c:v>3.8240584270796383</c:v>
                </c:pt>
                <c:pt idx="16">
                  <c:v>3.8197214227446494</c:v>
                </c:pt>
                <c:pt idx="17">
                  <c:v>3.8182663742237253</c:v>
                </c:pt>
                <c:pt idx="18">
                  <c:v>3.5811116088988726</c:v>
                </c:pt>
                <c:pt idx="19">
                  <c:v>3.5793437550286988</c:v>
                </c:pt>
                <c:pt idx="20">
                  <c:v>3.4092710348734165</c:v>
                </c:pt>
                <c:pt idx="21">
                  <c:v>3.4285271067145864</c:v>
                </c:pt>
                <c:pt idx="22">
                  <c:v>3.4416389691664264</c:v>
                </c:pt>
                <c:pt idx="23">
                  <c:v>3.4550172124417315</c:v>
                </c:pt>
                <c:pt idx="24">
                  <c:v>3.4685866125255842</c:v>
                </c:pt>
                <c:pt idx="25">
                  <c:v>3.4825170450439416</c:v>
                </c:pt>
                <c:pt idx="26">
                  <c:v>3.2337272709853728</c:v>
                </c:pt>
                <c:pt idx="27">
                  <c:v>3.2439118942244463</c:v>
                </c:pt>
                <c:pt idx="28">
                  <c:v>3.260737650896651</c:v>
                </c:pt>
                <c:pt idx="29">
                  <c:v>3.2758216242815514</c:v>
                </c:pt>
                <c:pt idx="30">
                  <c:v>3.2932628095969072</c:v>
                </c:pt>
                <c:pt idx="31">
                  <c:v>3.3140691802089961</c:v>
                </c:pt>
                <c:pt idx="32">
                  <c:v>3.3366098169380223</c:v>
                </c:pt>
                <c:pt idx="33">
                  <c:v>3.3690775641008663</c:v>
                </c:pt>
                <c:pt idx="34">
                  <c:v>3.4063978219550783</c:v>
                </c:pt>
                <c:pt idx="35">
                  <c:v>3.4445917425144295</c:v>
                </c:pt>
              </c:numCache>
            </c:numRef>
          </c:val>
        </c:ser>
        <c:ser>
          <c:idx val="3"/>
          <c:order val="3"/>
          <c:tx>
            <c:strRef>
              <c:f>'Figure 4.4'!$B$9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26893"/>
            </a:solidFill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4.4'!$C$9:$AL$9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4"/>
          <c:order val="4"/>
          <c:tx>
            <c:strRef>
              <c:f>'Figure 4.4'!$B$10</c:f>
              <c:strCache>
                <c:ptCount val="1"/>
                <c:pt idx="0">
                  <c:v>CHP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4.4'!$C$10:$AL$10</c:f>
              <c:numCache>
                <c:formatCode>_(* #,##0.00_);_(* \(#,##0.00\);_(* "-"??_);_(@_)</c:formatCode>
                <c:ptCount val="36"/>
                <c:pt idx="1">
                  <c:v>19.893871460515228</c:v>
                </c:pt>
                <c:pt idx="2">
                  <c:v>18.010722893000001</c:v>
                </c:pt>
                <c:pt idx="3">
                  <c:v>17.290607990000002</c:v>
                </c:pt>
                <c:pt idx="4">
                  <c:v>16.231980673410003</c:v>
                </c:pt>
                <c:pt idx="5">
                  <c:v>15.791123334400002</c:v>
                </c:pt>
                <c:pt idx="6">
                  <c:v>16.581708893599998</c:v>
                </c:pt>
                <c:pt idx="7">
                  <c:v>16.1775246612</c:v>
                </c:pt>
                <c:pt idx="8">
                  <c:v>16.573564199000003</c:v>
                </c:pt>
                <c:pt idx="9">
                  <c:v>16.929130485999998</c:v>
                </c:pt>
                <c:pt idx="10">
                  <c:v>16.801772733500002</c:v>
                </c:pt>
                <c:pt idx="11">
                  <c:v>16.438659727000001</c:v>
                </c:pt>
                <c:pt idx="12">
                  <c:v>16.318666076</c:v>
                </c:pt>
                <c:pt idx="13">
                  <c:v>16.622325316999998</c:v>
                </c:pt>
                <c:pt idx="14">
                  <c:v>15.268537991900004</c:v>
                </c:pt>
                <c:pt idx="15">
                  <c:v>8.0881816189999984</c:v>
                </c:pt>
                <c:pt idx="16">
                  <c:v>8.0002840160000002</c:v>
                </c:pt>
                <c:pt idx="17">
                  <c:v>8.0516497719999993</c:v>
                </c:pt>
                <c:pt idx="18">
                  <c:v>8.0102206076000009</c:v>
                </c:pt>
                <c:pt idx="19">
                  <c:v>7.9916027579999991</c:v>
                </c:pt>
                <c:pt idx="20">
                  <c:v>8.0341155200000021</c:v>
                </c:pt>
                <c:pt idx="21">
                  <c:v>8.2042256580000004</c:v>
                </c:pt>
                <c:pt idx="22">
                  <c:v>8.382972710999999</c:v>
                </c:pt>
                <c:pt idx="23">
                  <c:v>8.7388091610000007</c:v>
                </c:pt>
                <c:pt idx="24">
                  <c:v>8.5232997679999993</c:v>
                </c:pt>
                <c:pt idx="25">
                  <c:v>8.769715412</c:v>
                </c:pt>
                <c:pt idx="26">
                  <c:v>8.9980764180000019</c:v>
                </c:pt>
                <c:pt idx="27">
                  <c:v>9.2005884389999988</c:v>
                </c:pt>
                <c:pt idx="28">
                  <c:v>9.4323391580000013</c:v>
                </c:pt>
                <c:pt idx="29">
                  <c:v>9.5573325290000017</c:v>
                </c:pt>
                <c:pt idx="30">
                  <c:v>9.7577783929999988</c:v>
                </c:pt>
                <c:pt idx="31">
                  <c:v>9.930825703</c:v>
                </c:pt>
                <c:pt idx="32">
                  <c:v>10.1300035799</c:v>
                </c:pt>
                <c:pt idx="33">
                  <c:v>10.353637622999997</c:v>
                </c:pt>
                <c:pt idx="34">
                  <c:v>10.453399330000002</c:v>
                </c:pt>
                <c:pt idx="35">
                  <c:v>10.651674201999999</c:v>
                </c:pt>
              </c:numCache>
            </c:numRef>
          </c:val>
        </c:ser>
        <c:ser>
          <c:idx val="5"/>
          <c:order val="5"/>
          <c:tx>
            <c:strRef>
              <c:f>'Figure 4.4'!$B$11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4.4'!$C$11:$AL$11</c:f>
              <c:numCache>
                <c:formatCode>_(* #,##0.00_);_(* \(#,##0.00\);_(* "-"??_);_(@_)</c:formatCode>
                <c:ptCount val="36"/>
                <c:pt idx="1">
                  <c:v>122.1</c:v>
                </c:pt>
                <c:pt idx="2">
                  <c:v>128.5059706351999</c:v>
                </c:pt>
                <c:pt idx="3">
                  <c:v>105.50805110174991</c:v>
                </c:pt>
                <c:pt idx="4">
                  <c:v>91.653299597819952</c:v>
                </c:pt>
                <c:pt idx="5">
                  <c:v>85.028989867620027</c:v>
                </c:pt>
                <c:pt idx="6">
                  <c:v>102.20755967548992</c:v>
                </c:pt>
                <c:pt idx="7">
                  <c:v>107.02590821945992</c:v>
                </c:pt>
                <c:pt idx="8">
                  <c:v>112.92212759835991</c:v>
                </c:pt>
                <c:pt idx="9">
                  <c:v>118.09579796579997</c:v>
                </c:pt>
                <c:pt idx="10">
                  <c:v>127.26400857279981</c:v>
                </c:pt>
                <c:pt idx="11">
                  <c:v>131.50641635538997</c:v>
                </c:pt>
                <c:pt idx="12">
                  <c:v>140.5460481960101</c:v>
                </c:pt>
                <c:pt idx="13">
                  <c:v>143.06981739435997</c:v>
                </c:pt>
                <c:pt idx="14">
                  <c:v>144.98064155298002</c:v>
                </c:pt>
                <c:pt idx="15">
                  <c:v>155.34926436165992</c:v>
                </c:pt>
                <c:pt idx="16">
                  <c:v>149.7954599397566</c:v>
                </c:pt>
                <c:pt idx="17">
                  <c:v>144.13604111670008</c:v>
                </c:pt>
                <c:pt idx="18">
                  <c:v>131.04418000799998</c:v>
                </c:pt>
                <c:pt idx="19">
                  <c:v>130.60845188529996</c:v>
                </c:pt>
                <c:pt idx="20">
                  <c:v>119.70614849340005</c:v>
                </c:pt>
                <c:pt idx="21">
                  <c:v>117.26437954632991</c:v>
                </c:pt>
                <c:pt idx="22">
                  <c:v>117.78371438333996</c:v>
                </c:pt>
                <c:pt idx="23">
                  <c:v>117.71348030540004</c:v>
                </c:pt>
                <c:pt idx="24">
                  <c:v>116.28078281096994</c:v>
                </c:pt>
                <c:pt idx="25">
                  <c:v>116.82192079099997</c:v>
                </c:pt>
                <c:pt idx="26">
                  <c:v>119.37648889689999</c:v>
                </c:pt>
                <c:pt idx="27">
                  <c:v>121.56039579943001</c:v>
                </c:pt>
                <c:pt idx="28">
                  <c:v>123.63607247499992</c:v>
                </c:pt>
                <c:pt idx="29">
                  <c:v>121.72727568739994</c:v>
                </c:pt>
                <c:pt idx="30">
                  <c:v>123.20229542009992</c:v>
                </c:pt>
                <c:pt idx="31">
                  <c:v>124.53955714669996</c:v>
                </c:pt>
                <c:pt idx="32">
                  <c:v>125.7813103772001</c:v>
                </c:pt>
                <c:pt idx="33">
                  <c:v>127.13123958670002</c:v>
                </c:pt>
                <c:pt idx="34">
                  <c:v>125.35316288350006</c:v>
                </c:pt>
                <c:pt idx="35">
                  <c:v>126.8939009147</c:v>
                </c:pt>
              </c:numCache>
            </c:numRef>
          </c:val>
        </c:ser>
        <c:ser>
          <c:idx val="6"/>
          <c:order val="6"/>
          <c:tx>
            <c:strRef>
              <c:f>'Figure 4.4'!$B$12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4.4'!$C$12:$AL$12</c:f>
              <c:numCache>
                <c:formatCode>_(* #,##0.00_);_(* \(#,##0.00\);_(* "-"??_);_(@_)</c:formatCode>
                <c:ptCount val="36"/>
                <c:pt idx="1">
                  <c:v>24</c:v>
                </c:pt>
                <c:pt idx="2">
                  <c:v>5.5234551768999971</c:v>
                </c:pt>
                <c:pt idx="3">
                  <c:v>21.389758359000002</c:v>
                </c:pt>
                <c:pt idx="4">
                  <c:v>30.892200527000004</c:v>
                </c:pt>
                <c:pt idx="5">
                  <c:v>38.4782072</c:v>
                </c:pt>
                <c:pt idx="6">
                  <c:v>31.225556300000001</c:v>
                </c:pt>
                <c:pt idx="7">
                  <c:v>19.312160600000006</c:v>
                </c:pt>
                <c:pt idx="8">
                  <c:v>19.549683800000004</c:v>
                </c:pt>
                <c:pt idx="9">
                  <c:v>8.6936486999999989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7"/>
          <c:order val="7"/>
          <c:tx>
            <c:strRef>
              <c:f>'Figure 4.4'!$B$13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008265"/>
            </a:solidFill>
            <a:ln>
              <a:solidFill>
                <a:srgbClr val="008265"/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4.4'!$C$13:$AL$13</c:f>
              <c:numCache>
                <c:formatCode>_(* #,##0.00_);_(* \(#,##0.00\);_(* "-"??_);_(@_)</c:formatCode>
                <c:ptCount val="36"/>
                <c:pt idx="1">
                  <c:v>4.7</c:v>
                </c:pt>
                <c:pt idx="2">
                  <c:v>6.5071360939999865</c:v>
                </c:pt>
                <c:pt idx="3">
                  <c:v>6.5070704800000092</c:v>
                </c:pt>
                <c:pt idx="4">
                  <c:v>6.5070462610000002</c:v>
                </c:pt>
                <c:pt idx="5">
                  <c:v>6.507021596000012</c:v>
                </c:pt>
                <c:pt idx="6">
                  <c:v>6.5088343810000096</c:v>
                </c:pt>
                <c:pt idx="7">
                  <c:v>6.5088351690000037</c:v>
                </c:pt>
                <c:pt idx="8">
                  <c:v>6.5088351750000024</c:v>
                </c:pt>
                <c:pt idx="9">
                  <c:v>6.8475975650000045</c:v>
                </c:pt>
                <c:pt idx="10">
                  <c:v>6.8475976319999958</c:v>
                </c:pt>
                <c:pt idx="11">
                  <c:v>6.847597573999999</c:v>
                </c:pt>
                <c:pt idx="12">
                  <c:v>6.8475975730000034</c:v>
                </c:pt>
                <c:pt idx="13">
                  <c:v>6.8475975820000059</c:v>
                </c:pt>
                <c:pt idx="14">
                  <c:v>6.8475967289999957</c:v>
                </c:pt>
                <c:pt idx="15">
                  <c:v>6.8475975749999973</c:v>
                </c:pt>
                <c:pt idx="16">
                  <c:v>6.8475975980000037</c:v>
                </c:pt>
                <c:pt idx="17">
                  <c:v>6.8475955200000023</c:v>
                </c:pt>
                <c:pt idx="18">
                  <c:v>6.847639667000001</c:v>
                </c:pt>
                <c:pt idx="19">
                  <c:v>6.8475955199999952</c:v>
                </c:pt>
                <c:pt idx="20">
                  <c:v>6.8481917710000069</c:v>
                </c:pt>
                <c:pt idx="21">
                  <c:v>6.8509480729999979</c:v>
                </c:pt>
                <c:pt idx="22">
                  <c:v>6.8475976289999929</c:v>
                </c:pt>
                <c:pt idx="23">
                  <c:v>6.8475976519999993</c:v>
                </c:pt>
                <c:pt idx="24">
                  <c:v>6.8475975380000023</c:v>
                </c:pt>
                <c:pt idx="25">
                  <c:v>6.8475976089999948</c:v>
                </c:pt>
                <c:pt idx="26">
                  <c:v>6.8475967260000017</c:v>
                </c:pt>
                <c:pt idx="27">
                  <c:v>6.8475974879999928</c:v>
                </c:pt>
                <c:pt idx="28">
                  <c:v>6.847595418999993</c:v>
                </c:pt>
                <c:pt idx="29">
                  <c:v>6.8475967369999982</c:v>
                </c:pt>
                <c:pt idx="30">
                  <c:v>6.8475976439999959</c:v>
                </c:pt>
                <c:pt idx="31">
                  <c:v>6.847597613999989</c:v>
                </c:pt>
                <c:pt idx="32">
                  <c:v>6.8475976269999981</c:v>
                </c:pt>
                <c:pt idx="33">
                  <c:v>6.8475976379999972</c:v>
                </c:pt>
                <c:pt idx="34">
                  <c:v>6.8475778499999871</c:v>
                </c:pt>
                <c:pt idx="35">
                  <c:v>6.8475779100000036</c:v>
                </c:pt>
              </c:numCache>
            </c:numRef>
          </c:val>
        </c:ser>
        <c:ser>
          <c:idx val="9"/>
          <c:order val="8"/>
          <c:tx>
            <c:strRef>
              <c:f>'Figure 4.4'!$B$15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4.4'!$C$15:$AL$15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0.21898056900000001</c:v>
                </c:pt>
                <c:pt idx="3">
                  <c:v>0.21898056900000001</c:v>
                </c:pt>
                <c:pt idx="4">
                  <c:v>0.21898056900000001</c:v>
                </c:pt>
                <c:pt idx="5">
                  <c:v>0.21898056900000001</c:v>
                </c:pt>
                <c:pt idx="6">
                  <c:v>0.25401746200000003</c:v>
                </c:pt>
                <c:pt idx="7">
                  <c:v>0.25401746200000003</c:v>
                </c:pt>
                <c:pt idx="8">
                  <c:v>0.25401746200000003</c:v>
                </c:pt>
                <c:pt idx="9">
                  <c:v>0.25401746200000003</c:v>
                </c:pt>
                <c:pt idx="10">
                  <c:v>0.25401746200000003</c:v>
                </c:pt>
                <c:pt idx="11">
                  <c:v>0.25401746200000003</c:v>
                </c:pt>
                <c:pt idx="12">
                  <c:v>0.25401746200000003</c:v>
                </c:pt>
                <c:pt idx="13">
                  <c:v>0.25401746200000003</c:v>
                </c:pt>
                <c:pt idx="14">
                  <c:v>0.25401746200000003</c:v>
                </c:pt>
                <c:pt idx="15">
                  <c:v>0.25401746200000003</c:v>
                </c:pt>
                <c:pt idx="16">
                  <c:v>0.25401746200000003</c:v>
                </c:pt>
                <c:pt idx="17">
                  <c:v>0.25401746200000003</c:v>
                </c:pt>
                <c:pt idx="18">
                  <c:v>0.25401746200000003</c:v>
                </c:pt>
                <c:pt idx="19">
                  <c:v>0.25401746200000003</c:v>
                </c:pt>
                <c:pt idx="20">
                  <c:v>0.25401746200000003</c:v>
                </c:pt>
                <c:pt idx="21">
                  <c:v>0.25401746200000003</c:v>
                </c:pt>
                <c:pt idx="22">
                  <c:v>0.25401746200000003</c:v>
                </c:pt>
                <c:pt idx="23">
                  <c:v>0.25401746200000003</c:v>
                </c:pt>
                <c:pt idx="24">
                  <c:v>0.25401746200000003</c:v>
                </c:pt>
                <c:pt idx="25">
                  <c:v>0.21898056900000001</c:v>
                </c:pt>
                <c:pt idx="26">
                  <c:v>0.21898056900000001</c:v>
                </c:pt>
                <c:pt idx="27">
                  <c:v>0.21898056900000001</c:v>
                </c:pt>
                <c:pt idx="28">
                  <c:v>0.21898056900000001</c:v>
                </c:pt>
                <c:pt idx="29">
                  <c:v>0.21898056900000001</c:v>
                </c:pt>
                <c:pt idx="30">
                  <c:v>0.21898056900000001</c:v>
                </c:pt>
                <c:pt idx="31">
                  <c:v>0.21898056900000001</c:v>
                </c:pt>
                <c:pt idx="32">
                  <c:v>0.21898056900000001</c:v>
                </c:pt>
                <c:pt idx="33">
                  <c:v>0.21898056900000001</c:v>
                </c:pt>
                <c:pt idx="34">
                  <c:v>0.21898056900000001</c:v>
                </c:pt>
                <c:pt idx="35">
                  <c:v>0.21898056900000001</c:v>
                </c:pt>
              </c:numCache>
            </c:numRef>
          </c:val>
        </c:ser>
        <c:ser>
          <c:idx val="10"/>
          <c:order val="9"/>
          <c:tx>
            <c:strRef>
              <c:f>'Figure 4.4'!$B$16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4.4'!$C$16:$AL$16</c:f>
              <c:numCache>
                <c:formatCode>_(* #,##0.00_);_(* \(#,##0.00\);_(* "-"??_);_(@_)</c:formatCode>
                <c:ptCount val="36"/>
                <c:pt idx="1">
                  <c:v>67.099999999999994</c:v>
                </c:pt>
                <c:pt idx="2">
                  <c:v>61.388106800000017</c:v>
                </c:pt>
                <c:pt idx="3">
                  <c:v>61.385914300000017</c:v>
                </c:pt>
                <c:pt idx="4">
                  <c:v>61.344598000000033</c:v>
                </c:pt>
                <c:pt idx="5">
                  <c:v>61.334947200000016</c:v>
                </c:pt>
                <c:pt idx="6">
                  <c:v>53.437609399999999</c:v>
                </c:pt>
                <c:pt idx="7">
                  <c:v>46.911351499999995</c:v>
                </c:pt>
                <c:pt idx="8">
                  <c:v>40.673694399999995</c:v>
                </c:pt>
                <c:pt idx="9">
                  <c:v>32.4052559</c:v>
                </c:pt>
                <c:pt idx="10">
                  <c:v>32.393946500000006</c:v>
                </c:pt>
                <c:pt idx="11">
                  <c:v>32.380547700000015</c:v>
                </c:pt>
                <c:pt idx="12">
                  <c:v>16.458518300000001</c:v>
                </c:pt>
                <c:pt idx="13">
                  <c:v>16.436791000000003</c:v>
                </c:pt>
                <c:pt idx="14">
                  <c:v>16.455524099999995</c:v>
                </c:pt>
                <c:pt idx="15">
                  <c:v>8.1544155999999983</c:v>
                </c:pt>
                <c:pt idx="16">
                  <c:v>8.1302302999999974</c:v>
                </c:pt>
                <c:pt idx="17">
                  <c:v>8.1094824999999986</c:v>
                </c:pt>
                <c:pt idx="18">
                  <c:v>20.505047900000001</c:v>
                </c:pt>
                <c:pt idx="19">
                  <c:v>20.477183900000004</c:v>
                </c:pt>
                <c:pt idx="20">
                  <c:v>32.912193600000002</c:v>
                </c:pt>
                <c:pt idx="21">
                  <c:v>32.857232400000008</c:v>
                </c:pt>
                <c:pt idx="22">
                  <c:v>32.7630184</c:v>
                </c:pt>
                <c:pt idx="23">
                  <c:v>32.711408199999994</c:v>
                </c:pt>
                <c:pt idx="24">
                  <c:v>32.630211099999997</c:v>
                </c:pt>
                <c:pt idx="25">
                  <c:v>32.677031499999998</c:v>
                </c:pt>
                <c:pt idx="26">
                  <c:v>32.379236300000009</c:v>
                </c:pt>
                <c:pt idx="27">
                  <c:v>32.486838300000009</c:v>
                </c:pt>
                <c:pt idx="28">
                  <c:v>32.572857399999997</c:v>
                </c:pt>
                <c:pt idx="29">
                  <c:v>36.186353300000007</c:v>
                </c:pt>
                <c:pt idx="30">
                  <c:v>36.23890999999999</c:v>
                </c:pt>
                <c:pt idx="31">
                  <c:v>36.276612700000001</c:v>
                </c:pt>
                <c:pt idx="32">
                  <c:v>36.313053400000008</c:v>
                </c:pt>
                <c:pt idx="33">
                  <c:v>36.354346299999996</c:v>
                </c:pt>
                <c:pt idx="34">
                  <c:v>39.983563400000008</c:v>
                </c:pt>
                <c:pt idx="35">
                  <c:v>40.020272499999997</c:v>
                </c:pt>
              </c:numCache>
            </c:numRef>
          </c:val>
        </c:ser>
        <c:ser>
          <c:idx val="11"/>
          <c:order val="10"/>
          <c:tx>
            <c:strRef>
              <c:f>'Figure 4.4'!$B$17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4.4'!$C$17:$AL$17</c:f>
              <c:numCache>
                <c:formatCode>_(* #,##0.00_);_(* \(#,##0.00\);_(* "-"??_);_(@_)</c:formatCode>
                <c:ptCount val="36"/>
                <c:pt idx="1">
                  <c:v>16.600000000000001</c:v>
                </c:pt>
                <c:pt idx="2">
                  <c:v>17.638531812000004</c:v>
                </c:pt>
                <c:pt idx="3">
                  <c:v>21.291090472000029</c:v>
                </c:pt>
                <c:pt idx="4">
                  <c:v>26.246549882000025</c:v>
                </c:pt>
                <c:pt idx="5">
                  <c:v>27.10394976200002</c:v>
                </c:pt>
                <c:pt idx="6">
                  <c:v>27.709381842000028</c:v>
                </c:pt>
                <c:pt idx="7">
                  <c:v>33.494035191999991</c:v>
                </c:pt>
                <c:pt idx="8">
                  <c:v>35.253271612000013</c:v>
                </c:pt>
                <c:pt idx="9">
                  <c:v>35.262037422000013</c:v>
                </c:pt>
                <c:pt idx="10">
                  <c:v>38.483313662000008</c:v>
                </c:pt>
                <c:pt idx="11">
                  <c:v>43.892993901999986</c:v>
                </c:pt>
                <c:pt idx="12">
                  <c:v>49.253099912000017</c:v>
                </c:pt>
                <c:pt idx="13">
                  <c:v>53.632851651999928</c:v>
                </c:pt>
                <c:pt idx="14">
                  <c:v>54.966189561999897</c:v>
                </c:pt>
                <c:pt idx="15">
                  <c:v>57.037101191999938</c:v>
                </c:pt>
                <c:pt idx="16">
                  <c:v>59.088973431999932</c:v>
                </c:pt>
                <c:pt idx="17">
                  <c:v>61.119163901999933</c:v>
                </c:pt>
                <c:pt idx="18">
                  <c:v>61.142958871999937</c:v>
                </c:pt>
                <c:pt idx="19">
                  <c:v>61.142418221999947</c:v>
                </c:pt>
                <c:pt idx="20">
                  <c:v>61.146662191999901</c:v>
                </c:pt>
                <c:pt idx="21">
                  <c:v>61.141258761999879</c:v>
                </c:pt>
                <c:pt idx="22">
                  <c:v>61.137537511999959</c:v>
                </c:pt>
                <c:pt idx="23">
                  <c:v>61.133165651999938</c:v>
                </c:pt>
                <c:pt idx="24">
                  <c:v>61.121305291999946</c:v>
                </c:pt>
                <c:pt idx="25">
                  <c:v>61.12898927200002</c:v>
                </c:pt>
                <c:pt idx="26">
                  <c:v>61.139167431999915</c:v>
                </c:pt>
                <c:pt idx="27">
                  <c:v>61.14990410199988</c:v>
                </c:pt>
                <c:pt idx="28">
                  <c:v>61.158421061999917</c:v>
                </c:pt>
                <c:pt idx="29">
                  <c:v>61.160766601999917</c:v>
                </c:pt>
                <c:pt idx="30">
                  <c:v>61.165135661999905</c:v>
                </c:pt>
                <c:pt idx="31">
                  <c:v>61.167125021999901</c:v>
                </c:pt>
                <c:pt idx="32">
                  <c:v>61.167857981999909</c:v>
                </c:pt>
                <c:pt idx="33">
                  <c:v>61.168612491999923</c:v>
                </c:pt>
                <c:pt idx="34">
                  <c:v>61.168671451999913</c:v>
                </c:pt>
                <c:pt idx="35">
                  <c:v>61.169342151999928</c:v>
                </c:pt>
              </c:numCache>
            </c:numRef>
          </c:val>
        </c:ser>
        <c:ser>
          <c:idx val="12"/>
          <c:order val="11"/>
          <c:tx>
            <c:strRef>
              <c:f>'Figure 4.4'!$B$18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4.4'!$C$18:$AL$18</c:f>
              <c:numCache>
                <c:formatCode>_(* #,##0.00_);_(* \(#,##0.00\);_(* "-"??_);_(@_)</c:formatCode>
                <c:ptCount val="36"/>
                <c:pt idx="1">
                  <c:v>21.5</c:v>
                </c:pt>
                <c:pt idx="2">
                  <c:v>25.149640530199989</c:v>
                </c:pt>
                <c:pt idx="3">
                  <c:v>27.161787184200012</c:v>
                </c:pt>
                <c:pt idx="4">
                  <c:v>27.592295289200006</c:v>
                </c:pt>
                <c:pt idx="5">
                  <c:v>28.042070948200013</c:v>
                </c:pt>
                <c:pt idx="6">
                  <c:v>28.19994057720001</c:v>
                </c:pt>
                <c:pt idx="7">
                  <c:v>28.391897664200012</c:v>
                </c:pt>
                <c:pt idx="8">
                  <c:v>28.423721443199991</c:v>
                </c:pt>
                <c:pt idx="9">
                  <c:v>28.811771772200022</c:v>
                </c:pt>
                <c:pt idx="10">
                  <c:v>29.009651631200008</c:v>
                </c:pt>
                <c:pt idx="11">
                  <c:v>29.863031399200011</c:v>
                </c:pt>
                <c:pt idx="12">
                  <c:v>30.494539659200004</c:v>
                </c:pt>
                <c:pt idx="13">
                  <c:v>30.600691315200013</c:v>
                </c:pt>
                <c:pt idx="14">
                  <c:v>30.652585623199997</c:v>
                </c:pt>
                <c:pt idx="15">
                  <c:v>30.635837606200006</c:v>
                </c:pt>
                <c:pt idx="16">
                  <c:v>29.338765285200019</c:v>
                </c:pt>
                <c:pt idx="17">
                  <c:v>29.209042453200027</c:v>
                </c:pt>
                <c:pt idx="18">
                  <c:v>27.915237683200008</c:v>
                </c:pt>
                <c:pt idx="19">
                  <c:v>27.701641390199992</c:v>
                </c:pt>
                <c:pt idx="20">
                  <c:v>26.967249268200032</c:v>
                </c:pt>
                <c:pt idx="21">
                  <c:v>26.033822087199994</c:v>
                </c:pt>
                <c:pt idx="22">
                  <c:v>23.277519952199999</c:v>
                </c:pt>
                <c:pt idx="23">
                  <c:v>22.247476277199997</c:v>
                </c:pt>
                <c:pt idx="24">
                  <c:v>21.81566751219998</c:v>
                </c:pt>
                <c:pt idx="25">
                  <c:v>21.080888804199979</c:v>
                </c:pt>
                <c:pt idx="26">
                  <c:v>20.467483176199984</c:v>
                </c:pt>
                <c:pt idx="27">
                  <c:v>19.458198941199992</c:v>
                </c:pt>
                <c:pt idx="28">
                  <c:v>18.43450860019999</c:v>
                </c:pt>
                <c:pt idx="29">
                  <c:v>17.983250731200002</c:v>
                </c:pt>
                <c:pt idx="30">
                  <c:v>17.385961168199994</c:v>
                </c:pt>
                <c:pt idx="31">
                  <c:v>16.917212472199992</c:v>
                </c:pt>
                <c:pt idx="32">
                  <c:v>16.476278493199981</c:v>
                </c:pt>
                <c:pt idx="33">
                  <c:v>16.047750323200002</c:v>
                </c:pt>
                <c:pt idx="34">
                  <c:v>15.602170644199981</c:v>
                </c:pt>
                <c:pt idx="35">
                  <c:v>15.343685966199994</c:v>
                </c:pt>
              </c:numCache>
            </c:numRef>
          </c:val>
        </c:ser>
        <c:ser>
          <c:idx val="13"/>
          <c:order val="12"/>
          <c:tx>
            <c:strRef>
              <c:f>'Figure 4.4'!$B$19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4.4'!$C$19:$AL$19</c:f>
              <c:numCache>
                <c:formatCode>_(* #,##0.00_);_(* \(#,##0.00\);_(* "-"??_);_(@_)</c:formatCode>
                <c:ptCount val="36"/>
                <c:pt idx="1">
                  <c:v>8.5249999999999986</c:v>
                </c:pt>
                <c:pt idx="2">
                  <c:v>9.0899941999999996</c:v>
                </c:pt>
                <c:pt idx="3">
                  <c:v>9.3967282000000019</c:v>
                </c:pt>
                <c:pt idx="4">
                  <c:v>9.617518399999998</c:v>
                </c:pt>
                <c:pt idx="5">
                  <c:v>9.7940686999999986</c:v>
                </c:pt>
                <c:pt idx="6">
                  <c:v>9.9634627000000009</c:v>
                </c:pt>
                <c:pt idx="7">
                  <c:v>10.125925200000001</c:v>
                </c:pt>
                <c:pt idx="8">
                  <c:v>10.328336500000001</c:v>
                </c:pt>
                <c:pt idx="9">
                  <c:v>10.560496199999999</c:v>
                </c:pt>
                <c:pt idx="10">
                  <c:v>10.795277900000002</c:v>
                </c:pt>
                <c:pt idx="11">
                  <c:v>11.021318500000001</c:v>
                </c:pt>
                <c:pt idx="12">
                  <c:v>11.219030000000002</c:v>
                </c:pt>
                <c:pt idx="13">
                  <c:v>11.4157384</c:v>
                </c:pt>
                <c:pt idx="14">
                  <c:v>11.5457681</c:v>
                </c:pt>
                <c:pt idx="15">
                  <c:v>11.616874900000001</c:v>
                </c:pt>
                <c:pt idx="16">
                  <c:v>11.679641600000002</c:v>
                </c:pt>
                <c:pt idx="17">
                  <c:v>11.7279859</c:v>
                </c:pt>
                <c:pt idx="18">
                  <c:v>11.760989000000002</c:v>
                </c:pt>
                <c:pt idx="19">
                  <c:v>11.777091200000001</c:v>
                </c:pt>
                <c:pt idx="20">
                  <c:v>11.739567599999999</c:v>
                </c:pt>
                <c:pt idx="21">
                  <c:v>11.658491499999998</c:v>
                </c:pt>
                <c:pt idx="22">
                  <c:v>11.507679099999999</c:v>
                </c:pt>
                <c:pt idx="23">
                  <c:v>11.292878099999999</c:v>
                </c:pt>
                <c:pt idx="24">
                  <c:v>11.0216587</c:v>
                </c:pt>
                <c:pt idx="25">
                  <c:v>10.6387234</c:v>
                </c:pt>
                <c:pt idx="26">
                  <c:v>10.287307500000001</c:v>
                </c:pt>
                <c:pt idx="27">
                  <c:v>10.076465100000002</c:v>
                </c:pt>
                <c:pt idx="28">
                  <c:v>9.9323739</c:v>
                </c:pt>
                <c:pt idx="29">
                  <c:v>9.8474833000000004</c:v>
                </c:pt>
                <c:pt idx="30">
                  <c:v>9.8163660000000004</c:v>
                </c:pt>
                <c:pt idx="31">
                  <c:v>9.7872182000000016</c:v>
                </c:pt>
                <c:pt idx="32">
                  <c:v>9.7600038000000016</c:v>
                </c:pt>
                <c:pt idx="33">
                  <c:v>9.7346789999999999</c:v>
                </c:pt>
                <c:pt idx="34">
                  <c:v>9.7565975999999992</c:v>
                </c:pt>
                <c:pt idx="35">
                  <c:v>9.7789692000000006</c:v>
                </c:pt>
              </c:numCache>
            </c:numRef>
          </c:val>
        </c:ser>
        <c:ser>
          <c:idx val="14"/>
          <c:order val="13"/>
          <c:tx>
            <c:strRef>
              <c:f>'Figure 4.4'!$B$20</c:f>
              <c:strCache>
                <c:ptCount val="1"/>
                <c:pt idx="0">
                  <c:v>Other Thermal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4.4'!$C$20:$AL$20</c:f>
              <c:numCache>
                <c:formatCode>_(* #,##0.00_);_(* \(#,##0.00\);_(* "-"??_);_(@_)</c:formatCode>
                <c:ptCount val="36"/>
                <c:pt idx="1">
                  <c:v>0.2</c:v>
                </c:pt>
                <c:pt idx="2">
                  <c:v>6.5372989999999999E-3</c:v>
                </c:pt>
                <c:pt idx="3">
                  <c:v>1.0460518E-2</c:v>
                </c:pt>
                <c:pt idx="4">
                  <c:v>2.2195817000000003E-2</c:v>
                </c:pt>
                <c:pt idx="5">
                  <c:v>3.3921376000000003E-2</c:v>
                </c:pt>
                <c:pt idx="6">
                  <c:v>0.1004150942</c:v>
                </c:pt>
                <c:pt idx="7">
                  <c:v>0.31609469710000004</c:v>
                </c:pt>
                <c:pt idx="8">
                  <c:v>0.12144003689999998</c:v>
                </c:pt>
                <c:pt idx="9">
                  <c:v>0.4097344013</c:v>
                </c:pt>
                <c:pt idx="10">
                  <c:v>0.18731616919999999</c:v>
                </c:pt>
                <c:pt idx="11">
                  <c:v>4.4469953850000001E-2</c:v>
                </c:pt>
                <c:pt idx="12">
                  <c:v>3.9467949049999992E-2</c:v>
                </c:pt>
                <c:pt idx="13">
                  <c:v>7.7595741499999968E-2</c:v>
                </c:pt>
                <c:pt idx="14">
                  <c:v>6.4198771200000004E-2</c:v>
                </c:pt>
                <c:pt idx="15">
                  <c:v>6.1839222000000006E-2</c:v>
                </c:pt>
                <c:pt idx="16">
                  <c:v>4.0529245060000003E-2</c:v>
                </c:pt>
                <c:pt idx="17">
                  <c:v>5.15978676E-2</c:v>
                </c:pt>
                <c:pt idx="18">
                  <c:v>9.3468386700000003E-2</c:v>
                </c:pt>
                <c:pt idx="19">
                  <c:v>7.9551865599999994E-2</c:v>
                </c:pt>
                <c:pt idx="20">
                  <c:v>0.10451510499999998</c:v>
                </c:pt>
                <c:pt idx="21">
                  <c:v>8.5097494570000001E-2</c:v>
                </c:pt>
                <c:pt idx="22">
                  <c:v>0.13424865599999999</c:v>
                </c:pt>
                <c:pt idx="23">
                  <c:v>0.21901789258399998</c:v>
                </c:pt>
                <c:pt idx="24">
                  <c:v>0.23142307999999995</c:v>
                </c:pt>
                <c:pt idx="25">
                  <c:v>0.17282690399999998</c:v>
                </c:pt>
                <c:pt idx="26">
                  <c:v>0.20344814299999997</c:v>
                </c:pt>
                <c:pt idx="27">
                  <c:v>0.24327077600000002</c:v>
                </c:pt>
                <c:pt idx="28">
                  <c:v>0.28434195460000006</c:v>
                </c:pt>
                <c:pt idx="29">
                  <c:v>0.21808967999999998</c:v>
                </c:pt>
                <c:pt idx="30">
                  <c:v>0.25296588599999997</c:v>
                </c:pt>
                <c:pt idx="31">
                  <c:v>0.27421362500000002</c:v>
                </c:pt>
                <c:pt idx="32">
                  <c:v>0.29990332000000008</c:v>
                </c:pt>
                <c:pt idx="33">
                  <c:v>0.33036966800000001</c:v>
                </c:pt>
                <c:pt idx="34">
                  <c:v>0.27490154350000001</c:v>
                </c:pt>
                <c:pt idx="35">
                  <c:v>0.32009640100000003</c:v>
                </c:pt>
              </c:numCache>
            </c:numRef>
          </c:val>
        </c:ser>
        <c:ser>
          <c:idx val="16"/>
          <c:order val="14"/>
          <c:tx>
            <c:strRef>
              <c:f>'Figure 4.4'!$B$21</c:f>
              <c:strCache>
                <c:ptCount val="1"/>
                <c:pt idx="0">
                  <c:v>Other Renewable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34925">
              <a:solidFill>
                <a:schemeClr val="bg2">
                  <a:lumMod val="90000"/>
                </a:schemeClr>
              </a:solidFill>
              <a:prstDash val="solid"/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4.4'!$C$21:$AL$21</c:f>
              <c:numCache>
                <c:formatCode>_(* #,##0.00_);_(* \(#,##0.00\);_(* "-"??_);_(@_)</c:formatCode>
                <c:ptCount val="36"/>
                <c:pt idx="1">
                  <c:v>14.359105403832018</c:v>
                </c:pt>
                <c:pt idx="2">
                  <c:v>15.443357070187439</c:v>
                </c:pt>
                <c:pt idx="3">
                  <c:v>16.772070249853179</c:v>
                </c:pt>
                <c:pt idx="4">
                  <c:v>17.247316436683242</c:v>
                </c:pt>
                <c:pt idx="5">
                  <c:v>17.604109069047812</c:v>
                </c:pt>
                <c:pt idx="6">
                  <c:v>18.238653592353558</c:v>
                </c:pt>
                <c:pt idx="7">
                  <c:v>18.92583842053196</c:v>
                </c:pt>
                <c:pt idx="8">
                  <c:v>19.168525729361132</c:v>
                </c:pt>
                <c:pt idx="9">
                  <c:v>19.40456199703646</c:v>
                </c:pt>
                <c:pt idx="10">
                  <c:v>19.584153912608095</c:v>
                </c:pt>
                <c:pt idx="11">
                  <c:v>19.901500252814049</c:v>
                </c:pt>
                <c:pt idx="12">
                  <c:v>20.032501984340385</c:v>
                </c:pt>
                <c:pt idx="13">
                  <c:v>20.219969879227122</c:v>
                </c:pt>
                <c:pt idx="14">
                  <c:v>20.437199333087769</c:v>
                </c:pt>
                <c:pt idx="15">
                  <c:v>20.931740159920363</c:v>
                </c:pt>
                <c:pt idx="16">
                  <c:v>21.308473204255353</c:v>
                </c:pt>
                <c:pt idx="17">
                  <c:v>21.565854272776278</c:v>
                </c:pt>
                <c:pt idx="18">
                  <c:v>21.818822768101132</c:v>
                </c:pt>
                <c:pt idx="19">
                  <c:v>22.2406409019713</c:v>
                </c:pt>
                <c:pt idx="20">
                  <c:v>22.454693862126586</c:v>
                </c:pt>
                <c:pt idx="21">
                  <c:v>22.619268290285415</c:v>
                </c:pt>
                <c:pt idx="22">
                  <c:v>22.636864437833577</c:v>
                </c:pt>
                <c:pt idx="23">
                  <c:v>22.64741836455827</c:v>
                </c:pt>
                <c:pt idx="24">
                  <c:v>22.620756604474415</c:v>
                </c:pt>
                <c:pt idx="25">
                  <c:v>22.552333381956061</c:v>
                </c:pt>
                <c:pt idx="26">
                  <c:v>22.548826386014628</c:v>
                </c:pt>
                <c:pt idx="27">
                  <c:v>22.574568732775553</c:v>
                </c:pt>
                <c:pt idx="28">
                  <c:v>22.62940645610335</c:v>
                </c:pt>
                <c:pt idx="29">
                  <c:v>22.706447942718452</c:v>
                </c:pt>
                <c:pt idx="30">
                  <c:v>22.811863777403094</c:v>
                </c:pt>
                <c:pt idx="31">
                  <c:v>22.934249406791004</c:v>
                </c:pt>
                <c:pt idx="32">
                  <c:v>23.085683020061978</c:v>
                </c:pt>
                <c:pt idx="33">
                  <c:v>23.268002272899135</c:v>
                </c:pt>
                <c:pt idx="34">
                  <c:v>23.486381015044923</c:v>
                </c:pt>
                <c:pt idx="35">
                  <c:v>23.73460484448557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702592"/>
        <c:axId val="198704128"/>
      </c:areaChart>
      <c:lineChart>
        <c:grouping val="standard"/>
        <c:varyColors val="0"/>
        <c:ser>
          <c:idx val="0"/>
          <c:order val="15"/>
          <c:tx>
            <c:strRef>
              <c:f>'Figure 4.4'!$B$22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4.4'!$C$22:$AL$22</c:f>
              <c:numCache>
                <c:formatCode>_(* #,##0.00_);_(* \(#,##0.00\);_(* "-"??_);_(@_)</c:formatCode>
                <c:ptCount val="36"/>
                <c:pt idx="1">
                  <c:v>242.5972304213478</c:v>
                </c:pt>
                <c:pt idx="2">
                  <c:v>194.98989234967479</c:v>
                </c:pt>
                <c:pt idx="3">
                  <c:v>212.09371618030136</c:v>
                </c:pt>
                <c:pt idx="4">
                  <c:v>221.57170578907247</c:v>
                </c:pt>
                <c:pt idx="5">
                  <c:v>233.73754384901451</c:v>
                </c:pt>
                <c:pt idx="6">
                  <c:v>230.01363469072004</c:v>
                </c:pt>
                <c:pt idx="7">
                  <c:v>204.94362821845462</c:v>
                </c:pt>
                <c:pt idx="8">
                  <c:v>209.40228860971675</c:v>
                </c:pt>
                <c:pt idx="9">
                  <c:v>191.95038523670317</c:v>
                </c:pt>
                <c:pt idx="10">
                  <c:v>173.33778563180266</c:v>
                </c:pt>
                <c:pt idx="11">
                  <c:v>171.10030567607373</c:v>
                </c:pt>
                <c:pt idx="12">
                  <c:v>184.31523575039424</c:v>
                </c:pt>
                <c:pt idx="13">
                  <c:v>191.66742271381844</c:v>
                </c:pt>
                <c:pt idx="14">
                  <c:v>189.17173948642329</c:v>
                </c:pt>
                <c:pt idx="15">
                  <c:v>192.9549072874897</c:v>
                </c:pt>
                <c:pt idx="16">
                  <c:v>188.98221354309547</c:v>
                </c:pt>
                <c:pt idx="17">
                  <c:v>184.48832164562214</c:v>
                </c:pt>
                <c:pt idx="18">
                  <c:v>169.9531707584153</c:v>
                </c:pt>
                <c:pt idx="19">
                  <c:v>169.42862461274726</c:v>
                </c:pt>
                <c:pt idx="20">
                  <c:v>155.94516012517394</c:v>
                </c:pt>
                <c:pt idx="21">
                  <c:v>154.88954895016812</c:v>
                </c:pt>
                <c:pt idx="22">
                  <c:v>157.13022425732939</c:v>
                </c:pt>
                <c:pt idx="23">
                  <c:v>158.24307160204549</c:v>
                </c:pt>
                <c:pt idx="24">
                  <c:v>157.46379702631029</c:v>
                </c:pt>
                <c:pt idx="25">
                  <c:v>158.47743397244213</c:v>
                </c:pt>
                <c:pt idx="26">
                  <c:v>159.6854943040241</c:v>
                </c:pt>
                <c:pt idx="27">
                  <c:v>161.96525821741449</c:v>
                </c:pt>
                <c:pt idx="28">
                  <c:v>164.13807936732218</c:v>
                </c:pt>
                <c:pt idx="29">
                  <c:v>161.03210414835067</c:v>
                </c:pt>
                <c:pt idx="30">
                  <c:v>162.46243402575143</c:v>
                </c:pt>
                <c:pt idx="31">
                  <c:v>163.67080971410903</c:v>
                </c:pt>
                <c:pt idx="32">
                  <c:v>164.80053690654506</c:v>
                </c:pt>
                <c:pt idx="33">
                  <c:v>165.98536956726181</c:v>
                </c:pt>
                <c:pt idx="34">
                  <c:v>162.86964387057395</c:v>
                </c:pt>
                <c:pt idx="35">
                  <c:v>164.03600587868129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934080"/>
        <c:axId val="197932160"/>
      </c:lineChart>
      <c:catAx>
        <c:axId val="19870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987041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8704128"/>
        <c:scaling>
          <c:orientation val="minMax"/>
          <c:max val="500"/>
          <c:min val="-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Generation Output per Technology (TWh)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98702592"/>
        <c:crosses val="autoZero"/>
        <c:crossBetween val="between"/>
        <c:majorUnit val="50"/>
      </c:valAx>
      <c:valAx>
        <c:axId val="197932160"/>
        <c:scaling>
          <c:orientation val="minMax"/>
          <c:max val="250"/>
          <c:min val="-25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Carbon Intensity (gCO2/KWh)</a:t>
                </a:r>
              </a:p>
            </c:rich>
          </c:tx>
          <c:overlay val="0"/>
        </c:title>
        <c:numFmt formatCode="_(* #,##0_);[White]_(* \(#,##0\);_(* &quot;-&quot;_);_(@_)" sourceLinked="0"/>
        <c:majorTickMark val="out"/>
        <c:minorTickMark val="none"/>
        <c:tickLblPos val="nextTo"/>
        <c:crossAx val="197934080"/>
        <c:crosses val="max"/>
        <c:crossBetween val="between"/>
        <c:majorUnit val="25"/>
      </c:valAx>
      <c:catAx>
        <c:axId val="197934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932160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1.6164967421150617E-2"/>
          <c:y val="0.83059133914104366"/>
          <c:w val="0.88371797898189441"/>
          <c:h val="0.16940866085895637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847261533018008"/>
          <c:y val="5.3214441944756906E-2"/>
          <c:w val="0.81442483696814683"/>
          <c:h val="0.77814571437056512"/>
        </c:manualLayout>
      </c:layout>
      <c:lineChart>
        <c:grouping val="standard"/>
        <c:varyColors val="0"/>
        <c:ser>
          <c:idx val="2"/>
          <c:order val="0"/>
          <c:tx>
            <c:strRef>
              <c:f>'Figure 4.5'!$L$5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4.5'!$M$4:$AV$4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4.5'!$M$5:$AV$5</c:f>
              <c:numCache>
                <c:formatCode>_-* #,##0_-;\-* #,##0_-;_-* "-"??_-;_-@_-</c:formatCode>
                <c:ptCount val="36"/>
                <c:pt idx="1">
                  <c:v>8974</c:v>
                </c:pt>
                <c:pt idx="2">
                  <c:v>8974</c:v>
                </c:pt>
                <c:pt idx="3">
                  <c:v>8974</c:v>
                </c:pt>
                <c:pt idx="4">
                  <c:v>8974</c:v>
                </c:pt>
                <c:pt idx="5">
                  <c:v>8974</c:v>
                </c:pt>
                <c:pt idx="6">
                  <c:v>8974</c:v>
                </c:pt>
                <c:pt idx="7">
                  <c:v>8974</c:v>
                </c:pt>
                <c:pt idx="8">
                  <c:v>7115</c:v>
                </c:pt>
                <c:pt idx="9">
                  <c:v>4752</c:v>
                </c:pt>
                <c:pt idx="10">
                  <c:v>4752</c:v>
                </c:pt>
                <c:pt idx="11">
                  <c:v>6422</c:v>
                </c:pt>
                <c:pt idx="12">
                  <c:v>6422</c:v>
                </c:pt>
                <c:pt idx="13">
                  <c:v>8402</c:v>
                </c:pt>
                <c:pt idx="14">
                  <c:v>8402</c:v>
                </c:pt>
                <c:pt idx="15">
                  <c:v>8485</c:v>
                </c:pt>
                <c:pt idx="16">
                  <c:v>10155</c:v>
                </c:pt>
                <c:pt idx="17">
                  <c:v>11284</c:v>
                </c:pt>
                <c:pt idx="18">
                  <c:v>12954</c:v>
                </c:pt>
                <c:pt idx="19">
                  <c:v>14083</c:v>
                </c:pt>
                <c:pt idx="20">
                  <c:v>15753</c:v>
                </c:pt>
                <c:pt idx="21">
                  <c:v>15753</c:v>
                </c:pt>
                <c:pt idx="22">
                  <c:v>15753</c:v>
                </c:pt>
                <c:pt idx="23">
                  <c:v>15753</c:v>
                </c:pt>
                <c:pt idx="24">
                  <c:v>15753</c:v>
                </c:pt>
                <c:pt idx="25">
                  <c:v>15753</c:v>
                </c:pt>
                <c:pt idx="26">
                  <c:v>16000</c:v>
                </c:pt>
                <c:pt idx="27">
                  <c:v>16000</c:v>
                </c:pt>
                <c:pt idx="28">
                  <c:v>17600</c:v>
                </c:pt>
                <c:pt idx="29">
                  <c:v>17600</c:v>
                </c:pt>
                <c:pt idx="30">
                  <c:v>17600</c:v>
                </c:pt>
                <c:pt idx="31">
                  <c:v>19200</c:v>
                </c:pt>
                <c:pt idx="32">
                  <c:v>19200</c:v>
                </c:pt>
                <c:pt idx="33">
                  <c:v>20000</c:v>
                </c:pt>
                <c:pt idx="34">
                  <c:v>20000</c:v>
                </c:pt>
                <c:pt idx="35">
                  <c:v>20000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4.5'!$L$6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4.5'!$M$4:$AV$4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4.5'!$M$6:$AV$6</c:f>
              <c:numCache>
                <c:formatCode>_-* #,##0_-;\-* #,##0_-;_-* "-"??_-;_-@_-</c:formatCode>
                <c:ptCount val="36"/>
                <c:pt idx="1">
                  <c:v>8974</c:v>
                </c:pt>
                <c:pt idx="2">
                  <c:v>8974</c:v>
                </c:pt>
                <c:pt idx="3">
                  <c:v>8974</c:v>
                </c:pt>
                <c:pt idx="4">
                  <c:v>8974</c:v>
                </c:pt>
                <c:pt idx="5">
                  <c:v>8974</c:v>
                </c:pt>
                <c:pt idx="6">
                  <c:v>8974</c:v>
                </c:pt>
                <c:pt idx="7">
                  <c:v>8027</c:v>
                </c:pt>
                <c:pt idx="8">
                  <c:v>7115</c:v>
                </c:pt>
                <c:pt idx="9">
                  <c:v>4752</c:v>
                </c:pt>
                <c:pt idx="10">
                  <c:v>4752</c:v>
                </c:pt>
                <c:pt idx="11">
                  <c:v>4752</c:v>
                </c:pt>
                <c:pt idx="12">
                  <c:v>4752</c:v>
                </c:pt>
                <c:pt idx="13">
                  <c:v>3832</c:v>
                </c:pt>
                <c:pt idx="14">
                  <c:v>2616</c:v>
                </c:pt>
                <c:pt idx="15">
                  <c:v>4016</c:v>
                </c:pt>
                <c:pt idx="16">
                  <c:v>5686</c:v>
                </c:pt>
                <c:pt idx="17">
                  <c:v>5686</c:v>
                </c:pt>
                <c:pt idx="18">
                  <c:v>7356</c:v>
                </c:pt>
                <c:pt idx="19">
                  <c:v>7356</c:v>
                </c:pt>
                <c:pt idx="20">
                  <c:v>9026</c:v>
                </c:pt>
                <c:pt idx="21">
                  <c:v>9026</c:v>
                </c:pt>
                <c:pt idx="22">
                  <c:v>9026</c:v>
                </c:pt>
                <c:pt idx="23">
                  <c:v>9026</c:v>
                </c:pt>
                <c:pt idx="24">
                  <c:v>9026</c:v>
                </c:pt>
                <c:pt idx="25">
                  <c:v>9026</c:v>
                </c:pt>
                <c:pt idx="26">
                  <c:v>9026</c:v>
                </c:pt>
                <c:pt idx="27">
                  <c:v>9500</c:v>
                </c:pt>
                <c:pt idx="28">
                  <c:v>10000</c:v>
                </c:pt>
                <c:pt idx="29">
                  <c:v>10500</c:v>
                </c:pt>
                <c:pt idx="30">
                  <c:v>11000</c:v>
                </c:pt>
                <c:pt idx="31">
                  <c:v>11500</c:v>
                </c:pt>
                <c:pt idx="32">
                  <c:v>12500</c:v>
                </c:pt>
                <c:pt idx="33">
                  <c:v>13600</c:v>
                </c:pt>
                <c:pt idx="34">
                  <c:v>14600</c:v>
                </c:pt>
                <c:pt idx="35">
                  <c:v>16200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4.5'!$L$7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4.5'!$M$4:$AV$4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4.5'!$M$7:$AV$7</c:f>
              <c:numCache>
                <c:formatCode>_-* #,##0_-;\-* #,##0_-;_-* "-"??_-;_-@_-</c:formatCode>
                <c:ptCount val="36"/>
                <c:pt idx="1">
                  <c:v>8974</c:v>
                </c:pt>
                <c:pt idx="2">
                  <c:v>8974</c:v>
                </c:pt>
                <c:pt idx="3">
                  <c:v>8974</c:v>
                </c:pt>
                <c:pt idx="4">
                  <c:v>8974</c:v>
                </c:pt>
                <c:pt idx="5">
                  <c:v>8974</c:v>
                </c:pt>
                <c:pt idx="6">
                  <c:v>7819</c:v>
                </c:pt>
                <c:pt idx="7">
                  <c:v>6872</c:v>
                </c:pt>
                <c:pt idx="8">
                  <c:v>5960</c:v>
                </c:pt>
                <c:pt idx="9">
                  <c:v>4752</c:v>
                </c:pt>
                <c:pt idx="10">
                  <c:v>4752</c:v>
                </c:pt>
                <c:pt idx="11">
                  <c:v>4752</c:v>
                </c:pt>
                <c:pt idx="12">
                  <c:v>2432</c:v>
                </c:pt>
                <c:pt idx="13">
                  <c:v>2432</c:v>
                </c:pt>
                <c:pt idx="14">
                  <c:v>2432</c:v>
                </c:pt>
                <c:pt idx="15">
                  <c:v>1216</c:v>
                </c:pt>
                <c:pt idx="16">
                  <c:v>1216</c:v>
                </c:pt>
                <c:pt idx="17">
                  <c:v>1216</c:v>
                </c:pt>
                <c:pt idx="18">
                  <c:v>2886</c:v>
                </c:pt>
                <c:pt idx="19">
                  <c:v>2886</c:v>
                </c:pt>
                <c:pt idx="20">
                  <c:v>4556</c:v>
                </c:pt>
                <c:pt idx="21">
                  <c:v>4556</c:v>
                </c:pt>
                <c:pt idx="22">
                  <c:v>4556</c:v>
                </c:pt>
                <c:pt idx="23">
                  <c:v>4556</c:v>
                </c:pt>
                <c:pt idx="24">
                  <c:v>4556</c:v>
                </c:pt>
                <c:pt idx="25">
                  <c:v>4556</c:v>
                </c:pt>
                <c:pt idx="26">
                  <c:v>4500</c:v>
                </c:pt>
                <c:pt idx="27">
                  <c:v>4500</c:v>
                </c:pt>
                <c:pt idx="28">
                  <c:v>4500</c:v>
                </c:pt>
                <c:pt idx="29">
                  <c:v>5000</c:v>
                </c:pt>
                <c:pt idx="30">
                  <c:v>5000</c:v>
                </c:pt>
                <c:pt idx="31">
                  <c:v>5000</c:v>
                </c:pt>
                <c:pt idx="32">
                  <c:v>5000</c:v>
                </c:pt>
                <c:pt idx="33">
                  <c:v>5000</c:v>
                </c:pt>
                <c:pt idx="34">
                  <c:v>5500</c:v>
                </c:pt>
                <c:pt idx="35">
                  <c:v>5500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4.5'!$L$8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4.5'!$M$4:$AV$4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4.5'!$M$8:$AV$8</c:f>
              <c:numCache>
                <c:formatCode>_-* #,##0_-;\-* #,##0_-;_-* "-"??_-;_-@_-</c:formatCode>
                <c:ptCount val="36"/>
                <c:pt idx="1">
                  <c:v>8974</c:v>
                </c:pt>
                <c:pt idx="2">
                  <c:v>8974</c:v>
                </c:pt>
                <c:pt idx="3">
                  <c:v>8974</c:v>
                </c:pt>
                <c:pt idx="4">
                  <c:v>8974</c:v>
                </c:pt>
                <c:pt idx="5">
                  <c:v>8974</c:v>
                </c:pt>
                <c:pt idx="6">
                  <c:v>8974</c:v>
                </c:pt>
                <c:pt idx="7">
                  <c:v>8027</c:v>
                </c:pt>
                <c:pt idx="8">
                  <c:v>7115</c:v>
                </c:pt>
                <c:pt idx="9">
                  <c:v>4752</c:v>
                </c:pt>
                <c:pt idx="10">
                  <c:v>4752</c:v>
                </c:pt>
                <c:pt idx="11">
                  <c:v>4752</c:v>
                </c:pt>
                <c:pt idx="12">
                  <c:v>4752</c:v>
                </c:pt>
                <c:pt idx="13">
                  <c:v>3662</c:v>
                </c:pt>
                <c:pt idx="14">
                  <c:v>4102</c:v>
                </c:pt>
                <c:pt idx="15">
                  <c:v>4286</c:v>
                </c:pt>
                <c:pt idx="16">
                  <c:v>5956</c:v>
                </c:pt>
                <c:pt idx="17">
                  <c:v>7356</c:v>
                </c:pt>
                <c:pt idx="18">
                  <c:v>9026</c:v>
                </c:pt>
                <c:pt idx="19">
                  <c:v>9026</c:v>
                </c:pt>
                <c:pt idx="20">
                  <c:v>10696</c:v>
                </c:pt>
                <c:pt idx="21">
                  <c:v>11825</c:v>
                </c:pt>
                <c:pt idx="22">
                  <c:v>11825</c:v>
                </c:pt>
                <c:pt idx="23">
                  <c:v>12954</c:v>
                </c:pt>
                <c:pt idx="24">
                  <c:v>12954</c:v>
                </c:pt>
                <c:pt idx="25">
                  <c:v>14083</c:v>
                </c:pt>
                <c:pt idx="26">
                  <c:v>14083</c:v>
                </c:pt>
                <c:pt idx="27">
                  <c:v>14083</c:v>
                </c:pt>
                <c:pt idx="28">
                  <c:v>15000</c:v>
                </c:pt>
                <c:pt idx="29">
                  <c:v>15000</c:v>
                </c:pt>
                <c:pt idx="30">
                  <c:v>15000</c:v>
                </c:pt>
                <c:pt idx="31">
                  <c:v>15000</c:v>
                </c:pt>
                <c:pt idx="32">
                  <c:v>16000</c:v>
                </c:pt>
                <c:pt idx="33">
                  <c:v>16800</c:v>
                </c:pt>
                <c:pt idx="34">
                  <c:v>17600</c:v>
                </c:pt>
                <c:pt idx="35">
                  <c:v>18600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150400"/>
        <c:axId val="198172672"/>
      </c:lineChart>
      <c:dateAx>
        <c:axId val="198150400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8172672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98172672"/>
        <c:scaling>
          <c:orientation val="minMax"/>
        </c:scaling>
        <c:delete val="0"/>
        <c:axPos val="l"/>
        <c:majorGridlines/>
        <c:title>
          <c:tx>
            <c:strRef>
              <c:f>'Figure 4.5'!$M$3</c:f>
              <c:strCache>
                <c:ptCount val="1"/>
                <c:pt idx="0">
                  <c:v>Installed capacity (GW)</c:v>
                </c:pt>
              </c:strCache>
            </c:strRef>
          </c:tx>
          <c:layout>
            <c:manualLayout>
              <c:xMode val="edge"/>
              <c:yMode val="edge"/>
              <c:x val="3.2094766297947712E-2"/>
              <c:y val="0.19865955616515071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8150400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952697649501232E-2"/>
          <c:y val="0.46773358570494261"/>
          <c:w val="0.87205960754492773"/>
          <c:h val="0.49104172682081737"/>
        </c:manualLayout>
      </c:layout>
      <c:barChart>
        <c:barDir val="col"/>
        <c:grouping val="stacked"/>
        <c:varyColors val="0"/>
        <c:ser>
          <c:idx val="15"/>
          <c:order val="0"/>
          <c:tx>
            <c:strRef>
              <c:f>'Figure 4.6 2016'!$J$4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2016'!$J$5:$J$52</c:f>
              <c:numCache>
                <c:formatCode>0</c:formatCode>
                <c:ptCount val="48"/>
                <c:pt idx="0">
                  <c:v>8073</c:v>
                </c:pt>
                <c:pt idx="1">
                  <c:v>8073</c:v>
                </c:pt>
                <c:pt idx="2">
                  <c:v>8073</c:v>
                </c:pt>
                <c:pt idx="3">
                  <c:v>8073</c:v>
                </c:pt>
                <c:pt idx="4">
                  <c:v>8073</c:v>
                </c:pt>
                <c:pt idx="5">
                  <c:v>8073</c:v>
                </c:pt>
                <c:pt idx="6">
                  <c:v>8073</c:v>
                </c:pt>
                <c:pt idx="7">
                  <c:v>8073</c:v>
                </c:pt>
                <c:pt idx="8">
                  <c:v>8073</c:v>
                </c:pt>
                <c:pt idx="9">
                  <c:v>8073</c:v>
                </c:pt>
                <c:pt idx="10">
                  <c:v>8073</c:v>
                </c:pt>
                <c:pt idx="11">
                  <c:v>8073</c:v>
                </c:pt>
                <c:pt idx="12">
                  <c:v>8073</c:v>
                </c:pt>
                <c:pt idx="13">
                  <c:v>8073</c:v>
                </c:pt>
                <c:pt idx="14">
                  <c:v>8073</c:v>
                </c:pt>
                <c:pt idx="15">
                  <c:v>8073</c:v>
                </c:pt>
                <c:pt idx="16">
                  <c:v>8073</c:v>
                </c:pt>
                <c:pt idx="17">
                  <c:v>8073</c:v>
                </c:pt>
                <c:pt idx="18">
                  <c:v>8073</c:v>
                </c:pt>
                <c:pt idx="19">
                  <c:v>8073</c:v>
                </c:pt>
                <c:pt idx="20">
                  <c:v>8073</c:v>
                </c:pt>
                <c:pt idx="21">
                  <c:v>8073</c:v>
                </c:pt>
                <c:pt idx="22">
                  <c:v>8073</c:v>
                </c:pt>
                <c:pt idx="23">
                  <c:v>8073</c:v>
                </c:pt>
                <c:pt idx="24">
                  <c:v>8073</c:v>
                </c:pt>
                <c:pt idx="25">
                  <c:v>8073</c:v>
                </c:pt>
                <c:pt idx="26">
                  <c:v>8073</c:v>
                </c:pt>
                <c:pt idx="27">
                  <c:v>8073</c:v>
                </c:pt>
                <c:pt idx="28">
                  <c:v>8073</c:v>
                </c:pt>
                <c:pt idx="29">
                  <c:v>8073</c:v>
                </c:pt>
                <c:pt idx="30">
                  <c:v>8073</c:v>
                </c:pt>
                <c:pt idx="31">
                  <c:v>8073</c:v>
                </c:pt>
                <c:pt idx="32">
                  <c:v>8073</c:v>
                </c:pt>
                <c:pt idx="33">
                  <c:v>8073</c:v>
                </c:pt>
                <c:pt idx="34">
                  <c:v>8073</c:v>
                </c:pt>
                <c:pt idx="35">
                  <c:v>8073</c:v>
                </c:pt>
                <c:pt idx="36">
                  <c:v>8073</c:v>
                </c:pt>
                <c:pt idx="37">
                  <c:v>8073</c:v>
                </c:pt>
                <c:pt idx="38">
                  <c:v>8073</c:v>
                </c:pt>
                <c:pt idx="39">
                  <c:v>8073</c:v>
                </c:pt>
                <c:pt idx="40">
                  <c:v>8073</c:v>
                </c:pt>
                <c:pt idx="41">
                  <c:v>8073</c:v>
                </c:pt>
                <c:pt idx="42">
                  <c:v>8073</c:v>
                </c:pt>
                <c:pt idx="43">
                  <c:v>8073</c:v>
                </c:pt>
                <c:pt idx="44">
                  <c:v>8073</c:v>
                </c:pt>
                <c:pt idx="45">
                  <c:v>8073</c:v>
                </c:pt>
                <c:pt idx="46">
                  <c:v>8073</c:v>
                </c:pt>
                <c:pt idx="47">
                  <c:v>8073</c:v>
                </c:pt>
              </c:numCache>
            </c:numRef>
          </c:val>
        </c:ser>
        <c:ser>
          <c:idx val="16"/>
          <c:order val="1"/>
          <c:tx>
            <c:strRef>
              <c:f>'Figure 4.6 2016'!$K$4</c:f>
              <c:strCache>
                <c:ptCount val="1"/>
                <c:pt idx="0">
                  <c:v>Interconnector Imp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2016'!$K$5:$K$52</c:f>
              <c:numCache>
                <c:formatCode>0</c:formatCode>
                <c:ptCount val="48"/>
                <c:pt idx="0">
                  <c:v>2698.5</c:v>
                </c:pt>
                <c:pt idx="1">
                  <c:v>2698.5</c:v>
                </c:pt>
                <c:pt idx="2">
                  <c:v>2698.5</c:v>
                </c:pt>
                <c:pt idx="3">
                  <c:v>2698.5</c:v>
                </c:pt>
                <c:pt idx="4">
                  <c:v>2698.5</c:v>
                </c:pt>
                <c:pt idx="5">
                  <c:v>2698.5</c:v>
                </c:pt>
                <c:pt idx="6">
                  <c:v>2694</c:v>
                </c:pt>
                <c:pt idx="7">
                  <c:v>2696.2</c:v>
                </c:pt>
                <c:pt idx="8">
                  <c:v>2698.5</c:v>
                </c:pt>
                <c:pt idx="9">
                  <c:v>2698.5</c:v>
                </c:pt>
                <c:pt idx="10">
                  <c:v>2698.5</c:v>
                </c:pt>
                <c:pt idx="11">
                  <c:v>2698.5</c:v>
                </c:pt>
                <c:pt idx="12">
                  <c:v>2698.5</c:v>
                </c:pt>
                <c:pt idx="13">
                  <c:v>2698.5</c:v>
                </c:pt>
                <c:pt idx="14">
                  <c:v>2698.5</c:v>
                </c:pt>
                <c:pt idx="15">
                  <c:v>2924.8</c:v>
                </c:pt>
                <c:pt idx="16">
                  <c:v>2924.8</c:v>
                </c:pt>
                <c:pt idx="17">
                  <c:v>2392.4</c:v>
                </c:pt>
                <c:pt idx="18">
                  <c:v>2392.4</c:v>
                </c:pt>
                <c:pt idx="19">
                  <c:v>2280.4</c:v>
                </c:pt>
                <c:pt idx="20">
                  <c:v>2280.4</c:v>
                </c:pt>
                <c:pt idx="21">
                  <c:v>2280.4</c:v>
                </c:pt>
                <c:pt idx="22">
                  <c:v>2280.4</c:v>
                </c:pt>
                <c:pt idx="23">
                  <c:v>2278.4</c:v>
                </c:pt>
                <c:pt idx="24">
                  <c:v>2280.4</c:v>
                </c:pt>
                <c:pt idx="25">
                  <c:v>2278.4</c:v>
                </c:pt>
                <c:pt idx="26">
                  <c:v>2280.4</c:v>
                </c:pt>
                <c:pt idx="27">
                  <c:v>2280.4</c:v>
                </c:pt>
                <c:pt idx="28">
                  <c:v>2392.4</c:v>
                </c:pt>
                <c:pt idx="29">
                  <c:v>2392.4</c:v>
                </c:pt>
                <c:pt idx="30">
                  <c:v>2392.4</c:v>
                </c:pt>
                <c:pt idx="31">
                  <c:v>2392.4</c:v>
                </c:pt>
                <c:pt idx="32">
                  <c:v>2280.4</c:v>
                </c:pt>
                <c:pt idx="33">
                  <c:v>2280.4</c:v>
                </c:pt>
                <c:pt idx="34">
                  <c:v>2280.4</c:v>
                </c:pt>
                <c:pt idx="35">
                  <c:v>2280.4</c:v>
                </c:pt>
                <c:pt idx="36">
                  <c:v>2280.4</c:v>
                </c:pt>
                <c:pt idx="37">
                  <c:v>2392.4</c:v>
                </c:pt>
                <c:pt idx="38">
                  <c:v>2392.4</c:v>
                </c:pt>
                <c:pt idx="39">
                  <c:v>2392.4</c:v>
                </c:pt>
                <c:pt idx="40">
                  <c:v>2392.4</c:v>
                </c:pt>
                <c:pt idx="41">
                  <c:v>2924.8</c:v>
                </c:pt>
                <c:pt idx="42">
                  <c:v>2924.8</c:v>
                </c:pt>
                <c:pt idx="43">
                  <c:v>2924.8</c:v>
                </c:pt>
                <c:pt idx="44">
                  <c:v>2924.8</c:v>
                </c:pt>
                <c:pt idx="45">
                  <c:v>2924.8</c:v>
                </c:pt>
                <c:pt idx="46">
                  <c:v>2924.8</c:v>
                </c:pt>
                <c:pt idx="47">
                  <c:v>2698.5</c:v>
                </c:pt>
              </c:numCache>
            </c:numRef>
          </c:val>
        </c:ser>
        <c:ser>
          <c:idx val="0"/>
          <c:order val="2"/>
          <c:tx>
            <c:strRef>
              <c:f>'Figure 4.6 2016'!$L$4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2016'!$L$5:$L$52</c:f>
              <c:numCache>
                <c:formatCode>0</c:formatCode>
                <c:ptCount val="48"/>
                <c:pt idx="0">
                  <c:v>27.8</c:v>
                </c:pt>
                <c:pt idx="1">
                  <c:v>18.2</c:v>
                </c:pt>
                <c:pt idx="2">
                  <c:v>3.7</c:v>
                </c:pt>
                <c:pt idx="3">
                  <c:v>8.8000000000000007</c:v>
                </c:pt>
                <c:pt idx="4">
                  <c:v>27.8</c:v>
                </c:pt>
                <c:pt idx="5">
                  <c:v>48.3</c:v>
                </c:pt>
                <c:pt idx="6">
                  <c:v>51.5</c:v>
                </c:pt>
                <c:pt idx="7">
                  <c:v>26.4</c:v>
                </c:pt>
                <c:pt idx="8">
                  <c:v>4</c:v>
                </c:pt>
                <c:pt idx="9">
                  <c:v>12.9</c:v>
                </c:pt>
                <c:pt idx="10">
                  <c:v>27.8</c:v>
                </c:pt>
                <c:pt idx="11">
                  <c:v>19.600000000000001</c:v>
                </c:pt>
                <c:pt idx="12">
                  <c:v>3.4</c:v>
                </c:pt>
                <c:pt idx="13">
                  <c:v>0.4</c:v>
                </c:pt>
                <c:pt idx="14">
                  <c:v>3.4</c:v>
                </c:pt>
                <c:pt idx="15">
                  <c:v>4.5</c:v>
                </c:pt>
                <c:pt idx="16">
                  <c:v>3.4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</c:v>
                </c:pt>
                <c:pt idx="22">
                  <c:v>4</c:v>
                </c:pt>
                <c:pt idx="23">
                  <c:v>4.2</c:v>
                </c:pt>
                <c:pt idx="24">
                  <c:v>3.4</c:v>
                </c:pt>
                <c:pt idx="25">
                  <c:v>3.1</c:v>
                </c:pt>
                <c:pt idx="26">
                  <c:v>4.3</c:v>
                </c:pt>
                <c:pt idx="27">
                  <c:v>7</c:v>
                </c:pt>
                <c:pt idx="28">
                  <c:v>7.4</c:v>
                </c:pt>
                <c:pt idx="29">
                  <c:v>4</c:v>
                </c:pt>
                <c:pt idx="30">
                  <c:v>0.1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0.1</c:v>
                </c:pt>
                <c:pt idx="35">
                  <c:v>7</c:v>
                </c:pt>
                <c:pt idx="36">
                  <c:v>12.7</c:v>
                </c:pt>
                <c:pt idx="37">
                  <c:v>8.8000000000000007</c:v>
                </c:pt>
                <c:pt idx="38">
                  <c:v>3.4</c:v>
                </c:pt>
                <c:pt idx="39">
                  <c:v>6.9</c:v>
                </c:pt>
                <c:pt idx="40">
                  <c:v>12.2</c:v>
                </c:pt>
                <c:pt idx="41">
                  <c:v>12</c:v>
                </c:pt>
                <c:pt idx="42">
                  <c:v>7.7</c:v>
                </c:pt>
                <c:pt idx="43">
                  <c:v>2.9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4.6 2016'!$M$4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2016'!$M$5:$M$52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2"/>
          <c:order val="4"/>
          <c:tx>
            <c:strRef>
              <c:f>'Figure 4.6 2016'!$N$4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2016'!$N$5:$N$52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3"/>
          <c:order val="5"/>
          <c:tx>
            <c:strRef>
              <c:f>'Figure 4.6 2016'!$O$4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2016'!$O$5:$O$52</c:f>
              <c:numCache>
                <c:formatCode>0</c:formatCode>
                <c:ptCount val="48"/>
                <c:pt idx="0">
                  <c:v>895</c:v>
                </c:pt>
                <c:pt idx="1">
                  <c:v>895</c:v>
                </c:pt>
                <c:pt idx="2">
                  <c:v>895</c:v>
                </c:pt>
                <c:pt idx="3">
                  <c:v>895</c:v>
                </c:pt>
                <c:pt idx="4">
                  <c:v>895</c:v>
                </c:pt>
                <c:pt idx="5">
                  <c:v>895</c:v>
                </c:pt>
                <c:pt idx="6">
                  <c:v>895</c:v>
                </c:pt>
                <c:pt idx="7">
                  <c:v>895</c:v>
                </c:pt>
                <c:pt idx="8">
                  <c:v>895</c:v>
                </c:pt>
                <c:pt idx="9">
                  <c:v>895</c:v>
                </c:pt>
                <c:pt idx="10">
                  <c:v>895</c:v>
                </c:pt>
                <c:pt idx="11">
                  <c:v>895</c:v>
                </c:pt>
                <c:pt idx="12">
                  <c:v>895</c:v>
                </c:pt>
                <c:pt idx="13">
                  <c:v>895</c:v>
                </c:pt>
                <c:pt idx="14">
                  <c:v>895</c:v>
                </c:pt>
                <c:pt idx="15">
                  <c:v>895</c:v>
                </c:pt>
                <c:pt idx="16">
                  <c:v>895</c:v>
                </c:pt>
                <c:pt idx="17">
                  <c:v>895</c:v>
                </c:pt>
                <c:pt idx="18">
                  <c:v>895</c:v>
                </c:pt>
                <c:pt idx="19">
                  <c:v>895</c:v>
                </c:pt>
                <c:pt idx="20">
                  <c:v>895</c:v>
                </c:pt>
                <c:pt idx="21">
                  <c:v>895</c:v>
                </c:pt>
                <c:pt idx="22">
                  <c:v>895</c:v>
                </c:pt>
                <c:pt idx="23">
                  <c:v>895</c:v>
                </c:pt>
                <c:pt idx="24">
                  <c:v>895</c:v>
                </c:pt>
                <c:pt idx="25">
                  <c:v>895</c:v>
                </c:pt>
                <c:pt idx="26">
                  <c:v>895</c:v>
                </c:pt>
                <c:pt idx="27">
                  <c:v>895</c:v>
                </c:pt>
                <c:pt idx="28">
                  <c:v>895</c:v>
                </c:pt>
                <c:pt idx="29">
                  <c:v>895</c:v>
                </c:pt>
                <c:pt idx="30">
                  <c:v>895</c:v>
                </c:pt>
                <c:pt idx="31">
                  <c:v>895</c:v>
                </c:pt>
                <c:pt idx="32">
                  <c:v>895</c:v>
                </c:pt>
                <c:pt idx="33">
                  <c:v>895</c:v>
                </c:pt>
                <c:pt idx="34">
                  <c:v>895</c:v>
                </c:pt>
                <c:pt idx="35">
                  <c:v>895</c:v>
                </c:pt>
                <c:pt idx="36">
                  <c:v>895</c:v>
                </c:pt>
                <c:pt idx="37">
                  <c:v>895</c:v>
                </c:pt>
                <c:pt idx="38">
                  <c:v>895</c:v>
                </c:pt>
                <c:pt idx="39">
                  <c:v>895</c:v>
                </c:pt>
                <c:pt idx="40">
                  <c:v>895</c:v>
                </c:pt>
                <c:pt idx="41">
                  <c:v>895</c:v>
                </c:pt>
                <c:pt idx="42">
                  <c:v>895</c:v>
                </c:pt>
                <c:pt idx="43">
                  <c:v>895</c:v>
                </c:pt>
                <c:pt idx="44">
                  <c:v>895</c:v>
                </c:pt>
                <c:pt idx="45">
                  <c:v>895</c:v>
                </c:pt>
                <c:pt idx="46">
                  <c:v>895</c:v>
                </c:pt>
                <c:pt idx="47">
                  <c:v>895</c:v>
                </c:pt>
              </c:numCache>
            </c:numRef>
          </c:val>
        </c:ser>
        <c:ser>
          <c:idx val="4"/>
          <c:order val="6"/>
          <c:tx>
            <c:strRef>
              <c:f>'Figure 4.6 2016'!$P$4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2016'!$P$5:$P$52</c:f>
              <c:numCache>
                <c:formatCode>0</c:formatCode>
                <c:ptCount val="48"/>
                <c:pt idx="0">
                  <c:v>1404</c:v>
                </c:pt>
                <c:pt idx="1">
                  <c:v>1404</c:v>
                </c:pt>
                <c:pt idx="2">
                  <c:v>1404</c:v>
                </c:pt>
                <c:pt idx="3">
                  <c:v>1404</c:v>
                </c:pt>
                <c:pt idx="4">
                  <c:v>1404</c:v>
                </c:pt>
                <c:pt idx="5">
                  <c:v>1404</c:v>
                </c:pt>
                <c:pt idx="6">
                  <c:v>1404</c:v>
                </c:pt>
                <c:pt idx="7">
                  <c:v>1404</c:v>
                </c:pt>
                <c:pt idx="8">
                  <c:v>1404</c:v>
                </c:pt>
                <c:pt idx="9">
                  <c:v>1404</c:v>
                </c:pt>
                <c:pt idx="10">
                  <c:v>1404</c:v>
                </c:pt>
                <c:pt idx="11">
                  <c:v>1404</c:v>
                </c:pt>
                <c:pt idx="12">
                  <c:v>1404</c:v>
                </c:pt>
                <c:pt idx="13">
                  <c:v>1404</c:v>
                </c:pt>
                <c:pt idx="14">
                  <c:v>1404</c:v>
                </c:pt>
                <c:pt idx="15">
                  <c:v>1404</c:v>
                </c:pt>
                <c:pt idx="16">
                  <c:v>1404</c:v>
                </c:pt>
                <c:pt idx="17">
                  <c:v>1404</c:v>
                </c:pt>
                <c:pt idx="18">
                  <c:v>1404</c:v>
                </c:pt>
                <c:pt idx="19">
                  <c:v>1404</c:v>
                </c:pt>
                <c:pt idx="20">
                  <c:v>1404</c:v>
                </c:pt>
                <c:pt idx="21">
                  <c:v>1404</c:v>
                </c:pt>
                <c:pt idx="22">
                  <c:v>1404</c:v>
                </c:pt>
                <c:pt idx="23">
                  <c:v>1404</c:v>
                </c:pt>
                <c:pt idx="24">
                  <c:v>1404</c:v>
                </c:pt>
                <c:pt idx="25">
                  <c:v>1404</c:v>
                </c:pt>
                <c:pt idx="26">
                  <c:v>1404</c:v>
                </c:pt>
                <c:pt idx="27">
                  <c:v>1213.5</c:v>
                </c:pt>
                <c:pt idx="28">
                  <c:v>1404</c:v>
                </c:pt>
                <c:pt idx="29">
                  <c:v>1404</c:v>
                </c:pt>
                <c:pt idx="30">
                  <c:v>1404</c:v>
                </c:pt>
                <c:pt idx="31">
                  <c:v>1404</c:v>
                </c:pt>
                <c:pt idx="32">
                  <c:v>1404</c:v>
                </c:pt>
                <c:pt idx="33">
                  <c:v>1404</c:v>
                </c:pt>
                <c:pt idx="34">
                  <c:v>1404</c:v>
                </c:pt>
                <c:pt idx="35">
                  <c:v>1404</c:v>
                </c:pt>
                <c:pt idx="36">
                  <c:v>1404</c:v>
                </c:pt>
                <c:pt idx="37">
                  <c:v>1404</c:v>
                </c:pt>
                <c:pt idx="38">
                  <c:v>1404</c:v>
                </c:pt>
                <c:pt idx="39">
                  <c:v>1404</c:v>
                </c:pt>
                <c:pt idx="40">
                  <c:v>1404</c:v>
                </c:pt>
                <c:pt idx="41">
                  <c:v>1404</c:v>
                </c:pt>
                <c:pt idx="42">
                  <c:v>1404</c:v>
                </c:pt>
                <c:pt idx="43">
                  <c:v>1404</c:v>
                </c:pt>
                <c:pt idx="44">
                  <c:v>1404</c:v>
                </c:pt>
                <c:pt idx="45">
                  <c:v>1404</c:v>
                </c:pt>
                <c:pt idx="46">
                  <c:v>1404</c:v>
                </c:pt>
                <c:pt idx="47">
                  <c:v>1404</c:v>
                </c:pt>
              </c:numCache>
            </c:numRef>
          </c:val>
        </c:ser>
        <c:ser>
          <c:idx val="5"/>
          <c:order val="7"/>
          <c:tx>
            <c:strRef>
              <c:f>'Figure 4.6 2016'!$Q$4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2016'!$Q$5:$Q$52</c:f>
              <c:numCache>
                <c:formatCode>0</c:formatCode>
                <c:ptCount val="48"/>
                <c:pt idx="0">
                  <c:v>8807.7999999999993</c:v>
                </c:pt>
                <c:pt idx="1">
                  <c:v>8450.1</c:v>
                </c:pt>
                <c:pt idx="2">
                  <c:v>7792.4</c:v>
                </c:pt>
                <c:pt idx="3">
                  <c:v>7267.4</c:v>
                </c:pt>
                <c:pt idx="4">
                  <c:v>7126.6</c:v>
                </c:pt>
                <c:pt idx="5">
                  <c:v>6939.2</c:v>
                </c:pt>
                <c:pt idx="6">
                  <c:v>6378.1</c:v>
                </c:pt>
                <c:pt idx="7">
                  <c:v>5425.8</c:v>
                </c:pt>
                <c:pt idx="8">
                  <c:v>4966.3</c:v>
                </c:pt>
                <c:pt idx="9">
                  <c:v>4656.5</c:v>
                </c:pt>
                <c:pt idx="10">
                  <c:v>4655.8999999999996</c:v>
                </c:pt>
                <c:pt idx="11">
                  <c:v>4557.8</c:v>
                </c:pt>
                <c:pt idx="12">
                  <c:v>4879.3</c:v>
                </c:pt>
                <c:pt idx="13">
                  <c:v>5439.8</c:v>
                </c:pt>
                <c:pt idx="14">
                  <c:v>6081.8</c:v>
                </c:pt>
                <c:pt idx="15">
                  <c:v>5667</c:v>
                </c:pt>
                <c:pt idx="16">
                  <c:v>5591.2</c:v>
                </c:pt>
                <c:pt idx="17">
                  <c:v>6252.1</c:v>
                </c:pt>
                <c:pt idx="18">
                  <c:v>6841.5</c:v>
                </c:pt>
                <c:pt idx="19">
                  <c:v>7728.8</c:v>
                </c:pt>
                <c:pt idx="20">
                  <c:v>7906</c:v>
                </c:pt>
                <c:pt idx="21">
                  <c:v>7165.7</c:v>
                </c:pt>
                <c:pt idx="22">
                  <c:v>6538.2</c:v>
                </c:pt>
                <c:pt idx="23">
                  <c:v>6898.1</c:v>
                </c:pt>
                <c:pt idx="24">
                  <c:v>7003.8</c:v>
                </c:pt>
                <c:pt idx="25">
                  <c:v>5872.1</c:v>
                </c:pt>
                <c:pt idx="26">
                  <c:v>4852.3999999999996</c:v>
                </c:pt>
                <c:pt idx="27">
                  <c:v>4881.2</c:v>
                </c:pt>
                <c:pt idx="28">
                  <c:v>5458.7</c:v>
                </c:pt>
                <c:pt idx="29">
                  <c:v>6691</c:v>
                </c:pt>
                <c:pt idx="30">
                  <c:v>8124.9</c:v>
                </c:pt>
                <c:pt idx="31">
                  <c:v>9271</c:v>
                </c:pt>
                <c:pt idx="32">
                  <c:v>10536.5</c:v>
                </c:pt>
                <c:pt idx="33">
                  <c:v>11487</c:v>
                </c:pt>
                <c:pt idx="34">
                  <c:v>11886.9</c:v>
                </c:pt>
                <c:pt idx="35">
                  <c:v>12426.8</c:v>
                </c:pt>
                <c:pt idx="36">
                  <c:v>13273.4</c:v>
                </c:pt>
                <c:pt idx="37">
                  <c:v>13559.3</c:v>
                </c:pt>
                <c:pt idx="38">
                  <c:v>13987.9</c:v>
                </c:pt>
                <c:pt idx="39">
                  <c:v>14148.3</c:v>
                </c:pt>
                <c:pt idx="40">
                  <c:v>14324</c:v>
                </c:pt>
                <c:pt idx="41">
                  <c:v>14274.1</c:v>
                </c:pt>
                <c:pt idx="42">
                  <c:v>14353.2</c:v>
                </c:pt>
                <c:pt idx="43">
                  <c:v>13335.8</c:v>
                </c:pt>
                <c:pt idx="44">
                  <c:v>12004.2</c:v>
                </c:pt>
                <c:pt idx="45">
                  <c:v>10540.9</c:v>
                </c:pt>
                <c:pt idx="46">
                  <c:v>8996.2000000000007</c:v>
                </c:pt>
                <c:pt idx="47">
                  <c:v>8432.7999999999993</c:v>
                </c:pt>
              </c:numCache>
            </c:numRef>
          </c:val>
        </c:ser>
        <c:ser>
          <c:idx val="6"/>
          <c:order val="8"/>
          <c:tx>
            <c:strRef>
              <c:f>'Figure 4.6 2016'!$R$4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2016'!$R$5:$R$52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449.4</c:v>
                </c:pt>
                <c:pt idx="35">
                  <c:v>724.4</c:v>
                </c:pt>
                <c:pt idx="36">
                  <c:v>799.4</c:v>
                </c:pt>
                <c:pt idx="37">
                  <c:v>1138.9000000000001</c:v>
                </c:pt>
                <c:pt idx="38">
                  <c:v>1393</c:v>
                </c:pt>
                <c:pt idx="39">
                  <c:v>1306.2</c:v>
                </c:pt>
                <c:pt idx="40">
                  <c:v>1736.9</c:v>
                </c:pt>
                <c:pt idx="41">
                  <c:v>1680.7</c:v>
                </c:pt>
                <c:pt idx="42">
                  <c:v>1828.4</c:v>
                </c:pt>
                <c:pt idx="43">
                  <c:v>1138.9000000000001</c:v>
                </c:pt>
                <c:pt idx="44">
                  <c:v>379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7"/>
          <c:order val="9"/>
          <c:tx>
            <c:strRef>
              <c:f>'Figure 4.6 2016'!$S$4</c:f>
              <c:strCache>
                <c:ptCount val="1"/>
                <c:pt idx="0">
                  <c:v>Gas Oil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2016'!$S$5:$S$52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8"/>
          <c:order val="10"/>
          <c:tx>
            <c:strRef>
              <c:f>'Figure 4.6 2016'!$T$4</c:f>
              <c:strCache>
                <c:ptCount val="1"/>
                <c:pt idx="0">
                  <c:v>Storage Exp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2016'!$T$5:$T$52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9"/>
          <c:order val="11"/>
          <c:tx>
            <c:strRef>
              <c:f>'Figure 4.6 2016'!$U$4</c:f>
              <c:strCache>
                <c:ptCount val="1"/>
                <c:pt idx="0">
                  <c:v>Other Balancing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2016'!$U$5:$U$52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0"/>
          <c:order val="12"/>
          <c:tx>
            <c:strRef>
              <c:f>'Figure 4.6 2016'!$V$4</c:f>
              <c:strCache>
                <c:ptCount val="1"/>
                <c:pt idx="0">
                  <c:v>Emb. Wind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2016'!$V$5:$V$52</c:f>
              <c:numCache>
                <c:formatCode>0</c:formatCode>
                <c:ptCount val="48"/>
                <c:pt idx="0">
                  <c:v>23.7</c:v>
                </c:pt>
                <c:pt idx="1">
                  <c:v>15.4</c:v>
                </c:pt>
                <c:pt idx="2">
                  <c:v>4.4000000000000004</c:v>
                </c:pt>
                <c:pt idx="3">
                  <c:v>8.3000000000000007</c:v>
                </c:pt>
                <c:pt idx="4">
                  <c:v>23.7</c:v>
                </c:pt>
                <c:pt idx="5">
                  <c:v>40.6</c:v>
                </c:pt>
                <c:pt idx="6">
                  <c:v>43.1</c:v>
                </c:pt>
                <c:pt idx="7">
                  <c:v>22.5</c:v>
                </c:pt>
                <c:pt idx="8">
                  <c:v>4.4000000000000004</c:v>
                </c:pt>
                <c:pt idx="9">
                  <c:v>11.8</c:v>
                </c:pt>
                <c:pt idx="10">
                  <c:v>23.7</c:v>
                </c:pt>
                <c:pt idx="11">
                  <c:v>17.100000000000001</c:v>
                </c:pt>
                <c:pt idx="12">
                  <c:v>4.2</c:v>
                </c:pt>
                <c:pt idx="13">
                  <c:v>1.3</c:v>
                </c:pt>
                <c:pt idx="14">
                  <c:v>4.2</c:v>
                </c:pt>
                <c:pt idx="15">
                  <c:v>5.3</c:v>
                </c:pt>
                <c:pt idx="16">
                  <c:v>4.2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2.2999999999999998</c:v>
                </c:pt>
                <c:pt idx="22">
                  <c:v>4.4000000000000004</c:v>
                </c:pt>
                <c:pt idx="23">
                  <c:v>4.7</c:v>
                </c:pt>
                <c:pt idx="24">
                  <c:v>4.2</c:v>
                </c:pt>
                <c:pt idx="25">
                  <c:v>4</c:v>
                </c:pt>
                <c:pt idx="26">
                  <c:v>4.9000000000000004</c:v>
                </c:pt>
                <c:pt idx="27">
                  <c:v>7.1</c:v>
                </c:pt>
                <c:pt idx="28">
                  <c:v>7.6</c:v>
                </c:pt>
                <c:pt idx="29">
                  <c:v>4.4000000000000004</c:v>
                </c:pt>
                <c:pt idx="30">
                  <c:v>0.8</c:v>
                </c:pt>
                <c:pt idx="31">
                  <c:v>0.1</c:v>
                </c:pt>
                <c:pt idx="32">
                  <c:v>0.4</c:v>
                </c:pt>
                <c:pt idx="33">
                  <c:v>0</c:v>
                </c:pt>
                <c:pt idx="34">
                  <c:v>0.8</c:v>
                </c:pt>
                <c:pt idx="35">
                  <c:v>7</c:v>
                </c:pt>
                <c:pt idx="36">
                  <c:v>11.4</c:v>
                </c:pt>
                <c:pt idx="37">
                  <c:v>8.1</c:v>
                </c:pt>
                <c:pt idx="38">
                  <c:v>4.2</c:v>
                </c:pt>
                <c:pt idx="39">
                  <c:v>6.7</c:v>
                </c:pt>
                <c:pt idx="40">
                  <c:v>11</c:v>
                </c:pt>
                <c:pt idx="41">
                  <c:v>10.9</c:v>
                </c:pt>
                <c:pt idx="42">
                  <c:v>7.6</c:v>
                </c:pt>
                <c:pt idx="43">
                  <c:v>3.7</c:v>
                </c:pt>
                <c:pt idx="44">
                  <c:v>0.8</c:v>
                </c:pt>
                <c:pt idx="45">
                  <c:v>0</c:v>
                </c:pt>
                <c:pt idx="46">
                  <c:v>0</c:v>
                </c:pt>
                <c:pt idx="47">
                  <c:v>0.1</c:v>
                </c:pt>
              </c:numCache>
            </c:numRef>
          </c:val>
        </c:ser>
        <c:ser>
          <c:idx val="11"/>
          <c:order val="13"/>
          <c:tx>
            <c:strRef>
              <c:f>'Figure 4.6 2016'!$W$4</c:f>
              <c:strCache>
                <c:ptCount val="1"/>
                <c:pt idx="0">
                  <c:v>Emb. Solar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2016'!$W$5:$W$52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4.0999999999999996</c:v>
                </c:pt>
                <c:pt idx="4">
                  <c:v>0</c:v>
                </c:pt>
                <c:pt idx="5">
                  <c:v>0</c:v>
                </c:pt>
                <c:pt idx="6">
                  <c:v>2.4</c:v>
                </c:pt>
                <c:pt idx="7">
                  <c:v>105.8</c:v>
                </c:pt>
                <c:pt idx="8">
                  <c:v>350</c:v>
                </c:pt>
                <c:pt idx="9">
                  <c:v>785.2</c:v>
                </c:pt>
                <c:pt idx="10">
                  <c:v>1443.8</c:v>
                </c:pt>
                <c:pt idx="11">
                  <c:v>2315.6999999999998</c:v>
                </c:pt>
                <c:pt idx="12">
                  <c:v>3241.2</c:v>
                </c:pt>
                <c:pt idx="13">
                  <c:v>4127.8999999999996</c:v>
                </c:pt>
                <c:pt idx="14">
                  <c:v>5304.5</c:v>
                </c:pt>
                <c:pt idx="15">
                  <c:v>7010.9</c:v>
                </c:pt>
                <c:pt idx="16">
                  <c:v>8712.2000000000007</c:v>
                </c:pt>
                <c:pt idx="17">
                  <c:v>9805.7000000000007</c:v>
                </c:pt>
                <c:pt idx="18">
                  <c:v>10192.799999999999</c:v>
                </c:pt>
                <c:pt idx="19">
                  <c:v>10058</c:v>
                </c:pt>
                <c:pt idx="20">
                  <c:v>10213.5</c:v>
                </c:pt>
                <c:pt idx="21">
                  <c:v>11210.6</c:v>
                </c:pt>
                <c:pt idx="22">
                  <c:v>11929.9</c:v>
                </c:pt>
                <c:pt idx="23">
                  <c:v>11378.3</c:v>
                </c:pt>
                <c:pt idx="24">
                  <c:v>10737.7</c:v>
                </c:pt>
                <c:pt idx="25">
                  <c:v>11204.4</c:v>
                </c:pt>
                <c:pt idx="26">
                  <c:v>11857.9</c:v>
                </c:pt>
                <c:pt idx="27">
                  <c:v>11579.5</c:v>
                </c:pt>
                <c:pt idx="28">
                  <c:v>10577.1</c:v>
                </c:pt>
                <c:pt idx="29">
                  <c:v>9343.5</c:v>
                </c:pt>
                <c:pt idx="30">
                  <c:v>8184.9</c:v>
                </c:pt>
                <c:pt idx="31">
                  <c:v>7277</c:v>
                </c:pt>
                <c:pt idx="32">
                  <c:v>6459.7</c:v>
                </c:pt>
                <c:pt idx="33">
                  <c:v>5545.7</c:v>
                </c:pt>
                <c:pt idx="34">
                  <c:v>4574.5</c:v>
                </c:pt>
                <c:pt idx="35">
                  <c:v>3617.2</c:v>
                </c:pt>
                <c:pt idx="36">
                  <c:v>2642.8</c:v>
                </c:pt>
                <c:pt idx="37">
                  <c:v>1643.4</c:v>
                </c:pt>
                <c:pt idx="38">
                  <c:v>805.5</c:v>
                </c:pt>
                <c:pt idx="39">
                  <c:v>304.2</c:v>
                </c:pt>
                <c:pt idx="40">
                  <c:v>75.5</c:v>
                </c:pt>
                <c:pt idx="41">
                  <c:v>2.9</c:v>
                </c:pt>
                <c:pt idx="42">
                  <c:v>0</c:v>
                </c:pt>
                <c:pt idx="43">
                  <c:v>1.8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0.9</c:v>
                </c:pt>
              </c:numCache>
            </c:numRef>
          </c:val>
        </c:ser>
        <c:ser>
          <c:idx val="12"/>
          <c:order val="14"/>
          <c:tx>
            <c:strRef>
              <c:f>'Figure 4.6 2016'!$X$4</c:f>
              <c:strCache>
                <c:ptCount val="1"/>
                <c:pt idx="0">
                  <c:v>Emb. Other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2016'!$X$5:$X$52</c:f>
              <c:numCache>
                <c:formatCode>0</c:formatCode>
                <c:ptCount val="48"/>
                <c:pt idx="0">
                  <c:v>5461</c:v>
                </c:pt>
                <c:pt idx="1">
                  <c:v>5400.9</c:v>
                </c:pt>
                <c:pt idx="2">
                  <c:v>5291.8</c:v>
                </c:pt>
                <c:pt idx="3">
                  <c:v>5209.7</c:v>
                </c:pt>
                <c:pt idx="4">
                  <c:v>5191.8</c:v>
                </c:pt>
                <c:pt idx="5">
                  <c:v>5167.7</c:v>
                </c:pt>
                <c:pt idx="6">
                  <c:v>5078.5</c:v>
                </c:pt>
                <c:pt idx="7">
                  <c:v>4935.7</c:v>
                </c:pt>
                <c:pt idx="8">
                  <c:v>4895.3</c:v>
                </c:pt>
                <c:pt idx="9">
                  <c:v>4918</c:v>
                </c:pt>
                <c:pt idx="10">
                  <c:v>5027.5</c:v>
                </c:pt>
                <c:pt idx="11">
                  <c:v>5149.1000000000004</c:v>
                </c:pt>
                <c:pt idx="12">
                  <c:v>5344.2</c:v>
                </c:pt>
                <c:pt idx="13">
                  <c:v>5574.9</c:v>
                </c:pt>
                <c:pt idx="14">
                  <c:v>5867.1</c:v>
                </c:pt>
                <c:pt idx="15">
                  <c:v>6110.5</c:v>
                </c:pt>
                <c:pt idx="16">
                  <c:v>6370.4</c:v>
                </c:pt>
                <c:pt idx="17">
                  <c:v>6565.3</c:v>
                </c:pt>
                <c:pt idx="18">
                  <c:v>6720.9</c:v>
                </c:pt>
                <c:pt idx="19">
                  <c:v>6823.5</c:v>
                </c:pt>
                <c:pt idx="20">
                  <c:v>6876.7</c:v>
                </c:pt>
                <c:pt idx="21">
                  <c:v>6918.7</c:v>
                </c:pt>
                <c:pt idx="22">
                  <c:v>6934.1</c:v>
                </c:pt>
                <c:pt idx="23">
                  <c:v>6903.2</c:v>
                </c:pt>
                <c:pt idx="24">
                  <c:v>6817.6</c:v>
                </c:pt>
                <c:pt idx="25">
                  <c:v>6710.9</c:v>
                </c:pt>
                <c:pt idx="26">
                  <c:v>6652.8</c:v>
                </c:pt>
                <c:pt idx="27">
                  <c:v>6583.1</c:v>
                </c:pt>
                <c:pt idx="28">
                  <c:v>6563.7</c:v>
                </c:pt>
                <c:pt idx="29">
                  <c:v>6562.3</c:v>
                </c:pt>
                <c:pt idx="30">
                  <c:v>6605.2</c:v>
                </c:pt>
                <c:pt idx="31">
                  <c:v>6643.2</c:v>
                </c:pt>
                <c:pt idx="32">
                  <c:v>6697</c:v>
                </c:pt>
                <c:pt idx="33">
                  <c:v>6702.8</c:v>
                </c:pt>
                <c:pt idx="34">
                  <c:v>6683.5</c:v>
                </c:pt>
                <c:pt idx="35">
                  <c:v>6662.8</c:v>
                </c:pt>
                <c:pt idx="36">
                  <c:v>6656</c:v>
                </c:pt>
                <c:pt idx="37">
                  <c:v>6612.8</c:v>
                </c:pt>
                <c:pt idx="38">
                  <c:v>6586.6</c:v>
                </c:pt>
                <c:pt idx="39">
                  <c:v>6519</c:v>
                </c:pt>
                <c:pt idx="40">
                  <c:v>6581</c:v>
                </c:pt>
                <c:pt idx="41">
                  <c:v>6637.6</c:v>
                </c:pt>
                <c:pt idx="42">
                  <c:v>6672.3</c:v>
                </c:pt>
                <c:pt idx="43">
                  <c:v>6397.9</c:v>
                </c:pt>
                <c:pt idx="44">
                  <c:v>6061.7</c:v>
                </c:pt>
                <c:pt idx="45">
                  <c:v>5766.5</c:v>
                </c:pt>
                <c:pt idx="46">
                  <c:v>5519.2</c:v>
                </c:pt>
                <c:pt idx="47">
                  <c:v>5392.9</c:v>
                </c:pt>
              </c:numCache>
            </c:numRef>
          </c:val>
        </c:ser>
        <c:ser>
          <c:idx val="13"/>
          <c:order val="15"/>
          <c:tx>
            <c:strRef>
              <c:f>'Figure 4.6 2016'!$Y$4</c:f>
              <c:strCache>
                <c:ptCount val="1"/>
                <c:pt idx="0">
                  <c:v>Interconnector Exp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2016'!$Y$5:$Y$52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4"/>
          <c:order val="16"/>
          <c:tx>
            <c:strRef>
              <c:f>'Figure 4.6 2016'!$Z$4</c:f>
              <c:strCache>
                <c:ptCount val="1"/>
                <c:pt idx="0">
                  <c:v>Storage Imp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2016'!$Z$5:$Z$52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98231168"/>
        <c:axId val="198232704"/>
      </c:barChart>
      <c:lineChart>
        <c:grouping val="standard"/>
        <c:varyColors val="0"/>
        <c:ser>
          <c:idx val="17"/>
          <c:order val="17"/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2016'!$AA$5:$AA$52</c:f>
              <c:numCache>
                <c:formatCode>0</c:formatCode>
                <c:ptCount val="48"/>
                <c:pt idx="0">
                  <c:v>21906.1</c:v>
                </c:pt>
                <c:pt idx="1">
                  <c:v>21538.7</c:v>
                </c:pt>
                <c:pt idx="2">
                  <c:v>20867.900000000001</c:v>
                </c:pt>
                <c:pt idx="3">
                  <c:v>20347.599999999999</c:v>
                </c:pt>
                <c:pt idx="4">
                  <c:v>20224.900000000001</c:v>
                </c:pt>
                <c:pt idx="5">
                  <c:v>20057.400000000001</c:v>
                </c:pt>
                <c:pt idx="6">
                  <c:v>19494.599999999999</c:v>
                </c:pt>
                <c:pt idx="7">
                  <c:v>18520.2</c:v>
                </c:pt>
                <c:pt idx="8">
                  <c:v>18041.900000000001</c:v>
                </c:pt>
                <c:pt idx="9">
                  <c:v>17740.7</c:v>
                </c:pt>
                <c:pt idx="10">
                  <c:v>17754.2</c:v>
                </c:pt>
                <c:pt idx="11">
                  <c:v>17648.2</c:v>
                </c:pt>
                <c:pt idx="12">
                  <c:v>17954.599999999999</c:v>
                </c:pt>
                <c:pt idx="13">
                  <c:v>18511.8</c:v>
                </c:pt>
                <c:pt idx="14">
                  <c:v>19157.2</c:v>
                </c:pt>
                <c:pt idx="15">
                  <c:v>18969.900000000001</c:v>
                </c:pt>
                <c:pt idx="16">
                  <c:v>18892.8</c:v>
                </c:pt>
                <c:pt idx="17">
                  <c:v>19018.7</c:v>
                </c:pt>
                <c:pt idx="18">
                  <c:v>19605.900000000001</c:v>
                </c:pt>
                <c:pt idx="19">
                  <c:v>20381.099999999999</c:v>
                </c:pt>
                <c:pt idx="20">
                  <c:v>20558.3</c:v>
                </c:pt>
                <c:pt idx="21">
                  <c:v>19820.7</c:v>
                </c:pt>
                <c:pt idx="22">
                  <c:v>19195.7</c:v>
                </c:pt>
                <c:pt idx="23">
                  <c:v>19554</c:v>
                </c:pt>
                <c:pt idx="24">
                  <c:v>19661.099999999999</c:v>
                </c:pt>
                <c:pt idx="25">
                  <c:v>18527.099999999999</c:v>
                </c:pt>
                <c:pt idx="26">
                  <c:v>17510.599999999999</c:v>
                </c:pt>
                <c:pt idx="27">
                  <c:v>17351.400000000001</c:v>
                </c:pt>
                <c:pt idx="28">
                  <c:v>18231.900000000001</c:v>
                </c:pt>
                <c:pt idx="29">
                  <c:v>19460.5</c:v>
                </c:pt>
                <c:pt idx="30">
                  <c:v>20890.2</c:v>
                </c:pt>
                <c:pt idx="31">
                  <c:v>22035.599999999999</c:v>
                </c:pt>
                <c:pt idx="32">
                  <c:v>23189.3</c:v>
                </c:pt>
                <c:pt idx="33">
                  <c:v>24139.4</c:v>
                </c:pt>
                <c:pt idx="34">
                  <c:v>24989.599999999999</c:v>
                </c:pt>
                <c:pt idx="35">
                  <c:v>25811.8</c:v>
                </c:pt>
                <c:pt idx="36">
                  <c:v>26738.6</c:v>
                </c:pt>
                <c:pt idx="37">
                  <c:v>27472.1</c:v>
                </c:pt>
                <c:pt idx="38">
                  <c:v>28150.1</c:v>
                </c:pt>
                <c:pt idx="39">
                  <c:v>28226.6</c:v>
                </c:pt>
                <c:pt idx="40">
                  <c:v>28838.1</c:v>
                </c:pt>
                <c:pt idx="41">
                  <c:v>29264.3</c:v>
                </c:pt>
                <c:pt idx="42">
                  <c:v>29487.3</c:v>
                </c:pt>
                <c:pt idx="43">
                  <c:v>27775.8</c:v>
                </c:pt>
                <c:pt idx="44">
                  <c:v>25680.799999999999</c:v>
                </c:pt>
                <c:pt idx="45">
                  <c:v>23837.7</c:v>
                </c:pt>
                <c:pt idx="46">
                  <c:v>22292.9</c:v>
                </c:pt>
                <c:pt idx="47">
                  <c:v>21503.4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231168"/>
        <c:axId val="198232704"/>
      </c:lineChart>
      <c:catAx>
        <c:axId val="19823116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low"/>
        <c:txPr>
          <a:bodyPr/>
          <a:lstStyle/>
          <a:p>
            <a:pPr>
              <a:defRPr sz="1400"/>
            </a:pPr>
            <a:endParaRPr lang="en-US"/>
          </a:p>
        </c:txPr>
        <c:crossAx val="198232704"/>
        <c:crosses val="autoZero"/>
        <c:auto val="1"/>
        <c:lblAlgn val="ctr"/>
        <c:lblOffset val="100"/>
        <c:tickLblSkip val="6"/>
        <c:noMultiLvlLbl val="0"/>
      </c:catAx>
      <c:valAx>
        <c:axId val="198232704"/>
        <c:scaling>
          <c:orientation val="minMax"/>
          <c:max val="60000"/>
          <c:min val="-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GB" sz="1400"/>
                  <a:t>GW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98231168"/>
        <c:crosses val="autoZero"/>
        <c:crossBetween val="between"/>
        <c:dispUnits>
          <c:builtInUnit val="thousands"/>
        </c:dispUnits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344320196774333E-2"/>
          <c:y val="5.8215445288166495E-2"/>
          <c:w val="0.88376364591841994"/>
          <c:h val="0.81042760083102405"/>
        </c:manualLayout>
      </c:layout>
      <c:lineChart>
        <c:grouping val="standard"/>
        <c:varyColors val="0"/>
        <c:ser>
          <c:idx val="17"/>
          <c:order val="0"/>
          <c:tx>
            <c:strRef>
              <c:f>'Figure 4.6 2024'!$AE$4</c:f>
              <c:strCache>
                <c:ptCount val="1"/>
                <c:pt idx="0">
                  <c:v>Total Voltage Regulation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4.6 2024'!$J$5:$J$51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2016'!$AD$5:$AD$52</c:f>
              <c:numCache>
                <c:formatCode>0</c:formatCode>
                <c:ptCount val="48"/>
                <c:pt idx="0">
                  <c:v>-5928.7761574943179</c:v>
                </c:pt>
                <c:pt idx="1">
                  <c:v>-1308.7265214258871</c:v>
                </c:pt>
                <c:pt idx="2">
                  <c:v>-3460.213885431378</c:v>
                </c:pt>
                <c:pt idx="3">
                  <c:v>-4997.6109353016236</c:v>
                </c:pt>
                <c:pt idx="4">
                  <c:v>-6383.7478546881748</c:v>
                </c:pt>
                <c:pt idx="5">
                  <c:v>-7148.0620058387485</c:v>
                </c:pt>
                <c:pt idx="6">
                  <c:v>-8144.9515852086324</c:v>
                </c:pt>
                <c:pt idx="7">
                  <c:v>-11767.492617823309</c:v>
                </c:pt>
                <c:pt idx="8">
                  <c:v>-9436.9735747998184</c:v>
                </c:pt>
                <c:pt idx="9">
                  <c:v>-9358.5049781231792</c:v>
                </c:pt>
                <c:pt idx="10">
                  <c:v>-8686.3388022443723</c:v>
                </c:pt>
                <c:pt idx="11">
                  <c:v>-8083.5037898889495</c:v>
                </c:pt>
                <c:pt idx="12">
                  <c:v>-6325.7132770669596</c:v>
                </c:pt>
                <c:pt idx="13">
                  <c:v>-2621.9970955334256</c:v>
                </c:pt>
                <c:pt idx="14">
                  <c:v>-1823.4502474733019</c:v>
                </c:pt>
                <c:pt idx="15">
                  <c:v>1688.195143458164</c:v>
                </c:pt>
                <c:pt idx="16">
                  <c:v>4782.9463804011084</c:v>
                </c:pt>
                <c:pt idx="17">
                  <c:v>4887.4283929941603</c:v>
                </c:pt>
                <c:pt idx="18">
                  <c:v>6580.9737346114425</c:v>
                </c:pt>
                <c:pt idx="19">
                  <c:v>7798.5984087770048</c:v>
                </c:pt>
                <c:pt idx="20">
                  <c:v>8311.8464325843852</c:v>
                </c:pt>
                <c:pt idx="21">
                  <c:v>8257.7719045119884</c:v>
                </c:pt>
                <c:pt idx="22">
                  <c:v>7665.764009115931</c:v>
                </c:pt>
                <c:pt idx="23">
                  <c:v>7513.7479339078627</c:v>
                </c:pt>
                <c:pt idx="24">
                  <c:v>7748.633011791957</c:v>
                </c:pt>
                <c:pt idx="25">
                  <c:v>7396.8643019745887</c:v>
                </c:pt>
                <c:pt idx="26">
                  <c:v>7252.2763652325175</c:v>
                </c:pt>
                <c:pt idx="27">
                  <c:v>7125.679624099148</c:v>
                </c:pt>
                <c:pt idx="28">
                  <c:v>6928.6858281653394</c:v>
                </c:pt>
                <c:pt idx="29">
                  <c:v>6289.881978011902</c:v>
                </c:pt>
                <c:pt idx="30">
                  <c:v>7526.1231539575938</c:v>
                </c:pt>
                <c:pt idx="31">
                  <c:v>7374.3660249876239</c:v>
                </c:pt>
                <c:pt idx="32">
                  <c:v>7559.3675858808783</c:v>
                </c:pt>
                <c:pt idx="33">
                  <c:v>8330.85015690398</c:v>
                </c:pt>
                <c:pt idx="34">
                  <c:v>7870.5600600250673</c:v>
                </c:pt>
                <c:pt idx="35">
                  <c:v>8461.4039923947475</c:v>
                </c:pt>
                <c:pt idx="36">
                  <c:v>8909.6538716973046</c:v>
                </c:pt>
                <c:pt idx="37">
                  <c:v>9922.2106830688554</c:v>
                </c:pt>
                <c:pt idx="38">
                  <c:v>9297.1309921526536</c:v>
                </c:pt>
                <c:pt idx="39">
                  <c:v>10378.783444985593</c:v>
                </c:pt>
                <c:pt idx="40">
                  <c:v>12093.669320561179</c:v>
                </c:pt>
                <c:pt idx="41">
                  <c:v>8233.6488931591848</c:v>
                </c:pt>
                <c:pt idx="42">
                  <c:v>7404.6402009888916</c:v>
                </c:pt>
                <c:pt idx="43">
                  <c:v>5997.6615713664642</c:v>
                </c:pt>
                <c:pt idx="44">
                  <c:v>4811.2497408195968</c:v>
                </c:pt>
                <c:pt idx="45">
                  <c:v>4365.7219932759681</c:v>
                </c:pt>
                <c:pt idx="46">
                  <c:v>2114.2793685625657</c:v>
                </c:pt>
                <c:pt idx="47">
                  <c:v>2109.421042956767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122112"/>
        <c:axId val="198123904"/>
      </c:lineChart>
      <c:catAx>
        <c:axId val="19812211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low"/>
        <c:txPr>
          <a:bodyPr/>
          <a:lstStyle/>
          <a:p>
            <a:pPr>
              <a:defRPr sz="1400"/>
            </a:pPr>
            <a:endParaRPr lang="en-US"/>
          </a:p>
        </c:txPr>
        <c:crossAx val="198123904"/>
        <c:crosses val="autoZero"/>
        <c:auto val="1"/>
        <c:lblAlgn val="ctr"/>
        <c:lblOffset val="100"/>
        <c:tickLblSkip val="6"/>
        <c:noMultiLvlLbl val="0"/>
      </c:catAx>
      <c:valAx>
        <c:axId val="198123904"/>
        <c:scaling>
          <c:orientation val="minMax"/>
          <c:max val="15000"/>
          <c:min val="-2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GB" sz="1400"/>
                  <a:t>Gvar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98122112"/>
        <c:crosses val="autoZero"/>
        <c:crossBetween val="midCat"/>
        <c:minorUnit val="5000"/>
        <c:dispUnits>
          <c:builtInUnit val="thousands"/>
        </c:dispUnits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8810899417504"/>
          <c:y val="0.10454408156950572"/>
          <c:w val="0.83591593451803237"/>
          <c:h val="0.6467539859192812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'3.1 Slow Progression'!$L$5</c:f>
              <c:strCache>
                <c:ptCount val="1"/>
                <c:pt idx="0">
                  <c:v>Elec: Industrial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'3.1 Slow Progression'!$M$4:$AV$4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Slow Progression'!$M$5:$AV$5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-1.2800000000000011</c:v>
                </c:pt>
                <c:pt idx="3">
                  <c:v>-2.3930000000000007</c:v>
                </c:pt>
                <c:pt idx="4">
                  <c:v>-3.1110000000000042</c:v>
                </c:pt>
                <c:pt idx="5">
                  <c:v>-3.7199999999999989</c:v>
                </c:pt>
                <c:pt idx="6">
                  <c:v>-4.0050000000000097</c:v>
                </c:pt>
                <c:pt idx="7">
                  <c:v>-4.5660000000000025</c:v>
                </c:pt>
                <c:pt idx="8">
                  <c:v>-4.6200000000000045</c:v>
                </c:pt>
                <c:pt idx="9">
                  <c:v>-4.8980000000000103</c:v>
                </c:pt>
                <c:pt idx="10">
                  <c:v>-5.3840000000000003</c:v>
                </c:pt>
                <c:pt idx="11">
                  <c:v>-5.9210000000000065</c:v>
                </c:pt>
                <c:pt idx="12">
                  <c:v>-6.3029999999999973</c:v>
                </c:pt>
                <c:pt idx="13">
                  <c:v>-6.6420000000000101</c:v>
                </c:pt>
                <c:pt idx="14">
                  <c:v>-7.1710000000000065</c:v>
                </c:pt>
                <c:pt idx="15">
                  <c:v>-7.7079999999999984</c:v>
                </c:pt>
                <c:pt idx="16">
                  <c:v>-8.0829999999999984</c:v>
                </c:pt>
                <c:pt idx="17">
                  <c:v>-8.4320000000000022</c:v>
                </c:pt>
                <c:pt idx="18">
                  <c:v>-8.7090000000000032</c:v>
                </c:pt>
                <c:pt idx="19">
                  <c:v>-9.1779999999999973</c:v>
                </c:pt>
                <c:pt idx="20">
                  <c:v>-9.6360000000000099</c:v>
                </c:pt>
                <c:pt idx="21">
                  <c:v>-10.284000000000006</c:v>
                </c:pt>
                <c:pt idx="22">
                  <c:v>-10.695999999999998</c:v>
                </c:pt>
                <c:pt idx="23">
                  <c:v>-11.153000000000006</c:v>
                </c:pt>
                <c:pt idx="24">
                  <c:v>-11.567000000000007</c:v>
                </c:pt>
                <c:pt idx="25">
                  <c:v>-12.064999999999998</c:v>
                </c:pt>
                <c:pt idx="26">
                  <c:v>-12.676000000000002</c:v>
                </c:pt>
                <c:pt idx="27">
                  <c:v>-13.337000000000003</c:v>
                </c:pt>
                <c:pt idx="28">
                  <c:v>-13.948000000000008</c:v>
                </c:pt>
                <c:pt idx="29">
                  <c:v>-14.575000000000003</c:v>
                </c:pt>
                <c:pt idx="30">
                  <c:v>-15.219000000000008</c:v>
                </c:pt>
                <c:pt idx="31">
                  <c:v>-15.935000000000002</c:v>
                </c:pt>
                <c:pt idx="32">
                  <c:v>-16.649000000000001</c:v>
                </c:pt>
                <c:pt idx="33">
                  <c:v>-17.298000000000002</c:v>
                </c:pt>
                <c:pt idx="34">
                  <c:v>-18.02300000000001</c:v>
                </c:pt>
                <c:pt idx="35">
                  <c:v>-18.691000000000003</c:v>
                </c:pt>
              </c:numCache>
            </c:numRef>
          </c:val>
        </c:ser>
        <c:ser>
          <c:idx val="2"/>
          <c:order val="1"/>
          <c:tx>
            <c:strRef>
              <c:f>'3.1 Slow Progression'!$L$6</c:f>
              <c:strCache>
                <c:ptCount val="1"/>
                <c:pt idx="0">
                  <c:v>Elec: Commercial</c:v>
                </c:pt>
              </c:strCache>
            </c:strRef>
          </c:tx>
          <c:invertIfNegative val="0"/>
          <c:cat>
            <c:numRef>
              <c:f>'3.1 Slow Progression'!$M$4:$AV$4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Slow Progression'!$M$6:$AV$6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0.99013136688058978</c:v>
                </c:pt>
                <c:pt idx="3">
                  <c:v>1.5889955207853319</c:v>
                </c:pt>
                <c:pt idx="4">
                  <c:v>0.89783385532801674</c:v>
                </c:pt>
                <c:pt idx="5">
                  <c:v>-7.6091091264771649E-2</c:v>
                </c:pt>
                <c:pt idx="6">
                  <c:v>-0.24373325335676554</c:v>
                </c:pt>
                <c:pt idx="7">
                  <c:v>-0.87343473433776353</c:v>
                </c:pt>
                <c:pt idx="8">
                  <c:v>-0.64665806681121296</c:v>
                </c:pt>
                <c:pt idx="9">
                  <c:v>-0.57216903719499612</c:v>
                </c:pt>
                <c:pt idx="10">
                  <c:v>-0.40345311980388487</c:v>
                </c:pt>
                <c:pt idx="11">
                  <c:v>-0.34351370987097596</c:v>
                </c:pt>
                <c:pt idx="12">
                  <c:v>-0.2250960642404749</c:v>
                </c:pt>
                <c:pt idx="13">
                  <c:v>-2.4956421742601265E-2</c:v>
                </c:pt>
                <c:pt idx="14">
                  <c:v>0.16235155992687567</c:v>
                </c:pt>
                <c:pt idx="15">
                  <c:v>0.27857283488553719</c:v>
                </c:pt>
                <c:pt idx="16">
                  <c:v>0.55983917293249874</c:v>
                </c:pt>
                <c:pt idx="17">
                  <c:v>0.83998687902376901</c:v>
                </c:pt>
                <c:pt idx="18">
                  <c:v>1.2774666255441787</c:v>
                </c:pt>
                <c:pt idx="19">
                  <c:v>1.5014699064427504</c:v>
                </c:pt>
                <c:pt idx="20">
                  <c:v>1.6644570735775659</c:v>
                </c:pt>
                <c:pt idx="21">
                  <c:v>1.4555396308411588</c:v>
                </c:pt>
                <c:pt idx="22">
                  <c:v>1.5509744997736021</c:v>
                </c:pt>
                <c:pt idx="23">
                  <c:v>1.7520007930131953</c:v>
                </c:pt>
                <c:pt idx="24">
                  <c:v>2.0805813188186875</c:v>
                </c:pt>
                <c:pt idx="25">
                  <c:v>2.3676974566692337</c:v>
                </c:pt>
                <c:pt idx="26">
                  <c:v>2.5681629396612209</c:v>
                </c:pt>
                <c:pt idx="27">
                  <c:v>2.7871729878608704</c:v>
                </c:pt>
                <c:pt idx="28">
                  <c:v>3.0608313244002687</c:v>
                </c:pt>
                <c:pt idx="29">
                  <c:v>3.2962698694437904</c:v>
                </c:pt>
                <c:pt idx="30">
                  <c:v>3.5152736576136476</c:v>
                </c:pt>
                <c:pt idx="31">
                  <c:v>3.6692181497518419</c:v>
                </c:pt>
                <c:pt idx="32">
                  <c:v>3.8416115041029855</c:v>
                </c:pt>
                <c:pt idx="33">
                  <c:v>4.0266716791513346</c:v>
                </c:pt>
                <c:pt idx="34">
                  <c:v>4.2652354403491728</c:v>
                </c:pt>
                <c:pt idx="35">
                  <c:v>4.5426483320694757</c:v>
                </c:pt>
              </c:numCache>
            </c:numRef>
          </c:val>
        </c:ser>
        <c:ser>
          <c:idx val="3"/>
          <c:order val="2"/>
          <c:tx>
            <c:strRef>
              <c:f>'3.1 Slow Progression'!$L$7</c:f>
              <c:strCache>
                <c:ptCount val="1"/>
                <c:pt idx="0">
                  <c:v>Elec: Residential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cat>
            <c:numRef>
              <c:f>'3.1 Slow Progression'!$M$4:$AV$4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Slow Progression'!$M$7:$AV$7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-0.40282826284642681</c:v>
                </c:pt>
                <c:pt idx="3">
                  <c:v>-0.82443583142236321</c:v>
                </c:pt>
                <c:pt idx="4">
                  <c:v>-1.3655405952226403</c:v>
                </c:pt>
                <c:pt idx="5">
                  <c:v>-2.0067777310055703</c:v>
                </c:pt>
                <c:pt idx="6">
                  <c:v>-2.5743627822679827</c:v>
                </c:pt>
                <c:pt idx="7">
                  <c:v>-3.1491632631874324</c:v>
                </c:pt>
                <c:pt idx="8">
                  <c:v>-3.532051431455784</c:v>
                </c:pt>
                <c:pt idx="9">
                  <c:v>-3.8480701336874716</c:v>
                </c:pt>
                <c:pt idx="10">
                  <c:v>-4.0148843700279713</c:v>
                </c:pt>
                <c:pt idx="11">
                  <c:v>-3.8197914677483169</c:v>
                </c:pt>
                <c:pt idx="12">
                  <c:v>-3.5130838935581608</c:v>
                </c:pt>
                <c:pt idx="13">
                  <c:v>-3.0788120517144364</c:v>
                </c:pt>
                <c:pt idx="14">
                  <c:v>-2.7352283719584847</c:v>
                </c:pt>
                <c:pt idx="15">
                  <c:v>-2.1458806376982977</c:v>
                </c:pt>
                <c:pt idx="16">
                  <c:v>-1.4610098386569064</c:v>
                </c:pt>
                <c:pt idx="17">
                  <c:v>-0.77030038652559085</c:v>
                </c:pt>
                <c:pt idx="18">
                  <c:v>-0.18508085449390421</c:v>
                </c:pt>
                <c:pt idx="19">
                  <c:v>0.45448106366225716</c:v>
                </c:pt>
                <c:pt idx="20">
                  <c:v>1.0784193562489861</c:v>
                </c:pt>
                <c:pt idx="21">
                  <c:v>1.8566234304565938</c:v>
                </c:pt>
                <c:pt idx="22">
                  <c:v>2.7415794650334249</c:v>
                </c:pt>
                <c:pt idx="23">
                  <c:v>3.7581613924927808</c:v>
                </c:pt>
                <c:pt idx="24">
                  <c:v>4.7847991556097611</c:v>
                </c:pt>
                <c:pt idx="25">
                  <c:v>5.7915114286789162</c:v>
                </c:pt>
                <c:pt idx="26">
                  <c:v>6.7935035704908415</c:v>
                </c:pt>
                <c:pt idx="27">
                  <c:v>7.785992908233851</c:v>
                </c:pt>
                <c:pt idx="28">
                  <c:v>8.7690534036042465</c:v>
                </c:pt>
                <c:pt idx="29">
                  <c:v>9.742441877981932</c:v>
                </c:pt>
                <c:pt idx="30">
                  <c:v>10.738725834292879</c:v>
                </c:pt>
                <c:pt idx="31">
                  <c:v>11.82427545106917</c:v>
                </c:pt>
                <c:pt idx="32">
                  <c:v>12.959884885704426</c:v>
                </c:pt>
                <c:pt idx="33">
                  <c:v>14.090576985599611</c:v>
                </c:pt>
                <c:pt idx="34">
                  <c:v>15.217726630230445</c:v>
                </c:pt>
                <c:pt idx="35">
                  <c:v>16.342736313769407</c:v>
                </c:pt>
              </c:numCache>
            </c:numRef>
          </c:val>
        </c:ser>
        <c:ser>
          <c:idx val="4"/>
          <c:order val="3"/>
          <c:tx>
            <c:strRef>
              <c:f>'3.1 Slow Progression'!$L$8</c:f>
              <c:strCache>
                <c:ptCount val="1"/>
                <c:pt idx="0">
                  <c:v>Elec: Transport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numRef>
              <c:f>'3.1 Slow Progression'!$M$4:$AV$4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Slow Progression'!$M$8:$AV$8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0.15592184594943509</c:v>
                </c:pt>
                <c:pt idx="3">
                  <c:v>0.33862596043076987</c:v>
                </c:pt>
                <c:pt idx="4">
                  <c:v>0.54451781968303192</c:v>
                </c:pt>
                <c:pt idx="5">
                  <c:v>0.76854399789411798</c:v>
                </c:pt>
                <c:pt idx="6">
                  <c:v>1.2136494460591398</c:v>
                </c:pt>
                <c:pt idx="7">
                  <c:v>1.85822211603258</c:v>
                </c:pt>
                <c:pt idx="8">
                  <c:v>2.6818568735738491</c:v>
                </c:pt>
                <c:pt idx="9">
                  <c:v>3.6655275712899527</c:v>
                </c:pt>
                <c:pt idx="10">
                  <c:v>4.7902841777567851</c:v>
                </c:pt>
                <c:pt idx="11">
                  <c:v>6.125169562781176</c:v>
                </c:pt>
                <c:pt idx="12">
                  <c:v>7.6021689120054745</c:v>
                </c:pt>
                <c:pt idx="13">
                  <c:v>9.1860245176184652</c:v>
                </c:pt>
                <c:pt idx="14">
                  <c:v>10.835320533461175</c:v>
                </c:pt>
                <c:pt idx="15">
                  <c:v>12.510251533310401</c:v>
                </c:pt>
                <c:pt idx="16">
                  <c:v>13.78699621253346</c:v>
                </c:pt>
                <c:pt idx="17">
                  <c:v>14.7907942340152</c:v>
                </c:pt>
                <c:pt idx="18">
                  <c:v>15.527278478477688</c:v>
                </c:pt>
                <c:pt idx="19">
                  <c:v>16.0071859741191</c:v>
                </c:pt>
                <c:pt idx="20">
                  <c:v>16.245797363485643</c:v>
                </c:pt>
                <c:pt idx="21">
                  <c:v>16.60797199630769</c:v>
                </c:pt>
                <c:pt idx="22">
                  <c:v>16.980735916229317</c:v>
                </c:pt>
                <c:pt idx="23">
                  <c:v>17.390229690224441</c:v>
                </c:pt>
                <c:pt idx="24">
                  <c:v>17.867246077615423</c:v>
                </c:pt>
                <c:pt idx="25">
                  <c:v>18.437047808027597</c:v>
                </c:pt>
                <c:pt idx="26">
                  <c:v>19.007397897793428</c:v>
                </c:pt>
                <c:pt idx="27">
                  <c:v>19.57422764482823</c:v>
                </c:pt>
                <c:pt idx="28">
                  <c:v>20.115193147930011</c:v>
                </c:pt>
                <c:pt idx="29">
                  <c:v>20.59900933724597</c:v>
                </c:pt>
                <c:pt idx="30">
                  <c:v>20.999228120940717</c:v>
                </c:pt>
                <c:pt idx="31">
                  <c:v>21.329368162108238</c:v>
                </c:pt>
                <c:pt idx="32">
                  <c:v>21.614781258110412</c:v>
                </c:pt>
                <c:pt idx="33">
                  <c:v>21.907250148892849</c:v>
                </c:pt>
                <c:pt idx="34">
                  <c:v>22.264883487565918</c:v>
                </c:pt>
                <c:pt idx="35">
                  <c:v>22.719834342338459</c:v>
                </c:pt>
              </c:numCache>
            </c:numRef>
          </c:val>
        </c:ser>
        <c:ser>
          <c:idx val="5"/>
          <c:order val="4"/>
          <c:tx>
            <c:strRef>
              <c:f>'3.1 Slow Progression'!$L$9</c:f>
              <c:strCache>
                <c:ptCount val="1"/>
                <c:pt idx="0">
                  <c:v>Gas: Industrial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'3.1 Slow Progression'!$M$4:$AV$4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Slow Progression'!$M$9:$AV$9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-4.7833884757210399E-2</c:v>
                </c:pt>
                <c:pt idx="3">
                  <c:v>-8.09698192155534</c:v>
                </c:pt>
                <c:pt idx="4">
                  <c:v>-8.8133579334844967</c:v>
                </c:pt>
                <c:pt idx="5">
                  <c:v>-10.909884332229723</c:v>
                </c:pt>
                <c:pt idx="6">
                  <c:v>-11.067925156778472</c:v>
                </c:pt>
                <c:pt idx="7">
                  <c:v>-13.106790711616696</c:v>
                </c:pt>
                <c:pt idx="8">
                  <c:v>-14.077841033004148</c:v>
                </c:pt>
                <c:pt idx="9">
                  <c:v>-15.583108796385915</c:v>
                </c:pt>
                <c:pt idx="10">
                  <c:v>-17.036783122098655</c:v>
                </c:pt>
                <c:pt idx="11">
                  <c:v>-18.601081845776321</c:v>
                </c:pt>
                <c:pt idx="12">
                  <c:v>-20.161593401332368</c:v>
                </c:pt>
                <c:pt idx="13">
                  <c:v>-21.607867511821723</c:v>
                </c:pt>
                <c:pt idx="14">
                  <c:v>-23.343943387080913</c:v>
                </c:pt>
                <c:pt idx="15">
                  <c:v>-25.17342082345769</c:v>
                </c:pt>
                <c:pt idx="16">
                  <c:v>-25.641033513470916</c:v>
                </c:pt>
                <c:pt idx="17">
                  <c:v>-26.279460542827621</c:v>
                </c:pt>
                <c:pt idx="18">
                  <c:v>-27.364983335863684</c:v>
                </c:pt>
                <c:pt idx="19">
                  <c:v>-27.885236373410123</c:v>
                </c:pt>
                <c:pt idx="20">
                  <c:v>-28.85679981033951</c:v>
                </c:pt>
                <c:pt idx="21">
                  <c:v>-30.289364303532523</c:v>
                </c:pt>
                <c:pt idx="22">
                  <c:v>-32.338980132250953</c:v>
                </c:pt>
                <c:pt idx="23">
                  <c:v>-34.724322356858409</c:v>
                </c:pt>
                <c:pt idx="24">
                  <c:v>-37.109069141763257</c:v>
                </c:pt>
                <c:pt idx="25">
                  <c:v>-39.909334844850008</c:v>
                </c:pt>
                <c:pt idx="26">
                  <c:v>-42.414001462590335</c:v>
                </c:pt>
                <c:pt idx="27">
                  <c:v>-45.21077135109806</c:v>
                </c:pt>
                <c:pt idx="28">
                  <c:v>-47.912096653262552</c:v>
                </c:pt>
                <c:pt idx="29">
                  <c:v>-50.994828973262997</c:v>
                </c:pt>
                <c:pt idx="30">
                  <c:v>-54.261735314869298</c:v>
                </c:pt>
                <c:pt idx="31">
                  <c:v>-57.377963499421725</c:v>
                </c:pt>
                <c:pt idx="32">
                  <c:v>-60.578229842910503</c:v>
                </c:pt>
                <c:pt idx="33">
                  <c:v>-63.801699407303758</c:v>
                </c:pt>
                <c:pt idx="34">
                  <c:v>-67.34512661547862</c:v>
                </c:pt>
                <c:pt idx="35">
                  <c:v>-71.006515311854457</c:v>
                </c:pt>
              </c:numCache>
            </c:numRef>
          </c:val>
        </c:ser>
        <c:ser>
          <c:idx val="6"/>
          <c:order val="5"/>
          <c:tx>
            <c:strRef>
              <c:f>'3.1 Slow Progression'!$L$10</c:f>
              <c:strCache>
                <c:ptCount val="1"/>
                <c:pt idx="0">
                  <c:v>Gas: Commercial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numRef>
              <c:f>'3.1 Slow Progression'!$M$4:$AV$4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Slow Progression'!$M$10:$AV$10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2.0104433390669598</c:v>
                </c:pt>
                <c:pt idx="3">
                  <c:v>3.422956480342485</c:v>
                </c:pt>
                <c:pt idx="4">
                  <c:v>4.6698253023168235</c:v>
                </c:pt>
                <c:pt idx="5">
                  <c:v>4.8748589088976146</c:v>
                </c:pt>
                <c:pt idx="6">
                  <c:v>5.404544447285744</c:v>
                </c:pt>
                <c:pt idx="7">
                  <c:v>5.429887346141939</c:v>
                </c:pt>
                <c:pt idx="8">
                  <c:v>5.8264002696717512</c:v>
                </c:pt>
                <c:pt idx="9">
                  <c:v>5.6316677743254786</c:v>
                </c:pt>
                <c:pt idx="10">
                  <c:v>5.3890883211767786</c:v>
                </c:pt>
                <c:pt idx="11">
                  <c:v>5.0971016893581407</c:v>
                </c:pt>
                <c:pt idx="12">
                  <c:v>4.8248826153700577</c:v>
                </c:pt>
                <c:pt idx="13">
                  <c:v>4.5227114857758792</c:v>
                </c:pt>
                <c:pt idx="14">
                  <c:v>4.1103684743762443</c:v>
                </c:pt>
                <c:pt idx="15">
                  <c:v>3.5861605828875085</c:v>
                </c:pt>
                <c:pt idx="16">
                  <c:v>3.4671274976712922</c:v>
                </c:pt>
                <c:pt idx="17">
                  <c:v>3.3754195941364813</c:v>
                </c:pt>
                <c:pt idx="18">
                  <c:v>2.9783404109432894</c:v>
                </c:pt>
                <c:pt idx="19">
                  <c:v>2.9572469282020251</c:v>
                </c:pt>
                <c:pt idx="20">
                  <c:v>2.6783222018960018</c:v>
                </c:pt>
                <c:pt idx="21">
                  <c:v>2.4505749257500611</c:v>
                </c:pt>
                <c:pt idx="22">
                  <c:v>1.9145554082015792</c:v>
                </c:pt>
                <c:pt idx="23">
                  <c:v>1.279819664583556</c:v>
                </c:pt>
                <c:pt idx="24">
                  <c:v>0.60233543277082191</c:v>
                </c:pt>
                <c:pt idx="25">
                  <c:v>-0.20747751701726003</c:v>
                </c:pt>
                <c:pt idx="26">
                  <c:v>-0.92739235871228942</c:v>
                </c:pt>
                <c:pt idx="27">
                  <c:v>-1.7740165404611261</c:v>
                </c:pt>
                <c:pt idx="28">
                  <c:v>-2.5938012318095502</c:v>
                </c:pt>
                <c:pt idx="29">
                  <c:v>-3.5512630114346493</c:v>
                </c:pt>
                <c:pt idx="30">
                  <c:v>-4.6113826051486839</c:v>
                </c:pt>
                <c:pt idx="31">
                  <c:v>-5.5971957098398804</c:v>
                </c:pt>
                <c:pt idx="32">
                  <c:v>-6.6081351709994749</c:v>
                </c:pt>
                <c:pt idx="33">
                  <c:v>-7.7524505137281281</c:v>
                </c:pt>
                <c:pt idx="34">
                  <c:v>-8.9755134390790516</c:v>
                </c:pt>
                <c:pt idx="35">
                  <c:v>-10.29085751457221</c:v>
                </c:pt>
              </c:numCache>
            </c:numRef>
          </c:val>
        </c:ser>
        <c:ser>
          <c:idx val="7"/>
          <c:order val="6"/>
          <c:tx>
            <c:strRef>
              <c:f>'3.1 Slow Progression'!$L$11</c:f>
              <c:strCache>
                <c:ptCount val="1"/>
                <c:pt idx="0">
                  <c:v>Gas: Residential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'3.1 Slow Progression'!$M$4:$AV$4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Slow Progression'!$M$11:$AV$11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-1.0298238034600899</c:v>
                </c:pt>
                <c:pt idx="3">
                  <c:v>-1.9206595714559285</c:v>
                </c:pt>
                <c:pt idx="4">
                  <c:v>-3.6984641192149184</c:v>
                </c:pt>
                <c:pt idx="5">
                  <c:v>-5.8451303412027755</c:v>
                </c:pt>
                <c:pt idx="6">
                  <c:v>-8.2779048720389028</c:v>
                </c:pt>
                <c:pt idx="7">
                  <c:v>-10.733418459096129</c:v>
                </c:pt>
                <c:pt idx="8">
                  <c:v>-13.690302868942069</c:v>
                </c:pt>
                <c:pt idx="9">
                  <c:v>-16.567905552723118</c:v>
                </c:pt>
                <c:pt idx="10">
                  <c:v>-19.466954733277134</c:v>
                </c:pt>
                <c:pt idx="11">
                  <c:v>-22.995886798042818</c:v>
                </c:pt>
                <c:pt idx="12">
                  <c:v>-26.345843726669159</c:v>
                </c:pt>
                <c:pt idx="13">
                  <c:v>-29.79807555252944</c:v>
                </c:pt>
                <c:pt idx="14">
                  <c:v>-32.825309055610944</c:v>
                </c:pt>
                <c:pt idx="15">
                  <c:v>-36.032593335813715</c:v>
                </c:pt>
                <c:pt idx="16">
                  <c:v>-39.257361494970837</c:v>
                </c:pt>
                <c:pt idx="17">
                  <c:v>-42.476924448423233</c:v>
                </c:pt>
                <c:pt idx="18">
                  <c:v>-45.537679553853309</c:v>
                </c:pt>
                <c:pt idx="19">
                  <c:v>-48.810395215279357</c:v>
                </c:pt>
                <c:pt idx="20">
                  <c:v>-52.015046150919488</c:v>
                </c:pt>
                <c:pt idx="21">
                  <c:v>-55.204152627323708</c:v>
                </c:pt>
                <c:pt idx="22">
                  <c:v>-58.405339836957125</c:v>
                </c:pt>
                <c:pt idx="23">
                  <c:v>-61.591707565058812</c:v>
                </c:pt>
                <c:pt idx="24">
                  <c:v>-64.755861168116439</c:v>
                </c:pt>
                <c:pt idx="25">
                  <c:v>-67.896792268941908</c:v>
                </c:pt>
                <c:pt idx="26">
                  <c:v>-71.065520941702403</c:v>
                </c:pt>
                <c:pt idx="27">
                  <c:v>-74.209451752624261</c:v>
                </c:pt>
                <c:pt idx="28">
                  <c:v>-77.245752559032638</c:v>
                </c:pt>
                <c:pt idx="29">
                  <c:v>-80.270076808795864</c:v>
                </c:pt>
                <c:pt idx="30">
                  <c:v>-83.283219041134487</c:v>
                </c:pt>
                <c:pt idx="31">
                  <c:v>-86.237805624884288</c:v>
                </c:pt>
                <c:pt idx="32">
                  <c:v>-89.18469129633479</c:v>
                </c:pt>
                <c:pt idx="33">
                  <c:v>-92.125849025798942</c:v>
                </c:pt>
                <c:pt idx="34">
                  <c:v>-95.064074327381633</c:v>
                </c:pt>
                <c:pt idx="35">
                  <c:v>-97.979395618773253</c:v>
                </c:pt>
              </c:numCache>
            </c:numRef>
          </c:val>
        </c:ser>
        <c:ser>
          <c:idx val="8"/>
          <c:order val="7"/>
          <c:tx>
            <c:strRef>
              <c:f>'3.1 Slow Progression'!$L$12</c:f>
              <c:strCache>
                <c:ptCount val="1"/>
                <c:pt idx="0">
                  <c:v>Gas: Power Gen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'3.1 Slow Progression'!$M$4:$AV$4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Slow Progression'!$M$12:$AV$12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-3.2114158337624019</c:v>
                </c:pt>
                <c:pt idx="3">
                  <c:v>-50.85045295257575</c:v>
                </c:pt>
                <c:pt idx="4">
                  <c:v>-68.81597581298891</c:v>
                </c:pt>
                <c:pt idx="5">
                  <c:v>-76.360771967345926</c:v>
                </c:pt>
                <c:pt idx="6">
                  <c:v>-76.975355489595756</c:v>
                </c:pt>
                <c:pt idx="7">
                  <c:v>-97.358616431253068</c:v>
                </c:pt>
                <c:pt idx="8">
                  <c:v>-112.28070969205649</c:v>
                </c:pt>
                <c:pt idx="9">
                  <c:v>-107.54131568163251</c:v>
                </c:pt>
                <c:pt idx="10">
                  <c:v>-110.68319407796122</c:v>
                </c:pt>
                <c:pt idx="11">
                  <c:v>-108.65787465147292</c:v>
                </c:pt>
                <c:pt idx="12">
                  <c:v>-125.10374405930904</c:v>
                </c:pt>
                <c:pt idx="13">
                  <c:v>-126.60255641414334</c:v>
                </c:pt>
                <c:pt idx="14">
                  <c:v>-115.48003409468541</c:v>
                </c:pt>
                <c:pt idx="15">
                  <c:v>-135.03135737043505</c:v>
                </c:pt>
                <c:pt idx="16">
                  <c:v>-154.38466266434185</c:v>
                </c:pt>
                <c:pt idx="17">
                  <c:v>-163.83576281048514</c:v>
                </c:pt>
                <c:pt idx="18">
                  <c:v>-187.95040223333396</c:v>
                </c:pt>
                <c:pt idx="19">
                  <c:v>-192.01775058663213</c:v>
                </c:pt>
                <c:pt idx="20">
                  <c:v>-210.05955810888238</c:v>
                </c:pt>
                <c:pt idx="21">
                  <c:v>-212.72193449775011</c:v>
                </c:pt>
                <c:pt idx="22">
                  <c:v>-215.50846798060485</c:v>
                </c:pt>
                <c:pt idx="23">
                  <c:v>-211.43699243783396</c:v>
                </c:pt>
                <c:pt idx="24">
                  <c:v>-214.4134543640408</c:v>
                </c:pt>
                <c:pt idx="25">
                  <c:v>-215.49490502545916</c:v>
                </c:pt>
                <c:pt idx="26">
                  <c:v>-216.45875570791515</c:v>
                </c:pt>
                <c:pt idx="27">
                  <c:v>-219.77081047887134</c:v>
                </c:pt>
                <c:pt idx="28">
                  <c:v>-224.15837694755987</c:v>
                </c:pt>
                <c:pt idx="29">
                  <c:v>-226.94992974525491</c:v>
                </c:pt>
                <c:pt idx="30">
                  <c:v>-230.44300154952884</c:v>
                </c:pt>
                <c:pt idx="31">
                  <c:v>-231.7027215925857</c:v>
                </c:pt>
                <c:pt idx="32">
                  <c:v>-234.68923573638773</c:v>
                </c:pt>
                <c:pt idx="33">
                  <c:v>-236.91400497051384</c:v>
                </c:pt>
                <c:pt idx="34">
                  <c:v>-238.73850190940684</c:v>
                </c:pt>
                <c:pt idx="35">
                  <c:v>-241.01764123304059</c:v>
                </c:pt>
              </c:numCache>
            </c:numRef>
          </c:val>
        </c:ser>
        <c:ser>
          <c:idx val="9"/>
          <c:order val="8"/>
          <c:tx>
            <c:strRef>
              <c:f>'3.1 Slow Progression'!$L$13</c:f>
              <c:strCache>
                <c:ptCount val="1"/>
                <c:pt idx="0">
                  <c:v>Gas: Transport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numRef>
              <c:f>'3.1 Slow Progression'!$M$4:$AV$4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Slow Progression'!$M$13:$AV$13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0.39408882305791426</c:v>
                </c:pt>
                <c:pt idx="3">
                  <c:v>0.66930052129422979</c:v>
                </c:pt>
                <c:pt idx="4">
                  <c:v>0.9813587658307803</c:v>
                </c:pt>
                <c:pt idx="5">
                  <c:v>1.3341915671098523</c:v>
                </c:pt>
                <c:pt idx="6">
                  <c:v>1.7318934879224772</c:v>
                </c:pt>
                <c:pt idx="7">
                  <c:v>2.1786578127946159</c:v>
                </c:pt>
                <c:pt idx="8">
                  <c:v>2.67868555555137</c:v>
                </c:pt>
                <c:pt idx="9">
                  <c:v>3.2360690986634459</c:v>
                </c:pt>
                <c:pt idx="10">
                  <c:v>3.8546495101345393</c:v>
                </c:pt>
                <c:pt idx="11">
                  <c:v>4.5378484723528816</c:v>
                </c:pt>
                <c:pt idx="12">
                  <c:v>5.2884783166612124</c:v>
                </c:pt>
                <c:pt idx="13">
                  <c:v>6.1085368200802241</c:v>
                </c:pt>
                <c:pt idx="14">
                  <c:v>6.9989969757253316</c:v>
                </c:pt>
                <c:pt idx="15">
                  <c:v>7.9596055121584177</c:v>
                </c:pt>
                <c:pt idx="16">
                  <c:v>8.9887069535254582</c:v>
                </c:pt>
                <c:pt idx="17">
                  <c:v>10.083111803533857</c:v>
                </c:pt>
                <c:pt idx="18">
                  <c:v>11.238027309418881</c:v>
                </c:pt>
                <c:pt idx="19">
                  <c:v>12.447066671555959</c:v>
                </c:pt>
                <c:pt idx="20">
                  <c:v>13.702347297715784</c:v>
                </c:pt>
                <c:pt idx="21">
                  <c:v>14.994681035504346</c:v>
                </c:pt>
                <c:pt idx="22">
                  <c:v>16.313850084260789</c:v>
                </c:pt>
                <c:pt idx="23">
                  <c:v>17.64895279638894</c:v>
                </c:pt>
                <c:pt idx="24">
                  <c:v>18.988795378005051</c:v>
                </c:pt>
                <c:pt idx="25">
                  <c:v>20.322300040231937</c:v>
                </c:pt>
                <c:pt idx="26">
                  <c:v>21.638898430424284</c:v>
                </c:pt>
                <c:pt idx="27">
                  <c:v>22.928881471947605</c:v>
                </c:pt>
                <c:pt idx="28">
                  <c:v>23.855415112035075</c:v>
                </c:pt>
                <c:pt idx="29">
                  <c:v>24.707213864317914</c:v>
                </c:pt>
                <c:pt idx="30">
                  <c:v>25.480440952714588</c:v>
                </c:pt>
                <c:pt idx="31">
                  <c:v>26.172976928814631</c:v>
                </c:pt>
                <c:pt idx="32">
                  <c:v>26.784279593160868</c:v>
                </c:pt>
                <c:pt idx="33">
                  <c:v>27.315192567488662</c:v>
                </c:pt>
                <c:pt idx="34">
                  <c:v>27.767723289571826</c:v>
                </c:pt>
                <c:pt idx="35">
                  <c:v>28.144809413242285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113664"/>
        <c:axId val="188115200"/>
      </c:barChart>
      <c:lineChart>
        <c:grouping val="standard"/>
        <c:varyColors val="0"/>
        <c:ser>
          <c:idx val="10"/>
          <c:order val="9"/>
          <c:tx>
            <c:strRef>
              <c:f>'3.1 Slow Progression'!$L$14</c:f>
              <c:strCache>
                <c:ptCount val="1"/>
                <c:pt idx="0">
                  <c:v>Total Demand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'3.1 Slow Progression'!$L$4:$AV$4</c:f>
              <c:numCache>
                <c:formatCode>yyyy</c:formatCode>
                <c:ptCount val="37"/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  <c:pt idx="5">
                  <c:v>43466</c:v>
                </c:pt>
                <c:pt idx="6">
                  <c:v>43831</c:v>
                </c:pt>
                <c:pt idx="7">
                  <c:v>44197</c:v>
                </c:pt>
                <c:pt idx="8">
                  <c:v>44562</c:v>
                </c:pt>
                <c:pt idx="9">
                  <c:v>44927</c:v>
                </c:pt>
                <c:pt idx="10">
                  <c:v>45292</c:v>
                </c:pt>
                <c:pt idx="11">
                  <c:v>45658</c:v>
                </c:pt>
                <c:pt idx="12">
                  <c:v>46023</c:v>
                </c:pt>
                <c:pt idx="13">
                  <c:v>46388</c:v>
                </c:pt>
                <c:pt idx="14">
                  <c:v>46753</c:v>
                </c:pt>
                <c:pt idx="15">
                  <c:v>47119</c:v>
                </c:pt>
                <c:pt idx="16">
                  <c:v>47484</c:v>
                </c:pt>
                <c:pt idx="17">
                  <c:v>47849</c:v>
                </c:pt>
                <c:pt idx="18">
                  <c:v>48214</c:v>
                </c:pt>
                <c:pt idx="19">
                  <c:v>48580</c:v>
                </c:pt>
                <c:pt idx="20">
                  <c:v>48945</c:v>
                </c:pt>
                <c:pt idx="21">
                  <c:v>49310</c:v>
                </c:pt>
                <c:pt idx="22">
                  <c:v>49675</c:v>
                </c:pt>
                <c:pt idx="23">
                  <c:v>50041</c:v>
                </c:pt>
                <c:pt idx="24">
                  <c:v>50406</c:v>
                </c:pt>
                <c:pt idx="25">
                  <c:v>50771</c:v>
                </c:pt>
                <c:pt idx="26">
                  <c:v>51136</c:v>
                </c:pt>
                <c:pt idx="27">
                  <c:v>51502</c:v>
                </c:pt>
                <c:pt idx="28">
                  <c:v>51867</c:v>
                </c:pt>
                <c:pt idx="29">
                  <c:v>52232</c:v>
                </c:pt>
                <c:pt idx="30">
                  <c:v>52597</c:v>
                </c:pt>
                <c:pt idx="31">
                  <c:v>52963</c:v>
                </c:pt>
                <c:pt idx="32">
                  <c:v>53328</c:v>
                </c:pt>
                <c:pt idx="33">
                  <c:v>53693</c:v>
                </c:pt>
                <c:pt idx="34">
                  <c:v>54058</c:v>
                </c:pt>
                <c:pt idx="35">
                  <c:v>54424</c:v>
                </c:pt>
                <c:pt idx="36">
                  <c:v>54789</c:v>
                </c:pt>
              </c:numCache>
            </c:numRef>
          </c:cat>
          <c:val>
            <c:numRef>
              <c:f>'3.1 Slow Progression'!$M$14:$AV$14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-2.4213164098714515</c:v>
                </c:pt>
                <c:pt idx="3">
                  <c:v>-58.065651794156565</c:v>
                </c:pt>
                <c:pt idx="4">
                  <c:v>-78.710802717752358</c:v>
                </c:pt>
                <c:pt idx="5">
                  <c:v>-91.941060989147445</c:v>
                </c:pt>
                <c:pt idx="6">
                  <c:v>-94.794194172770631</c:v>
                </c:pt>
                <c:pt idx="7">
                  <c:v>-120.32065632452202</c:v>
                </c:pt>
                <c:pt idx="8">
                  <c:v>-137.66062039347298</c:v>
                </c:pt>
                <c:pt idx="9">
                  <c:v>-136.47730475734522</c:v>
                </c:pt>
                <c:pt idx="10">
                  <c:v>-142.955247414101</c:v>
                </c:pt>
                <c:pt idx="11">
                  <c:v>-144.57902874841955</c:v>
                </c:pt>
                <c:pt idx="12">
                  <c:v>-163.93683130107263</c:v>
                </c:pt>
                <c:pt idx="13">
                  <c:v>-167.93699512847718</c:v>
                </c:pt>
                <c:pt idx="14">
                  <c:v>-159.4484773658462</c:v>
                </c:pt>
                <c:pt idx="15">
                  <c:v>-181.75666170416298</c:v>
                </c:pt>
                <c:pt idx="16">
                  <c:v>-202.02439767477802</c:v>
                </c:pt>
                <c:pt idx="17">
                  <c:v>-212.70513567755233</c:v>
                </c:pt>
                <c:pt idx="18">
                  <c:v>-238.72603315316098</c:v>
                </c:pt>
                <c:pt idx="19">
                  <c:v>-244.52393163133956</c:v>
                </c:pt>
                <c:pt idx="20">
                  <c:v>-265.19806077721751</c:v>
                </c:pt>
                <c:pt idx="21">
                  <c:v>-271.13406040974667</c:v>
                </c:pt>
                <c:pt idx="22">
                  <c:v>-277.44709257631428</c:v>
                </c:pt>
                <c:pt idx="23">
                  <c:v>-277.07685802304832</c:v>
                </c:pt>
                <c:pt idx="24">
                  <c:v>-283.52162731110093</c:v>
                </c:pt>
                <c:pt idx="25">
                  <c:v>-288.65495292266075</c:v>
                </c:pt>
                <c:pt idx="26">
                  <c:v>-293.53370763255054</c:v>
                </c:pt>
                <c:pt idx="27">
                  <c:v>-301.22577511018426</c:v>
                </c:pt>
                <c:pt idx="28">
                  <c:v>-310.05753440369517</c:v>
                </c:pt>
                <c:pt idx="29">
                  <c:v>-317.99616358975891</c:v>
                </c:pt>
                <c:pt idx="30">
                  <c:v>-327.08466994511969</c:v>
                </c:pt>
                <c:pt idx="31">
                  <c:v>-333.85484773498786</c:v>
                </c:pt>
                <c:pt idx="32">
                  <c:v>-342.50873480555401</c:v>
                </c:pt>
                <c:pt idx="33">
                  <c:v>-350.5523125362123</c:v>
                </c:pt>
                <c:pt idx="34">
                  <c:v>-358.63064744362896</c:v>
                </c:pt>
                <c:pt idx="35">
                  <c:v>-367.23538127682093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113664"/>
        <c:axId val="188115200"/>
      </c:lineChart>
      <c:dateAx>
        <c:axId val="188113664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88115200"/>
        <c:crosses val="autoZero"/>
        <c:auto val="1"/>
        <c:lblOffset val="100"/>
        <c:baseTimeUnit val="years"/>
        <c:majorUnit val="5"/>
        <c:minorUnit val="5"/>
      </c:dateAx>
      <c:valAx>
        <c:axId val="188115200"/>
        <c:scaling>
          <c:orientation val="minMax"/>
          <c:max val="300"/>
          <c:min val="-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Relative change from today (TWh)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881136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952697649501232E-2"/>
          <c:y val="0.46773358570494261"/>
          <c:w val="0.87205960754492773"/>
          <c:h val="0.49104172682081737"/>
        </c:manualLayout>
      </c:layout>
      <c:barChart>
        <c:barDir val="col"/>
        <c:grouping val="stacked"/>
        <c:varyColors val="0"/>
        <c:ser>
          <c:idx val="15"/>
          <c:order val="0"/>
          <c:tx>
            <c:strRef>
              <c:f>'Figure 4.6 2024'!$K$4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2024'!$K$5:$K$52</c:f>
              <c:numCache>
                <c:formatCode>0</c:formatCode>
                <c:ptCount val="48"/>
                <c:pt idx="0">
                  <c:v>4715</c:v>
                </c:pt>
                <c:pt idx="1">
                  <c:v>4715</c:v>
                </c:pt>
                <c:pt idx="2">
                  <c:v>4715</c:v>
                </c:pt>
                <c:pt idx="3">
                  <c:v>4715</c:v>
                </c:pt>
                <c:pt idx="4">
                  <c:v>4715</c:v>
                </c:pt>
                <c:pt idx="5">
                  <c:v>4715</c:v>
                </c:pt>
                <c:pt idx="6">
                  <c:v>4715</c:v>
                </c:pt>
                <c:pt idx="7">
                  <c:v>4715</c:v>
                </c:pt>
                <c:pt idx="8">
                  <c:v>4715</c:v>
                </c:pt>
                <c:pt idx="9">
                  <c:v>4715</c:v>
                </c:pt>
                <c:pt idx="10">
                  <c:v>4715</c:v>
                </c:pt>
                <c:pt idx="11">
                  <c:v>4715</c:v>
                </c:pt>
                <c:pt idx="12">
                  <c:v>4715</c:v>
                </c:pt>
                <c:pt idx="13">
                  <c:v>4715</c:v>
                </c:pt>
                <c:pt idx="14">
                  <c:v>4715</c:v>
                </c:pt>
                <c:pt idx="15">
                  <c:v>4715</c:v>
                </c:pt>
                <c:pt idx="16">
                  <c:v>4715</c:v>
                </c:pt>
                <c:pt idx="17">
                  <c:v>4715</c:v>
                </c:pt>
                <c:pt idx="18">
                  <c:v>4715</c:v>
                </c:pt>
                <c:pt idx="19">
                  <c:v>4715</c:v>
                </c:pt>
                <c:pt idx="20">
                  <c:v>4715</c:v>
                </c:pt>
                <c:pt idx="21">
                  <c:v>4715</c:v>
                </c:pt>
                <c:pt idx="22">
                  <c:v>4715</c:v>
                </c:pt>
                <c:pt idx="23">
                  <c:v>4715</c:v>
                </c:pt>
                <c:pt idx="24">
                  <c:v>4715</c:v>
                </c:pt>
                <c:pt idx="25">
                  <c:v>4715</c:v>
                </c:pt>
                <c:pt idx="26">
                  <c:v>4715</c:v>
                </c:pt>
                <c:pt idx="27">
                  <c:v>4715</c:v>
                </c:pt>
                <c:pt idx="28">
                  <c:v>4715</c:v>
                </c:pt>
                <c:pt idx="29">
                  <c:v>4715</c:v>
                </c:pt>
                <c:pt idx="30">
                  <c:v>4715</c:v>
                </c:pt>
                <c:pt idx="31">
                  <c:v>4715</c:v>
                </c:pt>
                <c:pt idx="32">
                  <c:v>4715</c:v>
                </c:pt>
                <c:pt idx="33">
                  <c:v>4715</c:v>
                </c:pt>
                <c:pt idx="34">
                  <c:v>4715</c:v>
                </c:pt>
                <c:pt idx="35">
                  <c:v>4715</c:v>
                </c:pt>
                <c:pt idx="36">
                  <c:v>4715</c:v>
                </c:pt>
                <c:pt idx="37">
                  <c:v>4715</c:v>
                </c:pt>
                <c:pt idx="38">
                  <c:v>4715</c:v>
                </c:pt>
                <c:pt idx="39">
                  <c:v>4715</c:v>
                </c:pt>
                <c:pt idx="40">
                  <c:v>4715</c:v>
                </c:pt>
                <c:pt idx="41">
                  <c:v>4715</c:v>
                </c:pt>
                <c:pt idx="42">
                  <c:v>4715</c:v>
                </c:pt>
                <c:pt idx="43">
                  <c:v>4715</c:v>
                </c:pt>
                <c:pt idx="44">
                  <c:v>4715</c:v>
                </c:pt>
                <c:pt idx="45">
                  <c:v>4715</c:v>
                </c:pt>
                <c:pt idx="46">
                  <c:v>4715</c:v>
                </c:pt>
                <c:pt idx="47">
                  <c:v>4715</c:v>
                </c:pt>
              </c:numCache>
            </c:numRef>
          </c:val>
        </c:ser>
        <c:ser>
          <c:idx val="16"/>
          <c:order val="1"/>
          <c:tx>
            <c:strRef>
              <c:f>'Figure 4.6 2024'!$L$4</c:f>
              <c:strCache>
                <c:ptCount val="1"/>
                <c:pt idx="0">
                  <c:v>Interconnector Imp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2024'!$L$5:$L$52</c:f>
              <c:numCache>
                <c:formatCode>0</c:formatCode>
                <c:ptCount val="48"/>
                <c:pt idx="0">
                  <c:v>3780.4</c:v>
                </c:pt>
                <c:pt idx="1">
                  <c:v>3784.5</c:v>
                </c:pt>
                <c:pt idx="2">
                  <c:v>3784.5</c:v>
                </c:pt>
                <c:pt idx="3">
                  <c:v>3784.5</c:v>
                </c:pt>
                <c:pt idx="4">
                  <c:v>3784.5</c:v>
                </c:pt>
                <c:pt idx="5">
                  <c:v>3784.5</c:v>
                </c:pt>
                <c:pt idx="6">
                  <c:v>3784.5</c:v>
                </c:pt>
                <c:pt idx="7">
                  <c:v>3784.5</c:v>
                </c:pt>
                <c:pt idx="8">
                  <c:v>3782.3</c:v>
                </c:pt>
                <c:pt idx="9">
                  <c:v>3784.5</c:v>
                </c:pt>
                <c:pt idx="10">
                  <c:v>3784.5</c:v>
                </c:pt>
                <c:pt idx="11">
                  <c:v>2493.6999999999998</c:v>
                </c:pt>
                <c:pt idx="12">
                  <c:v>2343.4</c:v>
                </c:pt>
                <c:pt idx="13">
                  <c:v>1035.5</c:v>
                </c:pt>
                <c:pt idx="14">
                  <c:v>738.1</c:v>
                </c:pt>
                <c:pt idx="15">
                  <c:v>179.6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273.60000000000002</c:v>
                </c:pt>
                <c:pt idx="32">
                  <c:v>2425.9</c:v>
                </c:pt>
                <c:pt idx="33">
                  <c:v>4914.6000000000004</c:v>
                </c:pt>
                <c:pt idx="34">
                  <c:v>7457.5</c:v>
                </c:pt>
                <c:pt idx="35">
                  <c:v>9697.5</c:v>
                </c:pt>
                <c:pt idx="36">
                  <c:v>9697.5</c:v>
                </c:pt>
                <c:pt idx="37">
                  <c:v>9697.5</c:v>
                </c:pt>
                <c:pt idx="38">
                  <c:v>9697.5</c:v>
                </c:pt>
                <c:pt idx="39">
                  <c:v>9697.5</c:v>
                </c:pt>
                <c:pt idx="40">
                  <c:v>9697.5</c:v>
                </c:pt>
                <c:pt idx="41">
                  <c:v>9697.5</c:v>
                </c:pt>
                <c:pt idx="42">
                  <c:v>9697.5</c:v>
                </c:pt>
                <c:pt idx="43">
                  <c:v>9698.1</c:v>
                </c:pt>
                <c:pt idx="44">
                  <c:v>9697.5</c:v>
                </c:pt>
                <c:pt idx="45">
                  <c:v>9697.5</c:v>
                </c:pt>
                <c:pt idx="46">
                  <c:v>9697.5</c:v>
                </c:pt>
                <c:pt idx="47">
                  <c:v>3784.5</c:v>
                </c:pt>
              </c:numCache>
            </c:numRef>
          </c:val>
        </c:ser>
        <c:ser>
          <c:idx val="0"/>
          <c:order val="2"/>
          <c:tx>
            <c:strRef>
              <c:f>'Figure 4.6 2024'!$M$4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2024'!$M$5:$M$52</c:f>
              <c:numCache>
                <c:formatCode>0</c:formatCode>
                <c:ptCount val="48"/>
                <c:pt idx="0">
                  <c:v>0</c:v>
                </c:pt>
                <c:pt idx="1">
                  <c:v>1.3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37.1</c:v>
                </c:pt>
                <c:pt idx="6">
                  <c:v>60.7</c:v>
                </c:pt>
                <c:pt idx="7">
                  <c:v>39.200000000000003</c:v>
                </c:pt>
                <c:pt idx="8">
                  <c:v>9.6</c:v>
                </c:pt>
                <c:pt idx="9">
                  <c:v>20.399999999999999</c:v>
                </c:pt>
                <c:pt idx="10">
                  <c:v>60.6</c:v>
                </c:pt>
                <c:pt idx="11">
                  <c:v>100.5</c:v>
                </c:pt>
                <c:pt idx="12">
                  <c:v>110.8</c:v>
                </c:pt>
                <c:pt idx="13">
                  <c:v>68.099999999999994</c:v>
                </c:pt>
                <c:pt idx="14">
                  <c:v>9.3000000000000007</c:v>
                </c:pt>
                <c:pt idx="15">
                  <c:v>0</c:v>
                </c:pt>
                <c:pt idx="16">
                  <c:v>0</c:v>
                </c:pt>
                <c:pt idx="17">
                  <c:v>64.8</c:v>
                </c:pt>
                <c:pt idx="18">
                  <c:v>114.7</c:v>
                </c:pt>
                <c:pt idx="19">
                  <c:v>100.5</c:v>
                </c:pt>
                <c:pt idx="20">
                  <c:v>60.7</c:v>
                </c:pt>
                <c:pt idx="21">
                  <c:v>52.8</c:v>
                </c:pt>
                <c:pt idx="22">
                  <c:v>110.8</c:v>
                </c:pt>
                <c:pt idx="23">
                  <c:v>259.10000000000002</c:v>
                </c:pt>
                <c:pt idx="24">
                  <c:v>503.1</c:v>
                </c:pt>
                <c:pt idx="25">
                  <c:v>802.7</c:v>
                </c:pt>
                <c:pt idx="26">
                  <c:v>903.2</c:v>
                </c:pt>
                <c:pt idx="27">
                  <c:v>648</c:v>
                </c:pt>
                <c:pt idx="28">
                  <c:v>417.5</c:v>
                </c:pt>
                <c:pt idx="29">
                  <c:v>583.6</c:v>
                </c:pt>
                <c:pt idx="30">
                  <c:v>919</c:v>
                </c:pt>
                <c:pt idx="31">
                  <c:v>1104.5</c:v>
                </c:pt>
                <c:pt idx="32">
                  <c:v>1068.2</c:v>
                </c:pt>
                <c:pt idx="33">
                  <c:v>821.9</c:v>
                </c:pt>
                <c:pt idx="34">
                  <c:v>471.7</c:v>
                </c:pt>
                <c:pt idx="35">
                  <c:v>149.9</c:v>
                </c:pt>
                <c:pt idx="36">
                  <c:v>0</c:v>
                </c:pt>
                <c:pt idx="37">
                  <c:v>97.8</c:v>
                </c:pt>
                <c:pt idx="38">
                  <c:v>244.4</c:v>
                </c:pt>
                <c:pt idx="39">
                  <c:v>266.60000000000002</c:v>
                </c:pt>
                <c:pt idx="40">
                  <c:v>358.6</c:v>
                </c:pt>
                <c:pt idx="41">
                  <c:v>681.7</c:v>
                </c:pt>
                <c:pt idx="42">
                  <c:v>862</c:v>
                </c:pt>
                <c:pt idx="43">
                  <c:v>566.6</c:v>
                </c:pt>
                <c:pt idx="44">
                  <c:v>166.6</c:v>
                </c:pt>
                <c:pt idx="45">
                  <c:v>68.900000000000006</c:v>
                </c:pt>
                <c:pt idx="46">
                  <c:v>114.5</c:v>
                </c:pt>
                <c:pt idx="47">
                  <c:v>74</c:v>
                </c:pt>
              </c:numCache>
            </c:numRef>
          </c:val>
        </c:ser>
        <c:ser>
          <c:idx val="1"/>
          <c:order val="3"/>
          <c:tx>
            <c:strRef>
              <c:f>'Figure 4.6 2024'!$N$4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2024'!$N$5:$N$52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0.8</c:v>
                </c:pt>
                <c:pt idx="11">
                  <c:v>1.1000000000000001</c:v>
                </c:pt>
                <c:pt idx="12">
                  <c:v>2</c:v>
                </c:pt>
                <c:pt idx="13">
                  <c:v>4.0999999999999996</c:v>
                </c:pt>
                <c:pt idx="14">
                  <c:v>6.6</c:v>
                </c:pt>
                <c:pt idx="15">
                  <c:v>8.5</c:v>
                </c:pt>
                <c:pt idx="16">
                  <c:v>9.6999999999999993</c:v>
                </c:pt>
                <c:pt idx="17">
                  <c:v>10.4</c:v>
                </c:pt>
                <c:pt idx="18">
                  <c:v>10.9</c:v>
                </c:pt>
                <c:pt idx="19">
                  <c:v>11.5</c:v>
                </c:pt>
                <c:pt idx="20">
                  <c:v>10.9</c:v>
                </c:pt>
                <c:pt idx="21">
                  <c:v>8.4</c:v>
                </c:pt>
                <c:pt idx="22">
                  <c:v>6.2</c:v>
                </c:pt>
                <c:pt idx="23">
                  <c:v>6.6</c:v>
                </c:pt>
                <c:pt idx="24">
                  <c:v>9.1</c:v>
                </c:pt>
                <c:pt idx="25">
                  <c:v>12.7</c:v>
                </c:pt>
                <c:pt idx="26">
                  <c:v>15.3</c:v>
                </c:pt>
                <c:pt idx="27">
                  <c:v>15.9</c:v>
                </c:pt>
                <c:pt idx="28">
                  <c:v>15.2</c:v>
                </c:pt>
                <c:pt idx="29">
                  <c:v>14.2</c:v>
                </c:pt>
                <c:pt idx="30">
                  <c:v>13.1</c:v>
                </c:pt>
                <c:pt idx="31">
                  <c:v>11.9</c:v>
                </c:pt>
                <c:pt idx="32">
                  <c:v>10.4</c:v>
                </c:pt>
                <c:pt idx="33">
                  <c:v>8.6</c:v>
                </c:pt>
                <c:pt idx="34">
                  <c:v>6.8</c:v>
                </c:pt>
                <c:pt idx="35">
                  <c:v>5.3</c:v>
                </c:pt>
                <c:pt idx="36">
                  <c:v>3.9</c:v>
                </c:pt>
                <c:pt idx="37">
                  <c:v>2.4</c:v>
                </c:pt>
                <c:pt idx="38">
                  <c:v>1.3</c:v>
                </c:pt>
                <c:pt idx="39">
                  <c:v>0.6</c:v>
                </c:pt>
                <c:pt idx="40">
                  <c:v>0.1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2"/>
          <c:order val="4"/>
          <c:tx>
            <c:strRef>
              <c:f>'Figure 4.6 2024'!$O$4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2024'!$O$5:$O$52</c:f>
              <c:numCache>
                <c:formatCode>0</c:formatCode>
                <c:ptCount val="48"/>
                <c:pt idx="0">
                  <c:v>19.899999999999999</c:v>
                </c:pt>
                <c:pt idx="1">
                  <c:v>18.8</c:v>
                </c:pt>
                <c:pt idx="2">
                  <c:v>23.3</c:v>
                </c:pt>
                <c:pt idx="3">
                  <c:v>8.1999999999999993</c:v>
                </c:pt>
                <c:pt idx="4">
                  <c:v>10.8</c:v>
                </c:pt>
                <c:pt idx="5">
                  <c:v>84.1</c:v>
                </c:pt>
                <c:pt idx="6">
                  <c:v>88.8</c:v>
                </c:pt>
                <c:pt idx="7">
                  <c:v>79.7</c:v>
                </c:pt>
                <c:pt idx="8">
                  <c:v>2.2999999999999998</c:v>
                </c:pt>
                <c:pt idx="9">
                  <c:v>0</c:v>
                </c:pt>
                <c:pt idx="10">
                  <c:v>0</c:v>
                </c:pt>
                <c:pt idx="11">
                  <c:v>14.5</c:v>
                </c:pt>
                <c:pt idx="12">
                  <c:v>15.6</c:v>
                </c:pt>
                <c:pt idx="13">
                  <c:v>15.2</c:v>
                </c:pt>
                <c:pt idx="14">
                  <c:v>0</c:v>
                </c:pt>
                <c:pt idx="15">
                  <c:v>6.1</c:v>
                </c:pt>
                <c:pt idx="16">
                  <c:v>6.6</c:v>
                </c:pt>
                <c:pt idx="17">
                  <c:v>8.4</c:v>
                </c:pt>
                <c:pt idx="18">
                  <c:v>2.2000000000000002</c:v>
                </c:pt>
                <c:pt idx="19">
                  <c:v>2.1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3"/>
          <c:order val="5"/>
          <c:tx>
            <c:strRef>
              <c:f>'Figure 4.6 2024'!$P$4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2024'!$P$5:$P$52</c:f>
              <c:numCache>
                <c:formatCode>0</c:formatCode>
                <c:ptCount val="48"/>
                <c:pt idx="0">
                  <c:v>904</c:v>
                </c:pt>
                <c:pt idx="1">
                  <c:v>904</c:v>
                </c:pt>
                <c:pt idx="2">
                  <c:v>904</c:v>
                </c:pt>
                <c:pt idx="3">
                  <c:v>904</c:v>
                </c:pt>
                <c:pt idx="4">
                  <c:v>904</c:v>
                </c:pt>
                <c:pt idx="5">
                  <c:v>904</c:v>
                </c:pt>
                <c:pt idx="6">
                  <c:v>904</c:v>
                </c:pt>
                <c:pt idx="7">
                  <c:v>904</c:v>
                </c:pt>
                <c:pt idx="8">
                  <c:v>904</c:v>
                </c:pt>
                <c:pt idx="9">
                  <c:v>904</c:v>
                </c:pt>
                <c:pt idx="10">
                  <c:v>904</c:v>
                </c:pt>
                <c:pt idx="11">
                  <c:v>904</c:v>
                </c:pt>
                <c:pt idx="12">
                  <c:v>838.3</c:v>
                </c:pt>
                <c:pt idx="13">
                  <c:v>904</c:v>
                </c:pt>
                <c:pt idx="14">
                  <c:v>904</c:v>
                </c:pt>
                <c:pt idx="15">
                  <c:v>904</c:v>
                </c:pt>
                <c:pt idx="16">
                  <c:v>904</c:v>
                </c:pt>
                <c:pt idx="17">
                  <c:v>904</c:v>
                </c:pt>
                <c:pt idx="18">
                  <c:v>896.5</c:v>
                </c:pt>
                <c:pt idx="19">
                  <c:v>904</c:v>
                </c:pt>
                <c:pt idx="20">
                  <c:v>904</c:v>
                </c:pt>
                <c:pt idx="21">
                  <c:v>904</c:v>
                </c:pt>
                <c:pt idx="22">
                  <c:v>904</c:v>
                </c:pt>
                <c:pt idx="23">
                  <c:v>904</c:v>
                </c:pt>
                <c:pt idx="24">
                  <c:v>904</c:v>
                </c:pt>
                <c:pt idx="25">
                  <c:v>904</c:v>
                </c:pt>
                <c:pt idx="26">
                  <c:v>904</c:v>
                </c:pt>
                <c:pt idx="27">
                  <c:v>896.5</c:v>
                </c:pt>
                <c:pt idx="28">
                  <c:v>896.5</c:v>
                </c:pt>
                <c:pt idx="29">
                  <c:v>896.5</c:v>
                </c:pt>
                <c:pt idx="30">
                  <c:v>838.3</c:v>
                </c:pt>
                <c:pt idx="31">
                  <c:v>850</c:v>
                </c:pt>
                <c:pt idx="32">
                  <c:v>896.5</c:v>
                </c:pt>
                <c:pt idx="33">
                  <c:v>904</c:v>
                </c:pt>
                <c:pt idx="34">
                  <c:v>904</c:v>
                </c:pt>
                <c:pt idx="35">
                  <c:v>904</c:v>
                </c:pt>
                <c:pt idx="36">
                  <c:v>904</c:v>
                </c:pt>
                <c:pt idx="37">
                  <c:v>904</c:v>
                </c:pt>
                <c:pt idx="38">
                  <c:v>904</c:v>
                </c:pt>
                <c:pt idx="39">
                  <c:v>904</c:v>
                </c:pt>
                <c:pt idx="40">
                  <c:v>904</c:v>
                </c:pt>
                <c:pt idx="41">
                  <c:v>904</c:v>
                </c:pt>
                <c:pt idx="42">
                  <c:v>904</c:v>
                </c:pt>
                <c:pt idx="43">
                  <c:v>904</c:v>
                </c:pt>
                <c:pt idx="44">
                  <c:v>904</c:v>
                </c:pt>
                <c:pt idx="45">
                  <c:v>904</c:v>
                </c:pt>
                <c:pt idx="46">
                  <c:v>904</c:v>
                </c:pt>
                <c:pt idx="47">
                  <c:v>904</c:v>
                </c:pt>
              </c:numCache>
            </c:numRef>
          </c:val>
        </c:ser>
        <c:ser>
          <c:idx val="4"/>
          <c:order val="6"/>
          <c:tx>
            <c:strRef>
              <c:f>'Figure 4.6 2024'!$Q$4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2024'!$Q$5:$Q$52</c:f>
              <c:numCache>
                <c:formatCode>0</c:formatCode>
                <c:ptCount val="48"/>
                <c:pt idx="0">
                  <c:v>1385</c:v>
                </c:pt>
                <c:pt idx="1">
                  <c:v>1385</c:v>
                </c:pt>
                <c:pt idx="2">
                  <c:v>1385</c:v>
                </c:pt>
                <c:pt idx="3">
                  <c:v>1385</c:v>
                </c:pt>
                <c:pt idx="4">
                  <c:v>1385</c:v>
                </c:pt>
                <c:pt idx="5">
                  <c:v>1385</c:v>
                </c:pt>
                <c:pt idx="6">
                  <c:v>1385</c:v>
                </c:pt>
                <c:pt idx="7">
                  <c:v>1385</c:v>
                </c:pt>
                <c:pt idx="8">
                  <c:v>1385</c:v>
                </c:pt>
                <c:pt idx="9">
                  <c:v>1194.5</c:v>
                </c:pt>
                <c:pt idx="10">
                  <c:v>1004</c:v>
                </c:pt>
                <c:pt idx="11">
                  <c:v>1004</c:v>
                </c:pt>
                <c:pt idx="12">
                  <c:v>969.5</c:v>
                </c:pt>
                <c:pt idx="13">
                  <c:v>1194.5</c:v>
                </c:pt>
                <c:pt idx="14">
                  <c:v>1194.5</c:v>
                </c:pt>
                <c:pt idx="15">
                  <c:v>1004</c:v>
                </c:pt>
                <c:pt idx="16">
                  <c:v>1004</c:v>
                </c:pt>
                <c:pt idx="17">
                  <c:v>1004</c:v>
                </c:pt>
                <c:pt idx="18">
                  <c:v>969.5</c:v>
                </c:pt>
                <c:pt idx="19">
                  <c:v>1194.5</c:v>
                </c:pt>
                <c:pt idx="20">
                  <c:v>1194.5</c:v>
                </c:pt>
                <c:pt idx="21">
                  <c:v>1194.5</c:v>
                </c:pt>
                <c:pt idx="22">
                  <c:v>1194.5</c:v>
                </c:pt>
                <c:pt idx="23">
                  <c:v>1194.5</c:v>
                </c:pt>
                <c:pt idx="24">
                  <c:v>1194.5</c:v>
                </c:pt>
                <c:pt idx="25">
                  <c:v>1004</c:v>
                </c:pt>
                <c:pt idx="26">
                  <c:v>1004</c:v>
                </c:pt>
                <c:pt idx="27">
                  <c:v>969.5</c:v>
                </c:pt>
                <c:pt idx="28">
                  <c:v>969.5</c:v>
                </c:pt>
                <c:pt idx="29">
                  <c:v>969.5</c:v>
                </c:pt>
                <c:pt idx="30">
                  <c:v>969.5</c:v>
                </c:pt>
                <c:pt idx="31">
                  <c:v>969.5</c:v>
                </c:pt>
                <c:pt idx="32">
                  <c:v>969.5</c:v>
                </c:pt>
                <c:pt idx="33">
                  <c:v>1004</c:v>
                </c:pt>
                <c:pt idx="34">
                  <c:v>1194.5</c:v>
                </c:pt>
                <c:pt idx="35">
                  <c:v>1194.5</c:v>
                </c:pt>
                <c:pt idx="36">
                  <c:v>1385</c:v>
                </c:pt>
                <c:pt idx="37">
                  <c:v>1385</c:v>
                </c:pt>
                <c:pt idx="38">
                  <c:v>1385</c:v>
                </c:pt>
                <c:pt idx="39">
                  <c:v>1385</c:v>
                </c:pt>
                <c:pt idx="40">
                  <c:v>1385</c:v>
                </c:pt>
                <c:pt idx="41">
                  <c:v>1385</c:v>
                </c:pt>
                <c:pt idx="42">
                  <c:v>1385</c:v>
                </c:pt>
                <c:pt idx="43">
                  <c:v>1385</c:v>
                </c:pt>
                <c:pt idx="44">
                  <c:v>1385</c:v>
                </c:pt>
                <c:pt idx="45">
                  <c:v>1385</c:v>
                </c:pt>
                <c:pt idx="46">
                  <c:v>1194.5</c:v>
                </c:pt>
                <c:pt idx="47">
                  <c:v>1385</c:v>
                </c:pt>
              </c:numCache>
            </c:numRef>
          </c:val>
        </c:ser>
        <c:ser>
          <c:idx val="5"/>
          <c:order val="7"/>
          <c:tx>
            <c:strRef>
              <c:f>'Figure 4.6 2024'!$R$4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2024'!$R$5:$R$52</c:f>
              <c:numCache>
                <c:formatCode>0</c:formatCode>
                <c:ptCount val="48"/>
                <c:pt idx="0">
                  <c:v>9305.7000000000007</c:v>
                </c:pt>
                <c:pt idx="1">
                  <c:v>8892.9</c:v>
                </c:pt>
                <c:pt idx="2">
                  <c:v>8243.4</c:v>
                </c:pt>
                <c:pt idx="3">
                  <c:v>7727.4</c:v>
                </c:pt>
                <c:pt idx="4">
                  <c:v>7369.2</c:v>
                </c:pt>
                <c:pt idx="5">
                  <c:v>7136.1</c:v>
                </c:pt>
                <c:pt idx="6">
                  <c:v>6768.4</c:v>
                </c:pt>
                <c:pt idx="7">
                  <c:v>5942.8</c:v>
                </c:pt>
                <c:pt idx="8">
                  <c:v>5233.3999999999996</c:v>
                </c:pt>
                <c:pt idx="9">
                  <c:v>4539.6000000000004</c:v>
                </c:pt>
                <c:pt idx="10">
                  <c:v>3841.4</c:v>
                </c:pt>
                <c:pt idx="11">
                  <c:v>3809.3</c:v>
                </c:pt>
                <c:pt idx="12">
                  <c:v>3338.6</c:v>
                </c:pt>
                <c:pt idx="13">
                  <c:v>3894.5</c:v>
                </c:pt>
                <c:pt idx="14">
                  <c:v>4265.3999999999996</c:v>
                </c:pt>
                <c:pt idx="15">
                  <c:v>4584.3</c:v>
                </c:pt>
                <c:pt idx="16">
                  <c:v>4625.6000000000004</c:v>
                </c:pt>
                <c:pt idx="17">
                  <c:v>4625.6000000000004</c:v>
                </c:pt>
                <c:pt idx="18">
                  <c:v>4625.6000000000004</c:v>
                </c:pt>
                <c:pt idx="19">
                  <c:v>4544.8999999999996</c:v>
                </c:pt>
                <c:pt idx="20">
                  <c:v>4544.8999999999996</c:v>
                </c:pt>
                <c:pt idx="21">
                  <c:v>4544.8999999999996</c:v>
                </c:pt>
                <c:pt idx="22">
                  <c:v>4544.8999999999996</c:v>
                </c:pt>
                <c:pt idx="23">
                  <c:v>4544.8999999999996</c:v>
                </c:pt>
                <c:pt idx="24">
                  <c:v>4544.8999999999996</c:v>
                </c:pt>
                <c:pt idx="25">
                  <c:v>4625.6000000000004</c:v>
                </c:pt>
                <c:pt idx="26">
                  <c:v>4625.6000000000004</c:v>
                </c:pt>
                <c:pt idx="27">
                  <c:v>4625.6000000000004</c:v>
                </c:pt>
                <c:pt idx="28">
                  <c:v>4625.6000000000004</c:v>
                </c:pt>
                <c:pt idx="29">
                  <c:v>4625.6000000000004</c:v>
                </c:pt>
                <c:pt idx="30">
                  <c:v>4625.6000000000004</c:v>
                </c:pt>
                <c:pt idx="31">
                  <c:v>4625.6000000000004</c:v>
                </c:pt>
                <c:pt idx="32">
                  <c:v>4602.8</c:v>
                </c:pt>
                <c:pt idx="33">
                  <c:v>4432</c:v>
                </c:pt>
                <c:pt idx="34">
                  <c:v>4105.8</c:v>
                </c:pt>
                <c:pt idx="35">
                  <c:v>4367.2</c:v>
                </c:pt>
                <c:pt idx="36">
                  <c:v>6573</c:v>
                </c:pt>
                <c:pt idx="37">
                  <c:v>8281.4</c:v>
                </c:pt>
                <c:pt idx="38">
                  <c:v>9172.9</c:v>
                </c:pt>
                <c:pt idx="39">
                  <c:v>9862.7000000000007</c:v>
                </c:pt>
                <c:pt idx="40">
                  <c:v>11200.5</c:v>
                </c:pt>
                <c:pt idx="41">
                  <c:v>11585.5</c:v>
                </c:pt>
                <c:pt idx="42">
                  <c:v>10689.4</c:v>
                </c:pt>
                <c:pt idx="43">
                  <c:v>9071.4</c:v>
                </c:pt>
                <c:pt idx="44">
                  <c:v>7286.8</c:v>
                </c:pt>
                <c:pt idx="45">
                  <c:v>5395.1</c:v>
                </c:pt>
                <c:pt idx="46">
                  <c:v>4045.5</c:v>
                </c:pt>
                <c:pt idx="47">
                  <c:v>9050.6</c:v>
                </c:pt>
              </c:numCache>
            </c:numRef>
          </c:val>
        </c:ser>
        <c:ser>
          <c:idx val="6"/>
          <c:order val="8"/>
          <c:tx>
            <c:strRef>
              <c:f>'Figure 4.6 2024'!$S$4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2024'!$S$5:$S$52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7"/>
          <c:order val="9"/>
          <c:tx>
            <c:strRef>
              <c:f>'Figure 4.6 2024'!$T$4</c:f>
              <c:strCache>
                <c:ptCount val="1"/>
                <c:pt idx="0">
                  <c:v>Gas Oil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2024'!$T$5:$T$52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8"/>
          <c:order val="10"/>
          <c:tx>
            <c:strRef>
              <c:f>'Figure 4.6 2024'!$U$4</c:f>
              <c:strCache>
                <c:ptCount val="1"/>
                <c:pt idx="0">
                  <c:v>Storage Exp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2024'!$U$5:$U$52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9"/>
          <c:order val="11"/>
          <c:tx>
            <c:strRef>
              <c:f>'Figure 4.6 2024'!$V$4</c:f>
              <c:strCache>
                <c:ptCount val="1"/>
                <c:pt idx="0">
                  <c:v>Other Balancing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2024'!$V$5:$V$52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0"/>
          <c:order val="12"/>
          <c:tx>
            <c:strRef>
              <c:f>'Figure 4.6 2024'!$W$4</c:f>
              <c:strCache>
                <c:ptCount val="1"/>
                <c:pt idx="0">
                  <c:v>Emb. Wind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2024'!$W$5:$W$52</c:f>
              <c:numCache>
                <c:formatCode>0</c:formatCode>
                <c:ptCount val="48"/>
                <c:pt idx="0">
                  <c:v>0</c:v>
                </c:pt>
                <c:pt idx="1">
                  <c:v>1.3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17.7</c:v>
                </c:pt>
                <c:pt idx="6">
                  <c:v>29.6</c:v>
                </c:pt>
                <c:pt idx="7">
                  <c:v>19</c:v>
                </c:pt>
                <c:pt idx="8">
                  <c:v>5.4</c:v>
                </c:pt>
                <c:pt idx="9">
                  <c:v>10.7</c:v>
                </c:pt>
                <c:pt idx="10">
                  <c:v>29.6</c:v>
                </c:pt>
                <c:pt idx="11">
                  <c:v>49.3</c:v>
                </c:pt>
                <c:pt idx="12">
                  <c:v>53.9</c:v>
                </c:pt>
                <c:pt idx="13">
                  <c:v>33.5</c:v>
                </c:pt>
                <c:pt idx="14">
                  <c:v>5.4</c:v>
                </c:pt>
                <c:pt idx="15">
                  <c:v>0</c:v>
                </c:pt>
                <c:pt idx="16">
                  <c:v>0</c:v>
                </c:pt>
                <c:pt idx="17">
                  <c:v>32</c:v>
                </c:pt>
                <c:pt idx="18">
                  <c:v>56.4</c:v>
                </c:pt>
                <c:pt idx="19">
                  <c:v>47.7</c:v>
                </c:pt>
                <c:pt idx="20">
                  <c:v>29.6</c:v>
                </c:pt>
                <c:pt idx="21">
                  <c:v>31.3</c:v>
                </c:pt>
                <c:pt idx="22">
                  <c:v>53.9</c:v>
                </c:pt>
                <c:pt idx="23">
                  <c:v>94.1</c:v>
                </c:pt>
                <c:pt idx="24">
                  <c:v>159.30000000000001</c:v>
                </c:pt>
                <c:pt idx="25">
                  <c:v>243.3</c:v>
                </c:pt>
                <c:pt idx="26">
                  <c:v>275.89999999999998</c:v>
                </c:pt>
                <c:pt idx="27">
                  <c:v>210.3</c:v>
                </c:pt>
                <c:pt idx="28">
                  <c:v>156.30000000000001</c:v>
                </c:pt>
                <c:pt idx="29">
                  <c:v>218.5</c:v>
                </c:pt>
                <c:pt idx="30">
                  <c:v>322.89999999999998</c:v>
                </c:pt>
                <c:pt idx="31">
                  <c:v>372.7</c:v>
                </c:pt>
                <c:pt idx="32">
                  <c:v>357</c:v>
                </c:pt>
                <c:pt idx="33">
                  <c:v>288.10000000000002</c:v>
                </c:pt>
                <c:pt idx="34">
                  <c:v>182.8</c:v>
                </c:pt>
                <c:pt idx="35">
                  <c:v>67.2</c:v>
                </c:pt>
                <c:pt idx="36">
                  <c:v>0.1</c:v>
                </c:pt>
                <c:pt idx="37">
                  <c:v>22.3</c:v>
                </c:pt>
                <c:pt idx="38">
                  <c:v>71.400000000000006</c:v>
                </c:pt>
                <c:pt idx="39">
                  <c:v>88</c:v>
                </c:pt>
                <c:pt idx="40">
                  <c:v>127.8</c:v>
                </c:pt>
                <c:pt idx="41">
                  <c:v>235.4</c:v>
                </c:pt>
                <c:pt idx="42">
                  <c:v>295.10000000000002</c:v>
                </c:pt>
                <c:pt idx="43">
                  <c:v>205.6</c:v>
                </c:pt>
                <c:pt idx="44">
                  <c:v>81.8</c:v>
                </c:pt>
                <c:pt idx="45">
                  <c:v>49.1</c:v>
                </c:pt>
                <c:pt idx="46">
                  <c:v>56.4</c:v>
                </c:pt>
                <c:pt idx="47">
                  <c:v>32.5</c:v>
                </c:pt>
              </c:numCache>
            </c:numRef>
          </c:val>
        </c:ser>
        <c:ser>
          <c:idx val="11"/>
          <c:order val="13"/>
          <c:tx>
            <c:strRef>
              <c:f>'Figure 4.6 2024'!$X$4</c:f>
              <c:strCache>
                <c:ptCount val="1"/>
                <c:pt idx="0">
                  <c:v>Emb. Solar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2024'!$X$5:$X$52</c:f>
              <c:numCache>
                <c:formatCode>0</c:formatCode>
                <c:ptCount val="48"/>
                <c:pt idx="0">
                  <c:v>0</c:v>
                </c:pt>
                <c:pt idx="1">
                  <c:v>0.3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5.8</c:v>
                </c:pt>
                <c:pt idx="6">
                  <c:v>0</c:v>
                </c:pt>
                <c:pt idx="7">
                  <c:v>26.6</c:v>
                </c:pt>
                <c:pt idx="8">
                  <c:v>384.9</c:v>
                </c:pt>
                <c:pt idx="9">
                  <c:v>1364.9</c:v>
                </c:pt>
                <c:pt idx="10">
                  <c:v>2962.7</c:v>
                </c:pt>
                <c:pt idx="11">
                  <c:v>5052.5</c:v>
                </c:pt>
                <c:pt idx="12">
                  <c:v>7314.3</c:v>
                </c:pt>
                <c:pt idx="13">
                  <c:v>9459.9</c:v>
                </c:pt>
                <c:pt idx="14">
                  <c:v>11521</c:v>
                </c:pt>
                <c:pt idx="15">
                  <c:v>13574.5</c:v>
                </c:pt>
                <c:pt idx="16">
                  <c:v>15556.5</c:v>
                </c:pt>
                <c:pt idx="17">
                  <c:v>17379.599999999999</c:v>
                </c:pt>
                <c:pt idx="18">
                  <c:v>19003.599999999999</c:v>
                </c:pt>
                <c:pt idx="19">
                  <c:v>20398.900000000001</c:v>
                </c:pt>
                <c:pt idx="20">
                  <c:v>21532.7</c:v>
                </c:pt>
                <c:pt idx="21">
                  <c:v>22376.6</c:v>
                </c:pt>
                <c:pt idx="22">
                  <c:v>22923.9</c:v>
                </c:pt>
                <c:pt idx="23">
                  <c:v>23179.3</c:v>
                </c:pt>
                <c:pt idx="24">
                  <c:v>23171.8</c:v>
                </c:pt>
                <c:pt idx="25">
                  <c:v>22918.1</c:v>
                </c:pt>
                <c:pt idx="26">
                  <c:v>22361.1</c:v>
                </c:pt>
                <c:pt idx="27">
                  <c:v>21449.7</c:v>
                </c:pt>
                <c:pt idx="28">
                  <c:v>20232.5</c:v>
                </c:pt>
                <c:pt idx="29">
                  <c:v>18772</c:v>
                </c:pt>
                <c:pt idx="30">
                  <c:v>17087.2</c:v>
                </c:pt>
                <c:pt idx="31">
                  <c:v>15201.2</c:v>
                </c:pt>
                <c:pt idx="32">
                  <c:v>13196.1</c:v>
                </c:pt>
                <c:pt idx="33">
                  <c:v>11137.6</c:v>
                </c:pt>
                <c:pt idx="34">
                  <c:v>8967.2000000000007</c:v>
                </c:pt>
                <c:pt idx="35">
                  <c:v>6661.9</c:v>
                </c:pt>
                <c:pt idx="36">
                  <c:v>4463.8</c:v>
                </c:pt>
                <c:pt idx="37">
                  <c:v>2638.4</c:v>
                </c:pt>
                <c:pt idx="38">
                  <c:v>1279.7</c:v>
                </c:pt>
                <c:pt idx="39">
                  <c:v>418.6</c:v>
                </c:pt>
                <c:pt idx="40">
                  <c:v>2.9</c:v>
                </c:pt>
                <c:pt idx="41">
                  <c:v>0</c:v>
                </c:pt>
                <c:pt idx="42">
                  <c:v>0</c:v>
                </c:pt>
                <c:pt idx="43">
                  <c:v>18.100000000000001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1.9</c:v>
                </c:pt>
              </c:numCache>
            </c:numRef>
          </c:val>
        </c:ser>
        <c:ser>
          <c:idx val="12"/>
          <c:order val="14"/>
          <c:tx>
            <c:strRef>
              <c:f>'Figure 4.6 2024'!$Y$4</c:f>
              <c:strCache>
                <c:ptCount val="1"/>
                <c:pt idx="0">
                  <c:v>Emb. Other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2024'!$Y$5:$Y$52</c:f>
              <c:numCache>
                <c:formatCode>0</c:formatCode>
                <c:ptCount val="48"/>
                <c:pt idx="0">
                  <c:v>8264.5</c:v>
                </c:pt>
                <c:pt idx="1">
                  <c:v>8119.2</c:v>
                </c:pt>
                <c:pt idx="2">
                  <c:v>7886.7</c:v>
                </c:pt>
                <c:pt idx="3">
                  <c:v>7696.5</c:v>
                </c:pt>
                <c:pt idx="4">
                  <c:v>7569.3</c:v>
                </c:pt>
                <c:pt idx="5">
                  <c:v>7533.4</c:v>
                </c:pt>
                <c:pt idx="6">
                  <c:v>7414.2</c:v>
                </c:pt>
                <c:pt idx="7">
                  <c:v>7113.3</c:v>
                </c:pt>
                <c:pt idx="8">
                  <c:v>6944.3</c:v>
                </c:pt>
                <c:pt idx="9">
                  <c:v>6984.4</c:v>
                </c:pt>
                <c:pt idx="10">
                  <c:v>7259</c:v>
                </c:pt>
                <c:pt idx="11">
                  <c:v>7560.4</c:v>
                </c:pt>
                <c:pt idx="12">
                  <c:v>8117.8</c:v>
                </c:pt>
                <c:pt idx="13">
                  <c:v>8699.4</c:v>
                </c:pt>
                <c:pt idx="14">
                  <c:v>9428.7999999999993</c:v>
                </c:pt>
                <c:pt idx="15">
                  <c:v>10007.1</c:v>
                </c:pt>
                <c:pt idx="16">
                  <c:v>10648.2</c:v>
                </c:pt>
                <c:pt idx="17">
                  <c:v>11141.6</c:v>
                </c:pt>
                <c:pt idx="18">
                  <c:v>11473.1</c:v>
                </c:pt>
                <c:pt idx="19">
                  <c:v>11665.5</c:v>
                </c:pt>
                <c:pt idx="20">
                  <c:v>11737.1</c:v>
                </c:pt>
                <c:pt idx="21">
                  <c:v>11823.4</c:v>
                </c:pt>
                <c:pt idx="22">
                  <c:v>11830.4</c:v>
                </c:pt>
                <c:pt idx="23">
                  <c:v>11739.1</c:v>
                </c:pt>
                <c:pt idx="24">
                  <c:v>11526.4</c:v>
                </c:pt>
                <c:pt idx="25">
                  <c:v>11287.5</c:v>
                </c:pt>
                <c:pt idx="26">
                  <c:v>11160.1</c:v>
                </c:pt>
                <c:pt idx="27">
                  <c:v>10995.4</c:v>
                </c:pt>
                <c:pt idx="28">
                  <c:v>10950.4</c:v>
                </c:pt>
                <c:pt idx="29">
                  <c:v>10951</c:v>
                </c:pt>
                <c:pt idx="30">
                  <c:v>11048.8</c:v>
                </c:pt>
                <c:pt idx="31">
                  <c:v>11134.7</c:v>
                </c:pt>
                <c:pt idx="32">
                  <c:v>11176.8</c:v>
                </c:pt>
                <c:pt idx="33">
                  <c:v>11171.1</c:v>
                </c:pt>
                <c:pt idx="34">
                  <c:v>11092</c:v>
                </c:pt>
                <c:pt idx="35">
                  <c:v>11005.1</c:v>
                </c:pt>
                <c:pt idx="36">
                  <c:v>10997.8</c:v>
                </c:pt>
                <c:pt idx="37">
                  <c:v>10998.4</c:v>
                </c:pt>
                <c:pt idx="38">
                  <c:v>10900.7</c:v>
                </c:pt>
                <c:pt idx="39">
                  <c:v>10852.7</c:v>
                </c:pt>
                <c:pt idx="40">
                  <c:v>11230.6</c:v>
                </c:pt>
                <c:pt idx="41">
                  <c:v>11521.7</c:v>
                </c:pt>
                <c:pt idx="42">
                  <c:v>11286.4</c:v>
                </c:pt>
                <c:pt idx="43">
                  <c:v>10575.6</c:v>
                </c:pt>
                <c:pt idx="44">
                  <c:v>9742.5</c:v>
                </c:pt>
                <c:pt idx="45">
                  <c:v>9018.4</c:v>
                </c:pt>
                <c:pt idx="46">
                  <c:v>8485.7999999999993</c:v>
                </c:pt>
                <c:pt idx="47">
                  <c:v>8206.5</c:v>
                </c:pt>
              </c:numCache>
            </c:numRef>
          </c:val>
        </c:ser>
        <c:ser>
          <c:idx val="13"/>
          <c:order val="15"/>
          <c:tx>
            <c:strRef>
              <c:f>'Figure 4.6 2024'!$Z$4</c:f>
              <c:strCache>
                <c:ptCount val="1"/>
                <c:pt idx="0">
                  <c:v>Interconnector Exp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2024'!$Z$5:$Z$52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-55.6</c:v>
                </c:pt>
                <c:pt idx="17">
                  <c:v>-599.79999999999995</c:v>
                </c:pt>
                <c:pt idx="18">
                  <c:v>-1325.6</c:v>
                </c:pt>
                <c:pt idx="19">
                  <c:v>-2312.5</c:v>
                </c:pt>
                <c:pt idx="20">
                  <c:v>-3185.3</c:v>
                </c:pt>
                <c:pt idx="21">
                  <c:v>-3779.4</c:v>
                </c:pt>
                <c:pt idx="22">
                  <c:v>-4385.3</c:v>
                </c:pt>
                <c:pt idx="23">
                  <c:v>-5084.2</c:v>
                </c:pt>
                <c:pt idx="24">
                  <c:v>-5985.2</c:v>
                </c:pt>
                <c:pt idx="25">
                  <c:v>-6673.3</c:v>
                </c:pt>
                <c:pt idx="26">
                  <c:v>-6608.9</c:v>
                </c:pt>
                <c:pt idx="27">
                  <c:v>-5794.6</c:v>
                </c:pt>
                <c:pt idx="28">
                  <c:v>-4418</c:v>
                </c:pt>
                <c:pt idx="29">
                  <c:v>-3183.9</c:v>
                </c:pt>
                <c:pt idx="30">
                  <c:v>-1605.7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4"/>
          <c:order val="16"/>
          <c:tx>
            <c:strRef>
              <c:f>'Figure 4.6 2024'!$AA$4</c:f>
              <c:strCache>
                <c:ptCount val="1"/>
                <c:pt idx="0">
                  <c:v>Storage Imp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2024'!$AA$5:$AA$52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97015808"/>
        <c:axId val="197038080"/>
      </c:barChart>
      <c:lineChart>
        <c:grouping val="standard"/>
        <c:varyColors val="0"/>
        <c:ser>
          <c:idx val="17"/>
          <c:order val="17"/>
          <c:spPr>
            <a:ln w="3810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'Figure 4.6 2024'!$AB$5:$AB$52</c:f>
              <c:numCache>
                <c:formatCode>0</c:formatCode>
                <c:ptCount val="48"/>
                <c:pt idx="0">
                  <c:v>20110</c:v>
                </c:pt>
                <c:pt idx="1">
                  <c:v>19702.900000000001</c:v>
                </c:pt>
                <c:pt idx="2">
                  <c:v>19055.2</c:v>
                </c:pt>
                <c:pt idx="3">
                  <c:v>18524.099999999999</c:v>
                </c:pt>
                <c:pt idx="4">
                  <c:v>18168.599999999999</c:v>
                </c:pt>
                <c:pt idx="5">
                  <c:v>18045</c:v>
                </c:pt>
                <c:pt idx="6">
                  <c:v>17706.2</c:v>
                </c:pt>
                <c:pt idx="7">
                  <c:v>16849.900000000001</c:v>
                </c:pt>
                <c:pt idx="8">
                  <c:v>16033.1</c:v>
                </c:pt>
                <c:pt idx="9">
                  <c:v>15159.9</c:v>
                </c:pt>
                <c:pt idx="10">
                  <c:v>14310.1</c:v>
                </c:pt>
                <c:pt idx="11">
                  <c:v>13042.1</c:v>
                </c:pt>
                <c:pt idx="12">
                  <c:v>12332.2</c:v>
                </c:pt>
                <c:pt idx="13">
                  <c:v>11830.8</c:v>
                </c:pt>
                <c:pt idx="14">
                  <c:v>11834.7</c:v>
                </c:pt>
                <c:pt idx="15">
                  <c:v>11401.4</c:v>
                </c:pt>
                <c:pt idx="16">
                  <c:v>11209.6</c:v>
                </c:pt>
                <c:pt idx="17">
                  <c:v>10732.2</c:v>
                </c:pt>
                <c:pt idx="18">
                  <c:v>10009.4</c:v>
                </c:pt>
                <c:pt idx="19">
                  <c:v>9160</c:v>
                </c:pt>
                <c:pt idx="20">
                  <c:v>8244.6</c:v>
                </c:pt>
                <c:pt idx="21">
                  <c:v>7639.8</c:v>
                </c:pt>
                <c:pt idx="22">
                  <c:v>7089.2</c:v>
                </c:pt>
                <c:pt idx="23">
                  <c:v>6538.8</c:v>
                </c:pt>
                <c:pt idx="24">
                  <c:v>5886.9</c:v>
                </c:pt>
                <c:pt idx="25">
                  <c:v>5389.9</c:v>
                </c:pt>
                <c:pt idx="26">
                  <c:v>5558.3</c:v>
                </c:pt>
                <c:pt idx="27">
                  <c:v>6075.4</c:v>
                </c:pt>
                <c:pt idx="28">
                  <c:v>7221.3</c:v>
                </c:pt>
                <c:pt idx="29">
                  <c:v>8621</c:v>
                </c:pt>
                <c:pt idx="30">
                  <c:v>10474.700000000001</c:v>
                </c:pt>
                <c:pt idx="31">
                  <c:v>12550.6</c:v>
                </c:pt>
                <c:pt idx="32">
                  <c:v>14688.9</c:v>
                </c:pt>
                <c:pt idx="33">
                  <c:v>16800.3</c:v>
                </c:pt>
                <c:pt idx="34">
                  <c:v>18855.3</c:v>
                </c:pt>
                <c:pt idx="35">
                  <c:v>21033.7</c:v>
                </c:pt>
                <c:pt idx="36">
                  <c:v>23278.400000000001</c:v>
                </c:pt>
                <c:pt idx="37">
                  <c:v>25083.1</c:v>
                </c:pt>
                <c:pt idx="38">
                  <c:v>26120</c:v>
                </c:pt>
                <c:pt idx="39">
                  <c:v>26830.6</c:v>
                </c:pt>
                <c:pt idx="40">
                  <c:v>28261.599999999999</c:v>
                </c:pt>
                <c:pt idx="41">
                  <c:v>28969.7</c:v>
                </c:pt>
                <c:pt idx="42">
                  <c:v>28252.799999999999</c:v>
                </c:pt>
                <c:pt idx="43">
                  <c:v>26339.8</c:v>
                </c:pt>
                <c:pt idx="44">
                  <c:v>24155.200000000001</c:v>
                </c:pt>
                <c:pt idx="45">
                  <c:v>22166</c:v>
                </c:pt>
                <c:pt idx="46">
                  <c:v>20671.5</c:v>
                </c:pt>
                <c:pt idx="47">
                  <c:v>19913.599999999999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15808"/>
        <c:axId val="197038080"/>
      </c:lineChart>
      <c:catAx>
        <c:axId val="19701580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low"/>
        <c:txPr>
          <a:bodyPr/>
          <a:lstStyle/>
          <a:p>
            <a:pPr>
              <a:defRPr sz="1400"/>
            </a:pPr>
            <a:endParaRPr lang="en-US"/>
          </a:p>
        </c:txPr>
        <c:crossAx val="197038080"/>
        <c:crosses val="autoZero"/>
        <c:auto val="1"/>
        <c:lblAlgn val="ctr"/>
        <c:lblOffset val="100"/>
        <c:tickLblSkip val="6"/>
        <c:noMultiLvlLbl val="0"/>
      </c:catAx>
      <c:valAx>
        <c:axId val="197038080"/>
        <c:scaling>
          <c:orientation val="minMax"/>
          <c:max val="60000"/>
          <c:min val="-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GB" sz="1400"/>
                  <a:t>GW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97015808"/>
        <c:crosses val="autoZero"/>
        <c:crossBetween val="between"/>
        <c:dispUnits>
          <c:builtInUnit val="thousands"/>
        </c:dispUnits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493919564669814E-2"/>
          <c:y val="4.6704847947083974E-2"/>
          <c:w val="0.88376364591841994"/>
          <c:h val="0.81042760083102405"/>
        </c:manualLayout>
      </c:layout>
      <c:lineChart>
        <c:grouping val="standard"/>
        <c:varyColors val="0"/>
        <c:ser>
          <c:idx val="17"/>
          <c:order val="0"/>
          <c:tx>
            <c:strRef>
              <c:f>'Figure 4.6 2024'!$AE$4</c:f>
              <c:strCache>
                <c:ptCount val="1"/>
                <c:pt idx="0">
                  <c:v>Total Voltage Regulation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4.6 2024'!$J$5:$J$51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2024'!$AE$5:$AE$52</c:f>
              <c:numCache>
                <c:formatCode>0</c:formatCode>
                <c:ptCount val="48"/>
                <c:pt idx="0">
                  <c:v>-14823.86610623771</c:v>
                </c:pt>
                <c:pt idx="1">
                  <c:v>-12747.703246671836</c:v>
                </c:pt>
                <c:pt idx="2">
                  <c:v>-13909.374169212184</c:v>
                </c:pt>
                <c:pt idx="3">
                  <c:v>-14386.591566906174</c:v>
                </c:pt>
                <c:pt idx="4">
                  <c:v>-15059.896972935936</c:v>
                </c:pt>
                <c:pt idx="5">
                  <c:v>-15319.184094060534</c:v>
                </c:pt>
                <c:pt idx="6">
                  <c:v>-15425.114753042095</c:v>
                </c:pt>
                <c:pt idx="7">
                  <c:v>-20066.486072019834</c:v>
                </c:pt>
                <c:pt idx="8">
                  <c:v>-16597.850134490738</c:v>
                </c:pt>
                <c:pt idx="9">
                  <c:v>-16785.454036768569</c:v>
                </c:pt>
                <c:pt idx="10">
                  <c:v>-14585.148823263977</c:v>
                </c:pt>
                <c:pt idx="11">
                  <c:v>-10467.497663538608</c:v>
                </c:pt>
                <c:pt idx="12">
                  <c:v>-10178.937008847841</c:v>
                </c:pt>
                <c:pt idx="13">
                  <c:v>-6637.9134854848844</c:v>
                </c:pt>
                <c:pt idx="14">
                  <c:v>-3775.2380811813996</c:v>
                </c:pt>
                <c:pt idx="15">
                  <c:v>978.68116024327753</c:v>
                </c:pt>
                <c:pt idx="16">
                  <c:v>607.00188225119336</c:v>
                </c:pt>
                <c:pt idx="17">
                  <c:v>-1945.1233224422188</c:v>
                </c:pt>
                <c:pt idx="18">
                  <c:v>-1993.5619677758928</c:v>
                </c:pt>
                <c:pt idx="19">
                  <c:v>-2574.265921695925</c:v>
                </c:pt>
                <c:pt idx="20">
                  <c:v>-2675.0593452136859</c:v>
                </c:pt>
                <c:pt idx="21">
                  <c:v>-2653.4194569472247</c:v>
                </c:pt>
                <c:pt idx="22">
                  <c:v>-2535.0360641643501</c:v>
                </c:pt>
                <c:pt idx="23">
                  <c:v>-20066.486072019834</c:v>
                </c:pt>
                <c:pt idx="24">
                  <c:v>-23537.887526027818</c:v>
                </c:pt>
                <c:pt idx="25">
                  <c:v>-23265.530966081864</c:v>
                </c:pt>
                <c:pt idx="26">
                  <c:v>-19092.850115584537</c:v>
                </c:pt>
                <c:pt idx="27">
                  <c:v>-14585.148823263977</c:v>
                </c:pt>
                <c:pt idx="28">
                  <c:v>-2764.1677499312518</c:v>
                </c:pt>
                <c:pt idx="29">
                  <c:v>-2452.8167486528027</c:v>
                </c:pt>
                <c:pt idx="30">
                  <c:v>-2685.295009329096</c:v>
                </c:pt>
                <c:pt idx="31">
                  <c:v>-2282.4136758138493</c:v>
                </c:pt>
                <c:pt idx="32">
                  <c:v>-1719.2953897206667</c:v>
                </c:pt>
                <c:pt idx="33">
                  <c:v>-1311.8903772055924</c:v>
                </c:pt>
                <c:pt idx="34">
                  <c:v>-1206.9589404385313</c:v>
                </c:pt>
                <c:pt idx="35">
                  <c:v>-571.11344139188122</c:v>
                </c:pt>
                <c:pt idx="36">
                  <c:v>452.06183411118758</c:v>
                </c:pt>
                <c:pt idx="37">
                  <c:v>1069.9827660253527</c:v>
                </c:pt>
                <c:pt idx="38">
                  <c:v>753.05871483101032</c:v>
                </c:pt>
                <c:pt idx="39">
                  <c:v>913.6886945861246</c:v>
                </c:pt>
                <c:pt idx="40">
                  <c:v>1996.9213146343498</c:v>
                </c:pt>
                <c:pt idx="41">
                  <c:v>2661.5918655712067</c:v>
                </c:pt>
                <c:pt idx="42">
                  <c:v>1174.9993084581497</c:v>
                </c:pt>
                <c:pt idx="43">
                  <c:v>-491.97678715111965</c:v>
                </c:pt>
                <c:pt idx="44">
                  <c:v>-2594.1770583993421</c:v>
                </c:pt>
                <c:pt idx="45">
                  <c:v>-5172.5484598617795</c:v>
                </c:pt>
                <c:pt idx="46">
                  <c:v>-8326.1603105441518</c:v>
                </c:pt>
                <c:pt idx="47">
                  <c:v>-12120.853085538985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645056"/>
        <c:axId val="197646592"/>
      </c:lineChart>
      <c:catAx>
        <c:axId val="19764505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low"/>
        <c:txPr>
          <a:bodyPr/>
          <a:lstStyle/>
          <a:p>
            <a:pPr>
              <a:defRPr sz="1400"/>
            </a:pPr>
            <a:endParaRPr lang="en-US"/>
          </a:p>
        </c:txPr>
        <c:crossAx val="197646592"/>
        <c:crosses val="autoZero"/>
        <c:auto val="1"/>
        <c:lblAlgn val="ctr"/>
        <c:lblOffset val="100"/>
        <c:tickLblSkip val="6"/>
        <c:noMultiLvlLbl val="0"/>
      </c:catAx>
      <c:valAx>
        <c:axId val="197646592"/>
        <c:scaling>
          <c:orientation val="minMax"/>
          <c:max val="15000"/>
          <c:min val="-2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GB" sz="1400"/>
                  <a:t>Gvar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97645056"/>
        <c:crosses val="autoZero"/>
        <c:crossBetween val="midCat"/>
        <c:minorUnit val="5000"/>
        <c:dispUnits>
          <c:builtInUnit val="thousands"/>
        </c:dispUnits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0159437949092527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'Figure 4.7'!$L$5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4.7'!$M$4:$AV$4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4.7'!$M$5:$AV$5</c:f>
              <c:numCache>
                <c:formatCode>_-* #,##0_-;\-* #,##0_-;_-* "-"??_-;_-@_-</c:formatCode>
                <c:ptCount val="36"/>
                <c:pt idx="1">
                  <c:v>3589</c:v>
                </c:pt>
                <c:pt idx="2">
                  <c:v>3712</c:v>
                </c:pt>
                <c:pt idx="3">
                  <c:v>4135</c:v>
                </c:pt>
                <c:pt idx="4">
                  <c:v>5318</c:v>
                </c:pt>
                <c:pt idx="5">
                  <c:v>5808</c:v>
                </c:pt>
                <c:pt idx="6">
                  <c:v>5870</c:v>
                </c:pt>
                <c:pt idx="7">
                  <c:v>5996</c:v>
                </c:pt>
                <c:pt idx="8">
                  <c:v>6123</c:v>
                </c:pt>
                <c:pt idx="9">
                  <c:v>6296</c:v>
                </c:pt>
                <c:pt idx="10">
                  <c:v>6618</c:v>
                </c:pt>
                <c:pt idx="11">
                  <c:v>6829</c:v>
                </c:pt>
                <c:pt idx="12">
                  <c:v>7703</c:v>
                </c:pt>
                <c:pt idx="13">
                  <c:v>7891</c:v>
                </c:pt>
                <c:pt idx="14">
                  <c:v>8443</c:v>
                </c:pt>
                <c:pt idx="15">
                  <c:v>8596</c:v>
                </c:pt>
                <c:pt idx="16">
                  <c:v>8713</c:v>
                </c:pt>
                <c:pt idx="17">
                  <c:v>8802</c:v>
                </c:pt>
                <c:pt idx="18">
                  <c:v>8840</c:v>
                </c:pt>
                <c:pt idx="19">
                  <c:v>8937</c:v>
                </c:pt>
                <c:pt idx="20">
                  <c:v>8937</c:v>
                </c:pt>
                <c:pt idx="21">
                  <c:v>8961</c:v>
                </c:pt>
                <c:pt idx="22">
                  <c:v>9047</c:v>
                </c:pt>
                <c:pt idx="23">
                  <c:v>9261</c:v>
                </c:pt>
                <c:pt idx="24">
                  <c:v>9418</c:v>
                </c:pt>
                <c:pt idx="25">
                  <c:v>9501</c:v>
                </c:pt>
                <c:pt idx="26">
                  <c:v>9634</c:v>
                </c:pt>
                <c:pt idx="27">
                  <c:v>9724</c:v>
                </c:pt>
                <c:pt idx="28">
                  <c:v>9783</c:v>
                </c:pt>
                <c:pt idx="29">
                  <c:v>9862</c:v>
                </c:pt>
                <c:pt idx="30">
                  <c:v>9901</c:v>
                </c:pt>
                <c:pt idx="31">
                  <c:v>9973</c:v>
                </c:pt>
                <c:pt idx="32">
                  <c:v>9901</c:v>
                </c:pt>
                <c:pt idx="33">
                  <c:v>9826</c:v>
                </c:pt>
                <c:pt idx="34">
                  <c:v>9731</c:v>
                </c:pt>
                <c:pt idx="35">
                  <c:v>9670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4.7'!$L$6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4.7'!$M$4:$AV$4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4.7'!$M$6:$AV$6</c:f>
              <c:numCache>
                <c:formatCode>_-* #,##0_-;\-* #,##0_-;_-* "-"??_-;_-@_-</c:formatCode>
                <c:ptCount val="36"/>
                <c:pt idx="1">
                  <c:v>3589</c:v>
                </c:pt>
                <c:pt idx="2">
                  <c:v>3705</c:v>
                </c:pt>
                <c:pt idx="3">
                  <c:v>4106</c:v>
                </c:pt>
                <c:pt idx="4">
                  <c:v>5266</c:v>
                </c:pt>
                <c:pt idx="5">
                  <c:v>5699</c:v>
                </c:pt>
                <c:pt idx="6">
                  <c:v>5699</c:v>
                </c:pt>
                <c:pt idx="7">
                  <c:v>5701</c:v>
                </c:pt>
                <c:pt idx="8">
                  <c:v>5726</c:v>
                </c:pt>
                <c:pt idx="9">
                  <c:v>5738</c:v>
                </c:pt>
                <c:pt idx="10">
                  <c:v>5910</c:v>
                </c:pt>
                <c:pt idx="11">
                  <c:v>5960</c:v>
                </c:pt>
                <c:pt idx="12">
                  <c:v>5980</c:v>
                </c:pt>
                <c:pt idx="13">
                  <c:v>6042</c:v>
                </c:pt>
                <c:pt idx="14">
                  <c:v>6721</c:v>
                </c:pt>
                <c:pt idx="15">
                  <c:v>6816</c:v>
                </c:pt>
                <c:pt idx="16">
                  <c:v>6974</c:v>
                </c:pt>
                <c:pt idx="17">
                  <c:v>7437</c:v>
                </c:pt>
                <c:pt idx="18">
                  <c:v>7455</c:v>
                </c:pt>
                <c:pt idx="19">
                  <c:v>7469</c:v>
                </c:pt>
                <c:pt idx="20">
                  <c:v>7468</c:v>
                </c:pt>
                <c:pt idx="21">
                  <c:v>7247</c:v>
                </c:pt>
                <c:pt idx="22">
                  <c:v>7291</c:v>
                </c:pt>
                <c:pt idx="23">
                  <c:v>7332</c:v>
                </c:pt>
                <c:pt idx="24">
                  <c:v>7417</c:v>
                </c:pt>
                <c:pt idx="25">
                  <c:v>7452</c:v>
                </c:pt>
                <c:pt idx="26">
                  <c:v>7552</c:v>
                </c:pt>
                <c:pt idx="27">
                  <c:v>7682</c:v>
                </c:pt>
                <c:pt idx="28">
                  <c:v>7753</c:v>
                </c:pt>
                <c:pt idx="29">
                  <c:v>7838</c:v>
                </c:pt>
                <c:pt idx="30">
                  <c:v>7906</c:v>
                </c:pt>
                <c:pt idx="31">
                  <c:v>8098</c:v>
                </c:pt>
                <c:pt idx="32">
                  <c:v>8177</c:v>
                </c:pt>
                <c:pt idx="33">
                  <c:v>8250</c:v>
                </c:pt>
                <c:pt idx="34">
                  <c:v>8305</c:v>
                </c:pt>
                <c:pt idx="35">
                  <c:v>8380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4.7'!$L$7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4.7'!$M$4:$AV$4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4.7'!$M$7:$AV$7</c:f>
              <c:numCache>
                <c:formatCode>_-* #,##0_-;\-* #,##0_-;_-* "-"??_-;_-@_-</c:formatCode>
                <c:ptCount val="36"/>
                <c:pt idx="1">
                  <c:v>3589</c:v>
                </c:pt>
                <c:pt idx="2">
                  <c:v>3705</c:v>
                </c:pt>
                <c:pt idx="3">
                  <c:v>4106</c:v>
                </c:pt>
                <c:pt idx="4">
                  <c:v>5266</c:v>
                </c:pt>
                <c:pt idx="5">
                  <c:v>5699</c:v>
                </c:pt>
                <c:pt idx="6">
                  <c:v>5698</c:v>
                </c:pt>
                <c:pt idx="7">
                  <c:v>5698</c:v>
                </c:pt>
                <c:pt idx="8">
                  <c:v>5698</c:v>
                </c:pt>
                <c:pt idx="9">
                  <c:v>5698</c:v>
                </c:pt>
                <c:pt idx="10">
                  <c:v>5748</c:v>
                </c:pt>
                <c:pt idx="11">
                  <c:v>5748</c:v>
                </c:pt>
                <c:pt idx="12">
                  <c:v>5723</c:v>
                </c:pt>
                <c:pt idx="13">
                  <c:v>5823</c:v>
                </c:pt>
                <c:pt idx="14">
                  <c:v>5818</c:v>
                </c:pt>
                <c:pt idx="15">
                  <c:v>5818</c:v>
                </c:pt>
                <c:pt idx="16">
                  <c:v>5817</c:v>
                </c:pt>
                <c:pt idx="17">
                  <c:v>5807</c:v>
                </c:pt>
                <c:pt idx="18">
                  <c:v>5707</c:v>
                </c:pt>
                <c:pt idx="19">
                  <c:v>5608</c:v>
                </c:pt>
                <c:pt idx="20">
                  <c:v>5181</c:v>
                </c:pt>
                <c:pt idx="21">
                  <c:v>5180</c:v>
                </c:pt>
                <c:pt idx="22">
                  <c:v>5184</c:v>
                </c:pt>
                <c:pt idx="23">
                  <c:v>5190</c:v>
                </c:pt>
                <c:pt idx="24">
                  <c:v>5197</c:v>
                </c:pt>
                <c:pt idx="25">
                  <c:v>5206</c:v>
                </c:pt>
                <c:pt idx="26">
                  <c:v>5206</c:v>
                </c:pt>
                <c:pt idx="27">
                  <c:v>5205</c:v>
                </c:pt>
                <c:pt idx="28">
                  <c:v>5204</c:v>
                </c:pt>
                <c:pt idx="29">
                  <c:v>5202</c:v>
                </c:pt>
                <c:pt idx="30">
                  <c:v>5199</c:v>
                </c:pt>
                <c:pt idx="31">
                  <c:v>5196</c:v>
                </c:pt>
                <c:pt idx="32">
                  <c:v>5192</c:v>
                </c:pt>
                <c:pt idx="33">
                  <c:v>5186</c:v>
                </c:pt>
                <c:pt idx="34">
                  <c:v>5179</c:v>
                </c:pt>
                <c:pt idx="35">
                  <c:v>5170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4.7'!$L$8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4.7'!$M$4:$AV$4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4.7'!$M$8:$AV$8</c:f>
              <c:numCache>
                <c:formatCode>_-* #,##0_-;\-* #,##0_-;_-* "-"??_-;_-@_-</c:formatCode>
                <c:ptCount val="36"/>
                <c:pt idx="1">
                  <c:v>3589</c:v>
                </c:pt>
                <c:pt idx="2">
                  <c:v>3710</c:v>
                </c:pt>
                <c:pt idx="3">
                  <c:v>4124</c:v>
                </c:pt>
                <c:pt idx="4">
                  <c:v>5309</c:v>
                </c:pt>
                <c:pt idx="5">
                  <c:v>5802</c:v>
                </c:pt>
                <c:pt idx="6">
                  <c:v>5867</c:v>
                </c:pt>
                <c:pt idx="7">
                  <c:v>5953</c:v>
                </c:pt>
                <c:pt idx="8">
                  <c:v>6119</c:v>
                </c:pt>
                <c:pt idx="9">
                  <c:v>6341</c:v>
                </c:pt>
                <c:pt idx="10">
                  <c:v>6731</c:v>
                </c:pt>
                <c:pt idx="11">
                  <c:v>7046</c:v>
                </c:pt>
                <c:pt idx="12">
                  <c:v>7236</c:v>
                </c:pt>
                <c:pt idx="13">
                  <c:v>8065</c:v>
                </c:pt>
                <c:pt idx="14">
                  <c:v>8655</c:v>
                </c:pt>
                <c:pt idx="15">
                  <c:v>8886</c:v>
                </c:pt>
                <c:pt idx="16">
                  <c:v>9062</c:v>
                </c:pt>
                <c:pt idx="17">
                  <c:v>9224</c:v>
                </c:pt>
                <c:pt idx="18">
                  <c:v>9337</c:v>
                </c:pt>
                <c:pt idx="19">
                  <c:v>9428</c:v>
                </c:pt>
                <c:pt idx="20">
                  <c:v>9428</c:v>
                </c:pt>
                <c:pt idx="21">
                  <c:v>9496</c:v>
                </c:pt>
                <c:pt idx="22">
                  <c:v>9601</c:v>
                </c:pt>
                <c:pt idx="23">
                  <c:v>9721</c:v>
                </c:pt>
                <c:pt idx="24">
                  <c:v>9811</c:v>
                </c:pt>
                <c:pt idx="25">
                  <c:v>9966</c:v>
                </c:pt>
                <c:pt idx="26">
                  <c:v>9987</c:v>
                </c:pt>
                <c:pt idx="27">
                  <c:v>10100</c:v>
                </c:pt>
                <c:pt idx="28">
                  <c:v>10179</c:v>
                </c:pt>
                <c:pt idx="29">
                  <c:v>10230</c:v>
                </c:pt>
                <c:pt idx="30">
                  <c:v>10288</c:v>
                </c:pt>
                <c:pt idx="31">
                  <c:v>10417</c:v>
                </c:pt>
                <c:pt idx="32">
                  <c:v>10434</c:v>
                </c:pt>
                <c:pt idx="33">
                  <c:v>10553</c:v>
                </c:pt>
                <c:pt idx="34">
                  <c:v>10662</c:v>
                </c:pt>
                <c:pt idx="35">
                  <c:v>10699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498176"/>
        <c:axId val="198499712"/>
      </c:lineChart>
      <c:dateAx>
        <c:axId val="198498176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8499712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98499712"/>
        <c:scaling>
          <c:orientation val="minMax"/>
        </c:scaling>
        <c:delete val="0"/>
        <c:axPos val="l"/>
        <c:majorGridlines/>
        <c:title>
          <c:tx>
            <c:strRef>
              <c:f>'Figure 4.7'!$M$3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8498176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898142369297116"/>
          <c:y val="4.6600602481507991E-2"/>
          <c:w val="0.76381894275850959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'Figure 4.8 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4.8 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4.8 '!$M$5:$AV$5</c:f>
              <c:numCache>
                <c:formatCode>#,##0</c:formatCode>
                <c:ptCount val="36"/>
                <c:pt idx="1">
                  <c:v>3800</c:v>
                </c:pt>
                <c:pt idx="2">
                  <c:v>4005</c:v>
                </c:pt>
                <c:pt idx="3">
                  <c:v>4005</c:v>
                </c:pt>
                <c:pt idx="4">
                  <c:v>5005</c:v>
                </c:pt>
                <c:pt idx="5">
                  <c:v>5005</c:v>
                </c:pt>
                <c:pt idx="6">
                  <c:v>7405</c:v>
                </c:pt>
                <c:pt idx="7">
                  <c:v>9805</c:v>
                </c:pt>
                <c:pt idx="8">
                  <c:v>13205</c:v>
                </c:pt>
                <c:pt idx="9">
                  <c:v>13705</c:v>
                </c:pt>
                <c:pt idx="10">
                  <c:v>15605</c:v>
                </c:pt>
                <c:pt idx="11">
                  <c:v>18505</c:v>
                </c:pt>
                <c:pt idx="12">
                  <c:v>18505</c:v>
                </c:pt>
                <c:pt idx="13">
                  <c:v>18505</c:v>
                </c:pt>
                <c:pt idx="14">
                  <c:v>18505</c:v>
                </c:pt>
                <c:pt idx="15">
                  <c:v>18505</c:v>
                </c:pt>
                <c:pt idx="16">
                  <c:v>18505</c:v>
                </c:pt>
                <c:pt idx="17">
                  <c:v>18505</c:v>
                </c:pt>
                <c:pt idx="18">
                  <c:v>18505</c:v>
                </c:pt>
                <c:pt idx="19">
                  <c:v>18505</c:v>
                </c:pt>
                <c:pt idx="20">
                  <c:v>19705</c:v>
                </c:pt>
                <c:pt idx="21">
                  <c:v>19705</c:v>
                </c:pt>
                <c:pt idx="22">
                  <c:v>19705</c:v>
                </c:pt>
                <c:pt idx="23">
                  <c:v>19705</c:v>
                </c:pt>
                <c:pt idx="24">
                  <c:v>19705</c:v>
                </c:pt>
                <c:pt idx="25">
                  <c:v>19705</c:v>
                </c:pt>
                <c:pt idx="26">
                  <c:v>19705</c:v>
                </c:pt>
                <c:pt idx="27">
                  <c:v>19705</c:v>
                </c:pt>
                <c:pt idx="28">
                  <c:v>19705</c:v>
                </c:pt>
                <c:pt idx="29">
                  <c:v>19705</c:v>
                </c:pt>
                <c:pt idx="30">
                  <c:v>19705</c:v>
                </c:pt>
                <c:pt idx="31">
                  <c:v>19705</c:v>
                </c:pt>
                <c:pt idx="32">
                  <c:v>19705</c:v>
                </c:pt>
                <c:pt idx="33">
                  <c:v>19705</c:v>
                </c:pt>
                <c:pt idx="34">
                  <c:v>19705</c:v>
                </c:pt>
                <c:pt idx="35">
                  <c:v>19705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4.8 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4.8 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4.8 '!$M$6:$AV$6</c:f>
              <c:numCache>
                <c:formatCode>#,##0</c:formatCode>
                <c:ptCount val="36"/>
                <c:pt idx="1">
                  <c:v>3800</c:v>
                </c:pt>
                <c:pt idx="2">
                  <c:v>4005</c:v>
                </c:pt>
                <c:pt idx="3">
                  <c:v>4005</c:v>
                </c:pt>
                <c:pt idx="4">
                  <c:v>4005</c:v>
                </c:pt>
                <c:pt idx="5">
                  <c:v>5005</c:v>
                </c:pt>
                <c:pt idx="6">
                  <c:v>6005</c:v>
                </c:pt>
                <c:pt idx="7">
                  <c:v>7405</c:v>
                </c:pt>
                <c:pt idx="8">
                  <c:v>9805</c:v>
                </c:pt>
                <c:pt idx="9">
                  <c:v>11205</c:v>
                </c:pt>
                <c:pt idx="10">
                  <c:v>11205</c:v>
                </c:pt>
                <c:pt idx="11">
                  <c:v>13605</c:v>
                </c:pt>
                <c:pt idx="12">
                  <c:v>15005</c:v>
                </c:pt>
                <c:pt idx="13">
                  <c:v>15005</c:v>
                </c:pt>
                <c:pt idx="14">
                  <c:v>15005</c:v>
                </c:pt>
                <c:pt idx="15">
                  <c:v>15005</c:v>
                </c:pt>
                <c:pt idx="16">
                  <c:v>15005</c:v>
                </c:pt>
                <c:pt idx="17">
                  <c:v>15005</c:v>
                </c:pt>
                <c:pt idx="18">
                  <c:v>15005</c:v>
                </c:pt>
                <c:pt idx="19">
                  <c:v>15005</c:v>
                </c:pt>
                <c:pt idx="20">
                  <c:v>15005</c:v>
                </c:pt>
                <c:pt idx="21">
                  <c:v>15005</c:v>
                </c:pt>
                <c:pt idx="22">
                  <c:v>15005</c:v>
                </c:pt>
                <c:pt idx="23">
                  <c:v>15005</c:v>
                </c:pt>
                <c:pt idx="24">
                  <c:v>15005</c:v>
                </c:pt>
                <c:pt idx="25">
                  <c:v>15005</c:v>
                </c:pt>
                <c:pt idx="26">
                  <c:v>15005</c:v>
                </c:pt>
                <c:pt idx="27">
                  <c:v>15005</c:v>
                </c:pt>
                <c:pt idx="28">
                  <c:v>15005</c:v>
                </c:pt>
                <c:pt idx="29">
                  <c:v>15005</c:v>
                </c:pt>
                <c:pt idx="30">
                  <c:v>15005</c:v>
                </c:pt>
                <c:pt idx="31">
                  <c:v>15005</c:v>
                </c:pt>
                <c:pt idx="32">
                  <c:v>15005</c:v>
                </c:pt>
                <c:pt idx="33">
                  <c:v>15005</c:v>
                </c:pt>
                <c:pt idx="34">
                  <c:v>15005</c:v>
                </c:pt>
                <c:pt idx="35">
                  <c:v>15005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4.8 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4.8 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4.8 '!$M$7:$AV$7</c:f>
              <c:numCache>
                <c:formatCode>#,##0</c:formatCode>
                <c:ptCount val="36"/>
                <c:pt idx="1">
                  <c:v>3800</c:v>
                </c:pt>
                <c:pt idx="2">
                  <c:v>4005</c:v>
                </c:pt>
                <c:pt idx="3">
                  <c:v>4005</c:v>
                </c:pt>
                <c:pt idx="4">
                  <c:v>4005</c:v>
                </c:pt>
                <c:pt idx="5">
                  <c:v>4005</c:v>
                </c:pt>
                <c:pt idx="6">
                  <c:v>4005</c:v>
                </c:pt>
                <c:pt idx="7">
                  <c:v>5005</c:v>
                </c:pt>
                <c:pt idx="8">
                  <c:v>5005</c:v>
                </c:pt>
                <c:pt idx="9">
                  <c:v>7405</c:v>
                </c:pt>
                <c:pt idx="10">
                  <c:v>8405</c:v>
                </c:pt>
                <c:pt idx="11">
                  <c:v>8405</c:v>
                </c:pt>
                <c:pt idx="12">
                  <c:v>8405</c:v>
                </c:pt>
                <c:pt idx="13">
                  <c:v>9805</c:v>
                </c:pt>
                <c:pt idx="14">
                  <c:v>9805</c:v>
                </c:pt>
                <c:pt idx="15">
                  <c:v>9805</c:v>
                </c:pt>
                <c:pt idx="16">
                  <c:v>9805</c:v>
                </c:pt>
                <c:pt idx="17">
                  <c:v>9805</c:v>
                </c:pt>
                <c:pt idx="18">
                  <c:v>9805</c:v>
                </c:pt>
                <c:pt idx="19">
                  <c:v>9805</c:v>
                </c:pt>
                <c:pt idx="20">
                  <c:v>9805</c:v>
                </c:pt>
                <c:pt idx="21">
                  <c:v>9805</c:v>
                </c:pt>
                <c:pt idx="22">
                  <c:v>9805</c:v>
                </c:pt>
                <c:pt idx="23">
                  <c:v>9805</c:v>
                </c:pt>
                <c:pt idx="24">
                  <c:v>9805</c:v>
                </c:pt>
                <c:pt idx="25">
                  <c:v>9805</c:v>
                </c:pt>
                <c:pt idx="26">
                  <c:v>9805</c:v>
                </c:pt>
                <c:pt idx="27">
                  <c:v>9805</c:v>
                </c:pt>
                <c:pt idx="28">
                  <c:v>9805</c:v>
                </c:pt>
                <c:pt idx="29">
                  <c:v>9805</c:v>
                </c:pt>
                <c:pt idx="30">
                  <c:v>9805</c:v>
                </c:pt>
                <c:pt idx="31">
                  <c:v>9805</c:v>
                </c:pt>
                <c:pt idx="32">
                  <c:v>9805</c:v>
                </c:pt>
                <c:pt idx="33">
                  <c:v>9805</c:v>
                </c:pt>
                <c:pt idx="34">
                  <c:v>9805</c:v>
                </c:pt>
                <c:pt idx="35">
                  <c:v>9805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4.8 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4.8 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4.8 '!$M$8:$AV$8</c:f>
              <c:numCache>
                <c:formatCode>#,##0</c:formatCode>
                <c:ptCount val="36"/>
                <c:pt idx="1">
                  <c:v>3800</c:v>
                </c:pt>
                <c:pt idx="2">
                  <c:v>4005</c:v>
                </c:pt>
                <c:pt idx="3">
                  <c:v>4005</c:v>
                </c:pt>
                <c:pt idx="4">
                  <c:v>5005</c:v>
                </c:pt>
                <c:pt idx="5">
                  <c:v>5005</c:v>
                </c:pt>
                <c:pt idx="6">
                  <c:v>6005</c:v>
                </c:pt>
                <c:pt idx="7">
                  <c:v>8405</c:v>
                </c:pt>
                <c:pt idx="8">
                  <c:v>10405</c:v>
                </c:pt>
                <c:pt idx="9">
                  <c:v>13205</c:v>
                </c:pt>
                <c:pt idx="10">
                  <c:v>13205</c:v>
                </c:pt>
                <c:pt idx="11">
                  <c:v>16505</c:v>
                </c:pt>
                <c:pt idx="12">
                  <c:v>16505</c:v>
                </c:pt>
                <c:pt idx="13">
                  <c:v>16505</c:v>
                </c:pt>
                <c:pt idx="14">
                  <c:v>16505</c:v>
                </c:pt>
                <c:pt idx="15">
                  <c:v>16505</c:v>
                </c:pt>
                <c:pt idx="16">
                  <c:v>16505</c:v>
                </c:pt>
                <c:pt idx="17">
                  <c:v>16505</c:v>
                </c:pt>
                <c:pt idx="18">
                  <c:v>16505</c:v>
                </c:pt>
                <c:pt idx="19">
                  <c:v>16505</c:v>
                </c:pt>
                <c:pt idx="20">
                  <c:v>16505</c:v>
                </c:pt>
                <c:pt idx="21">
                  <c:v>16505</c:v>
                </c:pt>
                <c:pt idx="22">
                  <c:v>16505</c:v>
                </c:pt>
                <c:pt idx="23">
                  <c:v>16505</c:v>
                </c:pt>
                <c:pt idx="24">
                  <c:v>16505</c:v>
                </c:pt>
                <c:pt idx="25">
                  <c:v>16505</c:v>
                </c:pt>
                <c:pt idx="26">
                  <c:v>16505</c:v>
                </c:pt>
                <c:pt idx="27">
                  <c:v>16505</c:v>
                </c:pt>
                <c:pt idx="28">
                  <c:v>16505</c:v>
                </c:pt>
                <c:pt idx="29">
                  <c:v>16505</c:v>
                </c:pt>
                <c:pt idx="30">
                  <c:v>16505</c:v>
                </c:pt>
                <c:pt idx="31">
                  <c:v>16505</c:v>
                </c:pt>
                <c:pt idx="32">
                  <c:v>16505</c:v>
                </c:pt>
                <c:pt idx="33">
                  <c:v>16505</c:v>
                </c:pt>
                <c:pt idx="34">
                  <c:v>16505</c:v>
                </c:pt>
                <c:pt idx="35">
                  <c:v>16505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73056"/>
        <c:axId val="198578944"/>
      </c:lineChart>
      <c:catAx>
        <c:axId val="198573056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85789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8578944"/>
        <c:scaling>
          <c:orientation val="minMax"/>
        </c:scaling>
        <c:delete val="0"/>
        <c:axPos val="l"/>
        <c:majorGridlines/>
        <c:title>
          <c:tx>
            <c:strRef>
              <c:f>'Figure 4.8 '!$M$3</c:f>
              <c:strCache>
                <c:ptCount val="1"/>
                <c:pt idx="0">
                  <c:v>Interconnector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8573056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78845509714921547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'Figure 4.10'!$L$5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4.10'!$M$4:$AV$4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4.10'!$M$5:$AV$5</c:f>
              <c:numCache>
                <c:formatCode>_-* #,##0_-;\-* #,##0_-;_-* "-"??_-;_-@_-</c:formatCode>
                <c:ptCount val="36"/>
                <c:pt idx="1">
                  <c:v>1800</c:v>
                </c:pt>
                <c:pt idx="2">
                  <c:v>2362</c:v>
                </c:pt>
                <c:pt idx="3">
                  <c:v>2037</c:v>
                </c:pt>
                <c:pt idx="4">
                  <c:v>4397.75</c:v>
                </c:pt>
                <c:pt idx="5">
                  <c:v>4295.416666666667</c:v>
                </c:pt>
                <c:pt idx="6">
                  <c:v>6573.5</c:v>
                </c:pt>
                <c:pt idx="7">
                  <c:v>8803.75</c:v>
                </c:pt>
                <c:pt idx="8">
                  <c:v>10799.25</c:v>
                </c:pt>
                <c:pt idx="9">
                  <c:v>10788.666666666666</c:v>
                </c:pt>
                <c:pt idx="10">
                  <c:v>10902.625</c:v>
                </c:pt>
                <c:pt idx="11">
                  <c:v>10416.875</c:v>
                </c:pt>
                <c:pt idx="12">
                  <c:v>9624</c:v>
                </c:pt>
                <c:pt idx="13">
                  <c:v>8865.125</c:v>
                </c:pt>
                <c:pt idx="14">
                  <c:v>7826.9166666666661</c:v>
                </c:pt>
                <c:pt idx="15">
                  <c:v>6999.041666666667</c:v>
                </c:pt>
                <c:pt idx="16">
                  <c:v>7082.5</c:v>
                </c:pt>
                <c:pt idx="17">
                  <c:v>5317</c:v>
                </c:pt>
                <c:pt idx="18">
                  <c:v>4475.375</c:v>
                </c:pt>
                <c:pt idx="19">
                  <c:v>2495.0625</c:v>
                </c:pt>
                <c:pt idx="20">
                  <c:v>2186.333333333333</c:v>
                </c:pt>
                <c:pt idx="21">
                  <c:v>2214</c:v>
                </c:pt>
                <c:pt idx="22">
                  <c:v>2177.3125</c:v>
                </c:pt>
                <c:pt idx="23">
                  <c:v>1832.5416666666667</c:v>
                </c:pt>
                <c:pt idx="24">
                  <c:v>2045.8124999999998</c:v>
                </c:pt>
                <c:pt idx="25">
                  <c:v>2385.3333333333335</c:v>
                </c:pt>
                <c:pt idx="26">
                  <c:v>2385.3333333333335</c:v>
                </c:pt>
                <c:pt idx="27">
                  <c:v>2385.3333333333335</c:v>
                </c:pt>
                <c:pt idx="28">
                  <c:v>2385.3333333333335</c:v>
                </c:pt>
                <c:pt idx="29">
                  <c:v>2385.3333333333335</c:v>
                </c:pt>
                <c:pt idx="30">
                  <c:v>2385.3333333333335</c:v>
                </c:pt>
                <c:pt idx="31">
                  <c:v>2385.3333333333335</c:v>
                </c:pt>
                <c:pt idx="32">
                  <c:v>2385.3333333333335</c:v>
                </c:pt>
                <c:pt idx="33">
                  <c:v>2385.3333333333335</c:v>
                </c:pt>
                <c:pt idx="34">
                  <c:v>2385.3333333333335</c:v>
                </c:pt>
                <c:pt idx="35">
                  <c:v>2385.3333333333335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4.10'!$L$6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4.10'!$M$4:$AV$4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4.10'!$M$6:$AV$6</c:f>
              <c:numCache>
                <c:formatCode>_-* #,##0_-;\-* #,##0_-;_-* "-"??_-;_-@_-</c:formatCode>
                <c:ptCount val="36"/>
                <c:pt idx="1">
                  <c:v>1800</c:v>
                </c:pt>
                <c:pt idx="2">
                  <c:v>2362</c:v>
                </c:pt>
                <c:pt idx="3">
                  <c:v>2037</c:v>
                </c:pt>
                <c:pt idx="4">
                  <c:v>2458.875</c:v>
                </c:pt>
                <c:pt idx="5">
                  <c:v>3154.0208333333335</c:v>
                </c:pt>
                <c:pt idx="6">
                  <c:v>4116.25</c:v>
                </c:pt>
                <c:pt idx="7">
                  <c:v>5580.5416666666661</c:v>
                </c:pt>
                <c:pt idx="8">
                  <c:v>6812.75</c:v>
                </c:pt>
                <c:pt idx="9">
                  <c:v>7373.3333333333339</c:v>
                </c:pt>
                <c:pt idx="10">
                  <c:v>6669.75</c:v>
                </c:pt>
                <c:pt idx="11">
                  <c:v>6428.166666666667</c:v>
                </c:pt>
                <c:pt idx="12">
                  <c:v>7265.25</c:v>
                </c:pt>
                <c:pt idx="13">
                  <c:v>7524.3124999999991</c:v>
                </c:pt>
                <c:pt idx="14">
                  <c:v>6823.583333333333</c:v>
                </c:pt>
                <c:pt idx="15">
                  <c:v>6299</c:v>
                </c:pt>
                <c:pt idx="16">
                  <c:v>6298.5</c:v>
                </c:pt>
                <c:pt idx="17">
                  <c:v>7003.2291666666661</c:v>
                </c:pt>
                <c:pt idx="18">
                  <c:v>7055.75</c:v>
                </c:pt>
                <c:pt idx="19">
                  <c:v>6285.25</c:v>
                </c:pt>
                <c:pt idx="20">
                  <c:v>6462.5625</c:v>
                </c:pt>
                <c:pt idx="21">
                  <c:v>6220.125</c:v>
                </c:pt>
                <c:pt idx="22">
                  <c:v>6677.25</c:v>
                </c:pt>
                <c:pt idx="23">
                  <c:v>6795.3125</c:v>
                </c:pt>
                <c:pt idx="24">
                  <c:v>7416.75</c:v>
                </c:pt>
                <c:pt idx="25">
                  <c:v>7850.854166666667</c:v>
                </c:pt>
                <c:pt idx="26">
                  <c:v>7850.854166666667</c:v>
                </c:pt>
                <c:pt idx="27">
                  <c:v>7850.854166666667</c:v>
                </c:pt>
                <c:pt idx="28">
                  <c:v>7850.854166666667</c:v>
                </c:pt>
                <c:pt idx="29">
                  <c:v>7850.854166666667</c:v>
                </c:pt>
                <c:pt idx="30">
                  <c:v>7850.854166666667</c:v>
                </c:pt>
                <c:pt idx="31">
                  <c:v>7850.854166666667</c:v>
                </c:pt>
                <c:pt idx="32">
                  <c:v>7850.854166666667</c:v>
                </c:pt>
                <c:pt idx="33">
                  <c:v>7850.854166666667</c:v>
                </c:pt>
                <c:pt idx="34">
                  <c:v>7850.854166666667</c:v>
                </c:pt>
                <c:pt idx="35">
                  <c:v>7850.854166666667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4.10'!$L$7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4.10'!$M$4:$AV$4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4.10'!$M$7:$AV$7</c:f>
              <c:numCache>
                <c:formatCode>_-* #,##0_-;\-* #,##0_-;_-* "-"??_-;_-@_-</c:formatCode>
                <c:ptCount val="36"/>
                <c:pt idx="1">
                  <c:v>1800</c:v>
                </c:pt>
                <c:pt idx="2">
                  <c:v>2362</c:v>
                </c:pt>
                <c:pt idx="3">
                  <c:v>2037</c:v>
                </c:pt>
                <c:pt idx="4">
                  <c:v>3168.666666666667</c:v>
                </c:pt>
                <c:pt idx="5">
                  <c:v>2850</c:v>
                </c:pt>
                <c:pt idx="6">
                  <c:v>2487.5625</c:v>
                </c:pt>
                <c:pt idx="7">
                  <c:v>3244.5416666666665</c:v>
                </c:pt>
                <c:pt idx="8">
                  <c:v>3045.2916666666665</c:v>
                </c:pt>
                <c:pt idx="9">
                  <c:v>4250.375</c:v>
                </c:pt>
                <c:pt idx="10">
                  <c:v>3834.125</c:v>
                </c:pt>
                <c:pt idx="11">
                  <c:v>3005.75</c:v>
                </c:pt>
                <c:pt idx="12">
                  <c:v>2766.125</c:v>
                </c:pt>
                <c:pt idx="13">
                  <c:v>3337.791666666667</c:v>
                </c:pt>
                <c:pt idx="14">
                  <c:v>3048.3125</c:v>
                </c:pt>
                <c:pt idx="15">
                  <c:v>3362.8125</c:v>
                </c:pt>
                <c:pt idx="16">
                  <c:v>3959.875</c:v>
                </c:pt>
                <c:pt idx="17">
                  <c:v>4439.916666666667</c:v>
                </c:pt>
                <c:pt idx="18">
                  <c:v>4933.0624999999991</c:v>
                </c:pt>
                <c:pt idx="19">
                  <c:v>5172</c:v>
                </c:pt>
                <c:pt idx="20">
                  <c:v>4846.5625</c:v>
                </c:pt>
                <c:pt idx="21">
                  <c:v>5248.25</c:v>
                </c:pt>
                <c:pt idx="22">
                  <c:v>5544.75</c:v>
                </c:pt>
                <c:pt idx="23">
                  <c:v>5820.6666666666661</c:v>
                </c:pt>
                <c:pt idx="24">
                  <c:v>6256.8333333333339</c:v>
                </c:pt>
                <c:pt idx="25">
                  <c:v>6460.7500000000009</c:v>
                </c:pt>
                <c:pt idx="26">
                  <c:v>6460.7500000000009</c:v>
                </c:pt>
                <c:pt idx="27">
                  <c:v>6460.7500000000009</c:v>
                </c:pt>
                <c:pt idx="28">
                  <c:v>6460.7500000000009</c:v>
                </c:pt>
                <c:pt idx="29">
                  <c:v>6460.7500000000009</c:v>
                </c:pt>
                <c:pt idx="30">
                  <c:v>6460.7500000000009</c:v>
                </c:pt>
                <c:pt idx="31">
                  <c:v>6460.7500000000009</c:v>
                </c:pt>
                <c:pt idx="32">
                  <c:v>6460.7500000000009</c:v>
                </c:pt>
                <c:pt idx="33">
                  <c:v>6460.7500000000009</c:v>
                </c:pt>
                <c:pt idx="34">
                  <c:v>6460.7500000000009</c:v>
                </c:pt>
                <c:pt idx="35">
                  <c:v>6460.7500000000009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4.10'!$L$8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4.10'!$M$4:$AV$4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4.10'!$M$8:$AV$8</c:f>
              <c:numCache>
                <c:formatCode>_-* #,##0_-;\-* #,##0_-;_-* "-"??_-;_-@_-</c:formatCode>
                <c:ptCount val="36"/>
                <c:pt idx="1">
                  <c:v>1800</c:v>
                </c:pt>
                <c:pt idx="2">
                  <c:v>2362</c:v>
                </c:pt>
                <c:pt idx="3">
                  <c:v>2037</c:v>
                </c:pt>
                <c:pt idx="4">
                  <c:v>4340</c:v>
                </c:pt>
                <c:pt idx="5">
                  <c:v>4233.916666666667</c:v>
                </c:pt>
                <c:pt idx="6">
                  <c:v>5058.7291666666661</c:v>
                </c:pt>
                <c:pt idx="7">
                  <c:v>7084.0625</c:v>
                </c:pt>
                <c:pt idx="8">
                  <c:v>6992.1041666666661</c:v>
                </c:pt>
                <c:pt idx="9">
                  <c:v>5653.6666666666661</c:v>
                </c:pt>
                <c:pt idx="10">
                  <c:v>3697.4375</c:v>
                </c:pt>
                <c:pt idx="11">
                  <c:v>3317.25</c:v>
                </c:pt>
                <c:pt idx="12">
                  <c:v>3202.5</c:v>
                </c:pt>
                <c:pt idx="13">
                  <c:v>4076.125</c:v>
                </c:pt>
                <c:pt idx="14">
                  <c:v>4299</c:v>
                </c:pt>
                <c:pt idx="15">
                  <c:v>3192.708333333333</c:v>
                </c:pt>
                <c:pt idx="16">
                  <c:v>4043.75</c:v>
                </c:pt>
                <c:pt idx="17">
                  <c:v>4761.375</c:v>
                </c:pt>
                <c:pt idx="18">
                  <c:v>6189.416666666667</c:v>
                </c:pt>
                <c:pt idx="19">
                  <c:v>6854.5</c:v>
                </c:pt>
                <c:pt idx="20">
                  <c:v>7150.75</c:v>
                </c:pt>
                <c:pt idx="21">
                  <c:v>7360.5</c:v>
                </c:pt>
                <c:pt idx="22">
                  <c:v>7995.5</c:v>
                </c:pt>
                <c:pt idx="23">
                  <c:v>7946.25</c:v>
                </c:pt>
                <c:pt idx="24">
                  <c:v>8782.9166666666679</c:v>
                </c:pt>
                <c:pt idx="25">
                  <c:v>8370.75</c:v>
                </c:pt>
                <c:pt idx="26">
                  <c:v>8370.75</c:v>
                </c:pt>
                <c:pt idx="27">
                  <c:v>8370.75</c:v>
                </c:pt>
                <c:pt idx="28">
                  <c:v>8370.75</c:v>
                </c:pt>
                <c:pt idx="29">
                  <c:v>8370.75</c:v>
                </c:pt>
                <c:pt idx="30">
                  <c:v>8370.75</c:v>
                </c:pt>
                <c:pt idx="31">
                  <c:v>8370.75</c:v>
                </c:pt>
                <c:pt idx="32">
                  <c:v>8370.75</c:v>
                </c:pt>
                <c:pt idx="33">
                  <c:v>8370.75</c:v>
                </c:pt>
                <c:pt idx="34">
                  <c:v>8370.75</c:v>
                </c:pt>
                <c:pt idx="35">
                  <c:v>8370.75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004928"/>
        <c:axId val="201006464"/>
      </c:lineChart>
      <c:catAx>
        <c:axId val="201004928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100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1006464"/>
        <c:scaling>
          <c:orientation val="minMax"/>
        </c:scaling>
        <c:delete val="0"/>
        <c:axPos val="l"/>
        <c:majorGridlines/>
        <c:title>
          <c:tx>
            <c:strRef>
              <c:f>'Figure 4.10'!$M$3</c:f>
              <c:strCache>
                <c:ptCount val="1"/>
                <c:pt idx="0">
                  <c:v>Interconnector peak flow, net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01004928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643901765241424"/>
          <c:y val="4.9907563637878599E-2"/>
          <c:w val="0.6981224811933473"/>
          <c:h val="0.78131519923645909"/>
        </c:manualLayout>
      </c:layout>
      <c:lineChart>
        <c:grouping val="standard"/>
        <c:varyColors val="0"/>
        <c:ser>
          <c:idx val="3"/>
          <c:order val="0"/>
          <c:tx>
            <c:strRef>
              <c:f>'Figure 4.11'!$L$5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4.11'!$M$4:$AV$4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4.11'!$M$5:$AV$5</c:f>
              <c:numCache>
                <c:formatCode>_-* #,##0_-;\-* #,##0_-;_-* "-"??_-;_-@_-</c:formatCode>
                <c:ptCount val="36"/>
                <c:pt idx="1">
                  <c:v>31019</c:v>
                </c:pt>
                <c:pt idx="2">
                  <c:v>30889</c:v>
                </c:pt>
                <c:pt idx="3">
                  <c:v>28402</c:v>
                </c:pt>
                <c:pt idx="4">
                  <c:v>28247</c:v>
                </c:pt>
                <c:pt idx="5">
                  <c:v>28218</c:v>
                </c:pt>
                <c:pt idx="6">
                  <c:v>25669</c:v>
                </c:pt>
                <c:pt idx="7">
                  <c:v>23574</c:v>
                </c:pt>
                <c:pt idx="8">
                  <c:v>22024</c:v>
                </c:pt>
                <c:pt idx="9">
                  <c:v>23198</c:v>
                </c:pt>
                <c:pt idx="10">
                  <c:v>22546</c:v>
                </c:pt>
                <c:pt idx="11">
                  <c:v>21628</c:v>
                </c:pt>
                <c:pt idx="12">
                  <c:v>21172</c:v>
                </c:pt>
                <c:pt idx="13">
                  <c:v>19497</c:v>
                </c:pt>
                <c:pt idx="14">
                  <c:v>20297</c:v>
                </c:pt>
                <c:pt idx="15">
                  <c:v>19079</c:v>
                </c:pt>
                <c:pt idx="16">
                  <c:v>16152</c:v>
                </c:pt>
                <c:pt idx="17">
                  <c:v>16152</c:v>
                </c:pt>
                <c:pt idx="18">
                  <c:v>14400</c:v>
                </c:pt>
                <c:pt idx="19">
                  <c:v>13480</c:v>
                </c:pt>
                <c:pt idx="20">
                  <c:v>11713</c:v>
                </c:pt>
                <c:pt idx="21">
                  <c:v>8960</c:v>
                </c:pt>
                <c:pt idx="22">
                  <c:v>8521</c:v>
                </c:pt>
                <c:pt idx="23">
                  <c:v>8501</c:v>
                </c:pt>
                <c:pt idx="24">
                  <c:v>8501</c:v>
                </c:pt>
                <c:pt idx="25">
                  <c:v>8501</c:v>
                </c:pt>
                <c:pt idx="26">
                  <c:v>8000</c:v>
                </c:pt>
                <c:pt idx="27">
                  <c:v>8000</c:v>
                </c:pt>
                <c:pt idx="28">
                  <c:v>7800</c:v>
                </c:pt>
                <c:pt idx="29">
                  <c:v>7600</c:v>
                </c:pt>
                <c:pt idx="30">
                  <c:v>7400</c:v>
                </c:pt>
                <c:pt idx="31">
                  <c:v>6800</c:v>
                </c:pt>
                <c:pt idx="32">
                  <c:v>5800</c:v>
                </c:pt>
                <c:pt idx="33">
                  <c:v>4800</c:v>
                </c:pt>
                <c:pt idx="34">
                  <c:v>4000</c:v>
                </c:pt>
                <c:pt idx="35">
                  <c:v>3200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'Figure 4.11'!$L$6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4.11'!$M$4:$AV$4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4.11'!$M$6:$AV$6</c:f>
              <c:numCache>
                <c:formatCode>_-* #,##0_-;\-* #,##0_-;_-* "-"??_-;_-@_-</c:formatCode>
                <c:ptCount val="36"/>
                <c:pt idx="1">
                  <c:v>31019</c:v>
                </c:pt>
                <c:pt idx="2">
                  <c:v>30889</c:v>
                </c:pt>
                <c:pt idx="3">
                  <c:v>29403</c:v>
                </c:pt>
                <c:pt idx="4">
                  <c:v>28402</c:v>
                </c:pt>
                <c:pt idx="5">
                  <c:v>27810</c:v>
                </c:pt>
                <c:pt idx="6">
                  <c:v>26448</c:v>
                </c:pt>
                <c:pt idx="7">
                  <c:v>24898</c:v>
                </c:pt>
                <c:pt idx="8">
                  <c:v>24566</c:v>
                </c:pt>
                <c:pt idx="9">
                  <c:v>24751</c:v>
                </c:pt>
                <c:pt idx="10">
                  <c:v>24412</c:v>
                </c:pt>
                <c:pt idx="11">
                  <c:v>23846</c:v>
                </c:pt>
                <c:pt idx="12">
                  <c:v>21968</c:v>
                </c:pt>
                <c:pt idx="13">
                  <c:v>21228</c:v>
                </c:pt>
                <c:pt idx="14">
                  <c:v>21014</c:v>
                </c:pt>
                <c:pt idx="15">
                  <c:v>18810</c:v>
                </c:pt>
                <c:pt idx="16">
                  <c:v>17890</c:v>
                </c:pt>
                <c:pt idx="17">
                  <c:v>16135</c:v>
                </c:pt>
                <c:pt idx="18">
                  <c:v>13141</c:v>
                </c:pt>
                <c:pt idx="19">
                  <c:v>13141</c:v>
                </c:pt>
                <c:pt idx="20">
                  <c:v>11683</c:v>
                </c:pt>
                <c:pt idx="21">
                  <c:v>11683</c:v>
                </c:pt>
                <c:pt idx="22">
                  <c:v>11671</c:v>
                </c:pt>
                <c:pt idx="23">
                  <c:v>11644</c:v>
                </c:pt>
                <c:pt idx="24">
                  <c:v>10313</c:v>
                </c:pt>
                <c:pt idx="25">
                  <c:v>10313</c:v>
                </c:pt>
                <c:pt idx="26">
                  <c:v>10323</c:v>
                </c:pt>
                <c:pt idx="27">
                  <c:v>10000</c:v>
                </c:pt>
                <c:pt idx="28">
                  <c:v>9500</c:v>
                </c:pt>
                <c:pt idx="29">
                  <c:v>9000</c:v>
                </c:pt>
                <c:pt idx="30">
                  <c:v>8500</c:v>
                </c:pt>
                <c:pt idx="31">
                  <c:v>8000</c:v>
                </c:pt>
                <c:pt idx="32">
                  <c:v>7500</c:v>
                </c:pt>
                <c:pt idx="33">
                  <c:v>7000</c:v>
                </c:pt>
                <c:pt idx="34">
                  <c:v>6500</c:v>
                </c:pt>
                <c:pt idx="35">
                  <c:v>6000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 4.11'!$L$7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4.11'!$M$4:$AV$4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4.11'!$M$7:$AV$7</c:f>
              <c:numCache>
                <c:formatCode>_-* #,##0_-;\-* #,##0_-;_-* "-"??_-;_-@_-</c:formatCode>
                <c:ptCount val="36"/>
                <c:pt idx="1">
                  <c:v>31019</c:v>
                </c:pt>
                <c:pt idx="2">
                  <c:v>30889</c:v>
                </c:pt>
                <c:pt idx="3">
                  <c:v>29103</c:v>
                </c:pt>
                <c:pt idx="4">
                  <c:v>29103</c:v>
                </c:pt>
                <c:pt idx="5">
                  <c:v>30066</c:v>
                </c:pt>
                <c:pt idx="6">
                  <c:v>30693</c:v>
                </c:pt>
                <c:pt idx="7">
                  <c:v>31350</c:v>
                </c:pt>
                <c:pt idx="8">
                  <c:v>32268</c:v>
                </c:pt>
                <c:pt idx="9">
                  <c:v>33380</c:v>
                </c:pt>
                <c:pt idx="10">
                  <c:v>34862</c:v>
                </c:pt>
                <c:pt idx="11">
                  <c:v>35613</c:v>
                </c:pt>
                <c:pt idx="12">
                  <c:v>37974</c:v>
                </c:pt>
                <c:pt idx="13">
                  <c:v>38254</c:v>
                </c:pt>
                <c:pt idx="14">
                  <c:v>38805</c:v>
                </c:pt>
                <c:pt idx="15">
                  <c:v>38486</c:v>
                </c:pt>
                <c:pt idx="16">
                  <c:v>38053</c:v>
                </c:pt>
                <c:pt idx="17">
                  <c:v>37349</c:v>
                </c:pt>
                <c:pt idx="18">
                  <c:v>34387</c:v>
                </c:pt>
                <c:pt idx="19">
                  <c:v>34368</c:v>
                </c:pt>
                <c:pt idx="20">
                  <c:v>33319</c:v>
                </c:pt>
                <c:pt idx="21">
                  <c:v>33319</c:v>
                </c:pt>
                <c:pt idx="22">
                  <c:v>33184</c:v>
                </c:pt>
                <c:pt idx="23">
                  <c:v>32304</c:v>
                </c:pt>
                <c:pt idx="24">
                  <c:v>31848</c:v>
                </c:pt>
                <c:pt idx="25">
                  <c:v>31848</c:v>
                </c:pt>
                <c:pt idx="26">
                  <c:v>31800</c:v>
                </c:pt>
                <c:pt idx="27">
                  <c:v>31800</c:v>
                </c:pt>
                <c:pt idx="28">
                  <c:v>31800</c:v>
                </c:pt>
                <c:pt idx="29">
                  <c:v>31800</c:v>
                </c:pt>
                <c:pt idx="30">
                  <c:v>31800</c:v>
                </c:pt>
                <c:pt idx="31">
                  <c:v>31800</c:v>
                </c:pt>
                <c:pt idx="32">
                  <c:v>31800</c:v>
                </c:pt>
                <c:pt idx="33">
                  <c:v>31800</c:v>
                </c:pt>
                <c:pt idx="34">
                  <c:v>31800</c:v>
                </c:pt>
                <c:pt idx="35">
                  <c:v>31800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'Figure 4.11'!$L$8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4.11'!$M$4:$AV$4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4.11'!$M$8:$AV$8</c:f>
              <c:numCache>
                <c:formatCode>_-* #,##0_-;\-* #,##0_-;_-* "-"??_-;_-@_-</c:formatCode>
                <c:ptCount val="36"/>
                <c:pt idx="1">
                  <c:v>31019</c:v>
                </c:pt>
                <c:pt idx="2">
                  <c:v>30889</c:v>
                </c:pt>
                <c:pt idx="3">
                  <c:v>29038</c:v>
                </c:pt>
                <c:pt idx="4">
                  <c:v>28803</c:v>
                </c:pt>
                <c:pt idx="5">
                  <c:v>27484</c:v>
                </c:pt>
                <c:pt idx="6">
                  <c:v>25637</c:v>
                </c:pt>
                <c:pt idx="7">
                  <c:v>23462</c:v>
                </c:pt>
                <c:pt idx="8">
                  <c:v>24362</c:v>
                </c:pt>
                <c:pt idx="9">
                  <c:v>28574</c:v>
                </c:pt>
                <c:pt idx="10">
                  <c:v>29925</c:v>
                </c:pt>
                <c:pt idx="11">
                  <c:v>28519</c:v>
                </c:pt>
                <c:pt idx="12">
                  <c:v>27495</c:v>
                </c:pt>
                <c:pt idx="13">
                  <c:v>26260</c:v>
                </c:pt>
                <c:pt idx="14">
                  <c:v>24162</c:v>
                </c:pt>
                <c:pt idx="15">
                  <c:v>24067</c:v>
                </c:pt>
                <c:pt idx="16">
                  <c:v>20693</c:v>
                </c:pt>
                <c:pt idx="17">
                  <c:v>18263</c:v>
                </c:pt>
                <c:pt idx="18">
                  <c:v>15325</c:v>
                </c:pt>
                <c:pt idx="19">
                  <c:v>14475</c:v>
                </c:pt>
                <c:pt idx="20">
                  <c:v>14475</c:v>
                </c:pt>
                <c:pt idx="21">
                  <c:v>14774</c:v>
                </c:pt>
                <c:pt idx="22">
                  <c:v>14276</c:v>
                </c:pt>
                <c:pt idx="23">
                  <c:v>13304</c:v>
                </c:pt>
                <c:pt idx="24">
                  <c:v>13304</c:v>
                </c:pt>
                <c:pt idx="25">
                  <c:v>13304</c:v>
                </c:pt>
                <c:pt idx="26">
                  <c:v>13118</c:v>
                </c:pt>
                <c:pt idx="27">
                  <c:v>13000</c:v>
                </c:pt>
                <c:pt idx="28">
                  <c:v>12900</c:v>
                </c:pt>
                <c:pt idx="29">
                  <c:v>12800</c:v>
                </c:pt>
                <c:pt idx="30">
                  <c:v>12700</c:v>
                </c:pt>
                <c:pt idx="31">
                  <c:v>12600</c:v>
                </c:pt>
                <c:pt idx="32">
                  <c:v>12500</c:v>
                </c:pt>
                <c:pt idx="33">
                  <c:v>12400</c:v>
                </c:pt>
                <c:pt idx="34">
                  <c:v>12300</c:v>
                </c:pt>
                <c:pt idx="35">
                  <c:v>12300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22944"/>
        <c:axId val="201124480"/>
      </c:lineChart>
      <c:catAx>
        <c:axId val="201122944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1124480"/>
        <c:crosses val="autoZero"/>
        <c:auto val="1"/>
        <c:lblAlgn val="ctr"/>
        <c:lblOffset val="100"/>
        <c:tickLblSkip val="5"/>
        <c:tickMarkSkip val="5"/>
        <c:noMultiLvlLbl val="1"/>
      </c:catAx>
      <c:valAx>
        <c:axId val="201124480"/>
        <c:scaling>
          <c:orientation val="minMax"/>
        </c:scaling>
        <c:delete val="0"/>
        <c:axPos val="l"/>
        <c:majorGridlines/>
        <c:title>
          <c:tx>
            <c:strRef>
              <c:f>'Figure 4.11'!$N$3</c:f>
              <c:strCache>
                <c:ptCount val="1"/>
                <c:pt idx="0">
                  <c:v>TX connected gas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crossAx val="201122944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8"/>
          <c:order val="0"/>
          <c:tx>
            <c:strRef>
              <c:f>'ES1'!$B$34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0C0"/>
            </a:solidFill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'ES1'!$C$34:$AL$34</c:f>
              <c:numCache>
                <c:formatCode>_(* #,##0.00_);_(* \(#,##0.00\);_(* "-"??_);_(@_)</c:formatCode>
                <c:ptCount val="36"/>
                <c:pt idx="1">
                  <c:v>14.974312499999998</c:v>
                </c:pt>
                <c:pt idx="2">
                  <c:v>27.058970590000001</c:v>
                </c:pt>
                <c:pt idx="3">
                  <c:v>27.756604813999999</c:v>
                </c:pt>
                <c:pt idx="4">
                  <c:v>36.446551460000002</c:v>
                </c:pt>
                <c:pt idx="5">
                  <c:v>35.203681005999997</c:v>
                </c:pt>
                <c:pt idx="6">
                  <c:v>40.138550866000003</c:v>
                </c:pt>
                <c:pt idx="7">
                  <c:v>53.663706019999999</c:v>
                </c:pt>
                <c:pt idx="8">
                  <c:v>50.829656409000002</c:v>
                </c:pt>
                <c:pt idx="9">
                  <c:v>39.971835359000004</c:v>
                </c:pt>
                <c:pt idx="10">
                  <c:v>14.729740464000001</c:v>
                </c:pt>
                <c:pt idx="11">
                  <c:v>10.700825198</c:v>
                </c:pt>
                <c:pt idx="12">
                  <c:v>6.6219931719999998</c:v>
                </c:pt>
                <c:pt idx="13">
                  <c:v>11.656647739</c:v>
                </c:pt>
                <c:pt idx="14">
                  <c:v>7.5624499969999999</c:v>
                </c:pt>
                <c:pt idx="15">
                  <c:v>-2.203376676</c:v>
                </c:pt>
                <c:pt idx="16">
                  <c:v>4.3638217040000002</c:v>
                </c:pt>
                <c:pt idx="17">
                  <c:v>12.093754291</c:v>
                </c:pt>
                <c:pt idx="18">
                  <c:v>21.186038454999998</c:v>
                </c:pt>
                <c:pt idx="19">
                  <c:v>27.246930978999998</c:v>
                </c:pt>
                <c:pt idx="20">
                  <c:v>29.728873116999999</c:v>
                </c:pt>
                <c:pt idx="21">
                  <c:v>35.682241509000001</c:v>
                </c:pt>
                <c:pt idx="22">
                  <c:v>42.468652229</c:v>
                </c:pt>
                <c:pt idx="23">
                  <c:v>45.111611961000001</c:v>
                </c:pt>
                <c:pt idx="24">
                  <c:v>52.962576421000001</c:v>
                </c:pt>
                <c:pt idx="25">
                  <c:v>52.900223533000002</c:v>
                </c:pt>
                <c:pt idx="26">
                  <c:v>52.900223533000002</c:v>
                </c:pt>
                <c:pt idx="27">
                  <c:v>52.900223533000002</c:v>
                </c:pt>
                <c:pt idx="28">
                  <c:v>52.900223533000002</c:v>
                </c:pt>
                <c:pt idx="29">
                  <c:v>52.900223533000002</c:v>
                </c:pt>
                <c:pt idx="30">
                  <c:v>52.900223533000002</c:v>
                </c:pt>
                <c:pt idx="31">
                  <c:v>52.900223533000002</c:v>
                </c:pt>
                <c:pt idx="32">
                  <c:v>52.900223533000002</c:v>
                </c:pt>
                <c:pt idx="33">
                  <c:v>52.900223533000002</c:v>
                </c:pt>
                <c:pt idx="34">
                  <c:v>52.900223533000002</c:v>
                </c:pt>
                <c:pt idx="35">
                  <c:v>52.900223533000002</c:v>
                </c:pt>
              </c:numCache>
            </c:numRef>
          </c:val>
        </c:ser>
        <c:ser>
          <c:idx val="1"/>
          <c:order val="1"/>
          <c:tx>
            <c:strRef>
              <c:f>'ES1'!$B$43</c:f>
              <c:strCache>
                <c:ptCount val="1"/>
                <c:pt idx="0">
                  <c:v>Interconnectors (net negative)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'ES1'!$C$43:$AL$43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2.203376676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2"/>
          <c:order val="2"/>
          <c:tx>
            <c:strRef>
              <c:f>'ES1'!$B$28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F57913"/>
            </a:solidFill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'ES1'!$C$28:$AL$28</c:f>
              <c:numCache>
                <c:formatCode>_(* #,##0.00_);_(* \(#,##0.00\);_(* "-"??_);_(@_)</c:formatCode>
                <c:ptCount val="36"/>
                <c:pt idx="1">
                  <c:v>17.84702313565278</c:v>
                </c:pt>
                <c:pt idx="2">
                  <c:v>19.861794548279384</c:v>
                </c:pt>
                <c:pt idx="3">
                  <c:v>19.981695115882975</c:v>
                </c:pt>
                <c:pt idx="4">
                  <c:v>19.883159446572687</c:v>
                </c:pt>
                <c:pt idx="5">
                  <c:v>19.78417762370178</c:v>
                </c:pt>
                <c:pt idx="6">
                  <c:v>19.55094246787219</c:v>
                </c:pt>
                <c:pt idx="7">
                  <c:v>19.746217312804703</c:v>
                </c:pt>
                <c:pt idx="8">
                  <c:v>21.910023264310311</c:v>
                </c:pt>
                <c:pt idx="9">
                  <c:v>22.248585719348789</c:v>
                </c:pt>
                <c:pt idx="10">
                  <c:v>21.910794664101541</c:v>
                </c:pt>
                <c:pt idx="11">
                  <c:v>21.856176337124996</c:v>
                </c:pt>
                <c:pt idx="12">
                  <c:v>21.639379468582799</c:v>
                </c:pt>
                <c:pt idx="13">
                  <c:v>21.310300398213464</c:v>
                </c:pt>
                <c:pt idx="14">
                  <c:v>21.164897967620362</c:v>
                </c:pt>
                <c:pt idx="15">
                  <c:v>21.566603449232712</c:v>
                </c:pt>
                <c:pt idx="16">
                  <c:v>21.334990244158021</c:v>
                </c:pt>
                <c:pt idx="17">
                  <c:v>20.686023727391042</c:v>
                </c:pt>
                <c:pt idx="18">
                  <c:v>19.979916573004047</c:v>
                </c:pt>
                <c:pt idx="19">
                  <c:v>19.633357748229095</c:v>
                </c:pt>
                <c:pt idx="20">
                  <c:v>6.4137616746374917</c:v>
                </c:pt>
                <c:pt idx="21">
                  <c:v>6.1562750778687132</c:v>
                </c:pt>
                <c:pt idx="22">
                  <c:v>6.1219119562316919</c:v>
                </c:pt>
                <c:pt idx="23">
                  <c:v>6.0767478619061137</c:v>
                </c:pt>
                <c:pt idx="24">
                  <c:v>6.0258718539078089</c:v>
                </c:pt>
                <c:pt idx="25">
                  <c:v>5.8465744574189955</c:v>
                </c:pt>
                <c:pt idx="26">
                  <c:v>5.9142124049785423</c:v>
                </c:pt>
                <c:pt idx="27">
                  <c:v>5.9658250254118386</c:v>
                </c:pt>
                <c:pt idx="28">
                  <c:v>5.8534325501513322</c:v>
                </c:pt>
                <c:pt idx="29">
                  <c:v>5.890761343754825</c:v>
                </c:pt>
                <c:pt idx="30">
                  <c:v>5.9658687166968107</c:v>
                </c:pt>
                <c:pt idx="31">
                  <c:v>5.4145723208322849</c:v>
                </c:pt>
                <c:pt idx="32">
                  <c:v>5.3332433434918372</c:v>
                </c:pt>
                <c:pt idx="33">
                  <c:v>5.283362225235102</c:v>
                </c:pt>
                <c:pt idx="34">
                  <c:v>5.2995800289659201</c:v>
                </c:pt>
                <c:pt idx="35">
                  <c:v>5.3307074383135102</c:v>
                </c:pt>
              </c:numCache>
            </c:numRef>
          </c:val>
        </c:ser>
        <c:ser>
          <c:idx val="3"/>
          <c:order val="3"/>
          <c:tx>
            <c:strRef>
              <c:f>'ES1'!$B$29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26893"/>
            </a:solidFill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'ES1'!$C$29:$AL$29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4"/>
          <c:order val="4"/>
          <c:tx>
            <c:strRef>
              <c:f>'ES1'!$B$30</c:f>
              <c:strCache>
                <c:ptCount val="1"/>
                <c:pt idx="0">
                  <c:v>CHP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'ES1'!$C$30:$AL$30</c:f>
              <c:numCache>
                <c:formatCode>_(* #,##0.00_);_(* \(#,##0.00\);_(* "-"??_);_(@_)</c:formatCode>
                <c:ptCount val="36"/>
                <c:pt idx="1">
                  <c:v>19.893871460515228</c:v>
                </c:pt>
                <c:pt idx="2">
                  <c:v>18.530543273999996</c:v>
                </c:pt>
                <c:pt idx="3">
                  <c:v>18.515430059100002</c:v>
                </c:pt>
                <c:pt idx="4">
                  <c:v>17.981682442000004</c:v>
                </c:pt>
                <c:pt idx="5">
                  <c:v>18.222903283000004</c:v>
                </c:pt>
                <c:pt idx="6">
                  <c:v>18.784983743899996</c:v>
                </c:pt>
                <c:pt idx="7">
                  <c:v>18.451406649000003</c:v>
                </c:pt>
                <c:pt idx="8">
                  <c:v>19.394321915000003</c:v>
                </c:pt>
                <c:pt idx="9">
                  <c:v>19.509063128809998</c:v>
                </c:pt>
                <c:pt idx="10">
                  <c:v>20.151676158800001</c:v>
                </c:pt>
                <c:pt idx="11">
                  <c:v>20.120122480499997</c:v>
                </c:pt>
                <c:pt idx="12">
                  <c:v>20.228327196400002</c:v>
                </c:pt>
                <c:pt idx="13">
                  <c:v>20.920028370000001</c:v>
                </c:pt>
                <c:pt idx="14">
                  <c:v>21.418693818000005</c:v>
                </c:pt>
                <c:pt idx="15">
                  <c:v>21.993907100000001</c:v>
                </c:pt>
                <c:pt idx="16">
                  <c:v>13.094130104100001</c:v>
                </c:pt>
                <c:pt idx="17">
                  <c:v>13.124206054500002</c:v>
                </c:pt>
                <c:pt idx="18">
                  <c:v>12.829976912100001</c:v>
                </c:pt>
                <c:pt idx="19">
                  <c:v>12.267468194000001</c:v>
                </c:pt>
                <c:pt idx="20">
                  <c:v>12.944501893</c:v>
                </c:pt>
                <c:pt idx="21">
                  <c:v>11.305927446</c:v>
                </c:pt>
                <c:pt idx="22">
                  <c:v>11.317645523000001</c:v>
                </c:pt>
                <c:pt idx="23">
                  <c:v>10.622068942</c:v>
                </c:pt>
                <c:pt idx="24">
                  <c:v>10.065488875999998</c:v>
                </c:pt>
                <c:pt idx="25">
                  <c:v>8.6680503290000015</c:v>
                </c:pt>
                <c:pt idx="26">
                  <c:v>8.6617096999000012</c:v>
                </c:pt>
                <c:pt idx="27">
                  <c:v>8.9638176048999991</c:v>
                </c:pt>
                <c:pt idx="28">
                  <c:v>8.6314365510000002</c:v>
                </c:pt>
                <c:pt idx="29">
                  <c:v>8.8798180670999987</c:v>
                </c:pt>
                <c:pt idx="30">
                  <c:v>9.2872509840000017</c:v>
                </c:pt>
                <c:pt idx="31">
                  <c:v>9.6326714280000001</c:v>
                </c:pt>
                <c:pt idx="32">
                  <c:v>9.2656230292000004</c:v>
                </c:pt>
                <c:pt idx="33">
                  <c:v>9.0360323231999988</c:v>
                </c:pt>
                <c:pt idx="34">
                  <c:v>8.9785278041999987</c:v>
                </c:pt>
                <c:pt idx="35">
                  <c:v>8.6129332935999994</c:v>
                </c:pt>
              </c:numCache>
            </c:numRef>
          </c:val>
        </c:ser>
        <c:ser>
          <c:idx val="5"/>
          <c:order val="5"/>
          <c:tx>
            <c:strRef>
              <c:f>'ES1'!$B$31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'ES1'!$C$31:$AL$31</c:f>
              <c:numCache>
                <c:formatCode>_(* #,##0.00_);_(* \(#,##0.00\);_(* "-"??_);_(@_)</c:formatCode>
                <c:ptCount val="36"/>
                <c:pt idx="1">
                  <c:v>122.1</c:v>
                </c:pt>
                <c:pt idx="2">
                  <c:v>130.04949380689993</c:v>
                </c:pt>
                <c:pt idx="3">
                  <c:v>117.83374212057997</c:v>
                </c:pt>
                <c:pt idx="4">
                  <c:v>104.51210110395</c:v>
                </c:pt>
                <c:pt idx="5">
                  <c:v>98.340246903660045</c:v>
                </c:pt>
                <c:pt idx="6">
                  <c:v>88.386633846559945</c:v>
                </c:pt>
                <c:pt idx="7">
                  <c:v>77.432903973739982</c:v>
                </c:pt>
                <c:pt idx="8">
                  <c:v>77.512878231799945</c:v>
                </c:pt>
                <c:pt idx="9">
                  <c:v>97.403045586160104</c:v>
                </c:pt>
                <c:pt idx="10">
                  <c:v>114.74978127677997</c:v>
                </c:pt>
                <c:pt idx="11">
                  <c:v>110.01804521410008</c:v>
                </c:pt>
                <c:pt idx="12">
                  <c:v>109.58276537939999</c:v>
                </c:pt>
                <c:pt idx="13">
                  <c:v>107.83922490228997</c:v>
                </c:pt>
                <c:pt idx="14">
                  <c:v>102.81954562459995</c:v>
                </c:pt>
                <c:pt idx="15">
                  <c:v>105.36560864219992</c:v>
                </c:pt>
                <c:pt idx="16">
                  <c:v>94.893454143999932</c:v>
                </c:pt>
                <c:pt idx="17">
                  <c:v>76.811159569739971</c:v>
                </c:pt>
                <c:pt idx="18">
                  <c:v>59.858429185239999</c:v>
                </c:pt>
                <c:pt idx="19">
                  <c:v>51.378077954039973</c:v>
                </c:pt>
                <c:pt idx="20">
                  <c:v>51.81919646770001</c:v>
                </c:pt>
                <c:pt idx="21">
                  <c:v>42.000614250266011</c:v>
                </c:pt>
                <c:pt idx="22">
                  <c:v>38.777552679900005</c:v>
                </c:pt>
                <c:pt idx="23">
                  <c:v>31.516312766099997</c:v>
                </c:pt>
                <c:pt idx="24">
                  <c:v>27.715594861199989</c:v>
                </c:pt>
                <c:pt idx="25">
                  <c:v>23.729990821980007</c:v>
                </c:pt>
                <c:pt idx="26">
                  <c:v>24.295563618999999</c:v>
                </c:pt>
                <c:pt idx="27">
                  <c:v>24.509949127000006</c:v>
                </c:pt>
                <c:pt idx="28">
                  <c:v>22.582821561999999</c:v>
                </c:pt>
                <c:pt idx="29">
                  <c:v>22.77044343459999</c:v>
                </c:pt>
                <c:pt idx="30">
                  <c:v>23.727850606899981</c:v>
                </c:pt>
                <c:pt idx="31">
                  <c:v>24.415096696400006</c:v>
                </c:pt>
                <c:pt idx="32">
                  <c:v>22.43414489300001</c:v>
                </c:pt>
                <c:pt idx="33">
                  <c:v>20.838957385000004</c:v>
                </c:pt>
                <c:pt idx="34">
                  <c:v>19.868395340000003</c:v>
                </c:pt>
                <c:pt idx="35">
                  <c:v>18.095888821199992</c:v>
                </c:pt>
              </c:numCache>
            </c:numRef>
          </c:val>
        </c:ser>
        <c:ser>
          <c:idx val="6"/>
          <c:order val="6"/>
          <c:tx>
            <c:strRef>
              <c:f>'ES1'!$B$32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'ES1'!$C$32:$AL$32</c:f>
              <c:numCache>
                <c:formatCode>_(* #,##0.00_);_(* \(#,##0.00\);_(* "-"??_);_(@_)</c:formatCode>
                <c:ptCount val="36"/>
                <c:pt idx="1">
                  <c:v>24</c:v>
                </c:pt>
                <c:pt idx="2">
                  <c:v>2.8566036750999495</c:v>
                </c:pt>
                <c:pt idx="3">
                  <c:v>2.1610524838199998</c:v>
                </c:pt>
                <c:pt idx="4">
                  <c:v>1.3592965877000007</c:v>
                </c:pt>
                <c:pt idx="5">
                  <c:v>1.254880285</c:v>
                </c:pt>
                <c:pt idx="6">
                  <c:v>1.0898632220000004</c:v>
                </c:pt>
                <c:pt idx="7">
                  <c:v>1.2725607899000002</c:v>
                </c:pt>
                <c:pt idx="8">
                  <c:v>0.89252300400000018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7"/>
          <c:order val="7"/>
          <c:tx>
            <c:strRef>
              <c:f>'ES1'!$B$33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008265"/>
            </a:solidFill>
            <a:ln>
              <a:solidFill>
                <a:srgbClr val="008265"/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'ES1'!$C$33:$AL$33</c:f>
              <c:numCache>
                <c:formatCode>_(* #,##0.00_);_(* \(#,##0.00\);_(* "-"??_);_(@_)</c:formatCode>
                <c:ptCount val="36"/>
                <c:pt idx="1">
                  <c:v>4.7</c:v>
                </c:pt>
                <c:pt idx="2">
                  <c:v>6.5070550549999995</c:v>
                </c:pt>
                <c:pt idx="3">
                  <c:v>6.5069881239999958</c:v>
                </c:pt>
                <c:pt idx="4">
                  <c:v>6.5074632910000059</c:v>
                </c:pt>
                <c:pt idx="5">
                  <c:v>6.847597507000005</c:v>
                </c:pt>
                <c:pt idx="6">
                  <c:v>6.847597448000009</c:v>
                </c:pt>
                <c:pt idx="7">
                  <c:v>6.8475975430000036</c:v>
                </c:pt>
                <c:pt idx="8">
                  <c:v>6.8514598509999987</c:v>
                </c:pt>
                <c:pt idx="9">
                  <c:v>6.8514599440000019</c:v>
                </c:pt>
                <c:pt idx="10">
                  <c:v>6.8514599719999909</c:v>
                </c:pt>
                <c:pt idx="11">
                  <c:v>6.8514591889999972</c:v>
                </c:pt>
                <c:pt idx="12">
                  <c:v>6.851459056999996</c:v>
                </c:pt>
                <c:pt idx="13">
                  <c:v>6.8514600250000006</c:v>
                </c:pt>
                <c:pt idx="14">
                  <c:v>6.8514577880000038</c:v>
                </c:pt>
                <c:pt idx="15">
                  <c:v>6.8481355499999967</c:v>
                </c:pt>
                <c:pt idx="16">
                  <c:v>6.8492832469999927</c:v>
                </c:pt>
                <c:pt idx="17">
                  <c:v>6.8514599460000039</c:v>
                </c:pt>
                <c:pt idx="18">
                  <c:v>6.8514591039999999</c:v>
                </c:pt>
                <c:pt idx="19">
                  <c:v>6.8514600100000083</c:v>
                </c:pt>
                <c:pt idx="20">
                  <c:v>6.8514599490000023</c:v>
                </c:pt>
                <c:pt idx="21">
                  <c:v>6.8514600350000041</c:v>
                </c:pt>
                <c:pt idx="22">
                  <c:v>6.8514599300000008</c:v>
                </c:pt>
                <c:pt idx="23">
                  <c:v>6.8514599289999971</c:v>
                </c:pt>
                <c:pt idx="24">
                  <c:v>6.8514599570000021</c:v>
                </c:pt>
                <c:pt idx="25">
                  <c:v>6.8513991179999945</c:v>
                </c:pt>
                <c:pt idx="26">
                  <c:v>6.85143988</c:v>
                </c:pt>
                <c:pt idx="27">
                  <c:v>6.8514600040000078</c:v>
                </c:pt>
                <c:pt idx="28">
                  <c:v>6.851399166000002</c:v>
                </c:pt>
                <c:pt idx="29">
                  <c:v>6.8513983760000086</c:v>
                </c:pt>
                <c:pt idx="30">
                  <c:v>6.8514312659999996</c:v>
                </c:pt>
                <c:pt idx="31">
                  <c:v>6.8514509859999979</c:v>
                </c:pt>
                <c:pt idx="32">
                  <c:v>6.8513992049999954</c:v>
                </c:pt>
                <c:pt idx="33">
                  <c:v>6.8513991610000025</c:v>
                </c:pt>
                <c:pt idx="34">
                  <c:v>6.8513991499999927</c:v>
                </c:pt>
                <c:pt idx="35">
                  <c:v>6.848221690999992</c:v>
                </c:pt>
              </c:numCache>
            </c:numRef>
          </c:val>
        </c:ser>
        <c:ser>
          <c:idx val="9"/>
          <c:order val="8"/>
          <c:tx>
            <c:strRef>
              <c:f>'ES1'!$B$35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'ES1'!$C$35:$AL$35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0.21898056900000001</c:v>
                </c:pt>
                <c:pt idx="3">
                  <c:v>0.21898056900000001</c:v>
                </c:pt>
                <c:pt idx="4">
                  <c:v>0.25576930199999998</c:v>
                </c:pt>
                <c:pt idx="5">
                  <c:v>0.25997375199999995</c:v>
                </c:pt>
                <c:pt idx="6">
                  <c:v>0.29501064199999999</c:v>
                </c:pt>
                <c:pt idx="7">
                  <c:v>0.33004752200000009</c:v>
                </c:pt>
                <c:pt idx="8">
                  <c:v>0.36508440199999997</c:v>
                </c:pt>
                <c:pt idx="9">
                  <c:v>0.40012130200000007</c:v>
                </c:pt>
                <c:pt idx="10">
                  <c:v>1.6999899169999999</c:v>
                </c:pt>
                <c:pt idx="11">
                  <c:v>1.7350268169999998</c:v>
                </c:pt>
                <c:pt idx="12">
                  <c:v>2.3166392119999988</c:v>
                </c:pt>
                <c:pt idx="13">
                  <c:v>2.6424822819999987</c:v>
                </c:pt>
                <c:pt idx="14">
                  <c:v>3.5639525119999997</c:v>
                </c:pt>
                <c:pt idx="15">
                  <c:v>3.8092107419999999</c:v>
                </c:pt>
                <c:pt idx="16">
                  <c:v>3.8442476420000005</c:v>
                </c:pt>
                <c:pt idx="17">
                  <c:v>3.9493583020000003</c:v>
                </c:pt>
                <c:pt idx="18">
                  <c:v>3.9843952020000009</c:v>
                </c:pt>
                <c:pt idx="19">
                  <c:v>4.0544689920000012</c:v>
                </c:pt>
                <c:pt idx="20">
                  <c:v>4.0542413500000007</c:v>
                </c:pt>
                <c:pt idx="21">
                  <c:v>4.0893467820000007</c:v>
                </c:pt>
                <c:pt idx="22">
                  <c:v>4.0891304040000014</c:v>
                </c:pt>
                <c:pt idx="23">
                  <c:v>5.8405782670000024</c:v>
                </c:pt>
                <c:pt idx="24">
                  <c:v>7.5922116029999982</c:v>
                </c:pt>
                <c:pt idx="25">
                  <c:v>9.3433747210000053</c:v>
                </c:pt>
                <c:pt idx="26">
                  <c:v>9.3435932550000018</c:v>
                </c:pt>
                <c:pt idx="27">
                  <c:v>11.095052405000009</c:v>
                </c:pt>
                <c:pt idx="28">
                  <c:v>11.094773398000008</c:v>
                </c:pt>
                <c:pt idx="29">
                  <c:v>12.821384756999995</c:v>
                </c:pt>
                <c:pt idx="30">
                  <c:v>12.821651535000001</c:v>
                </c:pt>
                <c:pt idx="31">
                  <c:v>14.572693657000002</c:v>
                </c:pt>
                <c:pt idx="32">
                  <c:v>14.572047473000012</c:v>
                </c:pt>
                <c:pt idx="33">
                  <c:v>16.322388424000003</c:v>
                </c:pt>
                <c:pt idx="34">
                  <c:v>17.722743861000001</c:v>
                </c:pt>
                <c:pt idx="35">
                  <c:v>21.223119173000001</c:v>
                </c:pt>
              </c:numCache>
            </c:numRef>
          </c:val>
        </c:ser>
        <c:ser>
          <c:idx val="10"/>
          <c:order val="9"/>
          <c:tx>
            <c:strRef>
              <c:f>'ES1'!$B$36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'ES1'!$C$36:$AL$36</c:f>
              <c:numCache>
                <c:formatCode>_(* #,##0.00_);_(* \(#,##0.00\);_(* "-"??_);_(@_)</c:formatCode>
                <c:ptCount val="36"/>
                <c:pt idx="1">
                  <c:v>67.099999999999994</c:v>
                </c:pt>
                <c:pt idx="2">
                  <c:v>61.383324300000034</c:v>
                </c:pt>
                <c:pt idx="3">
                  <c:v>61.33216280000002</c:v>
                </c:pt>
                <c:pt idx="4">
                  <c:v>61.28688140000002</c:v>
                </c:pt>
                <c:pt idx="5">
                  <c:v>61.246906300000028</c:v>
                </c:pt>
                <c:pt idx="6">
                  <c:v>61.100577600000022</c:v>
                </c:pt>
                <c:pt idx="7">
                  <c:v>54.707574800000003</c:v>
                </c:pt>
                <c:pt idx="8">
                  <c:v>48.421592200000006</c:v>
                </c:pt>
                <c:pt idx="9">
                  <c:v>32.251132199999994</c:v>
                </c:pt>
                <c:pt idx="10">
                  <c:v>32.073683700000004</c:v>
                </c:pt>
                <c:pt idx="11">
                  <c:v>32.091415600000005</c:v>
                </c:pt>
                <c:pt idx="12">
                  <c:v>32.152323899999999</c:v>
                </c:pt>
                <c:pt idx="13">
                  <c:v>24.707336600000012</c:v>
                </c:pt>
                <c:pt idx="14">
                  <c:v>28.471207599999993</c:v>
                </c:pt>
                <c:pt idx="15">
                  <c:v>30.758711600000002</c:v>
                </c:pt>
                <c:pt idx="16">
                  <c:v>43.058029999999995</c:v>
                </c:pt>
                <c:pt idx="17">
                  <c:v>52.545746299999998</c:v>
                </c:pt>
                <c:pt idx="18">
                  <c:v>63.817560100000001</c:v>
                </c:pt>
                <c:pt idx="19">
                  <c:v>63.233668800000004</c:v>
                </c:pt>
                <c:pt idx="20">
                  <c:v>74.965410899999995</c:v>
                </c:pt>
                <c:pt idx="21">
                  <c:v>81.300425500000017</c:v>
                </c:pt>
                <c:pt idx="22">
                  <c:v>80.629572599999946</c:v>
                </c:pt>
                <c:pt idx="23">
                  <c:v>87.470325099999968</c:v>
                </c:pt>
                <c:pt idx="24">
                  <c:v>85.5735581</c:v>
                </c:pt>
                <c:pt idx="25">
                  <c:v>92.388007399999978</c:v>
                </c:pt>
                <c:pt idx="26">
                  <c:v>94.36010610000001</c:v>
                </c:pt>
                <c:pt idx="27">
                  <c:v>94.593369499999952</c:v>
                </c:pt>
                <c:pt idx="28">
                  <c:v>99.517892900000007</c:v>
                </c:pt>
                <c:pt idx="29">
                  <c:v>99.700919899999988</c:v>
                </c:pt>
                <c:pt idx="30">
                  <c:v>100.60469760000001</c:v>
                </c:pt>
                <c:pt idx="31">
                  <c:v>100.780648</c:v>
                </c:pt>
                <c:pt idx="32">
                  <c:v>106.1897127</c:v>
                </c:pt>
                <c:pt idx="33">
                  <c:v>110.16076070000001</c:v>
                </c:pt>
                <c:pt idx="34">
                  <c:v>114.74012849999995</c:v>
                </c:pt>
                <c:pt idx="35">
                  <c:v>119.27963949999999</c:v>
                </c:pt>
              </c:numCache>
            </c:numRef>
          </c:val>
        </c:ser>
        <c:ser>
          <c:idx val="11"/>
          <c:order val="10"/>
          <c:tx>
            <c:strRef>
              <c:f>'ES1'!$B$37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'ES1'!$C$37:$AL$37</c:f>
              <c:numCache>
                <c:formatCode>_(* #,##0.00_);_(* \(#,##0.00\);_(* "-"??_);_(@_)</c:formatCode>
                <c:ptCount val="36"/>
                <c:pt idx="1">
                  <c:v>16.600000000000001</c:v>
                </c:pt>
                <c:pt idx="2">
                  <c:v>17.638531812000004</c:v>
                </c:pt>
                <c:pt idx="3">
                  <c:v>25.039697202000021</c:v>
                </c:pt>
                <c:pt idx="4">
                  <c:v>27.434327672000009</c:v>
                </c:pt>
                <c:pt idx="5">
                  <c:v>30.956520752000007</c:v>
                </c:pt>
                <c:pt idx="6">
                  <c:v>34.850824351999975</c:v>
                </c:pt>
                <c:pt idx="7">
                  <c:v>34.963852271999983</c:v>
                </c:pt>
                <c:pt idx="8">
                  <c:v>38.496819522000003</c:v>
                </c:pt>
                <c:pt idx="9">
                  <c:v>42.391603802000034</c:v>
                </c:pt>
                <c:pt idx="10">
                  <c:v>46.371345181999935</c:v>
                </c:pt>
                <c:pt idx="11">
                  <c:v>54.863724931999961</c:v>
                </c:pt>
                <c:pt idx="12">
                  <c:v>56.648350791999945</c:v>
                </c:pt>
                <c:pt idx="13">
                  <c:v>60.026041891999995</c:v>
                </c:pt>
                <c:pt idx="14">
                  <c:v>63.087821781999935</c:v>
                </c:pt>
                <c:pt idx="15">
                  <c:v>65.159055981999842</c:v>
                </c:pt>
                <c:pt idx="16">
                  <c:v>67.352728862000006</c:v>
                </c:pt>
                <c:pt idx="17">
                  <c:v>71.092048851999948</c:v>
                </c:pt>
                <c:pt idx="18">
                  <c:v>71.085358022000094</c:v>
                </c:pt>
                <c:pt idx="19">
                  <c:v>76.906734811999996</c:v>
                </c:pt>
                <c:pt idx="20">
                  <c:v>76.900897762000028</c:v>
                </c:pt>
                <c:pt idx="21">
                  <c:v>78.977577172000039</c:v>
                </c:pt>
                <c:pt idx="22">
                  <c:v>78.961019541999946</c:v>
                </c:pt>
                <c:pt idx="23">
                  <c:v>78.931051823999923</c:v>
                </c:pt>
                <c:pt idx="24">
                  <c:v>78.853827567000096</c:v>
                </c:pt>
                <c:pt idx="25">
                  <c:v>78.823637323000071</c:v>
                </c:pt>
                <c:pt idx="26">
                  <c:v>78.833042038000087</c:v>
                </c:pt>
                <c:pt idx="27">
                  <c:v>78.825876284000046</c:v>
                </c:pt>
                <c:pt idx="28">
                  <c:v>78.823573215999886</c:v>
                </c:pt>
                <c:pt idx="29">
                  <c:v>78.809791938000032</c:v>
                </c:pt>
                <c:pt idx="30">
                  <c:v>78.815742650999937</c:v>
                </c:pt>
                <c:pt idx="31">
                  <c:v>78.808778788000012</c:v>
                </c:pt>
                <c:pt idx="32">
                  <c:v>78.811230612000088</c:v>
                </c:pt>
                <c:pt idx="33">
                  <c:v>78.803738925999923</c:v>
                </c:pt>
                <c:pt idx="34">
                  <c:v>78.789496962000058</c:v>
                </c:pt>
                <c:pt idx="35">
                  <c:v>78.737796505999924</c:v>
                </c:pt>
              </c:numCache>
            </c:numRef>
          </c:val>
        </c:ser>
        <c:ser>
          <c:idx val="12"/>
          <c:order val="11"/>
          <c:tx>
            <c:strRef>
              <c:f>'ES1'!$B$38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'ES1'!$C$38:$AL$38</c:f>
              <c:numCache>
                <c:formatCode>_(* #,##0.00_);_(* \(#,##0.00\);_(* "-"??_);_(@_)</c:formatCode>
                <c:ptCount val="36"/>
                <c:pt idx="1">
                  <c:v>21.5</c:v>
                </c:pt>
                <c:pt idx="2">
                  <c:v>25.231614009199987</c:v>
                </c:pt>
                <c:pt idx="3">
                  <c:v>27.378775333200014</c:v>
                </c:pt>
                <c:pt idx="4">
                  <c:v>27.945473529199994</c:v>
                </c:pt>
                <c:pt idx="5">
                  <c:v>28.313324967200007</c:v>
                </c:pt>
                <c:pt idx="6">
                  <c:v>28.591216016199994</c:v>
                </c:pt>
                <c:pt idx="7">
                  <c:v>29.239665004199985</c:v>
                </c:pt>
                <c:pt idx="8">
                  <c:v>30.716120034199999</c:v>
                </c:pt>
                <c:pt idx="9">
                  <c:v>33.144565806199999</c:v>
                </c:pt>
                <c:pt idx="10">
                  <c:v>34.333219984199985</c:v>
                </c:pt>
                <c:pt idx="11">
                  <c:v>35.563207326199979</c:v>
                </c:pt>
                <c:pt idx="12">
                  <c:v>35.970293826199978</c:v>
                </c:pt>
                <c:pt idx="13">
                  <c:v>36.212667519199996</c:v>
                </c:pt>
                <c:pt idx="14">
                  <c:v>36.569280174199953</c:v>
                </c:pt>
                <c:pt idx="15">
                  <c:v>36.900534597199972</c:v>
                </c:pt>
                <c:pt idx="16">
                  <c:v>37.134685846199922</c:v>
                </c:pt>
                <c:pt idx="17">
                  <c:v>37.313551822199933</c:v>
                </c:pt>
                <c:pt idx="18">
                  <c:v>37.578217412199983</c:v>
                </c:pt>
                <c:pt idx="19">
                  <c:v>37.740663375199937</c:v>
                </c:pt>
                <c:pt idx="20">
                  <c:v>37.96132052519993</c:v>
                </c:pt>
                <c:pt idx="21">
                  <c:v>38.133921739199934</c:v>
                </c:pt>
                <c:pt idx="22">
                  <c:v>38.310162551199966</c:v>
                </c:pt>
                <c:pt idx="23">
                  <c:v>38.470933250200019</c:v>
                </c:pt>
                <c:pt idx="24">
                  <c:v>38.636802362199937</c:v>
                </c:pt>
                <c:pt idx="25">
                  <c:v>38.86602389819997</c:v>
                </c:pt>
                <c:pt idx="26">
                  <c:v>39.072267846199942</c:v>
                </c:pt>
                <c:pt idx="27">
                  <c:v>39.251069119199954</c:v>
                </c:pt>
                <c:pt idx="28">
                  <c:v>39.438000727199956</c:v>
                </c:pt>
                <c:pt idx="29">
                  <c:v>39.61219669419998</c:v>
                </c:pt>
                <c:pt idx="30">
                  <c:v>39.786046017199965</c:v>
                </c:pt>
                <c:pt idx="31">
                  <c:v>39.952383381199979</c:v>
                </c:pt>
                <c:pt idx="32">
                  <c:v>40.13487139719993</c:v>
                </c:pt>
                <c:pt idx="33">
                  <c:v>40.292897722199939</c:v>
                </c:pt>
                <c:pt idx="34">
                  <c:v>40.450209146199938</c:v>
                </c:pt>
                <c:pt idx="35">
                  <c:v>40.581506385199951</c:v>
                </c:pt>
              </c:numCache>
            </c:numRef>
          </c:val>
        </c:ser>
        <c:ser>
          <c:idx val="13"/>
          <c:order val="12"/>
          <c:tx>
            <c:strRef>
              <c:f>'ES1'!$B$39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'ES1'!$C$39:$AL$39</c:f>
              <c:numCache>
                <c:formatCode>_(* #,##0.00_);_(* \(#,##0.00\);_(* "-"??_);_(@_)</c:formatCode>
                <c:ptCount val="36"/>
                <c:pt idx="1">
                  <c:v>8.5249999999999986</c:v>
                </c:pt>
                <c:pt idx="2">
                  <c:v>9.4312234000000004</c:v>
                </c:pt>
                <c:pt idx="3">
                  <c:v>10.071295899999999</c:v>
                </c:pt>
                <c:pt idx="4">
                  <c:v>10.72766</c:v>
                </c:pt>
                <c:pt idx="5">
                  <c:v>11.512222299999999</c:v>
                </c:pt>
                <c:pt idx="6">
                  <c:v>12.397317299999999</c:v>
                </c:pt>
                <c:pt idx="7">
                  <c:v>13.4998492</c:v>
                </c:pt>
                <c:pt idx="8">
                  <c:v>14.719954100000001</c:v>
                </c:pt>
                <c:pt idx="9">
                  <c:v>16.2139088833</c:v>
                </c:pt>
                <c:pt idx="10">
                  <c:v>17.737117183299997</c:v>
                </c:pt>
                <c:pt idx="11">
                  <c:v>19.275314083300003</c:v>
                </c:pt>
                <c:pt idx="12">
                  <c:v>20.750160683299999</c:v>
                </c:pt>
                <c:pt idx="13">
                  <c:v>22.0842957833</c:v>
                </c:pt>
                <c:pt idx="14">
                  <c:v>23.171100183299995</c:v>
                </c:pt>
                <c:pt idx="15">
                  <c:v>24.153051083299999</c:v>
                </c:pt>
                <c:pt idx="16">
                  <c:v>25.106508483300004</c:v>
                </c:pt>
                <c:pt idx="17">
                  <c:v>25.990799983299997</c:v>
                </c:pt>
                <c:pt idx="18">
                  <c:v>26.809614783300002</c:v>
                </c:pt>
                <c:pt idx="19">
                  <c:v>27.5974567833</c:v>
                </c:pt>
                <c:pt idx="20">
                  <c:v>28.280111025300002</c:v>
                </c:pt>
                <c:pt idx="21">
                  <c:v>28.939250625300001</c:v>
                </c:pt>
                <c:pt idx="22">
                  <c:v>29.492720625299999</c:v>
                </c:pt>
                <c:pt idx="23">
                  <c:v>29.9432680253</c:v>
                </c:pt>
                <c:pt idx="24">
                  <c:v>30.375162303799993</c:v>
                </c:pt>
                <c:pt idx="25">
                  <c:v>30.697167289799996</c:v>
                </c:pt>
                <c:pt idx="26">
                  <c:v>30.956361189799996</c:v>
                </c:pt>
                <c:pt idx="27">
                  <c:v>31.211127789799995</c:v>
                </c:pt>
                <c:pt idx="28">
                  <c:v>31.461467619800001</c:v>
                </c:pt>
                <c:pt idx="29">
                  <c:v>31.713925760799995</c:v>
                </c:pt>
                <c:pt idx="30">
                  <c:v>31.971772760799997</c:v>
                </c:pt>
                <c:pt idx="31">
                  <c:v>32.224290514800003</c:v>
                </c:pt>
                <c:pt idx="32">
                  <c:v>32.472532814799997</c:v>
                </c:pt>
                <c:pt idx="33">
                  <c:v>32.719952760799998</c:v>
                </c:pt>
                <c:pt idx="34">
                  <c:v>32.970421760799994</c:v>
                </c:pt>
                <c:pt idx="35">
                  <c:v>33.214705514800002</c:v>
                </c:pt>
              </c:numCache>
            </c:numRef>
          </c:val>
        </c:ser>
        <c:ser>
          <c:idx val="14"/>
          <c:order val="13"/>
          <c:tx>
            <c:strRef>
              <c:f>'ES1'!$B$40</c:f>
              <c:strCache>
                <c:ptCount val="1"/>
                <c:pt idx="0">
                  <c:v>Other Thermal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'ES1'!$C$40:$AL$40</c:f>
              <c:numCache>
                <c:formatCode>_(* #,##0.00_);_(* \(#,##0.00\);_(* "-"??_);_(@_)</c:formatCode>
                <c:ptCount val="36"/>
                <c:pt idx="1">
                  <c:v>0.2</c:v>
                </c:pt>
                <c:pt idx="2">
                  <c:v>5.9962000000000001E-3</c:v>
                </c:pt>
                <c:pt idx="3">
                  <c:v>1.2678170000000001E-2</c:v>
                </c:pt>
                <c:pt idx="4">
                  <c:v>5.6752163999999987E-2</c:v>
                </c:pt>
                <c:pt idx="5">
                  <c:v>0.27148088120000002</c:v>
                </c:pt>
                <c:pt idx="6">
                  <c:v>0.34451718980000001</c:v>
                </c:pt>
                <c:pt idx="7">
                  <c:v>0.43454567900000002</c:v>
                </c:pt>
                <c:pt idx="8">
                  <c:v>0.69429664899999977</c:v>
                </c:pt>
                <c:pt idx="9">
                  <c:v>0.33144629399999997</c:v>
                </c:pt>
                <c:pt idx="10">
                  <c:v>9.6771156799999994E-2</c:v>
                </c:pt>
                <c:pt idx="11">
                  <c:v>0.25258170010000003</c:v>
                </c:pt>
                <c:pt idx="12">
                  <c:v>0.24536208240000001</c:v>
                </c:pt>
                <c:pt idx="13">
                  <c:v>0.28550544981999998</c:v>
                </c:pt>
                <c:pt idx="14">
                  <c:v>0.28042803710000008</c:v>
                </c:pt>
                <c:pt idx="15">
                  <c:v>0.36287075740000013</c:v>
                </c:pt>
                <c:pt idx="16">
                  <c:v>0.30991929250000005</c:v>
                </c:pt>
                <c:pt idx="17">
                  <c:v>0.33377795890000006</c:v>
                </c:pt>
                <c:pt idx="18">
                  <c:v>0.38306013820000007</c:v>
                </c:pt>
                <c:pt idx="19">
                  <c:v>0.39439147239999994</c:v>
                </c:pt>
                <c:pt idx="20">
                  <c:v>0.47013265220000006</c:v>
                </c:pt>
                <c:pt idx="21">
                  <c:v>0.21109468514999999</c:v>
                </c:pt>
                <c:pt idx="22">
                  <c:v>0.30270610740000004</c:v>
                </c:pt>
                <c:pt idx="23">
                  <c:v>0.38511213890000007</c:v>
                </c:pt>
                <c:pt idx="24">
                  <c:v>0.35565387010000005</c:v>
                </c:pt>
                <c:pt idx="25">
                  <c:v>0.27920450000000002</c:v>
                </c:pt>
                <c:pt idx="26">
                  <c:v>0.3174400517</c:v>
                </c:pt>
                <c:pt idx="27">
                  <c:v>0.33282325509999999</c:v>
                </c:pt>
                <c:pt idx="28">
                  <c:v>0.25197431479999999</c:v>
                </c:pt>
                <c:pt idx="29">
                  <c:v>0.28143191560000003</c:v>
                </c:pt>
                <c:pt idx="30">
                  <c:v>0.32075076089999999</c:v>
                </c:pt>
                <c:pt idx="31">
                  <c:v>0.39719102420000002</c:v>
                </c:pt>
                <c:pt idx="32">
                  <c:v>0.32565926770000003</c:v>
                </c:pt>
                <c:pt idx="33">
                  <c:v>0.28783191980000006</c:v>
                </c:pt>
                <c:pt idx="34">
                  <c:v>0.2749409015</c:v>
                </c:pt>
                <c:pt idx="35">
                  <c:v>0.24433656839999998</c:v>
                </c:pt>
              </c:numCache>
            </c:numRef>
          </c:val>
        </c:ser>
        <c:ser>
          <c:idx val="16"/>
          <c:order val="14"/>
          <c:tx>
            <c:strRef>
              <c:f>'ES1'!$B$41</c:f>
              <c:strCache>
                <c:ptCount val="1"/>
                <c:pt idx="0">
                  <c:v>Other Renewable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34925">
              <a:solidFill>
                <a:schemeClr val="bg2">
                  <a:lumMod val="90000"/>
                </a:schemeClr>
              </a:solidFill>
              <a:prstDash val="solid"/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'ES1'!$C$41:$AL$41</c:f>
              <c:numCache>
                <c:formatCode>_(* #,##0.00_);_(* \(#,##0.00\);_(* "-"??_);_(@_)</c:formatCode>
                <c:ptCount val="36"/>
                <c:pt idx="1">
                  <c:v>14.359105403832018</c:v>
                </c:pt>
                <c:pt idx="2">
                  <c:v>15.709367848720616</c:v>
                </c:pt>
                <c:pt idx="3">
                  <c:v>17.466336601117018</c:v>
                </c:pt>
                <c:pt idx="4">
                  <c:v>18.972679017427307</c:v>
                </c:pt>
                <c:pt idx="5">
                  <c:v>19.814958826298223</c:v>
                </c:pt>
                <c:pt idx="6">
                  <c:v>20.523107954127816</c:v>
                </c:pt>
                <c:pt idx="7">
                  <c:v>21.642078909195298</c:v>
                </c:pt>
                <c:pt idx="8">
                  <c:v>22.337699576689687</c:v>
                </c:pt>
                <c:pt idx="9">
                  <c:v>23.1097682514512</c:v>
                </c:pt>
                <c:pt idx="10">
                  <c:v>23.940395107898457</c:v>
                </c:pt>
                <c:pt idx="11">
                  <c:v>24.97850164387501</c:v>
                </c:pt>
                <c:pt idx="12">
                  <c:v>25.959218427417209</c:v>
                </c:pt>
                <c:pt idx="13">
                  <c:v>27.072632590486542</c:v>
                </c:pt>
                <c:pt idx="14">
                  <c:v>28.211399888379646</c:v>
                </c:pt>
                <c:pt idx="15">
                  <c:v>29.528364051767287</c:v>
                </c:pt>
                <c:pt idx="16">
                  <c:v>30.656123616841981</c:v>
                </c:pt>
                <c:pt idx="17">
                  <c:v>31.706677641608952</c:v>
                </c:pt>
                <c:pt idx="18">
                  <c:v>32.691674761995955</c:v>
                </c:pt>
                <c:pt idx="19">
                  <c:v>33.852101069770903</c:v>
                </c:pt>
                <c:pt idx="20">
                  <c:v>34.670834982362507</c:v>
                </c:pt>
                <c:pt idx="21">
                  <c:v>35.363113982131289</c:v>
                </c:pt>
                <c:pt idx="22">
                  <c:v>35.749300351768312</c:v>
                </c:pt>
                <c:pt idx="23">
                  <c:v>35.98515324309389</c:v>
                </c:pt>
                <c:pt idx="24">
                  <c:v>36.09150157919219</c:v>
                </c:pt>
                <c:pt idx="25">
                  <c:v>36.069474928581009</c:v>
                </c:pt>
                <c:pt idx="26">
                  <c:v>36.020899617021463</c:v>
                </c:pt>
                <c:pt idx="27">
                  <c:v>36.046988383588157</c:v>
                </c:pt>
                <c:pt idx="28">
                  <c:v>36.089004361848673</c:v>
                </c:pt>
                <c:pt idx="29">
                  <c:v>36.149691523245174</c:v>
                </c:pt>
                <c:pt idx="30">
                  <c:v>36.224806465303189</c:v>
                </c:pt>
                <c:pt idx="31">
                  <c:v>36.31183412216771</c:v>
                </c:pt>
                <c:pt idx="32">
                  <c:v>36.409602714508161</c:v>
                </c:pt>
                <c:pt idx="33">
                  <c:v>36.520882483764893</c:v>
                </c:pt>
                <c:pt idx="34">
                  <c:v>36.62919593403408</c:v>
                </c:pt>
                <c:pt idx="35">
                  <c:v>36.743728044686485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491328"/>
        <c:axId val="197513600"/>
      </c:areaChart>
      <c:lineChart>
        <c:grouping val="standard"/>
        <c:varyColors val="0"/>
        <c:ser>
          <c:idx val="0"/>
          <c:order val="15"/>
          <c:tx>
            <c:strRef>
              <c:f>'ES1'!$B$42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'ES1'!$C$42:$AL$42</c:f>
              <c:numCache>
                <c:formatCode>_(* #,##0.00_);_(* \(#,##0.00\);_(* "-"??_);_(@_)</c:formatCode>
                <c:ptCount val="36"/>
                <c:pt idx="1">
                  <c:v>242.5972304213478</c:v>
                </c:pt>
                <c:pt idx="2">
                  <c:v>189.65993816241772</c:v>
                </c:pt>
                <c:pt idx="3">
                  <c:v>173.31250794855328</c:v>
                </c:pt>
                <c:pt idx="4">
                  <c:v>159.15516085165137</c:v>
                </c:pt>
                <c:pt idx="5">
                  <c:v>151.94135849141395</c:v>
                </c:pt>
                <c:pt idx="6">
                  <c:v>141.6293811878123</c:v>
                </c:pt>
                <c:pt idx="7">
                  <c:v>134.46360436104612</c:v>
                </c:pt>
                <c:pt idx="8">
                  <c:v>132.86610974538257</c:v>
                </c:pt>
                <c:pt idx="9">
                  <c:v>147.03540363866856</c:v>
                </c:pt>
                <c:pt idx="10">
                  <c:v>153.92981827465127</c:v>
                </c:pt>
                <c:pt idx="11">
                  <c:v>144.94341781707729</c:v>
                </c:pt>
                <c:pt idx="12">
                  <c:v>142.12924131688121</c:v>
                </c:pt>
                <c:pt idx="13">
                  <c:v>142.14257261229389</c:v>
                </c:pt>
                <c:pt idx="14">
                  <c:v>134.77507665236908</c:v>
                </c:pt>
                <c:pt idx="15">
                  <c:v>135.4976294683413</c:v>
                </c:pt>
                <c:pt idx="16">
                  <c:v>114.1168869485621</c:v>
                </c:pt>
                <c:pt idx="17">
                  <c:v>96.272337245629515</c:v>
                </c:pt>
                <c:pt idx="18">
                  <c:v>79.466377936763195</c:v>
                </c:pt>
                <c:pt idx="19">
                  <c:v>70.354640393518309</c:v>
                </c:pt>
                <c:pt idx="20">
                  <c:v>71.411645313435798</c:v>
                </c:pt>
                <c:pt idx="21">
                  <c:v>58.99625224901056</c:v>
                </c:pt>
                <c:pt idx="22">
                  <c:v>56.342986893959662</c:v>
                </c:pt>
                <c:pt idx="23">
                  <c:v>47.926200810476601</c:v>
                </c:pt>
                <c:pt idx="24">
                  <c:v>43.749671858503177</c:v>
                </c:pt>
                <c:pt idx="25">
                  <c:v>37.336132685854999</c:v>
                </c:pt>
                <c:pt idx="26">
                  <c:v>36.248916533128295</c:v>
                </c:pt>
                <c:pt idx="27">
                  <c:v>36.497560483584898</c:v>
                </c:pt>
                <c:pt idx="28">
                  <c:v>33.632769551508737</c:v>
                </c:pt>
                <c:pt idx="29">
                  <c:v>33.841063550551702</c:v>
                </c:pt>
                <c:pt idx="30">
                  <c:v>35.054027871068598</c:v>
                </c:pt>
                <c:pt idx="31">
                  <c:v>35.978668963529273</c:v>
                </c:pt>
                <c:pt idx="32">
                  <c:v>33.069630757794251</c:v>
                </c:pt>
                <c:pt idx="33">
                  <c:v>30.786855992751473</c:v>
                </c:pt>
                <c:pt idx="34">
                  <c:v>29.305595470156494</c:v>
                </c:pt>
                <c:pt idx="35">
                  <c:v>26.705524272540568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521792"/>
        <c:axId val="197515520"/>
      </c:lineChart>
      <c:catAx>
        <c:axId val="1974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975136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7513600"/>
        <c:scaling>
          <c:orientation val="minMax"/>
          <c:max val="500"/>
          <c:min val="-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1"/>
                  <a:t>Total Generation Output per Technology (TWh)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97491328"/>
        <c:crosses val="autoZero"/>
        <c:crossBetween val="between"/>
        <c:majorUnit val="50"/>
      </c:valAx>
      <c:valAx>
        <c:axId val="197515520"/>
        <c:scaling>
          <c:orientation val="minMax"/>
          <c:max val="250"/>
          <c:min val="-25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Carbon Intensity (gCO2/KWh)</a:t>
                </a:r>
              </a:p>
            </c:rich>
          </c:tx>
          <c:overlay val="0"/>
        </c:title>
        <c:numFmt formatCode="_(* #,##0_);[White]_(* \(#,##0\);_(* &quot;-&quot;_);_(@_)" sourceLinked="0"/>
        <c:majorTickMark val="out"/>
        <c:minorTickMark val="none"/>
        <c:tickLblPos val="nextTo"/>
        <c:crossAx val="197521792"/>
        <c:crosses val="max"/>
        <c:crossBetween val="between"/>
        <c:majorUnit val="25"/>
      </c:valAx>
      <c:catAx>
        <c:axId val="197521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515520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1.6164967421150617E-2"/>
          <c:y val="0.82248765624049514"/>
          <c:w val="0.88371797898189441"/>
          <c:h val="0.17751234375950481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8"/>
          <c:order val="0"/>
          <c:tx>
            <c:strRef>
              <c:f>'ES1'!$B$13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0C0"/>
            </a:solidFill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'ES1'!$C$13:$AL$13</c:f>
              <c:numCache>
                <c:formatCode>_(* #,##0.00_);_(* \(#,##0.00\);_(* "-"??_);_(@_)</c:formatCode>
                <c:ptCount val="36"/>
                <c:pt idx="1">
                  <c:v>14.974312499999998</c:v>
                </c:pt>
                <c:pt idx="2">
                  <c:v>20.726826926000001</c:v>
                </c:pt>
                <c:pt idx="3">
                  <c:v>18.959985978999999</c:v>
                </c:pt>
                <c:pt idx="4">
                  <c:v>19.411263085000002</c:v>
                </c:pt>
                <c:pt idx="5">
                  <c:v>25.452689318000001</c:v>
                </c:pt>
                <c:pt idx="6">
                  <c:v>32.309326118999998</c:v>
                </c:pt>
                <c:pt idx="7">
                  <c:v>45.374641949000001</c:v>
                </c:pt>
                <c:pt idx="8">
                  <c:v>54.595410182000002</c:v>
                </c:pt>
                <c:pt idx="9">
                  <c:v>61.889254182999998</c:v>
                </c:pt>
                <c:pt idx="10">
                  <c:v>56.121351099000002</c:v>
                </c:pt>
                <c:pt idx="11">
                  <c:v>57.089474678000002</c:v>
                </c:pt>
                <c:pt idx="12">
                  <c:v>61.217571120999999</c:v>
                </c:pt>
                <c:pt idx="13">
                  <c:v>64.091335631999996</c:v>
                </c:pt>
                <c:pt idx="14">
                  <c:v>59.121404030999997</c:v>
                </c:pt>
                <c:pt idx="15">
                  <c:v>53.379765521000003</c:v>
                </c:pt>
                <c:pt idx="16">
                  <c:v>51.277027091000001</c:v>
                </c:pt>
                <c:pt idx="17">
                  <c:v>53.651047177999999</c:v>
                </c:pt>
                <c:pt idx="18">
                  <c:v>51.610122361000002</c:v>
                </c:pt>
                <c:pt idx="19">
                  <c:v>46.921479988000002</c:v>
                </c:pt>
                <c:pt idx="20">
                  <c:v>45.729917194999999</c:v>
                </c:pt>
                <c:pt idx="21">
                  <c:v>41.325299278000003</c:v>
                </c:pt>
                <c:pt idx="22">
                  <c:v>43.968123542000001</c:v>
                </c:pt>
                <c:pt idx="23">
                  <c:v>39.881272422999999</c:v>
                </c:pt>
                <c:pt idx="24">
                  <c:v>43.49037319</c:v>
                </c:pt>
                <c:pt idx="25">
                  <c:v>44.748273732000001</c:v>
                </c:pt>
                <c:pt idx="26">
                  <c:v>44.748273732000001</c:v>
                </c:pt>
                <c:pt idx="27">
                  <c:v>44.748273732000001</c:v>
                </c:pt>
                <c:pt idx="28">
                  <c:v>44.748273732000001</c:v>
                </c:pt>
                <c:pt idx="29">
                  <c:v>44.748273732000001</c:v>
                </c:pt>
                <c:pt idx="30">
                  <c:v>44.748273732000001</c:v>
                </c:pt>
                <c:pt idx="31">
                  <c:v>44.748273732000001</c:v>
                </c:pt>
                <c:pt idx="32">
                  <c:v>44.748273732000001</c:v>
                </c:pt>
                <c:pt idx="33">
                  <c:v>44.748273732000001</c:v>
                </c:pt>
                <c:pt idx="34">
                  <c:v>44.748273732000001</c:v>
                </c:pt>
                <c:pt idx="35">
                  <c:v>44.748273732000001</c:v>
                </c:pt>
              </c:numCache>
            </c:numRef>
          </c:val>
        </c:ser>
        <c:ser>
          <c:idx val="1"/>
          <c:order val="1"/>
          <c:tx>
            <c:strRef>
              <c:f>'ES1'!$B$22</c:f>
              <c:strCache>
                <c:ptCount val="1"/>
                <c:pt idx="0">
                  <c:v>Interconnectors (net negative)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'ES1'!$C$22:$AL$22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2"/>
          <c:order val="2"/>
          <c:tx>
            <c:strRef>
              <c:f>'ES1'!$B$7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F57913"/>
            </a:solidFill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'ES1'!$C$7:$AL$7</c:f>
              <c:numCache>
                <c:formatCode>_(* #,##0.00_);_(* \(#,##0.00\);_(* "-"??_);_(@_)</c:formatCode>
                <c:ptCount val="36"/>
                <c:pt idx="1">
                  <c:v>17.84702313565278</c:v>
                </c:pt>
                <c:pt idx="2">
                  <c:v>19.707744392810127</c:v>
                </c:pt>
                <c:pt idx="3">
                  <c:v>19.878781858264183</c:v>
                </c:pt>
                <c:pt idx="4">
                  <c:v>22.164759228824096</c:v>
                </c:pt>
                <c:pt idx="5">
                  <c:v>21.894104798798015</c:v>
                </c:pt>
                <c:pt idx="6">
                  <c:v>22.097099207090434</c:v>
                </c:pt>
                <c:pt idx="7">
                  <c:v>22.145113574526242</c:v>
                </c:pt>
                <c:pt idx="8">
                  <c:v>22.190335652971658</c:v>
                </c:pt>
                <c:pt idx="9">
                  <c:v>21.955112389265093</c:v>
                </c:pt>
                <c:pt idx="10">
                  <c:v>21.654476930328897</c:v>
                </c:pt>
                <c:pt idx="11">
                  <c:v>20.696705590043894</c:v>
                </c:pt>
                <c:pt idx="12">
                  <c:v>20.748127292519708</c:v>
                </c:pt>
                <c:pt idx="13">
                  <c:v>20.480693453719205</c:v>
                </c:pt>
                <c:pt idx="14">
                  <c:v>22.005369828044653</c:v>
                </c:pt>
                <c:pt idx="15">
                  <c:v>21.769644239604585</c:v>
                </c:pt>
                <c:pt idx="16">
                  <c:v>21.394414523626416</c:v>
                </c:pt>
                <c:pt idx="17">
                  <c:v>21.084806736141893</c:v>
                </c:pt>
                <c:pt idx="18">
                  <c:v>20.968656562514767</c:v>
                </c:pt>
                <c:pt idx="19">
                  <c:v>20.862258454050668</c:v>
                </c:pt>
                <c:pt idx="20">
                  <c:v>18.038916789877732</c:v>
                </c:pt>
                <c:pt idx="21">
                  <c:v>19.009106091137198</c:v>
                </c:pt>
                <c:pt idx="22">
                  <c:v>18.724991227676696</c:v>
                </c:pt>
                <c:pt idx="23">
                  <c:v>19.99953072427062</c:v>
                </c:pt>
                <c:pt idx="24">
                  <c:v>19.643579473466879</c:v>
                </c:pt>
                <c:pt idx="25">
                  <c:v>20.023117208108729</c:v>
                </c:pt>
                <c:pt idx="26">
                  <c:v>19.99676513947346</c:v>
                </c:pt>
                <c:pt idx="27">
                  <c:v>19.71594279473311</c:v>
                </c:pt>
                <c:pt idx="28">
                  <c:v>18.941316110380484</c:v>
                </c:pt>
                <c:pt idx="29">
                  <c:v>18.319758532366656</c:v>
                </c:pt>
                <c:pt idx="30">
                  <c:v>17.30561435283694</c:v>
                </c:pt>
                <c:pt idx="31">
                  <c:v>15.73184416772564</c:v>
                </c:pt>
                <c:pt idx="32">
                  <c:v>13.394926380590626</c:v>
                </c:pt>
                <c:pt idx="33">
                  <c:v>12.064317150470337</c:v>
                </c:pt>
                <c:pt idx="34">
                  <c:v>11.658651370363629</c:v>
                </c:pt>
                <c:pt idx="35">
                  <c:v>11.235565011170216</c:v>
                </c:pt>
              </c:numCache>
            </c:numRef>
          </c:val>
        </c:ser>
        <c:ser>
          <c:idx val="3"/>
          <c:order val="3"/>
          <c:tx>
            <c:strRef>
              <c:f>'ES1'!$B$8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26893"/>
            </a:solidFill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'ES1'!$C$8:$AL$8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4"/>
          <c:order val="4"/>
          <c:tx>
            <c:strRef>
              <c:f>'ES1'!$B$9</c:f>
              <c:strCache>
                <c:ptCount val="1"/>
                <c:pt idx="0">
                  <c:v>CHP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'ES1'!$C$9:$AL$9</c:f>
              <c:numCache>
                <c:formatCode>_(* #,##0.00_);_(* \(#,##0.00\);_(* "-"??_);_(@_)</c:formatCode>
                <c:ptCount val="36"/>
                <c:pt idx="1">
                  <c:v>19.893871460515228</c:v>
                </c:pt>
                <c:pt idx="2">
                  <c:v>18.290321503699996</c:v>
                </c:pt>
                <c:pt idx="3">
                  <c:v>17.715961975999999</c:v>
                </c:pt>
                <c:pt idx="4">
                  <c:v>16.620908338400003</c:v>
                </c:pt>
                <c:pt idx="5">
                  <c:v>16.112682496000001</c:v>
                </c:pt>
                <c:pt idx="6">
                  <c:v>16.797660870600001</c:v>
                </c:pt>
                <c:pt idx="7">
                  <c:v>16.416183989999997</c:v>
                </c:pt>
                <c:pt idx="8">
                  <c:v>16.374056174000003</c:v>
                </c:pt>
                <c:pt idx="9">
                  <c:v>16.228563949000002</c:v>
                </c:pt>
                <c:pt idx="10">
                  <c:v>15.814642058999999</c:v>
                </c:pt>
                <c:pt idx="11">
                  <c:v>15.447136320000002</c:v>
                </c:pt>
                <c:pt idx="12">
                  <c:v>14.895780187000003</c:v>
                </c:pt>
                <c:pt idx="13">
                  <c:v>14.977788509000002</c:v>
                </c:pt>
                <c:pt idx="14">
                  <c:v>15.500203619000001</c:v>
                </c:pt>
                <c:pt idx="15">
                  <c:v>8.0830772170000014</c:v>
                </c:pt>
                <c:pt idx="16">
                  <c:v>7.6884011589999997</c:v>
                </c:pt>
                <c:pt idx="17">
                  <c:v>7.6697034416999994</c:v>
                </c:pt>
                <c:pt idx="18">
                  <c:v>7.3811877320000008</c:v>
                </c:pt>
                <c:pt idx="19">
                  <c:v>7.1826970600000006</c:v>
                </c:pt>
                <c:pt idx="20">
                  <c:v>5.8880126970000006</c:v>
                </c:pt>
                <c:pt idx="21">
                  <c:v>5.7860473059999995</c:v>
                </c:pt>
                <c:pt idx="22">
                  <c:v>5.5394061730000006</c:v>
                </c:pt>
                <c:pt idx="23">
                  <c:v>5.972040956999999</c:v>
                </c:pt>
                <c:pt idx="24">
                  <c:v>5.8036846200000012</c:v>
                </c:pt>
                <c:pt idx="25">
                  <c:v>5.8405897010000007</c:v>
                </c:pt>
                <c:pt idx="26">
                  <c:v>5.5673256699999989</c:v>
                </c:pt>
                <c:pt idx="27">
                  <c:v>5.3862121200000006</c:v>
                </c:pt>
                <c:pt idx="28">
                  <c:v>4.971386869999999</c:v>
                </c:pt>
                <c:pt idx="29">
                  <c:v>4.776785799999999</c:v>
                </c:pt>
                <c:pt idx="30">
                  <c:v>4.2819225000000003</c:v>
                </c:pt>
                <c:pt idx="31">
                  <c:v>4.2884616000000007</c:v>
                </c:pt>
                <c:pt idx="32">
                  <c:v>3.8395115390000001</c:v>
                </c:pt>
                <c:pt idx="33">
                  <c:v>3.4345686660000001</c:v>
                </c:pt>
                <c:pt idx="34">
                  <c:v>3.04194034</c:v>
                </c:pt>
                <c:pt idx="35">
                  <c:v>2.5794111300000004</c:v>
                </c:pt>
              </c:numCache>
            </c:numRef>
          </c:val>
        </c:ser>
        <c:ser>
          <c:idx val="5"/>
          <c:order val="5"/>
          <c:tx>
            <c:strRef>
              <c:f>'ES1'!$B$10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'ES1'!$C$10:$AL$10</c:f>
              <c:numCache>
                <c:formatCode>_(* #,##0.00_);_(* \(#,##0.00\);_(* "-"??_);_(@_)</c:formatCode>
                <c:ptCount val="36"/>
                <c:pt idx="1">
                  <c:v>122.1</c:v>
                </c:pt>
                <c:pt idx="2">
                  <c:v>123.018443297</c:v>
                </c:pt>
                <c:pt idx="3">
                  <c:v>98.051776915200008</c:v>
                </c:pt>
                <c:pt idx="4">
                  <c:v>88.336988973320018</c:v>
                </c:pt>
                <c:pt idx="5">
                  <c:v>85.244453629399956</c:v>
                </c:pt>
                <c:pt idx="6">
                  <c:v>84.611016653400029</c:v>
                </c:pt>
                <c:pt idx="7">
                  <c:v>73.835995567099957</c:v>
                </c:pt>
                <c:pt idx="8">
                  <c:v>65.496425899000016</c:v>
                </c:pt>
                <c:pt idx="9">
                  <c:v>68.01796924314003</c:v>
                </c:pt>
                <c:pt idx="10">
                  <c:v>66.184434657599994</c:v>
                </c:pt>
                <c:pt idx="11">
                  <c:v>67.140206584000012</c:v>
                </c:pt>
                <c:pt idx="12">
                  <c:v>58.159062507499989</c:v>
                </c:pt>
                <c:pt idx="13">
                  <c:v>57.454424954689998</c:v>
                </c:pt>
                <c:pt idx="14">
                  <c:v>63.54935567399999</c:v>
                </c:pt>
                <c:pt idx="15">
                  <c:v>61.097734869999989</c:v>
                </c:pt>
                <c:pt idx="16">
                  <c:v>50.473842267099997</c:v>
                </c:pt>
                <c:pt idx="17">
                  <c:v>43.238812932299979</c:v>
                </c:pt>
                <c:pt idx="18">
                  <c:v>30.902475679999991</c:v>
                </c:pt>
                <c:pt idx="19">
                  <c:v>28.791212815800005</c:v>
                </c:pt>
                <c:pt idx="20">
                  <c:v>19.341766063000001</c:v>
                </c:pt>
                <c:pt idx="21">
                  <c:v>17.991638258100004</c:v>
                </c:pt>
                <c:pt idx="22">
                  <c:v>16.551310694500003</c:v>
                </c:pt>
                <c:pt idx="23">
                  <c:v>18.756123662910003</c:v>
                </c:pt>
                <c:pt idx="24">
                  <c:v>17.19102121500001</c:v>
                </c:pt>
                <c:pt idx="25">
                  <c:v>16.641978804000001</c:v>
                </c:pt>
                <c:pt idx="26">
                  <c:v>16.333933677200005</c:v>
                </c:pt>
                <c:pt idx="27">
                  <c:v>14.571694107999994</c:v>
                </c:pt>
                <c:pt idx="28">
                  <c:v>12.230880146999997</c:v>
                </c:pt>
                <c:pt idx="29">
                  <c:v>10.747530487999999</c:v>
                </c:pt>
                <c:pt idx="30">
                  <c:v>8.8914221020000017</c:v>
                </c:pt>
                <c:pt idx="31">
                  <c:v>8.2249115979999985</c:v>
                </c:pt>
                <c:pt idx="32">
                  <c:v>6.6451704130999998</c:v>
                </c:pt>
                <c:pt idx="33">
                  <c:v>5.4748258123000006</c:v>
                </c:pt>
                <c:pt idx="34">
                  <c:v>4.516412127499998</c:v>
                </c:pt>
                <c:pt idx="35">
                  <c:v>3.3250248647000009</c:v>
                </c:pt>
              </c:numCache>
            </c:numRef>
          </c:val>
        </c:ser>
        <c:ser>
          <c:idx val="6"/>
          <c:order val="6"/>
          <c:tx>
            <c:strRef>
              <c:f>'ES1'!$B$11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'ES1'!$C$11:$AL$11</c:f>
              <c:numCache>
                <c:formatCode>_(* #,##0.00_);_(* \(#,##0.00\);_(* "-"??_);_(@_)</c:formatCode>
                <c:ptCount val="36"/>
                <c:pt idx="1">
                  <c:v>24</c:v>
                </c:pt>
                <c:pt idx="2">
                  <c:v>14.839555984300004</c:v>
                </c:pt>
                <c:pt idx="3">
                  <c:v>30.228782771999981</c:v>
                </c:pt>
                <c:pt idx="4">
                  <c:v>28.867213180000007</c:v>
                </c:pt>
                <c:pt idx="5">
                  <c:v>18.803148070000002</c:v>
                </c:pt>
                <c:pt idx="6">
                  <c:v>7.6192987999999993</c:v>
                </c:pt>
                <c:pt idx="7">
                  <c:v>7.4900997</c:v>
                </c:pt>
                <c:pt idx="8">
                  <c:v>3.5925636999999999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7"/>
          <c:order val="7"/>
          <c:tx>
            <c:strRef>
              <c:f>'ES1'!$B$12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008265"/>
            </a:solidFill>
            <a:ln>
              <a:solidFill>
                <a:srgbClr val="008265"/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'ES1'!$C$12:$AL$12</c:f>
              <c:numCache>
                <c:formatCode>_(* #,##0.00_);_(* \(#,##0.00\);_(* "-"??_);_(@_)</c:formatCode>
                <c:ptCount val="36"/>
                <c:pt idx="1">
                  <c:v>4.7</c:v>
                </c:pt>
                <c:pt idx="2">
                  <c:v>6.5070709289999993</c:v>
                </c:pt>
                <c:pt idx="3">
                  <c:v>6.5070225929999985</c:v>
                </c:pt>
                <c:pt idx="4">
                  <c:v>6.5088352360000057</c:v>
                </c:pt>
                <c:pt idx="5">
                  <c:v>6.5088351980000061</c:v>
                </c:pt>
                <c:pt idx="6">
                  <c:v>6.6587748339999999</c:v>
                </c:pt>
                <c:pt idx="7">
                  <c:v>6.6587748290000013</c:v>
                </c:pt>
                <c:pt idx="8">
                  <c:v>6.658774853999998</c:v>
                </c:pt>
                <c:pt idx="9">
                  <c:v>6.661074669000004</c:v>
                </c:pt>
                <c:pt idx="10">
                  <c:v>6.6627844149999857</c:v>
                </c:pt>
                <c:pt idx="11">
                  <c:v>6.6627843899999997</c:v>
                </c:pt>
                <c:pt idx="12">
                  <c:v>6.6627822750000014</c:v>
                </c:pt>
                <c:pt idx="13">
                  <c:v>6.6627822849999987</c:v>
                </c:pt>
                <c:pt idx="14">
                  <c:v>6.6590079990000035</c:v>
                </c:pt>
                <c:pt idx="15">
                  <c:v>6.6587459930000064</c:v>
                </c:pt>
                <c:pt idx="16">
                  <c:v>6.6620299709999928</c:v>
                </c:pt>
                <c:pt idx="17">
                  <c:v>6.6627844059999974</c:v>
                </c:pt>
                <c:pt idx="18">
                  <c:v>6.6627822530000085</c:v>
                </c:pt>
                <c:pt idx="19">
                  <c:v>6.6627836249999994</c:v>
                </c:pt>
                <c:pt idx="20">
                  <c:v>6.662782256999991</c:v>
                </c:pt>
                <c:pt idx="21">
                  <c:v>6.6627821329999968</c:v>
                </c:pt>
                <c:pt idx="22">
                  <c:v>6.6627844230000104</c:v>
                </c:pt>
                <c:pt idx="23">
                  <c:v>6.6627844400000011</c:v>
                </c:pt>
                <c:pt idx="24">
                  <c:v>6.6627843949999992</c:v>
                </c:pt>
                <c:pt idx="25">
                  <c:v>6.6627844059999983</c:v>
                </c:pt>
                <c:pt idx="26">
                  <c:v>6.6627843960000011</c:v>
                </c:pt>
                <c:pt idx="27">
                  <c:v>6.662784411000005</c:v>
                </c:pt>
                <c:pt idx="28">
                  <c:v>6.6627835449999981</c:v>
                </c:pt>
                <c:pt idx="29">
                  <c:v>6.6627843669999978</c:v>
                </c:pt>
                <c:pt idx="30">
                  <c:v>6.6627844570000088</c:v>
                </c:pt>
                <c:pt idx="31">
                  <c:v>6.6627843469999872</c:v>
                </c:pt>
                <c:pt idx="32">
                  <c:v>6.6627466860000091</c:v>
                </c:pt>
                <c:pt idx="33">
                  <c:v>6.6617696060000009</c:v>
                </c:pt>
                <c:pt idx="34">
                  <c:v>6.662638972999992</c:v>
                </c:pt>
                <c:pt idx="35">
                  <c:v>6.6627844200000057</c:v>
                </c:pt>
              </c:numCache>
            </c:numRef>
          </c:val>
        </c:ser>
        <c:ser>
          <c:idx val="9"/>
          <c:order val="8"/>
          <c:tx>
            <c:strRef>
              <c:f>'ES1'!$B$14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'ES1'!$C$14:$AL$14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0.21898056900000001</c:v>
                </c:pt>
                <c:pt idx="3">
                  <c:v>0.21898056900000001</c:v>
                </c:pt>
                <c:pt idx="4">
                  <c:v>0.25576931199999997</c:v>
                </c:pt>
                <c:pt idx="5">
                  <c:v>0.25997375199999995</c:v>
                </c:pt>
                <c:pt idx="6">
                  <c:v>0.29501064199999999</c:v>
                </c:pt>
                <c:pt idx="7">
                  <c:v>0.33004752200000009</c:v>
                </c:pt>
                <c:pt idx="8">
                  <c:v>0.36508440199999997</c:v>
                </c:pt>
                <c:pt idx="9">
                  <c:v>0.40012130200000007</c:v>
                </c:pt>
                <c:pt idx="10">
                  <c:v>1.6999899169999999</c:v>
                </c:pt>
                <c:pt idx="11">
                  <c:v>1.7350268169999998</c:v>
                </c:pt>
                <c:pt idx="12">
                  <c:v>2.3166392119999988</c:v>
                </c:pt>
                <c:pt idx="13">
                  <c:v>2.6424822819999987</c:v>
                </c:pt>
                <c:pt idx="14">
                  <c:v>3.5639525119999997</c:v>
                </c:pt>
                <c:pt idx="15">
                  <c:v>3.8092107419999999</c:v>
                </c:pt>
                <c:pt idx="16">
                  <c:v>3.8442476420000005</c:v>
                </c:pt>
                <c:pt idx="17">
                  <c:v>3.9493583020000003</c:v>
                </c:pt>
                <c:pt idx="18">
                  <c:v>3.9843952020000009</c:v>
                </c:pt>
                <c:pt idx="19">
                  <c:v>5.8063134920000037</c:v>
                </c:pt>
                <c:pt idx="20">
                  <c:v>7.5581582920000026</c:v>
                </c:pt>
                <c:pt idx="21">
                  <c:v>9.3450397120000055</c:v>
                </c:pt>
                <c:pt idx="22">
                  <c:v>9.3450397120000055</c:v>
                </c:pt>
                <c:pt idx="23">
                  <c:v>9.3450397120000055</c:v>
                </c:pt>
                <c:pt idx="24">
                  <c:v>9.3450397120000055</c:v>
                </c:pt>
                <c:pt idx="25">
                  <c:v>9.3450397120000055</c:v>
                </c:pt>
                <c:pt idx="26">
                  <c:v>11.096891266999998</c:v>
                </c:pt>
                <c:pt idx="27">
                  <c:v>11.096891266999998</c:v>
                </c:pt>
                <c:pt idx="28">
                  <c:v>12.824203442000009</c:v>
                </c:pt>
                <c:pt idx="29">
                  <c:v>12.824203442000009</c:v>
                </c:pt>
                <c:pt idx="30">
                  <c:v>14.575554506000007</c:v>
                </c:pt>
                <c:pt idx="31">
                  <c:v>14.575308522000006</c:v>
                </c:pt>
                <c:pt idx="32">
                  <c:v>16.325795231999994</c:v>
                </c:pt>
                <c:pt idx="33">
                  <c:v>17.725867140000005</c:v>
                </c:pt>
                <c:pt idx="34">
                  <c:v>19.12569628000001</c:v>
                </c:pt>
                <c:pt idx="35">
                  <c:v>20.525877657999988</c:v>
                </c:pt>
              </c:numCache>
            </c:numRef>
          </c:val>
        </c:ser>
        <c:ser>
          <c:idx val="10"/>
          <c:order val="9"/>
          <c:tx>
            <c:strRef>
              <c:f>'ES1'!$B$15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'ES1'!$C$15:$AL$15</c:f>
              <c:numCache>
                <c:formatCode>_(* #,##0.00_);_(* \(#,##0.00\);_(* "-"??_);_(@_)</c:formatCode>
                <c:ptCount val="36"/>
                <c:pt idx="1">
                  <c:v>67.099999999999994</c:v>
                </c:pt>
                <c:pt idx="2">
                  <c:v>61.388106800000017</c:v>
                </c:pt>
                <c:pt idx="3">
                  <c:v>61.354849000000023</c:v>
                </c:pt>
                <c:pt idx="4">
                  <c:v>61.318864400000024</c:v>
                </c:pt>
                <c:pt idx="5">
                  <c:v>61.284131900000027</c:v>
                </c:pt>
                <c:pt idx="6">
                  <c:v>61.179445399999999</c:v>
                </c:pt>
                <c:pt idx="7">
                  <c:v>54.711132200000009</c:v>
                </c:pt>
                <c:pt idx="8">
                  <c:v>48.467858500000006</c:v>
                </c:pt>
                <c:pt idx="9">
                  <c:v>32.197556100000007</c:v>
                </c:pt>
                <c:pt idx="10">
                  <c:v>32.113374400000012</c:v>
                </c:pt>
                <c:pt idx="11">
                  <c:v>31.809044800000009</c:v>
                </c:pt>
                <c:pt idx="12">
                  <c:v>31.985420899999994</c:v>
                </c:pt>
                <c:pt idx="13">
                  <c:v>26.288735200000001</c:v>
                </c:pt>
                <c:pt idx="14">
                  <c:v>18.454928900000002</c:v>
                </c:pt>
                <c:pt idx="15">
                  <c:v>28.829121899999993</c:v>
                </c:pt>
                <c:pt idx="16">
                  <c:v>41.134212700000013</c:v>
                </c:pt>
                <c:pt idx="17">
                  <c:v>40.902094600000012</c:v>
                </c:pt>
                <c:pt idx="18">
                  <c:v>53.01162759999999</c:v>
                </c:pt>
                <c:pt idx="19">
                  <c:v>52.736765999999982</c:v>
                </c:pt>
                <c:pt idx="20">
                  <c:v>63.629513499999987</c:v>
                </c:pt>
                <c:pt idx="21">
                  <c:v>63.507798400000006</c:v>
                </c:pt>
                <c:pt idx="22">
                  <c:v>63.090693100000003</c:v>
                </c:pt>
                <c:pt idx="23">
                  <c:v>63.272271700000005</c:v>
                </c:pt>
                <c:pt idx="24">
                  <c:v>62.600434399999983</c:v>
                </c:pt>
                <c:pt idx="25">
                  <c:v>62.691971199999998</c:v>
                </c:pt>
                <c:pt idx="26">
                  <c:v>62.487264199999991</c:v>
                </c:pt>
                <c:pt idx="27">
                  <c:v>65.538438799999994</c:v>
                </c:pt>
                <c:pt idx="28">
                  <c:v>68.416672900000009</c:v>
                </c:pt>
                <c:pt idx="29">
                  <c:v>71.368385799999984</c:v>
                </c:pt>
                <c:pt idx="30">
                  <c:v>73.704820599999977</c:v>
                </c:pt>
                <c:pt idx="31">
                  <c:v>76.162445599999998</c:v>
                </c:pt>
                <c:pt idx="32">
                  <c:v>79.418761700000005</c:v>
                </c:pt>
                <c:pt idx="33">
                  <c:v>81.430582200000018</c:v>
                </c:pt>
                <c:pt idx="34">
                  <c:v>82.317706950000002</c:v>
                </c:pt>
                <c:pt idx="35">
                  <c:v>83.902416339999988</c:v>
                </c:pt>
              </c:numCache>
            </c:numRef>
          </c:val>
        </c:ser>
        <c:ser>
          <c:idx val="11"/>
          <c:order val="10"/>
          <c:tx>
            <c:strRef>
              <c:f>'ES1'!$B$16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'ES1'!$C$16:$AL$16</c:f>
              <c:numCache>
                <c:formatCode>_(* #,##0.00_);_(* \(#,##0.00\);_(* "-"??_);_(@_)</c:formatCode>
                <c:ptCount val="36"/>
                <c:pt idx="1">
                  <c:v>16.600000000000001</c:v>
                </c:pt>
                <c:pt idx="2">
                  <c:v>17.638531812000004</c:v>
                </c:pt>
                <c:pt idx="3">
                  <c:v>24.126475602000024</c:v>
                </c:pt>
                <c:pt idx="4">
                  <c:v>29.697828392000023</c:v>
                </c:pt>
                <c:pt idx="5">
                  <c:v>33.216340762000023</c:v>
                </c:pt>
                <c:pt idx="6">
                  <c:v>34.920938772000014</c:v>
                </c:pt>
                <c:pt idx="7">
                  <c:v>36.28210560199998</c:v>
                </c:pt>
                <c:pt idx="8">
                  <c:v>42.857994862000012</c:v>
                </c:pt>
                <c:pt idx="9">
                  <c:v>48.982489821999991</c:v>
                </c:pt>
                <c:pt idx="10">
                  <c:v>53.056824131999925</c:v>
                </c:pt>
                <c:pt idx="11">
                  <c:v>59.412620091999976</c:v>
                </c:pt>
                <c:pt idx="12">
                  <c:v>62.483385921999997</c:v>
                </c:pt>
                <c:pt idx="13">
                  <c:v>64.79869202199994</c:v>
                </c:pt>
                <c:pt idx="14">
                  <c:v>66.913143631999958</c:v>
                </c:pt>
                <c:pt idx="15">
                  <c:v>70.794149781999991</c:v>
                </c:pt>
                <c:pt idx="16">
                  <c:v>72.856341522000051</c:v>
                </c:pt>
                <c:pt idx="17">
                  <c:v>78.834332462000063</c:v>
                </c:pt>
                <c:pt idx="18">
                  <c:v>80.867448691999996</c:v>
                </c:pt>
                <c:pt idx="19">
                  <c:v>85.031060052000015</c:v>
                </c:pt>
                <c:pt idx="20">
                  <c:v>87.037206471999866</c:v>
                </c:pt>
                <c:pt idx="21">
                  <c:v>89.092193192000025</c:v>
                </c:pt>
                <c:pt idx="22">
                  <c:v>89.045289271999749</c:v>
                </c:pt>
                <c:pt idx="23">
                  <c:v>89.070056321999985</c:v>
                </c:pt>
                <c:pt idx="24">
                  <c:v>89.051487252000044</c:v>
                </c:pt>
                <c:pt idx="25">
                  <c:v>89.059733822000013</c:v>
                </c:pt>
                <c:pt idx="26">
                  <c:v>89.008812382000002</c:v>
                </c:pt>
                <c:pt idx="27">
                  <c:v>88.998359772000015</c:v>
                </c:pt>
                <c:pt idx="28">
                  <c:v>88.926117452000057</c:v>
                </c:pt>
                <c:pt idx="29">
                  <c:v>88.904895521999819</c:v>
                </c:pt>
                <c:pt idx="30">
                  <c:v>88.81855618799986</c:v>
                </c:pt>
                <c:pt idx="31">
                  <c:v>88.799234550999913</c:v>
                </c:pt>
                <c:pt idx="32">
                  <c:v>88.664885713000004</c:v>
                </c:pt>
                <c:pt idx="33">
                  <c:v>88.555600882000135</c:v>
                </c:pt>
                <c:pt idx="34">
                  <c:v>88.440449282999865</c:v>
                </c:pt>
                <c:pt idx="35">
                  <c:v>88.292142767999991</c:v>
                </c:pt>
              </c:numCache>
            </c:numRef>
          </c:val>
        </c:ser>
        <c:ser>
          <c:idx val="12"/>
          <c:order val="11"/>
          <c:tx>
            <c:strRef>
              <c:f>'ES1'!$B$17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'ES1'!$C$17:$AL$17</c:f>
              <c:numCache>
                <c:formatCode>_(* #,##0.00_);_(* \(#,##0.00\);_(* "-"??_);_(@_)</c:formatCode>
                <c:ptCount val="36"/>
                <c:pt idx="1">
                  <c:v>21.5</c:v>
                </c:pt>
                <c:pt idx="2">
                  <c:v>25.268919571339985</c:v>
                </c:pt>
                <c:pt idx="3">
                  <c:v>27.425261580340017</c:v>
                </c:pt>
                <c:pt idx="4">
                  <c:v>27.956147118340017</c:v>
                </c:pt>
                <c:pt idx="5">
                  <c:v>28.459848898340017</c:v>
                </c:pt>
                <c:pt idx="6">
                  <c:v>28.838290804339998</c:v>
                </c:pt>
                <c:pt idx="7">
                  <c:v>29.669071749340031</c:v>
                </c:pt>
                <c:pt idx="8">
                  <c:v>31.650117204339992</c:v>
                </c:pt>
                <c:pt idx="9">
                  <c:v>34.995153126339972</c:v>
                </c:pt>
                <c:pt idx="10">
                  <c:v>37.037945044339985</c:v>
                </c:pt>
                <c:pt idx="11">
                  <c:v>38.269509329639959</c:v>
                </c:pt>
                <c:pt idx="12">
                  <c:v>39.032755503339985</c:v>
                </c:pt>
                <c:pt idx="13">
                  <c:v>39.843513230339937</c:v>
                </c:pt>
                <c:pt idx="14">
                  <c:v>40.239755523339952</c:v>
                </c:pt>
                <c:pt idx="15">
                  <c:v>40.432079144339895</c:v>
                </c:pt>
                <c:pt idx="16">
                  <c:v>40.575212188339925</c:v>
                </c:pt>
                <c:pt idx="17">
                  <c:v>40.717897971339923</c:v>
                </c:pt>
                <c:pt idx="18">
                  <c:v>40.854752416339949</c:v>
                </c:pt>
                <c:pt idx="19">
                  <c:v>40.9925472903399</c:v>
                </c:pt>
                <c:pt idx="20">
                  <c:v>41.070295835339955</c:v>
                </c:pt>
                <c:pt idx="21">
                  <c:v>41.156744890339908</c:v>
                </c:pt>
                <c:pt idx="22">
                  <c:v>41.29616576433996</c:v>
                </c:pt>
                <c:pt idx="23">
                  <c:v>41.450392842339959</c:v>
                </c:pt>
                <c:pt idx="24">
                  <c:v>41.534917387339952</c:v>
                </c:pt>
                <c:pt idx="25">
                  <c:v>41.679290414339924</c:v>
                </c:pt>
                <c:pt idx="26">
                  <c:v>41.770466851339954</c:v>
                </c:pt>
                <c:pt idx="27">
                  <c:v>41.887017349339978</c:v>
                </c:pt>
                <c:pt idx="28">
                  <c:v>41.947080236339914</c:v>
                </c:pt>
                <c:pt idx="29">
                  <c:v>42.060357552339916</c:v>
                </c:pt>
                <c:pt idx="30">
                  <c:v>42.097411141339919</c:v>
                </c:pt>
                <c:pt idx="31">
                  <c:v>42.202514657339925</c:v>
                </c:pt>
                <c:pt idx="32">
                  <c:v>42.184488024339949</c:v>
                </c:pt>
                <c:pt idx="33">
                  <c:v>42.234698687339957</c:v>
                </c:pt>
                <c:pt idx="34">
                  <c:v>42.284338446339959</c:v>
                </c:pt>
                <c:pt idx="35">
                  <c:v>42.288747757339948</c:v>
                </c:pt>
              </c:numCache>
            </c:numRef>
          </c:val>
        </c:ser>
        <c:ser>
          <c:idx val="13"/>
          <c:order val="12"/>
          <c:tx>
            <c:strRef>
              <c:f>'ES1'!$B$18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'ES1'!$C$18:$AL$18</c:f>
              <c:numCache>
                <c:formatCode>_(* #,##0.00_);_(* \(#,##0.00\);_(* "-"??_);_(@_)</c:formatCode>
                <c:ptCount val="36"/>
                <c:pt idx="1">
                  <c:v>8.5249999999999986</c:v>
                </c:pt>
                <c:pt idx="2">
                  <c:v>9.2406938999999984</c:v>
                </c:pt>
                <c:pt idx="3">
                  <c:v>9.6510175999999994</c:v>
                </c:pt>
                <c:pt idx="4">
                  <c:v>10.0480202</c:v>
                </c:pt>
                <c:pt idx="5">
                  <c:v>10.4302089</c:v>
                </c:pt>
                <c:pt idx="6">
                  <c:v>10.837165600000002</c:v>
                </c:pt>
                <c:pt idx="7">
                  <c:v>11.3396118</c:v>
                </c:pt>
                <c:pt idx="8">
                  <c:v>11.880082264</c:v>
                </c:pt>
                <c:pt idx="9">
                  <c:v>12.565531364000002</c:v>
                </c:pt>
                <c:pt idx="10">
                  <c:v>13.472631747300001</c:v>
                </c:pt>
                <c:pt idx="11">
                  <c:v>14.4100328473</c:v>
                </c:pt>
                <c:pt idx="12">
                  <c:v>15.4341487473</c:v>
                </c:pt>
                <c:pt idx="13">
                  <c:v>16.393463047299999</c:v>
                </c:pt>
                <c:pt idx="14">
                  <c:v>17.136598447299999</c:v>
                </c:pt>
                <c:pt idx="15">
                  <c:v>17.813674847299996</c:v>
                </c:pt>
                <c:pt idx="16">
                  <c:v>18.424172147299998</c:v>
                </c:pt>
                <c:pt idx="17">
                  <c:v>18.967656247299995</c:v>
                </c:pt>
                <c:pt idx="18">
                  <c:v>19.481395647300001</c:v>
                </c:pt>
                <c:pt idx="19">
                  <c:v>20.078081947299999</c:v>
                </c:pt>
                <c:pt idx="20">
                  <c:v>20.471847447299997</c:v>
                </c:pt>
                <c:pt idx="21">
                  <c:v>20.835015047299997</c:v>
                </c:pt>
                <c:pt idx="22">
                  <c:v>21.134850147299996</c:v>
                </c:pt>
                <c:pt idx="23">
                  <c:v>21.405894147299996</c:v>
                </c:pt>
                <c:pt idx="24">
                  <c:v>21.638967547300002</c:v>
                </c:pt>
                <c:pt idx="25">
                  <c:v>21.872045647300006</c:v>
                </c:pt>
                <c:pt idx="26">
                  <c:v>22.0862802473</c:v>
                </c:pt>
                <c:pt idx="27">
                  <c:v>22.300513747300002</c:v>
                </c:pt>
                <c:pt idx="28">
                  <c:v>22.514749247299999</c:v>
                </c:pt>
                <c:pt idx="29">
                  <c:v>22.728980547300001</c:v>
                </c:pt>
                <c:pt idx="30">
                  <c:v>22.940400873299996</c:v>
                </c:pt>
                <c:pt idx="31">
                  <c:v>23.1533454733</c:v>
                </c:pt>
                <c:pt idx="32">
                  <c:v>23.361616850300003</c:v>
                </c:pt>
                <c:pt idx="33">
                  <c:v>23.570554250300003</c:v>
                </c:pt>
                <c:pt idx="34">
                  <c:v>23.778289787799999</c:v>
                </c:pt>
                <c:pt idx="35">
                  <c:v>23.9892859548</c:v>
                </c:pt>
              </c:numCache>
            </c:numRef>
          </c:val>
        </c:ser>
        <c:ser>
          <c:idx val="14"/>
          <c:order val="13"/>
          <c:tx>
            <c:strRef>
              <c:f>'ES1'!$B$19</c:f>
              <c:strCache>
                <c:ptCount val="1"/>
                <c:pt idx="0">
                  <c:v>Other Thermal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'ES1'!$C$19:$AL$19</c:f>
              <c:numCache>
                <c:formatCode>_(* #,##0.00_);_(* \(#,##0.00\);_(* "-"??_);_(@_)</c:formatCode>
                <c:ptCount val="36"/>
                <c:pt idx="1">
                  <c:v>0.2</c:v>
                </c:pt>
                <c:pt idx="2">
                  <c:v>1.05765965E-2</c:v>
                </c:pt>
                <c:pt idx="3">
                  <c:v>1.14345995E-2</c:v>
                </c:pt>
                <c:pt idx="4">
                  <c:v>9.2298748999999999E-2</c:v>
                </c:pt>
                <c:pt idx="5">
                  <c:v>0.38865977350000003</c:v>
                </c:pt>
                <c:pt idx="6">
                  <c:v>0.68093191439999989</c:v>
                </c:pt>
                <c:pt idx="7">
                  <c:v>0.71806635000000008</c:v>
                </c:pt>
                <c:pt idx="8">
                  <c:v>1.0609637824000002</c:v>
                </c:pt>
                <c:pt idx="9">
                  <c:v>1.4519822870000001</c:v>
                </c:pt>
                <c:pt idx="10">
                  <c:v>1.5042304499999999</c:v>
                </c:pt>
                <c:pt idx="11">
                  <c:v>1.6454345350999997</c:v>
                </c:pt>
                <c:pt idx="12">
                  <c:v>1.8484053339999997</c:v>
                </c:pt>
                <c:pt idx="13">
                  <c:v>2.2530508188999994</c:v>
                </c:pt>
                <c:pt idx="14">
                  <c:v>2.8264444510000004</c:v>
                </c:pt>
                <c:pt idx="15">
                  <c:v>2.8867738430000003</c:v>
                </c:pt>
                <c:pt idx="16">
                  <c:v>2.3200248580000005</c:v>
                </c:pt>
                <c:pt idx="17">
                  <c:v>2.1489346500000002</c:v>
                </c:pt>
                <c:pt idx="18">
                  <c:v>2.4974718280000001</c:v>
                </c:pt>
                <c:pt idx="19">
                  <c:v>2.3711443430000005</c:v>
                </c:pt>
                <c:pt idx="20">
                  <c:v>2.0266752319999997</c:v>
                </c:pt>
                <c:pt idx="21">
                  <c:v>1.7444430769999997</c:v>
                </c:pt>
                <c:pt idx="22">
                  <c:v>1.6166935389999997</c:v>
                </c:pt>
                <c:pt idx="23">
                  <c:v>1.5579874079999998</c:v>
                </c:pt>
                <c:pt idx="24">
                  <c:v>1.7862960000000001</c:v>
                </c:pt>
                <c:pt idx="25">
                  <c:v>1.6971172099</c:v>
                </c:pt>
                <c:pt idx="26">
                  <c:v>1.6277506810000004</c:v>
                </c:pt>
                <c:pt idx="27">
                  <c:v>1.5931858361000004</c:v>
                </c:pt>
                <c:pt idx="28">
                  <c:v>1.5543111854000002</c:v>
                </c:pt>
                <c:pt idx="29">
                  <c:v>1.5626396997000005</c:v>
                </c:pt>
                <c:pt idx="30">
                  <c:v>1.5186088037000003</c:v>
                </c:pt>
                <c:pt idx="31">
                  <c:v>1.5906108536000005</c:v>
                </c:pt>
                <c:pt idx="32">
                  <c:v>1.4508266951000002</c:v>
                </c:pt>
                <c:pt idx="33">
                  <c:v>1.3215273262000002</c:v>
                </c:pt>
                <c:pt idx="34">
                  <c:v>1.2062901083000004</c:v>
                </c:pt>
                <c:pt idx="35">
                  <c:v>0.98815857439999999</c:v>
                </c:pt>
              </c:numCache>
            </c:numRef>
          </c:val>
        </c:ser>
        <c:ser>
          <c:idx val="16"/>
          <c:order val="14"/>
          <c:tx>
            <c:strRef>
              <c:f>'ES1'!$B$20</c:f>
              <c:strCache>
                <c:ptCount val="1"/>
                <c:pt idx="0">
                  <c:v>Other Renewable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34925">
              <a:solidFill>
                <a:schemeClr val="bg2">
                  <a:lumMod val="90000"/>
                </a:schemeClr>
              </a:solidFill>
              <a:prstDash val="solid"/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'ES1'!$C$20:$AL$20</c:f>
              <c:numCache>
                <c:formatCode>_(* #,##0.00_);_(* \(#,##0.00\);_(* "-"??_);_(@_)</c:formatCode>
                <c:ptCount val="36"/>
                <c:pt idx="1">
                  <c:v>14.359105403832018</c:v>
                </c:pt>
                <c:pt idx="2">
                  <c:v>15.50427115018987</c:v>
                </c:pt>
                <c:pt idx="3">
                  <c:v>17.315429414735824</c:v>
                </c:pt>
                <c:pt idx="4">
                  <c:v>18.307084933175901</c:v>
                </c:pt>
                <c:pt idx="5">
                  <c:v>19.527550172201988</c:v>
                </c:pt>
                <c:pt idx="6">
                  <c:v>20.24113251490957</c:v>
                </c:pt>
                <c:pt idx="7">
                  <c:v>21.299962196473764</c:v>
                </c:pt>
                <c:pt idx="8">
                  <c:v>21.936002400228336</c:v>
                </c:pt>
                <c:pt idx="9">
                  <c:v>22.644316163734903</c:v>
                </c:pt>
                <c:pt idx="10">
                  <c:v>23.387377939671111</c:v>
                </c:pt>
                <c:pt idx="11">
                  <c:v>24.353139647956095</c:v>
                </c:pt>
                <c:pt idx="12">
                  <c:v>25.263673702481118</c:v>
                </c:pt>
                <c:pt idx="13">
                  <c:v>26.300534952280785</c:v>
                </c:pt>
                <c:pt idx="14">
                  <c:v>27.359212598955342</c:v>
                </c:pt>
                <c:pt idx="15">
                  <c:v>28.590963239395411</c:v>
                </c:pt>
                <c:pt idx="16">
                  <c:v>29.637281793373582</c:v>
                </c:pt>
                <c:pt idx="17">
                  <c:v>30.605302598858103</c:v>
                </c:pt>
                <c:pt idx="18">
                  <c:v>31.507029231485227</c:v>
                </c:pt>
                <c:pt idx="19">
                  <c:v>32.595407111949328</c:v>
                </c:pt>
                <c:pt idx="20">
                  <c:v>33.367230707122275</c:v>
                </c:pt>
                <c:pt idx="21">
                  <c:v>34.014785672862807</c:v>
                </c:pt>
                <c:pt idx="22">
                  <c:v>34.410923478323305</c:v>
                </c:pt>
                <c:pt idx="23">
                  <c:v>34.66830904172938</c:v>
                </c:pt>
                <c:pt idx="24">
                  <c:v>34.814289945533126</c:v>
                </c:pt>
                <c:pt idx="25">
                  <c:v>34.805987867891275</c:v>
                </c:pt>
                <c:pt idx="26">
                  <c:v>34.889293412526534</c:v>
                </c:pt>
                <c:pt idx="27">
                  <c:v>34.996894118266887</c:v>
                </c:pt>
                <c:pt idx="28">
                  <c:v>35.120875204619516</c:v>
                </c:pt>
                <c:pt idx="29">
                  <c:v>35.279576075633351</c:v>
                </c:pt>
                <c:pt idx="30">
                  <c:v>35.470474857163062</c:v>
                </c:pt>
                <c:pt idx="31">
                  <c:v>35.683821182274365</c:v>
                </c:pt>
                <c:pt idx="32">
                  <c:v>35.923749589409368</c:v>
                </c:pt>
                <c:pt idx="33">
                  <c:v>36.170519639529658</c:v>
                </c:pt>
                <c:pt idx="34">
                  <c:v>36.443837515636375</c:v>
                </c:pt>
                <c:pt idx="35">
                  <c:v>36.712924593829783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858624"/>
        <c:axId val="198860160"/>
      </c:areaChart>
      <c:lineChart>
        <c:grouping val="standard"/>
        <c:varyColors val="0"/>
        <c:ser>
          <c:idx val="0"/>
          <c:order val="15"/>
          <c:tx>
            <c:strRef>
              <c:f>'ES1'!$B$21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'ES1'!$C$21:$AL$21</c:f>
              <c:numCache>
                <c:formatCode>_(* #,##0.00_);_(* \(#,##0.00\);_(* "-"??_);_(@_)</c:formatCode>
                <c:ptCount val="36"/>
                <c:pt idx="1">
                  <c:v>242.5972304213478</c:v>
                </c:pt>
                <c:pt idx="2">
                  <c:v>211.337067557529</c:v>
                </c:pt>
                <c:pt idx="3">
                  <c:v>224.71235316133698</c:v>
                </c:pt>
                <c:pt idx="4">
                  <c:v>209.48106573484753</c:v>
                </c:pt>
                <c:pt idx="5">
                  <c:v>180.55457670625449</c:v>
                </c:pt>
                <c:pt idx="6">
                  <c:v>151.99239013134238</c:v>
                </c:pt>
                <c:pt idx="7">
                  <c:v>144.62447576527396</c:v>
                </c:pt>
                <c:pt idx="8">
                  <c:v>126.13896491410171</c:v>
                </c:pt>
                <c:pt idx="9">
                  <c:v>121.6817053317844</c:v>
                </c:pt>
                <c:pt idx="10">
                  <c:v>115.4427986360943</c:v>
                </c:pt>
                <c:pt idx="11">
                  <c:v>112.53794284325977</c:v>
                </c:pt>
                <c:pt idx="12">
                  <c:v>101.92204563065788</c:v>
                </c:pt>
                <c:pt idx="13">
                  <c:v>102.58638764985854</c:v>
                </c:pt>
                <c:pt idx="14">
                  <c:v>110.04647698106838</c:v>
                </c:pt>
                <c:pt idx="15">
                  <c:v>94.466051090260308</c:v>
                </c:pt>
                <c:pt idx="16">
                  <c:v>78.223255967646651</c:v>
                </c:pt>
                <c:pt idx="17">
                  <c:v>69.09105158520839</c:v>
                </c:pt>
                <c:pt idx="18">
                  <c:v>53.748892407621128</c:v>
                </c:pt>
                <c:pt idx="19">
                  <c:v>49.791801062368137</c:v>
                </c:pt>
                <c:pt idx="20">
                  <c:v>35.997052316495875</c:v>
                </c:pt>
                <c:pt idx="21">
                  <c:v>33.054831495893133</c:v>
                </c:pt>
                <c:pt idx="22">
                  <c:v>30.8991171681966</c:v>
                </c:pt>
                <c:pt idx="23">
                  <c:v>33.239702939950703</c:v>
                </c:pt>
                <c:pt idx="24">
                  <c:v>31.964994940945438</c:v>
                </c:pt>
                <c:pt idx="25">
                  <c:v>31.130857215987021</c:v>
                </c:pt>
                <c:pt idx="26">
                  <c:v>29.983181578780449</c:v>
                </c:pt>
                <c:pt idx="27">
                  <c:v>27.590938627614641</c:v>
                </c:pt>
                <c:pt idx="28">
                  <c:v>24.279462371710117</c:v>
                </c:pt>
                <c:pt idx="29">
                  <c:v>22.336534836278428</c:v>
                </c:pt>
                <c:pt idx="30">
                  <c:v>19.529369491437876</c:v>
                </c:pt>
                <c:pt idx="31">
                  <c:v>18.906541363272005</c:v>
                </c:pt>
                <c:pt idx="32">
                  <c:v>16.169986081281081</c:v>
                </c:pt>
                <c:pt idx="33">
                  <c:v>13.972986952571592</c:v>
                </c:pt>
                <c:pt idx="34">
                  <c:v>12.084118133975926</c:v>
                </c:pt>
                <c:pt idx="35">
                  <c:v>9.563402626927024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868352"/>
        <c:axId val="198866432"/>
      </c:lineChart>
      <c:catAx>
        <c:axId val="19885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988601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8860160"/>
        <c:scaling>
          <c:orientation val="minMax"/>
          <c:max val="500"/>
          <c:min val="-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Generation Output per Technology (TWh)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98858624"/>
        <c:crosses val="autoZero"/>
        <c:crossBetween val="between"/>
        <c:majorUnit val="50"/>
      </c:valAx>
      <c:valAx>
        <c:axId val="198866432"/>
        <c:scaling>
          <c:orientation val="minMax"/>
          <c:max val="250"/>
          <c:min val="-25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Carbon Intensity (gCO2/KWh)</a:t>
                </a:r>
              </a:p>
            </c:rich>
          </c:tx>
          <c:overlay val="0"/>
        </c:title>
        <c:numFmt formatCode="_(* #,##0_);[White]_(* \(#,##0\);_(* &quot;-&quot;_);_(@_)" sourceLinked="0"/>
        <c:majorTickMark val="out"/>
        <c:minorTickMark val="none"/>
        <c:tickLblPos val="nextTo"/>
        <c:crossAx val="198868352"/>
        <c:crosses val="max"/>
        <c:crossBetween val="between"/>
        <c:majorUnit val="25"/>
      </c:valAx>
      <c:catAx>
        <c:axId val="198868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886643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1.6164967421150617E-2"/>
          <c:y val="0.83329256677455976"/>
          <c:w val="0.88089258082329436"/>
          <c:h val="0.16670743322544021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16252708433095"/>
          <c:y val="3.7898363479758827E-2"/>
          <c:w val="0.84042186833637578"/>
          <c:h val="0.68493191241342954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'ES2'!$L$6</c:f>
              <c:strCache>
                <c:ptCount val="1"/>
                <c:pt idx="0">
                  <c:v>Low carbon</c:v>
                </c:pt>
              </c:strCache>
            </c:strRef>
          </c:tx>
          <c:invertIfNegative val="0"/>
          <c:cat>
            <c:numRef>
              <c:f>'ES2'!$M$5:$AI$5</c:f>
              <c:numCache>
                <c:formatCode>General</c:formatCode>
                <c:ptCount val="23"/>
                <c:pt idx="0">
                  <c:v>2015</c:v>
                </c:pt>
                <c:pt idx="1">
                  <c:v>2020</c:v>
                </c:pt>
                <c:pt idx="2">
                  <c:v>2030</c:v>
                </c:pt>
                <c:pt idx="3">
                  <c:v>2040</c:v>
                </c:pt>
                <c:pt idx="4">
                  <c:v>2050</c:v>
                </c:pt>
                <c:pt idx="6">
                  <c:v>2015</c:v>
                </c:pt>
                <c:pt idx="7">
                  <c:v>2020</c:v>
                </c:pt>
                <c:pt idx="8">
                  <c:v>2030</c:v>
                </c:pt>
                <c:pt idx="9">
                  <c:v>2040</c:v>
                </c:pt>
                <c:pt idx="10">
                  <c:v>2050</c:v>
                </c:pt>
                <c:pt idx="12">
                  <c:v>2015</c:v>
                </c:pt>
                <c:pt idx="13">
                  <c:v>2020</c:v>
                </c:pt>
                <c:pt idx="14">
                  <c:v>2030</c:v>
                </c:pt>
                <c:pt idx="15">
                  <c:v>2040</c:v>
                </c:pt>
                <c:pt idx="16">
                  <c:v>2050</c:v>
                </c:pt>
                <c:pt idx="18">
                  <c:v>2015</c:v>
                </c:pt>
                <c:pt idx="19">
                  <c:v>2020</c:v>
                </c:pt>
                <c:pt idx="20">
                  <c:v>2030</c:v>
                </c:pt>
                <c:pt idx="21">
                  <c:v>2040</c:v>
                </c:pt>
                <c:pt idx="22">
                  <c:v>2050</c:v>
                </c:pt>
              </c:numCache>
            </c:numRef>
          </c:cat>
          <c:val>
            <c:numRef>
              <c:f>'ES2'!$M$6:$AI$6</c:f>
              <c:numCache>
                <c:formatCode>_-* #,##0_-;\-* #,##0_-;_-* "-"??_-;_-@_-</c:formatCode>
                <c:ptCount val="23"/>
                <c:pt idx="0">
                  <c:v>8985</c:v>
                </c:pt>
                <c:pt idx="1">
                  <c:v>8974</c:v>
                </c:pt>
                <c:pt idx="2">
                  <c:v>9385</c:v>
                </c:pt>
                <c:pt idx="3">
                  <c:v>24023</c:v>
                </c:pt>
                <c:pt idx="4">
                  <c:v>34500</c:v>
                </c:pt>
                <c:pt idx="6">
                  <c:v>8985</c:v>
                </c:pt>
                <c:pt idx="7">
                  <c:v>8974</c:v>
                </c:pt>
                <c:pt idx="8">
                  <c:v>4016</c:v>
                </c:pt>
                <c:pt idx="9">
                  <c:v>9026</c:v>
                </c:pt>
                <c:pt idx="10">
                  <c:v>16200</c:v>
                </c:pt>
                <c:pt idx="12">
                  <c:v>8985</c:v>
                </c:pt>
                <c:pt idx="13">
                  <c:v>8974</c:v>
                </c:pt>
                <c:pt idx="14">
                  <c:v>1216</c:v>
                </c:pt>
                <c:pt idx="15">
                  <c:v>4556</c:v>
                </c:pt>
                <c:pt idx="16">
                  <c:v>5500</c:v>
                </c:pt>
                <c:pt idx="18">
                  <c:v>8985</c:v>
                </c:pt>
                <c:pt idx="19">
                  <c:v>8974</c:v>
                </c:pt>
                <c:pt idx="20">
                  <c:v>4286</c:v>
                </c:pt>
                <c:pt idx="21">
                  <c:v>14083</c:v>
                </c:pt>
                <c:pt idx="22">
                  <c:v>18600</c:v>
                </c:pt>
              </c:numCache>
            </c:numRef>
          </c:val>
        </c:ser>
        <c:ser>
          <c:idx val="2"/>
          <c:order val="1"/>
          <c:tx>
            <c:strRef>
              <c:f>'ES2'!$L$7</c:f>
              <c:strCache>
                <c:ptCount val="1"/>
                <c:pt idx="0">
                  <c:v>Renewables</c:v>
                </c:pt>
              </c:strCache>
            </c:strRef>
          </c:tx>
          <c:invertIfNegative val="0"/>
          <c:cat>
            <c:numRef>
              <c:f>'ES2'!$M$5:$AI$5</c:f>
              <c:numCache>
                <c:formatCode>General</c:formatCode>
                <c:ptCount val="23"/>
                <c:pt idx="0">
                  <c:v>2015</c:v>
                </c:pt>
                <c:pt idx="1">
                  <c:v>2020</c:v>
                </c:pt>
                <c:pt idx="2">
                  <c:v>2030</c:v>
                </c:pt>
                <c:pt idx="3">
                  <c:v>2040</c:v>
                </c:pt>
                <c:pt idx="4">
                  <c:v>2050</c:v>
                </c:pt>
                <c:pt idx="6">
                  <c:v>2015</c:v>
                </c:pt>
                <c:pt idx="7">
                  <c:v>2020</c:v>
                </c:pt>
                <c:pt idx="8">
                  <c:v>2030</c:v>
                </c:pt>
                <c:pt idx="9">
                  <c:v>2040</c:v>
                </c:pt>
                <c:pt idx="10">
                  <c:v>2050</c:v>
                </c:pt>
                <c:pt idx="12">
                  <c:v>2015</c:v>
                </c:pt>
                <c:pt idx="13">
                  <c:v>2020</c:v>
                </c:pt>
                <c:pt idx="14">
                  <c:v>2030</c:v>
                </c:pt>
                <c:pt idx="15">
                  <c:v>2040</c:v>
                </c:pt>
                <c:pt idx="16">
                  <c:v>2050</c:v>
                </c:pt>
                <c:pt idx="18">
                  <c:v>2015</c:v>
                </c:pt>
                <c:pt idx="19">
                  <c:v>2020</c:v>
                </c:pt>
                <c:pt idx="20">
                  <c:v>2030</c:v>
                </c:pt>
                <c:pt idx="21">
                  <c:v>2040</c:v>
                </c:pt>
                <c:pt idx="22">
                  <c:v>2050</c:v>
                </c:pt>
              </c:numCache>
            </c:numRef>
          </c:cat>
          <c:val>
            <c:numRef>
              <c:f>'ES2'!$M$7:$AI$7</c:f>
              <c:numCache>
                <c:formatCode>_-* #,##0_-;\-* #,##0_-;_-* "-"??_-;_-@_-</c:formatCode>
                <c:ptCount val="23"/>
                <c:pt idx="0">
                  <c:v>29673.492460001315</c:v>
                </c:pt>
                <c:pt idx="1">
                  <c:v>46612.978758159865</c:v>
                </c:pt>
                <c:pt idx="2">
                  <c:v>83889.432923974338</c:v>
                </c:pt>
                <c:pt idx="3">
                  <c:v>103142.34863340954</c:v>
                </c:pt>
                <c:pt idx="4">
                  <c:v>110477.90547892031</c:v>
                </c:pt>
                <c:pt idx="6">
                  <c:v>29673.492460001315</c:v>
                </c:pt>
                <c:pt idx="7">
                  <c:v>45158.283761042723</c:v>
                </c:pt>
                <c:pt idx="8">
                  <c:v>72963.79837258975</c:v>
                </c:pt>
                <c:pt idx="9">
                  <c:v>86627.690087399984</c:v>
                </c:pt>
                <c:pt idx="10">
                  <c:v>93655.186526079036</c:v>
                </c:pt>
                <c:pt idx="12">
                  <c:v>29673.492460001315</c:v>
                </c:pt>
                <c:pt idx="13">
                  <c:v>41519.162716536295</c:v>
                </c:pt>
                <c:pt idx="14">
                  <c:v>51476.457463933504</c:v>
                </c:pt>
                <c:pt idx="15">
                  <c:v>47231.071024179582</c:v>
                </c:pt>
                <c:pt idx="16">
                  <c:v>43798.869250172567</c:v>
                </c:pt>
                <c:pt idx="18">
                  <c:v>29673.492460001315</c:v>
                </c:pt>
                <c:pt idx="19">
                  <c:v>45579.51066708572</c:v>
                </c:pt>
                <c:pt idx="20">
                  <c:v>78676.456310833993</c:v>
                </c:pt>
                <c:pt idx="21">
                  <c:v>92915.391417627456</c:v>
                </c:pt>
                <c:pt idx="22">
                  <c:v>102783.98435890164</c:v>
                </c:pt>
              </c:numCache>
            </c:numRef>
          </c:val>
        </c:ser>
        <c:ser>
          <c:idx val="6"/>
          <c:order val="2"/>
          <c:tx>
            <c:strRef>
              <c:f>'ES2'!$L$8</c:f>
              <c:strCache>
                <c:ptCount val="1"/>
                <c:pt idx="0">
                  <c:v>Fossil fuel</c:v>
                </c:pt>
              </c:strCache>
            </c:strRef>
          </c:tx>
          <c:invertIfNegative val="0"/>
          <c:cat>
            <c:numRef>
              <c:f>'ES2'!$M$5:$AI$5</c:f>
              <c:numCache>
                <c:formatCode>General</c:formatCode>
                <c:ptCount val="23"/>
                <c:pt idx="0">
                  <c:v>2015</c:v>
                </c:pt>
                <c:pt idx="1">
                  <c:v>2020</c:v>
                </c:pt>
                <c:pt idx="2">
                  <c:v>2030</c:v>
                </c:pt>
                <c:pt idx="3">
                  <c:v>2040</c:v>
                </c:pt>
                <c:pt idx="4">
                  <c:v>2050</c:v>
                </c:pt>
                <c:pt idx="6">
                  <c:v>2015</c:v>
                </c:pt>
                <c:pt idx="7">
                  <c:v>2020</c:v>
                </c:pt>
                <c:pt idx="8">
                  <c:v>2030</c:v>
                </c:pt>
                <c:pt idx="9">
                  <c:v>2040</c:v>
                </c:pt>
                <c:pt idx="10">
                  <c:v>2050</c:v>
                </c:pt>
                <c:pt idx="12">
                  <c:v>2015</c:v>
                </c:pt>
                <c:pt idx="13">
                  <c:v>2020</c:v>
                </c:pt>
                <c:pt idx="14">
                  <c:v>2030</c:v>
                </c:pt>
                <c:pt idx="15">
                  <c:v>2040</c:v>
                </c:pt>
                <c:pt idx="16">
                  <c:v>2050</c:v>
                </c:pt>
                <c:pt idx="18">
                  <c:v>2015</c:v>
                </c:pt>
                <c:pt idx="19">
                  <c:v>2020</c:v>
                </c:pt>
                <c:pt idx="20">
                  <c:v>2030</c:v>
                </c:pt>
                <c:pt idx="21">
                  <c:v>2040</c:v>
                </c:pt>
                <c:pt idx="22">
                  <c:v>2050</c:v>
                </c:pt>
              </c:numCache>
            </c:numRef>
          </c:cat>
          <c:val>
            <c:numRef>
              <c:f>'ES2'!$M$8:$AI$8</c:f>
              <c:numCache>
                <c:formatCode>_-* #,##0_-;\-* #,##0_-;_-* "-"??_-;_-@_-</c:formatCode>
                <c:ptCount val="23"/>
                <c:pt idx="0">
                  <c:v>51604.900924574991</c:v>
                </c:pt>
                <c:pt idx="1">
                  <c:v>37729.52580453064</c:v>
                </c:pt>
                <c:pt idx="2">
                  <c:v>26577.096073967004</c:v>
                </c:pt>
                <c:pt idx="3">
                  <c:v>16325.088865640677</c:v>
                </c:pt>
                <c:pt idx="4">
                  <c:v>10763.854371956066</c:v>
                </c:pt>
                <c:pt idx="6">
                  <c:v>51604.900924574991</c:v>
                </c:pt>
                <c:pt idx="7">
                  <c:v>38933.842840443998</c:v>
                </c:pt>
                <c:pt idx="8">
                  <c:v>33522.856274527585</c:v>
                </c:pt>
                <c:pt idx="9">
                  <c:v>27485.223155427419</c:v>
                </c:pt>
                <c:pt idx="10">
                  <c:v>23688.753090265353</c:v>
                </c:pt>
                <c:pt idx="12">
                  <c:v>51604.900924574991</c:v>
                </c:pt>
                <c:pt idx="13">
                  <c:v>44680.710704663543</c:v>
                </c:pt>
                <c:pt idx="14">
                  <c:v>47720.843134434646</c:v>
                </c:pt>
                <c:pt idx="15">
                  <c:v>42250.895453888319</c:v>
                </c:pt>
                <c:pt idx="16">
                  <c:v>43080.963743178007</c:v>
                </c:pt>
                <c:pt idx="18">
                  <c:v>51604.900924574991</c:v>
                </c:pt>
                <c:pt idx="19">
                  <c:v>39366.222678505306</c:v>
                </c:pt>
                <c:pt idx="20">
                  <c:v>41199.791794703247</c:v>
                </c:pt>
                <c:pt idx="21">
                  <c:v>35198.250737438371</c:v>
                </c:pt>
                <c:pt idx="22">
                  <c:v>36762.903523842382</c:v>
                </c:pt>
              </c:numCache>
            </c:numRef>
          </c:val>
        </c:ser>
        <c:ser>
          <c:idx val="0"/>
          <c:order val="3"/>
          <c:tx>
            <c:strRef>
              <c:f>'ES2'!$L$9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numRef>
              <c:f>'ES2'!$M$5:$AI$5</c:f>
              <c:numCache>
                <c:formatCode>General</c:formatCode>
                <c:ptCount val="23"/>
                <c:pt idx="0">
                  <c:v>2015</c:v>
                </c:pt>
                <c:pt idx="1">
                  <c:v>2020</c:v>
                </c:pt>
                <c:pt idx="2">
                  <c:v>2030</c:v>
                </c:pt>
                <c:pt idx="3">
                  <c:v>2040</c:v>
                </c:pt>
                <c:pt idx="4">
                  <c:v>2050</c:v>
                </c:pt>
                <c:pt idx="6">
                  <c:v>2015</c:v>
                </c:pt>
                <c:pt idx="7">
                  <c:v>2020</c:v>
                </c:pt>
                <c:pt idx="8">
                  <c:v>2030</c:v>
                </c:pt>
                <c:pt idx="9">
                  <c:v>2040</c:v>
                </c:pt>
                <c:pt idx="10">
                  <c:v>2050</c:v>
                </c:pt>
                <c:pt idx="12">
                  <c:v>2015</c:v>
                </c:pt>
                <c:pt idx="13">
                  <c:v>2020</c:v>
                </c:pt>
                <c:pt idx="14">
                  <c:v>2030</c:v>
                </c:pt>
                <c:pt idx="15">
                  <c:v>2040</c:v>
                </c:pt>
                <c:pt idx="16">
                  <c:v>2050</c:v>
                </c:pt>
                <c:pt idx="18">
                  <c:v>2015</c:v>
                </c:pt>
                <c:pt idx="19">
                  <c:v>2020</c:v>
                </c:pt>
                <c:pt idx="20">
                  <c:v>2030</c:v>
                </c:pt>
                <c:pt idx="21">
                  <c:v>2040</c:v>
                </c:pt>
                <c:pt idx="22">
                  <c:v>2050</c:v>
                </c:pt>
              </c:numCache>
            </c:numRef>
          </c:cat>
          <c:val>
            <c:numRef>
              <c:f>'ES2'!$M$9:$AI$9</c:f>
              <c:numCache>
                <c:formatCode>_-* #,##0_-;\-* #,##0_-;_-* "-"??_-;_-@_-</c:formatCode>
                <c:ptCount val="23"/>
                <c:pt idx="0">
                  <c:v>3950</c:v>
                </c:pt>
                <c:pt idx="1">
                  <c:v>5005</c:v>
                </c:pt>
                <c:pt idx="2">
                  <c:v>18505</c:v>
                </c:pt>
                <c:pt idx="3">
                  <c:v>19705</c:v>
                </c:pt>
                <c:pt idx="4">
                  <c:v>19705</c:v>
                </c:pt>
                <c:pt idx="6">
                  <c:v>3950</c:v>
                </c:pt>
                <c:pt idx="7">
                  <c:v>5005</c:v>
                </c:pt>
                <c:pt idx="8">
                  <c:v>15005</c:v>
                </c:pt>
                <c:pt idx="9">
                  <c:v>15005</c:v>
                </c:pt>
                <c:pt idx="10">
                  <c:v>15005</c:v>
                </c:pt>
                <c:pt idx="12">
                  <c:v>3950</c:v>
                </c:pt>
                <c:pt idx="13">
                  <c:v>4005</c:v>
                </c:pt>
                <c:pt idx="14">
                  <c:v>9805</c:v>
                </c:pt>
                <c:pt idx="15">
                  <c:v>9805</c:v>
                </c:pt>
                <c:pt idx="16">
                  <c:v>9805</c:v>
                </c:pt>
                <c:pt idx="18">
                  <c:v>3950</c:v>
                </c:pt>
                <c:pt idx="19">
                  <c:v>5005</c:v>
                </c:pt>
                <c:pt idx="20">
                  <c:v>16505</c:v>
                </c:pt>
                <c:pt idx="21">
                  <c:v>16505</c:v>
                </c:pt>
                <c:pt idx="22">
                  <c:v>16505</c:v>
                </c:pt>
              </c:numCache>
            </c:numRef>
          </c:val>
        </c:ser>
        <c:ser>
          <c:idx val="3"/>
          <c:order val="4"/>
          <c:tx>
            <c:strRef>
              <c:f>'ES2'!$L$10</c:f>
              <c:strCache>
                <c:ptCount val="1"/>
                <c:pt idx="0">
                  <c:v>Storage</c:v>
                </c:pt>
              </c:strCache>
            </c:strRef>
          </c:tx>
          <c:invertIfNegative val="0"/>
          <c:cat>
            <c:numRef>
              <c:f>'ES2'!$M$5:$AI$5</c:f>
              <c:numCache>
                <c:formatCode>General</c:formatCode>
                <c:ptCount val="23"/>
                <c:pt idx="0">
                  <c:v>2015</c:v>
                </c:pt>
                <c:pt idx="1">
                  <c:v>2020</c:v>
                </c:pt>
                <c:pt idx="2">
                  <c:v>2030</c:v>
                </c:pt>
                <c:pt idx="3">
                  <c:v>2040</c:v>
                </c:pt>
                <c:pt idx="4">
                  <c:v>2050</c:v>
                </c:pt>
                <c:pt idx="6">
                  <c:v>2015</c:v>
                </c:pt>
                <c:pt idx="7">
                  <c:v>2020</c:v>
                </c:pt>
                <c:pt idx="8">
                  <c:v>2030</c:v>
                </c:pt>
                <c:pt idx="9">
                  <c:v>2040</c:v>
                </c:pt>
                <c:pt idx="10">
                  <c:v>2050</c:v>
                </c:pt>
                <c:pt idx="12">
                  <c:v>2015</c:v>
                </c:pt>
                <c:pt idx="13">
                  <c:v>2020</c:v>
                </c:pt>
                <c:pt idx="14">
                  <c:v>2030</c:v>
                </c:pt>
                <c:pt idx="15">
                  <c:v>2040</c:v>
                </c:pt>
                <c:pt idx="16">
                  <c:v>2050</c:v>
                </c:pt>
                <c:pt idx="18">
                  <c:v>2015</c:v>
                </c:pt>
                <c:pt idx="19">
                  <c:v>2020</c:v>
                </c:pt>
                <c:pt idx="20">
                  <c:v>2030</c:v>
                </c:pt>
                <c:pt idx="21">
                  <c:v>2040</c:v>
                </c:pt>
                <c:pt idx="22">
                  <c:v>2050</c:v>
                </c:pt>
              </c:numCache>
            </c:numRef>
          </c:cat>
          <c:val>
            <c:numRef>
              <c:f>'ES2'!$M$10:$AI$10</c:f>
              <c:numCache>
                <c:formatCode>_-* #,##0_-;\-* #,##0_-;_-* "-"??_-;_-@_-</c:formatCode>
                <c:ptCount val="23"/>
                <c:pt idx="0">
                  <c:v>2744</c:v>
                </c:pt>
                <c:pt idx="1">
                  <c:v>5807.4870808159967</c:v>
                </c:pt>
                <c:pt idx="2">
                  <c:v>8595.5533087498679</c:v>
                </c:pt>
                <c:pt idx="3">
                  <c:v>9500.5259306928383</c:v>
                </c:pt>
                <c:pt idx="4">
                  <c:v>9669.9413613176766</c:v>
                </c:pt>
                <c:pt idx="6">
                  <c:v>2744</c:v>
                </c:pt>
                <c:pt idx="7">
                  <c:v>5698.5250000000005</c:v>
                </c:pt>
                <c:pt idx="8">
                  <c:v>6815.6401999999998</c:v>
                </c:pt>
                <c:pt idx="9">
                  <c:v>7451.6168000000007</c:v>
                </c:pt>
                <c:pt idx="10">
                  <c:v>8380.2182000000012</c:v>
                </c:pt>
                <c:pt idx="12">
                  <c:v>2744</c:v>
                </c:pt>
                <c:pt idx="13">
                  <c:v>5698.5250000000005</c:v>
                </c:pt>
                <c:pt idx="14">
                  <c:v>5817.7170000000006</c:v>
                </c:pt>
                <c:pt idx="15">
                  <c:v>5205.7960000000003</c:v>
                </c:pt>
                <c:pt idx="16">
                  <c:v>5170.3710000000001</c:v>
                </c:pt>
                <c:pt idx="18">
                  <c:v>2744</c:v>
                </c:pt>
                <c:pt idx="19">
                  <c:v>5801.5093750000005</c:v>
                </c:pt>
                <c:pt idx="20">
                  <c:v>8886.1953749999993</c:v>
                </c:pt>
                <c:pt idx="21">
                  <c:v>9966.1597083333327</c:v>
                </c:pt>
                <c:pt idx="22">
                  <c:v>10698.554708333331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198925696"/>
        <c:axId val="198943872"/>
      </c:barChart>
      <c:catAx>
        <c:axId val="19892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8943872"/>
        <c:crosses val="autoZero"/>
        <c:auto val="1"/>
        <c:lblAlgn val="ctr"/>
        <c:lblOffset val="100"/>
        <c:tickMarkSkip val="2"/>
        <c:noMultiLvlLbl val="0"/>
      </c:catAx>
      <c:valAx>
        <c:axId val="198943872"/>
        <c:scaling>
          <c:orientation val="minMax"/>
        </c:scaling>
        <c:delete val="0"/>
        <c:axPos val="l"/>
        <c:majorGridlines/>
        <c:title>
          <c:tx>
            <c:strRef>
              <c:f>'ES2'!$M$3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8925696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467065689032797E-2"/>
          <c:y val="3.0327923659601297E-2"/>
          <c:w val="0.84856630698953817"/>
          <c:h val="0.63107567956692512"/>
        </c:manualLayout>
      </c:layout>
      <c:areaChart>
        <c:grouping val="stacked"/>
        <c:varyColors val="0"/>
        <c:ser>
          <c:idx val="1"/>
          <c:order val="0"/>
          <c:tx>
            <c:strRef>
              <c:f>'ES3'!$B$8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00B05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'ES3'!$C$8:$AK$8</c:f>
              <c:numCache>
                <c:formatCode>_-* #,##0_-;\-* #,##0_-;_-* "-"??_-;_-@_-</c:formatCode>
                <c:ptCount val="35"/>
                <c:pt idx="0">
                  <c:v>3589</c:v>
                </c:pt>
                <c:pt idx="1">
                  <c:v>3712</c:v>
                </c:pt>
                <c:pt idx="2">
                  <c:v>4135</c:v>
                </c:pt>
                <c:pt idx="3">
                  <c:v>5318</c:v>
                </c:pt>
                <c:pt idx="4">
                  <c:v>5808</c:v>
                </c:pt>
                <c:pt idx="5">
                  <c:v>5870</c:v>
                </c:pt>
                <c:pt idx="6">
                  <c:v>5996</c:v>
                </c:pt>
                <c:pt idx="7">
                  <c:v>6123</c:v>
                </c:pt>
                <c:pt idx="8">
                  <c:v>6296</c:v>
                </c:pt>
                <c:pt idx="9">
                  <c:v>6618</c:v>
                </c:pt>
                <c:pt idx="10">
                  <c:v>6829</c:v>
                </c:pt>
                <c:pt idx="11">
                  <c:v>7703</c:v>
                </c:pt>
                <c:pt idx="12">
                  <c:v>7891</c:v>
                </c:pt>
                <c:pt idx="13">
                  <c:v>8443</c:v>
                </c:pt>
                <c:pt idx="14">
                  <c:v>8596</c:v>
                </c:pt>
                <c:pt idx="15">
                  <c:v>8713</c:v>
                </c:pt>
                <c:pt idx="16">
                  <c:v>8802</c:v>
                </c:pt>
                <c:pt idx="17">
                  <c:v>8840</c:v>
                </c:pt>
                <c:pt idx="18">
                  <c:v>8937</c:v>
                </c:pt>
                <c:pt idx="19">
                  <c:v>8937</c:v>
                </c:pt>
                <c:pt idx="20">
                  <c:v>8961</c:v>
                </c:pt>
                <c:pt idx="21">
                  <c:v>9047</c:v>
                </c:pt>
                <c:pt idx="22">
                  <c:v>9261</c:v>
                </c:pt>
                <c:pt idx="23">
                  <c:v>9418</c:v>
                </c:pt>
                <c:pt idx="24">
                  <c:v>9501</c:v>
                </c:pt>
                <c:pt idx="25">
                  <c:v>9634</c:v>
                </c:pt>
                <c:pt idx="26">
                  <c:v>9724</c:v>
                </c:pt>
                <c:pt idx="27">
                  <c:v>9783</c:v>
                </c:pt>
                <c:pt idx="28">
                  <c:v>9862</c:v>
                </c:pt>
                <c:pt idx="29">
                  <c:v>9901</c:v>
                </c:pt>
                <c:pt idx="30">
                  <c:v>9973</c:v>
                </c:pt>
                <c:pt idx="31">
                  <c:v>9901</c:v>
                </c:pt>
                <c:pt idx="32">
                  <c:v>9826</c:v>
                </c:pt>
                <c:pt idx="33">
                  <c:v>9731</c:v>
                </c:pt>
                <c:pt idx="34">
                  <c:v>9670</c:v>
                </c:pt>
              </c:numCache>
            </c:numRef>
          </c:val>
        </c:ser>
        <c:ser>
          <c:idx val="2"/>
          <c:order val="1"/>
          <c:tx>
            <c:strRef>
              <c:f>'ES3'!$B$9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F57913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'ES3'!$C$9:$AK$9</c:f>
              <c:numCache>
                <c:formatCode>_-* #,##0_-;\-* #,##0_-;_-* "-"??_-;_-@_-</c:formatCode>
                <c:ptCount val="35"/>
                <c:pt idx="0">
                  <c:v>2841.9976999999999</c:v>
                </c:pt>
                <c:pt idx="1">
                  <c:v>3096.8456160259566</c:v>
                </c:pt>
                <c:pt idx="2">
                  <c:v>3538.1391185232751</c:v>
                </c:pt>
                <c:pt idx="3">
                  <c:v>3609.4098935513421</c:v>
                </c:pt>
                <c:pt idx="4">
                  <c:v>4255.2865719873425</c:v>
                </c:pt>
                <c:pt idx="5">
                  <c:v>4550.9941115864713</c:v>
                </c:pt>
                <c:pt idx="6">
                  <c:v>4655.2410176262692</c:v>
                </c:pt>
                <c:pt idx="7">
                  <c:v>4880.0475843799359</c:v>
                </c:pt>
                <c:pt idx="8">
                  <c:v>4983.7771173801475</c:v>
                </c:pt>
                <c:pt idx="9">
                  <c:v>5297.4492957188704</c:v>
                </c:pt>
                <c:pt idx="10">
                  <c:v>5312.0818747257836</c:v>
                </c:pt>
                <c:pt idx="11">
                  <c:v>5281.6909583282395</c:v>
                </c:pt>
                <c:pt idx="12">
                  <c:v>5295.1603777383398</c:v>
                </c:pt>
                <c:pt idx="13">
                  <c:v>5253.5653818920628</c:v>
                </c:pt>
                <c:pt idx="14">
                  <c:v>5266.9184718003971</c:v>
                </c:pt>
                <c:pt idx="15">
                  <c:v>5280.231099184909</c:v>
                </c:pt>
                <c:pt idx="16">
                  <c:v>5293.5137928185077</c:v>
                </c:pt>
                <c:pt idx="17">
                  <c:v>5305.4783615385868</c:v>
                </c:pt>
                <c:pt idx="18">
                  <c:v>5317.369488777812</c:v>
                </c:pt>
                <c:pt idx="19">
                  <c:v>5329.1957817499133</c:v>
                </c:pt>
                <c:pt idx="20">
                  <c:v>5339.5780894380268</c:v>
                </c:pt>
                <c:pt idx="21">
                  <c:v>5349.856253767357</c:v>
                </c:pt>
                <c:pt idx="22">
                  <c:v>5360.0376563678619</c:v>
                </c:pt>
                <c:pt idx="23">
                  <c:v>5368.6649294296467</c:v>
                </c:pt>
                <c:pt idx="24">
                  <c:v>5377.1624873610899</c:v>
                </c:pt>
                <c:pt idx="25">
                  <c:v>5174.0159304117087</c:v>
                </c:pt>
                <c:pt idx="26">
                  <c:v>4777.662579631723</c:v>
                </c:pt>
                <c:pt idx="27">
                  <c:v>4781.111861151795</c:v>
                </c:pt>
                <c:pt idx="28">
                  <c:v>4782.838212139678</c:v>
                </c:pt>
                <c:pt idx="29">
                  <c:v>4784.372354014311</c:v>
                </c:pt>
                <c:pt idx="30">
                  <c:v>4484.372354014311</c:v>
                </c:pt>
                <c:pt idx="31">
                  <c:v>4484.372354014311</c:v>
                </c:pt>
                <c:pt idx="32">
                  <c:v>4184.372354014311</c:v>
                </c:pt>
                <c:pt idx="33">
                  <c:v>4184.372354014311</c:v>
                </c:pt>
                <c:pt idx="34">
                  <c:v>3884.372354014311</c:v>
                </c:pt>
              </c:numCache>
            </c:numRef>
          </c:val>
        </c:ser>
        <c:ser>
          <c:idx val="3"/>
          <c:order val="2"/>
          <c:tx>
            <c:strRef>
              <c:f>'ES3'!$B$10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26893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'ES3'!$C$10:$AK$10</c:f>
              <c:numCache>
                <c:formatCode>_-* #,##0_-;\-* #,##0_-;_-* "-"??_-;_-@_-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900</c:v>
                </c:pt>
                <c:pt idx="15">
                  <c:v>1800</c:v>
                </c:pt>
                <c:pt idx="16">
                  <c:v>2700</c:v>
                </c:pt>
                <c:pt idx="17">
                  <c:v>3600</c:v>
                </c:pt>
                <c:pt idx="18">
                  <c:v>4550</c:v>
                </c:pt>
                <c:pt idx="19">
                  <c:v>5900</c:v>
                </c:pt>
                <c:pt idx="20">
                  <c:v>7370</c:v>
                </c:pt>
                <c:pt idx="21">
                  <c:v>8270</c:v>
                </c:pt>
                <c:pt idx="22">
                  <c:v>8270</c:v>
                </c:pt>
                <c:pt idx="23">
                  <c:v>8270</c:v>
                </c:pt>
                <c:pt idx="24">
                  <c:v>8270</c:v>
                </c:pt>
                <c:pt idx="25">
                  <c:v>8270</c:v>
                </c:pt>
                <c:pt idx="26">
                  <c:v>9000</c:v>
                </c:pt>
                <c:pt idx="27">
                  <c:v>10000</c:v>
                </c:pt>
                <c:pt idx="28">
                  <c:v>11000</c:v>
                </c:pt>
                <c:pt idx="29">
                  <c:v>11900</c:v>
                </c:pt>
                <c:pt idx="30">
                  <c:v>12000</c:v>
                </c:pt>
                <c:pt idx="31">
                  <c:v>12500</c:v>
                </c:pt>
                <c:pt idx="32">
                  <c:v>13200</c:v>
                </c:pt>
                <c:pt idx="33">
                  <c:v>13800</c:v>
                </c:pt>
                <c:pt idx="34">
                  <c:v>14500</c:v>
                </c:pt>
              </c:numCache>
            </c:numRef>
          </c:val>
        </c:ser>
        <c:ser>
          <c:idx val="4"/>
          <c:order val="3"/>
          <c:tx>
            <c:strRef>
              <c:f>'ES3'!$B$11</c:f>
              <c:strCache>
                <c:ptCount val="1"/>
                <c:pt idx="0">
                  <c:v>CHP (Non-renewable)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'ES3'!$C$11:$AK$11</c:f>
              <c:numCache>
                <c:formatCode>_-* #,##0_-;\-* #,##0_-;_-* "-"??_-;_-@_-</c:formatCode>
                <c:ptCount val="35"/>
                <c:pt idx="0">
                  <c:v>4023.0148992218637</c:v>
                </c:pt>
                <c:pt idx="1">
                  <c:v>4420.5680999774158</c:v>
                </c:pt>
                <c:pt idx="2">
                  <c:v>4544.1766949829689</c:v>
                </c:pt>
                <c:pt idx="3">
                  <c:v>4366.5393948993151</c:v>
                </c:pt>
                <c:pt idx="4">
                  <c:v>4492.7763679090749</c:v>
                </c:pt>
                <c:pt idx="5">
                  <c:v>4481.6726780788067</c:v>
                </c:pt>
                <c:pt idx="6">
                  <c:v>4482.9199325844147</c:v>
                </c:pt>
                <c:pt idx="7">
                  <c:v>4647.3984384756532</c:v>
                </c:pt>
                <c:pt idx="8">
                  <c:v>4666.8613697068486</c:v>
                </c:pt>
                <c:pt idx="9">
                  <c:v>4565.2443795551844</c:v>
                </c:pt>
                <c:pt idx="10">
                  <c:v>4565.1639959969616</c:v>
                </c:pt>
                <c:pt idx="11">
                  <c:v>4557.1901654753292</c:v>
                </c:pt>
                <c:pt idx="12">
                  <c:v>4579.4314180685442</c:v>
                </c:pt>
                <c:pt idx="13">
                  <c:v>4607.1660721675744</c:v>
                </c:pt>
                <c:pt idx="14">
                  <c:v>3408.8312378916253</c:v>
                </c:pt>
                <c:pt idx="15">
                  <c:v>3274.2524362110089</c:v>
                </c:pt>
                <c:pt idx="16">
                  <c:v>3280.5319107596865</c:v>
                </c:pt>
                <c:pt idx="17">
                  <c:v>3304.9356434945234</c:v>
                </c:pt>
                <c:pt idx="18">
                  <c:v>3337.2538661362696</c:v>
                </c:pt>
                <c:pt idx="19">
                  <c:v>3453.6159143315494</c:v>
                </c:pt>
                <c:pt idx="20">
                  <c:v>3497.1364718365153</c:v>
                </c:pt>
                <c:pt idx="21">
                  <c:v>3493.0874111671142</c:v>
                </c:pt>
                <c:pt idx="22">
                  <c:v>3466.5544170509129</c:v>
                </c:pt>
                <c:pt idx="23">
                  <c:v>3461.6719779947298</c:v>
                </c:pt>
                <c:pt idx="24">
                  <c:v>3435.4027209022679</c:v>
                </c:pt>
                <c:pt idx="25">
                  <c:v>3249.4186228430963</c:v>
                </c:pt>
                <c:pt idx="26">
                  <c:v>3254.7110008726654</c:v>
                </c:pt>
                <c:pt idx="27">
                  <c:v>3253.9087864230596</c:v>
                </c:pt>
                <c:pt idx="28">
                  <c:v>3242.2319798970398</c:v>
                </c:pt>
                <c:pt idx="29">
                  <c:v>3237.3508689752944</c:v>
                </c:pt>
                <c:pt idx="30">
                  <c:v>3221.7628371666178</c:v>
                </c:pt>
                <c:pt idx="31">
                  <c:v>3190.8799434442703</c:v>
                </c:pt>
                <c:pt idx="32">
                  <c:v>3143.7151020171232</c:v>
                </c:pt>
                <c:pt idx="33">
                  <c:v>3094.6175159572599</c:v>
                </c:pt>
                <c:pt idx="34">
                  <c:v>3025.5842726644196</c:v>
                </c:pt>
              </c:numCache>
            </c:numRef>
          </c:val>
        </c:ser>
        <c:ser>
          <c:idx val="5"/>
          <c:order val="4"/>
          <c:tx>
            <c:strRef>
              <c:f>'ES3'!$B$12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'ES3'!$C$12:$AK$12</c:f>
              <c:numCache>
                <c:formatCode>_-* #,##0_-;\-* #,##0_-;_-* "-"??_-;_-@_-</c:formatCode>
                <c:ptCount val="35"/>
                <c:pt idx="0">
                  <c:v>29122</c:v>
                </c:pt>
                <c:pt idx="1">
                  <c:v>28992</c:v>
                </c:pt>
                <c:pt idx="2">
                  <c:v>26505</c:v>
                </c:pt>
                <c:pt idx="3">
                  <c:v>26505</c:v>
                </c:pt>
                <c:pt idx="4">
                  <c:v>26476</c:v>
                </c:pt>
                <c:pt idx="5">
                  <c:v>23927</c:v>
                </c:pt>
                <c:pt idx="6">
                  <c:v>21832</c:v>
                </c:pt>
                <c:pt idx="7">
                  <c:v>20282</c:v>
                </c:pt>
                <c:pt idx="8">
                  <c:v>21481</c:v>
                </c:pt>
                <c:pt idx="9">
                  <c:v>20987</c:v>
                </c:pt>
                <c:pt idx="10">
                  <c:v>20069</c:v>
                </c:pt>
                <c:pt idx="11">
                  <c:v>19645</c:v>
                </c:pt>
                <c:pt idx="12">
                  <c:v>17970</c:v>
                </c:pt>
                <c:pt idx="13">
                  <c:v>18770</c:v>
                </c:pt>
                <c:pt idx="14">
                  <c:v>18770</c:v>
                </c:pt>
                <c:pt idx="15">
                  <c:v>15984</c:v>
                </c:pt>
                <c:pt idx="16">
                  <c:v>15984</c:v>
                </c:pt>
                <c:pt idx="17">
                  <c:v>14232</c:v>
                </c:pt>
                <c:pt idx="18">
                  <c:v>13312</c:v>
                </c:pt>
                <c:pt idx="19">
                  <c:v>11557</c:v>
                </c:pt>
                <c:pt idx="20">
                  <c:v>8804</c:v>
                </c:pt>
                <c:pt idx="21">
                  <c:v>8365</c:v>
                </c:pt>
                <c:pt idx="22">
                  <c:v>8365</c:v>
                </c:pt>
                <c:pt idx="23">
                  <c:v>8365</c:v>
                </c:pt>
                <c:pt idx="24">
                  <c:v>8365</c:v>
                </c:pt>
                <c:pt idx="25">
                  <c:v>8000</c:v>
                </c:pt>
                <c:pt idx="26">
                  <c:v>8000</c:v>
                </c:pt>
                <c:pt idx="27">
                  <c:v>7800</c:v>
                </c:pt>
                <c:pt idx="28">
                  <c:v>7600</c:v>
                </c:pt>
                <c:pt idx="29">
                  <c:v>7400</c:v>
                </c:pt>
                <c:pt idx="30">
                  <c:v>6800</c:v>
                </c:pt>
                <c:pt idx="31">
                  <c:v>5800</c:v>
                </c:pt>
                <c:pt idx="32">
                  <c:v>4800</c:v>
                </c:pt>
                <c:pt idx="33">
                  <c:v>4000</c:v>
                </c:pt>
                <c:pt idx="34">
                  <c:v>3200</c:v>
                </c:pt>
              </c:numCache>
            </c:numRef>
          </c:val>
        </c:ser>
        <c:ser>
          <c:idx val="6"/>
          <c:order val="5"/>
          <c:tx>
            <c:strRef>
              <c:f>'ES3'!$B$13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'ES3'!$C$13:$AK$13</c:f>
              <c:numCache>
                <c:formatCode>_-* #,##0_-;\-* #,##0_-;_-* "-"??_-;_-@_-</c:formatCode>
                <c:ptCount val="35"/>
                <c:pt idx="0">
                  <c:v>12808</c:v>
                </c:pt>
                <c:pt idx="1">
                  <c:v>12194</c:v>
                </c:pt>
                <c:pt idx="2">
                  <c:v>8784</c:v>
                </c:pt>
                <c:pt idx="3">
                  <c:v>3914</c:v>
                </c:pt>
                <c:pt idx="4">
                  <c:v>2278</c:v>
                </c:pt>
                <c:pt idx="5">
                  <c:v>1284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</c:ser>
        <c:ser>
          <c:idx val="7"/>
          <c:order val="6"/>
          <c:tx>
            <c:strRef>
              <c:f>'ES3'!$B$14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'ES3'!$C$14:$AK$14</c:f>
              <c:numCache>
                <c:formatCode>_-* #,##0_-;\-* #,##0_-;_-* "-"??_-;_-@_-</c:formatCode>
                <c:ptCount val="35"/>
                <c:pt idx="0">
                  <c:v>1743.1394464955686</c:v>
                </c:pt>
                <c:pt idx="1">
                  <c:v>1763.2996420782119</c:v>
                </c:pt>
                <c:pt idx="2">
                  <c:v>1784.2042576830627</c:v>
                </c:pt>
                <c:pt idx="3">
                  <c:v>1805.886634440388</c:v>
                </c:pt>
                <c:pt idx="4">
                  <c:v>1872.0585069851611</c:v>
                </c:pt>
                <c:pt idx="5">
                  <c:v>1892.6190213362795</c:v>
                </c:pt>
                <c:pt idx="6">
                  <c:v>1911.2717367084492</c:v>
                </c:pt>
                <c:pt idx="7">
                  <c:v>1930.0121419571778</c:v>
                </c:pt>
                <c:pt idx="8">
                  <c:v>1957.8428000104359</c:v>
                </c:pt>
                <c:pt idx="9">
                  <c:v>1976.7661828037412</c:v>
                </c:pt>
                <c:pt idx="10">
                  <c:v>1995.7846875068635</c:v>
                </c:pt>
                <c:pt idx="11">
                  <c:v>2014.9006501083245</c:v>
                </c:pt>
                <c:pt idx="12">
                  <c:v>2034.11635686814</c:v>
                </c:pt>
                <c:pt idx="13">
                  <c:v>2053.4340540383309</c:v>
                </c:pt>
                <c:pt idx="14">
                  <c:v>2072.2665158561786</c:v>
                </c:pt>
                <c:pt idx="15">
                  <c:v>2090.6454043176986</c:v>
                </c:pt>
                <c:pt idx="16">
                  <c:v>2108.6008894229603</c:v>
                </c:pt>
                <c:pt idx="17">
                  <c:v>2126.1617282245575</c:v>
                </c:pt>
                <c:pt idx="18">
                  <c:v>2142.8752367032489</c:v>
                </c:pt>
                <c:pt idx="19">
                  <c:v>2156.2859528995177</c:v>
                </c:pt>
                <c:pt idx="20">
                  <c:v>2168.9670399082243</c:v>
                </c:pt>
                <c:pt idx="21">
                  <c:v>2180.9972104515596</c:v>
                </c:pt>
                <c:pt idx="22">
                  <c:v>2192.132381095671</c:v>
                </c:pt>
                <c:pt idx="23">
                  <c:v>2202.515192622157</c:v>
                </c:pt>
                <c:pt idx="24">
                  <c:v>2212.2670059124539</c:v>
                </c:pt>
                <c:pt idx="25">
                  <c:v>2301.4910934993759</c:v>
                </c:pt>
                <c:pt idx="26">
                  <c:v>2385.2753524777841</c:v>
                </c:pt>
                <c:pt idx="27">
                  <c:v>2468.5548454077643</c:v>
                </c:pt>
                <c:pt idx="28">
                  <c:v>2551.4422086711493</c:v>
                </c:pt>
                <c:pt idx="29">
                  <c:v>2634.0277075087643</c:v>
                </c:pt>
                <c:pt idx="30">
                  <c:v>2716.3837097934675</c:v>
                </c:pt>
                <c:pt idx="31">
                  <c:v>2798.5682651829106</c:v>
                </c:pt>
                <c:pt idx="32">
                  <c:v>2880.6279685660515</c:v>
                </c:pt>
                <c:pt idx="33">
                  <c:v>2962.6002509356108</c:v>
                </c:pt>
                <c:pt idx="34">
                  <c:v>3044.5152121930773</c:v>
                </c:pt>
              </c:numCache>
            </c:numRef>
          </c:val>
        </c:ser>
        <c:ser>
          <c:idx val="8"/>
          <c:order val="7"/>
          <c:tx>
            <c:strRef>
              <c:f>'ES3'!$B$15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0C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'ES3'!$C$15:$AK$15</c:f>
              <c:numCache>
                <c:formatCode>_-* #,##0_-;\-* #,##0_-;_-* "-"??_-;_-@_-</c:formatCode>
                <c:ptCount val="35"/>
                <c:pt idx="0">
                  <c:v>3800</c:v>
                </c:pt>
                <c:pt idx="1">
                  <c:v>4005</c:v>
                </c:pt>
                <c:pt idx="2">
                  <c:v>4005</c:v>
                </c:pt>
                <c:pt idx="3">
                  <c:v>5005</c:v>
                </c:pt>
                <c:pt idx="4">
                  <c:v>5005</c:v>
                </c:pt>
                <c:pt idx="5">
                  <c:v>7405</c:v>
                </c:pt>
                <c:pt idx="6">
                  <c:v>9805</c:v>
                </c:pt>
                <c:pt idx="7">
                  <c:v>13205</c:v>
                </c:pt>
                <c:pt idx="8">
                  <c:v>13705</c:v>
                </c:pt>
                <c:pt idx="9">
                  <c:v>15605</c:v>
                </c:pt>
                <c:pt idx="10">
                  <c:v>18505</c:v>
                </c:pt>
                <c:pt idx="11">
                  <c:v>18505</c:v>
                </c:pt>
                <c:pt idx="12">
                  <c:v>18505</c:v>
                </c:pt>
                <c:pt idx="13">
                  <c:v>18505</c:v>
                </c:pt>
                <c:pt idx="14">
                  <c:v>18505</c:v>
                </c:pt>
                <c:pt idx="15">
                  <c:v>18505</c:v>
                </c:pt>
                <c:pt idx="16">
                  <c:v>18505</c:v>
                </c:pt>
                <c:pt idx="17">
                  <c:v>18505</c:v>
                </c:pt>
                <c:pt idx="18">
                  <c:v>18505</c:v>
                </c:pt>
                <c:pt idx="19">
                  <c:v>19705</c:v>
                </c:pt>
                <c:pt idx="20">
                  <c:v>19705</c:v>
                </c:pt>
                <c:pt idx="21">
                  <c:v>19705</c:v>
                </c:pt>
                <c:pt idx="22">
                  <c:v>19705</c:v>
                </c:pt>
                <c:pt idx="23">
                  <c:v>19705</c:v>
                </c:pt>
                <c:pt idx="24">
                  <c:v>19705</c:v>
                </c:pt>
                <c:pt idx="25">
                  <c:v>19705</c:v>
                </c:pt>
                <c:pt idx="26">
                  <c:v>19705</c:v>
                </c:pt>
                <c:pt idx="27">
                  <c:v>19705</c:v>
                </c:pt>
                <c:pt idx="28">
                  <c:v>19705</c:v>
                </c:pt>
                <c:pt idx="29">
                  <c:v>19705</c:v>
                </c:pt>
                <c:pt idx="30">
                  <c:v>19705</c:v>
                </c:pt>
                <c:pt idx="31">
                  <c:v>19705</c:v>
                </c:pt>
                <c:pt idx="32">
                  <c:v>19705</c:v>
                </c:pt>
                <c:pt idx="33">
                  <c:v>19705</c:v>
                </c:pt>
                <c:pt idx="34">
                  <c:v>19705</c:v>
                </c:pt>
              </c:numCache>
            </c:numRef>
          </c:val>
        </c:ser>
        <c:ser>
          <c:idx val="9"/>
          <c:order val="8"/>
          <c:tx>
            <c:strRef>
              <c:f>'ES3'!$B$16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'ES3'!$C$16:$AK$16</c:f>
              <c:numCache>
                <c:formatCode>_-* #,##0_-;\-* #,##0_-;_-* "-"??_-;_-@_-</c:formatCode>
                <c:ptCount val="35"/>
                <c:pt idx="0">
                  <c:v>56</c:v>
                </c:pt>
                <c:pt idx="1">
                  <c:v>62.5</c:v>
                </c:pt>
                <c:pt idx="2">
                  <c:v>74.2</c:v>
                </c:pt>
                <c:pt idx="3">
                  <c:v>83.2</c:v>
                </c:pt>
                <c:pt idx="4">
                  <c:v>104.2</c:v>
                </c:pt>
                <c:pt idx="5">
                  <c:v>107.2</c:v>
                </c:pt>
                <c:pt idx="6">
                  <c:v>127.2</c:v>
                </c:pt>
                <c:pt idx="7">
                  <c:v>485.2</c:v>
                </c:pt>
                <c:pt idx="8">
                  <c:v>561.20000000000005</c:v>
                </c:pt>
                <c:pt idx="9">
                  <c:v>1272.7</c:v>
                </c:pt>
                <c:pt idx="10">
                  <c:v>1875.7</c:v>
                </c:pt>
                <c:pt idx="11">
                  <c:v>2055.6999999999998</c:v>
                </c:pt>
                <c:pt idx="12">
                  <c:v>2625.7</c:v>
                </c:pt>
                <c:pt idx="13">
                  <c:v>3135.7</c:v>
                </c:pt>
                <c:pt idx="14">
                  <c:v>3655.7</c:v>
                </c:pt>
                <c:pt idx="15">
                  <c:v>4155.7</c:v>
                </c:pt>
                <c:pt idx="16">
                  <c:v>4165.7</c:v>
                </c:pt>
                <c:pt idx="17">
                  <c:v>4165.7</c:v>
                </c:pt>
                <c:pt idx="18">
                  <c:v>4175.7</c:v>
                </c:pt>
                <c:pt idx="19">
                  <c:v>4175.7</c:v>
                </c:pt>
                <c:pt idx="20">
                  <c:v>4175.7</c:v>
                </c:pt>
                <c:pt idx="21">
                  <c:v>4175.7</c:v>
                </c:pt>
                <c:pt idx="22">
                  <c:v>4675.7</c:v>
                </c:pt>
                <c:pt idx="23">
                  <c:v>4675.7</c:v>
                </c:pt>
                <c:pt idx="24">
                  <c:v>5175.7</c:v>
                </c:pt>
                <c:pt idx="25">
                  <c:v>5868.7</c:v>
                </c:pt>
                <c:pt idx="26">
                  <c:v>6068.7</c:v>
                </c:pt>
                <c:pt idx="27">
                  <c:v>6268.7</c:v>
                </c:pt>
                <c:pt idx="28">
                  <c:v>6668.7</c:v>
                </c:pt>
                <c:pt idx="29">
                  <c:v>6868.7</c:v>
                </c:pt>
                <c:pt idx="30">
                  <c:v>7068.7</c:v>
                </c:pt>
                <c:pt idx="31">
                  <c:v>7368.7</c:v>
                </c:pt>
                <c:pt idx="32">
                  <c:v>7668.7</c:v>
                </c:pt>
                <c:pt idx="33">
                  <c:v>7968.7</c:v>
                </c:pt>
                <c:pt idx="34">
                  <c:v>8268.7000000000007</c:v>
                </c:pt>
              </c:numCache>
            </c:numRef>
          </c:val>
        </c:ser>
        <c:ser>
          <c:idx val="10"/>
          <c:order val="9"/>
          <c:tx>
            <c:strRef>
              <c:f>'ES3'!$B$17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49D7BC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'ES3'!$C$17:$AK$17</c:f>
              <c:numCache>
                <c:formatCode>_-* #,##0_-;\-* #,##0_-;_-* "-"??_-;_-@_-</c:formatCode>
                <c:ptCount val="35"/>
                <c:pt idx="0">
                  <c:v>8974</c:v>
                </c:pt>
                <c:pt idx="1">
                  <c:v>8974</c:v>
                </c:pt>
                <c:pt idx="2">
                  <c:v>8974</c:v>
                </c:pt>
                <c:pt idx="3">
                  <c:v>8974</c:v>
                </c:pt>
                <c:pt idx="4">
                  <c:v>8974</c:v>
                </c:pt>
                <c:pt idx="5">
                  <c:v>8974</c:v>
                </c:pt>
                <c:pt idx="6">
                  <c:v>8974</c:v>
                </c:pt>
                <c:pt idx="7">
                  <c:v>7115</c:v>
                </c:pt>
                <c:pt idx="8">
                  <c:v>4752</c:v>
                </c:pt>
                <c:pt idx="9">
                  <c:v>4752</c:v>
                </c:pt>
                <c:pt idx="10">
                  <c:v>6422</c:v>
                </c:pt>
                <c:pt idx="11">
                  <c:v>6422</c:v>
                </c:pt>
                <c:pt idx="12">
                  <c:v>8402</c:v>
                </c:pt>
                <c:pt idx="13">
                  <c:v>8402</c:v>
                </c:pt>
                <c:pt idx="14">
                  <c:v>8485</c:v>
                </c:pt>
                <c:pt idx="15">
                  <c:v>10155</c:v>
                </c:pt>
                <c:pt idx="16">
                  <c:v>11284</c:v>
                </c:pt>
                <c:pt idx="17">
                  <c:v>12954</c:v>
                </c:pt>
                <c:pt idx="18">
                  <c:v>14083</c:v>
                </c:pt>
                <c:pt idx="19">
                  <c:v>15753</c:v>
                </c:pt>
                <c:pt idx="20">
                  <c:v>15753</c:v>
                </c:pt>
                <c:pt idx="21">
                  <c:v>15753</c:v>
                </c:pt>
                <c:pt idx="22">
                  <c:v>15753</c:v>
                </c:pt>
                <c:pt idx="23">
                  <c:v>15753</c:v>
                </c:pt>
                <c:pt idx="24">
                  <c:v>15753</c:v>
                </c:pt>
                <c:pt idx="25">
                  <c:v>16000</c:v>
                </c:pt>
                <c:pt idx="26">
                  <c:v>16000</c:v>
                </c:pt>
                <c:pt idx="27">
                  <c:v>17600</c:v>
                </c:pt>
                <c:pt idx="28">
                  <c:v>17600</c:v>
                </c:pt>
                <c:pt idx="29">
                  <c:v>17600</c:v>
                </c:pt>
                <c:pt idx="30">
                  <c:v>19200</c:v>
                </c:pt>
                <c:pt idx="31">
                  <c:v>19200</c:v>
                </c:pt>
                <c:pt idx="32">
                  <c:v>20000</c:v>
                </c:pt>
                <c:pt idx="33">
                  <c:v>20000</c:v>
                </c:pt>
                <c:pt idx="34">
                  <c:v>20000</c:v>
                </c:pt>
              </c:numCache>
            </c:numRef>
          </c:val>
        </c:ser>
        <c:ser>
          <c:idx val="11"/>
          <c:order val="10"/>
          <c:tx>
            <c:strRef>
              <c:f>'ES3'!$B$18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92D05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'ES3'!$C$18:$AK$18</c:f>
              <c:numCache>
                <c:formatCode>_-* #,##0_-;\-* #,##0_-;_-* "-"??_-;_-@_-</c:formatCode>
                <c:ptCount val="35"/>
                <c:pt idx="0">
                  <c:v>5077.8</c:v>
                </c:pt>
                <c:pt idx="1">
                  <c:v>5731.8</c:v>
                </c:pt>
                <c:pt idx="2">
                  <c:v>7489.8</c:v>
                </c:pt>
                <c:pt idx="3">
                  <c:v>8262.7000000000007</c:v>
                </c:pt>
                <c:pt idx="4">
                  <c:v>9527.7000000000007</c:v>
                </c:pt>
                <c:pt idx="5">
                  <c:v>10827.7</c:v>
                </c:pt>
                <c:pt idx="6">
                  <c:v>11831.7</c:v>
                </c:pt>
                <c:pt idx="7">
                  <c:v>13572.7</c:v>
                </c:pt>
                <c:pt idx="8">
                  <c:v>16288.7</c:v>
                </c:pt>
                <c:pt idx="9">
                  <c:v>17038.7</c:v>
                </c:pt>
                <c:pt idx="10">
                  <c:v>18338.7</c:v>
                </c:pt>
                <c:pt idx="11">
                  <c:v>18838.7</c:v>
                </c:pt>
                <c:pt idx="12">
                  <c:v>20338.7</c:v>
                </c:pt>
                <c:pt idx="13">
                  <c:v>21338.7</c:v>
                </c:pt>
                <c:pt idx="14">
                  <c:v>22338.7</c:v>
                </c:pt>
                <c:pt idx="15">
                  <c:v>23338.7</c:v>
                </c:pt>
                <c:pt idx="16">
                  <c:v>23838.7</c:v>
                </c:pt>
                <c:pt idx="17">
                  <c:v>25338.7</c:v>
                </c:pt>
                <c:pt idx="18">
                  <c:v>25838.7</c:v>
                </c:pt>
                <c:pt idx="19">
                  <c:v>26338.7</c:v>
                </c:pt>
                <c:pt idx="20">
                  <c:v>27838.7</c:v>
                </c:pt>
                <c:pt idx="21">
                  <c:v>27838.7</c:v>
                </c:pt>
                <c:pt idx="22">
                  <c:v>27838.7</c:v>
                </c:pt>
                <c:pt idx="23">
                  <c:v>28838.7</c:v>
                </c:pt>
                <c:pt idx="24">
                  <c:v>29338.7</c:v>
                </c:pt>
                <c:pt idx="25">
                  <c:v>29788.7</c:v>
                </c:pt>
                <c:pt idx="26">
                  <c:v>29788.7</c:v>
                </c:pt>
                <c:pt idx="27">
                  <c:v>29788.7</c:v>
                </c:pt>
                <c:pt idx="28">
                  <c:v>29788.7</c:v>
                </c:pt>
                <c:pt idx="29">
                  <c:v>29788.7</c:v>
                </c:pt>
                <c:pt idx="30">
                  <c:v>29788.7</c:v>
                </c:pt>
                <c:pt idx="31">
                  <c:v>29788.7</c:v>
                </c:pt>
                <c:pt idx="32">
                  <c:v>29788.7</c:v>
                </c:pt>
                <c:pt idx="33">
                  <c:v>29788.7</c:v>
                </c:pt>
                <c:pt idx="34">
                  <c:v>29788.7</c:v>
                </c:pt>
              </c:numCache>
            </c:numRef>
          </c:val>
        </c:ser>
        <c:ser>
          <c:idx val="12"/>
          <c:order val="11"/>
          <c:tx>
            <c:strRef>
              <c:f>'ES3'!$B$19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'ES3'!$C$19:$AK$19</c:f>
              <c:numCache>
                <c:formatCode>_-* #,##0_-;\-* #,##0_-;_-* "-"??_-;_-@_-</c:formatCode>
                <c:ptCount val="35"/>
                <c:pt idx="0">
                  <c:v>10379.654856003512</c:v>
                </c:pt>
                <c:pt idx="1">
                  <c:v>11412.7316961078</c:v>
                </c:pt>
                <c:pt idx="2">
                  <c:v>12443.791220222512</c:v>
                </c:pt>
                <c:pt idx="3">
                  <c:v>12691.231696748699</c:v>
                </c:pt>
                <c:pt idx="4">
                  <c:v>13051.537502365383</c:v>
                </c:pt>
                <c:pt idx="5">
                  <c:v>13854.835745739758</c:v>
                </c:pt>
                <c:pt idx="6">
                  <c:v>14932.899938687684</c:v>
                </c:pt>
                <c:pt idx="7">
                  <c:v>16344.309372626565</c:v>
                </c:pt>
                <c:pt idx="8">
                  <c:v>17424.350325554515</c:v>
                </c:pt>
                <c:pt idx="9">
                  <c:v>17709.19192224705</c:v>
                </c:pt>
                <c:pt idx="10">
                  <c:v>18087.789134327253</c:v>
                </c:pt>
                <c:pt idx="11">
                  <c:v>18250.20990340141</c:v>
                </c:pt>
                <c:pt idx="12">
                  <c:v>18414.520356704634</c:v>
                </c:pt>
                <c:pt idx="13">
                  <c:v>18579.18153073969</c:v>
                </c:pt>
                <c:pt idx="14">
                  <c:v>18744.224655855476</c:v>
                </c:pt>
                <c:pt idx="15">
                  <c:v>18909.679246766384</c:v>
                </c:pt>
                <c:pt idx="16">
                  <c:v>19073.969725981693</c:v>
                </c:pt>
                <c:pt idx="17">
                  <c:v>19237.154763075388</c:v>
                </c:pt>
                <c:pt idx="18">
                  <c:v>19399.291145997369</c:v>
                </c:pt>
                <c:pt idx="19">
                  <c:v>19560.433917271504</c:v>
                </c:pt>
                <c:pt idx="20">
                  <c:v>19720.636496240626</c:v>
                </c:pt>
                <c:pt idx="21">
                  <c:v>19879.950789154671</c:v>
                </c:pt>
                <c:pt idx="22">
                  <c:v>20038.427288631712</c:v>
                </c:pt>
                <c:pt idx="23">
                  <c:v>20170.150741146161</c:v>
                </c:pt>
                <c:pt idx="24">
                  <c:v>20301.145059806317</c:v>
                </c:pt>
                <c:pt idx="25">
                  <c:v>20457.443880641222</c:v>
                </c:pt>
                <c:pt idx="26">
                  <c:v>20587.080357492865</c:v>
                </c:pt>
                <c:pt idx="27">
                  <c:v>20716.087173565247</c:v>
                </c:pt>
                <c:pt idx="28">
                  <c:v>20844.496552761528</c:v>
                </c:pt>
                <c:pt idx="29">
                  <c:v>20972.340270813682</c:v>
                </c:pt>
                <c:pt idx="30">
                  <c:v>21099.649666208992</c:v>
                </c:pt>
                <c:pt idx="31">
                  <c:v>21226.455650917636</c:v>
                </c:pt>
                <c:pt idx="32">
                  <c:v>21352.788720925564</c:v>
                </c:pt>
                <c:pt idx="33">
                  <c:v>21478.678966576714</c:v>
                </c:pt>
                <c:pt idx="34">
                  <c:v>21604.156082728667</c:v>
                </c:pt>
              </c:numCache>
            </c:numRef>
          </c:val>
        </c:ser>
        <c:ser>
          <c:idx val="13"/>
          <c:order val="12"/>
          <c:tx>
            <c:strRef>
              <c:f>'ES3'!$B$20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'ES3'!$C$20:$AK$20</c:f>
              <c:numCache>
                <c:formatCode>_-* #,##0_-;\-* #,##0_-;_-* "-"??_-;_-@_-</c:formatCode>
                <c:ptCount val="35"/>
                <c:pt idx="0">
                  <c:v>11313.874994769996</c:v>
                </c:pt>
                <c:pt idx="1">
                  <c:v>12463.747496208805</c:v>
                </c:pt>
                <c:pt idx="2">
                  <c:v>13108.306869784796</c:v>
                </c:pt>
                <c:pt idx="3">
                  <c:v>13701.193475765074</c:v>
                </c:pt>
                <c:pt idx="4">
                  <c:v>14258.411385891315</c:v>
                </c:pt>
                <c:pt idx="5">
                  <c:v>14873.496228356727</c:v>
                </c:pt>
                <c:pt idx="6">
                  <c:v>15740.317211898528</c:v>
                </c:pt>
                <c:pt idx="7">
                  <c:v>16899.95545581957</c:v>
                </c:pt>
                <c:pt idx="8">
                  <c:v>18309.652266112116</c:v>
                </c:pt>
                <c:pt idx="9">
                  <c:v>19887.342563548729</c:v>
                </c:pt>
                <c:pt idx="10">
                  <c:v>21531.412821319405</c:v>
                </c:pt>
                <c:pt idx="11">
                  <c:v>23140.561772719077</c:v>
                </c:pt>
                <c:pt idx="12">
                  <c:v>24662.714069693971</c:v>
                </c:pt>
                <c:pt idx="13">
                  <c:v>25942.963667176908</c:v>
                </c:pt>
                <c:pt idx="14">
                  <c:v>27175.535023463541</c:v>
                </c:pt>
                <c:pt idx="15">
                  <c:v>28419.755545490712</c:v>
                </c:pt>
                <c:pt idx="16">
                  <c:v>29531.035436060356</c:v>
                </c:pt>
                <c:pt idx="17">
                  <c:v>30562.85258615253</c:v>
                </c:pt>
                <c:pt idx="18">
                  <c:v>31604.741008496374</c:v>
                </c:pt>
                <c:pt idx="19">
                  <c:v>32427.324260118105</c:v>
                </c:pt>
                <c:pt idx="20">
                  <c:v>33209.295892542577</c:v>
                </c:pt>
                <c:pt idx="21">
                  <c:v>33857.218482338911</c:v>
                </c:pt>
                <c:pt idx="22">
                  <c:v>34366.94390889279</c:v>
                </c:pt>
                <c:pt idx="23">
                  <c:v>34851.264560115014</c:v>
                </c:pt>
                <c:pt idx="24">
                  <c:v>35235.585211337289</c:v>
                </c:pt>
                <c:pt idx="25">
                  <c:v>35519.905862559484</c:v>
                </c:pt>
                <c:pt idx="26">
                  <c:v>35804.226513781687</c:v>
                </c:pt>
                <c:pt idx="27">
                  <c:v>36088.547165003984</c:v>
                </c:pt>
                <c:pt idx="28">
                  <c:v>36372.867816226186</c:v>
                </c:pt>
                <c:pt idx="29">
                  <c:v>36657.188467448388</c:v>
                </c:pt>
                <c:pt idx="30">
                  <c:v>36941.509118670685</c:v>
                </c:pt>
                <c:pt idx="31">
                  <c:v>37225.829769892887</c:v>
                </c:pt>
                <c:pt idx="32">
                  <c:v>37510.15042111509</c:v>
                </c:pt>
                <c:pt idx="33">
                  <c:v>37794.471072337386</c:v>
                </c:pt>
                <c:pt idx="34">
                  <c:v>38078.791723559487</c:v>
                </c:pt>
              </c:numCache>
            </c:numRef>
          </c:val>
        </c:ser>
        <c:ser>
          <c:idx val="14"/>
          <c:order val="13"/>
          <c:tx>
            <c:strRef>
              <c:f>'ES3'!$B$21</c:f>
              <c:strCache>
                <c:ptCount val="1"/>
                <c:pt idx="0">
                  <c:v>Other Thermal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'ES3'!$C$21:$AK$21</c:f>
              <c:numCache>
                <c:formatCode>_-* #,##0_-;\-* #,##0_-;_-* "-"??_-;_-@_-</c:formatCode>
                <c:ptCount val="35"/>
                <c:pt idx="0">
                  <c:v>2974.3656562199767</c:v>
                </c:pt>
                <c:pt idx="1">
                  <c:v>3391.2003903552786</c:v>
                </c:pt>
                <c:pt idx="2">
                  <c:v>3640.7576494028212</c:v>
                </c:pt>
                <c:pt idx="3">
                  <c:v>4213.5705458214852</c:v>
                </c:pt>
                <c:pt idx="4">
                  <c:v>4482.7494366215651</c:v>
                </c:pt>
                <c:pt idx="5">
                  <c:v>4460.2841142565503</c:v>
                </c:pt>
                <c:pt idx="6">
                  <c:v>4472.4299092277161</c:v>
                </c:pt>
                <c:pt idx="7">
                  <c:v>4384.6225500184028</c:v>
                </c:pt>
                <c:pt idx="8">
                  <c:v>4391.6855964623464</c:v>
                </c:pt>
                <c:pt idx="9">
                  <c:v>4338.5110989482973</c:v>
                </c:pt>
                <c:pt idx="10">
                  <c:v>4371.0628318464242</c:v>
                </c:pt>
                <c:pt idx="11">
                  <c:v>4372.6550311851142</c:v>
                </c:pt>
                <c:pt idx="12">
                  <c:v>4406.222316419221</c:v>
                </c:pt>
                <c:pt idx="13">
                  <c:v>4435.7780984713727</c:v>
                </c:pt>
                <c:pt idx="14">
                  <c:v>4398.2648360753819</c:v>
                </c:pt>
                <c:pt idx="15">
                  <c:v>4415.9398904272512</c:v>
                </c:pt>
                <c:pt idx="16">
                  <c:v>4431.8315046799835</c:v>
                </c:pt>
                <c:pt idx="17">
                  <c:v>4446.6815707871556</c:v>
                </c:pt>
                <c:pt idx="18">
                  <c:v>4461.502097415535</c:v>
                </c:pt>
                <c:pt idx="19">
                  <c:v>4473.6677362966748</c:v>
                </c:pt>
                <c:pt idx="20">
                  <c:v>4484.3259476645771</c:v>
                </c:pt>
                <c:pt idx="21">
                  <c:v>4493.8736379586198</c:v>
                </c:pt>
                <c:pt idx="22">
                  <c:v>4503.9621184039324</c:v>
                </c:pt>
                <c:pt idx="23">
                  <c:v>4514.6300123871697</c:v>
                </c:pt>
                <c:pt idx="24">
                  <c:v>4524.6861447384072</c:v>
                </c:pt>
                <c:pt idx="25">
                  <c:v>4532.7426879462128</c:v>
                </c:pt>
                <c:pt idx="26">
                  <c:v>4537.7996422160149</c:v>
                </c:pt>
                <c:pt idx="27">
                  <c:v>4537.8570077533477</c:v>
                </c:pt>
                <c:pt idx="28">
                  <c:v>4537.9147847638396</c:v>
                </c:pt>
                <c:pt idx="29">
                  <c:v>4537.9729734532302</c:v>
                </c:pt>
                <c:pt idx="30">
                  <c:v>4523.03157402736</c:v>
                </c:pt>
                <c:pt idx="31">
                  <c:v>4508.0905866921685</c:v>
                </c:pt>
                <c:pt idx="32">
                  <c:v>4518.1500116537036</c:v>
                </c:pt>
                <c:pt idx="33">
                  <c:v>4528.2098491181123</c:v>
                </c:pt>
                <c:pt idx="34">
                  <c:v>4538.2700992916461</c:v>
                </c:pt>
              </c:numCache>
            </c:numRef>
          </c:val>
        </c:ser>
        <c:ser>
          <c:idx val="16"/>
          <c:order val="14"/>
          <c:tx>
            <c:strRef>
              <c:f>'ES3'!$B$22</c:f>
              <c:strCache>
                <c:ptCount val="1"/>
                <c:pt idx="0">
                  <c:v>Other Renewable (inc CHP)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 w="34925">
              <a:solidFill>
                <a:schemeClr val="accent2">
                  <a:lumMod val="20000"/>
                  <a:lumOff val="80000"/>
                </a:schemeClr>
              </a:solidFill>
              <a:prstDash val="solid"/>
            </a:ln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'ES3'!$C$22:$AK$22</c:f>
              <c:numCache>
                <c:formatCode>_-* #,##0_-;\-* #,##0_-;_-* "-"??_-;_-@_-</c:formatCode>
                <c:ptCount val="35"/>
                <c:pt idx="0">
                  <c:v>2794.4655455146899</c:v>
                </c:pt>
                <c:pt idx="1">
                  <c:v>2908.6538981956619</c:v>
                </c:pt>
                <c:pt idx="2">
                  <c:v>3180.41424862742</c:v>
                </c:pt>
                <c:pt idx="3">
                  <c:v>3330.4788254912964</c:v>
                </c:pt>
                <c:pt idx="4">
                  <c:v>3543.7847909306579</c:v>
                </c:pt>
                <c:pt idx="5">
                  <c:v>3643.6884989291639</c:v>
                </c:pt>
                <c:pt idx="6">
                  <c:v>3721.2613055495708</c:v>
                </c:pt>
                <c:pt idx="7">
                  <c:v>3787.077590228228</c:v>
                </c:pt>
                <c:pt idx="8">
                  <c:v>3862.6725909837551</c:v>
                </c:pt>
                <c:pt idx="9">
                  <c:v>3950.1474992608737</c:v>
                </c:pt>
                <c:pt idx="10">
                  <c:v>4090.8586633073401</c:v>
                </c:pt>
                <c:pt idx="11">
                  <c:v>4198.8900176124544</c:v>
                </c:pt>
                <c:pt idx="12">
                  <c:v>4311.451962963466</c:v>
                </c:pt>
                <c:pt idx="13">
                  <c:v>4420.5418538259255</c:v>
                </c:pt>
                <c:pt idx="14">
                  <c:v>4636.0882569987425</c:v>
                </c:pt>
                <c:pt idx="15">
                  <c:v>4785.300752546299</c:v>
                </c:pt>
                <c:pt idx="16">
                  <c:v>4922.7106869789277</c:v>
                </c:pt>
                <c:pt idx="17">
                  <c:v>5051.6256181282533</c:v>
                </c:pt>
                <c:pt idx="18">
                  <c:v>5236.585434270155</c:v>
                </c:pt>
                <c:pt idx="19">
                  <c:v>5330.4104002549857</c:v>
                </c:pt>
                <c:pt idx="20">
                  <c:v>5398.7031993800019</c:v>
                </c:pt>
                <c:pt idx="21">
                  <c:v>5436.9650173046657</c:v>
                </c:pt>
                <c:pt idx="22">
                  <c:v>5471.9927806064252</c:v>
                </c:pt>
                <c:pt idx="23">
                  <c:v>5494.6123207381543</c:v>
                </c:pt>
                <c:pt idx="24">
                  <c:v>5501.788868992393</c:v>
                </c:pt>
                <c:pt idx="25">
                  <c:v>5519.4247870485269</c:v>
                </c:pt>
                <c:pt idx="26">
                  <c:v>5539.7063055151357</c:v>
                </c:pt>
                <c:pt idx="27">
                  <c:v>5562.1984727172166</c:v>
                </c:pt>
                <c:pt idx="28">
                  <c:v>5587.0835720569421</c:v>
                </c:pt>
                <c:pt idx="29">
                  <c:v>5616.5395068885291</c:v>
                </c:pt>
                <c:pt idx="30">
                  <c:v>5647.2246896622564</c:v>
                </c:pt>
                <c:pt idx="31">
                  <c:v>5680.6313684634779</c:v>
                </c:pt>
                <c:pt idx="32">
                  <c:v>5716.8753634086343</c:v>
                </c:pt>
                <c:pt idx="33">
                  <c:v>5760.8920396599051</c:v>
                </c:pt>
                <c:pt idx="34">
                  <c:v>5808.6701064247663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515200"/>
        <c:axId val="202516736"/>
      </c:areaChart>
      <c:lineChart>
        <c:grouping val="standard"/>
        <c:varyColors val="0"/>
        <c:ser>
          <c:idx val="15"/>
          <c:order val="15"/>
          <c:tx>
            <c:strRef>
              <c:f>'ES3'!$B$24</c:f>
              <c:strCache>
                <c:ptCount val="1"/>
                <c:pt idx="0">
                  <c:v>Distributed+Microgen % of Total 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'ES3'!$C$24:$AK$24</c:f>
              <c:numCache>
                <c:formatCode>0%</c:formatCode>
                <c:ptCount val="35"/>
                <c:pt idx="0">
                  <c:v>0.26559922556540205</c:v>
                </c:pt>
                <c:pt idx="1">
                  <c:v>0.2834676043290576</c:v>
                </c:pt>
                <c:pt idx="2">
                  <c:v>0.30521079740139201</c:v>
                </c:pt>
                <c:pt idx="3">
                  <c:v>0.33486405546623832</c:v>
                </c:pt>
                <c:pt idx="4">
                  <c:v>0.34387245164242819</c:v>
                </c:pt>
                <c:pt idx="5">
                  <c:v>0.34553881307919398</c:v>
                </c:pt>
                <c:pt idx="6">
                  <c:v>0.3497954646132384</c:v>
                </c:pt>
                <c:pt idx="7">
                  <c:v>0.34826474483780934</c:v>
                </c:pt>
                <c:pt idx="8">
                  <c:v>0.3491950163234836</c:v>
                </c:pt>
                <c:pt idx="9">
                  <c:v>0.35239826289788423</c:v>
                </c:pt>
                <c:pt idx="10">
                  <c:v>0.34804554657047437</c:v>
                </c:pt>
                <c:pt idx="11">
                  <c:v>0.35548625538551315</c:v>
                </c:pt>
                <c:pt idx="12">
                  <c:v>0.35881508940098472</c:v>
                </c:pt>
                <c:pt idx="13">
                  <c:v>0.3596148475930665</c:v>
                </c:pt>
                <c:pt idx="14">
                  <c:v>0.36384773503993184</c:v>
                </c:pt>
                <c:pt idx="15">
                  <c:v>0.36753279400707362</c:v>
                </c:pt>
                <c:pt idx="16">
                  <c:v>0.36766530594682001</c:v>
                </c:pt>
                <c:pt idx="17">
                  <c:v>0.36799652816513884</c:v>
                </c:pt>
                <c:pt idx="18">
                  <c:v>0.37007233358812608</c:v>
                </c:pt>
                <c:pt idx="19">
                  <c:v>0.36805094487292889</c:v>
                </c:pt>
                <c:pt idx="20">
                  <c:v>0.37104946647676251</c:v>
                </c:pt>
                <c:pt idx="21">
                  <c:v>0.37318925309240403</c:v>
                </c:pt>
                <c:pt idx="22">
                  <c:v>0.3745859195642891</c:v>
                </c:pt>
                <c:pt idx="23">
                  <c:v>0.3749699375068849</c:v>
                </c:pt>
                <c:pt idx="24">
                  <c:v>0.37460321680339392</c:v>
                </c:pt>
                <c:pt idx="25">
                  <c:v>0.37418575856042358</c:v>
                </c:pt>
                <c:pt idx="26">
                  <c:v>0.37416814155193578</c:v>
                </c:pt>
                <c:pt idx="27">
                  <c:v>0.36969032839015459</c:v>
                </c:pt>
                <c:pt idx="28">
                  <c:v>0.36824333916470353</c:v>
                </c:pt>
                <c:pt idx="29">
                  <c:v>0.36732533769882403</c:v>
                </c:pt>
                <c:pt idx="30">
                  <c:v>0.36632236175590005</c:v>
                </c:pt>
                <c:pt idx="31">
                  <c:v>0.36786504776133855</c:v>
                </c:pt>
                <c:pt idx="32">
                  <c:v>0.36788674614764594</c:v>
                </c:pt>
                <c:pt idx="33">
                  <c:v>0.36865753767970222</c:v>
                </c:pt>
                <c:pt idx="34">
                  <c:v>0.3698839746161362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521216"/>
        <c:axId val="202519296"/>
      </c:lineChart>
      <c:catAx>
        <c:axId val="20251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2516736"/>
        <c:crosses val="autoZero"/>
        <c:auto val="1"/>
        <c:lblAlgn val="ctr"/>
        <c:lblOffset val="100"/>
        <c:noMultiLvlLbl val="0"/>
      </c:catAx>
      <c:valAx>
        <c:axId val="202516736"/>
        <c:scaling>
          <c:orientation val="minMax"/>
          <c:max val="2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Total Installed Capacity per Technology, GW</a:t>
                </a:r>
                <a:endParaRPr lang="en-US"/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202515200"/>
        <c:crosses val="autoZero"/>
        <c:crossBetween val="between"/>
        <c:dispUnits>
          <c:builtInUnit val="thousands"/>
        </c:dispUnits>
      </c:valAx>
      <c:valAx>
        <c:axId val="202519296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Decentralised generation, % of Total Capacity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02521216"/>
        <c:crosses val="max"/>
        <c:crossBetween val="between"/>
      </c:valAx>
      <c:catAx>
        <c:axId val="202521216"/>
        <c:scaling>
          <c:orientation val="minMax"/>
        </c:scaling>
        <c:delete val="1"/>
        <c:axPos val="b"/>
        <c:majorTickMark val="out"/>
        <c:minorTickMark val="none"/>
        <c:tickLblPos val="nextTo"/>
        <c:crossAx val="20251929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6164967421150617E-2"/>
          <c:y val="0.82148228649532506"/>
          <c:w val="0.94358457113996141"/>
          <c:h val="0.17851771350467488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8810899417504"/>
          <c:y val="0.10454408156950572"/>
          <c:w val="0.80573257920224761"/>
          <c:h val="0.6495469938987070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'3.1 Steady State'!$L$5</c:f>
              <c:strCache>
                <c:ptCount val="1"/>
                <c:pt idx="0">
                  <c:v>Elec: Industrial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'3.1 Steady State'!$M$4:$AV$4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Steady State'!$M$5:$AV$5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-0.86999999999999034</c:v>
                </c:pt>
                <c:pt idx="3">
                  <c:v>-1.6219999999999999</c:v>
                </c:pt>
                <c:pt idx="4">
                  <c:v>-2.117999999999995</c:v>
                </c:pt>
                <c:pt idx="5">
                  <c:v>-2.6149999999999949</c:v>
                </c:pt>
                <c:pt idx="6">
                  <c:v>-2.777000000000001</c:v>
                </c:pt>
                <c:pt idx="7">
                  <c:v>-2.9189999999999969</c:v>
                </c:pt>
                <c:pt idx="8">
                  <c:v>-3.3009999999999877</c:v>
                </c:pt>
                <c:pt idx="9">
                  <c:v>-3.7830000000000013</c:v>
                </c:pt>
                <c:pt idx="10">
                  <c:v>-4.2809999999999917</c:v>
                </c:pt>
                <c:pt idx="11">
                  <c:v>-4.9529999999999887</c:v>
                </c:pt>
                <c:pt idx="12">
                  <c:v>-5.5339999999999918</c:v>
                </c:pt>
                <c:pt idx="13">
                  <c:v>-6.1340000000000003</c:v>
                </c:pt>
                <c:pt idx="14">
                  <c:v>-6.9579999999999984</c:v>
                </c:pt>
                <c:pt idx="15">
                  <c:v>-7.8129999999999882</c:v>
                </c:pt>
                <c:pt idx="16">
                  <c:v>-8.4889999999999901</c:v>
                </c:pt>
                <c:pt idx="17">
                  <c:v>-9.090999999999994</c:v>
                </c:pt>
                <c:pt idx="18">
                  <c:v>-9.7239999999999895</c:v>
                </c:pt>
                <c:pt idx="19">
                  <c:v>-10.414000000000001</c:v>
                </c:pt>
                <c:pt idx="20">
                  <c:v>-11.105999999999995</c:v>
                </c:pt>
                <c:pt idx="21">
                  <c:v>-11.86</c:v>
                </c:pt>
                <c:pt idx="22">
                  <c:v>-12.494</c:v>
                </c:pt>
                <c:pt idx="23">
                  <c:v>-13.147999999999996</c:v>
                </c:pt>
                <c:pt idx="24">
                  <c:v>-13.820999999999998</c:v>
                </c:pt>
                <c:pt idx="25">
                  <c:v>-14.513999999999996</c:v>
                </c:pt>
                <c:pt idx="26">
                  <c:v>-15.194999999999993</c:v>
                </c:pt>
                <c:pt idx="27">
                  <c:v>-15.861999999999995</c:v>
                </c:pt>
                <c:pt idx="28">
                  <c:v>-16.491</c:v>
                </c:pt>
                <c:pt idx="29">
                  <c:v>-17.187999999999988</c:v>
                </c:pt>
                <c:pt idx="30">
                  <c:v>-17.881</c:v>
                </c:pt>
                <c:pt idx="31">
                  <c:v>-18.59899999999999</c:v>
                </c:pt>
                <c:pt idx="32">
                  <c:v>-19.328999999999994</c:v>
                </c:pt>
                <c:pt idx="33">
                  <c:v>-20.065999999999988</c:v>
                </c:pt>
                <c:pt idx="34">
                  <c:v>-20.801999999999992</c:v>
                </c:pt>
                <c:pt idx="35">
                  <c:v>-21.542000000000002</c:v>
                </c:pt>
              </c:numCache>
            </c:numRef>
          </c:val>
        </c:ser>
        <c:ser>
          <c:idx val="2"/>
          <c:order val="1"/>
          <c:tx>
            <c:strRef>
              <c:f>'3.1 Steady State'!$L$6</c:f>
              <c:strCache>
                <c:ptCount val="1"/>
                <c:pt idx="0">
                  <c:v>Elec: Commercial</c:v>
                </c:pt>
              </c:strCache>
            </c:strRef>
          </c:tx>
          <c:invertIfNegative val="0"/>
          <c:cat>
            <c:numRef>
              <c:f>'3.1 Steady State'!$M$4:$AV$4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Steady State'!$M$6:$AV$6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0.89353386709836968</c:v>
                </c:pt>
                <c:pt idx="3">
                  <c:v>1.4915234155797776</c:v>
                </c:pt>
                <c:pt idx="4">
                  <c:v>1.0099148390176396</c:v>
                </c:pt>
                <c:pt idx="5">
                  <c:v>6.5665093831569266E-2</c:v>
                </c:pt>
                <c:pt idx="6">
                  <c:v>1.4269461543293005E-2</c:v>
                </c:pt>
                <c:pt idx="7">
                  <c:v>-6.7655789935869848E-2</c:v>
                </c:pt>
                <c:pt idx="8">
                  <c:v>-0.10221185327533533</c:v>
                </c:pt>
                <c:pt idx="9">
                  <c:v>-8.6350345753871238E-2</c:v>
                </c:pt>
                <c:pt idx="10">
                  <c:v>-2.3338486500165345E-2</c:v>
                </c:pt>
                <c:pt idx="11">
                  <c:v>-9.9653362170997184E-2</c:v>
                </c:pt>
                <c:pt idx="12">
                  <c:v>-0.12598767686239398</c:v>
                </c:pt>
                <c:pt idx="13">
                  <c:v>-8.1474247932959543E-2</c:v>
                </c:pt>
                <c:pt idx="14">
                  <c:v>-0.23085223331909788</c:v>
                </c:pt>
                <c:pt idx="15">
                  <c:v>-0.38082740495336509</c:v>
                </c:pt>
                <c:pt idx="16">
                  <c:v>-0.40332358022693882</c:v>
                </c:pt>
                <c:pt idx="17">
                  <c:v>-0.31794977807112446</c:v>
                </c:pt>
                <c:pt idx="18">
                  <c:v>-0.17097231081115183</c:v>
                </c:pt>
                <c:pt idx="19">
                  <c:v>-9.3902856620061925E-2</c:v>
                </c:pt>
                <c:pt idx="20">
                  <c:v>-1.7983817234267008E-2</c:v>
                </c:pt>
                <c:pt idx="21">
                  <c:v>1.5469795496144911E-2</c:v>
                </c:pt>
                <c:pt idx="22">
                  <c:v>0.21039783418757452</c:v>
                </c:pt>
                <c:pt idx="23">
                  <c:v>0.39105774215953204</c:v>
                </c:pt>
                <c:pt idx="24">
                  <c:v>0.65608319182115338</c:v>
                </c:pt>
                <c:pt idx="25">
                  <c:v>0.94052540433503395</c:v>
                </c:pt>
                <c:pt idx="26">
                  <c:v>1.2867924422252628</c:v>
                </c:pt>
                <c:pt idx="27">
                  <c:v>1.6192064402346347</c:v>
                </c:pt>
                <c:pt idx="28">
                  <c:v>1.924358747933411</c:v>
                </c:pt>
                <c:pt idx="29">
                  <c:v>2.2810563074048957</c:v>
                </c:pt>
                <c:pt idx="30">
                  <c:v>2.623911054508909</c:v>
                </c:pt>
                <c:pt idx="31">
                  <c:v>2.9644786533293228</c:v>
                </c:pt>
                <c:pt idx="32">
                  <c:v>3.2938971352370174</c:v>
                </c:pt>
                <c:pt idx="33">
                  <c:v>3.6853869259398664</c:v>
                </c:pt>
                <c:pt idx="34">
                  <c:v>4.0973458709931379</c:v>
                </c:pt>
                <c:pt idx="35">
                  <c:v>4.4494132062793312</c:v>
                </c:pt>
              </c:numCache>
            </c:numRef>
          </c:val>
        </c:ser>
        <c:ser>
          <c:idx val="3"/>
          <c:order val="2"/>
          <c:tx>
            <c:strRef>
              <c:f>'3.1 Steady State'!$L$7</c:f>
              <c:strCache>
                <c:ptCount val="1"/>
                <c:pt idx="0">
                  <c:v>Elec: Residential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cat>
            <c:numRef>
              <c:f>'3.1 Steady State'!$M$4:$AV$4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Steady State'!$M$7:$AV$7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5.4277031636402739E-2</c:v>
                </c:pt>
                <c:pt idx="3">
                  <c:v>0.15083563769901787</c:v>
                </c:pt>
                <c:pt idx="4">
                  <c:v>6.4403800864354821E-2</c:v>
                </c:pt>
                <c:pt idx="5">
                  <c:v>-0.13088030100834658</c:v>
                </c:pt>
                <c:pt idx="6">
                  <c:v>-0.29378212108871082</c:v>
                </c:pt>
                <c:pt idx="7">
                  <c:v>-0.65003797796650531</c:v>
                </c:pt>
                <c:pt idx="8">
                  <c:v>-0.86601266221080664</c:v>
                </c:pt>
                <c:pt idx="9">
                  <c:v>-0.96313701309908595</c:v>
                </c:pt>
                <c:pt idx="10">
                  <c:v>-1.0017208676709117</c:v>
                </c:pt>
                <c:pt idx="11">
                  <c:v>-0.97186849634465489</c:v>
                </c:pt>
                <c:pt idx="12">
                  <c:v>-0.89904983025166985</c:v>
                </c:pt>
                <c:pt idx="13">
                  <c:v>-0.77495695920023877</c:v>
                </c:pt>
                <c:pt idx="14">
                  <c:v>-0.50930040680917443</c:v>
                </c:pt>
                <c:pt idx="15">
                  <c:v>-0.14215248609139053</c:v>
                </c:pt>
                <c:pt idx="16">
                  <c:v>0.31953286606513132</c:v>
                </c:pt>
                <c:pt idx="17">
                  <c:v>0.95273803815652514</c:v>
                </c:pt>
                <c:pt idx="18">
                  <c:v>1.6651021722584147</c:v>
                </c:pt>
                <c:pt idx="19">
                  <c:v>2.3707464507110245</c:v>
                </c:pt>
                <c:pt idx="20">
                  <c:v>3.0538783801949307</c:v>
                </c:pt>
                <c:pt idx="21">
                  <c:v>3.7646127212398568</c:v>
                </c:pt>
                <c:pt idx="22">
                  <c:v>4.4308864830988313</c:v>
                </c:pt>
                <c:pt idx="23">
                  <c:v>5.0987170925522349</c:v>
                </c:pt>
                <c:pt idx="24">
                  <c:v>5.7592131363888228</c:v>
                </c:pt>
                <c:pt idx="25">
                  <c:v>6.4519429199637415</c:v>
                </c:pt>
                <c:pt idx="26">
                  <c:v>7.3371181987148191</c:v>
                </c:pt>
                <c:pt idx="27">
                  <c:v>8.2966209796495747</c:v>
                </c:pt>
                <c:pt idx="28">
                  <c:v>9.2714171617199099</c:v>
                </c:pt>
                <c:pt idx="29">
                  <c:v>10.263953497957402</c:v>
                </c:pt>
                <c:pt idx="30">
                  <c:v>11.276817073662187</c:v>
                </c:pt>
                <c:pt idx="31">
                  <c:v>12.310692161618334</c:v>
                </c:pt>
                <c:pt idx="32">
                  <c:v>13.373978929204782</c:v>
                </c:pt>
                <c:pt idx="33">
                  <c:v>14.521046830213038</c:v>
                </c:pt>
                <c:pt idx="34">
                  <c:v>15.822566031787119</c:v>
                </c:pt>
                <c:pt idx="35">
                  <c:v>17.173165848710852</c:v>
                </c:pt>
              </c:numCache>
            </c:numRef>
          </c:val>
        </c:ser>
        <c:ser>
          <c:idx val="4"/>
          <c:order val="3"/>
          <c:tx>
            <c:strRef>
              <c:f>'3.1 Steady State'!$L$8</c:f>
              <c:strCache>
                <c:ptCount val="1"/>
                <c:pt idx="0">
                  <c:v>Elec: Transport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numRef>
              <c:f>'3.1 Steady State'!$M$4:$AV$4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Steady State'!$M$8:$AV$8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0.13600476695951541</c:v>
                </c:pt>
                <c:pt idx="3">
                  <c:v>0.31714813932046021</c:v>
                </c:pt>
                <c:pt idx="4">
                  <c:v>0.54150973958695103</c:v>
                </c:pt>
                <c:pt idx="5">
                  <c:v>0.80588321798884688</c:v>
                </c:pt>
                <c:pt idx="6">
                  <c:v>1.0966407076983757</c:v>
                </c:pt>
                <c:pt idx="7">
                  <c:v>1.4077377597969958</c:v>
                </c:pt>
                <c:pt idx="8">
                  <c:v>1.7324910607239272</c:v>
                </c:pt>
                <c:pt idx="9">
                  <c:v>2.0644102839092464</c:v>
                </c:pt>
                <c:pt idx="10">
                  <c:v>2.3978687594027521</c:v>
                </c:pt>
                <c:pt idx="11">
                  <c:v>2.7372380885438372</c:v>
                </c:pt>
                <c:pt idx="12">
                  <c:v>3.0766501807149567</c:v>
                </c:pt>
                <c:pt idx="13">
                  <c:v>3.415481070253251</c:v>
                </c:pt>
                <c:pt idx="14">
                  <c:v>3.7544696915212787</c:v>
                </c:pt>
                <c:pt idx="15">
                  <c:v>4.094858110369386</c:v>
                </c:pt>
                <c:pt idx="16">
                  <c:v>4.4604583451822846</c:v>
                </c:pt>
                <c:pt idx="17">
                  <c:v>4.8516204287179194</c:v>
                </c:pt>
                <c:pt idx="18">
                  <c:v>5.2680461921216049</c:v>
                </c:pt>
                <c:pt idx="19">
                  <c:v>5.7089258347281744</c:v>
                </c:pt>
                <c:pt idx="20">
                  <c:v>6.1730977004983369</c:v>
                </c:pt>
                <c:pt idx="21">
                  <c:v>6.6935701379669768</c:v>
                </c:pt>
                <c:pt idx="22">
                  <c:v>7.2677969459426395</c:v>
                </c:pt>
                <c:pt idx="23">
                  <c:v>7.8920991396871933</c:v>
                </c:pt>
                <c:pt idx="24">
                  <c:v>8.5618299163228535</c:v>
                </c:pt>
                <c:pt idx="25">
                  <c:v>9.271991739588108</c:v>
                </c:pt>
                <c:pt idx="26">
                  <c:v>9.9560525373971167</c:v>
                </c:pt>
                <c:pt idx="27">
                  <c:v>10.608793852669097</c:v>
                </c:pt>
                <c:pt idx="28">
                  <c:v>11.224266382854902</c:v>
                </c:pt>
                <c:pt idx="29">
                  <c:v>11.796633195427811</c:v>
                </c:pt>
                <c:pt idx="30">
                  <c:v>12.323613274074042</c:v>
                </c:pt>
                <c:pt idx="31">
                  <c:v>12.813172778774408</c:v>
                </c:pt>
                <c:pt idx="32">
                  <c:v>13.293102613192438</c:v>
                </c:pt>
                <c:pt idx="33">
                  <c:v>13.815518141425887</c:v>
                </c:pt>
                <c:pt idx="34">
                  <c:v>14.446606894380167</c:v>
                </c:pt>
                <c:pt idx="35">
                  <c:v>15.239593682980896</c:v>
                </c:pt>
              </c:numCache>
            </c:numRef>
          </c:val>
        </c:ser>
        <c:ser>
          <c:idx val="5"/>
          <c:order val="4"/>
          <c:tx>
            <c:strRef>
              <c:f>'3.1 Steady State'!$L$9</c:f>
              <c:strCache>
                <c:ptCount val="1"/>
                <c:pt idx="0">
                  <c:v>Gas: Industrial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'3.1 Steady State'!$M$4:$AV$4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Steady State'!$M$9:$AV$9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2.51947086942684</c:v>
                </c:pt>
                <c:pt idx="3">
                  <c:v>-5.0046970923655465</c:v>
                </c:pt>
                <c:pt idx="4">
                  <c:v>-4.8299949416513925</c:v>
                </c:pt>
                <c:pt idx="5">
                  <c:v>-6.3845481541933395</c:v>
                </c:pt>
                <c:pt idx="6">
                  <c:v>-6.671769924108844</c:v>
                </c:pt>
                <c:pt idx="7">
                  <c:v>-7.0542165380334723</c:v>
                </c:pt>
                <c:pt idx="8">
                  <c:v>-7.6867555652130477</c:v>
                </c:pt>
                <c:pt idx="9">
                  <c:v>-8.7758858701889153</c:v>
                </c:pt>
                <c:pt idx="10">
                  <c:v>-9.439402446250881</c:v>
                </c:pt>
                <c:pt idx="11">
                  <c:v>-10.415852712419678</c:v>
                </c:pt>
                <c:pt idx="12">
                  <c:v>-11.225041067194724</c:v>
                </c:pt>
                <c:pt idx="13">
                  <c:v>-11.950491843630886</c:v>
                </c:pt>
                <c:pt idx="14">
                  <c:v>-13.022841129371784</c:v>
                </c:pt>
                <c:pt idx="15">
                  <c:v>-14.098811695353788</c:v>
                </c:pt>
                <c:pt idx="16">
                  <c:v>-14.886162717733527</c:v>
                </c:pt>
                <c:pt idx="17">
                  <c:v>-15.762869896983005</c:v>
                </c:pt>
                <c:pt idx="18">
                  <c:v>-16.356457796757184</c:v>
                </c:pt>
                <c:pt idx="19">
                  <c:v>-17.00535742692017</c:v>
                </c:pt>
                <c:pt idx="20">
                  <c:v>-17.41752626464941</c:v>
                </c:pt>
                <c:pt idx="21">
                  <c:v>-18.453907849391499</c:v>
                </c:pt>
                <c:pt idx="22">
                  <c:v>-19.152733276041602</c:v>
                </c:pt>
                <c:pt idx="23">
                  <c:v>-19.923256195987165</c:v>
                </c:pt>
                <c:pt idx="24">
                  <c:v>-20.777275377455368</c:v>
                </c:pt>
                <c:pt idx="25">
                  <c:v>-21.630454713077654</c:v>
                </c:pt>
                <c:pt idx="26">
                  <c:v>-22.474161996495354</c:v>
                </c:pt>
                <c:pt idx="27">
                  <c:v>-23.279890887722104</c:v>
                </c:pt>
                <c:pt idx="28">
                  <c:v>-24.014564023104498</c:v>
                </c:pt>
                <c:pt idx="29">
                  <c:v>-25.002415833393655</c:v>
                </c:pt>
                <c:pt idx="30">
                  <c:v>-25.931511777313659</c:v>
                </c:pt>
                <c:pt idx="31">
                  <c:v>-27.023580865988322</c:v>
                </c:pt>
                <c:pt idx="32">
                  <c:v>-28.170341415158418</c:v>
                </c:pt>
                <c:pt idx="33">
                  <c:v>-29.507108441250978</c:v>
                </c:pt>
                <c:pt idx="34">
                  <c:v>-30.912714788556059</c:v>
                </c:pt>
                <c:pt idx="35">
                  <c:v>-32.445837427136013</c:v>
                </c:pt>
              </c:numCache>
            </c:numRef>
          </c:val>
        </c:ser>
        <c:ser>
          <c:idx val="6"/>
          <c:order val="5"/>
          <c:tx>
            <c:strRef>
              <c:f>'3.1 Steady State'!$L$10</c:f>
              <c:strCache>
                <c:ptCount val="1"/>
                <c:pt idx="0">
                  <c:v>Gas: Commercial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numRef>
              <c:f>'3.1 Steady State'!$M$4:$AV$4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Steady State'!$M$10:$AV$10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3.387399014413468</c:v>
                </c:pt>
                <c:pt idx="3">
                  <c:v>5.1759233013488881</c:v>
                </c:pt>
                <c:pt idx="4">
                  <c:v>7.1051535839384599</c:v>
                </c:pt>
                <c:pt idx="5">
                  <c:v>7.36330613805859</c:v>
                </c:pt>
                <c:pt idx="6">
                  <c:v>8.0832239518656692</c:v>
                </c:pt>
                <c:pt idx="7">
                  <c:v>8.5521959970234818</c:v>
                </c:pt>
                <c:pt idx="8">
                  <c:v>8.9149084041869315</c:v>
                </c:pt>
                <c:pt idx="9">
                  <c:v>9.1983811899465522</c:v>
                </c:pt>
                <c:pt idx="10">
                  <c:v>9.3481279854539068</c:v>
                </c:pt>
                <c:pt idx="11">
                  <c:v>9.4548766807438938</c:v>
                </c:pt>
                <c:pt idx="12">
                  <c:v>9.6012556444940529</c:v>
                </c:pt>
                <c:pt idx="13">
                  <c:v>9.7549918476846003</c:v>
                </c:pt>
                <c:pt idx="14">
                  <c:v>9.7083092302556011</c:v>
                </c:pt>
                <c:pt idx="15">
                  <c:v>9.7642578951714682</c:v>
                </c:pt>
                <c:pt idx="16">
                  <c:v>9.9989675030857725</c:v>
                </c:pt>
                <c:pt idx="17">
                  <c:v>10.20348866669174</c:v>
                </c:pt>
                <c:pt idx="18">
                  <c:v>10.363543851719392</c:v>
                </c:pt>
                <c:pt idx="19">
                  <c:v>10.535470986616268</c:v>
                </c:pt>
                <c:pt idx="20">
                  <c:v>10.751100485782203</c:v>
                </c:pt>
                <c:pt idx="21">
                  <c:v>10.92228117241909</c:v>
                </c:pt>
                <c:pt idx="22">
                  <c:v>11.222996727377733</c:v>
                </c:pt>
                <c:pt idx="23">
                  <c:v>11.408272051791165</c:v>
                </c:pt>
                <c:pt idx="24">
                  <c:v>11.609779003191626</c:v>
                </c:pt>
                <c:pt idx="25">
                  <c:v>11.806117995281468</c:v>
                </c:pt>
                <c:pt idx="26">
                  <c:v>12.011421446846619</c:v>
                </c:pt>
                <c:pt idx="27">
                  <c:v>12.229873866057019</c:v>
                </c:pt>
                <c:pt idx="28">
                  <c:v>12.399622026182776</c:v>
                </c:pt>
                <c:pt idx="29">
                  <c:v>12.56909322640427</c:v>
                </c:pt>
                <c:pt idx="30">
                  <c:v>12.763229456507382</c:v>
                </c:pt>
                <c:pt idx="31">
                  <c:v>12.887559675022274</c:v>
                </c:pt>
                <c:pt idx="32">
                  <c:v>12.991980556418383</c:v>
                </c:pt>
                <c:pt idx="33">
                  <c:v>13.101363077968429</c:v>
                </c:pt>
                <c:pt idx="34">
                  <c:v>13.102042704956894</c:v>
                </c:pt>
                <c:pt idx="35">
                  <c:v>13.092067462863234</c:v>
                </c:pt>
              </c:numCache>
            </c:numRef>
          </c:val>
        </c:ser>
        <c:ser>
          <c:idx val="7"/>
          <c:order val="6"/>
          <c:tx>
            <c:strRef>
              <c:f>'3.1 Steady State'!$L$11</c:f>
              <c:strCache>
                <c:ptCount val="1"/>
                <c:pt idx="0">
                  <c:v>Gas: Residential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'3.1 Steady State'!$M$4:$AV$4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Steady State'!$M$11:$AV$11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4.6480753088133042E-2</c:v>
                </c:pt>
                <c:pt idx="3">
                  <c:v>-4.8395941032367773E-2</c:v>
                </c:pt>
                <c:pt idx="4">
                  <c:v>-0.73197084788586153</c:v>
                </c:pt>
                <c:pt idx="5">
                  <c:v>-1.6866626998823335</c:v>
                </c:pt>
                <c:pt idx="6">
                  <c:v>-2.6863934724468095</c:v>
                </c:pt>
                <c:pt idx="7">
                  <c:v>-2.9760277703280735</c:v>
                </c:pt>
                <c:pt idx="8">
                  <c:v>-3.3522245033498734</c:v>
                </c:pt>
                <c:pt idx="9">
                  <c:v>-3.7394873785391951</c:v>
                </c:pt>
                <c:pt idx="10">
                  <c:v>-4.1577841611667168</c:v>
                </c:pt>
                <c:pt idx="11">
                  <c:v>-4.715749170885033</c:v>
                </c:pt>
                <c:pt idx="12">
                  <c:v>-5.3335850638574129</c:v>
                </c:pt>
                <c:pt idx="13">
                  <c:v>-6.0112691010915569</c:v>
                </c:pt>
                <c:pt idx="14">
                  <c:v>-6.7094158170841638</c:v>
                </c:pt>
                <c:pt idx="15">
                  <c:v>-7.4058186418409377</c:v>
                </c:pt>
                <c:pt idx="16">
                  <c:v>-8.1600328557781268</c:v>
                </c:pt>
                <c:pt idx="17">
                  <c:v>-8.846300079254604</c:v>
                </c:pt>
                <c:pt idx="18">
                  <c:v>-9.491977228522785</c:v>
                </c:pt>
                <c:pt idx="19">
                  <c:v>-10.101247463540631</c:v>
                </c:pt>
                <c:pt idx="20">
                  <c:v>-10.646184764107147</c:v>
                </c:pt>
                <c:pt idx="21">
                  <c:v>-11.133643950043279</c:v>
                </c:pt>
                <c:pt idx="22">
                  <c:v>-11.574345657553408</c:v>
                </c:pt>
                <c:pt idx="23">
                  <c:v>-12.022978013086799</c:v>
                </c:pt>
                <c:pt idx="24">
                  <c:v>-12.474071927626426</c:v>
                </c:pt>
                <c:pt idx="25">
                  <c:v>-12.924436081569468</c:v>
                </c:pt>
                <c:pt idx="26">
                  <c:v>-13.371351074653205</c:v>
                </c:pt>
                <c:pt idx="27">
                  <c:v>-13.815244391880867</c:v>
                </c:pt>
                <c:pt idx="28">
                  <c:v>-14.20537026279402</c:v>
                </c:pt>
                <c:pt idx="29">
                  <c:v>-14.598713473918792</c:v>
                </c:pt>
                <c:pt idx="30">
                  <c:v>-14.996428860862125</c:v>
                </c:pt>
                <c:pt idx="31">
                  <c:v>-15.402752582158882</c:v>
                </c:pt>
                <c:pt idx="32">
                  <c:v>-15.818056341359636</c:v>
                </c:pt>
                <c:pt idx="33">
                  <c:v>-16.24504111951768</c:v>
                </c:pt>
                <c:pt idx="34">
                  <c:v>-16.687491736192101</c:v>
                </c:pt>
                <c:pt idx="35">
                  <c:v>-17.120961560549461</c:v>
                </c:pt>
              </c:numCache>
            </c:numRef>
          </c:val>
        </c:ser>
        <c:ser>
          <c:idx val="8"/>
          <c:order val="7"/>
          <c:tx>
            <c:strRef>
              <c:f>'3.1 Steady State'!$L$12</c:f>
              <c:strCache>
                <c:ptCount val="1"/>
                <c:pt idx="0">
                  <c:v>Gas: Power Gen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'3.1 Steady State'!$M$4:$AV$4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Steady State'!$M$12:$AV$12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6.7824669425418733</c:v>
                </c:pt>
                <c:pt idx="3">
                  <c:v>-36.937333005861888</c:v>
                </c:pt>
                <c:pt idx="4">
                  <c:v>-62.53350642897118</c:v>
                </c:pt>
                <c:pt idx="5">
                  <c:v>-75.217814020216196</c:v>
                </c:pt>
                <c:pt idx="6">
                  <c:v>-42.574949657680946</c:v>
                </c:pt>
                <c:pt idx="7">
                  <c:v>-33.630309723014477</c:v>
                </c:pt>
                <c:pt idx="8">
                  <c:v>-22.862598017433129</c:v>
                </c:pt>
                <c:pt idx="9">
                  <c:v>-13.573689590938358</c:v>
                </c:pt>
                <c:pt idx="10">
                  <c:v>3.4044644989530752</c:v>
                </c:pt>
                <c:pt idx="11">
                  <c:v>10.476481381593572</c:v>
                </c:pt>
                <c:pt idx="12">
                  <c:v>31.212300691328181</c:v>
                </c:pt>
                <c:pt idx="13">
                  <c:v>36.083782132926302</c:v>
                </c:pt>
                <c:pt idx="14">
                  <c:v>38.234280088765416</c:v>
                </c:pt>
                <c:pt idx="15">
                  <c:v>42.027936437836416</c:v>
                </c:pt>
                <c:pt idx="16">
                  <c:v>31.677680844722005</c:v>
                </c:pt>
                <c:pt idx="17">
                  <c:v>21.01020728064438</c:v>
                </c:pt>
                <c:pt idx="18">
                  <c:v>-3.1065221120387605</c:v>
                </c:pt>
                <c:pt idx="19">
                  <c:v>-3.8373937312488238</c:v>
                </c:pt>
                <c:pt idx="20">
                  <c:v>-23.714148354335407</c:v>
                </c:pt>
                <c:pt idx="21">
                  <c:v>-28.097246981708707</c:v>
                </c:pt>
                <c:pt idx="22">
                  <c:v>-27.373189698509975</c:v>
                </c:pt>
                <c:pt idx="23">
                  <c:v>-27.733446139680524</c:v>
                </c:pt>
                <c:pt idx="24">
                  <c:v>-29.935656742137382</c:v>
                </c:pt>
                <c:pt idx="25">
                  <c:v>-28.981285252653606</c:v>
                </c:pt>
                <c:pt idx="26">
                  <c:v>-38.92748515911569</c:v>
                </c:pt>
                <c:pt idx="27">
                  <c:v>-35.114554742240472</c:v>
                </c:pt>
                <c:pt idx="28">
                  <c:v>-31.523060813438462</c:v>
                </c:pt>
                <c:pt idx="29">
                  <c:v>-34.737146984552112</c:v>
                </c:pt>
                <c:pt idx="30">
                  <c:v>-32.177448954670609</c:v>
                </c:pt>
                <c:pt idx="31">
                  <c:v>-29.955525871806316</c:v>
                </c:pt>
                <c:pt idx="32">
                  <c:v>-27.799437910860291</c:v>
                </c:pt>
                <c:pt idx="33">
                  <c:v>-25.349755901820487</c:v>
                </c:pt>
                <c:pt idx="34">
                  <c:v>-28.418798868477069</c:v>
                </c:pt>
                <c:pt idx="35">
                  <c:v>-25.627868845876037</c:v>
                </c:pt>
              </c:numCache>
            </c:numRef>
          </c:val>
        </c:ser>
        <c:ser>
          <c:idx val="9"/>
          <c:order val="8"/>
          <c:tx>
            <c:strRef>
              <c:f>'3.1 Steady State'!$L$13</c:f>
              <c:strCache>
                <c:ptCount val="1"/>
                <c:pt idx="0">
                  <c:v>Gas: Transport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numRef>
              <c:f>'3.1 Steady State'!$M$4:$AV$4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Steady State'!$M$13:$AV$13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0.17028779538222161</c:v>
                </c:pt>
                <c:pt idx="3">
                  <c:v>-0.53330533858120666</c:v>
                </c:pt>
                <c:pt idx="4">
                  <c:v>0.35539199147810108</c:v>
                </c:pt>
                <c:pt idx="5">
                  <c:v>0.556334074704805</c:v>
                </c:pt>
                <c:pt idx="6">
                  <c:v>0.77416852969209671</c:v>
                </c:pt>
                <c:pt idx="7">
                  <c:v>1.0099770218525519</c:v>
                </c:pt>
                <c:pt idx="8">
                  <c:v>1.2648611518387596</c:v>
                </c:pt>
                <c:pt idx="9">
                  <c:v>1.5399336571844162</c:v>
                </c:pt>
                <c:pt idx="10">
                  <c:v>1.8363079552777331</c:v>
                </c:pt>
                <c:pt idx="11">
                  <c:v>2.15508594985597</c:v>
                </c:pt>
                <c:pt idx="12">
                  <c:v>2.4973440616625902</c:v>
                </c:pt>
                <c:pt idx="13">
                  <c:v>2.864117493716797</c:v>
                </c:pt>
                <c:pt idx="14">
                  <c:v>3.2563828032991808</c:v>
                </c:pt>
                <c:pt idx="15">
                  <c:v>3.6750389260986238</c:v>
                </c:pt>
                <c:pt idx="16">
                  <c:v>4.1208868819829361</c:v>
                </c:pt>
                <c:pt idx="17">
                  <c:v>4.5946084844904354</c:v>
                </c:pt>
                <c:pt idx="18">
                  <c:v>5.0967444741303138</c:v>
                </c:pt>
                <c:pt idx="19">
                  <c:v>5.6276725943770964</c:v>
                </c:pt>
                <c:pt idx="20">
                  <c:v>6.1875862230351091</c:v>
                </c:pt>
                <c:pt idx="21">
                  <c:v>6.7764742535192157</c:v>
                </c:pt>
                <c:pt idx="22">
                  <c:v>7.3941029828721501</c:v>
                </c:pt>
                <c:pt idx="23">
                  <c:v>8.0400007980918833</c:v>
                </c:pt>
                <c:pt idx="24">
                  <c:v>8.713446452092267</c:v>
                </c:pt>
                <c:pt idx="25">
                  <c:v>9.4134616791386918</c:v>
                </c:pt>
                <c:pt idx="26">
                  <c:v>10.138808812789023</c:v>
                </c:pt>
                <c:pt idx="27">
                  <c:v>10.887993936082367</c:v>
                </c:pt>
                <c:pt idx="28">
                  <c:v>11.659275916416219</c:v>
                </c:pt>
                <c:pt idx="29">
                  <c:v>12.450681462667253</c:v>
                </c:pt>
                <c:pt idx="30">
                  <c:v>13.260026100001292</c:v>
                </c:pt>
                <c:pt idx="31">
                  <c:v>14.084940702261635</c:v>
                </c:pt>
                <c:pt idx="32">
                  <c:v>14.922902969043403</c:v>
                </c:pt>
                <c:pt idx="33">
                  <c:v>15.771273001842806</c:v>
                </c:pt>
                <c:pt idx="34">
                  <c:v>16.627331937741467</c:v>
                </c:pt>
                <c:pt idx="35">
                  <c:v>17.488322454424473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6345728"/>
        <c:axId val="186363904"/>
      </c:barChart>
      <c:lineChart>
        <c:grouping val="standard"/>
        <c:varyColors val="0"/>
        <c:ser>
          <c:idx val="10"/>
          <c:order val="9"/>
          <c:tx>
            <c:strRef>
              <c:f>'3.1 Steady State'!$L$14</c:f>
              <c:strCache>
                <c:ptCount val="1"/>
                <c:pt idx="0">
                  <c:v>Total Demand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'3.1 Steady State'!$L$4:$AV$4</c:f>
              <c:numCache>
                <c:formatCode>yyyy</c:formatCode>
                <c:ptCount val="37"/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  <c:pt idx="5">
                  <c:v>43466</c:v>
                </c:pt>
                <c:pt idx="6">
                  <c:v>43831</c:v>
                </c:pt>
                <c:pt idx="7">
                  <c:v>44197</c:v>
                </c:pt>
                <c:pt idx="8">
                  <c:v>44562</c:v>
                </c:pt>
                <c:pt idx="9">
                  <c:v>44927</c:v>
                </c:pt>
                <c:pt idx="10">
                  <c:v>45292</c:v>
                </c:pt>
                <c:pt idx="11">
                  <c:v>45658</c:v>
                </c:pt>
                <c:pt idx="12">
                  <c:v>46023</c:v>
                </c:pt>
                <c:pt idx="13">
                  <c:v>46388</c:v>
                </c:pt>
                <c:pt idx="14">
                  <c:v>46753</c:v>
                </c:pt>
                <c:pt idx="15">
                  <c:v>47119</c:v>
                </c:pt>
                <c:pt idx="16">
                  <c:v>47484</c:v>
                </c:pt>
                <c:pt idx="17">
                  <c:v>47849</c:v>
                </c:pt>
                <c:pt idx="18">
                  <c:v>48214</c:v>
                </c:pt>
                <c:pt idx="19">
                  <c:v>48580</c:v>
                </c:pt>
                <c:pt idx="20">
                  <c:v>48945</c:v>
                </c:pt>
                <c:pt idx="21">
                  <c:v>49310</c:v>
                </c:pt>
                <c:pt idx="22">
                  <c:v>49675</c:v>
                </c:pt>
                <c:pt idx="23">
                  <c:v>50041</c:v>
                </c:pt>
                <c:pt idx="24">
                  <c:v>50406</c:v>
                </c:pt>
                <c:pt idx="25">
                  <c:v>50771</c:v>
                </c:pt>
                <c:pt idx="26">
                  <c:v>51136</c:v>
                </c:pt>
                <c:pt idx="27">
                  <c:v>51502</c:v>
                </c:pt>
                <c:pt idx="28">
                  <c:v>51867</c:v>
                </c:pt>
                <c:pt idx="29">
                  <c:v>52232</c:v>
                </c:pt>
                <c:pt idx="30">
                  <c:v>52597</c:v>
                </c:pt>
                <c:pt idx="31">
                  <c:v>52963</c:v>
                </c:pt>
                <c:pt idx="32">
                  <c:v>53328</c:v>
                </c:pt>
                <c:pt idx="33">
                  <c:v>53693</c:v>
                </c:pt>
                <c:pt idx="34">
                  <c:v>54058</c:v>
                </c:pt>
                <c:pt idx="35">
                  <c:v>54424</c:v>
                </c:pt>
                <c:pt idx="36">
                  <c:v>54789</c:v>
                </c:pt>
              </c:numCache>
            </c:numRef>
          </c:cat>
          <c:val>
            <c:numRef>
              <c:f>'3.1 Steady State'!$M$14:$AV$14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13.119921040546842</c:v>
                </c:pt>
                <c:pt idx="3">
                  <c:v>-37.010300883893024</c:v>
                </c:pt>
                <c:pt idx="4">
                  <c:v>-61.137098263622875</c:v>
                </c:pt>
                <c:pt idx="5">
                  <c:v>-77.243716650716578</c:v>
                </c:pt>
                <c:pt idx="6">
                  <c:v>-45.03559252452601</c:v>
                </c:pt>
                <c:pt idx="7">
                  <c:v>-36.327337020605455</c:v>
                </c:pt>
                <c:pt idx="8">
                  <c:v>-26.258541984732574</c:v>
                </c:pt>
                <c:pt idx="9">
                  <c:v>-18.118825067479293</c:v>
                </c:pt>
                <c:pt idx="10">
                  <c:v>-1.916476762501361</c:v>
                </c:pt>
                <c:pt idx="11">
                  <c:v>3.6675583589171765</c:v>
                </c:pt>
                <c:pt idx="12">
                  <c:v>23.26988694003353</c:v>
                </c:pt>
                <c:pt idx="13">
                  <c:v>27.166180392725209</c:v>
                </c:pt>
                <c:pt idx="14">
                  <c:v>27.52303222725709</c:v>
                </c:pt>
                <c:pt idx="15">
                  <c:v>29.721481141236382</c:v>
                </c:pt>
                <c:pt idx="16">
                  <c:v>18.639007287299592</c:v>
                </c:pt>
                <c:pt idx="17">
                  <c:v>7.5945431443919915</c:v>
                </c:pt>
                <c:pt idx="18">
                  <c:v>-16.456492757900151</c:v>
                </c:pt>
                <c:pt idx="19">
                  <c:v>-17.209085611897081</c:v>
                </c:pt>
                <c:pt idx="20">
                  <c:v>-36.736180410815905</c:v>
                </c:pt>
                <c:pt idx="21">
                  <c:v>-41.372390700502365</c:v>
                </c:pt>
                <c:pt idx="22">
                  <c:v>-40.068087658626155</c:v>
                </c:pt>
                <c:pt idx="23">
                  <c:v>-39.997533524472601</c:v>
                </c:pt>
                <c:pt idx="24">
                  <c:v>-41.7076523474027</c:v>
                </c:pt>
                <c:pt idx="25">
                  <c:v>-40.166136308993828</c:v>
                </c:pt>
                <c:pt idx="26">
                  <c:v>-49.237804792291627</c:v>
                </c:pt>
                <c:pt idx="27">
                  <c:v>-44.429200947150775</c:v>
                </c:pt>
                <c:pt idx="28">
                  <c:v>-39.755054864230033</c:v>
                </c:pt>
                <c:pt idx="29">
                  <c:v>-42.164858602003051</c:v>
                </c:pt>
                <c:pt idx="30">
                  <c:v>-38.738792634092533</c:v>
                </c:pt>
                <c:pt idx="31">
                  <c:v>-35.920015348947572</c:v>
                </c:pt>
                <c:pt idx="32">
                  <c:v>-33.240973464282433</c:v>
                </c:pt>
                <c:pt idx="33">
                  <c:v>-30.273317485198959</c:v>
                </c:pt>
                <c:pt idx="34">
                  <c:v>-32.72511195336665</c:v>
                </c:pt>
                <c:pt idx="35">
                  <c:v>-29.294105178302743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45728"/>
        <c:axId val="186363904"/>
      </c:lineChart>
      <c:dateAx>
        <c:axId val="186345728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86363904"/>
        <c:crosses val="autoZero"/>
        <c:auto val="1"/>
        <c:lblOffset val="100"/>
        <c:baseTimeUnit val="years"/>
        <c:majorUnit val="5"/>
        <c:minorUnit val="5"/>
      </c:dateAx>
      <c:valAx>
        <c:axId val="186363904"/>
        <c:scaling>
          <c:orientation val="minMax"/>
          <c:max val="300"/>
          <c:min val="-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Relative change from today (TWh)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863457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729579891701719E-2"/>
          <c:y val="3.0327923659601297E-2"/>
          <c:w val="0.84036205514140128"/>
          <c:h val="0.63107567956692512"/>
        </c:manualLayout>
      </c:layout>
      <c:areaChart>
        <c:grouping val="stacked"/>
        <c:varyColors val="0"/>
        <c:ser>
          <c:idx val="1"/>
          <c:order val="0"/>
          <c:tx>
            <c:strRef>
              <c:f>'ES3'!$B$68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00B05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'ES3'!$C$68:$AK$68</c:f>
              <c:numCache>
                <c:formatCode>#,##0</c:formatCode>
                <c:ptCount val="35"/>
                <c:pt idx="0">
                  <c:v>3589</c:v>
                </c:pt>
                <c:pt idx="1">
                  <c:v>3710</c:v>
                </c:pt>
                <c:pt idx="2">
                  <c:v>4124</c:v>
                </c:pt>
                <c:pt idx="3">
                  <c:v>5309</c:v>
                </c:pt>
                <c:pt idx="4">
                  <c:v>5802</c:v>
                </c:pt>
                <c:pt idx="5">
                  <c:v>5867</c:v>
                </c:pt>
                <c:pt idx="6">
                  <c:v>5953</c:v>
                </c:pt>
                <c:pt idx="7">
                  <c:v>6119</c:v>
                </c:pt>
                <c:pt idx="8">
                  <c:v>6341</c:v>
                </c:pt>
                <c:pt idx="9">
                  <c:v>6731</c:v>
                </c:pt>
                <c:pt idx="10">
                  <c:v>7046</c:v>
                </c:pt>
                <c:pt idx="11">
                  <c:v>7236</c:v>
                </c:pt>
                <c:pt idx="12">
                  <c:v>8065</c:v>
                </c:pt>
                <c:pt idx="13">
                  <c:v>8655</c:v>
                </c:pt>
                <c:pt idx="14">
                  <c:v>8886</c:v>
                </c:pt>
                <c:pt idx="15">
                  <c:v>9062</c:v>
                </c:pt>
                <c:pt idx="16">
                  <c:v>9224</c:v>
                </c:pt>
                <c:pt idx="17">
                  <c:v>9337</c:v>
                </c:pt>
                <c:pt idx="18">
                  <c:v>9428</c:v>
                </c:pt>
                <c:pt idx="19">
                  <c:v>9428</c:v>
                </c:pt>
                <c:pt idx="20">
                  <c:v>9496</c:v>
                </c:pt>
                <c:pt idx="21">
                  <c:v>9601</c:v>
                </c:pt>
                <c:pt idx="22">
                  <c:v>9721</c:v>
                </c:pt>
                <c:pt idx="23">
                  <c:v>9811</c:v>
                </c:pt>
                <c:pt idx="24">
                  <c:v>9966</c:v>
                </c:pt>
                <c:pt idx="25">
                  <c:v>9987</c:v>
                </c:pt>
                <c:pt idx="26">
                  <c:v>10100</c:v>
                </c:pt>
                <c:pt idx="27">
                  <c:v>10179</c:v>
                </c:pt>
                <c:pt idx="28">
                  <c:v>10230</c:v>
                </c:pt>
                <c:pt idx="29">
                  <c:v>10288</c:v>
                </c:pt>
                <c:pt idx="30">
                  <c:v>10417</c:v>
                </c:pt>
                <c:pt idx="31">
                  <c:v>10434</c:v>
                </c:pt>
                <c:pt idx="32">
                  <c:v>10553</c:v>
                </c:pt>
                <c:pt idx="33">
                  <c:v>10662</c:v>
                </c:pt>
                <c:pt idx="34">
                  <c:v>10699</c:v>
                </c:pt>
              </c:numCache>
            </c:numRef>
          </c:val>
        </c:ser>
        <c:ser>
          <c:idx val="2"/>
          <c:order val="1"/>
          <c:tx>
            <c:strRef>
              <c:f>'ES3'!$B$69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F57913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'ES3'!$C$69:$AK$69</c:f>
              <c:numCache>
                <c:formatCode>#,##0</c:formatCode>
                <c:ptCount val="35"/>
                <c:pt idx="0">
                  <c:v>2841.9976999999999</c:v>
                </c:pt>
                <c:pt idx="1">
                  <c:v>3095.3587710259567</c:v>
                </c:pt>
                <c:pt idx="2">
                  <c:v>3144.8604327551693</c:v>
                </c:pt>
                <c:pt idx="3">
                  <c:v>3153.9908944374865</c:v>
                </c:pt>
                <c:pt idx="4">
                  <c:v>3162.7844614397559</c:v>
                </c:pt>
                <c:pt idx="5">
                  <c:v>3171.2710169520933</c:v>
                </c:pt>
                <c:pt idx="6">
                  <c:v>3272.4767487195168</c:v>
                </c:pt>
                <c:pt idx="7">
                  <c:v>3673.1290675426071</c:v>
                </c:pt>
                <c:pt idx="8">
                  <c:v>3968.4633289761518</c:v>
                </c:pt>
                <c:pt idx="9">
                  <c:v>3978.503904271628</c:v>
                </c:pt>
                <c:pt idx="10">
                  <c:v>3988.2725721666652</c:v>
                </c:pt>
                <c:pt idx="11">
                  <c:v>3952.7888728313774</c:v>
                </c:pt>
                <c:pt idx="12">
                  <c:v>3832.9905228114876</c:v>
                </c:pt>
                <c:pt idx="13">
                  <c:v>3842.0990101079815</c:v>
                </c:pt>
                <c:pt idx="14">
                  <c:v>3851.2336555265356</c:v>
                </c:pt>
                <c:pt idx="15">
                  <c:v>3861.6120315480857</c:v>
                </c:pt>
                <c:pt idx="16">
                  <c:v>3870.3974462867682</c:v>
                </c:pt>
                <c:pt idx="17">
                  <c:v>3837.4922009975598</c:v>
                </c:pt>
                <c:pt idx="18">
                  <c:v>3846.2109112551143</c:v>
                </c:pt>
                <c:pt idx="19">
                  <c:v>1918.8825052584034</c:v>
                </c:pt>
                <c:pt idx="20">
                  <c:v>1927.9312867532281</c:v>
                </c:pt>
                <c:pt idx="21">
                  <c:v>1936.6444583737914</c:v>
                </c:pt>
                <c:pt idx="22">
                  <c:v>1945.4901094202173</c:v>
                </c:pt>
                <c:pt idx="23">
                  <c:v>1954.3324251684123</c:v>
                </c:pt>
                <c:pt idx="24">
                  <c:v>1961.8722436815558</c:v>
                </c:pt>
                <c:pt idx="25">
                  <c:v>1969.41861398266</c:v>
                </c:pt>
                <c:pt idx="26">
                  <c:v>1976.7448487498782</c:v>
                </c:pt>
                <c:pt idx="27">
                  <c:v>1981.1752665980764</c:v>
                </c:pt>
                <c:pt idx="28">
                  <c:v>1985.3978688329737</c:v>
                </c:pt>
                <c:pt idx="29">
                  <c:v>1989.356422157437</c:v>
                </c:pt>
                <c:pt idx="30">
                  <c:v>1761.820617145446</c:v>
                </c:pt>
                <c:pt idx="31">
                  <c:v>1764.1268721359834</c:v>
                </c:pt>
                <c:pt idx="32">
                  <c:v>1765.4680682640278</c:v>
                </c:pt>
                <c:pt idx="33">
                  <c:v>1766.7912311278333</c:v>
                </c:pt>
                <c:pt idx="34">
                  <c:v>1768.2452541316979</c:v>
                </c:pt>
              </c:numCache>
            </c:numRef>
          </c:val>
        </c:ser>
        <c:ser>
          <c:idx val="3"/>
          <c:order val="2"/>
          <c:tx>
            <c:strRef>
              <c:f>'ES3'!$B$70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26893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'ES3'!$C$70:$AK$70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</c:ser>
        <c:ser>
          <c:idx val="4"/>
          <c:order val="3"/>
          <c:tx>
            <c:strRef>
              <c:f>'ES3'!$B$71</c:f>
              <c:strCache>
                <c:ptCount val="1"/>
                <c:pt idx="0">
                  <c:v>CHP (Non-renewable)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'ES3'!$C$71:$AK$71</c:f>
              <c:numCache>
                <c:formatCode>#,##0</c:formatCode>
                <c:ptCount val="35"/>
                <c:pt idx="0">
                  <c:v>4023.0148992218637</c:v>
                </c:pt>
                <c:pt idx="1">
                  <c:v>4408.242527772356</c:v>
                </c:pt>
                <c:pt idx="2">
                  <c:v>4533.868811089781</c:v>
                </c:pt>
                <c:pt idx="3">
                  <c:v>4511.6758854372856</c:v>
                </c:pt>
                <c:pt idx="4">
                  <c:v>4655.7650369735056</c:v>
                </c:pt>
                <c:pt idx="5">
                  <c:v>4768.5706682361097</c:v>
                </c:pt>
                <c:pt idx="6">
                  <c:v>4953.8093086790641</c:v>
                </c:pt>
                <c:pt idx="7">
                  <c:v>5219.0132428022143</c:v>
                </c:pt>
                <c:pt idx="8">
                  <c:v>5353.732263298094</c:v>
                </c:pt>
                <c:pt idx="9">
                  <c:v>5521.5738419938007</c:v>
                </c:pt>
                <c:pt idx="10">
                  <c:v>5661.5011780780642</c:v>
                </c:pt>
                <c:pt idx="11">
                  <c:v>5858.8157764943562</c:v>
                </c:pt>
                <c:pt idx="12">
                  <c:v>5987.1929453513785</c:v>
                </c:pt>
                <c:pt idx="13">
                  <c:v>6138.0660128113304</c:v>
                </c:pt>
                <c:pt idx="14">
                  <c:v>6306.8859948310874</c:v>
                </c:pt>
                <c:pt idx="15">
                  <c:v>4957.6539419786968</c:v>
                </c:pt>
                <c:pt idx="16">
                  <c:v>5140.098837327505</c:v>
                </c:pt>
                <c:pt idx="17">
                  <c:v>5167.6340005305501</c:v>
                </c:pt>
                <c:pt idx="18">
                  <c:v>5359.6979161849804</c:v>
                </c:pt>
                <c:pt idx="19">
                  <c:v>5612.1742861443417</c:v>
                </c:pt>
                <c:pt idx="20">
                  <c:v>5813.4449327387119</c:v>
                </c:pt>
                <c:pt idx="21">
                  <c:v>5927.1249584476864</c:v>
                </c:pt>
                <c:pt idx="22">
                  <c:v>6063.1534112380759</c:v>
                </c:pt>
                <c:pt idx="23">
                  <c:v>6244.6732692532842</c:v>
                </c:pt>
                <c:pt idx="24">
                  <c:v>6369.6367036013016</c:v>
                </c:pt>
                <c:pt idx="25">
                  <c:v>6500.0315776750103</c:v>
                </c:pt>
                <c:pt idx="26">
                  <c:v>6625.3597210171647</c:v>
                </c:pt>
                <c:pt idx="27">
                  <c:v>6746.2425210623906</c:v>
                </c:pt>
                <c:pt idx="28">
                  <c:v>6842.7066377727906</c:v>
                </c:pt>
                <c:pt idx="29">
                  <c:v>6961.9419990763554</c:v>
                </c:pt>
                <c:pt idx="30">
                  <c:v>7081.3963426799583</c:v>
                </c:pt>
                <c:pt idx="31">
                  <c:v>7172.3809159396878</c:v>
                </c:pt>
                <c:pt idx="32">
                  <c:v>7287.7725393001856</c:v>
                </c:pt>
                <c:pt idx="33">
                  <c:v>7394.7294116545036</c:v>
                </c:pt>
                <c:pt idx="34">
                  <c:v>7503.5919287597262</c:v>
                </c:pt>
              </c:numCache>
            </c:numRef>
          </c:val>
        </c:ser>
        <c:ser>
          <c:idx val="5"/>
          <c:order val="4"/>
          <c:tx>
            <c:strRef>
              <c:f>'ES3'!$B$72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'ES3'!$C$72:$AK$72</c:f>
              <c:numCache>
                <c:formatCode>#,##0</c:formatCode>
                <c:ptCount val="35"/>
                <c:pt idx="0">
                  <c:v>29122</c:v>
                </c:pt>
                <c:pt idx="1">
                  <c:v>28992</c:v>
                </c:pt>
                <c:pt idx="2">
                  <c:v>27141</c:v>
                </c:pt>
                <c:pt idx="3">
                  <c:v>26906</c:v>
                </c:pt>
                <c:pt idx="4">
                  <c:v>25587</c:v>
                </c:pt>
                <c:pt idx="5">
                  <c:v>23740</c:v>
                </c:pt>
                <c:pt idx="6">
                  <c:v>21565</c:v>
                </c:pt>
                <c:pt idx="7">
                  <c:v>22465</c:v>
                </c:pt>
                <c:pt idx="8">
                  <c:v>26677</c:v>
                </c:pt>
                <c:pt idx="9">
                  <c:v>28028</c:v>
                </c:pt>
                <c:pt idx="10">
                  <c:v>26622</c:v>
                </c:pt>
                <c:pt idx="11">
                  <c:v>25598</c:v>
                </c:pt>
                <c:pt idx="12">
                  <c:v>24388</c:v>
                </c:pt>
                <c:pt idx="13">
                  <c:v>22290</c:v>
                </c:pt>
                <c:pt idx="14">
                  <c:v>22195</c:v>
                </c:pt>
                <c:pt idx="15">
                  <c:v>20384</c:v>
                </c:pt>
                <c:pt idx="16">
                  <c:v>17924</c:v>
                </c:pt>
                <c:pt idx="17">
                  <c:v>15127</c:v>
                </c:pt>
                <c:pt idx="18">
                  <c:v>14277</c:v>
                </c:pt>
                <c:pt idx="19">
                  <c:v>14277</c:v>
                </c:pt>
                <c:pt idx="20">
                  <c:v>14576</c:v>
                </c:pt>
                <c:pt idx="21">
                  <c:v>14090</c:v>
                </c:pt>
                <c:pt idx="22">
                  <c:v>13118</c:v>
                </c:pt>
                <c:pt idx="23">
                  <c:v>13118</c:v>
                </c:pt>
                <c:pt idx="24">
                  <c:v>13118</c:v>
                </c:pt>
                <c:pt idx="25">
                  <c:v>13118</c:v>
                </c:pt>
                <c:pt idx="26">
                  <c:v>13000</c:v>
                </c:pt>
                <c:pt idx="27">
                  <c:v>12900</c:v>
                </c:pt>
                <c:pt idx="28">
                  <c:v>12800</c:v>
                </c:pt>
                <c:pt idx="29">
                  <c:v>12700</c:v>
                </c:pt>
                <c:pt idx="30">
                  <c:v>12600</c:v>
                </c:pt>
                <c:pt idx="31">
                  <c:v>12500</c:v>
                </c:pt>
                <c:pt idx="32">
                  <c:v>12400</c:v>
                </c:pt>
                <c:pt idx="33">
                  <c:v>12300</c:v>
                </c:pt>
                <c:pt idx="34">
                  <c:v>12300</c:v>
                </c:pt>
              </c:numCache>
            </c:numRef>
          </c:val>
        </c:ser>
        <c:ser>
          <c:idx val="6"/>
          <c:order val="5"/>
          <c:tx>
            <c:strRef>
              <c:f>'ES3'!$B$73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'ES3'!$C$73:$AK$73</c:f>
              <c:numCache>
                <c:formatCode>#,##0</c:formatCode>
                <c:ptCount val="35"/>
                <c:pt idx="0">
                  <c:v>12808</c:v>
                </c:pt>
                <c:pt idx="1">
                  <c:v>12783</c:v>
                </c:pt>
                <c:pt idx="2">
                  <c:v>10413</c:v>
                </c:pt>
                <c:pt idx="3">
                  <c:v>6922</c:v>
                </c:pt>
                <c:pt idx="4">
                  <c:v>3749</c:v>
                </c:pt>
                <c:pt idx="5">
                  <c:v>2775</c:v>
                </c:pt>
                <c:pt idx="6">
                  <c:v>2775</c:v>
                </c:pt>
                <c:pt idx="7">
                  <c:v>1284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</c:ser>
        <c:ser>
          <c:idx val="7"/>
          <c:order val="6"/>
          <c:tx>
            <c:strRef>
              <c:f>'ES3'!$B$74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'ES3'!$C$74:$AK$74</c:f>
              <c:numCache>
                <c:formatCode>#,##0</c:formatCode>
                <c:ptCount val="35"/>
                <c:pt idx="0">
                  <c:v>1743.1394464955686</c:v>
                </c:pt>
                <c:pt idx="1">
                  <c:v>1763.2996420782119</c:v>
                </c:pt>
                <c:pt idx="2">
                  <c:v>1784.2042576830627</c:v>
                </c:pt>
                <c:pt idx="3">
                  <c:v>1805.886634440388</c:v>
                </c:pt>
                <c:pt idx="4">
                  <c:v>1872.0585069851611</c:v>
                </c:pt>
                <c:pt idx="5">
                  <c:v>1892.6190213362795</c:v>
                </c:pt>
                <c:pt idx="6">
                  <c:v>1911.2717367084492</c:v>
                </c:pt>
                <c:pt idx="7">
                  <c:v>1930.0121419571778</c:v>
                </c:pt>
                <c:pt idx="8">
                  <c:v>1948.8428000104359</c:v>
                </c:pt>
                <c:pt idx="9">
                  <c:v>1976.7661828037412</c:v>
                </c:pt>
                <c:pt idx="10">
                  <c:v>1995.7846875068635</c:v>
                </c:pt>
                <c:pt idx="11">
                  <c:v>2014.9006501083245</c:v>
                </c:pt>
                <c:pt idx="12">
                  <c:v>2034.11635686814</c:v>
                </c:pt>
                <c:pt idx="13">
                  <c:v>2053.4340540383309</c:v>
                </c:pt>
                <c:pt idx="14">
                  <c:v>2072.2665158561786</c:v>
                </c:pt>
                <c:pt idx="15">
                  <c:v>2090.6454043176986</c:v>
                </c:pt>
                <c:pt idx="16">
                  <c:v>2108.6008894229603</c:v>
                </c:pt>
                <c:pt idx="17">
                  <c:v>2126.1617282245575</c:v>
                </c:pt>
                <c:pt idx="18">
                  <c:v>2142.8752367032489</c:v>
                </c:pt>
                <c:pt idx="19">
                  <c:v>2156.2859528995177</c:v>
                </c:pt>
                <c:pt idx="20">
                  <c:v>2168.9670399082243</c:v>
                </c:pt>
                <c:pt idx="21">
                  <c:v>2180.9972104515596</c:v>
                </c:pt>
                <c:pt idx="22">
                  <c:v>2192.132381095671</c:v>
                </c:pt>
                <c:pt idx="23">
                  <c:v>2202.515192622157</c:v>
                </c:pt>
                <c:pt idx="24">
                  <c:v>2212.2670059124539</c:v>
                </c:pt>
                <c:pt idx="25">
                  <c:v>2221.4910934993759</c:v>
                </c:pt>
                <c:pt idx="26">
                  <c:v>2480.2753524777841</c:v>
                </c:pt>
                <c:pt idx="27">
                  <c:v>2738.5548454077643</c:v>
                </c:pt>
                <c:pt idx="28">
                  <c:v>2996.4422086711493</c:v>
                </c:pt>
                <c:pt idx="29">
                  <c:v>3254.0277075087643</c:v>
                </c:pt>
                <c:pt idx="30">
                  <c:v>3511.3837097934675</c:v>
                </c:pt>
                <c:pt idx="31">
                  <c:v>3768.5682651829106</c:v>
                </c:pt>
                <c:pt idx="32">
                  <c:v>4025.6279685660515</c:v>
                </c:pt>
                <c:pt idx="33">
                  <c:v>4282.6002509356113</c:v>
                </c:pt>
                <c:pt idx="34">
                  <c:v>4539.5152121930769</c:v>
                </c:pt>
              </c:numCache>
            </c:numRef>
          </c:val>
        </c:ser>
        <c:ser>
          <c:idx val="8"/>
          <c:order val="7"/>
          <c:tx>
            <c:strRef>
              <c:f>'ES3'!$B$75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0C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'ES3'!$C$75:$AK$75</c:f>
              <c:numCache>
                <c:formatCode>#,##0</c:formatCode>
                <c:ptCount val="35"/>
                <c:pt idx="0">
                  <c:v>3800</c:v>
                </c:pt>
                <c:pt idx="1">
                  <c:v>4005</c:v>
                </c:pt>
                <c:pt idx="2">
                  <c:v>4005</c:v>
                </c:pt>
                <c:pt idx="3">
                  <c:v>5005</c:v>
                </c:pt>
                <c:pt idx="4">
                  <c:v>5005</c:v>
                </c:pt>
                <c:pt idx="5">
                  <c:v>6005</c:v>
                </c:pt>
                <c:pt idx="6">
                  <c:v>8405</c:v>
                </c:pt>
                <c:pt idx="7">
                  <c:v>10405</c:v>
                </c:pt>
                <c:pt idx="8">
                  <c:v>13205</c:v>
                </c:pt>
                <c:pt idx="9">
                  <c:v>13205</c:v>
                </c:pt>
                <c:pt idx="10">
                  <c:v>16505</c:v>
                </c:pt>
                <c:pt idx="11">
                  <c:v>16505</c:v>
                </c:pt>
                <c:pt idx="12">
                  <c:v>16505</c:v>
                </c:pt>
                <c:pt idx="13">
                  <c:v>16505</c:v>
                </c:pt>
                <c:pt idx="14">
                  <c:v>16505</c:v>
                </c:pt>
                <c:pt idx="15">
                  <c:v>16505</c:v>
                </c:pt>
                <c:pt idx="16">
                  <c:v>16505</c:v>
                </c:pt>
                <c:pt idx="17">
                  <c:v>16505</c:v>
                </c:pt>
                <c:pt idx="18">
                  <c:v>16505</c:v>
                </c:pt>
                <c:pt idx="19">
                  <c:v>16505</c:v>
                </c:pt>
                <c:pt idx="20">
                  <c:v>16505</c:v>
                </c:pt>
                <c:pt idx="21">
                  <c:v>16505</c:v>
                </c:pt>
                <c:pt idx="22">
                  <c:v>16505</c:v>
                </c:pt>
                <c:pt idx="23">
                  <c:v>16505</c:v>
                </c:pt>
                <c:pt idx="24">
                  <c:v>16505</c:v>
                </c:pt>
                <c:pt idx="25">
                  <c:v>16505</c:v>
                </c:pt>
                <c:pt idx="26">
                  <c:v>16505</c:v>
                </c:pt>
                <c:pt idx="27">
                  <c:v>16505</c:v>
                </c:pt>
                <c:pt idx="28">
                  <c:v>16505</c:v>
                </c:pt>
                <c:pt idx="29">
                  <c:v>16505</c:v>
                </c:pt>
                <c:pt idx="30">
                  <c:v>16505</c:v>
                </c:pt>
                <c:pt idx="31">
                  <c:v>16505</c:v>
                </c:pt>
                <c:pt idx="32">
                  <c:v>16505</c:v>
                </c:pt>
                <c:pt idx="33">
                  <c:v>16505</c:v>
                </c:pt>
                <c:pt idx="34">
                  <c:v>16505</c:v>
                </c:pt>
              </c:numCache>
            </c:numRef>
          </c:val>
        </c:ser>
        <c:ser>
          <c:idx val="9"/>
          <c:order val="8"/>
          <c:tx>
            <c:strRef>
              <c:f>'ES3'!$B$76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'ES3'!$C$76:$AK$76</c:f>
              <c:numCache>
                <c:formatCode>#,##0</c:formatCode>
                <c:ptCount val="35"/>
                <c:pt idx="0">
                  <c:v>56</c:v>
                </c:pt>
                <c:pt idx="1">
                  <c:v>62.5</c:v>
                </c:pt>
                <c:pt idx="2">
                  <c:v>62.5</c:v>
                </c:pt>
                <c:pt idx="3">
                  <c:v>73</c:v>
                </c:pt>
                <c:pt idx="4">
                  <c:v>74.2</c:v>
                </c:pt>
                <c:pt idx="5">
                  <c:v>84.2</c:v>
                </c:pt>
                <c:pt idx="6">
                  <c:v>94.2</c:v>
                </c:pt>
                <c:pt idx="7">
                  <c:v>104.2</c:v>
                </c:pt>
                <c:pt idx="8">
                  <c:v>114.2</c:v>
                </c:pt>
                <c:pt idx="9">
                  <c:v>485.2</c:v>
                </c:pt>
                <c:pt idx="10">
                  <c:v>495.2</c:v>
                </c:pt>
                <c:pt idx="11">
                  <c:v>661.2</c:v>
                </c:pt>
                <c:pt idx="12">
                  <c:v>754.2</c:v>
                </c:pt>
                <c:pt idx="13">
                  <c:v>1017.2</c:v>
                </c:pt>
                <c:pt idx="14">
                  <c:v>1087.2</c:v>
                </c:pt>
                <c:pt idx="15">
                  <c:v>1097.2</c:v>
                </c:pt>
                <c:pt idx="16">
                  <c:v>1127.2</c:v>
                </c:pt>
                <c:pt idx="17">
                  <c:v>1137.2</c:v>
                </c:pt>
                <c:pt idx="18">
                  <c:v>1157.2</c:v>
                </c:pt>
                <c:pt idx="19">
                  <c:v>1157.2</c:v>
                </c:pt>
                <c:pt idx="20">
                  <c:v>1167.2</c:v>
                </c:pt>
                <c:pt idx="21">
                  <c:v>1167.2</c:v>
                </c:pt>
                <c:pt idx="22">
                  <c:v>1667.2</c:v>
                </c:pt>
                <c:pt idx="23">
                  <c:v>2167.1999999999998</c:v>
                </c:pt>
                <c:pt idx="24">
                  <c:v>2667.2</c:v>
                </c:pt>
                <c:pt idx="25">
                  <c:v>2667.2</c:v>
                </c:pt>
                <c:pt idx="26">
                  <c:v>3167.2</c:v>
                </c:pt>
                <c:pt idx="27">
                  <c:v>3167.2</c:v>
                </c:pt>
                <c:pt idx="28">
                  <c:v>3660.2</c:v>
                </c:pt>
                <c:pt idx="29">
                  <c:v>3660.2</c:v>
                </c:pt>
                <c:pt idx="30">
                  <c:v>4160.2</c:v>
                </c:pt>
                <c:pt idx="31">
                  <c:v>4160.2</c:v>
                </c:pt>
                <c:pt idx="32">
                  <c:v>4660.2</c:v>
                </c:pt>
                <c:pt idx="33">
                  <c:v>5060.2</c:v>
                </c:pt>
                <c:pt idx="34">
                  <c:v>6060.2</c:v>
                </c:pt>
              </c:numCache>
            </c:numRef>
          </c:val>
        </c:ser>
        <c:ser>
          <c:idx val="10"/>
          <c:order val="9"/>
          <c:tx>
            <c:strRef>
              <c:f>'ES3'!$B$77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49D7BC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'ES3'!$C$77:$AK$77</c:f>
              <c:numCache>
                <c:formatCode>#,##0</c:formatCode>
                <c:ptCount val="35"/>
                <c:pt idx="0">
                  <c:v>8974</c:v>
                </c:pt>
                <c:pt idx="1">
                  <c:v>8974</c:v>
                </c:pt>
                <c:pt idx="2">
                  <c:v>8974</c:v>
                </c:pt>
                <c:pt idx="3">
                  <c:v>8974</c:v>
                </c:pt>
                <c:pt idx="4">
                  <c:v>8974</c:v>
                </c:pt>
                <c:pt idx="5">
                  <c:v>8974</c:v>
                </c:pt>
                <c:pt idx="6">
                  <c:v>8027</c:v>
                </c:pt>
                <c:pt idx="7">
                  <c:v>7115</c:v>
                </c:pt>
                <c:pt idx="8">
                  <c:v>4752</c:v>
                </c:pt>
                <c:pt idx="9">
                  <c:v>4752</c:v>
                </c:pt>
                <c:pt idx="10">
                  <c:v>4752</c:v>
                </c:pt>
                <c:pt idx="11">
                  <c:v>4752</c:v>
                </c:pt>
                <c:pt idx="12">
                  <c:v>3662</c:v>
                </c:pt>
                <c:pt idx="13">
                  <c:v>4102</c:v>
                </c:pt>
                <c:pt idx="14">
                  <c:v>4286</c:v>
                </c:pt>
                <c:pt idx="15">
                  <c:v>5956</c:v>
                </c:pt>
                <c:pt idx="16">
                  <c:v>7356</c:v>
                </c:pt>
                <c:pt idx="17">
                  <c:v>9026</c:v>
                </c:pt>
                <c:pt idx="18">
                  <c:v>9026</c:v>
                </c:pt>
                <c:pt idx="19">
                  <c:v>10696</c:v>
                </c:pt>
                <c:pt idx="20">
                  <c:v>11825</c:v>
                </c:pt>
                <c:pt idx="21">
                  <c:v>11825</c:v>
                </c:pt>
                <c:pt idx="22">
                  <c:v>12954</c:v>
                </c:pt>
                <c:pt idx="23">
                  <c:v>12954</c:v>
                </c:pt>
                <c:pt idx="24">
                  <c:v>14083</c:v>
                </c:pt>
                <c:pt idx="25">
                  <c:v>14083</c:v>
                </c:pt>
                <c:pt idx="26">
                  <c:v>14083</c:v>
                </c:pt>
                <c:pt idx="27">
                  <c:v>15000</c:v>
                </c:pt>
                <c:pt idx="28">
                  <c:v>15000</c:v>
                </c:pt>
                <c:pt idx="29">
                  <c:v>15000</c:v>
                </c:pt>
                <c:pt idx="30">
                  <c:v>15000</c:v>
                </c:pt>
                <c:pt idx="31">
                  <c:v>16000</c:v>
                </c:pt>
                <c:pt idx="32">
                  <c:v>16800</c:v>
                </c:pt>
                <c:pt idx="33">
                  <c:v>17600</c:v>
                </c:pt>
                <c:pt idx="34">
                  <c:v>18600</c:v>
                </c:pt>
              </c:numCache>
            </c:numRef>
          </c:val>
        </c:ser>
        <c:ser>
          <c:idx val="11"/>
          <c:order val="10"/>
          <c:tx>
            <c:strRef>
              <c:f>'ES3'!$B$78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92D05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'ES3'!$C$78:$AK$78</c:f>
              <c:numCache>
                <c:formatCode>#,##0</c:formatCode>
                <c:ptCount val="35"/>
                <c:pt idx="0">
                  <c:v>5077.8</c:v>
                </c:pt>
                <c:pt idx="1">
                  <c:v>5077.8</c:v>
                </c:pt>
                <c:pt idx="2">
                  <c:v>7159.8</c:v>
                </c:pt>
                <c:pt idx="3">
                  <c:v>7832.8</c:v>
                </c:pt>
                <c:pt idx="4">
                  <c:v>8767.7999999999993</c:v>
                </c:pt>
                <c:pt idx="5">
                  <c:v>9827.7999999999993</c:v>
                </c:pt>
                <c:pt idx="6">
                  <c:v>9827.7999999999993</c:v>
                </c:pt>
                <c:pt idx="7">
                  <c:v>10831.7</c:v>
                </c:pt>
                <c:pt idx="8">
                  <c:v>11827.7</c:v>
                </c:pt>
                <c:pt idx="9">
                  <c:v>13072.7</c:v>
                </c:pt>
                <c:pt idx="10">
                  <c:v>15388.7</c:v>
                </c:pt>
                <c:pt idx="11">
                  <c:v>15788.7</c:v>
                </c:pt>
                <c:pt idx="12">
                  <c:v>16588.7</c:v>
                </c:pt>
                <c:pt idx="13">
                  <c:v>17338.7</c:v>
                </c:pt>
                <c:pt idx="14">
                  <c:v>17838.7</c:v>
                </c:pt>
                <c:pt idx="15">
                  <c:v>18338.7</c:v>
                </c:pt>
                <c:pt idx="16">
                  <c:v>19338.7</c:v>
                </c:pt>
                <c:pt idx="17">
                  <c:v>19338.7</c:v>
                </c:pt>
                <c:pt idx="18">
                  <c:v>20838.7</c:v>
                </c:pt>
                <c:pt idx="19">
                  <c:v>20838.7</c:v>
                </c:pt>
                <c:pt idx="20">
                  <c:v>21338.7</c:v>
                </c:pt>
                <c:pt idx="21">
                  <c:v>21338.7</c:v>
                </c:pt>
                <c:pt idx="22">
                  <c:v>21338.7</c:v>
                </c:pt>
                <c:pt idx="23">
                  <c:v>21338.7</c:v>
                </c:pt>
                <c:pt idx="24">
                  <c:v>21338.7</c:v>
                </c:pt>
                <c:pt idx="25">
                  <c:v>21338.7</c:v>
                </c:pt>
                <c:pt idx="26">
                  <c:v>21338.7</c:v>
                </c:pt>
                <c:pt idx="27">
                  <c:v>21338.7</c:v>
                </c:pt>
                <c:pt idx="28">
                  <c:v>21338.7</c:v>
                </c:pt>
                <c:pt idx="29">
                  <c:v>21338.7</c:v>
                </c:pt>
                <c:pt idx="30">
                  <c:v>21338.7</c:v>
                </c:pt>
                <c:pt idx="31">
                  <c:v>21338.7</c:v>
                </c:pt>
                <c:pt idx="32">
                  <c:v>21338.7</c:v>
                </c:pt>
                <c:pt idx="33">
                  <c:v>21338.7</c:v>
                </c:pt>
                <c:pt idx="34">
                  <c:v>21338.7</c:v>
                </c:pt>
              </c:numCache>
            </c:numRef>
          </c:val>
        </c:ser>
        <c:ser>
          <c:idx val="12"/>
          <c:order val="11"/>
          <c:tx>
            <c:strRef>
              <c:f>'ES3'!$B$79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'ES3'!$C$79:$AK$79</c:f>
              <c:numCache>
                <c:formatCode>#,##0</c:formatCode>
                <c:ptCount val="35"/>
                <c:pt idx="0">
                  <c:v>10379.654856003512</c:v>
                </c:pt>
                <c:pt idx="1">
                  <c:v>11368.7316961078</c:v>
                </c:pt>
                <c:pt idx="2">
                  <c:v>12242.791220222512</c:v>
                </c:pt>
                <c:pt idx="3">
                  <c:v>12547.231696748699</c:v>
                </c:pt>
                <c:pt idx="4">
                  <c:v>12726.20478740643</c:v>
                </c:pt>
                <c:pt idx="5">
                  <c:v>12871.596560948596</c:v>
                </c:pt>
                <c:pt idx="6">
                  <c:v>13159.034217086206</c:v>
                </c:pt>
                <c:pt idx="7">
                  <c:v>13779.263377833213</c:v>
                </c:pt>
                <c:pt idx="8">
                  <c:v>14768.723818440079</c:v>
                </c:pt>
                <c:pt idx="9">
                  <c:v>15342.88578654706</c:v>
                </c:pt>
                <c:pt idx="10">
                  <c:v>15843.714776465866</c:v>
                </c:pt>
                <c:pt idx="11">
                  <c:v>16008.287776753572</c:v>
                </c:pt>
                <c:pt idx="12">
                  <c:v>16119.678627524936</c:v>
                </c:pt>
                <c:pt idx="13">
                  <c:v>16275.354867796334</c:v>
                </c:pt>
                <c:pt idx="14">
                  <c:v>16385.353128475726</c:v>
                </c:pt>
                <c:pt idx="15">
                  <c:v>16494.707318214329</c:v>
                </c:pt>
                <c:pt idx="16">
                  <c:v>16601.845330936361</c:v>
                </c:pt>
                <c:pt idx="17">
                  <c:v>16706.828459525241</c:v>
                </c:pt>
                <c:pt idx="18">
                  <c:v>16809.715333170578</c:v>
                </c:pt>
                <c:pt idx="19">
                  <c:v>16910.56211232335</c:v>
                </c:pt>
                <c:pt idx="20">
                  <c:v>17009.422663354675</c:v>
                </c:pt>
                <c:pt idx="21">
                  <c:v>17106.348715511784</c:v>
                </c:pt>
                <c:pt idx="22">
                  <c:v>17201.39000238265</c:v>
                </c:pt>
                <c:pt idx="23">
                  <c:v>17294.594389762173</c:v>
                </c:pt>
                <c:pt idx="24">
                  <c:v>17386.007991545292</c:v>
                </c:pt>
                <c:pt idx="25">
                  <c:v>17475.675275047681</c:v>
                </c:pt>
                <c:pt idx="26">
                  <c:v>17563.639156964535</c:v>
                </c:pt>
                <c:pt idx="27">
                  <c:v>17649.941091017081</c:v>
                </c:pt>
                <c:pt idx="28">
                  <c:v>17734.621148199352</c:v>
                </c:pt>
                <c:pt idx="29">
                  <c:v>17817.718090421149</c:v>
                </c:pt>
                <c:pt idx="30">
                  <c:v>17899.269438242867</c:v>
                </c:pt>
                <c:pt idx="31">
                  <c:v>17979.311533312244</c:v>
                </c:pt>
                <c:pt idx="32">
                  <c:v>18057.879596039125</c:v>
                </c:pt>
                <c:pt idx="33">
                  <c:v>18135.007778980438</c:v>
                </c:pt>
                <c:pt idx="34">
                  <c:v>18210.729216352556</c:v>
                </c:pt>
              </c:numCache>
            </c:numRef>
          </c:val>
        </c:ser>
        <c:ser>
          <c:idx val="13"/>
          <c:order val="12"/>
          <c:tx>
            <c:strRef>
              <c:f>'ES3'!$B$80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'ES3'!$C$80:$AK$80</c:f>
              <c:numCache>
                <c:formatCode>#,##0</c:formatCode>
                <c:ptCount val="35"/>
                <c:pt idx="0">
                  <c:v>11313.874994769996</c:v>
                </c:pt>
                <c:pt idx="1">
                  <c:v>12516.612637687153</c:v>
                </c:pt>
                <c:pt idx="2">
                  <c:v>13366.076560450561</c:v>
                </c:pt>
                <c:pt idx="3">
                  <c:v>14237.166066047945</c:v>
                </c:pt>
                <c:pt idx="4">
                  <c:v>15278.395204322123</c:v>
                </c:pt>
                <c:pt idx="5">
                  <c:v>16453.051526713134</c:v>
                </c:pt>
                <c:pt idx="6">
                  <c:v>17916.269800198239</c:v>
                </c:pt>
                <c:pt idx="7">
                  <c:v>19535.531061699792</c:v>
                </c:pt>
                <c:pt idx="8">
                  <c:v>21512.063061630703</c:v>
                </c:pt>
                <c:pt idx="9">
                  <c:v>23533.580682802025</c:v>
                </c:pt>
                <c:pt idx="10">
                  <c:v>25574.98705350516</c:v>
                </c:pt>
                <c:pt idx="11">
                  <c:v>27532.325390842914</c:v>
                </c:pt>
                <c:pt idx="12">
                  <c:v>29302.924802545251</c:v>
                </c:pt>
                <c:pt idx="13">
                  <c:v>30745.274046207865</c:v>
                </c:pt>
                <c:pt idx="14">
                  <c:v>32048.460386286482</c:v>
                </c:pt>
                <c:pt idx="15">
                  <c:v>33313.842807532288</c:v>
                </c:pt>
                <c:pt idx="16">
                  <c:v>34487.418837972538</c:v>
                </c:pt>
                <c:pt idx="17">
                  <c:v>35574.11417250213</c:v>
                </c:pt>
                <c:pt idx="18">
                  <c:v>36619.691320599828</c:v>
                </c:pt>
                <c:pt idx="19">
                  <c:v>37532.816390115215</c:v>
                </c:pt>
                <c:pt idx="20">
                  <c:v>38405.610598901476</c:v>
                </c:pt>
                <c:pt idx="21">
                  <c:v>39146.961520130761</c:v>
                </c:pt>
                <c:pt idx="22">
                  <c:v>39750.291820497754</c:v>
                </c:pt>
                <c:pt idx="23">
                  <c:v>40324.550129716779</c:v>
                </c:pt>
                <c:pt idx="24">
                  <c:v>40763.295269033653</c:v>
                </c:pt>
                <c:pt idx="25">
                  <c:v>41102.040408350484</c:v>
                </c:pt>
                <c:pt idx="26">
                  <c:v>41440.785547667387</c:v>
                </c:pt>
                <c:pt idx="27">
                  <c:v>41779.530686984188</c:v>
                </c:pt>
                <c:pt idx="28">
                  <c:v>42118.275826301091</c:v>
                </c:pt>
                <c:pt idx="29">
                  <c:v>42457.020965617987</c:v>
                </c:pt>
                <c:pt idx="30">
                  <c:v>42795.766104934788</c:v>
                </c:pt>
                <c:pt idx="31">
                  <c:v>43134.511244251684</c:v>
                </c:pt>
                <c:pt idx="32">
                  <c:v>43473.256383568587</c:v>
                </c:pt>
                <c:pt idx="33">
                  <c:v>43812.001522885388</c:v>
                </c:pt>
                <c:pt idx="34">
                  <c:v>44150.746662202291</c:v>
                </c:pt>
              </c:numCache>
            </c:numRef>
          </c:val>
        </c:ser>
        <c:ser>
          <c:idx val="14"/>
          <c:order val="13"/>
          <c:tx>
            <c:strRef>
              <c:f>'ES3'!$B$81</c:f>
              <c:strCache>
                <c:ptCount val="1"/>
                <c:pt idx="0">
                  <c:v>Other Thermal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'ES3'!$C$81:$AK$81</c:f>
              <c:numCache>
                <c:formatCode>#,##0</c:formatCode>
                <c:ptCount val="35"/>
                <c:pt idx="0">
                  <c:v>2974.3656562199767</c:v>
                </c:pt>
                <c:pt idx="1">
                  <c:v>3450.6269087325572</c:v>
                </c:pt>
                <c:pt idx="2">
                  <c:v>4231.8426784426883</c:v>
                </c:pt>
                <c:pt idx="3">
                  <c:v>4919.5339488402788</c:v>
                </c:pt>
                <c:pt idx="4">
                  <c:v>5374.4576415317988</c:v>
                </c:pt>
                <c:pt idx="5">
                  <c:v>5910.7998788429477</c:v>
                </c:pt>
                <c:pt idx="6">
                  <c:v>6517.7156719619607</c:v>
                </c:pt>
                <c:pt idx="7">
                  <c:v>7081.9881863452811</c:v>
                </c:pt>
                <c:pt idx="8">
                  <c:v>7732.0738766570921</c:v>
                </c:pt>
                <c:pt idx="9">
                  <c:v>8493.1234661912804</c:v>
                </c:pt>
                <c:pt idx="10">
                  <c:v>9251.7874264383827</c:v>
                </c:pt>
                <c:pt idx="11">
                  <c:v>10101.284228491342</c:v>
                </c:pt>
                <c:pt idx="12">
                  <c:v>11007.291649913946</c:v>
                </c:pt>
                <c:pt idx="13">
                  <c:v>12008.173831446176</c:v>
                </c:pt>
                <c:pt idx="14">
                  <c:v>12697.905799872164</c:v>
                </c:pt>
                <c:pt idx="15">
                  <c:v>13233.623520591747</c:v>
                </c:pt>
                <c:pt idx="16">
                  <c:v>13771.28953128019</c:v>
                </c:pt>
                <c:pt idx="17">
                  <c:v>14283.032762936769</c:v>
                </c:pt>
                <c:pt idx="18">
                  <c:v>14717.606697622146</c:v>
                </c:pt>
                <c:pt idx="19">
                  <c:v>14973.610594299666</c:v>
                </c:pt>
                <c:pt idx="20">
                  <c:v>15119.766964648205</c:v>
                </c:pt>
                <c:pt idx="21">
                  <c:v>15274.722056924626</c:v>
                </c:pt>
                <c:pt idx="22">
                  <c:v>15430.210436841628</c:v>
                </c:pt>
                <c:pt idx="23">
                  <c:v>15586.238770494716</c:v>
                </c:pt>
                <c:pt idx="24">
                  <c:v>15710.61403383707</c:v>
                </c:pt>
                <c:pt idx="25">
                  <c:v>15835.077863090984</c:v>
                </c:pt>
                <c:pt idx="26">
                  <c:v>15959.630701086018</c:v>
                </c:pt>
                <c:pt idx="27">
                  <c:v>16084.272992865879</c:v>
                </c:pt>
                <c:pt idx="28">
                  <c:v>16209.005185699487</c:v>
                </c:pt>
                <c:pt idx="29">
                  <c:v>16333.827729092114</c:v>
                </c:pt>
                <c:pt idx="30">
                  <c:v>16458.741074796555</c:v>
                </c:pt>
                <c:pt idx="31">
                  <c:v>16583.745676824365</c:v>
                </c:pt>
                <c:pt idx="32">
                  <c:v>16708.841991457164</c:v>
                </c:pt>
                <c:pt idx="33">
                  <c:v>16834.030477257984</c:v>
                </c:pt>
                <c:pt idx="34">
                  <c:v>16959.311595082654</c:v>
                </c:pt>
              </c:numCache>
            </c:numRef>
          </c:val>
        </c:ser>
        <c:ser>
          <c:idx val="16"/>
          <c:order val="14"/>
          <c:tx>
            <c:strRef>
              <c:f>'ES3'!$B$82</c:f>
              <c:strCache>
                <c:ptCount val="1"/>
                <c:pt idx="0">
                  <c:v>Other Renewable (inc CHP)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</c:spPr>
          <c:cat>
            <c:strRef>
              <c:f>'ES3'!$C$67:$AK$67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'ES3'!$C$82:$AK$82</c:f>
              <c:numCache>
                <c:formatCode>#,##0</c:formatCode>
                <c:ptCount val="35"/>
                <c:pt idx="0">
                  <c:v>2794.4655455146899</c:v>
                </c:pt>
                <c:pt idx="1">
                  <c:v>2935.9812965895117</c:v>
                </c:pt>
                <c:pt idx="2">
                  <c:v>3266.3419844012715</c:v>
                </c:pt>
                <c:pt idx="3">
                  <c:v>3546.0740652339537</c:v>
                </c:pt>
                <c:pt idx="4">
                  <c:v>3698.0677069322469</c:v>
                </c:pt>
                <c:pt idx="5">
                  <c:v>3816.0869589702806</c:v>
                </c:pt>
                <c:pt idx="6">
                  <c:v>3948.8087849995495</c:v>
                </c:pt>
                <c:pt idx="7">
                  <c:v>4073.5636521891547</c:v>
                </c:pt>
                <c:pt idx="8">
                  <c:v>4213.1093101611614</c:v>
                </c:pt>
                <c:pt idx="9">
                  <c:v>4360.364317066992</c:v>
                </c:pt>
                <c:pt idx="10">
                  <c:v>4551.1339430317466</c:v>
                </c:pt>
                <c:pt idx="11">
                  <c:v>4731.8920819415544</c:v>
                </c:pt>
                <c:pt idx="12">
                  <c:v>4935.0852604252041</c:v>
                </c:pt>
                <c:pt idx="13">
                  <c:v>5147.2366084594778</c:v>
                </c:pt>
                <c:pt idx="14">
                  <c:v>5393.2426246890645</c:v>
                </c:pt>
                <c:pt idx="15">
                  <c:v>5604.0378977459504</c:v>
                </c:pt>
                <c:pt idx="16">
                  <c:v>5800.0531963142594</c:v>
                </c:pt>
                <c:pt idx="17">
                  <c:v>5979.4865427394088</c:v>
                </c:pt>
                <c:pt idx="18">
                  <c:v>6196.6748599832554</c:v>
                </c:pt>
                <c:pt idx="19">
                  <c:v>6345.4682108901407</c:v>
                </c:pt>
                <c:pt idx="20">
                  <c:v>6473.1379726684072</c:v>
                </c:pt>
                <c:pt idx="21">
                  <c:v>6541.3616331570265</c:v>
                </c:pt>
                <c:pt idx="22">
                  <c:v>6580.6808386803459</c:v>
                </c:pt>
                <c:pt idx="23">
                  <c:v>6595.1248228895838</c:v>
                </c:pt>
                <c:pt idx="24">
                  <c:v>6586.0489074545094</c:v>
                </c:pt>
                <c:pt idx="25">
                  <c:v>6585.2471629989323</c:v>
                </c:pt>
                <c:pt idx="26">
                  <c:v>6585.7361106697563</c:v>
                </c:pt>
                <c:pt idx="27">
                  <c:v>6591.7212121502662</c:v>
                </c:pt>
                <c:pt idx="28">
                  <c:v>6601.5317719968598</c:v>
                </c:pt>
                <c:pt idx="29">
                  <c:v>6614.1632876344311</c:v>
                </c:pt>
                <c:pt idx="30">
                  <c:v>6630.6039022381729</c:v>
                </c:pt>
                <c:pt idx="31">
                  <c:v>6649.1897855638672</c:v>
                </c:pt>
                <c:pt idx="32">
                  <c:v>6671.3702091198793</c:v>
                </c:pt>
                <c:pt idx="33">
                  <c:v>6692.9722933114235</c:v>
                </c:pt>
                <c:pt idx="34">
                  <c:v>6715.8480140220227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645504"/>
        <c:axId val="202647040"/>
      </c:areaChart>
      <c:lineChart>
        <c:grouping val="standard"/>
        <c:varyColors val="0"/>
        <c:ser>
          <c:idx val="15"/>
          <c:order val="15"/>
          <c:tx>
            <c:strRef>
              <c:f>'ES3'!$B$84</c:f>
              <c:strCache>
                <c:ptCount val="1"/>
                <c:pt idx="0">
                  <c:v>Distributed+Microgen % of Total 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'ES3'!$C$67:$AK$67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'ES3'!$C$84:$AK$84</c:f>
              <c:numCache>
                <c:formatCode>0%</c:formatCode>
                <c:ptCount val="35"/>
                <c:pt idx="0">
                  <c:v>0.26559922556540205</c:v>
                </c:pt>
                <c:pt idx="1">
                  <c:v>0.28427554686284706</c:v>
                </c:pt>
                <c:pt idx="2">
                  <c:v>0.3068663428949765</c:v>
                </c:pt>
                <c:pt idx="3">
                  <c:v>0.33339410680273962</c:v>
                </c:pt>
                <c:pt idx="4">
                  <c:v>0.35934013999713399</c:v>
                </c:pt>
                <c:pt idx="5">
                  <c:v>0.37477257619046367</c:v>
                </c:pt>
                <c:pt idx="6">
                  <c:v>0.39211599171145883</c:v>
                </c:pt>
                <c:pt idx="7">
                  <c:v>0.40080719484416194</c:v>
                </c:pt>
                <c:pt idx="8">
                  <c:v>0.39824102977689446</c:v>
                </c:pt>
                <c:pt idx="9">
                  <c:v>0.40385872197055639</c:v>
                </c:pt>
                <c:pt idx="10">
                  <c:v>0.40519840816052399</c:v>
                </c:pt>
                <c:pt idx="11">
                  <c:v>0.42398795178791981</c:v>
                </c:pt>
                <c:pt idx="12">
                  <c:v>0.43779924281726801</c:v>
                </c:pt>
                <c:pt idx="13">
                  <c:v>0.4505298609141728</c:v>
                </c:pt>
                <c:pt idx="14">
                  <c:v>0.45888307138490181</c:v>
                </c:pt>
                <c:pt idx="15">
                  <c:v>0.47168830605275602</c:v>
                </c:pt>
                <c:pt idx="16">
                  <c:v>0.48000150289290333</c:v>
                </c:pt>
                <c:pt idx="17">
                  <c:v>0.49155329106682411</c:v>
                </c:pt>
                <c:pt idx="18">
                  <c:v>0.49657381934486755</c:v>
                </c:pt>
                <c:pt idx="19">
                  <c:v>0.50290919662019484</c:v>
                </c:pt>
                <c:pt idx="20">
                  <c:v>0.50202811104498857</c:v>
                </c:pt>
                <c:pt idx="21">
                  <c:v>0.50758334356218615</c:v>
                </c:pt>
                <c:pt idx="22">
                  <c:v>0.50905625554673017</c:v>
                </c:pt>
                <c:pt idx="23">
                  <c:v>0.51086234520029228</c:v>
                </c:pt>
                <c:pt idx="24">
                  <c:v>0.50866140967961826</c:v>
                </c:pt>
                <c:pt idx="25">
                  <c:v>0.51134138289590148</c:v>
                </c:pt>
                <c:pt idx="26">
                  <c:v>0.51117032296368636</c:v>
                </c:pt>
                <c:pt idx="27">
                  <c:v>0.51012747625516042</c:v>
                </c:pt>
                <c:pt idx="28">
                  <c:v>0.51035534091215107</c:v>
                </c:pt>
                <c:pt idx="29">
                  <c:v>0.51195341554410334</c:v>
                </c:pt>
                <c:pt idx="30">
                  <c:v>0.51289220893880505</c:v>
                </c:pt>
                <c:pt idx="31">
                  <c:v>0.51146630231737822</c:v>
                </c:pt>
                <c:pt idx="32">
                  <c:v>0.50942998248888427</c:v>
                </c:pt>
                <c:pt idx="33">
                  <c:v>0.50766610618587626</c:v>
                </c:pt>
                <c:pt idx="34">
                  <c:v>0.50324370035017996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651520"/>
        <c:axId val="202649600"/>
      </c:lineChart>
      <c:catAx>
        <c:axId val="20264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2647040"/>
        <c:crosses val="autoZero"/>
        <c:auto val="1"/>
        <c:lblAlgn val="ctr"/>
        <c:lblOffset val="100"/>
        <c:noMultiLvlLbl val="0"/>
      </c:catAx>
      <c:valAx>
        <c:axId val="202647040"/>
        <c:scaling>
          <c:orientation val="minMax"/>
          <c:max val="2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Total Installed Capacity per Technology, GW</a:t>
                </a:r>
                <a:endParaRPr lang="en-US"/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202645504"/>
        <c:crosses val="autoZero"/>
        <c:crossBetween val="between"/>
        <c:dispUnits>
          <c:builtInUnit val="thousands"/>
        </c:dispUnits>
      </c:valAx>
      <c:valAx>
        <c:axId val="202649600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Decentralised generation, % of Total Capacity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spPr>
          <a:ln w="9525">
            <a:prstDash val="solid"/>
          </a:ln>
        </c:spPr>
        <c:crossAx val="202651520"/>
        <c:crosses val="max"/>
        <c:crossBetween val="between"/>
      </c:valAx>
      <c:catAx>
        <c:axId val="202651520"/>
        <c:scaling>
          <c:orientation val="minMax"/>
        </c:scaling>
        <c:delete val="1"/>
        <c:axPos val="b"/>
        <c:majorTickMark val="out"/>
        <c:minorTickMark val="none"/>
        <c:tickLblPos val="nextTo"/>
        <c:crossAx val="20264960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6164967421150617E-2"/>
          <c:y val="0.82148228649532506"/>
          <c:w val="0.94358457113996141"/>
          <c:h val="0.17851771350467488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729579891701719E-2"/>
          <c:y val="3.0327923659601297E-2"/>
          <c:w val="0.83899467983337839"/>
          <c:h val="0.63107567956692512"/>
        </c:manualLayout>
      </c:layout>
      <c:areaChart>
        <c:grouping val="stacked"/>
        <c:varyColors val="0"/>
        <c:ser>
          <c:idx val="1"/>
          <c:order val="0"/>
          <c:tx>
            <c:strRef>
              <c:f>'ES3'!$B$48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00B05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'ES3'!$C$48:$AK$48</c:f>
              <c:numCache>
                <c:formatCode>#,##0</c:formatCode>
                <c:ptCount val="35"/>
                <c:pt idx="0">
                  <c:v>3589</c:v>
                </c:pt>
                <c:pt idx="1">
                  <c:v>3705</c:v>
                </c:pt>
                <c:pt idx="2">
                  <c:v>4106</c:v>
                </c:pt>
                <c:pt idx="3">
                  <c:v>5266</c:v>
                </c:pt>
                <c:pt idx="4">
                  <c:v>5699</c:v>
                </c:pt>
                <c:pt idx="5">
                  <c:v>5698</c:v>
                </c:pt>
                <c:pt idx="6">
                  <c:v>5698</c:v>
                </c:pt>
                <c:pt idx="7">
                  <c:v>5698</c:v>
                </c:pt>
                <c:pt idx="8">
                  <c:v>5698</c:v>
                </c:pt>
                <c:pt idx="9">
                  <c:v>5748</c:v>
                </c:pt>
                <c:pt idx="10">
                  <c:v>5748</c:v>
                </c:pt>
                <c:pt idx="11">
                  <c:v>5723</c:v>
                </c:pt>
                <c:pt idx="12">
                  <c:v>5823</c:v>
                </c:pt>
                <c:pt idx="13">
                  <c:v>5818</c:v>
                </c:pt>
                <c:pt idx="14">
                  <c:v>5818</c:v>
                </c:pt>
                <c:pt idx="15">
                  <c:v>5817</c:v>
                </c:pt>
                <c:pt idx="16">
                  <c:v>5807</c:v>
                </c:pt>
                <c:pt idx="17">
                  <c:v>5707</c:v>
                </c:pt>
                <c:pt idx="18">
                  <c:v>5608</c:v>
                </c:pt>
                <c:pt idx="19">
                  <c:v>5181</c:v>
                </c:pt>
                <c:pt idx="20">
                  <c:v>5180</c:v>
                </c:pt>
                <c:pt idx="21">
                  <c:v>5184</c:v>
                </c:pt>
                <c:pt idx="22">
                  <c:v>5190</c:v>
                </c:pt>
                <c:pt idx="23">
                  <c:v>5197</c:v>
                </c:pt>
                <c:pt idx="24">
                  <c:v>5206</c:v>
                </c:pt>
                <c:pt idx="25">
                  <c:v>5206</c:v>
                </c:pt>
                <c:pt idx="26">
                  <c:v>5205</c:v>
                </c:pt>
                <c:pt idx="27">
                  <c:v>5204</c:v>
                </c:pt>
                <c:pt idx="28">
                  <c:v>5202</c:v>
                </c:pt>
                <c:pt idx="29">
                  <c:v>5199</c:v>
                </c:pt>
                <c:pt idx="30">
                  <c:v>5196</c:v>
                </c:pt>
                <c:pt idx="31">
                  <c:v>5192</c:v>
                </c:pt>
                <c:pt idx="32">
                  <c:v>5186</c:v>
                </c:pt>
                <c:pt idx="33">
                  <c:v>5179</c:v>
                </c:pt>
                <c:pt idx="34">
                  <c:v>5170</c:v>
                </c:pt>
              </c:numCache>
            </c:numRef>
          </c:val>
        </c:ser>
        <c:ser>
          <c:idx val="2"/>
          <c:order val="1"/>
          <c:tx>
            <c:strRef>
              <c:f>'ES3'!$B$49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F57913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'ES3'!$C$49:$AK$49</c:f>
              <c:numCache>
                <c:formatCode>#,##0</c:formatCode>
                <c:ptCount val="35"/>
                <c:pt idx="0">
                  <c:v>2841.9976999999999</c:v>
                </c:pt>
                <c:pt idx="1">
                  <c:v>3094.8631560259564</c:v>
                </c:pt>
                <c:pt idx="2">
                  <c:v>3103.7724936491345</c:v>
                </c:pt>
                <c:pt idx="3">
                  <c:v>3112.2672903480648</c:v>
                </c:pt>
                <c:pt idx="4">
                  <c:v>3120.3844132852537</c:v>
                </c:pt>
                <c:pt idx="5">
                  <c:v>3088.1560201331531</c:v>
                </c:pt>
                <c:pt idx="6">
                  <c:v>3188.6103285542004</c:v>
                </c:pt>
                <c:pt idx="7">
                  <c:v>3156.7440696728208</c:v>
                </c:pt>
                <c:pt idx="8">
                  <c:v>3166.0141853919722</c:v>
                </c:pt>
                <c:pt idx="9">
                  <c:v>3166.0141853919722</c:v>
                </c:pt>
                <c:pt idx="10">
                  <c:v>3166.0141853919722</c:v>
                </c:pt>
                <c:pt idx="11">
                  <c:v>2972.2349618814305</c:v>
                </c:pt>
                <c:pt idx="12">
                  <c:v>1032.2582219999936</c:v>
                </c:pt>
                <c:pt idx="13">
                  <c:v>1034.3899949416425</c:v>
                </c:pt>
                <c:pt idx="14">
                  <c:v>1034.6551171344174</c:v>
                </c:pt>
                <c:pt idx="15">
                  <c:v>1035.2657297565215</c:v>
                </c:pt>
                <c:pt idx="16">
                  <c:v>1035.9685603416615</c:v>
                </c:pt>
                <c:pt idx="17">
                  <c:v>995.32282450408309</c:v>
                </c:pt>
                <c:pt idx="18">
                  <c:v>996.69402456313787</c:v>
                </c:pt>
                <c:pt idx="19">
                  <c:v>967.38548829570107</c:v>
                </c:pt>
                <c:pt idx="20">
                  <c:v>970.51205735277438</c:v>
                </c:pt>
                <c:pt idx="21">
                  <c:v>972.65211365731238</c:v>
                </c:pt>
                <c:pt idx="22">
                  <c:v>974.76799689863026</c:v>
                </c:pt>
                <c:pt idx="23">
                  <c:v>976.7332648482062</c:v>
                </c:pt>
                <c:pt idx="24">
                  <c:v>978.53539703885087</c:v>
                </c:pt>
                <c:pt idx="25">
                  <c:v>980.25299349469617</c:v>
                </c:pt>
                <c:pt idx="26">
                  <c:v>982.01647600542481</c:v>
                </c:pt>
                <c:pt idx="27">
                  <c:v>983.9647815052482</c:v>
                </c:pt>
                <c:pt idx="28">
                  <c:v>986.2114646827556</c:v>
                </c:pt>
                <c:pt idx="29">
                  <c:v>988.74267842981681</c:v>
                </c:pt>
                <c:pt idx="30">
                  <c:v>991.88846103640151</c:v>
                </c:pt>
                <c:pt idx="31">
                  <c:v>995.67969213685353</c:v>
                </c:pt>
                <c:pt idx="32">
                  <c:v>1000.2306404971808</c:v>
                </c:pt>
                <c:pt idx="33">
                  <c:v>1005.728346163129</c:v>
                </c:pt>
                <c:pt idx="34">
                  <c:v>1012.0300168753467</c:v>
                </c:pt>
              </c:numCache>
            </c:numRef>
          </c:val>
        </c:ser>
        <c:ser>
          <c:idx val="3"/>
          <c:order val="2"/>
          <c:tx>
            <c:strRef>
              <c:f>'ES3'!$B$50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26893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'ES3'!$C$50:$AK$50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</c:ser>
        <c:ser>
          <c:idx val="4"/>
          <c:order val="3"/>
          <c:tx>
            <c:strRef>
              <c:f>'ES3'!$B$51</c:f>
              <c:strCache>
                <c:ptCount val="1"/>
                <c:pt idx="0">
                  <c:v>CHP (Non-renewable)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'ES3'!$C$51:$AK$51</c:f>
              <c:numCache>
                <c:formatCode>#,##0</c:formatCode>
                <c:ptCount val="35"/>
                <c:pt idx="0">
                  <c:v>4023.0148992218637</c:v>
                </c:pt>
                <c:pt idx="1">
                  <c:v>4229.03505880795</c:v>
                </c:pt>
                <c:pt idx="2">
                  <c:v>4255.9393949100795</c:v>
                </c:pt>
                <c:pt idx="3">
                  <c:v>4243.698191923484</c:v>
                </c:pt>
                <c:pt idx="4">
                  <c:v>4243.9098861776201</c:v>
                </c:pt>
                <c:pt idx="5">
                  <c:v>4241.176974763679</c:v>
                </c:pt>
                <c:pt idx="6">
                  <c:v>4257.1222525206495</c:v>
                </c:pt>
                <c:pt idx="7">
                  <c:v>4476.0914609586343</c:v>
                </c:pt>
                <c:pt idx="8">
                  <c:v>4509.985121347212</c:v>
                </c:pt>
                <c:pt idx="9">
                  <c:v>4540.2139048468171</c:v>
                </c:pt>
                <c:pt idx="10">
                  <c:v>4585.2470039740892</c:v>
                </c:pt>
                <c:pt idx="11">
                  <c:v>4627.8015920127018</c:v>
                </c:pt>
                <c:pt idx="12">
                  <c:v>4720.1491027818947</c:v>
                </c:pt>
                <c:pt idx="13">
                  <c:v>4325.0899495295325</c:v>
                </c:pt>
                <c:pt idx="14">
                  <c:v>3176.0787121134317</c:v>
                </c:pt>
                <c:pt idx="15">
                  <c:v>3233.6984894112761</c:v>
                </c:pt>
                <c:pt idx="16">
                  <c:v>3278.6333607393062</c:v>
                </c:pt>
                <c:pt idx="17">
                  <c:v>3325.5201783019834</c:v>
                </c:pt>
                <c:pt idx="18">
                  <c:v>3405.5976770608208</c:v>
                </c:pt>
                <c:pt idx="19">
                  <c:v>3528.1928104174849</c:v>
                </c:pt>
                <c:pt idx="20">
                  <c:v>3625.8209339589639</c:v>
                </c:pt>
                <c:pt idx="21">
                  <c:v>3682.1797410522654</c:v>
                </c:pt>
                <c:pt idx="22">
                  <c:v>3743.2967971531689</c:v>
                </c:pt>
                <c:pt idx="23">
                  <c:v>3770.1252106800644</c:v>
                </c:pt>
                <c:pt idx="24">
                  <c:v>3888.6172822247013</c:v>
                </c:pt>
                <c:pt idx="25">
                  <c:v>3952.8249735317358</c:v>
                </c:pt>
                <c:pt idx="26">
                  <c:v>4018.8393674799377</c:v>
                </c:pt>
                <c:pt idx="27">
                  <c:v>4087.6238177165833</c:v>
                </c:pt>
                <c:pt idx="28">
                  <c:v>4154.2658751356967</c:v>
                </c:pt>
                <c:pt idx="29">
                  <c:v>4220.8512167040462</c:v>
                </c:pt>
                <c:pt idx="30">
                  <c:v>4286.967587148868</c:v>
                </c:pt>
                <c:pt idx="31">
                  <c:v>4355.0904010468394</c:v>
                </c:pt>
                <c:pt idx="32">
                  <c:v>4422.40757902529</c:v>
                </c:pt>
                <c:pt idx="33">
                  <c:v>4485.7065202437498</c:v>
                </c:pt>
                <c:pt idx="34">
                  <c:v>4545.340540526573</c:v>
                </c:pt>
              </c:numCache>
            </c:numRef>
          </c:val>
        </c:ser>
        <c:ser>
          <c:idx val="5"/>
          <c:order val="4"/>
          <c:tx>
            <c:strRef>
              <c:f>'ES3'!$B$52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'ES3'!$C$52:$AK$52</c:f>
              <c:numCache>
                <c:formatCode>#,##0</c:formatCode>
                <c:ptCount val="35"/>
                <c:pt idx="0">
                  <c:v>29122</c:v>
                </c:pt>
                <c:pt idx="1">
                  <c:v>28992</c:v>
                </c:pt>
                <c:pt idx="2">
                  <c:v>27206</c:v>
                </c:pt>
                <c:pt idx="3">
                  <c:v>27206</c:v>
                </c:pt>
                <c:pt idx="4">
                  <c:v>28169</c:v>
                </c:pt>
                <c:pt idx="5">
                  <c:v>28796</c:v>
                </c:pt>
                <c:pt idx="6">
                  <c:v>29453</c:v>
                </c:pt>
                <c:pt idx="7">
                  <c:v>30341</c:v>
                </c:pt>
                <c:pt idx="8">
                  <c:v>31453</c:v>
                </c:pt>
                <c:pt idx="9">
                  <c:v>32935</c:v>
                </c:pt>
                <c:pt idx="10">
                  <c:v>33686</c:v>
                </c:pt>
                <c:pt idx="11">
                  <c:v>36047</c:v>
                </c:pt>
                <c:pt idx="12">
                  <c:v>36327</c:v>
                </c:pt>
                <c:pt idx="13">
                  <c:v>37332</c:v>
                </c:pt>
                <c:pt idx="14">
                  <c:v>38231</c:v>
                </c:pt>
                <c:pt idx="15">
                  <c:v>37823</c:v>
                </c:pt>
                <c:pt idx="16">
                  <c:v>37119</c:v>
                </c:pt>
                <c:pt idx="17">
                  <c:v>34189</c:v>
                </c:pt>
                <c:pt idx="18">
                  <c:v>34170</c:v>
                </c:pt>
                <c:pt idx="19">
                  <c:v>33121</c:v>
                </c:pt>
                <c:pt idx="20">
                  <c:v>33121</c:v>
                </c:pt>
                <c:pt idx="21">
                  <c:v>32986</c:v>
                </c:pt>
                <c:pt idx="22">
                  <c:v>32106</c:v>
                </c:pt>
                <c:pt idx="23">
                  <c:v>31686</c:v>
                </c:pt>
                <c:pt idx="24">
                  <c:v>31686</c:v>
                </c:pt>
                <c:pt idx="25">
                  <c:v>31800</c:v>
                </c:pt>
                <c:pt idx="26">
                  <c:v>31800</c:v>
                </c:pt>
                <c:pt idx="27">
                  <c:v>31800</c:v>
                </c:pt>
                <c:pt idx="28">
                  <c:v>31800</c:v>
                </c:pt>
                <c:pt idx="29">
                  <c:v>31800</c:v>
                </c:pt>
                <c:pt idx="30">
                  <c:v>31800</c:v>
                </c:pt>
                <c:pt idx="31">
                  <c:v>31800</c:v>
                </c:pt>
                <c:pt idx="32">
                  <c:v>31800</c:v>
                </c:pt>
                <c:pt idx="33">
                  <c:v>31800</c:v>
                </c:pt>
                <c:pt idx="34">
                  <c:v>31800</c:v>
                </c:pt>
              </c:numCache>
            </c:numRef>
          </c:val>
        </c:ser>
        <c:ser>
          <c:idx val="6"/>
          <c:order val="5"/>
          <c:tx>
            <c:strRef>
              <c:f>'ES3'!$B$53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'ES3'!$C$53:$AK$53</c:f>
              <c:numCache>
                <c:formatCode>#,##0</c:formatCode>
                <c:ptCount val="35"/>
                <c:pt idx="0">
                  <c:v>12808</c:v>
                </c:pt>
                <c:pt idx="1">
                  <c:v>13013</c:v>
                </c:pt>
                <c:pt idx="2">
                  <c:v>10913</c:v>
                </c:pt>
                <c:pt idx="3">
                  <c:v>8922</c:v>
                </c:pt>
                <c:pt idx="4">
                  <c:v>7422</c:v>
                </c:pt>
                <c:pt idx="5">
                  <c:v>5474</c:v>
                </c:pt>
                <c:pt idx="6">
                  <c:v>3272</c:v>
                </c:pt>
                <c:pt idx="7">
                  <c:v>3272</c:v>
                </c:pt>
                <c:pt idx="8">
                  <c:v>1284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</c:ser>
        <c:ser>
          <c:idx val="7"/>
          <c:order val="6"/>
          <c:tx>
            <c:strRef>
              <c:f>'ES3'!$B$54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'ES3'!$C$54:$AK$54</c:f>
              <c:numCache>
                <c:formatCode>#,##0</c:formatCode>
                <c:ptCount val="35"/>
                <c:pt idx="0">
                  <c:v>1743.1394464955686</c:v>
                </c:pt>
                <c:pt idx="1">
                  <c:v>1750.8476318653093</c:v>
                </c:pt>
                <c:pt idx="2">
                  <c:v>1758.4787353813522</c:v>
                </c:pt>
                <c:pt idx="3">
                  <c:v>1766.0335278622349</c:v>
                </c:pt>
                <c:pt idx="4">
                  <c:v>1773.5127724183087</c:v>
                </c:pt>
                <c:pt idx="5">
                  <c:v>1780.9172245288219</c:v>
                </c:pt>
                <c:pt idx="6">
                  <c:v>1788.2476321182298</c:v>
                </c:pt>
                <c:pt idx="7">
                  <c:v>1795.2115193281675</c:v>
                </c:pt>
                <c:pt idx="8">
                  <c:v>1847.4790178171113</c:v>
                </c:pt>
                <c:pt idx="9">
                  <c:v>1853.4331413816078</c:v>
                </c:pt>
                <c:pt idx="10">
                  <c:v>1859.0895587678797</c:v>
                </c:pt>
                <c:pt idx="11">
                  <c:v>1864.4631552848377</c:v>
                </c:pt>
                <c:pt idx="12">
                  <c:v>1869.5680719759482</c:v>
                </c:pt>
                <c:pt idx="13">
                  <c:v>1874.4177428325029</c:v>
                </c:pt>
                <c:pt idx="14">
                  <c:v>1879.02493014623</c:v>
                </c:pt>
                <c:pt idx="15">
                  <c:v>1883.4017580942707</c:v>
                </c:pt>
                <c:pt idx="16">
                  <c:v>1887.5597446449092</c:v>
                </c:pt>
                <c:pt idx="17">
                  <c:v>1891.5098318680161</c:v>
                </c:pt>
                <c:pt idx="18">
                  <c:v>1895.2624147299675</c:v>
                </c:pt>
                <c:pt idx="19">
                  <c:v>1898.8273684488213</c:v>
                </c:pt>
                <c:pt idx="20">
                  <c:v>1902.2140744817325</c:v>
                </c:pt>
                <c:pt idx="21">
                  <c:v>1905.4314452129979</c:v>
                </c:pt>
                <c:pt idx="22">
                  <c:v>1908.4879474077002</c:v>
                </c:pt>
                <c:pt idx="23">
                  <c:v>1911.3916244926675</c:v>
                </c:pt>
                <c:pt idx="24">
                  <c:v>1914.1501177233863</c:v>
                </c:pt>
                <c:pt idx="25">
                  <c:v>1916.7706862925691</c:v>
                </c:pt>
                <c:pt idx="26">
                  <c:v>1919.2602264332927</c:v>
                </c:pt>
                <c:pt idx="27">
                  <c:v>1921.6252895669804</c:v>
                </c:pt>
                <c:pt idx="28">
                  <c:v>1923.8720995439835</c:v>
                </c:pt>
                <c:pt idx="29">
                  <c:v>1926.0065690221365</c:v>
                </c:pt>
                <c:pt idx="30">
                  <c:v>1928.0343150263818</c:v>
                </c:pt>
                <c:pt idx="31">
                  <c:v>1929.960673730415</c:v>
                </c:pt>
                <c:pt idx="32">
                  <c:v>1931.7907144992464</c:v>
                </c:pt>
                <c:pt idx="33">
                  <c:v>1933.5292532296362</c:v>
                </c:pt>
                <c:pt idx="34">
                  <c:v>1935.1808650235066</c:v>
                </c:pt>
              </c:numCache>
            </c:numRef>
          </c:val>
        </c:ser>
        <c:ser>
          <c:idx val="8"/>
          <c:order val="7"/>
          <c:tx>
            <c:strRef>
              <c:f>'ES3'!$B$55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0C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'ES3'!$C$55:$AK$55</c:f>
              <c:numCache>
                <c:formatCode>#,##0</c:formatCode>
                <c:ptCount val="35"/>
                <c:pt idx="0">
                  <c:v>3800</c:v>
                </c:pt>
                <c:pt idx="1">
                  <c:v>4005</c:v>
                </c:pt>
                <c:pt idx="2">
                  <c:v>4005</c:v>
                </c:pt>
                <c:pt idx="3">
                  <c:v>4005</c:v>
                </c:pt>
                <c:pt idx="4">
                  <c:v>4005</c:v>
                </c:pt>
                <c:pt idx="5">
                  <c:v>4005</c:v>
                </c:pt>
                <c:pt idx="6">
                  <c:v>5005</c:v>
                </c:pt>
                <c:pt idx="7">
                  <c:v>5005</c:v>
                </c:pt>
                <c:pt idx="8">
                  <c:v>7405</c:v>
                </c:pt>
                <c:pt idx="9">
                  <c:v>8405</c:v>
                </c:pt>
                <c:pt idx="10">
                  <c:v>8405</c:v>
                </c:pt>
                <c:pt idx="11">
                  <c:v>8405</c:v>
                </c:pt>
                <c:pt idx="12">
                  <c:v>9805</c:v>
                </c:pt>
                <c:pt idx="13">
                  <c:v>9805</c:v>
                </c:pt>
                <c:pt idx="14">
                  <c:v>9805</c:v>
                </c:pt>
                <c:pt idx="15">
                  <c:v>9805</c:v>
                </c:pt>
                <c:pt idx="16">
                  <c:v>9805</c:v>
                </c:pt>
                <c:pt idx="17">
                  <c:v>9805</c:v>
                </c:pt>
                <c:pt idx="18">
                  <c:v>9805</c:v>
                </c:pt>
                <c:pt idx="19">
                  <c:v>9805</c:v>
                </c:pt>
                <c:pt idx="20">
                  <c:v>9805</c:v>
                </c:pt>
                <c:pt idx="21">
                  <c:v>9805</c:v>
                </c:pt>
                <c:pt idx="22">
                  <c:v>9805</c:v>
                </c:pt>
                <c:pt idx="23">
                  <c:v>9805</c:v>
                </c:pt>
                <c:pt idx="24">
                  <c:v>9805</c:v>
                </c:pt>
                <c:pt idx="25">
                  <c:v>9805</c:v>
                </c:pt>
                <c:pt idx="26">
                  <c:v>9805</c:v>
                </c:pt>
                <c:pt idx="27">
                  <c:v>9805</c:v>
                </c:pt>
                <c:pt idx="28">
                  <c:v>9805</c:v>
                </c:pt>
                <c:pt idx="29">
                  <c:v>9805</c:v>
                </c:pt>
                <c:pt idx="30">
                  <c:v>9805</c:v>
                </c:pt>
                <c:pt idx="31">
                  <c:v>9805</c:v>
                </c:pt>
                <c:pt idx="32">
                  <c:v>9805</c:v>
                </c:pt>
                <c:pt idx="33">
                  <c:v>9805</c:v>
                </c:pt>
                <c:pt idx="34">
                  <c:v>9805</c:v>
                </c:pt>
              </c:numCache>
            </c:numRef>
          </c:val>
        </c:ser>
        <c:ser>
          <c:idx val="9"/>
          <c:order val="8"/>
          <c:tx>
            <c:strRef>
              <c:f>'ES3'!$B$56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'ES3'!$C$56:$AK$56</c:f>
              <c:numCache>
                <c:formatCode>#,##0</c:formatCode>
                <c:ptCount val="35"/>
                <c:pt idx="0">
                  <c:v>56</c:v>
                </c:pt>
                <c:pt idx="1">
                  <c:v>62.5</c:v>
                </c:pt>
                <c:pt idx="2">
                  <c:v>62.5</c:v>
                </c:pt>
                <c:pt idx="3">
                  <c:v>62.5</c:v>
                </c:pt>
                <c:pt idx="4">
                  <c:v>62.5</c:v>
                </c:pt>
                <c:pt idx="5">
                  <c:v>72.5</c:v>
                </c:pt>
                <c:pt idx="6">
                  <c:v>72.5</c:v>
                </c:pt>
                <c:pt idx="7">
                  <c:v>72.5</c:v>
                </c:pt>
                <c:pt idx="8">
                  <c:v>72.5</c:v>
                </c:pt>
                <c:pt idx="9">
                  <c:v>72.5</c:v>
                </c:pt>
                <c:pt idx="10">
                  <c:v>72.5</c:v>
                </c:pt>
                <c:pt idx="11">
                  <c:v>72.5</c:v>
                </c:pt>
                <c:pt idx="12">
                  <c:v>72.5</c:v>
                </c:pt>
                <c:pt idx="13">
                  <c:v>72.5</c:v>
                </c:pt>
                <c:pt idx="14">
                  <c:v>72.5</c:v>
                </c:pt>
                <c:pt idx="15">
                  <c:v>72.5</c:v>
                </c:pt>
                <c:pt idx="16">
                  <c:v>72.5</c:v>
                </c:pt>
                <c:pt idx="17">
                  <c:v>72.5</c:v>
                </c:pt>
                <c:pt idx="18">
                  <c:v>72.5</c:v>
                </c:pt>
                <c:pt idx="19">
                  <c:v>72.5</c:v>
                </c:pt>
                <c:pt idx="20">
                  <c:v>72.5</c:v>
                </c:pt>
                <c:pt idx="21">
                  <c:v>72.5</c:v>
                </c:pt>
                <c:pt idx="22">
                  <c:v>72.5</c:v>
                </c:pt>
                <c:pt idx="23">
                  <c:v>72.5</c:v>
                </c:pt>
                <c:pt idx="24">
                  <c:v>62.5</c:v>
                </c:pt>
                <c:pt idx="25">
                  <c:v>62.5</c:v>
                </c:pt>
                <c:pt idx="26">
                  <c:v>62.5</c:v>
                </c:pt>
                <c:pt idx="27">
                  <c:v>62.5</c:v>
                </c:pt>
                <c:pt idx="28">
                  <c:v>62.5</c:v>
                </c:pt>
                <c:pt idx="29">
                  <c:v>62.5</c:v>
                </c:pt>
                <c:pt idx="30">
                  <c:v>62.5</c:v>
                </c:pt>
                <c:pt idx="31">
                  <c:v>62.5</c:v>
                </c:pt>
                <c:pt idx="32">
                  <c:v>62.5</c:v>
                </c:pt>
                <c:pt idx="33">
                  <c:v>62.5</c:v>
                </c:pt>
                <c:pt idx="34">
                  <c:v>62.5</c:v>
                </c:pt>
              </c:numCache>
            </c:numRef>
          </c:val>
        </c:ser>
        <c:ser>
          <c:idx val="10"/>
          <c:order val="9"/>
          <c:tx>
            <c:strRef>
              <c:f>'ES3'!$B$57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49D7BC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'ES3'!$C$57:$AK$57</c:f>
              <c:numCache>
                <c:formatCode>#,##0</c:formatCode>
                <c:ptCount val="35"/>
                <c:pt idx="0">
                  <c:v>8974</c:v>
                </c:pt>
                <c:pt idx="1">
                  <c:v>8974</c:v>
                </c:pt>
                <c:pt idx="2">
                  <c:v>8974</c:v>
                </c:pt>
                <c:pt idx="3">
                  <c:v>8974</c:v>
                </c:pt>
                <c:pt idx="4">
                  <c:v>8974</c:v>
                </c:pt>
                <c:pt idx="5">
                  <c:v>7819</c:v>
                </c:pt>
                <c:pt idx="6">
                  <c:v>6872</c:v>
                </c:pt>
                <c:pt idx="7">
                  <c:v>5960</c:v>
                </c:pt>
                <c:pt idx="8">
                  <c:v>4752</c:v>
                </c:pt>
                <c:pt idx="9">
                  <c:v>4752</c:v>
                </c:pt>
                <c:pt idx="10">
                  <c:v>4752</c:v>
                </c:pt>
                <c:pt idx="11">
                  <c:v>2432</c:v>
                </c:pt>
                <c:pt idx="12">
                  <c:v>2432</c:v>
                </c:pt>
                <c:pt idx="13">
                  <c:v>2432</c:v>
                </c:pt>
                <c:pt idx="14">
                  <c:v>1216</c:v>
                </c:pt>
                <c:pt idx="15">
                  <c:v>1216</c:v>
                </c:pt>
                <c:pt idx="16">
                  <c:v>1216</c:v>
                </c:pt>
                <c:pt idx="17">
                  <c:v>2886</c:v>
                </c:pt>
                <c:pt idx="18">
                  <c:v>2886</c:v>
                </c:pt>
                <c:pt idx="19">
                  <c:v>4556</c:v>
                </c:pt>
                <c:pt idx="20">
                  <c:v>4556</c:v>
                </c:pt>
                <c:pt idx="21">
                  <c:v>4556</c:v>
                </c:pt>
                <c:pt idx="22">
                  <c:v>4556</c:v>
                </c:pt>
                <c:pt idx="23">
                  <c:v>4556</c:v>
                </c:pt>
                <c:pt idx="24">
                  <c:v>4556</c:v>
                </c:pt>
                <c:pt idx="25">
                  <c:v>4500</c:v>
                </c:pt>
                <c:pt idx="26">
                  <c:v>4500</c:v>
                </c:pt>
                <c:pt idx="27">
                  <c:v>4500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  <c:pt idx="31">
                  <c:v>5000</c:v>
                </c:pt>
                <c:pt idx="32">
                  <c:v>5000</c:v>
                </c:pt>
                <c:pt idx="33">
                  <c:v>5500</c:v>
                </c:pt>
                <c:pt idx="34">
                  <c:v>5500</c:v>
                </c:pt>
              </c:numCache>
            </c:numRef>
          </c:val>
        </c:ser>
        <c:ser>
          <c:idx val="11"/>
          <c:order val="10"/>
          <c:tx>
            <c:strRef>
              <c:f>'ES3'!$B$58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92D05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'ES3'!$C$58:$AK$58</c:f>
              <c:numCache>
                <c:formatCode>#,##0</c:formatCode>
                <c:ptCount val="35"/>
                <c:pt idx="0">
                  <c:v>5077.8</c:v>
                </c:pt>
                <c:pt idx="1">
                  <c:v>5077.8</c:v>
                </c:pt>
                <c:pt idx="2">
                  <c:v>6070.8</c:v>
                </c:pt>
                <c:pt idx="3">
                  <c:v>7469.8</c:v>
                </c:pt>
                <c:pt idx="4">
                  <c:v>7723.8</c:v>
                </c:pt>
                <c:pt idx="5">
                  <c:v>7902.8</c:v>
                </c:pt>
                <c:pt idx="6">
                  <c:v>9497.7999999999993</c:v>
                </c:pt>
                <c:pt idx="7">
                  <c:v>9897.7999999999993</c:v>
                </c:pt>
                <c:pt idx="8">
                  <c:v>9897.7999999999993</c:v>
                </c:pt>
                <c:pt idx="9">
                  <c:v>10701.8</c:v>
                </c:pt>
                <c:pt idx="10">
                  <c:v>12142.8</c:v>
                </c:pt>
                <c:pt idx="11">
                  <c:v>13672.8</c:v>
                </c:pt>
                <c:pt idx="12">
                  <c:v>14872.8</c:v>
                </c:pt>
                <c:pt idx="13">
                  <c:v>15172.8</c:v>
                </c:pt>
                <c:pt idx="14">
                  <c:v>15672.8</c:v>
                </c:pt>
                <c:pt idx="15">
                  <c:v>16172.8</c:v>
                </c:pt>
                <c:pt idx="16">
                  <c:v>16672.8</c:v>
                </c:pt>
                <c:pt idx="17">
                  <c:v>16672.8</c:v>
                </c:pt>
                <c:pt idx="18">
                  <c:v>16672.8</c:v>
                </c:pt>
                <c:pt idx="19">
                  <c:v>16672.8</c:v>
                </c:pt>
                <c:pt idx="20">
                  <c:v>16672.8</c:v>
                </c:pt>
                <c:pt idx="21">
                  <c:v>16672.8</c:v>
                </c:pt>
                <c:pt idx="22">
                  <c:v>16672.8</c:v>
                </c:pt>
                <c:pt idx="23">
                  <c:v>16672.8</c:v>
                </c:pt>
                <c:pt idx="24">
                  <c:v>16672.8</c:v>
                </c:pt>
                <c:pt idx="25">
                  <c:v>16672.8</c:v>
                </c:pt>
                <c:pt idx="26">
                  <c:v>16672.8</c:v>
                </c:pt>
                <c:pt idx="27">
                  <c:v>16672.8</c:v>
                </c:pt>
                <c:pt idx="28">
                  <c:v>16672.8</c:v>
                </c:pt>
                <c:pt idx="29">
                  <c:v>16672.8</c:v>
                </c:pt>
                <c:pt idx="30">
                  <c:v>16672.8</c:v>
                </c:pt>
                <c:pt idx="31">
                  <c:v>16672.8</c:v>
                </c:pt>
                <c:pt idx="32">
                  <c:v>16672.8</c:v>
                </c:pt>
                <c:pt idx="33">
                  <c:v>16672.8</c:v>
                </c:pt>
                <c:pt idx="34">
                  <c:v>16672.8</c:v>
                </c:pt>
              </c:numCache>
            </c:numRef>
          </c:val>
        </c:ser>
        <c:ser>
          <c:idx val="12"/>
          <c:order val="11"/>
          <c:tx>
            <c:strRef>
              <c:f>'ES3'!$B$59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'ES3'!$C$59:$AK$59</c:f>
              <c:numCache>
                <c:formatCode>#,##0</c:formatCode>
                <c:ptCount val="35"/>
                <c:pt idx="0">
                  <c:v>10379.654856003512</c:v>
                </c:pt>
                <c:pt idx="1">
                  <c:v>11336.958350386063</c:v>
                </c:pt>
                <c:pt idx="2">
                  <c:v>12144.45649533036</c:v>
                </c:pt>
                <c:pt idx="3">
                  <c:v>12343.529825780228</c:v>
                </c:pt>
                <c:pt idx="4">
                  <c:v>12566.7694897076</c:v>
                </c:pt>
                <c:pt idx="5">
                  <c:v>12618.022170438606</c:v>
                </c:pt>
                <c:pt idx="6">
                  <c:v>12743.832217133058</c:v>
                </c:pt>
                <c:pt idx="7">
                  <c:v>12752.908142362867</c:v>
                </c:pt>
                <c:pt idx="8">
                  <c:v>12902.77956169326</c:v>
                </c:pt>
                <c:pt idx="9">
                  <c:v>12983.005002017664</c:v>
                </c:pt>
                <c:pt idx="10">
                  <c:v>13326.470478399133</c:v>
                </c:pt>
                <c:pt idx="11">
                  <c:v>13580.808886671679</c:v>
                </c:pt>
                <c:pt idx="12">
                  <c:v>13637.04068976187</c:v>
                </c:pt>
                <c:pt idx="13">
                  <c:v>13646.155769741188</c:v>
                </c:pt>
                <c:pt idx="14">
                  <c:v>13619.690738501629</c:v>
                </c:pt>
                <c:pt idx="15">
                  <c:v>13066.522972221635</c:v>
                </c:pt>
                <c:pt idx="16">
                  <c:v>13023.615351992916</c:v>
                </c:pt>
                <c:pt idx="17">
                  <c:v>12407.587899175698</c:v>
                </c:pt>
                <c:pt idx="18">
                  <c:v>12311.409968203845</c:v>
                </c:pt>
                <c:pt idx="19">
                  <c:v>11977.807273172311</c:v>
                </c:pt>
                <c:pt idx="20">
                  <c:v>11567.235507490277</c:v>
                </c:pt>
                <c:pt idx="21">
                  <c:v>10347.01533249483</c:v>
                </c:pt>
                <c:pt idx="22">
                  <c:v>9894.0435125756521</c:v>
                </c:pt>
                <c:pt idx="23">
                  <c:v>9694.4354146933656</c:v>
                </c:pt>
                <c:pt idx="24">
                  <c:v>9397.1019884095585</c:v>
                </c:pt>
                <c:pt idx="25">
                  <c:v>9120.5749420852007</c:v>
                </c:pt>
                <c:pt idx="26">
                  <c:v>8679.2625552072204</c:v>
                </c:pt>
                <c:pt idx="27">
                  <c:v>8231.4601765985553</c:v>
                </c:pt>
                <c:pt idx="28">
                  <c:v>8023.5029935781695</c:v>
                </c:pt>
                <c:pt idx="29">
                  <c:v>7750.9867708652582</c:v>
                </c:pt>
                <c:pt idx="30">
                  <c:v>7531.6085216301162</c:v>
                </c:pt>
                <c:pt idx="31">
                  <c:v>7326.81275414827</c:v>
                </c:pt>
                <c:pt idx="32">
                  <c:v>7130.1440078677415</c:v>
                </c:pt>
                <c:pt idx="33">
                  <c:v>6925.5686367624503</c:v>
                </c:pt>
                <c:pt idx="34">
                  <c:v>6809.8170340802099</c:v>
                </c:pt>
              </c:numCache>
            </c:numRef>
          </c:val>
        </c:ser>
        <c:ser>
          <c:idx val="13"/>
          <c:order val="12"/>
          <c:tx>
            <c:strRef>
              <c:f>'ES3'!$B$60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'ES3'!$C$60:$AK$60</c:f>
              <c:numCache>
                <c:formatCode>#,##0</c:formatCode>
                <c:ptCount val="35"/>
                <c:pt idx="0">
                  <c:v>11313.874994769996</c:v>
                </c:pt>
                <c:pt idx="1">
                  <c:v>12063.747496208805</c:v>
                </c:pt>
                <c:pt idx="2">
                  <c:v>12470.83044314687</c:v>
                </c:pt>
                <c:pt idx="3">
                  <c:v>12763.849981519048</c:v>
                </c:pt>
                <c:pt idx="4">
                  <c:v>12998.161225197424</c:v>
                </c:pt>
                <c:pt idx="5">
                  <c:v>13222.97051503858</c:v>
                </c:pt>
                <c:pt idx="6">
                  <c:v>13438.578680511897</c:v>
                </c:pt>
                <c:pt idx="7">
                  <c:v>13707.214393932298</c:v>
                </c:pt>
                <c:pt idx="8">
                  <c:v>14015.324499442369</c:v>
                </c:pt>
                <c:pt idx="9">
                  <c:v>14326.908941880771</c:v>
                </c:pt>
                <c:pt idx="10">
                  <c:v>14626.901913137235</c:v>
                </c:pt>
                <c:pt idx="11">
                  <c:v>14889.293787404564</c:v>
                </c:pt>
                <c:pt idx="12">
                  <c:v>15150.351910160691</c:v>
                </c:pt>
                <c:pt idx="13">
                  <c:v>15322.924409080297</c:v>
                </c:pt>
                <c:pt idx="14">
                  <c:v>15417.294388297883</c:v>
                </c:pt>
                <c:pt idx="15">
                  <c:v>15500.5914117051</c:v>
                </c:pt>
                <c:pt idx="16">
                  <c:v>15564.749884318422</c:v>
                </c:pt>
                <c:pt idx="17">
                  <c:v>15608.55019472622</c:v>
                </c:pt>
                <c:pt idx="18">
                  <c:v>15629.924881668307</c:v>
                </c:pt>
                <c:pt idx="19">
                  <c:v>15580.11774491076</c:v>
                </c:pt>
                <c:pt idx="20">
                  <c:v>15472.522558504632</c:v>
                </c:pt>
                <c:pt idx="21">
                  <c:v>15272.37049154229</c:v>
                </c:pt>
                <c:pt idx="22">
                  <c:v>14987.302409907948</c:v>
                </c:pt>
                <c:pt idx="23">
                  <c:v>14627.353842608294</c:v>
                </c:pt>
                <c:pt idx="24">
                  <c:v>14119.141913691337</c:v>
                </c:pt>
                <c:pt idx="25">
                  <c:v>13652.758224067013</c:v>
                </c:pt>
                <c:pt idx="26">
                  <c:v>13372.937018063238</c:v>
                </c:pt>
                <c:pt idx="27">
                  <c:v>13181.713144706495</c:v>
                </c:pt>
                <c:pt idx="28">
                  <c:v>13069.045572963456</c:v>
                </c:pt>
                <c:pt idx="29">
                  <c:v>13027.752012400879</c:v>
                </c:pt>
                <c:pt idx="30">
                  <c:v>12989.071009983387</c:v>
                </c:pt>
                <c:pt idx="31">
                  <c:v>12952.950314548079</c:v>
                </c:pt>
                <c:pt idx="32">
                  <c:v>12919.338719955331</c:v>
                </c:pt>
                <c:pt idx="33">
                  <c:v>12948.429555417906</c:v>
                </c:pt>
                <c:pt idx="34">
                  <c:v>12978.122825992778</c:v>
                </c:pt>
              </c:numCache>
            </c:numRef>
          </c:val>
        </c:ser>
        <c:ser>
          <c:idx val="14"/>
          <c:order val="13"/>
          <c:tx>
            <c:strRef>
              <c:f>'ES3'!$B$61</c:f>
              <c:strCache>
                <c:ptCount val="1"/>
                <c:pt idx="0">
                  <c:v>Other Thermal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'ES3'!$C$61:$AK$61</c:f>
              <c:numCache>
                <c:formatCode>#,##0</c:formatCode>
                <c:ptCount val="35"/>
                <c:pt idx="0">
                  <c:v>2974.3656562199767</c:v>
                </c:pt>
                <c:pt idx="1">
                  <c:v>3423.5594884141742</c:v>
                </c:pt>
                <c:pt idx="2">
                  <c:v>3989.8013970152861</c:v>
                </c:pt>
                <c:pt idx="3">
                  <c:v>4717.8888489437331</c:v>
                </c:pt>
                <c:pt idx="4">
                  <c:v>4845.8008184859209</c:v>
                </c:pt>
                <c:pt idx="5">
                  <c:v>5006.3845292835549</c:v>
                </c:pt>
                <c:pt idx="6">
                  <c:v>4983.8808801249997</c:v>
                </c:pt>
                <c:pt idx="7">
                  <c:v>5152.4339975007397</c:v>
                </c:pt>
                <c:pt idx="8">
                  <c:v>5355.7079427879617</c:v>
                </c:pt>
                <c:pt idx="9">
                  <c:v>5567.6703708499472</c:v>
                </c:pt>
                <c:pt idx="10">
                  <c:v>5752.8979061515383</c:v>
                </c:pt>
                <c:pt idx="11">
                  <c:v>5947.9155304297401</c:v>
                </c:pt>
                <c:pt idx="12">
                  <c:v>6056.3568201067628</c:v>
                </c:pt>
                <c:pt idx="13">
                  <c:v>6247.9530665357697</c:v>
                </c:pt>
                <c:pt idx="14">
                  <c:v>6313.7644223212101</c:v>
                </c:pt>
                <c:pt idx="15">
                  <c:v>6383.7942469503432</c:v>
                </c:pt>
                <c:pt idx="16">
                  <c:v>6470.1116524880372</c:v>
                </c:pt>
                <c:pt idx="17">
                  <c:v>6514.9959364483784</c:v>
                </c:pt>
                <c:pt idx="18">
                  <c:v>6581.853610421851</c:v>
                </c:pt>
                <c:pt idx="19">
                  <c:v>6607.2090416888923</c:v>
                </c:pt>
                <c:pt idx="20">
                  <c:v>6627.0917089669174</c:v>
                </c:pt>
                <c:pt idx="21">
                  <c:v>6641.4461666529714</c:v>
                </c:pt>
                <c:pt idx="22">
                  <c:v>6655.8903041053172</c:v>
                </c:pt>
                <c:pt idx="23">
                  <c:v>6670.4246818224929</c:v>
                </c:pt>
                <c:pt idx="24">
                  <c:v>6676.2781716636164</c:v>
                </c:pt>
                <c:pt idx="25">
                  <c:v>6682.1462809916457</c:v>
                </c:pt>
                <c:pt idx="26">
                  <c:v>6688.0290463552956</c:v>
                </c:pt>
                <c:pt idx="27">
                  <c:v>6693.9265043946571</c:v>
                </c:pt>
                <c:pt idx="28">
                  <c:v>6699.8386918414162</c:v>
                </c:pt>
                <c:pt idx="29">
                  <c:v>6705.7656455190954</c:v>
                </c:pt>
                <c:pt idx="30">
                  <c:v>6711.7074023432697</c:v>
                </c:pt>
                <c:pt idx="31">
                  <c:v>6717.6639993218059</c:v>
                </c:pt>
                <c:pt idx="32">
                  <c:v>6723.6354735550904</c:v>
                </c:pt>
                <c:pt idx="33">
                  <c:v>6729.6218622362576</c:v>
                </c:pt>
                <c:pt idx="34">
                  <c:v>6735.6232026514308</c:v>
                </c:pt>
              </c:numCache>
            </c:numRef>
          </c:val>
        </c:ser>
        <c:ser>
          <c:idx val="16"/>
          <c:order val="14"/>
          <c:tx>
            <c:strRef>
              <c:f>'ES3'!$B$62</c:f>
              <c:strCache>
                <c:ptCount val="1"/>
                <c:pt idx="0">
                  <c:v>Other Renewable (inc CHP)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 w="34925">
              <a:solidFill>
                <a:schemeClr val="accent2">
                  <a:lumMod val="20000"/>
                  <a:lumOff val="80000"/>
                </a:schemeClr>
              </a:solidFill>
              <a:prstDash val="solid"/>
            </a:ln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'ES3'!$C$62:$AK$62</c:f>
              <c:numCache>
                <c:formatCode>#,##0</c:formatCode>
                <c:ptCount val="35"/>
                <c:pt idx="0">
                  <c:v>2794.4655455146899</c:v>
                </c:pt>
                <c:pt idx="1">
                  <c:v>2884.9721546031737</c:v>
                </c:pt>
                <c:pt idx="2">
                  <c:v>3132.1713728456857</c:v>
                </c:pt>
                <c:pt idx="3">
                  <c:v>3214.3929749882391</c:v>
                </c:pt>
                <c:pt idx="4">
                  <c:v>3274.034815927711</c:v>
                </c:pt>
                <c:pt idx="5">
                  <c:v>3383.5310767452056</c:v>
                </c:pt>
                <c:pt idx="6">
                  <c:v>3426.5931482600358</c:v>
                </c:pt>
                <c:pt idx="7">
                  <c:v>3460.1039065005261</c:v>
                </c:pt>
                <c:pt idx="8">
                  <c:v>3493.6490827459097</c:v>
                </c:pt>
                <c:pt idx="9">
                  <c:v>3527.9307275861211</c:v>
                </c:pt>
                <c:pt idx="10">
                  <c:v>3588.0258077593644</c:v>
                </c:pt>
                <c:pt idx="11">
                  <c:v>3612.9565556252678</c:v>
                </c:pt>
                <c:pt idx="12">
                  <c:v>3644.4027718880852</c:v>
                </c:pt>
                <c:pt idx="13">
                  <c:v>3686.4122919224556</c:v>
                </c:pt>
                <c:pt idx="14">
                  <c:v>3780.4922898533373</c:v>
                </c:pt>
                <c:pt idx="15">
                  <c:v>3852.7533726768929</c:v>
                </c:pt>
                <c:pt idx="16">
                  <c:v>3902.1168354664724</c:v>
                </c:pt>
                <c:pt idx="17">
                  <c:v>3945.8262610862353</c:v>
                </c:pt>
                <c:pt idx="18">
                  <c:v>4026.6257985059451</c:v>
                </c:pt>
                <c:pt idx="19">
                  <c:v>4064.5169553833844</c:v>
                </c:pt>
                <c:pt idx="20">
                  <c:v>4097.3480360111307</c:v>
                </c:pt>
                <c:pt idx="21">
                  <c:v>4101.2366084208679</c:v>
                </c:pt>
                <c:pt idx="22">
                  <c:v>4103.8120626261407</c:v>
                </c:pt>
                <c:pt idx="23">
                  <c:v>4099.3462760369785</c:v>
                </c:pt>
                <c:pt idx="24">
                  <c:v>4086.8416073164503</c:v>
                </c:pt>
                <c:pt idx="25">
                  <c:v>4086.7471127413623</c:v>
                </c:pt>
                <c:pt idx="26">
                  <c:v>4092.3762484851313</c:v>
                </c:pt>
                <c:pt idx="27">
                  <c:v>4103.731121128505</c:v>
                </c:pt>
                <c:pt idx="28">
                  <c:v>4119.4862884755566</c:v>
                </c:pt>
                <c:pt idx="29">
                  <c:v>4140.8569843706082</c:v>
                </c:pt>
                <c:pt idx="30">
                  <c:v>4165.7748115983577</c:v>
                </c:pt>
                <c:pt idx="31">
                  <c:v>4196.5409598039269</c:v>
                </c:pt>
                <c:pt idx="32">
                  <c:v>4233.5886542805392</c:v>
                </c:pt>
                <c:pt idx="33">
                  <c:v>4277.9684175651419</c:v>
                </c:pt>
                <c:pt idx="34">
                  <c:v>4328.418508200727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737344"/>
        <c:axId val="202706944"/>
      </c:areaChart>
      <c:lineChart>
        <c:grouping val="standard"/>
        <c:varyColors val="0"/>
        <c:ser>
          <c:idx val="15"/>
          <c:order val="15"/>
          <c:tx>
            <c:strRef>
              <c:f>'ES3'!$B$64</c:f>
              <c:strCache>
                <c:ptCount val="1"/>
                <c:pt idx="0">
                  <c:v>Distributed+Microgen % of Total 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'ES3'!$C$64:$AK$64</c:f>
              <c:numCache>
                <c:formatCode>0%</c:formatCode>
                <c:ptCount val="35"/>
                <c:pt idx="0">
                  <c:v>0.26559922556540205</c:v>
                </c:pt>
                <c:pt idx="1">
                  <c:v>0.27898284133411821</c:v>
                </c:pt>
                <c:pt idx="2">
                  <c:v>0.29757266045304109</c:v>
                </c:pt>
                <c:pt idx="3">
                  <c:v>0.31517265829631413</c:v>
                </c:pt>
                <c:pt idx="4">
                  <c:v>0.32085557925507968</c:v>
                </c:pt>
                <c:pt idx="5">
                  <c:v>0.33071756214797787</c:v>
                </c:pt>
                <c:pt idx="6">
                  <c:v>0.33407300559602637</c:v>
                </c:pt>
                <c:pt idx="7">
                  <c:v>0.33703364059859786</c:v>
                </c:pt>
                <c:pt idx="8">
                  <c:v>0.33964474564737368</c:v>
                </c:pt>
                <c:pt idx="9">
                  <c:v>0.33773320340861013</c:v>
                </c:pt>
                <c:pt idx="10">
                  <c:v>0.33381470989623219</c:v>
                </c:pt>
                <c:pt idx="11">
                  <c:v>0.33212614230766691</c:v>
                </c:pt>
                <c:pt idx="12">
                  <c:v>0.33178129258708799</c:v>
                </c:pt>
                <c:pt idx="13">
                  <c:v>0.33208933885205005</c:v>
                </c:pt>
                <c:pt idx="14">
                  <c:v>0.33728421923124108</c:v>
                </c:pt>
                <c:pt idx="15">
                  <c:v>0.3400192709009513</c:v>
                </c:pt>
                <c:pt idx="16">
                  <c:v>0.34173960707485074</c:v>
                </c:pt>
                <c:pt idx="17">
                  <c:v>0.34741565695204735</c:v>
                </c:pt>
                <c:pt idx="18">
                  <c:v>0.34802617280974357</c:v>
                </c:pt>
                <c:pt idx="19">
                  <c:v>0.3452472790895118</c:v>
                </c:pt>
                <c:pt idx="20">
                  <c:v>0.34638105882929049</c:v>
                </c:pt>
                <c:pt idx="21">
                  <c:v>0.34810408802623316</c:v>
                </c:pt>
                <c:pt idx="22">
                  <c:v>0.34830387207139391</c:v>
                </c:pt>
                <c:pt idx="23">
                  <c:v>0.34709632968411908</c:v>
                </c:pt>
                <c:pt idx="24">
                  <c:v>0.34499027428792928</c:v>
                </c:pt>
                <c:pt idx="25">
                  <c:v>0.34297039349983849</c:v>
                </c:pt>
                <c:pt idx="26">
                  <c:v>0.34185275849450969</c:v>
                </c:pt>
                <c:pt idx="27">
                  <c:v>0.34127611373220379</c:v>
                </c:pt>
                <c:pt idx="28">
                  <c:v>0.33874686934481357</c:v>
                </c:pt>
                <c:pt idx="29">
                  <c:v>0.33833438526291015</c:v>
                </c:pt>
                <c:pt idx="30">
                  <c:v>0.33781873172369681</c:v>
                </c:pt>
                <c:pt idx="31">
                  <c:v>0.33745396585833098</c:v>
                </c:pt>
                <c:pt idx="32">
                  <c:v>0.33718364262935885</c:v>
                </c:pt>
                <c:pt idx="33">
                  <c:v>0.33569761383268659</c:v>
                </c:pt>
                <c:pt idx="34">
                  <c:v>0.3363433038195992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711424"/>
        <c:axId val="202709248"/>
      </c:lineChart>
      <c:catAx>
        <c:axId val="20373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2706944"/>
        <c:crosses val="autoZero"/>
        <c:auto val="1"/>
        <c:lblAlgn val="ctr"/>
        <c:lblOffset val="100"/>
        <c:noMultiLvlLbl val="0"/>
      </c:catAx>
      <c:valAx>
        <c:axId val="202706944"/>
        <c:scaling>
          <c:orientation val="minMax"/>
          <c:max val="2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Total Installed Capacity per Technology, GW</a:t>
                </a:r>
                <a:endParaRPr lang="en-US"/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203737344"/>
        <c:crosses val="autoZero"/>
        <c:crossBetween val="between"/>
        <c:dispUnits>
          <c:builtInUnit val="thousands"/>
        </c:dispUnits>
      </c:valAx>
      <c:valAx>
        <c:axId val="202709248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Decentralised generation, % of Total Capacity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02711424"/>
        <c:crosses val="max"/>
        <c:crossBetween val="between"/>
      </c:valAx>
      <c:catAx>
        <c:axId val="202711424"/>
        <c:scaling>
          <c:orientation val="minMax"/>
        </c:scaling>
        <c:delete val="1"/>
        <c:axPos val="b"/>
        <c:majorTickMark val="out"/>
        <c:minorTickMark val="none"/>
        <c:tickLblPos val="nextTo"/>
        <c:crossAx val="20270924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6164967421150617E-2"/>
          <c:y val="0.82148228649532506"/>
          <c:w val="0.94358457113996141"/>
          <c:h val="0.17851771350467488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729579891701719E-2"/>
          <c:y val="3.0327923659601297E-2"/>
          <c:w val="0.83762730452535561"/>
          <c:h val="0.63107567956692512"/>
        </c:manualLayout>
      </c:layout>
      <c:areaChart>
        <c:grouping val="stacked"/>
        <c:varyColors val="0"/>
        <c:ser>
          <c:idx val="1"/>
          <c:order val="0"/>
          <c:tx>
            <c:strRef>
              <c:f>'ES3'!$B$28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00B05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'ES3'!$C$28:$AK$28</c:f>
              <c:numCache>
                <c:formatCode>#,##0</c:formatCode>
                <c:ptCount val="35"/>
                <c:pt idx="0">
                  <c:v>3589</c:v>
                </c:pt>
                <c:pt idx="1">
                  <c:v>3705</c:v>
                </c:pt>
                <c:pt idx="2">
                  <c:v>4106</c:v>
                </c:pt>
                <c:pt idx="3">
                  <c:v>5266</c:v>
                </c:pt>
                <c:pt idx="4">
                  <c:v>5699</c:v>
                </c:pt>
                <c:pt idx="5">
                  <c:v>5699</c:v>
                </c:pt>
                <c:pt idx="6">
                  <c:v>5701</c:v>
                </c:pt>
                <c:pt idx="7">
                  <c:v>5726</c:v>
                </c:pt>
                <c:pt idx="8">
                  <c:v>5738</c:v>
                </c:pt>
                <c:pt idx="9">
                  <c:v>5910</c:v>
                </c:pt>
                <c:pt idx="10">
                  <c:v>5960</c:v>
                </c:pt>
                <c:pt idx="11">
                  <c:v>5980</c:v>
                </c:pt>
                <c:pt idx="12">
                  <c:v>6042</c:v>
                </c:pt>
                <c:pt idx="13">
                  <c:v>6721</c:v>
                </c:pt>
                <c:pt idx="14">
                  <c:v>6816</c:v>
                </c:pt>
                <c:pt idx="15">
                  <c:v>6974</c:v>
                </c:pt>
                <c:pt idx="16">
                  <c:v>7437</c:v>
                </c:pt>
                <c:pt idx="17">
                  <c:v>7455</c:v>
                </c:pt>
                <c:pt idx="18">
                  <c:v>7469</c:v>
                </c:pt>
                <c:pt idx="19">
                  <c:v>7468</c:v>
                </c:pt>
                <c:pt idx="20">
                  <c:v>7247</c:v>
                </c:pt>
                <c:pt idx="21">
                  <c:v>7291</c:v>
                </c:pt>
                <c:pt idx="22">
                  <c:v>7332</c:v>
                </c:pt>
                <c:pt idx="23">
                  <c:v>7417</c:v>
                </c:pt>
                <c:pt idx="24">
                  <c:v>7452</c:v>
                </c:pt>
                <c:pt idx="25">
                  <c:v>7552</c:v>
                </c:pt>
                <c:pt idx="26">
                  <c:v>7682</c:v>
                </c:pt>
                <c:pt idx="27">
                  <c:v>7753</c:v>
                </c:pt>
                <c:pt idx="28">
                  <c:v>7838</c:v>
                </c:pt>
                <c:pt idx="29">
                  <c:v>7906</c:v>
                </c:pt>
                <c:pt idx="30">
                  <c:v>8098</c:v>
                </c:pt>
                <c:pt idx="31">
                  <c:v>8177</c:v>
                </c:pt>
                <c:pt idx="32">
                  <c:v>8250</c:v>
                </c:pt>
                <c:pt idx="33">
                  <c:v>8305</c:v>
                </c:pt>
                <c:pt idx="34">
                  <c:v>8380</c:v>
                </c:pt>
              </c:numCache>
            </c:numRef>
          </c:val>
        </c:ser>
        <c:ser>
          <c:idx val="2"/>
          <c:order val="1"/>
          <c:tx>
            <c:strRef>
              <c:f>'ES3'!$B$29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F57913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'ES3'!$C$29:$AK$29</c:f>
              <c:numCache>
                <c:formatCode>#,##0</c:formatCode>
                <c:ptCount val="35"/>
                <c:pt idx="0">
                  <c:v>2841.9976999999999</c:v>
                </c:pt>
                <c:pt idx="1">
                  <c:v>3100.5121663281839</c:v>
                </c:pt>
                <c:pt idx="2">
                  <c:v>3156.9296750680737</c:v>
                </c:pt>
                <c:pt idx="3">
                  <c:v>3560.4663902962538</c:v>
                </c:pt>
                <c:pt idx="4">
                  <c:v>3575.4892569494714</c:v>
                </c:pt>
                <c:pt idx="5">
                  <c:v>3874.5357846892834</c:v>
                </c:pt>
                <c:pt idx="6">
                  <c:v>3984.5229029730617</c:v>
                </c:pt>
                <c:pt idx="7">
                  <c:v>4003.6998301067042</c:v>
                </c:pt>
                <c:pt idx="8">
                  <c:v>4025.4053886719812</c:v>
                </c:pt>
                <c:pt idx="9">
                  <c:v>4049.2597883959374</c:v>
                </c:pt>
                <c:pt idx="10">
                  <c:v>4073.1632222498956</c:v>
                </c:pt>
                <c:pt idx="11">
                  <c:v>3995.5206798489035</c:v>
                </c:pt>
                <c:pt idx="12">
                  <c:v>3981.4197557864809</c:v>
                </c:pt>
                <c:pt idx="13">
                  <c:v>4003.0876598114496</c:v>
                </c:pt>
                <c:pt idx="14">
                  <c:v>3930.6097342908879</c:v>
                </c:pt>
                <c:pt idx="15">
                  <c:v>3949.1537967722516</c:v>
                </c:pt>
                <c:pt idx="16">
                  <c:v>3968.0482371585999</c:v>
                </c:pt>
                <c:pt idx="17">
                  <c:v>3945.7525245836005</c:v>
                </c:pt>
                <c:pt idx="18">
                  <c:v>3967.4230612650172</c:v>
                </c:pt>
                <c:pt idx="19">
                  <c:v>3959.2457916800959</c:v>
                </c:pt>
                <c:pt idx="20">
                  <c:v>3987.2899343811559</c:v>
                </c:pt>
                <c:pt idx="21">
                  <c:v>4011.7469460223497</c:v>
                </c:pt>
                <c:pt idx="22">
                  <c:v>4040.0048157716656</c:v>
                </c:pt>
                <c:pt idx="23">
                  <c:v>4070.1966229079303</c:v>
                </c:pt>
                <c:pt idx="24">
                  <c:v>4104.2944877529826</c:v>
                </c:pt>
                <c:pt idx="25">
                  <c:v>4142.2839112207184</c:v>
                </c:pt>
                <c:pt idx="26">
                  <c:v>4185.3557153100037</c:v>
                </c:pt>
                <c:pt idx="27">
                  <c:v>4227.4735438039752</c:v>
                </c:pt>
                <c:pt idx="28">
                  <c:v>4275.8176639221929</c:v>
                </c:pt>
                <c:pt idx="29">
                  <c:v>4332.1501157179046</c:v>
                </c:pt>
                <c:pt idx="30">
                  <c:v>4112.877856076102</c:v>
                </c:pt>
                <c:pt idx="31">
                  <c:v>3981.1538019641839</c:v>
                </c:pt>
                <c:pt idx="32">
                  <c:v>3800.9726456316903</c:v>
                </c:pt>
                <c:pt idx="33">
                  <c:v>3728.5058869599948</c:v>
                </c:pt>
                <c:pt idx="34">
                  <c:v>3607.5507358574041</c:v>
                </c:pt>
              </c:numCache>
            </c:numRef>
          </c:val>
        </c:ser>
        <c:ser>
          <c:idx val="3"/>
          <c:order val="2"/>
          <c:tx>
            <c:strRef>
              <c:f>'ES3'!$B$30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26893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'ES3'!$C$30:$AK$30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</c:ser>
        <c:ser>
          <c:idx val="4"/>
          <c:order val="3"/>
          <c:tx>
            <c:strRef>
              <c:f>'ES3'!$B$31</c:f>
              <c:strCache>
                <c:ptCount val="1"/>
                <c:pt idx="0">
                  <c:v>CHP (Non-renewable)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'ES3'!$C$31:$AK$31</c:f>
              <c:numCache>
                <c:formatCode>#,##0</c:formatCode>
                <c:ptCount val="35"/>
                <c:pt idx="0">
                  <c:v>4023.0148992218637</c:v>
                </c:pt>
                <c:pt idx="1">
                  <c:v>4347.5697808096793</c:v>
                </c:pt>
                <c:pt idx="2">
                  <c:v>4450.7216478108458</c:v>
                </c:pt>
                <c:pt idx="3">
                  <c:v>4429.9327946270896</c:v>
                </c:pt>
                <c:pt idx="4">
                  <c:v>4360.6990949154324</c:v>
                </c:pt>
                <c:pt idx="5">
                  <c:v>4427.6180246978547</c:v>
                </c:pt>
                <c:pt idx="6">
                  <c:v>4526.7980635365675</c:v>
                </c:pt>
                <c:pt idx="7">
                  <c:v>4696.198431890627</c:v>
                </c:pt>
                <c:pt idx="8">
                  <c:v>4723.2985479769122</c:v>
                </c:pt>
                <c:pt idx="9">
                  <c:v>4614.7133173786024</c:v>
                </c:pt>
                <c:pt idx="10">
                  <c:v>4673.4534852094166</c:v>
                </c:pt>
                <c:pt idx="11">
                  <c:v>4771.8496216687672</c:v>
                </c:pt>
                <c:pt idx="12">
                  <c:v>4802.5737956469848</c:v>
                </c:pt>
                <c:pt idx="13">
                  <c:v>4852.3156221631907</c:v>
                </c:pt>
                <c:pt idx="14">
                  <c:v>3706.1770435713806</c:v>
                </c:pt>
                <c:pt idx="15">
                  <c:v>3808.6634662783758</c:v>
                </c:pt>
                <c:pt idx="16">
                  <c:v>3868.803776186809</c:v>
                </c:pt>
                <c:pt idx="17">
                  <c:v>3793.6337622933838</c:v>
                </c:pt>
                <c:pt idx="18">
                  <c:v>3855.817108401096</c:v>
                </c:pt>
                <c:pt idx="19">
                  <c:v>4016.3630686701908</c:v>
                </c:pt>
                <c:pt idx="20">
                  <c:v>4113.288557869404</c:v>
                </c:pt>
                <c:pt idx="21">
                  <c:v>4176.9814803721983</c:v>
                </c:pt>
                <c:pt idx="22">
                  <c:v>4229.2197279892316</c:v>
                </c:pt>
                <c:pt idx="23">
                  <c:v>4294.6711928377936</c:v>
                </c:pt>
                <c:pt idx="24">
                  <c:v>4337.1178275769716</c:v>
                </c:pt>
                <c:pt idx="25">
                  <c:v>4379.4024023479842</c:v>
                </c:pt>
                <c:pt idx="26">
                  <c:v>4417.7226536363551</c:v>
                </c:pt>
                <c:pt idx="27">
                  <c:v>4452.401467959281</c:v>
                </c:pt>
                <c:pt idx="28">
                  <c:v>4487.3816044054265</c:v>
                </c:pt>
                <c:pt idx="29">
                  <c:v>4518.8429861490058</c:v>
                </c:pt>
                <c:pt idx="30">
                  <c:v>4549.1397970193539</c:v>
                </c:pt>
                <c:pt idx="31">
                  <c:v>4576.447427858956</c:v>
                </c:pt>
                <c:pt idx="32">
                  <c:v>4596.9149584341858</c:v>
                </c:pt>
                <c:pt idx="33">
                  <c:v>4609.322129184492</c:v>
                </c:pt>
                <c:pt idx="34">
                  <c:v>4618.0264322636476</c:v>
                </c:pt>
              </c:numCache>
            </c:numRef>
          </c:val>
        </c:ser>
        <c:ser>
          <c:idx val="5"/>
          <c:order val="4"/>
          <c:tx>
            <c:strRef>
              <c:f>'ES3'!$B$32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'ES3'!$C$32:$AK$32</c:f>
              <c:numCache>
                <c:formatCode>#,##0</c:formatCode>
                <c:ptCount val="35"/>
                <c:pt idx="0">
                  <c:v>29122</c:v>
                </c:pt>
                <c:pt idx="1">
                  <c:v>28992</c:v>
                </c:pt>
                <c:pt idx="2">
                  <c:v>27506</c:v>
                </c:pt>
                <c:pt idx="3">
                  <c:v>26505</c:v>
                </c:pt>
                <c:pt idx="4">
                  <c:v>26068</c:v>
                </c:pt>
                <c:pt idx="5">
                  <c:v>24731</c:v>
                </c:pt>
                <c:pt idx="6">
                  <c:v>23181</c:v>
                </c:pt>
                <c:pt idx="7">
                  <c:v>22849</c:v>
                </c:pt>
                <c:pt idx="8">
                  <c:v>23034</c:v>
                </c:pt>
                <c:pt idx="9">
                  <c:v>22853</c:v>
                </c:pt>
                <c:pt idx="10">
                  <c:v>22287</c:v>
                </c:pt>
                <c:pt idx="11">
                  <c:v>20441</c:v>
                </c:pt>
                <c:pt idx="12">
                  <c:v>19701</c:v>
                </c:pt>
                <c:pt idx="13">
                  <c:v>19487</c:v>
                </c:pt>
                <c:pt idx="14">
                  <c:v>18501</c:v>
                </c:pt>
                <c:pt idx="15">
                  <c:v>17581</c:v>
                </c:pt>
                <c:pt idx="16">
                  <c:v>15826</c:v>
                </c:pt>
                <c:pt idx="17">
                  <c:v>12973</c:v>
                </c:pt>
                <c:pt idx="18">
                  <c:v>12973</c:v>
                </c:pt>
                <c:pt idx="19">
                  <c:v>11515</c:v>
                </c:pt>
                <c:pt idx="20">
                  <c:v>11515</c:v>
                </c:pt>
                <c:pt idx="21">
                  <c:v>11515</c:v>
                </c:pt>
                <c:pt idx="22">
                  <c:v>11488</c:v>
                </c:pt>
                <c:pt idx="23">
                  <c:v>10193</c:v>
                </c:pt>
                <c:pt idx="24">
                  <c:v>10193</c:v>
                </c:pt>
                <c:pt idx="25">
                  <c:v>10323</c:v>
                </c:pt>
                <c:pt idx="26">
                  <c:v>10000</c:v>
                </c:pt>
                <c:pt idx="27">
                  <c:v>9500</c:v>
                </c:pt>
                <c:pt idx="28">
                  <c:v>9000</c:v>
                </c:pt>
                <c:pt idx="29">
                  <c:v>8500</c:v>
                </c:pt>
                <c:pt idx="30">
                  <c:v>8000</c:v>
                </c:pt>
                <c:pt idx="31">
                  <c:v>7500</c:v>
                </c:pt>
                <c:pt idx="32">
                  <c:v>7000</c:v>
                </c:pt>
                <c:pt idx="33">
                  <c:v>6500</c:v>
                </c:pt>
                <c:pt idx="34">
                  <c:v>6000</c:v>
                </c:pt>
              </c:numCache>
            </c:numRef>
          </c:val>
        </c:ser>
        <c:ser>
          <c:idx val="6"/>
          <c:order val="5"/>
          <c:tx>
            <c:strRef>
              <c:f>'ES3'!$B$33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'ES3'!$C$33:$AK$33</c:f>
              <c:numCache>
                <c:formatCode>#,##0</c:formatCode>
                <c:ptCount val="35"/>
                <c:pt idx="0">
                  <c:v>12808</c:v>
                </c:pt>
                <c:pt idx="1">
                  <c:v>12747</c:v>
                </c:pt>
                <c:pt idx="2">
                  <c:v>10377</c:v>
                </c:pt>
                <c:pt idx="3">
                  <c:v>6922</c:v>
                </c:pt>
                <c:pt idx="4">
                  <c:v>3272</c:v>
                </c:pt>
                <c:pt idx="5">
                  <c:v>1284</c:v>
                </c:pt>
                <c:pt idx="6">
                  <c:v>1284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</c:ser>
        <c:ser>
          <c:idx val="7"/>
          <c:order val="6"/>
          <c:tx>
            <c:strRef>
              <c:f>'ES3'!$B$34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'ES3'!$C$34:$AK$34</c:f>
              <c:numCache>
                <c:formatCode>#,##0</c:formatCode>
                <c:ptCount val="35"/>
                <c:pt idx="0">
                  <c:v>1743.1394464955686</c:v>
                </c:pt>
                <c:pt idx="1">
                  <c:v>1758.3525745165887</c:v>
                </c:pt>
                <c:pt idx="2">
                  <c:v>1773.4421337495503</c:v>
                </c:pt>
                <c:pt idx="3">
                  <c:v>1788.4070567237541</c:v>
                </c:pt>
                <c:pt idx="4">
                  <c:v>1799.3946284119429</c:v>
                </c:pt>
                <c:pt idx="5">
                  <c:v>1856.1638129298781</c:v>
                </c:pt>
                <c:pt idx="6">
                  <c:v>1866.7110526883498</c:v>
                </c:pt>
                <c:pt idx="7">
                  <c:v>1877.0321413941581</c:v>
                </c:pt>
                <c:pt idx="8">
                  <c:v>1887.1221896913921</c:v>
                </c:pt>
                <c:pt idx="9">
                  <c:v>1905.989027716297</c:v>
                </c:pt>
                <c:pt idx="10">
                  <c:v>1915.6401671120377</c:v>
                </c:pt>
                <c:pt idx="11">
                  <c:v>1925.0828236925033</c:v>
                </c:pt>
                <c:pt idx="12">
                  <c:v>1934.3239372018979</c:v>
                </c:pt>
                <c:pt idx="13">
                  <c:v>1943.3701886840072</c:v>
                </c:pt>
                <c:pt idx="14">
                  <c:v>1952.2280158680762</c:v>
                </c:pt>
                <c:pt idx="15">
                  <c:v>1960.903626896134</c:v>
                </c:pt>
                <c:pt idx="16">
                  <c:v>1969.4030126530367</c:v>
                </c:pt>
                <c:pt idx="17">
                  <c:v>1977.7319579108821</c:v>
                </c:pt>
                <c:pt idx="18">
                  <c:v>1985.8857259578153</c:v>
                </c:pt>
                <c:pt idx="19">
                  <c:v>1993.8590142301341</c:v>
                </c:pt>
                <c:pt idx="20">
                  <c:v>2001.645866320066</c:v>
                </c:pt>
                <c:pt idx="21">
                  <c:v>2009.2395589538437</c:v>
                </c:pt>
                <c:pt idx="22">
                  <c:v>2016.6324549604699</c:v>
                </c:pt>
                <c:pt idx="23">
                  <c:v>2023.8158087714237</c:v>
                </c:pt>
                <c:pt idx="24">
                  <c:v>2030.7795036475698</c:v>
                </c:pt>
                <c:pt idx="25">
                  <c:v>2037.511687261122</c:v>
                </c:pt>
                <c:pt idx="26">
                  <c:v>2081.9982496253592</c:v>
                </c:pt>
                <c:pt idx="27">
                  <c:v>2138.2220439966186</c:v>
                </c:pt>
                <c:pt idx="28">
                  <c:v>2194.1616616113597</c:v>
                </c:pt>
                <c:pt idx="29">
                  <c:v>2249.7893658592529</c:v>
                </c:pt>
                <c:pt idx="30">
                  <c:v>2305.0672542413313</c:v>
                </c:pt>
                <c:pt idx="31">
                  <c:v>2359.9390038530801</c:v>
                </c:pt>
                <c:pt idx="32">
                  <c:v>2414.306954187532</c:v>
                </c:pt>
                <c:pt idx="33">
                  <c:v>2467.8969619628469</c:v>
                </c:pt>
                <c:pt idx="34">
                  <c:v>2521.0654679902555</c:v>
                </c:pt>
              </c:numCache>
            </c:numRef>
          </c:val>
        </c:ser>
        <c:ser>
          <c:idx val="8"/>
          <c:order val="7"/>
          <c:tx>
            <c:strRef>
              <c:f>'ES3'!$B$35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0C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'ES3'!$C$35:$AK$35</c:f>
              <c:numCache>
                <c:formatCode>#,##0</c:formatCode>
                <c:ptCount val="35"/>
                <c:pt idx="0">
                  <c:v>3800</c:v>
                </c:pt>
                <c:pt idx="1">
                  <c:v>4005</c:v>
                </c:pt>
                <c:pt idx="2">
                  <c:v>4005</c:v>
                </c:pt>
                <c:pt idx="3">
                  <c:v>4005</c:v>
                </c:pt>
                <c:pt idx="4">
                  <c:v>5005</c:v>
                </c:pt>
                <c:pt idx="5">
                  <c:v>6005</c:v>
                </c:pt>
                <c:pt idx="6">
                  <c:v>7405</c:v>
                </c:pt>
                <c:pt idx="7">
                  <c:v>9805</c:v>
                </c:pt>
                <c:pt idx="8">
                  <c:v>11205</c:v>
                </c:pt>
                <c:pt idx="9">
                  <c:v>11205</c:v>
                </c:pt>
                <c:pt idx="10">
                  <c:v>13605</c:v>
                </c:pt>
                <c:pt idx="11">
                  <c:v>15005</c:v>
                </c:pt>
                <c:pt idx="12">
                  <c:v>15005</c:v>
                </c:pt>
                <c:pt idx="13">
                  <c:v>15005</c:v>
                </c:pt>
                <c:pt idx="14">
                  <c:v>15005</c:v>
                </c:pt>
                <c:pt idx="15">
                  <c:v>15005</c:v>
                </c:pt>
                <c:pt idx="16">
                  <c:v>15005</c:v>
                </c:pt>
                <c:pt idx="17">
                  <c:v>15005</c:v>
                </c:pt>
                <c:pt idx="18">
                  <c:v>15005</c:v>
                </c:pt>
                <c:pt idx="19">
                  <c:v>15005</c:v>
                </c:pt>
                <c:pt idx="20">
                  <c:v>15005</c:v>
                </c:pt>
                <c:pt idx="21">
                  <c:v>15005</c:v>
                </c:pt>
                <c:pt idx="22">
                  <c:v>15005</c:v>
                </c:pt>
                <c:pt idx="23">
                  <c:v>15005</c:v>
                </c:pt>
                <c:pt idx="24">
                  <c:v>15005</c:v>
                </c:pt>
                <c:pt idx="25">
                  <c:v>15005</c:v>
                </c:pt>
                <c:pt idx="26">
                  <c:v>15005</c:v>
                </c:pt>
                <c:pt idx="27">
                  <c:v>15005</c:v>
                </c:pt>
                <c:pt idx="28">
                  <c:v>15005</c:v>
                </c:pt>
                <c:pt idx="29">
                  <c:v>15005</c:v>
                </c:pt>
                <c:pt idx="30">
                  <c:v>15005</c:v>
                </c:pt>
                <c:pt idx="31">
                  <c:v>15005</c:v>
                </c:pt>
                <c:pt idx="32">
                  <c:v>15005</c:v>
                </c:pt>
                <c:pt idx="33">
                  <c:v>15005</c:v>
                </c:pt>
                <c:pt idx="34">
                  <c:v>15005</c:v>
                </c:pt>
              </c:numCache>
            </c:numRef>
          </c:val>
        </c:ser>
        <c:ser>
          <c:idx val="9"/>
          <c:order val="8"/>
          <c:tx>
            <c:strRef>
              <c:f>'ES3'!$B$36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'ES3'!$C$36:$AK$36</c:f>
              <c:numCache>
                <c:formatCode>#,##0</c:formatCode>
                <c:ptCount val="35"/>
                <c:pt idx="0">
                  <c:v>56</c:v>
                </c:pt>
                <c:pt idx="1">
                  <c:v>62.5</c:v>
                </c:pt>
                <c:pt idx="2">
                  <c:v>62.5</c:v>
                </c:pt>
                <c:pt idx="3">
                  <c:v>73</c:v>
                </c:pt>
                <c:pt idx="4">
                  <c:v>74.2</c:v>
                </c:pt>
                <c:pt idx="5">
                  <c:v>84.2</c:v>
                </c:pt>
                <c:pt idx="6">
                  <c:v>94.2</c:v>
                </c:pt>
                <c:pt idx="7">
                  <c:v>104.2</c:v>
                </c:pt>
                <c:pt idx="8">
                  <c:v>114.2</c:v>
                </c:pt>
                <c:pt idx="9">
                  <c:v>485.2</c:v>
                </c:pt>
                <c:pt idx="10">
                  <c:v>495.2</c:v>
                </c:pt>
                <c:pt idx="11">
                  <c:v>661.2</c:v>
                </c:pt>
                <c:pt idx="12">
                  <c:v>754.2</c:v>
                </c:pt>
                <c:pt idx="13">
                  <c:v>1017.2</c:v>
                </c:pt>
                <c:pt idx="14">
                  <c:v>1087.2</c:v>
                </c:pt>
                <c:pt idx="15">
                  <c:v>1097.2</c:v>
                </c:pt>
                <c:pt idx="16">
                  <c:v>1127.2</c:v>
                </c:pt>
                <c:pt idx="17">
                  <c:v>1137.2</c:v>
                </c:pt>
                <c:pt idx="18">
                  <c:v>1657.2</c:v>
                </c:pt>
                <c:pt idx="19">
                  <c:v>2157.1999999999998</c:v>
                </c:pt>
                <c:pt idx="20">
                  <c:v>2667.2</c:v>
                </c:pt>
                <c:pt idx="21">
                  <c:v>2667.2</c:v>
                </c:pt>
                <c:pt idx="22">
                  <c:v>2667.2</c:v>
                </c:pt>
                <c:pt idx="23">
                  <c:v>2667.2</c:v>
                </c:pt>
                <c:pt idx="24">
                  <c:v>2667.2</c:v>
                </c:pt>
                <c:pt idx="25">
                  <c:v>3167.2</c:v>
                </c:pt>
                <c:pt idx="26">
                  <c:v>3167.2</c:v>
                </c:pt>
                <c:pt idx="27">
                  <c:v>3660.2</c:v>
                </c:pt>
                <c:pt idx="28">
                  <c:v>3660.2</c:v>
                </c:pt>
                <c:pt idx="29">
                  <c:v>4160.2</c:v>
                </c:pt>
                <c:pt idx="30">
                  <c:v>4160.2</c:v>
                </c:pt>
                <c:pt idx="31">
                  <c:v>4660.2</c:v>
                </c:pt>
                <c:pt idx="32">
                  <c:v>5060.2</c:v>
                </c:pt>
                <c:pt idx="33">
                  <c:v>5460.2</c:v>
                </c:pt>
                <c:pt idx="34">
                  <c:v>5860.2</c:v>
                </c:pt>
              </c:numCache>
            </c:numRef>
          </c:val>
        </c:ser>
        <c:ser>
          <c:idx val="10"/>
          <c:order val="9"/>
          <c:tx>
            <c:strRef>
              <c:f>'ES3'!$B$37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49D7BC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'ES3'!$C$37:$AK$37</c:f>
              <c:numCache>
                <c:formatCode>#,##0</c:formatCode>
                <c:ptCount val="35"/>
                <c:pt idx="0">
                  <c:v>8974</c:v>
                </c:pt>
                <c:pt idx="1">
                  <c:v>8974</c:v>
                </c:pt>
                <c:pt idx="2">
                  <c:v>8974</c:v>
                </c:pt>
                <c:pt idx="3">
                  <c:v>8974</c:v>
                </c:pt>
                <c:pt idx="4">
                  <c:v>8974</c:v>
                </c:pt>
                <c:pt idx="5">
                  <c:v>8974</c:v>
                </c:pt>
                <c:pt idx="6">
                  <c:v>8027</c:v>
                </c:pt>
                <c:pt idx="7">
                  <c:v>7115</c:v>
                </c:pt>
                <c:pt idx="8">
                  <c:v>4752</c:v>
                </c:pt>
                <c:pt idx="9">
                  <c:v>4752</c:v>
                </c:pt>
                <c:pt idx="10">
                  <c:v>4752</c:v>
                </c:pt>
                <c:pt idx="11">
                  <c:v>4752</c:v>
                </c:pt>
                <c:pt idx="12">
                  <c:v>3832</c:v>
                </c:pt>
                <c:pt idx="13">
                  <c:v>2616</c:v>
                </c:pt>
                <c:pt idx="14">
                  <c:v>4016</c:v>
                </c:pt>
                <c:pt idx="15">
                  <c:v>5686</c:v>
                </c:pt>
                <c:pt idx="16">
                  <c:v>5686</c:v>
                </c:pt>
                <c:pt idx="17">
                  <c:v>7356</c:v>
                </c:pt>
                <c:pt idx="18">
                  <c:v>7356</c:v>
                </c:pt>
                <c:pt idx="19">
                  <c:v>9026</c:v>
                </c:pt>
                <c:pt idx="20">
                  <c:v>9026</c:v>
                </c:pt>
                <c:pt idx="21">
                  <c:v>9026</c:v>
                </c:pt>
                <c:pt idx="22">
                  <c:v>9026</c:v>
                </c:pt>
                <c:pt idx="23">
                  <c:v>9026</c:v>
                </c:pt>
                <c:pt idx="24">
                  <c:v>9026</c:v>
                </c:pt>
                <c:pt idx="25">
                  <c:v>9026</c:v>
                </c:pt>
                <c:pt idx="26">
                  <c:v>9500</c:v>
                </c:pt>
                <c:pt idx="27">
                  <c:v>10000</c:v>
                </c:pt>
                <c:pt idx="28">
                  <c:v>10500</c:v>
                </c:pt>
                <c:pt idx="29">
                  <c:v>11000</c:v>
                </c:pt>
                <c:pt idx="30">
                  <c:v>11500</c:v>
                </c:pt>
                <c:pt idx="31">
                  <c:v>12500</c:v>
                </c:pt>
                <c:pt idx="32">
                  <c:v>13600</c:v>
                </c:pt>
                <c:pt idx="33">
                  <c:v>14600</c:v>
                </c:pt>
                <c:pt idx="34">
                  <c:v>16200</c:v>
                </c:pt>
              </c:numCache>
            </c:numRef>
          </c:val>
        </c:ser>
        <c:ser>
          <c:idx val="11"/>
          <c:order val="10"/>
          <c:tx>
            <c:strRef>
              <c:f>'ES3'!$B$38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92D05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'ES3'!$C$38:$AK$38</c:f>
              <c:numCache>
                <c:formatCode>#,##0</c:formatCode>
                <c:ptCount val="35"/>
                <c:pt idx="0">
                  <c:v>5077.8</c:v>
                </c:pt>
                <c:pt idx="1">
                  <c:v>5077.8</c:v>
                </c:pt>
                <c:pt idx="2">
                  <c:v>6889.8</c:v>
                </c:pt>
                <c:pt idx="3">
                  <c:v>8492.7999999999993</c:v>
                </c:pt>
                <c:pt idx="4">
                  <c:v>9427.7999999999993</c:v>
                </c:pt>
                <c:pt idx="5">
                  <c:v>9827.7999999999993</c:v>
                </c:pt>
                <c:pt idx="6">
                  <c:v>10127.799999999999</c:v>
                </c:pt>
                <c:pt idx="7">
                  <c:v>11931.7</c:v>
                </c:pt>
                <c:pt idx="8">
                  <c:v>13627.7</c:v>
                </c:pt>
                <c:pt idx="9">
                  <c:v>14872.7</c:v>
                </c:pt>
                <c:pt idx="10">
                  <c:v>16588.7</c:v>
                </c:pt>
                <c:pt idx="11">
                  <c:v>17338.7</c:v>
                </c:pt>
                <c:pt idx="12">
                  <c:v>17838.7</c:v>
                </c:pt>
                <c:pt idx="13">
                  <c:v>18338.7</c:v>
                </c:pt>
                <c:pt idx="14">
                  <c:v>19338.7</c:v>
                </c:pt>
                <c:pt idx="15">
                  <c:v>19838.7</c:v>
                </c:pt>
                <c:pt idx="16">
                  <c:v>21338.7</c:v>
                </c:pt>
                <c:pt idx="17">
                  <c:v>21838.7</c:v>
                </c:pt>
                <c:pt idx="18">
                  <c:v>22838.7</c:v>
                </c:pt>
                <c:pt idx="19">
                  <c:v>23338.7</c:v>
                </c:pt>
                <c:pt idx="20">
                  <c:v>23838.7</c:v>
                </c:pt>
                <c:pt idx="21">
                  <c:v>23838.7</c:v>
                </c:pt>
                <c:pt idx="22">
                  <c:v>23838.7</c:v>
                </c:pt>
                <c:pt idx="23">
                  <c:v>23838.7</c:v>
                </c:pt>
                <c:pt idx="24">
                  <c:v>23838.7</c:v>
                </c:pt>
                <c:pt idx="25">
                  <c:v>23838.7</c:v>
                </c:pt>
                <c:pt idx="26">
                  <c:v>23838.7</c:v>
                </c:pt>
                <c:pt idx="27">
                  <c:v>23838.7</c:v>
                </c:pt>
                <c:pt idx="28">
                  <c:v>23838.7</c:v>
                </c:pt>
                <c:pt idx="29">
                  <c:v>23838.7</c:v>
                </c:pt>
                <c:pt idx="30">
                  <c:v>23838.7</c:v>
                </c:pt>
                <c:pt idx="31">
                  <c:v>23838.7</c:v>
                </c:pt>
                <c:pt idx="32">
                  <c:v>23838.7</c:v>
                </c:pt>
                <c:pt idx="33">
                  <c:v>23838.7</c:v>
                </c:pt>
                <c:pt idx="34">
                  <c:v>23838.7</c:v>
                </c:pt>
              </c:numCache>
            </c:numRef>
          </c:val>
        </c:ser>
        <c:ser>
          <c:idx val="12"/>
          <c:order val="11"/>
          <c:tx>
            <c:strRef>
              <c:f>'ES3'!$B$39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'ES3'!$C$39:$AK$39</c:f>
              <c:numCache>
                <c:formatCode>#,##0</c:formatCode>
                <c:ptCount val="35"/>
                <c:pt idx="0">
                  <c:v>10379.654856003512</c:v>
                </c:pt>
                <c:pt idx="1">
                  <c:v>11385.7316961078</c:v>
                </c:pt>
                <c:pt idx="2">
                  <c:v>12258.549878217298</c:v>
                </c:pt>
                <c:pt idx="3">
                  <c:v>12540.321469432274</c:v>
                </c:pt>
                <c:pt idx="4">
                  <c:v>12792.589873890243</c:v>
                </c:pt>
                <c:pt idx="5">
                  <c:v>12971.816198736909</c:v>
                </c:pt>
                <c:pt idx="6">
                  <c:v>13358.478036852253</c:v>
                </c:pt>
                <c:pt idx="7">
                  <c:v>14206.559999327221</c:v>
                </c:pt>
                <c:pt idx="8">
                  <c:v>15586.872638423158</c:v>
                </c:pt>
                <c:pt idx="9">
                  <c:v>16458.580712152354</c:v>
                </c:pt>
                <c:pt idx="10">
                  <c:v>17109.849711989096</c:v>
                </c:pt>
                <c:pt idx="11">
                  <c:v>17320.846653685549</c:v>
                </c:pt>
                <c:pt idx="12">
                  <c:v>17605.740812550903</c:v>
                </c:pt>
                <c:pt idx="13">
                  <c:v>17694.704414666157</c:v>
                </c:pt>
                <c:pt idx="14">
                  <c:v>17782.990037189404</c:v>
                </c:pt>
                <c:pt idx="15">
                  <c:v>17870.631588771867</c:v>
                </c:pt>
                <c:pt idx="16">
                  <c:v>17957.660518675824</c:v>
                </c:pt>
                <c:pt idx="17">
                  <c:v>18044.106048677935</c:v>
                </c:pt>
                <c:pt idx="18">
                  <c:v>18127.072121845827</c:v>
                </c:pt>
                <c:pt idx="19">
                  <c:v>18206.730260361397</c:v>
                </c:pt>
                <c:pt idx="20">
                  <c:v>18283.24300020744</c:v>
                </c:pt>
                <c:pt idx="21">
                  <c:v>18356.764401210174</c:v>
                </c:pt>
                <c:pt idx="22">
                  <c:v>18427.440523566605</c:v>
                </c:pt>
                <c:pt idx="23">
                  <c:v>18495.409873657991</c:v>
                </c:pt>
                <c:pt idx="24">
                  <c:v>18560.803821637939</c:v>
                </c:pt>
                <c:pt idx="25">
                  <c:v>18623.746993015466</c:v>
                </c:pt>
                <c:pt idx="26">
                  <c:v>18684.357636222092</c:v>
                </c:pt>
                <c:pt idx="27">
                  <c:v>18742.747967952138</c:v>
                </c:pt>
                <c:pt idx="28">
                  <c:v>18799.024497891216</c:v>
                </c:pt>
                <c:pt idx="29">
                  <c:v>18853.288334295885</c:v>
                </c:pt>
                <c:pt idx="30">
                  <c:v>18905.635471753965</c:v>
                </c:pt>
                <c:pt idx="31">
                  <c:v>18956.157062337272</c:v>
                </c:pt>
                <c:pt idx="32">
                  <c:v>19004.939671254579</c:v>
                </c:pt>
                <c:pt idx="33">
                  <c:v>19052.065518019943</c:v>
                </c:pt>
                <c:pt idx="34">
                  <c:v>19097.612704069201</c:v>
                </c:pt>
              </c:numCache>
            </c:numRef>
          </c:val>
        </c:ser>
        <c:ser>
          <c:idx val="13"/>
          <c:order val="12"/>
          <c:tx>
            <c:strRef>
              <c:f>'ES3'!$B$40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'ES3'!$C$40:$AK$40</c:f>
              <c:numCache>
                <c:formatCode>#,##0</c:formatCode>
                <c:ptCount val="35"/>
                <c:pt idx="0">
                  <c:v>11313.874994769996</c:v>
                </c:pt>
                <c:pt idx="1">
                  <c:v>12263.747496208805</c:v>
                </c:pt>
                <c:pt idx="2">
                  <c:v>12808.306869784796</c:v>
                </c:pt>
                <c:pt idx="3">
                  <c:v>13335.193475765074</c:v>
                </c:pt>
                <c:pt idx="4">
                  <c:v>13842.411385891315</c:v>
                </c:pt>
                <c:pt idx="5">
                  <c:v>14382.496228356727</c:v>
                </c:pt>
                <c:pt idx="6">
                  <c:v>15049.317211898528</c:v>
                </c:pt>
                <c:pt idx="7">
                  <c:v>15763.95545581957</c:v>
                </c:pt>
                <c:pt idx="8">
                  <c:v>16673.652266112116</c:v>
                </c:pt>
                <c:pt idx="9">
                  <c:v>17871.342563548729</c:v>
                </c:pt>
                <c:pt idx="10">
                  <c:v>19115.412821319405</c:v>
                </c:pt>
                <c:pt idx="11">
                  <c:v>20474.56177271908</c:v>
                </c:pt>
                <c:pt idx="12">
                  <c:v>21747.714069693975</c:v>
                </c:pt>
                <c:pt idx="13">
                  <c:v>22733.963667176911</c:v>
                </c:pt>
                <c:pt idx="14">
                  <c:v>23632.535023463544</c:v>
                </c:pt>
                <c:pt idx="15">
                  <c:v>24442.75554549072</c:v>
                </c:pt>
                <c:pt idx="16">
                  <c:v>25164.03543606036</c:v>
                </c:pt>
                <c:pt idx="17">
                  <c:v>25845.85258615253</c:v>
                </c:pt>
                <c:pt idx="18">
                  <c:v>26637.741008496378</c:v>
                </c:pt>
                <c:pt idx="19">
                  <c:v>27160.324260118112</c:v>
                </c:pt>
                <c:pt idx="20">
                  <c:v>27642.295892542577</c:v>
                </c:pt>
                <c:pt idx="21">
                  <c:v>28040.218482338911</c:v>
                </c:pt>
                <c:pt idx="22">
                  <c:v>28399.943908892797</c:v>
                </c:pt>
                <c:pt idx="23">
                  <c:v>28709.264560115025</c:v>
                </c:pt>
                <c:pt idx="24">
                  <c:v>29018.585211337297</c:v>
                </c:pt>
                <c:pt idx="25">
                  <c:v>29302.905862559492</c:v>
                </c:pt>
                <c:pt idx="26">
                  <c:v>29587.226513781694</c:v>
                </c:pt>
                <c:pt idx="27">
                  <c:v>29871.547165003994</c:v>
                </c:pt>
                <c:pt idx="28">
                  <c:v>30155.867816226193</c:v>
                </c:pt>
                <c:pt idx="29">
                  <c:v>30440.188467448395</c:v>
                </c:pt>
                <c:pt idx="30">
                  <c:v>30724.509118670692</c:v>
                </c:pt>
                <c:pt idx="31">
                  <c:v>31008.829769892895</c:v>
                </c:pt>
                <c:pt idx="32">
                  <c:v>31293.150421115097</c:v>
                </c:pt>
                <c:pt idx="33">
                  <c:v>31577.471072337394</c:v>
                </c:pt>
                <c:pt idx="34">
                  <c:v>31861.791723559494</c:v>
                </c:pt>
              </c:numCache>
            </c:numRef>
          </c:val>
        </c:ser>
        <c:ser>
          <c:idx val="14"/>
          <c:order val="13"/>
          <c:tx>
            <c:strRef>
              <c:f>'ES3'!$B$41</c:f>
              <c:strCache>
                <c:ptCount val="1"/>
                <c:pt idx="0">
                  <c:v>Other Thermal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'ES3'!$C$41:$AK$41</c:f>
              <c:numCache>
                <c:formatCode>#,##0</c:formatCode>
                <c:ptCount val="35"/>
                <c:pt idx="0">
                  <c:v>2974.3656562199767</c:v>
                </c:pt>
                <c:pt idx="1">
                  <c:v>3436.2528338296388</c:v>
                </c:pt>
                <c:pt idx="2">
                  <c:v>4071.8739835013012</c:v>
                </c:pt>
                <c:pt idx="3">
                  <c:v>4858.4425639105202</c:v>
                </c:pt>
                <c:pt idx="4">
                  <c:v>5233.1437455285686</c:v>
                </c:pt>
                <c:pt idx="5">
                  <c:v>5681.7268894002382</c:v>
                </c:pt>
                <c:pt idx="6">
                  <c:v>6112.0321426392666</c:v>
                </c:pt>
                <c:pt idx="7">
                  <c:v>6647.356281136188</c:v>
                </c:pt>
                <c:pt idx="8">
                  <c:v>7260.9136329436005</c:v>
                </c:pt>
                <c:pt idx="9">
                  <c:v>7924.8913401344053</c:v>
                </c:pt>
                <c:pt idx="10">
                  <c:v>8585.8319472019666</c:v>
                </c:pt>
                <c:pt idx="11">
                  <c:v>9244.8122211123791</c:v>
                </c:pt>
                <c:pt idx="12">
                  <c:v>9967.2913581151861</c:v>
                </c:pt>
                <c:pt idx="13">
                  <c:v>10770.785250437761</c:v>
                </c:pt>
                <c:pt idx="14">
                  <c:v>11315.679230956208</c:v>
                </c:pt>
                <c:pt idx="15">
                  <c:v>11747.098583711024</c:v>
                </c:pt>
                <c:pt idx="16">
                  <c:v>12126.600152809997</c:v>
                </c:pt>
                <c:pt idx="17">
                  <c:v>12444.720142495289</c:v>
                </c:pt>
                <c:pt idx="18">
                  <c:v>12693.327587745081</c:v>
                </c:pt>
                <c:pt idx="19">
                  <c:v>12799.97982565159</c:v>
                </c:pt>
                <c:pt idx="20">
                  <c:v>12866.51834548837</c:v>
                </c:pt>
                <c:pt idx="21">
                  <c:v>12892.13043309077</c:v>
                </c:pt>
                <c:pt idx="22">
                  <c:v>12917.832200459459</c:v>
                </c:pt>
                <c:pt idx="23">
                  <c:v>12943.624208092977</c:v>
                </c:pt>
                <c:pt idx="24">
                  <c:v>12955.105327850446</c:v>
                </c:pt>
                <c:pt idx="25">
                  <c:v>12966.60106709482</c:v>
                </c:pt>
                <c:pt idx="26">
                  <c:v>12978.111462374813</c:v>
                </c:pt>
                <c:pt idx="27">
                  <c:v>12989.636550330519</c:v>
                </c:pt>
                <c:pt idx="28">
                  <c:v>13001.176367693624</c:v>
                </c:pt>
                <c:pt idx="29">
                  <c:v>13012.730951287645</c:v>
                </c:pt>
                <c:pt idx="30">
                  <c:v>13024.300338028164</c:v>
                </c:pt>
                <c:pt idx="31">
                  <c:v>13035.884564923046</c:v>
                </c:pt>
                <c:pt idx="32">
                  <c:v>13047.483669072673</c:v>
                </c:pt>
                <c:pt idx="33">
                  <c:v>13059.097687670186</c:v>
                </c:pt>
                <c:pt idx="34">
                  <c:v>13070.726658001704</c:v>
                </c:pt>
              </c:numCache>
            </c:numRef>
          </c:val>
        </c:ser>
        <c:ser>
          <c:idx val="16"/>
          <c:order val="14"/>
          <c:tx>
            <c:strRef>
              <c:f>'ES3'!$B$42</c:f>
              <c:strCache>
                <c:ptCount val="1"/>
                <c:pt idx="0">
                  <c:v>Other Renewable (inc CHP)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 w="34925">
              <a:solidFill>
                <a:schemeClr val="accent2">
                  <a:lumMod val="20000"/>
                  <a:lumOff val="80000"/>
                </a:schemeClr>
              </a:solidFill>
              <a:prstDash val="solid"/>
            </a:ln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'ES3'!$C$42:$AK$42</c:f>
              <c:numCache>
                <c:formatCode>#,##0</c:formatCode>
                <c:ptCount val="35"/>
                <c:pt idx="0">
                  <c:v>2794.4655455146899</c:v>
                </c:pt>
                <c:pt idx="1">
                  <c:v>2897.3416916957381</c:v>
                </c:pt>
                <c:pt idx="2">
                  <c:v>3239.4755305389181</c:v>
                </c:pt>
                <c:pt idx="3">
                  <c:v>3420.3827913478576</c:v>
                </c:pt>
                <c:pt idx="4">
                  <c:v>3646.3986158997513</c:v>
                </c:pt>
                <c:pt idx="5">
                  <c:v>3766.2812048967107</c:v>
                </c:pt>
                <c:pt idx="6">
                  <c:v>3889.775235301252</c:v>
                </c:pt>
                <c:pt idx="7">
                  <c:v>4004.4315985988765</c:v>
                </c:pt>
                <c:pt idx="8">
                  <c:v>4133.7498813883021</c:v>
                </c:pt>
                <c:pt idx="9">
                  <c:v>4270.648661261821</c:v>
                </c:pt>
                <c:pt idx="10">
                  <c:v>4450.2428278854841</c:v>
                </c:pt>
                <c:pt idx="11">
                  <c:v>4619.3599115182678</c:v>
                </c:pt>
                <c:pt idx="12">
                  <c:v>4809.6543954869285</c:v>
                </c:pt>
                <c:pt idx="13">
                  <c:v>5008.1442236909606</c:v>
                </c:pt>
                <c:pt idx="14">
                  <c:v>5239.5355617778396</c:v>
                </c:pt>
                <c:pt idx="15">
                  <c:v>5435.723639075668</c:v>
                </c:pt>
                <c:pt idx="16">
                  <c:v>5617.2877814572066</c:v>
                </c:pt>
                <c:pt idx="17">
                  <c:v>5782.6050428169237</c:v>
                </c:pt>
                <c:pt idx="18">
                  <c:v>5987.7521942975236</c:v>
                </c:pt>
                <c:pt idx="19">
                  <c:v>6130.241892131683</c:v>
                </c:pt>
                <c:pt idx="20">
                  <c:v>6252.6128132333497</c:v>
                </c:pt>
                <c:pt idx="21">
                  <c:v>6325.8198652974215</c:v>
                </c:pt>
                <c:pt idx="22">
                  <c:v>6373.1791454719723</c:v>
                </c:pt>
                <c:pt idx="23">
                  <c:v>6399.6599665018421</c:v>
                </c:pt>
                <c:pt idx="24">
                  <c:v>6407.3270630241932</c:v>
                </c:pt>
                <c:pt idx="25">
                  <c:v>6424.9894478656306</c:v>
                </c:pt>
                <c:pt idx="26">
                  <c:v>6448.4811068793324</c:v>
                </c:pt>
                <c:pt idx="27">
                  <c:v>6477.9051401375054</c:v>
                </c:pt>
                <c:pt idx="28">
                  <c:v>6515.4322251346694</c:v>
                </c:pt>
                <c:pt idx="29">
                  <c:v>6560.9071828574261</c:v>
                </c:pt>
                <c:pt idx="30">
                  <c:v>6613.0385198168169</c:v>
                </c:pt>
                <c:pt idx="31">
                  <c:v>6671.8012218645217</c:v>
                </c:pt>
                <c:pt idx="32">
                  <c:v>6733.0926978532598</c:v>
                </c:pt>
                <c:pt idx="33">
                  <c:v>6801.0132158627703</c:v>
                </c:pt>
                <c:pt idx="34">
                  <c:v>6868.2658946026768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797632"/>
        <c:axId val="203799168"/>
      </c:areaChart>
      <c:lineChart>
        <c:grouping val="standard"/>
        <c:varyColors val="0"/>
        <c:ser>
          <c:idx val="15"/>
          <c:order val="15"/>
          <c:tx>
            <c:strRef>
              <c:f>'ES3'!$B$44</c:f>
              <c:strCache>
                <c:ptCount val="1"/>
                <c:pt idx="0">
                  <c:v>Distributed+Microgen % of Total 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'ES3'!$C$44:$AK$44</c:f>
              <c:numCache>
                <c:formatCode>0%</c:formatCode>
                <c:ptCount val="35"/>
                <c:pt idx="0">
                  <c:v>0.26559922556540205</c:v>
                </c:pt>
                <c:pt idx="1">
                  <c:v>0.282093214541832</c:v>
                </c:pt>
                <c:pt idx="2">
                  <c:v>0.30099091795863842</c:v>
                </c:pt>
                <c:pt idx="3">
                  <c:v>0.3263870207405285</c:v>
                </c:pt>
                <c:pt idx="4">
                  <c:v>0.34487685994094641</c:v>
                </c:pt>
                <c:pt idx="5">
                  <c:v>0.35836767018091797</c:v>
                </c:pt>
                <c:pt idx="6">
                  <c:v>0.37033249124683099</c:v>
                </c:pt>
                <c:pt idx="7">
                  <c:v>0.37309916077224081</c:v>
                </c:pt>
                <c:pt idx="8">
                  <c:v>0.37584288370458729</c:v>
                </c:pt>
                <c:pt idx="9">
                  <c:v>0.37864940608722764</c:v>
                </c:pt>
                <c:pt idx="10">
                  <c:v>0.3760756375978882</c:v>
                </c:pt>
                <c:pt idx="11">
                  <c:v>0.38583581168837555</c:v>
                </c:pt>
                <c:pt idx="12">
                  <c:v>0.39829920610793079</c:v>
                </c:pt>
                <c:pt idx="13">
                  <c:v>0.40728702804912442</c:v>
                </c:pt>
                <c:pt idx="14">
                  <c:v>0.41417797909610676</c:v>
                </c:pt>
                <c:pt idx="15">
                  <c:v>0.41676694113645874</c:v>
                </c:pt>
                <c:pt idx="16">
                  <c:v>0.42146171115983011</c:v>
                </c:pt>
                <c:pt idx="17">
                  <c:v>0.42812983670190241</c:v>
                </c:pt>
                <c:pt idx="18">
                  <c:v>0.4280556806945246</c:v>
                </c:pt>
                <c:pt idx="19">
                  <c:v>0.42707045497828811</c:v>
                </c:pt>
                <c:pt idx="20">
                  <c:v>0.42538146673234123</c:v>
                </c:pt>
                <c:pt idx="21">
                  <c:v>0.42689943560477817</c:v>
                </c:pt>
                <c:pt idx="22">
                  <c:v>0.42809175392164578</c:v>
                </c:pt>
                <c:pt idx="23">
                  <c:v>0.43321807390116229</c:v>
                </c:pt>
                <c:pt idx="24">
                  <c:v>0.43383632742191547</c:v>
                </c:pt>
                <c:pt idx="25">
                  <c:v>0.45662774087105595</c:v>
                </c:pt>
                <c:pt idx="26">
                  <c:v>0.45831179037149194</c:v>
                </c:pt>
                <c:pt idx="27">
                  <c:v>0.45866503445312934</c:v>
                </c:pt>
                <c:pt idx="28">
                  <c:v>0.46062335165573554</c:v>
                </c:pt>
                <c:pt idx="29">
                  <c:v>0.46100344533628534</c:v>
                </c:pt>
                <c:pt idx="30">
                  <c:v>0.46423515779743729</c:v>
                </c:pt>
                <c:pt idx="31">
                  <c:v>0.46376524390284091</c:v>
                </c:pt>
                <c:pt idx="32">
                  <c:v>0.46341880575061534</c:v>
                </c:pt>
                <c:pt idx="33">
                  <c:v>0.46302757979755915</c:v>
                </c:pt>
                <c:pt idx="34">
                  <c:v>0.46107529552298654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803648"/>
        <c:axId val="203801728"/>
      </c:lineChart>
      <c:catAx>
        <c:axId val="20379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3799168"/>
        <c:crosses val="autoZero"/>
        <c:auto val="1"/>
        <c:lblAlgn val="ctr"/>
        <c:lblOffset val="100"/>
        <c:noMultiLvlLbl val="0"/>
      </c:catAx>
      <c:valAx>
        <c:axId val="203799168"/>
        <c:scaling>
          <c:orientation val="minMax"/>
          <c:max val="2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Total Installed Capacity per Technology, GW</a:t>
                </a:r>
                <a:endParaRPr lang="en-US"/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203797632"/>
        <c:crosses val="autoZero"/>
        <c:crossBetween val="between"/>
        <c:dispUnits>
          <c:builtInUnit val="thousands"/>
        </c:dispUnits>
      </c:valAx>
      <c:valAx>
        <c:axId val="203801728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Decentralised generation, % of Total Capacity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03803648"/>
        <c:crosses val="max"/>
        <c:crossBetween val="between"/>
      </c:valAx>
      <c:catAx>
        <c:axId val="203803648"/>
        <c:scaling>
          <c:orientation val="minMax"/>
        </c:scaling>
        <c:delete val="1"/>
        <c:axPos val="b"/>
        <c:majorTickMark val="out"/>
        <c:minorTickMark val="none"/>
        <c:tickLblPos val="nextTo"/>
        <c:crossAx val="20380172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6164967421150617E-2"/>
          <c:y val="0.82148228649532506"/>
          <c:w val="0.94358457113996141"/>
          <c:h val="0.17851771350467488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338078834127975E-2"/>
          <c:y val="3.6458337411082238E-2"/>
          <c:w val="0.74053652004396564"/>
          <c:h val="0.88495163202602656"/>
        </c:manualLayout>
      </c:layout>
      <c:barChart>
        <c:barDir val="col"/>
        <c:grouping val="stacked"/>
        <c:varyColors val="0"/>
        <c:ser>
          <c:idx val="0"/>
          <c:order val="0"/>
          <c:tx>
            <c:v>Storage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3589</c:v>
              </c:pt>
              <c:pt idx="2">
                <c:v>3712</c:v>
              </c:pt>
              <c:pt idx="3">
                <c:v>4135</c:v>
              </c:pt>
              <c:pt idx="4">
                <c:v>5318</c:v>
              </c:pt>
              <c:pt idx="5">
                <c:v>5808</c:v>
              </c:pt>
              <c:pt idx="6">
                <c:v>5870</c:v>
              </c:pt>
              <c:pt idx="7">
                <c:v>5996</c:v>
              </c:pt>
              <c:pt idx="8">
                <c:v>6123</c:v>
              </c:pt>
              <c:pt idx="9">
                <c:v>6296</c:v>
              </c:pt>
              <c:pt idx="10">
                <c:v>6618</c:v>
              </c:pt>
              <c:pt idx="11">
                <c:v>6829</c:v>
              </c:pt>
              <c:pt idx="12">
                <c:v>7703</c:v>
              </c:pt>
              <c:pt idx="13">
                <c:v>7891</c:v>
              </c:pt>
              <c:pt idx="14">
                <c:v>8443</c:v>
              </c:pt>
              <c:pt idx="15">
                <c:v>8596</c:v>
              </c:pt>
              <c:pt idx="16">
                <c:v>8713</c:v>
              </c:pt>
              <c:pt idx="17">
                <c:v>8802</c:v>
              </c:pt>
              <c:pt idx="18">
                <c:v>8840</c:v>
              </c:pt>
              <c:pt idx="19">
                <c:v>8937</c:v>
              </c:pt>
              <c:pt idx="20">
                <c:v>8937</c:v>
              </c:pt>
              <c:pt idx="21">
                <c:v>8961</c:v>
              </c:pt>
              <c:pt idx="22">
                <c:v>9047</c:v>
              </c:pt>
              <c:pt idx="23">
                <c:v>9261</c:v>
              </c:pt>
              <c:pt idx="24">
                <c:v>9418</c:v>
              </c:pt>
              <c:pt idx="25">
                <c:v>9501</c:v>
              </c:pt>
            </c:numLit>
          </c:val>
        </c:ser>
        <c:ser>
          <c:idx val="1"/>
          <c:order val="1"/>
          <c:tx>
            <c:v>Biomass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2841.9976999999999</c:v>
              </c:pt>
              <c:pt idx="2">
                <c:v>3096.8456160259566</c:v>
              </c:pt>
              <c:pt idx="3">
                <c:v>3538.1391185232751</c:v>
              </c:pt>
              <c:pt idx="4">
                <c:v>3609.4098935513421</c:v>
              </c:pt>
              <c:pt idx="5">
                <c:v>4255.2865719873425</c:v>
              </c:pt>
              <c:pt idx="6">
                <c:v>4550.9941115864713</c:v>
              </c:pt>
              <c:pt idx="7">
                <c:v>4655.2410176262692</c:v>
              </c:pt>
              <c:pt idx="8">
                <c:v>4880.0475843799359</c:v>
              </c:pt>
              <c:pt idx="9">
                <c:v>4983.7771173801475</c:v>
              </c:pt>
              <c:pt idx="10">
                <c:v>5297.4492957188704</c:v>
              </c:pt>
              <c:pt idx="11">
                <c:v>5312.0818747257836</c:v>
              </c:pt>
              <c:pt idx="12">
                <c:v>5281.6909583282395</c:v>
              </c:pt>
              <c:pt idx="13">
                <c:v>5295.1603777383407</c:v>
              </c:pt>
              <c:pt idx="14">
                <c:v>5253.5653818920628</c:v>
              </c:pt>
              <c:pt idx="15">
                <c:v>5266.9184718003962</c:v>
              </c:pt>
              <c:pt idx="16">
                <c:v>5280.2310991849081</c:v>
              </c:pt>
              <c:pt idx="17">
                <c:v>5293.5137928185077</c:v>
              </c:pt>
              <c:pt idx="18">
                <c:v>5305.4783615385859</c:v>
              </c:pt>
              <c:pt idx="19">
                <c:v>5317.3694887778129</c:v>
              </c:pt>
              <c:pt idx="20">
                <c:v>5329.1957817499133</c:v>
              </c:pt>
              <c:pt idx="21">
                <c:v>5339.5780894380268</c:v>
              </c:pt>
              <c:pt idx="22">
                <c:v>5349.856253767357</c:v>
              </c:pt>
              <c:pt idx="23">
                <c:v>5360.0376563678619</c:v>
              </c:pt>
              <c:pt idx="24">
                <c:v>5368.6649294296467</c:v>
              </c:pt>
              <c:pt idx="25">
                <c:v>5377.1624873610899</c:v>
              </c:pt>
            </c:numLit>
          </c:val>
        </c:ser>
        <c:ser>
          <c:idx val="2"/>
          <c:order val="2"/>
          <c:tx>
            <c:v>CCS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900</c:v>
              </c:pt>
              <c:pt idx="16">
                <c:v>1800</c:v>
              </c:pt>
              <c:pt idx="17">
                <c:v>2700</c:v>
              </c:pt>
              <c:pt idx="18">
                <c:v>3600</c:v>
              </c:pt>
              <c:pt idx="19">
                <c:v>4550</c:v>
              </c:pt>
              <c:pt idx="20">
                <c:v>5900</c:v>
              </c:pt>
              <c:pt idx="21">
                <c:v>7370</c:v>
              </c:pt>
              <c:pt idx="22">
                <c:v>8270</c:v>
              </c:pt>
              <c:pt idx="23">
                <c:v>8270</c:v>
              </c:pt>
              <c:pt idx="24">
                <c:v>8270</c:v>
              </c:pt>
              <c:pt idx="25">
                <c:v>8270</c:v>
              </c:pt>
            </c:numLit>
          </c:val>
        </c:ser>
        <c:ser>
          <c:idx val="3"/>
          <c:order val="3"/>
          <c:tx>
            <c:v>CHP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4023.0148992218637</c:v>
              </c:pt>
              <c:pt idx="2">
                <c:v>4420.5680999774158</c:v>
              </c:pt>
              <c:pt idx="3">
                <c:v>4544.1766949829689</c:v>
              </c:pt>
              <c:pt idx="4">
                <c:v>4366.5393948993151</c:v>
              </c:pt>
              <c:pt idx="5">
                <c:v>4492.7763679090749</c:v>
              </c:pt>
              <c:pt idx="6">
                <c:v>4481.6726780788067</c:v>
              </c:pt>
              <c:pt idx="7">
                <c:v>4482.9199325844147</c:v>
              </c:pt>
              <c:pt idx="8">
                <c:v>4647.3984384756532</c:v>
              </c:pt>
              <c:pt idx="9">
                <c:v>4666.8613697068486</c:v>
              </c:pt>
              <c:pt idx="10">
                <c:v>4565.2443795551844</c:v>
              </c:pt>
              <c:pt idx="11">
                <c:v>4565.1639959969616</c:v>
              </c:pt>
              <c:pt idx="12">
                <c:v>4557.1901654753292</c:v>
              </c:pt>
              <c:pt idx="13">
                <c:v>4579.4314180685442</c:v>
              </c:pt>
              <c:pt idx="14">
                <c:v>4607.1660721675744</c:v>
              </c:pt>
              <c:pt idx="15">
                <c:v>3408.8312378916253</c:v>
              </c:pt>
              <c:pt idx="16">
                <c:v>3274.2524362110089</c:v>
              </c:pt>
              <c:pt idx="17">
                <c:v>3280.5319107596865</c:v>
              </c:pt>
              <c:pt idx="18">
                <c:v>3304.9356434945234</c:v>
              </c:pt>
              <c:pt idx="19">
                <c:v>3337.2538661362696</c:v>
              </c:pt>
              <c:pt idx="20">
                <c:v>3453.6159143315494</c:v>
              </c:pt>
              <c:pt idx="21">
                <c:v>3497.1364718365153</c:v>
              </c:pt>
              <c:pt idx="22">
                <c:v>3493.0874111671137</c:v>
              </c:pt>
              <c:pt idx="23">
                <c:v>3466.5544170509129</c:v>
              </c:pt>
              <c:pt idx="24">
                <c:v>3461.6719779947298</c:v>
              </c:pt>
              <c:pt idx="25">
                <c:v>3435.4027209022679</c:v>
              </c:pt>
            </c:numLit>
          </c:val>
        </c:ser>
        <c:ser>
          <c:idx val="4"/>
          <c:order val="4"/>
          <c:tx>
            <c:v>Gas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29122</c:v>
              </c:pt>
              <c:pt idx="2">
                <c:v>28992</c:v>
              </c:pt>
              <c:pt idx="3">
                <c:v>26505</c:v>
              </c:pt>
              <c:pt idx="4">
                <c:v>26505</c:v>
              </c:pt>
              <c:pt idx="5">
                <c:v>26476</c:v>
              </c:pt>
              <c:pt idx="6">
                <c:v>23927</c:v>
              </c:pt>
              <c:pt idx="7">
                <c:v>21832</c:v>
              </c:pt>
              <c:pt idx="8">
                <c:v>20282</c:v>
              </c:pt>
              <c:pt idx="9">
                <c:v>21481</c:v>
              </c:pt>
              <c:pt idx="10">
                <c:v>20987</c:v>
              </c:pt>
              <c:pt idx="11">
                <c:v>20069</c:v>
              </c:pt>
              <c:pt idx="12">
                <c:v>19645</c:v>
              </c:pt>
              <c:pt idx="13">
                <c:v>17970</c:v>
              </c:pt>
              <c:pt idx="14">
                <c:v>18770</c:v>
              </c:pt>
              <c:pt idx="15">
                <c:v>18770</c:v>
              </c:pt>
              <c:pt idx="16">
                <c:v>15984</c:v>
              </c:pt>
              <c:pt idx="17">
                <c:v>15984</c:v>
              </c:pt>
              <c:pt idx="18">
                <c:v>14232</c:v>
              </c:pt>
              <c:pt idx="19">
                <c:v>13312</c:v>
              </c:pt>
              <c:pt idx="20">
                <c:v>11557</c:v>
              </c:pt>
              <c:pt idx="21">
                <c:v>8804</c:v>
              </c:pt>
              <c:pt idx="22">
                <c:v>8365</c:v>
              </c:pt>
              <c:pt idx="23">
                <c:v>8365</c:v>
              </c:pt>
              <c:pt idx="24">
                <c:v>8365</c:v>
              </c:pt>
              <c:pt idx="25">
                <c:v>8365</c:v>
              </c:pt>
            </c:numLit>
          </c:val>
        </c:ser>
        <c:ser>
          <c:idx val="5"/>
          <c:order val="5"/>
          <c:tx>
            <c:v>Coal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12808</c:v>
              </c:pt>
              <c:pt idx="2">
                <c:v>12194</c:v>
              </c:pt>
              <c:pt idx="3">
                <c:v>8784</c:v>
              </c:pt>
              <c:pt idx="4">
                <c:v>3914</c:v>
              </c:pt>
              <c:pt idx="5">
                <c:v>2278</c:v>
              </c:pt>
              <c:pt idx="6">
                <c:v>1284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</c:numLit>
          </c:val>
        </c:ser>
        <c:ser>
          <c:idx val="6"/>
          <c:order val="6"/>
          <c:tx>
            <c:v>Hydro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1743.1394464955686</c:v>
              </c:pt>
              <c:pt idx="2">
                <c:v>1763.2996420782119</c:v>
              </c:pt>
              <c:pt idx="3">
                <c:v>1784.2042576830627</c:v>
              </c:pt>
              <c:pt idx="4">
                <c:v>1805.886634440388</c:v>
              </c:pt>
              <c:pt idx="5">
                <c:v>1872.0585069851611</c:v>
              </c:pt>
              <c:pt idx="6">
                <c:v>1892.6190213362795</c:v>
              </c:pt>
              <c:pt idx="7">
                <c:v>1911.2717367084492</c:v>
              </c:pt>
              <c:pt idx="8">
                <c:v>1930.0121419571778</c:v>
              </c:pt>
              <c:pt idx="9">
                <c:v>1957.8428000104359</c:v>
              </c:pt>
              <c:pt idx="10">
                <c:v>1976.7661828037412</c:v>
              </c:pt>
              <c:pt idx="11">
                <c:v>1995.7846875068635</c:v>
              </c:pt>
              <c:pt idx="12">
                <c:v>2014.9006501083245</c:v>
              </c:pt>
              <c:pt idx="13">
                <c:v>2034.11635686814</c:v>
              </c:pt>
              <c:pt idx="14">
                <c:v>2053.4340540383309</c:v>
              </c:pt>
              <c:pt idx="15">
                <c:v>2072.2665158561786</c:v>
              </c:pt>
              <c:pt idx="16">
                <c:v>2090.6454043176986</c:v>
              </c:pt>
              <c:pt idx="17">
                <c:v>2108.6008894229603</c:v>
              </c:pt>
              <c:pt idx="18">
                <c:v>2126.1617282245575</c:v>
              </c:pt>
              <c:pt idx="19">
                <c:v>2142.8752367032489</c:v>
              </c:pt>
              <c:pt idx="20">
                <c:v>2156.2859528995177</c:v>
              </c:pt>
              <c:pt idx="21">
                <c:v>2168.9670399082243</c:v>
              </c:pt>
              <c:pt idx="22">
                <c:v>2180.9972104515596</c:v>
              </c:pt>
              <c:pt idx="23">
                <c:v>2192.132381095671</c:v>
              </c:pt>
              <c:pt idx="24">
                <c:v>2202.515192622157</c:v>
              </c:pt>
              <c:pt idx="25">
                <c:v>2212.2670059124539</c:v>
              </c:pt>
            </c:numLit>
          </c:val>
        </c:ser>
        <c:ser>
          <c:idx val="7"/>
          <c:order val="7"/>
          <c:tx>
            <c:v>Interconnectors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3800</c:v>
              </c:pt>
              <c:pt idx="2">
                <c:v>4005</c:v>
              </c:pt>
              <c:pt idx="3">
                <c:v>4005</c:v>
              </c:pt>
              <c:pt idx="4">
                <c:v>5005</c:v>
              </c:pt>
              <c:pt idx="5">
                <c:v>5005</c:v>
              </c:pt>
              <c:pt idx="6">
                <c:v>7405</c:v>
              </c:pt>
              <c:pt idx="7">
                <c:v>9805</c:v>
              </c:pt>
              <c:pt idx="8">
                <c:v>13205</c:v>
              </c:pt>
              <c:pt idx="9">
                <c:v>13705</c:v>
              </c:pt>
              <c:pt idx="10">
                <c:v>15605</c:v>
              </c:pt>
              <c:pt idx="11">
                <c:v>18505</c:v>
              </c:pt>
              <c:pt idx="12">
                <c:v>18505</c:v>
              </c:pt>
              <c:pt idx="13">
                <c:v>18505</c:v>
              </c:pt>
              <c:pt idx="14">
                <c:v>18505</c:v>
              </c:pt>
              <c:pt idx="15">
                <c:v>18505</c:v>
              </c:pt>
              <c:pt idx="16">
                <c:v>18505</c:v>
              </c:pt>
              <c:pt idx="17">
                <c:v>18505</c:v>
              </c:pt>
              <c:pt idx="18">
                <c:v>18505</c:v>
              </c:pt>
              <c:pt idx="19">
                <c:v>18505</c:v>
              </c:pt>
              <c:pt idx="20">
                <c:v>19705</c:v>
              </c:pt>
              <c:pt idx="21">
                <c:v>19705</c:v>
              </c:pt>
              <c:pt idx="22">
                <c:v>19705</c:v>
              </c:pt>
              <c:pt idx="23">
                <c:v>19705</c:v>
              </c:pt>
              <c:pt idx="24">
                <c:v>19705</c:v>
              </c:pt>
              <c:pt idx="25">
                <c:v>19705</c:v>
              </c:pt>
            </c:numLit>
          </c:val>
        </c:ser>
        <c:ser>
          <c:idx val="8"/>
          <c:order val="8"/>
          <c:tx>
            <c:v>Marine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56</c:v>
              </c:pt>
              <c:pt idx="2">
                <c:v>62.5</c:v>
              </c:pt>
              <c:pt idx="3">
                <c:v>74.2</c:v>
              </c:pt>
              <c:pt idx="4">
                <c:v>83.2</c:v>
              </c:pt>
              <c:pt idx="5">
                <c:v>104.2</c:v>
              </c:pt>
              <c:pt idx="6">
                <c:v>107.2</c:v>
              </c:pt>
              <c:pt idx="7">
                <c:v>127.2</c:v>
              </c:pt>
              <c:pt idx="8">
                <c:v>485.2</c:v>
              </c:pt>
              <c:pt idx="9">
                <c:v>561.20000000000005</c:v>
              </c:pt>
              <c:pt idx="10">
                <c:v>1272.7</c:v>
              </c:pt>
              <c:pt idx="11">
                <c:v>1875.7</c:v>
              </c:pt>
              <c:pt idx="12">
                <c:v>2055.6999999999998</c:v>
              </c:pt>
              <c:pt idx="13">
                <c:v>2625.7</c:v>
              </c:pt>
              <c:pt idx="14">
                <c:v>3135.7</c:v>
              </c:pt>
              <c:pt idx="15">
                <c:v>3655.7</c:v>
              </c:pt>
              <c:pt idx="16">
                <c:v>4155.7</c:v>
              </c:pt>
              <c:pt idx="17">
                <c:v>4165.7</c:v>
              </c:pt>
              <c:pt idx="18">
                <c:v>4165.7</c:v>
              </c:pt>
              <c:pt idx="19">
                <c:v>4175.7</c:v>
              </c:pt>
              <c:pt idx="20">
                <c:v>4175.7</c:v>
              </c:pt>
              <c:pt idx="21">
                <c:v>4175.7</c:v>
              </c:pt>
              <c:pt idx="22">
                <c:v>4175.7</c:v>
              </c:pt>
              <c:pt idx="23">
                <c:v>4675.7</c:v>
              </c:pt>
              <c:pt idx="24">
                <c:v>4675.7</c:v>
              </c:pt>
              <c:pt idx="25">
                <c:v>5175.7</c:v>
              </c:pt>
            </c:numLit>
          </c:val>
        </c:ser>
        <c:ser>
          <c:idx val="9"/>
          <c:order val="9"/>
          <c:tx>
            <c:v>Nuclear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8974</c:v>
              </c:pt>
              <c:pt idx="2">
                <c:v>8974</c:v>
              </c:pt>
              <c:pt idx="3">
                <c:v>8974</c:v>
              </c:pt>
              <c:pt idx="4">
                <c:v>8974</c:v>
              </c:pt>
              <c:pt idx="5">
                <c:v>8974</c:v>
              </c:pt>
              <c:pt idx="6">
                <c:v>8974</c:v>
              </c:pt>
              <c:pt idx="7">
                <c:v>8974</c:v>
              </c:pt>
              <c:pt idx="8">
                <c:v>7115</c:v>
              </c:pt>
              <c:pt idx="9">
                <c:v>4752</c:v>
              </c:pt>
              <c:pt idx="10">
                <c:v>4752</c:v>
              </c:pt>
              <c:pt idx="11">
                <c:v>6422</c:v>
              </c:pt>
              <c:pt idx="12">
                <c:v>6422</c:v>
              </c:pt>
              <c:pt idx="13">
                <c:v>8402</c:v>
              </c:pt>
              <c:pt idx="14">
                <c:v>8402</c:v>
              </c:pt>
              <c:pt idx="15">
                <c:v>8485</c:v>
              </c:pt>
              <c:pt idx="16">
                <c:v>10155</c:v>
              </c:pt>
              <c:pt idx="17">
                <c:v>11284</c:v>
              </c:pt>
              <c:pt idx="18">
                <c:v>12954</c:v>
              </c:pt>
              <c:pt idx="19">
                <c:v>14083</c:v>
              </c:pt>
              <c:pt idx="20">
                <c:v>15753</c:v>
              </c:pt>
              <c:pt idx="21">
                <c:v>15753</c:v>
              </c:pt>
              <c:pt idx="22">
                <c:v>15753</c:v>
              </c:pt>
              <c:pt idx="23">
                <c:v>15753</c:v>
              </c:pt>
              <c:pt idx="24">
                <c:v>15753</c:v>
              </c:pt>
              <c:pt idx="25">
                <c:v>15753</c:v>
              </c:pt>
            </c:numLit>
          </c:val>
        </c:ser>
        <c:ser>
          <c:idx val="10"/>
          <c:order val="10"/>
          <c:tx>
            <c:v>Offshore Wind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5077.8</c:v>
              </c:pt>
              <c:pt idx="2">
                <c:v>5731.8</c:v>
              </c:pt>
              <c:pt idx="3">
                <c:v>7489.8</c:v>
              </c:pt>
              <c:pt idx="4">
                <c:v>8262.7000000000007</c:v>
              </c:pt>
              <c:pt idx="5">
                <c:v>9527.7000000000007</c:v>
              </c:pt>
              <c:pt idx="6">
                <c:v>10827.7</c:v>
              </c:pt>
              <c:pt idx="7">
                <c:v>11831.7</c:v>
              </c:pt>
              <c:pt idx="8">
                <c:v>13572.7</c:v>
              </c:pt>
              <c:pt idx="9">
                <c:v>16288.7</c:v>
              </c:pt>
              <c:pt idx="10">
                <c:v>17038.7</c:v>
              </c:pt>
              <c:pt idx="11">
                <c:v>18338.7</c:v>
              </c:pt>
              <c:pt idx="12">
                <c:v>18838.7</c:v>
              </c:pt>
              <c:pt idx="13">
                <c:v>20338.7</c:v>
              </c:pt>
              <c:pt idx="14">
                <c:v>21338.7</c:v>
              </c:pt>
              <c:pt idx="15">
                <c:v>22338.7</c:v>
              </c:pt>
              <c:pt idx="16">
                <c:v>23338.7</c:v>
              </c:pt>
              <c:pt idx="17">
                <c:v>23838.7</c:v>
              </c:pt>
              <c:pt idx="18">
                <c:v>25338.7</c:v>
              </c:pt>
              <c:pt idx="19">
                <c:v>25838.7</c:v>
              </c:pt>
              <c:pt idx="20">
                <c:v>26338.7</c:v>
              </c:pt>
              <c:pt idx="21">
                <c:v>27838.7</c:v>
              </c:pt>
              <c:pt idx="22">
                <c:v>27838.7</c:v>
              </c:pt>
              <c:pt idx="23">
                <c:v>27838.7</c:v>
              </c:pt>
              <c:pt idx="24">
                <c:v>28838.7</c:v>
              </c:pt>
              <c:pt idx="25">
                <c:v>29338.7</c:v>
              </c:pt>
            </c:numLit>
          </c:val>
        </c:ser>
        <c:ser>
          <c:idx val="11"/>
          <c:order val="11"/>
          <c:tx>
            <c:v>Onshore Wind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10379.654856003512</c:v>
              </c:pt>
              <c:pt idx="2">
                <c:v>11412.7316961078</c:v>
              </c:pt>
              <c:pt idx="3">
                <c:v>12443.791220222512</c:v>
              </c:pt>
              <c:pt idx="4">
                <c:v>12691.231696748699</c:v>
              </c:pt>
              <c:pt idx="5">
                <c:v>13051.537502365383</c:v>
              </c:pt>
              <c:pt idx="6">
                <c:v>13854.835745739758</c:v>
              </c:pt>
              <c:pt idx="7">
                <c:v>14932.899938687684</c:v>
              </c:pt>
              <c:pt idx="8">
                <c:v>16344.309372626565</c:v>
              </c:pt>
              <c:pt idx="9">
                <c:v>17424.350325554515</c:v>
              </c:pt>
              <c:pt idx="10">
                <c:v>17709.19192224705</c:v>
              </c:pt>
              <c:pt idx="11">
                <c:v>18087.789134327253</c:v>
              </c:pt>
              <c:pt idx="12">
                <c:v>18250.20990340141</c:v>
              </c:pt>
              <c:pt idx="13">
                <c:v>18414.520356704634</c:v>
              </c:pt>
              <c:pt idx="14">
                <c:v>18579.18153073969</c:v>
              </c:pt>
              <c:pt idx="15">
                <c:v>18744.224655855476</c:v>
              </c:pt>
              <c:pt idx="16">
                <c:v>18909.679246766384</c:v>
              </c:pt>
              <c:pt idx="17">
                <c:v>19073.969725981693</c:v>
              </c:pt>
              <c:pt idx="18">
                <c:v>19237.154763075388</c:v>
              </c:pt>
              <c:pt idx="19">
                <c:v>19399.291145997369</c:v>
              </c:pt>
              <c:pt idx="20">
                <c:v>19560.433917271504</c:v>
              </c:pt>
              <c:pt idx="21">
                <c:v>19720.636496240626</c:v>
              </c:pt>
              <c:pt idx="22">
                <c:v>19879.950789154671</c:v>
              </c:pt>
              <c:pt idx="23">
                <c:v>20038.427288631712</c:v>
              </c:pt>
              <c:pt idx="24">
                <c:v>20170.150741146161</c:v>
              </c:pt>
              <c:pt idx="25">
                <c:v>20301.145059806317</c:v>
              </c:pt>
            </c:numLit>
          </c:val>
        </c:ser>
        <c:ser>
          <c:idx val="12"/>
          <c:order val="12"/>
          <c:tx>
            <c:v>Solar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11313.874994769996</c:v>
              </c:pt>
              <c:pt idx="2">
                <c:v>12463.747496208805</c:v>
              </c:pt>
              <c:pt idx="3">
                <c:v>13108.306869784796</c:v>
              </c:pt>
              <c:pt idx="4">
                <c:v>13701.193475765074</c:v>
              </c:pt>
              <c:pt idx="5">
                <c:v>14258.411385891315</c:v>
              </c:pt>
              <c:pt idx="6">
                <c:v>14873.496228356727</c:v>
              </c:pt>
              <c:pt idx="7">
                <c:v>15740.317211898528</c:v>
              </c:pt>
              <c:pt idx="8">
                <c:v>16899.95545581957</c:v>
              </c:pt>
              <c:pt idx="9">
                <c:v>18309.652266112116</c:v>
              </c:pt>
              <c:pt idx="10">
                <c:v>19887.342563548729</c:v>
              </c:pt>
              <c:pt idx="11">
                <c:v>21531.412821319405</c:v>
              </c:pt>
              <c:pt idx="12">
                <c:v>23140.561772719077</c:v>
              </c:pt>
              <c:pt idx="13">
                <c:v>24662.714069693971</c:v>
              </c:pt>
              <c:pt idx="14">
                <c:v>25942.963667176908</c:v>
              </c:pt>
              <c:pt idx="15">
                <c:v>27175.535023463541</c:v>
              </c:pt>
              <c:pt idx="16">
                <c:v>28419.755545490712</c:v>
              </c:pt>
              <c:pt idx="17">
                <c:v>29531.035436060356</c:v>
              </c:pt>
              <c:pt idx="18">
                <c:v>30562.85258615253</c:v>
              </c:pt>
              <c:pt idx="19">
                <c:v>31604.741008496374</c:v>
              </c:pt>
              <c:pt idx="20">
                <c:v>32427.324260118105</c:v>
              </c:pt>
              <c:pt idx="21">
                <c:v>33209.295892542577</c:v>
              </c:pt>
              <c:pt idx="22">
                <c:v>33857.218482338911</c:v>
              </c:pt>
              <c:pt idx="23">
                <c:v>34366.94390889279</c:v>
              </c:pt>
              <c:pt idx="24">
                <c:v>34851.264560115014</c:v>
              </c:pt>
              <c:pt idx="25">
                <c:v>35235.585211337289</c:v>
              </c:pt>
            </c:numLit>
          </c:val>
        </c:ser>
        <c:ser>
          <c:idx val="13"/>
          <c:order val="13"/>
          <c:tx>
            <c:v>Other Thermal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2974.3656562199767</c:v>
              </c:pt>
              <c:pt idx="2">
                <c:v>3391.2003903552786</c:v>
              </c:pt>
              <c:pt idx="3">
                <c:v>3640.7576494028212</c:v>
              </c:pt>
              <c:pt idx="4">
                <c:v>4213.5705458214852</c:v>
              </c:pt>
              <c:pt idx="5">
                <c:v>4482.7494366215651</c:v>
              </c:pt>
              <c:pt idx="6">
                <c:v>4460.2841142565503</c:v>
              </c:pt>
              <c:pt idx="7">
                <c:v>4472.4299092277161</c:v>
              </c:pt>
              <c:pt idx="8">
                <c:v>4384.6225500184028</c:v>
              </c:pt>
              <c:pt idx="9">
                <c:v>4391.6855964623464</c:v>
              </c:pt>
              <c:pt idx="10">
                <c:v>4338.5110989482973</c:v>
              </c:pt>
              <c:pt idx="11">
                <c:v>4371.0628318464242</c:v>
              </c:pt>
              <c:pt idx="12">
                <c:v>4372.6550311851142</c:v>
              </c:pt>
              <c:pt idx="13">
                <c:v>4406.222316419221</c:v>
              </c:pt>
              <c:pt idx="14">
                <c:v>4435.7780984713727</c:v>
              </c:pt>
              <c:pt idx="15">
                <c:v>4398.2648360753819</c:v>
              </c:pt>
              <c:pt idx="16">
                <c:v>4415.9398904272512</c:v>
              </c:pt>
              <c:pt idx="17">
                <c:v>4431.8315046799835</c:v>
              </c:pt>
              <c:pt idx="18">
                <c:v>4446.6815707871556</c:v>
              </c:pt>
              <c:pt idx="19">
                <c:v>4461.502097415535</c:v>
              </c:pt>
              <c:pt idx="20">
                <c:v>4473.6677362966748</c:v>
              </c:pt>
              <c:pt idx="21">
                <c:v>4484.3259476645771</c:v>
              </c:pt>
              <c:pt idx="22">
                <c:v>4493.8736379586198</c:v>
              </c:pt>
              <c:pt idx="23">
                <c:v>4503.9621184039324</c:v>
              </c:pt>
              <c:pt idx="24">
                <c:v>4514.6300123871697</c:v>
              </c:pt>
              <c:pt idx="25">
                <c:v>4524.6861447384072</c:v>
              </c:pt>
            </c:numLit>
          </c:val>
        </c:ser>
        <c:ser>
          <c:idx val="14"/>
          <c:order val="14"/>
          <c:tx>
            <c:v>Other Renewable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2794.4655455146894</c:v>
              </c:pt>
              <c:pt idx="2">
                <c:v>2908.6538981956628</c:v>
              </c:pt>
              <c:pt idx="3">
                <c:v>3180.41424862742</c:v>
              </c:pt>
              <c:pt idx="4">
                <c:v>3330.478825491296</c:v>
              </c:pt>
              <c:pt idx="5">
                <c:v>3543.7847909306588</c:v>
              </c:pt>
              <c:pt idx="6">
                <c:v>3643.6884989291643</c:v>
              </c:pt>
              <c:pt idx="7">
                <c:v>3721.2613055495708</c:v>
              </c:pt>
              <c:pt idx="8">
                <c:v>3787.077590228228</c:v>
              </c:pt>
              <c:pt idx="9">
                <c:v>3862.6725909837546</c:v>
              </c:pt>
              <c:pt idx="10">
                <c:v>3950.1474992608737</c:v>
              </c:pt>
              <c:pt idx="11">
                <c:v>4090.8586633073401</c:v>
              </c:pt>
              <c:pt idx="12">
                <c:v>4198.8900176124544</c:v>
              </c:pt>
              <c:pt idx="13">
                <c:v>4311.4519629634669</c:v>
              </c:pt>
              <c:pt idx="14">
                <c:v>4420.5418538259246</c:v>
              </c:pt>
              <c:pt idx="15">
                <c:v>4636.0882569987425</c:v>
              </c:pt>
              <c:pt idx="16">
                <c:v>4785.300752546299</c:v>
              </c:pt>
              <c:pt idx="17">
                <c:v>4922.7106869789277</c:v>
              </c:pt>
              <c:pt idx="18">
                <c:v>5051.6256181282533</c:v>
              </c:pt>
              <c:pt idx="19">
                <c:v>5236.585434270155</c:v>
              </c:pt>
              <c:pt idx="20">
                <c:v>5330.4104002549857</c:v>
              </c:pt>
              <c:pt idx="21">
                <c:v>5398.703199380001</c:v>
              </c:pt>
              <c:pt idx="22">
                <c:v>5436.9650173046657</c:v>
              </c:pt>
              <c:pt idx="23">
                <c:v>5471.9927806064261</c:v>
              </c:pt>
              <c:pt idx="24">
                <c:v>5494.6123207381552</c:v>
              </c:pt>
              <c:pt idx="25">
                <c:v>5501.7888689923939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2995584"/>
        <c:axId val="202997120"/>
      </c:barChart>
      <c:lineChart>
        <c:grouping val="standard"/>
        <c:varyColors val="0"/>
        <c:ser>
          <c:idx val="15"/>
          <c:order val="15"/>
          <c:tx>
            <c:v>GB ACS Peak Demand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60900.000000000007</c:v>
              </c:pt>
              <c:pt idx="2">
                <c:v>62300</c:v>
              </c:pt>
              <c:pt idx="3">
                <c:v>62000.000000000007</c:v>
              </c:pt>
              <c:pt idx="4">
                <c:v>61900</c:v>
              </c:pt>
              <c:pt idx="5">
                <c:v>61800</c:v>
              </c:pt>
              <c:pt idx="6">
                <c:v>61800</c:v>
              </c:pt>
              <c:pt idx="7">
                <c:v>61900.000000000007</c:v>
              </c:pt>
              <c:pt idx="8">
                <c:v>61900.000000000007</c:v>
              </c:pt>
              <c:pt idx="9">
                <c:v>62000</c:v>
              </c:pt>
              <c:pt idx="10">
                <c:v>62400.000000000007</c:v>
              </c:pt>
              <c:pt idx="11">
                <c:v>62900.000000000007</c:v>
              </c:pt>
              <c:pt idx="12">
                <c:v>63400</c:v>
              </c:pt>
              <c:pt idx="13">
                <c:v>63800.000000000007</c:v>
              </c:pt>
              <c:pt idx="14">
                <c:v>64300</c:v>
              </c:pt>
              <c:pt idx="15">
                <c:v>64699.999999999985</c:v>
              </c:pt>
              <c:pt idx="16">
                <c:v>64699.999999999985</c:v>
              </c:pt>
              <c:pt idx="17">
                <c:v>65000</c:v>
              </c:pt>
              <c:pt idx="18">
                <c:v>65099.999999999993</c:v>
              </c:pt>
              <c:pt idx="19">
                <c:v>65099.999999999993</c:v>
              </c:pt>
              <c:pt idx="20">
                <c:v>65099.999999999993</c:v>
              </c:pt>
              <c:pt idx="21">
                <c:v>65200</c:v>
              </c:pt>
              <c:pt idx="22">
                <c:v>65400.000000000007</c:v>
              </c:pt>
              <c:pt idx="23">
                <c:v>65700</c:v>
              </c:pt>
              <c:pt idx="24">
                <c:v>66300</c:v>
              </c:pt>
              <c:pt idx="25">
                <c:v>66899.999999999985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95584"/>
        <c:axId val="202997120"/>
      </c:lineChart>
      <c:catAx>
        <c:axId val="20299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299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2997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Installed capacity (GW)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2995584"/>
        <c:crosses val="autoZero"/>
        <c:crossBetween val="midCat"/>
        <c:dispUnits>
          <c:builtInUnit val="thousands"/>
        </c:dispUnits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0"/>
          <c:tx>
            <c:v>Storage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2744</c:v>
              </c:pt>
              <c:pt idx="2">
                <c:v>2793</c:v>
              </c:pt>
              <c:pt idx="3">
                <c:v>2818</c:v>
              </c:pt>
              <c:pt idx="4">
                <c:v>2818</c:v>
              </c:pt>
              <c:pt idx="5">
                <c:v>2868</c:v>
              </c:pt>
              <c:pt idx="6">
                <c:v>2868</c:v>
              </c:pt>
              <c:pt idx="7">
                <c:v>2919</c:v>
              </c:pt>
              <c:pt idx="8">
                <c:v>2919</c:v>
              </c:pt>
              <c:pt idx="9">
                <c:v>2970</c:v>
              </c:pt>
              <c:pt idx="10">
                <c:v>3077</c:v>
              </c:pt>
              <c:pt idx="11">
                <c:v>3077</c:v>
              </c:pt>
              <c:pt idx="12">
                <c:v>3789</c:v>
              </c:pt>
              <c:pt idx="13">
                <c:v>3789</c:v>
              </c:pt>
              <c:pt idx="14">
                <c:v>4189</c:v>
              </c:pt>
              <c:pt idx="15">
                <c:v>4189</c:v>
              </c:pt>
              <c:pt idx="16">
                <c:v>4189</c:v>
              </c:pt>
              <c:pt idx="17">
                <c:v>4189</c:v>
              </c:pt>
              <c:pt idx="18">
                <c:v>4189</c:v>
              </c:pt>
              <c:pt idx="19">
                <c:v>4238</c:v>
              </c:pt>
              <c:pt idx="20">
                <c:v>4262</c:v>
              </c:pt>
              <c:pt idx="21">
                <c:v>4386</c:v>
              </c:pt>
              <c:pt idx="22">
                <c:v>4459</c:v>
              </c:pt>
              <c:pt idx="23">
                <c:v>4634</c:v>
              </c:pt>
              <c:pt idx="24">
                <c:v>4707</c:v>
              </c:pt>
              <c:pt idx="25">
                <c:v>4775</c:v>
              </c:pt>
              <c:pt idx="26">
                <c:v>5005</c:v>
              </c:pt>
              <c:pt idx="27">
                <c:v>5129</c:v>
              </c:pt>
              <c:pt idx="28">
                <c:v>5253</c:v>
              </c:pt>
              <c:pt idx="29">
                <c:v>5377</c:v>
              </c:pt>
              <c:pt idx="30">
                <c:v>5501</c:v>
              </c:pt>
              <c:pt idx="31">
                <c:v>5625</c:v>
              </c:pt>
              <c:pt idx="32">
                <c:v>5625</c:v>
              </c:pt>
              <c:pt idx="33">
                <c:v>5625</c:v>
              </c:pt>
              <c:pt idx="34">
                <c:v>5625</c:v>
              </c:pt>
              <c:pt idx="35">
                <c:v>5625</c:v>
              </c:pt>
            </c:numLit>
          </c:val>
        </c:ser>
        <c:ser>
          <c:idx val="3"/>
          <c:order val="1"/>
          <c:tx>
            <c:v>Biomass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2099</c:v>
              </c:pt>
              <c:pt idx="2">
                <c:v>2099</c:v>
              </c:pt>
              <c:pt idx="3">
                <c:v>2489</c:v>
              </c:pt>
              <c:pt idx="4">
                <c:v>2489</c:v>
              </c:pt>
              <c:pt idx="5">
                <c:v>3124</c:v>
              </c:pt>
              <c:pt idx="6">
                <c:v>3409</c:v>
              </c:pt>
              <c:pt idx="7">
                <c:v>3409</c:v>
              </c:pt>
              <c:pt idx="8">
                <c:v>3619</c:v>
              </c:pt>
              <c:pt idx="9">
                <c:v>3708</c:v>
              </c:pt>
              <c:pt idx="10">
                <c:v>4007</c:v>
              </c:pt>
              <c:pt idx="11">
                <c:v>4007</c:v>
              </c:pt>
              <c:pt idx="12">
                <c:v>3962</c:v>
              </c:pt>
              <c:pt idx="13">
                <c:v>3962</c:v>
              </c:pt>
              <c:pt idx="14">
                <c:v>3907</c:v>
              </c:pt>
              <c:pt idx="15">
                <c:v>3907</c:v>
              </c:pt>
              <c:pt idx="16">
                <c:v>3907</c:v>
              </c:pt>
              <c:pt idx="17">
                <c:v>3907</c:v>
              </c:pt>
              <c:pt idx="18">
                <c:v>3907</c:v>
              </c:pt>
              <c:pt idx="19">
                <c:v>3907</c:v>
              </c:pt>
              <c:pt idx="20">
                <c:v>3907</c:v>
              </c:pt>
              <c:pt idx="21">
                <c:v>3907</c:v>
              </c:pt>
              <c:pt idx="22">
                <c:v>3907</c:v>
              </c:pt>
              <c:pt idx="23">
                <c:v>3907</c:v>
              </c:pt>
              <c:pt idx="24">
                <c:v>3907</c:v>
              </c:pt>
              <c:pt idx="25">
                <c:v>3907</c:v>
              </c:pt>
              <c:pt idx="26">
                <c:v>3700</c:v>
              </c:pt>
              <c:pt idx="27">
                <c:v>3300</c:v>
              </c:pt>
              <c:pt idx="28">
                <c:v>3300</c:v>
              </c:pt>
              <c:pt idx="29">
                <c:v>3300</c:v>
              </c:pt>
              <c:pt idx="30">
                <c:v>3300</c:v>
              </c:pt>
              <c:pt idx="31">
                <c:v>3000</c:v>
              </c:pt>
              <c:pt idx="32">
                <c:v>3000</c:v>
              </c:pt>
              <c:pt idx="33">
                <c:v>2700</c:v>
              </c:pt>
              <c:pt idx="34">
                <c:v>2700</c:v>
              </c:pt>
              <c:pt idx="35">
                <c:v>2400</c:v>
              </c:pt>
            </c:numLit>
          </c:val>
        </c:ser>
        <c:ser>
          <c:idx val="4"/>
          <c:order val="2"/>
          <c:tx>
            <c:v>Gas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29122</c:v>
              </c:pt>
              <c:pt idx="2">
                <c:v>28992</c:v>
              </c:pt>
              <c:pt idx="3">
                <c:v>26505</c:v>
              </c:pt>
              <c:pt idx="4">
                <c:v>26505</c:v>
              </c:pt>
              <c:pt idx="5">
                <c:v>26476</c:v>
              </c:pt>
              <c:pt idx="6">
                <c:v>23927</c:v>
              </c:pt>
              <c:pt idx="7">
                <c:v>21832</c:v>
              </c:pt>
              <c:pt idx="8">
                <c:v>20282</c:v>
              </c:pt>
              <c:pt idx="9">
                <c:v>21481</c:v>
              </c:pt>
              <c:pt idx="10">
                <c:v>20987</c:v>
              </c:pt>
              <c:pt idx="11">
                <c:v>20069</c:v>
              </c:pt>
              <c:pt idx="12">
                <c:v>19645</c:v>
              </c:pt>
              <c:pt idx="13">
                <c:v>17970</c:v>
              </c:pt>
              <c:pt idx="14">
                <c:v>18770</c:v>
              </c:pt>
              <c:pt idx="15">
                <c:v>18770</c:v>
              </c:pt>
              <c:pt idx="16">
                <c:v>15984</c:v>
              </c:pt>
              <c:pt idx="17">
                <c:v>15984</c:v>
              </c:pt>
              <c:pt idx="18">
                <c:v>14232</c:v>
              </c:pt>
              <c:pt idx="19">
                <c:v>13312</c:v>
              </c:pt>
              <c:pt idx="20">
                <c:v>11557</c:v>
              </c:pt>
              <c:pt idx="21">
                <c:v>8804</c:v>
              </c:pt>
              <c:pt idx="22">
                <c:v>8365</c:v>
              </c:pt>
              <c:pt idx="23">
                <c:v>8365</c:v>
              </c:pt>
              <c:pt idx="24">
                <c:v>8365</c:v>
              </c:pt>
              <c:pt idx="25">
                <c:v>8365</c:v>
              </c:pt>
              <c:pt idx="26">
                <c:v>8000</c:v>
              </c:pt>
              <c:pt idx="27">
                <c:v>8000</c:v>
              </c:pt>
              <c:pt idx="28">
                <c:v>7800</c:v>
              </c:pt>
              <c:pt idx="29">
                <c:v>7600</c:v>
              </c:pt>
              <c:pt idx="30">
                <c:v>7400</c:v>
              </c:pt>
              <c:pt idx="31">
                <c:v>6800</c:v>
              </c:pt>
              <c:pt idx="32">
                <c:v>5800</c:v>
              </c:pt>
              <c:pt idx="33">
                <c:v>4800</c:v>
              </c:pt>
              <c:pt idx="34">
                <c:v>4000</c:v>
              </c:pt>
              <c:pt idx="35">
                <c:v>3200</c:v>
              </c:pt>
            </c:numLit>
          </c:val>
        </c:ser>
        <c:ser>
          <c:idx val="5"/>
          <c:order val="3"/>
          <c:tx>
            <c:v>CCS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900</c:v>
              </c:pt>
              <c:pt idx="16">
                <c:v>1800</c:v>
              </c:pt>
              <c:pt idx="17">
                <c:v>2700</c:v>
              </c:pt>
              <c:pt idx="18">
                <c:v>3600</c:v>
              </c:pt>
              <c:pt idx="19">
                <c:v>4550</c:v>
              </c:pt>
              <c:pt idx="20">
                <c:v>5900</c:v>
              </c:pt>
              <c:pt idx="21">
                <c:v>7370</c:v>
              </c:pt>
              <c:pt idx="22">
                <c:v>8270</c:v>
              </c:pt>
              <c:pt idx="23">
                <c:v>8270</c:v>
              </c:pt>
              <c:pt idx="24">
                <c:v>8270</c:v>
              </c:pt>
              <c:pt idx="25">
                <c:v>8270</c:v>
              </c:pt>
              <c:pt idx="26">
                <c:v>8270</c:v>
              </c:pt>
              <c:pt idx="27">
                <c:v>9000</c:v>
              </c:pt>
              <c:pt idx="28">
                <c:v>10000</c:v>
              </c:pt>
              <c:pt idx="29">
                <c:v>11000</c:v>
              </c:pt>
              <c:pt idx="30">
                <c:v>11900</c:v>
              </c:pt>
              <c:pt idx="31">
                <c:v>12000</c:v>
              </c:pt>
              <c:pt idx="32">
                <c:v>12500</c:v>
              </c:pt>
              <c:pt idx="33">
                <c:v>13200</c:v>
              </c:pt>
              <c:pt idx="34">
                <c:v>13800</c:v>
              </c:pt>
              <c:pt idx="35">
                <c:v>14500</c:v>
              </c:pt>
            </c:numLit>
          </c:val>
        </c:ser>
        <c:ser>
          <c:idx val="6"/>
          <c:order val="4"/>
          <c:tx>
            <c:v>CHP (Non-renewable)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1840</c:v>
              </c:pt>
              <c:pt idx="2">
                <c:v>1840</c:v>
              </c:pt>
              <c:pt idx="3">
                <c:v>1840</c:v>
              </c:pt>
              <c:pt idx="4">
                <c:v>1685</c:v>
              </c:pt>
              <c:pt idx="5">
                <c:v>1695</c:v>
              </c:pt>
              <c:pt idx="6">
                <c:v>1695</c:v>
              </c:pt>
              <c:pt idx="7">
                <c:v>1695</c:v>
              </c:pt>
              <c:pt idx="8">
                <c:v>1695</c:v>
              </c:pt>
              <c:pt idx="9">
                <c:v>1700</c:v>
              </c:pt>
              <c:pt idx="10">
                <c:v>1542</c:v>
              </c:pt>
              <c:pt idx="11">
                <c:v>1542</c:v>
              </c:pt>
              <c:pt idx="12">
                <c:v>1542</c:v>
              </c:pt>
              <c:pt idx="13">
                <c:v>1542</c:v>
              </c:pt>
              <c:pt idx="14">
                <c:v>1542</c:v>
              </c:pt>
              <c:pt idx="15">
                <c:v>324</c:v>
              </c:pt>
              <c:pt idx="16">
                <c:v>183</c:v>
              </c:pt>
              <c:pt idx="17">
                <c:v>183</c:v>
              </c:pt>
              <c:pt idx="18">
                <c:v>183</c:v>
              </c:pt>
              <c:pt idx="19">
                <c:v>183</c:v>
              </c:pt>
              <c:pt idx="20">
                <c:v>171</c:v>
              </c:pt>
              <c:pt idx="21">
                <c:v>171</c:v>
              </c:pt>
              <c:pt idx="22">
                <c:v>171</c:v>
              </c:pt>
              <c:pt idx="23">
                <c:v>151</c:v>
              </c:pt>
              <c:pt idx="24">
                <c:v>151</c:v>
              </c:pt>
              <c:pt idx="25">
                <c:v>151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7"/>
          <c:order val="5"/>
          <c:tx>
            <c:v>Coal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12808</c:v>
              </c:pt>
              <c:pt idx="2">
                <c:v>12194</c:v>
              </c:pt>
              <c:pt idx="3">
                <c:v>8784</c:v>
              </c:pt>
              <c:pt idx="4">
                <c:v>3914</c:v>
              </c:pt>
              <c:pt idx="5">
                <c:v>2278</c:v>
              </c:pt>
              <c:pt idx="6">
                <c:v>1284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8"/>
          <c:order val="6"/>
          <c:tx>
            <c:v>Other Thermal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538</c:v>
              </c:pt>
              <c:pt idx="2">
                <c:v>538</c:v>
              </c:pt>
              <c:pt idx="3">
                <c:v>487</c:v>
              </c:pt>
              <c:pt idx="4">
                <c:v>411</c:v>
              </c:pt>
              <c:pt idx="5">
                <c:v>411</c:v>
              </c:pt>
              <c:pt idx="6">
                <c:v>377</c:v>
              </c:pt>
              <c:pt idx="7">
                <c:v>377</c:v>
              </c:pt>
              <c:pt idx="8">
                <c:v>277</c:v>
              </c:pt>
              <c:pt idx="9">
                <c:v>252</c:v>
              </c:pt>
              <c:pt idx="10">
                <c:v>177</c:v>
              </c:pt>
              <c:pt idx="11">
                <c:v>177</c:v>
              </c:pt>
              <c:pt idx="12">
                <c:v>145</c:v>
              </c:pt>
              <c:pt idx="13">
                <c:v>145</c:v>
              </c:pt>
              <c:pt idx="14">
                <c:v>145</c:v>
              </c:pt>
              <c:pt idx="15">
                <c:v>87</c:v>
              </c:pt>
              <c:pt idx="16">
                <c:v>87</c:v>
              </c:pt>
              <c:pt idx="17">
                <c:v>87</c:v>
              </c:pt>
              <c:pt idx="18">
                <c:v>87</c:v>
              </c:pt>
              <c:pt idx="19">
                <c:v>87</c:v>
              </c:pt>
              <c:pt idx="20">
                <c:v>87</c:v>
              </c:pt>
              <c:pt idx="21">
                <c:v>87</c:v>
              </c:pt>
              <c:pt idx="22">
                <c:v>87</c:v>
              </c:pt>
              <c:pt idx="23">
                <c:v>87</c:v>
              </c:pt>
              <c:pt idx="24">
                <c:v>87</c:v>
              </c:pt>
              <c:pt idx="25">
                <c:v>87</c:v>
              </c:pt>
              <c:pt idx="26">
                <c:v>85</c:v>
              </c:pt>
              <c:pt idx="27">
                <c:v>80</c:v>
              </c:pt>
              <c:pt idx="28">
                <c:v>70</c:v>
              </c:pt>
              <c:pt idx="29">
                <c:v>60</c:v>
              </c:pt>
              <c:pt idx="30">
                <c:v>50</c:v>
              </c:pt>
              <c:pt idx="31">
                <c:v>25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9"/>
          <c:order val="7"/>
          <c:tx>
            <c:v>Hydro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1207</c:v>
              </c:pt>
              <c:pt idx="2">
                <c:v>1207</c:v>
              </c:pt>
              <c:pt idx="3">
                <c:v>1207</c:v>
              </c:pt>
              <c:pt idx="4">
                <c:v>1207</c:v>
              </c:pt>
              <c:pt idx="5">
                <c:v>1253</c:v>
              </c:pt>
              <c:pt idx="6">
                <c:v>1253</c:v>
              </c:pt>
              <c:pt idx="7">
                <c:v>1253</c:v>
              </c:pt>
              <c:pt idx="8">
                <c:v>1253</c:v>
              </c:pt>
              <c:pt idx="9">
                <c:v>1262</c:v>
              </c:pt>
              <c:pt idx="10">
                <c:v>1262</c:v>
              </c:pt>
              <c:pt idx="11">
                <c:v>1262</c:v>
              </c:pt>
              <c:pt idx="12">
                <c:v>1262</c:v>
              </c:pt>
              <c:pt idx="13">
                <c:v>1262</c:v>
              </c:pt>
              <c:pt idx="14">
                <c:v>1262</c:v>
              </c:pt>
              <c:pt idx="15">
                <c:v>1262</c:v>
              </c:pt>
              <c:pt idx="16">
                <c:v>1262</c:v>
              </c:pt>
              <c:pt idx="17">
                <c:v>1262</c:v>
              </c:pt>
              <c:pt idx="18">
                <c:v>1262</c:v>
              </c:pt>
              <c:pt idx="19">
                <c:v>1262</c:v>
              </c:pt>
              <c:pt idx="20">
                <c:v>1262</c:v>
              </c:pt>
              <c:pt idx="21">
                <c:v>1262</c:v>
              </c:pt>
              <c:pt idx="22">
                <c:v>1262</c:v>
              </c:pt>
              <c:pt idx="23">
                <c:v>1262</c:v>
              </c:pt>
              <c:pt idx="24">
                <c:v>1262</c:v>
              </c:pt>
              <c:pt idx="25">
                <c:v>1262</c:v>
              </c:pt>
              <c:pt idx="26">
                <c:v>1342</c:v>
              </c:pt>
              <c:pt idx="27">
                <c:v>1417</c:v>
              </c:pt>
              <c:pt idx="28">
                <c:v>1492</c:v>
              </c:pt>
              <c:pt idx="29">
                <c:v>1567</c:v>
              </c:pt>
              <c:pt idx="30">
                <c:v>1642</c:v>
              </c:pt>
              <c:pt idx="31">
                <c:v>1717</c:v>
              </c:pt>
              <c:pt idx="32">
                <c:v>1792</c:v>
              </c:pt>
              <c:pt idx="33">
                <c:v>1867</c:v>
              </c:pt>
              <c:pt idx="34">
                <c:v>1942</c:v>
              </c:pt>
              <c:pt idx="35">
                <c:v>2017</c:v>
              </c:pt>
            </c:numLit>
          </c:val>
        </c:ser>
        <c:ser>
          <c:idx val="10"/>
          <c:order val="8"/>
          <c:tx>
            <c:v>Interconnectors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3800</c:v>
              </c:pt>
              <c:pt idx="2">
                <c:v>4005</c:v>
              </c:pt>
              <c:pt idx="3">
                <c:v>4005</c:v>
              </c:pt>
              <c:pt idx="4">
                <c:v>5005</c:v>
              </c:pt>
              <c:pt idx="5">
                <c:v>5005</c:v>
              </c:pt>
              <c:pt idx="6">
                <c:v>7405</c:v>
              </c:pt>
              <c:pt idx="7">
                <c:v>9805</c:v>
              </c:pt>
              <c:pt idx="8">
                <c:v>13205</c:v>
              </c:pt>
              <c:pt idx="9">
                <c:v>13705</c:v>
              </c:pt>
              <c:pt idx="10">
                <c:v>15605</c:v>
              </c:pt>
              <c:pt idx="11">
                <c:v>18505</c:v>
              </c:pt>
              <c:pt idx="12">
                <c:v>18505</c:v>
              </c:pt>
              <c:pt idx="13">
                <c:v>18505</c:v>
              </c:pt>
              <c:pt idx="14">
                <c:v>18505</c:v>
              </c:pt>
              <c:pt idx="15">
                <c:v>18505</c:v>
              </c:pt>
              <c:pt idx="16">
                <c:v>18505</c:v>
              </c:pt>
              <c:pt idx="17">
                <c:v>18505</c:v>
              </c:pt>
              <c:pt idx="18">
                <c:v>18505</c:v>
              </c:pt>
              <c:pt idx="19">
                <c:v>18505</c:v>
              </c:pt>
              <c:pt idx="20">
                <c:v>19705</c:v>
              </c:pt>
              <c:pt idx="21">
                <c:v>19705</c:v>
              </c:pt>
              <c:pt idx="22">
                <c:v>19705</c:v>
              </c:pt>
              <c:pt idx="23">
                <c:v>19705</c:v>
              </c:pt>
              <c:pt idx="24">
                <c:v>19705</c:v>
              </c:pt>
              <c:pt idx="25">
                <c:v>19705</c:v>
              </c:pt>
              <c:pt idx="26">
                <c:v>19705</c:v>
              </c:pt>
              <c:pt idx="27">
                <c:v>19705</c:v>
              </c:pt>
              <c:pt idx="28">
                <c:v>19705</c:v>
              </c:pt>
              <c:pt idx="29">
                <c:v>19705</c:v>
              </c:pt>
              <c:pt idx="30">
                <c:v>19705</c:v>
              </c:pt>
              <c:pt idx="31">
                <c:v>19705</c:v>
              </c:pt>
              <c:pt idx="32">
                <c:v>19705</c:v>
              </c:pt>
              <c:pt idx="33">
                <c:v>19705</c:v>
              </c:pt>
              <c:pt idx="34">
                <c:v>19705</c:v>
              </c:pt>
              <c:pt idx="35">
                <c:v>19705</c:v>
              </c:pt>
            </c:numLit>
          </c:val>
        </c:ser>
        <c:ser>
          <c:idx val="11"/>
          <c:order val="9"/>
          <c:tx>
            <c:v>Nuclear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8974</c:v>
              </c:pt>
              <c:pt idx="2">
                <c:v>8974</c:v>
              </c:pt>
              <c:pt idx="3">
                <c:v>8974</c:v>
              </c:pt>
              <c:pt idx="4">
                <c:v>8974</c:v>
              </c:pt>
              <c:pt idx="5">
                <c:v>8974</c:v>
              </c:pt>
              <c:pt idx="6">
                <c:v>8974</c:v>
              </c:pt>
              <c:pt idx="7">
                <c:v>8974</c:v>
              </c:pt>
              <c:pt idx="8">
                <c:v>7115</c:v>
              </c:pt>
              <c:pt idx="9">
                <c:v>4752</c:v>
              </c:pt>
              <c:pt idx="10">
                <c:v>4752</c:v>
              </c:pt>
              <c:pt idx="11">
                <c:v>6422</c:v>
              </c:pt>
              <c:pt idx="12">
                <c:v>6422</c:v>
              </c:pt>
              <c:pt idx="13">
                <c:v>8402</c:v>
              </c:pt>
              <c:pt idx="14">
                <c:v>8402</c:v>
              </c:pt>
              <c:pt idx="15">
                <c:v>8485</c:v>
              </c:pt>
              <c:pt idx="16">
                <c:v>10155</c:v>
              </c:pt>
              <c:pt idx="17">
                <c:v>11284</c:v>
              </c:pt>
              <c:pt idx="18">
                <c:v>12954</c:v>
              </c:pt>
              <c:pt idx="19">
                <c:v>14083</c:v>
              </c:pt>
              <c:pt idx="20">
                <c:v>15753</c:v>
              </c:pt>
              <c:pt idx="21">
                <c:v>15753</c:v>
              </c:pt>
              <c:pt idx="22">
                <c:v>15753</c:v>
              </c:pt>
              <c:pt idx="23">
                <c:v>15753</c:v>
              </c:pt>
              <c:pt idx="24">
                <c:v>15753</c:v>
              </c:pt>
              <c:pt idx="25">
                <c:v>15753</c:v>
              </c:pt>
              <c:pt idx="26">
                <c:v>16000</c:v>
              </c:pt>
              <c:pt idx="27">
                <c:v>16000</c:v>
              </c:pt>
              <c:pt idx="28">
                <c:v>17600</c:v>
              </c:pt>
              <c:pt idx="29">
                <c:v>17600</c:v>
              </c:pt>
              <c:pt idx="30">
                <c:v>17600</c:v>
              </c:pt>
              <c:pt idx="31">
                <c:v>19200</c:v>
              </c:pt>
              <c:pt idx="32">
                <c:v>19200</c:v>
              </c:pt>
              <c:pt idx="33">
                <c:v>20000</c:v>
              </c:pt>
              <c:pt idx="34">
                <c:v>20000</c:v>
              </c:pt>
              <c:pt idx="35">
                <c:v>20000</c:v>
              </c:pt>
            </c:numLit>
          </c:val>
        </c:ser>
        <c:ser>
          <c:idx val="12"/>
          <c:order val="10"/>
          <c:tx>
            <c:v>Offshore Wind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4335</c:v>
              </c:pt>
              <c:pt idx="2">
                <c:v>4989</c:v>
              </c:pt>
              <c:pt idx="3">
                <c:v>6747</c:v>
              </c:pt>
              <c:pt idx="4">
                <c:v>7420</c:v>
              </c:pt>
              <c:pt idx="5">
                <c:v>8685</c:v>
              </c:pt>
              <c:pt idx="6">
                <c:v>9985</c:v>
              </c:pt>
              <c:pt idx="7">
                <c:v>10989</c:v>
              </c:pt>
              <c:pt idx="8">
                <c:v>12730</c:v>
              </c:pt>
              <c:pt idx="9">
                <c:v>15446</c:v>
              </c:pt>
              <c:pt idx="10">
                <c:v>16196</c:v>
              </c:pt>
              <c:pt idx="11">
                <c:v>17496</c:v>
              </c:pt>
              <c:pt idx="12">
                <c:v>17996</c:v>
              </c:pt>
              <c:pt idx="13">
                <c:v>19496</c:v>
              </c:pt>
              <c:pt idx="14">
                <c:v>20496</c:v>
              </c:pt>
              <c:pt idx="15">
                <c:v>21496</c:v>
              </c:pt>
              <c:pt idx="16">
                <c:v>22496</c:v>
              </c:pt>
              <c:pt idx="17">
                <c:v>22996</c:v>
              </c:pt>
              <c:pt idx="18">
                <c:v>24496</c:v>
              </c:pt>
              <c:pt idx="19">
                <c:v>24996</c:v>
              </c:pt>
              <c:pt idx="20">
                <c:v>25496</c:v>
              </c:pt>
              <c:pt idx="21">
                <c:v>26996</c:v>
              </c:pt>
              <c:pt idx="22">
                <c:v>26996</c:v>
              </c:pt>
              <c:pt idx="23">
                <c:v>26996</c:v>
              </c:pt>
              <c:pt idx="24">
                <c:v>27996</c:v>
              </c:pt>
              <c:pt idx="25">
                <c:v>28496</c:v>
              </c:pt>
              <c:pt idx="26">
                <c:v>28946</c:v>
              </c:pt>
              <c:pt idx="27">
                <c:v>28946</c:v>
              </c:pt>
              <c:pt idx="28">
                <c:v>28946</c:v>
              </c:pt>
              <c:pt idx="29">
                <c:v>28946</c:v>
              </c:pt>
              <c:pt idx="30">
                <c:v>28946</c:v>
              </c:pt>
              <c:pt idx="31">
                <c:v>28946</c:v>
              </c:pt>
              <c:pt idx="32">
                <c:v>28946</c:v>
              </c:pt>
              <c:pt idx="33">
                <c:v>28946</c:v>
              </c:pt>
              <c:pt idx="34">
                <c:v>28946</c:v>
              </c:pt>
              <c:pt idx="35">
                <c:v>28946</c:v>
              </c:pt>
            </c:numLit>
          </c:val>
        </c:ser>
        <c:ser>
          <c:idx val="13"/>
          <c:order val="11"/>
          <c:tx>
            <c:v>Onshore Wind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5589</c:v>
              </c:pt>
              <c:pt idx="2">
                <c:v>6249</c:v>
              </c:pt>
              <c:pt idx="3">
                <c:v>7095</c:v>
              </c:pt>
              <c:pt idx="4">
                <c:v>7209</c:v>
              </c:pt>
              <c:pt idx="5">
                <c:v>7492</c:v>
              </c:pt>
              <c:pt idx="6">
                <c:v>8210</c:v>
              </c:pt>
              <c:pt idx="7">
                <c:v>9197</c:v>
              </c:pt>
              <c:pt idx="8">
                <c:v>10473</c:v>
              </c:pt>
              <c:pt idx="9">
                <c:v>11400</c:v>
              </c:pt>
              <c:pt idx="10">
                <c:v>11526</c:v>
              </c:pt>
              <c:pt idx="11">
                <c:v>11744</c:v>
              </c:pt>
              <c:pt idx="12">
                <c:v>11744</c:v>
              </c:pt>
              <c:pt idx="13">
                <c:v>11744</c:v>
              </c:pt>
              <c:pt idx="14">
                <c:v>11744</c:v>
              </c:pt>
              <c:pt idx="15">
                <c:v>11744</c:v>
              </c:pt>
              <c:pt idx="16">
                <c:v>11744</c:v>
              </c:pt>
              <c:pt idx="17">
                <c:v>11744</c:v>
              </c:pt>
              <c:pt idx="18">
                <c:v>11744</c:v>
              </c:pt>
              <c:pt idx="19">
                <c:v>11744</c:v>
              </c:pt>
              <c:pt idx="20">
                <c:v>11744</c:v>
              </c:pt>
              <c:pt idx="21">
                <c:v>11744</c:v>
              </c:pt>
              <c:pt idx="22">
                <c:v>11744</c:v>
              </c:pt>
              <c:pt idx="23">
                <c:v>11744</c:v>
              </c:pt>
              <c:pt idx="24">
                <c:v>11744</c:v>
              </c:pt>
              <c:pt idx="25">
                <c:v>11744</c:v>
              </c:pt>
              <c:pt idx="26">
                <c:v>11770</c:v>
              </c:pt>
              <c:pt idx="27">
                <c:v>11770</c:v>
              </c:pt>
              <c:pt idx="28">
                <c:v>11770</c:v>
              </c:pt>
              <c:pt idx="29">
                <c:v>11770</c:v>
              </c:pt>
              <c:pt idx="30">
                <c:v>11770</c:v>
              </c:pt>
              <c:pt idx="31">
                <c:v>11770</c:v>
              </c:pt>
              <c:pt idx="32">
                <c:v>11770</c:v>
              </c:pt>
              <c:pt idx="33">
                <c:v>11770</c:v>
              </c:pt>
              <c:pt idx="34">
                <c:v>11770</c:v>
              </c:pt>
              <c:pt idx="35">
                <c:v>11770</c:v>
              </c:pt>
            </c:numLit>
          </c:val>
        </c:ser>
        <c:ser>
          <c:idx val="14"/>
          <c:order val="12"/>
          <c:tx>
            <c:v>Solar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25</c:v>
              </c:pt>
              <c:pt idx="7">
                <c:v>25</c:v>
              </c:pt>
              <c:pt idx="8">
                <c:v>95</c:v>
              </c:pt>
              <c:pt idx="9">
                <c:v>95</c:v>
              </c:pt>
              <c:pt idx="10">
                <c:v>95</c:v>
              </c:pt>
              <c:pt idx="11">
                <c:v>95</c:v>
              </c:pt>
              <c:pt idx="12">
                <c:v>95</c:v>
              </c:pt>
              <c:pt idx="13">
                <c:v>144</c:v>
              </c:pt>
              <c:pt idx="14">
                <c:v>238</c:v>
              </c:pt>
              <c:pt idx="15">
                <c:v>372</c:v>
              </c:pt>
              <c:pt idx="16">
                <c:v>506</c:v>
              </c:pt>
              <c:pt idx="17">
                <c:v>546</c:v>
              </c:pt>
              <c:pt idx="18">
                <c:v>546</c:v>
              </c:pt>
              <c:pt idx="19">
                <c:v>546</c:v>
              </c:pt>
              <c:pt idx="20">
                <c:v>546</c:v>
              </c:pt>
              <c:pt idx="21">
                <c:v>546</c:v>
              </c:pt>
              <c:pt idx="22">
                <c:v>546</c:v>
              </c:pt>
              <c:pt idx="23">
                <c:v>546</c:v>
              </c:pt>
              <c:pt idx="24">
                <c:v>546</c:v>
              </c:pt>
              <c:pt idx="25">
                <c:v>546</c:v>
              </c:pt>
              <c:pt idx="26">
                <c:v>546</c:v>
              </c:pt>
              <c:pt idx="27">
                <c:v>546</c:v>
              </c:pt>
              <c:pt idx="28">
                <c:v>546</c:v>
              </c:pt>
              <c:pt idx="29">
                <c:v>546</c:v>
              </c:pt>
              <c:pt idx="30">
                <c:v>546</c:v>
              </c:pt>
              <c:pt idx="31">
                <c:v>546</c:v>
              </c:pt>
              <c:pt idx="32">
                <c:v>546</c:v>
              </c:pt>
              <c:pt idx="33">
                <c:v>546</c:v>
              </c:pt>
              <c:pt idx="34">
                <c:v>546</c:v>
              </c:pt>
              <c:pt idx="35">
                <c:v>546</c:v>
              </c:pt>
            </c:numLit>
          </c:val>
        </c:ser>
        <c:ser>
          <c:idx val="15"/>
          <c:order val="13"/>
          <c:tx>
            <c:v>Marine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15</c:v>
              </c:pt>
              <c:pt idx="2">
                <c:v>15</c:v>
              </c:pt>
              <c:pt idx="3">
                <c:v>25</c:v>
              </c:pt>
              <c:pt idx="4">
                <c:v>25</c:v>
              </c:pt>
              <c:pt idx="5">
                <c:v>25</c:v>
              </c:pt>
              <c:pt idx="6">
                <c:v>25</c:v>
              </c:pt>
              <c:pt idx="7">
                <c:v>25</c:v>
              </c:pt>
              <c:pt idx="8">
                <c:v>375</c:v>
              </c:pt>
              <c:pt idx="9">
                <c:v>431</c:v>
              </c:pt>
              <c:pt idx="10">
                <c:v>1104</c:v>
              </c:pt>
              <c:pt idx="11">
                <c:v>1687</c:v>
              </c:pt>
              <c:pt idx="12">
                <c:v>1857</c:v>
              </c:pt>
              <c:pt idx="13">
                <c:v>2407</c:v>
              </c:pt>
              <c:pt idx="14">
                <c:v>2907</c:v>
              </c:pt>
              <c:pt idx="15">
                <c:v>3407</c:v>
              </c:pt>
              <c:pt idx="16">
                <c:v>3907</c:v>
              </c:pt>
              <c:pt idx="17">
                <c:v>3907</c:v>
              </c:pt>
              <c:pt idx="18">
                <c:v>3907</c:v>
              </c:pt>
              <c:pt idx="19">
                <c:v>3907</c:v>
              </c:pt>
              <c:pt idx="20">
                <c:v>3907</c:v>
              </c:pt>
              <c:pt idx="21">
                <c:v>3907</c:v>
              </c:pt>
              <c:pt idx="22">
                <c:v>3907</c:v>
              </c:pt>
              <c:pt idx="23">
                <c:v>4407</c:v>
              </c:pt>
              <c:pt idx="24">
                <c:v>4407</c:v>
              </c:pt>
              <c:pt idx="25">
                <c:v>4907</c:v>
              </c:pt>
              <c:pt idx="26">
                <c:v>5600</c:v>
              </c:pt>
              <c:pt idx="27">
                <c:v>5800</c:v>
              </c:pt>
              <c:pt idx="28">
                <c:v>6000</c:v>
              </c:pt>
              <c:pt idx="29">
                <c:v>6400</c:v>
              </c:pt>
              <c:pt idx="30">
                <c:v>6600</c:v>
              </c:pt>
              <c:pt idx="31">
                <c:v>6800</c:v>
              </c:pt>
              <c:pt idx="32">
                <c:v>7100</c:v>
              </c:pt>
              <c:pt idx="33">
                <c:v>7400</c:v>
              </c:pt>
              <c:pt idx="34">
                <c:v>7700</c:v>
              </c:pt>
              <c:pt idx="35">
                <c:v>8000</c:v>
              </c:pt>
            </c:numLit>
          </c:val>
        </c:ser>
        <c:ser>
          <c:idx val="16"/>
          <c:order val="14"/>
          <c:tx>
            <c:v>Other Renewable (inc CHP)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36</c:v>
              </c:pt>
              <c:pt idx="4">
                <c:v>36</c:v>
              </c:pt>
              <c:pt idx="5">
                <c:v>36</c:v>
              </c:pt>
              <c:pt idx="6">
                <c:v>36</c:v>
              </c:pt>
              <c:pt idx="7">
                <c:v>36</c:v>
              </c:pt>
              <c:pt idx="8">
                <c:v>36</c:v>
              </c:pt>
              <c:pt idx="9">
                <c:v>36</c:v>
              </c:pt>
              <c:pt idx="10">
                <c:v>36</c:v>
              </c:pt>
              <c:pt idx="11">
                <c:v>36</c:v>
              </c:pt>
              <c:pt idx="12">
                <c:v>36</c:v>
              </c:pt>
              <c:pt idx="13">
                <c:v>36</c:v>
              </c:pt>
              <c:pt idx="14">
                <c:v>36</c:v>
              </c:pt>
              <c:pt idx="15">
                <c:v>36</c:v>
              </c:pt>
              <c:pt idx="16">
                <c:v>36</c:v>
              </c:pt>
              <c:pt idx="17">
                <c:v>36</c:v>
              </c:pt>
              <c:pt idx="18">
                <c:v>36</c:v>
              </c:pt>
              <c:pt idx="19">
                <c:v>36</c:v>
              </c:pt>
              <c:pt idx="20">
                <c:v>36</c:v>
              </c:pt>
              <c:pt idx="21">
                <c:v>36</c:v>
              </c:pt>
              <c:pt idx="22">
                <c:v>36</c:v>
              </c:pt>
              <c:pt idx="23">
                <c:v>36</c:v>
              </c:pt>
              <c:pt idx="24">
                <c:v>36</c:v>
              </c:pt>
              <c:pt idx="25">
                <c:v>36</c:v>
              </c:pt>
              <c:pt idx="26">
                <c:v>36</c:v>
              </c:pt>
              <c:pt idx="27">
                <c:v>36</c:v>
              </c:pt>
              <c:pt idx="28">
                <c:v>36</c:v>
              </c:pt>
              <c:pt idx="29">
                <c:v>36</c:v>
              </c:pt>
              <c:pt idx="30">
                <c:v>36</c:v>
              </c:pt>
              <c:pt idx="31">
                <c:v>36</c:v>
              </c:pt>
              <c:pt idx="32">
                <c:v>36</c:v>
              </c:pt>
              <c:pt idx="33">
                <c:v>36</c:v>
              </c:pt>
              <c:pt idx="34">
                <c:v>36</c:v>
              </c:pt>
              <c:pt idx="35">
                <c:v>36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254208"/>
        <c:axId val="204264192"/>
      </c:areaChart>
      <c:catAx>
        <c:axId val="20425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4264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42641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4254208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6762112254844891E-2"/>
                <c:y val="0.3308983778447413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(GW)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v>Biomass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742.99770000000001</c:v>
              </c:pt>
              <c:pt idx="2">
                <c:v>997.84561602595659</c:v>
              </c:pt>
              <c:pt idx="3">
                <c:v>1049.1391185232753</c:v>
              </c:pt>
              <c:pt idx="4">
                <c:v>1120.4098935513423</c:v>
              </c:pt>
              <c:pt idx="5">
                <c:v>1131.2865719873421</c:v>
              </c:pt>
              <c:pt idx="6">
                <c:v>1141.9941115864708</c:v>
              </c:pt>
              <c:pt idx="7">
                <c:v>1246.2410176262688</c:v>
              </c:pt>
              <c:pt idx="8">
                <c:v>1261.0475843799359</c:v>
              </c:pt>
              <c:pt idx="9">
                <c:v>1275.7771173801477</c:v>
              </c:pt>
              <c:pt idx="10">
                <c:v>1290.4492957188704</c:v>
              </c:pt>
              <c:pt idx="11">
                <c:v>1305.0818747257833</c:v>
              </c:pt>
              <c:pt idx="12">
                <c:v>1319.6909583282397</c:v>
              </c:pt>
              <c:pt idx="13">
                <c:v>1333.1603777383402</c:v>
              </c:pt>
              <c:pt idx="14">
                <c:v>1346.5653818920625</c:v>
              </c:pt>
              <c:pt idx="15">
                <c:v>1359.9184718003967</c:v>
              </c:pt>
              <c:pt idx="16">
                <c:v>1373.2310991849085</c:v>
              </c:pt>
              <c:pt idx="17">
                <c:v>1386.5137928185077</c:v>
              </c:pt>
              <c:pt idx="18">
                <c:v>1398.4783615385863</c:v>
              </c:pt>
              <c:pt idx="19">
                <c:v>1410.3694887778124</c:v>
              </c:pt>
              <c:pt idx="20">
                <c:v>1422.1957817499137</c:v>
              </c:pt>
              <c:pt idx="21">
                <c:v>1432.5780894380266</c:v>
              </c:pt>
              <c:pt idx="22">
                <c:v>1442.8562537673572</c:v>
              </c:pt>
              <c:pt idx="23">
                <c:v>1453.0376563678619</c:v>
              </c:pt>
              <c:pt idx="24">
                <c:v>1461.6649294296465</c:v>
              </c:pt>
              <c:pt idx="25">
                <c:v>1470.1624873610897</c:v>
              </c:pt>
            </c:numLit>
          </c:val>
        </c:ser>
        <c:ser>
          <c:idx val="2"/>
          <c:order val="1"/>
          <c:tx>
            <c:v>CHP (Non-renewable)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2183.0148992218637</c:v>
              </c:pt>
              <c:pt idx="2">
                <c:v>2580.5680999774154</c:v>
              </c:pt>
              <c:pt idx="3">
                <c:v>2704.1766949829689</c:v>
              </c:pt>
              <c:pt idx="4">
                <c:v>2681.5393948993151</c:v>
              </c:pt>
              <c:pt idx="5">
                <c:v>2797.7763679090754</c:v>
              </c:pt>
              <c:pt idx="6">
                <c:v>2786.6726780788067</c:v>
              </c:pt>
              <c:pt idx="7">
                <c:v>2787.9199325844152</c:v>
              </c:pt>
              <c:pt idx="8">
                <c:v>2952.3984384756536</c:v>
              </c:pt>
              <c:pt idx="9">
                <c:v>2966.861369706849</c:v>
              </c:pt>
              <c:pt idx="10">
                <c:v>3023.244379555184</c:v>
              </c:pt>
              <c:pt idx="11">
                <c:v>3023.1639959969611</c:v>
              </c:pt>
              <c:pt idx="12">
                <c:v>3015.1901654753287</c:v>
              </c:pt>
              <c:pt idx="13">
                <c:v>3037.4314180685442</c:v>
              </c:pt>
              <c:pt idx="14">
                <c:v>3065.1660721675744</c:v>
              </c:pt>
              <c:pt idx="15">
                <c:v>3084.8312378916253</c:v>
              </c:pt>
              <c:pt idx="16">
                <c:v>3091.2524362110089</c:v>
              </c:pt>
              <c:pt idx="17">
                <c:v>3097.5319107596865</c:v>
              </c:pt>
              <c:pt idx="18">
                <c:v>3121.9356434945234</c:v>
              </c:pt>
              <c:pt idx="19">
                <c:v>3154.2538661362696</c:v>
              </c:pt>
              <c:pt idx="20">
                <c:v>3282.6159143315494</c:v>
              </c:pt>
              <c:pt idx="21">
                <c:v>3326.1364718365153</c:v>
              </c:pt>
              <c:pt idx="22">
                <c:v>3322.0874111671137</c:v>
              </c:pt>
              <c:pt idx="23">
                <c:v>3315.5544170509129</c:v>
              </c:pt>
              <c:pt idx="24">
                <c:v>3310.6719779947298</c:v>
              </c:pt>
              <c:pt idx="25">
                <c:v>3284.4027209022679</c:v>
              </c:pt>
            </c:numLit>
          </c:val>
        </c:ser>
        <c:ser>
          <c:idx val="3"/>
          <c:order val="2"/>
          <c:tx>
            <c:v>Hydro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536.13944649556856</c:v>
              </c:pt>
              <c:pt idx="2">
                <c:v>556.29964207821206</c:v>
              </c:pt>
              <c:pt idx="3">
                <c:v>577.20425768306268</c:v>
              </c:pt>
              <c:pt idx="4">
                <c:v>598.88663444038798</c:v>
              </c:pt>
              <c:pt idx="5">
                <c:v>619.0585069851611</c:v>
              </c:pt>
              <c:pt idx="6">
                <c:v>639.6190213362795</c:v>
              </c:pt>
              <c:pt idx="7">
                <c:v>658.27173670844923</c:v>
              </c:pt>
              <c:pt idx="8">
                <c:v>677.01214195717796</c:v>
              </c:pt>
              <c:pt idx="9">
                <c:v>695.84280001043589</c:v>
              </c:pt>
              <c:pt idx="10">
                <c:v>714.76618280374112</c:v>
              </c:pt>
              <c:pt idx="11">
                <c:v>733.78468750686352</c:v>
              </c:pt>
              <c:pt idx="12">
                <c:v>752.9006501083245</c:v>
              </c:pt>
              <c:pt idx="13">
                <c:v>772.11635686813986</c:v>
              </c:pt>
              <c:pt idx="14">
                <c:v>791.43405403833106</c:v>
              </c:pt>
              <c:pt idx="15">
                <c:v>810.26651585617844</c:v>
              </c:pt>
              <c:pt idx="16">
                <c:v>828.64540431769854</c:v>
              </c:pt>
              <c:pt idx="17">
                <c:v>846.60088942296034</c:v>
              </c:pt>
              <c:pt idx="18">
                <c:v>864.16172822455746</c:v>
              </c:pt>
              <c:pt idx="19">
                <c:v>880.8752367032489</c:v>
              </c:pt>
              <c:pt idx="20">
                <c:v>894.28595289951795</c:v>
              </c:pt>
              <c:pt idx="21">
                <c:v>906.96703990822402</c:v>
              </c:pt>
              <c:pt idx="22">
                <c:v>918.99721045155957</c:v>
              </c:pt>
              <c:pt idx="23">
                <c:v>930.13238109567124</c:v>
              </c:pt>
              <c:pt idx="24">
                <c:v>940.51519262215697</c:v>
              </c:pt>
              <c:pt idx="25">
                <c:v>950.26700591245367</c:v>
              </c:pt>
            </c:numLit>
          </c:val>
        </c:ser>
        <c:ser>
          <c:idx val="4"/>
          <c:order val="3"/>
          <c:tx>
            <c:v>Marine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41</c:v>
              </c:pt>
              <c:pt idx="2">
                <c:v>47.5</c:v>
              </c:pt>
              <c:pt idx="3">
                <c:v>49.2</c:v>
              </c:pt>
              <c:pt idx="4">
                <c:v>58.2</c:v>
              </c:pt>
              <c:pt idx="5">
                <c:v>79.2</c:v>
              </c:pt>
              <c:pt idx="6">
                <c:v>82.2</c:v>
              </c:pt>
              <c:pt idx="7">
                <c:v>102.2</c:v>
              </c:pt>
              <c:pt idx="8">
                <c:v>110.2</c:v>
              </c:pt>
              <c:pt idx="9">
                <c:v>130.19999999999999</c:v>
              </c:pt>
              <c:pt idx="10">
                <c:v>168.7</c:v>
              </c:pt>
              <c:pt idx="11">
                <c:v>188.7</c:v>
              </c:pt>
              <c:pt idx="12">
                <c:v>198.7</c:v>
              </c:pt>
              <c:pt idx="13">
                <c:v>218.7</c:v>
              </c:pt>
              <c:pt idx="14">
                <c:v>228.7</c:v>
              </c:pt>
              <c:pt idx="15">
                <c:v>248.7</c:v>
              </c:pt>
              <c:pt idx="16">
                <c:v>248.7</c:v>
              </c:pt>
              <c:pt idx="17">
                <c:v>258.7</c:v>
              </c:pt>
              <c:pt idx="18">
                <c:v>258.7</c:v>
              </c:pt>
              <c:pt idx="19">
                <c:v>268.7</c:v>
              </c:pt>
              <c:pt idx="20">
                <c:v>268.7</c:v>
              </c:pt>
              <c:pt idx="21">
                <c:v>268.7</c:v>
              </c:pt>
              <c:pt idx="22">
                <c:v>268.7</c:v>
              </c:pt>
              <c:pt idx="23">
                <c:v>268.7</c:v>
              </c:pt>
              <c:pt idx="24">
                <c:v>268.7</c:v>
              </c:pt>
              <c:pt idx="25">
                <c:v>268.7</c:v>
              </c:pt>
            </c:numLit>
          </c:val>
        </c:ser>
        <c:ser>
          <c:idx val="5"/>
          <c:order val="4"/>
          <c:tx>
            <c:v>Offshore Wind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742.80000000000007</c:v>
              </c:pt>
              <c:pt idx="2">
                <c:v>742.80000000000007</c:v>
              </c:pt>
              <c:pt idx="3">
                <c:v>742.80000000000007</c:v>
              </c:pt>
              <c:pt idx="4">
                <c:v>842.7</c:v>
              </c:pt>
              <c:pt idx="5">
                <c:v>842.7</c:v>
              </c:pt>
              <c:pt idx="6">
                <c:v>842.7</c:v>
              </c:pt>
              <c:pt idx="7">
                <c:v>842.7</c:v>
              </c:pt>
              <c:pt idx="8">
                <c:v>842.7</c:v>
              </c:pt>
              <c:pt idx="9">
                <c:v>842.7</c:v>
              </c:pt>
              <c:pt idx="10">
                <c:v>842.7</c:v>
              </c:pt>
              <c:pt idx="11">
                <c:v>842.7</c:v>
              </c:pt>
              <c:pt idx="12">
                <c:v>842.7</c:v>
              </c:pt>
              <c:pt idx="13">
                <c:v>842.7</c:v>
              </c:pt>
              <c:pt idx="14">
                <c:v>842.7</c:v>
              </c:pt>
              <c:pt idx="15">
                <c:v>842.7</c:v>
              </c:pt>
              <c:pt idx="16">
                <c:v>842.7</c:v>
              </c:pt>
              <c:pt idx="17">
                <c:v>842.7</c:v>
              </c:pt>
              <c:pt idx="18">
                <c:v>842.7</c:v>
              </c:pt>
              <c:pt idx="19">
                <c:v>842.7</c:v>
              </c:pt>
              <c:pt idx="20">
                <c:v>842.7</c:v>
              </c:pt>
              <c:pt idx="21">
                <c:v>842.7</c:v>
              </c:pt>
              <c:pt idx="22">
                <c:v>842.7</c:v>
              </c:pt>
              <c:pt idx="23">
                <c:v>842.7</c:v>
              </c:pt>
              <c:pt idx="24">
                <c:v>842.7</c:v>
              </c:pt>
              <c:pt idx="25">
                <c:v>842.7</c:v>
              </c:pt>
            </c:numLit>
          </c:val>
        </c:ser>
        <c:ser>
          <c:idx val="6"/>
          <c:order val="5"/>
          <c:tx>
            <c:v>Onshore Wind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4790.6548560035126</c:v>
              </c:pt>
              <c:pt idx="2">
                <c:v>5163.7316961077986</c:v>
              </c:pt>
              <c:pt idx="3">
                <c:v>5348.7912202225125</c:v>
              </c:pt>
              <c:pt idx="4">
                <c:v>5482.2316967486995</c:v>
              </c:pt>
              <c:pt idx="5">
                <c:v>5559.5375023653842</c:v>
              </c:pt>
              <c:pt idx="6">
                <c:v>5644.8357457397587</c:v>
              </c:pt>
              <c:pt idx="7">
                <c:v>5735.899938687684</c:v>
              </c:pt>
              <c:pt idx="8">
                <c:v>5871.3093726265661</c:v>
              </c:pt>
              <c:pt idx="9">
                <c:v>6024.3503255545156</c:v>
              </c:pt>
              <c:pt idx="10">
                <c:v>6183.1919222470497</c:v>
              </c:pt>
              <c:pt idx="11">
                <c:v>6343.7891343272522</c:v>
              </c:pt>
              <c:pt idx="12">
                <c:v>6506.2099034014109</c:v>
              </c:pt>
              <c:pt idx="13">
                <c:v>6670.5203567046356</c:v>
              </c:pt>
              <c:pt idx="14">
                <c:v>6835.1815307396882</c:v>
              </c:pt>
              <c:pt idx="15">
                <c:v>7000.2246558554762</c:v>
              </c:pt>
              <c:pt idx="16">
                <c:v>7165.6792467663836</c:v>
              </c:pt>
              <c:pt idx="17">
                <c:v>7329.9697259816921</c:v>
              </c:pt>
              <c:pt idx="18">
                <c:v>7493.1547630753894</c:v>
              </c:pt>
              <c:pt idx="19">
                <c:v>7655.2911459973693</c:v>
              </c:pt>
              <c:pt idx="20">
                <c:v>7816.4339172715054</c:v>
              </c:pt>
              <c:pt idx="21">
                <c:v>7976.6364962406251</c:v>
              </c:pt>
              <c:pt idx="22">
                <c:v>8135.95078915467</c:v>
              </c:pt>
              <c:pt idx="23">
                <c:v>8294.4272886317121</c:v>
              </c:pt>
              <c:pt idx="24">
                <c:v>8426.1507411461607</c:v>
              </c:pt>
              <c:pt idx="25">
                <c:v>8557.1450598063166</c:v>
              </c:pt>
            </c:numLit>
          </c:val>
        </c:ser>
        <c:ser>
          <c:idx val="7"/>
          <c:order val="6"/>
          <c:tx>
            <c:v>Other Renewable (inc CHP)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2794.4655455146894</c:v>
              </c:pt>
              <c:pt idx="2">
                <c:v>2908.6538981956628</c:v>
              </c:pt>
              <c:pt idx="3">
                <c:v>3144.41424862742</c:v>
              </c:pt>
              <c:pt idx="4">
                <c:v>3294.478825491296</c:v>
              </c:pt>
              <c:pt idx="5">
                <c:v>3507.7847909306588</c:v>
              </c:pt>
              <c:pt idx="6">
                <c:v>3607.6884989291643</c:v>
              </c:pt>
              <c:pt idx="7">
                <c:v>3685.2613055495708</c:v>
              </c:pt>
              <c:pt idx="8">
                <c:v>3751.077590228228</c:v>
              </c:pt>
              <c:pt idx="9">
                <c:v>3826.6725909837546</c:v>
              </c:pt>
              <c:pt idx="10">
                <c:v>3914.1474992608737</c:v>
              </c:pt>
              <c:pt idx="11">
                <c:v>4054.8586633073401</c:v>
              </c:pt>
              <c:pt idx="12">
                <c:v>4162.8900176124544</c:v>
              </c:pt>
              <c:pt idx="13">
                <c:v>4275.4519629634669</c:v>
              </c:pt>
              <c:pt idx="14">
                <c:v>4384.5418538259246</c:v>
              </c:pt>
              <c:pt idx="15">
                <c:v>4600.0882569987425</c:v>
              </c:pt>
              <c:pt idx="16">
                <c:v>4749.300752546299</c:v>
              </c:pt>
              <c:pt idx="17">
                <c:v>4886.7106869789277</c:v>
              </c:pt>
              <c:pt idx="18">
                <c:v>5015.6256181282533</c:v>
              </c:pt>
              <c:pt idx="19">
                <c:v>5200.585434270155</c:v>
              </c:pt>
              <c:pt idx="20">
                <c:v>5294.4104002549857</c:v>
              </c:pt>
              <c:pt idx="21">
                <c:v>5362.703199380001</c:v>
              </c:pt>
              <c:pt idx="22">
                <c:v>5400.9650173046657</c:v>
              </c:pt>
              <c:pt idx="23">
                <c:v>5435.9927806064261</c:v>
              </c:pt>
              <c:pt idx="24">
                <c:v>5458.6123207381552</c:v>
              </c:pt>
              <c:pt idx="25">
                <c:v>5465.7888689923939</c:v>
              </c:pt>
            </c:numLit>
          </c:val>
        </c:ser>
        <c:ser>
          <c:idx val="8"/>
          <c:order val="7"/>
          <c:tx>
            <c:v>Other Thermal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2436.3656562199767</c:v>
              </c:pt>
              <c:pt idx="2">
                <c:v>2853.2003903552786</c:v>
              </c:pt>
              <c:pt idx="3">
                <c:v>3153.7576494028212</c:v>
              </c:pt>
              <c:pt idx="4">
                <c:v>3802.5705458214852</c:v>
              </c:pt>
              <c:pt idx="5">
                <c:v>4071.7494366215651</c:v>
              </c:pt>
              <c:pt idx="6">
                <c:v>4083.2841142565499</c:v>
              </c:pt>
              <c:pt idx="7">
                <c:v>4095.4299092277165</c:v>
              </c:pt>
              <c:pt idx="8">
                <c:v>4107.6225500184028</c:v>
              </c:pt>
              <c:pt idx="9">
                <c:v>4139.6855964623464</c:v>
              </c:pt>
              <c:pt idx="10">
                <c:v>4161.5110989482973</c:v>
              </c:pt>
              <c:pt idx="11">
                <c:v>4194.0628318464242</c:v>
              </c:pt>
              <c:pt idx="12">
                <c:v>4227.6550311851142</c:v>
              </c:pt>
              <c:pt idx="13">
                <c:v>4261.222316419221</c:v>
              </c:pt>
              <c:pt idx="14">
                <c:v>4290.7780984713727</c:v>
              </c:pt>
              <c:pt idx="15">
                <c:v>4311.2648360753819</c:v>
              </c:pt>
              <c:pt idx="16">
                <c:v>4328.9398904272512</c:v>
              </c:pt>
              <c:pt idx="17">
                <c:v>4344.8315046799835</c:v>
              </c:pt>
              <c:pt idx="18">
                <c:v>4359.6815707871556</c:v>
              </c:pt>
              <c:pt idx="19">
                <c:v>4374.502097415535</c:v>
              </c:pt>
              <c:pt idx="20">
                <c:v>4386.6677362966748</c:v>
              </c:pt>
              <c:pt idx="21">
                <c:v>4397.3259476645771</c:v>
              </c:pt>
              <c:pt idx="22">
                <c:v>4406.8736379586198</c:v>
              </c:pt>
              <c:pt idx="23">
                <c:v>4416.9621184039324</c:v>
              </c:pt>
              <c:pt idx="24">
                <c:v>4427.6300123871697</c:v>
              </c:pt>
              <c:pt idx="25">
                <c:v>4437.6861447384072</c:v>
              </c:pt>
            </c:numLit>
          </c:val>
        </c:ser>
        <c:ser>
          <c:idx val="9"/>
          <c:order val="8"/>
          <c:tx>
            <c:v>Solar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11313.874994769996</c:v>
              </c:pt>
              <c:pt idx="2">
                <c:v>12463.747496208805</c:v>
              </c:pt>
              <c:pt idx="3">
                <c:v>13108.306869784796</c:v>
              </c:pt>
              <c:pt idx="4">
                <c:v>13701.193475765074</c:v>
              </c:pt>
              <c:pt idx="5">
                <c:v>14258.411385891315</c:v>
              </c:pt>
              <c:pt idx="6">
                <c:v>14848.496228356727</c:v>
              </c:pt>
              <c:pt idx="7">
                <c:v>15715.317211898528</c:v>
              </c:pt>
              <c:pt idx="8">
                <c:v>16804.95545581957</c:v>
              </c:pt>
              <c:pt idx="9">
                <c:v>18214.652266112116</c:v>
              </c:pt>
              <c:pt idx="10">
                <c:v>19792.342563548729</c:v>
              </c:pt>
              <c:pt idx="11">
                <c:v>21436.412821319405</c:v>
              </c:pt>
              <c:pt idx="12">
                <c:v>23045.561772719077</c:v>
              </c:pt>
              <c:pt idx="13">
                <c:v>24518.714069693971</c:v>
              </c:pt>
              <c:pt idx="14">
                <c:v>25704.963667176908</c:v>
              </c:pt>
              <c:pt idx="15">
                <c:v>26803.535023463541</c:v>
              </c:pt>
              <c:pt idx="16">
                <c:v>27913.755545490712</c:v>
              </c:pt>
              <c:pt idx="17">
                <c:v>28985.035436060356</c:v>
              </c:pt>
              <c:pt idx="18">
                <c:v>30016.85258615253</c:v>
              </c:pt>
              <c:pt idx="19">
                <c:v>31058.741008496374</c:v>
              </c:pt>
              <c:pt idx="20">
                <c:v>31881.324260118105</c:v>
              </c:pt>
              <c:pt idx="21">
                <c:v>32663.295892542574</c:v>
              </c:pt>
              <c:pt idx="22">
                <c:v>33311.218482338911</c:v>
              </c:pt>
              <c:pt idx="23">
                <c:v>33820.94390889279</c:v>
              </c:pt>
              <c:pt idx="24">
                <c:v>34305.264560115014</c:v>
              </c:pt>
              <c:pt idx="25">
                <c:v>34689.585211337289</c:v>
              </c:pt>
            </c:numLit>
          </c:val>
        </c:ser>
        <c:ser>
          <c:idx val="10"/>
          <c:order val="9"/>
          <c:tx>
            <c:v>Storage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845</c:v>
              </c:pt>
              <c:pt idx="2">
                <c:v>919</c:v>
              </c:pt>
              <c:pt idx="3">
                <c:v>1317</c:v>
              </c:pt>
              <c:pt idx="4">
                <c:v>2500</c:v>
              </c:pt>
              <c:pt idx="5">
                <c:v>2940</c:v>
              </c:pt>
              <c:pt idx="6">
                <c:v>3002</c:v>
              </c:pt>
              <c:pt idx="7">
                <c:v>3077</c:v>
              </c:pt>
              <c:pt idx="8">
                <c:v>3204</c:v>
              </c:pt>
              <c:pt idx="9">
                <c:v>3326</c:v>
              </c:pt>
              <c:pt idx="10">
                <c:v>3541</c:v>
              </c:pt>
              <c:pt idx="11">
                <c:v>3752</c:v>
              </c:pt>
              <c:pt idx="12">
                <c:v>3914</c:v>
              </c:pt>
              <c:pt idx="13">
                <c:v>4102</c:v>
              </c:pt>
              <c:pt idx="14">
                <c:v>4254</c:v>
              </c:pt>
              <c:pt idx="15">
                <c:v>4407</c:v>
              </c:pt>
              <c:pt idx="16">
                <c:v>4524</c:v>
              </c:pt>
              <c:pt idx="17">
                <c:v>4613</c:v>
              </c:pt>
              <c:pt idx="18">
                <c:v>4651</c:v>
              </c:pt>
              <c:pt idx="19">
                <c:v>4699</c:v>
              </c:pt>
              <c:pt idx="20">
                <c:v>4675</c:v>
              </c:pt>
              <c:pt idx="21">
                <c:v>4575</c:v>
              </c:pt>
              <c:pt idx="22">
                <c:v>4588</c:v>
              </c:pt>
              <c:pt idx="23">
                <c:v>4627</c:v>
              </c:pt>
              <c:pt idx="24">
                <c:v>4711</c:v>
              </c:pt>
              <c:pt idx="25">
                <c:v>4726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132928"/>
        <c:axId val="203134464"/>
      </c:areaChart>
      <c:catAx>
        <c:axId val="20313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3134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3134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3132928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(GW)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850039062857638E-2"/>
          <c:y val="3.6329318904586516E-2"/>
          <c:w val="0.64264008459550093"/>
          <c:h val="0.85424888728920922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'ES5'!$Q$13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'ES5'!$R$13:$BA$13</c:f>
              <c:numCache>
                <c:formatCode>_(* #,##0.00_);_(* \(#,##0.00\);_(* "-"??_);_(@_)</c:formatCode>
                <c:ptCount val="36"/>
                <c:pt idx="1">
                  <c:v>14.974312499999998</c:v>
                </c:pt>
                <c:pt idx="2">
                  <c:v>27.402025296000001</c:v>
                </c:pt>
                <c:pt idx="3">
                  <c:v>28.500576832</c:v>
                </c:pt>
                <c:pt idx="4">
                  <c:v>37.828895310999997</c:v>
                </c:pt>
                <c:pt idx="5">
                  <c:v>36.546085142000003</c:v>
                </c:pt>
                <c:pt idx="6">
                  <c:v>53.835066316000002</c:v>
                </c:pt>
                <c:pt idx="7">
                  <c:v>67.771715369999995</c:v>
                </c:pt>
                <c:pt idx="8">
                  <c:v>82.20515159</c:v>
                </c:pt>
                <c:pt idx="9">
                  <c:v>82.286891429999997</c:v>
                </c:pt>
                <c:pt idx="10">
                  <c:v>81.965500179000003</c:v>
                </c:pt>
                <c:pt idx="11">
                  <c:v>75.760329049999996</c:v>
                </c:pt>
                <c:pt idx="12">
                  <c:v>63.886044963000003</c:v>
                </c:pt>
                <c:pt idx="13">
                  <c:v>48.842448132999998</c:v>
                </c:pt>
                <c:pt idx="14">
                  <c:v>40.304964634000001</c:v>
                </c:pt>
                <c:pt idx="15">
                  <c:v>29.732587674000001</c:v>
                </c:pt>
                <c:pt idx="16">
                  <c:v>25.152584528999999</c:v>
                </c:pt>
                <c:pt idx="17">
                  <c:v>6.930015815</c:v>
                </c:pt>
                <c:pt idx="18">
                  <c:v>-2.550977483</c:v>
                </c:pt>
                <c:pt idx="19">
                  <c:v>-15.720797118</c:v>
                </c:pt>
                <c:pt idx="20">
                  <c:v>-15.770102830000001</c:v>
                </c:pt>
                <c:pt idx="21">
                  <c:v>-16.682324668</c:v>
                </c:pt>
                <c:pt idx="22">
                  <c:v>-14.991582965999999</c:v>
                </c:pt>
                <c:pt idx="23">
                  <c:v>-14.110388755000001</c:v>
                </c:pt>
                <c:pt idx="24">
                  <c:v>-9.9380464990000004</c:v>
                </c:pt>
                <c:pt idx="25">
                  <c:v>-9.9060410819999998</c:v>
                </c:pt>
                <c:pt idx="26">
                  <c:v>-9.9060410819999998</c:v>
                </c:pt>
                <c:pt idx="27">
                  <c:v>-9.9060410819999998</c:v>
                </c:pt>
                <c:pt idx="28">
                  <c:v>-9.9060410819999998</c:v>
                </c:pt>
                <c:pt idx="29">
                  <c:v>-9.9060410819999998</c:v>
                </c:pt>
                <c:pt idx="30">
                  <c:v>-9.9060410819999998</c:v>
                </c:pt>
                <c:pt idx="31">
                  <c:v>-9.9060410819999998</c:v>
                </c:pt>
                <c:pt idx="32">
                  <c:v>-9.9060410819999998</c:v>
                </c:pt>
                <c:pt idx="33">
                  <c:v>-9.9060410819999998</c:v>
                </c:pt>
                <c:pt idx="34">
                  <c:v>-9.9060410819999998</c:v>
                </c:pt>
                <c:pt idx="35">
                  <c:v>-9.9060410819999998</c:v>
                </c:pt>
              </c:numCache>
            </c:numRef>
          </c:val>
        </c:ser>
        <c:ser>
          <c:idx val="2"/>
          <c:order val="1"/>
          <c:tx>
            <c:strRef>
              <c:f>'ES5'!$Q$8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'ES5'!$R$8:$BA$8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6.5939247000000014</c:v>
                </c:pt>
                <c:pt idx="16">
                  <c:v>12.276890600000002</c:v>
                </c:pt>
                <c:pt idx="17">
                  <c:v>18.5340357</c:v>
                </c:pt>
                <c:pt idx="18">
                  <c:v>20.832298299999998</c:v>
                </c:pt>
                <c:pt idx="19">
                  <c:v>23.915634529999998</c:v>
                </c:pt>
                <c:pt idx="20">
                  <c:v>18.293047029999997</c:v>
                </c:pt>
                <c:pt idx="21">
                  <c:v>17.314564529999998</c:v>
                </c:pt>
                <c:pt idx="22">
                  <c:v>17.917691630000004</c:v>
                </c:pt>
                <c:pt idx="23">
                  <c:v>17.829555029999991</c:v>
                </c:pt>
                <c:pt idx="24">
                  <c:v>16.32146006</c:v>
                </c:pt>
                <c:pt idx="25">
                  <c:v>16.286288461000009</c:v>
                </c:pt>
                <c:pt idx="26">
                  <c:v>15.148355080000009</c:v>
                </c:pt>
                <c:pt idx="27">
                  <c:v>17.250687987000003</c:v>
                </c:pt>
                <c:pt idx="28">
                  <c:v>15.143645537000006</c:v>
                </c:pt>
                <c:pt idx="29">
                  <c:v>18.631086819000004</c:v>
                </c:pt>
                <c:pt idx="30">
                  <c:v>20.762763846999995</c:v>
                </c:pt>
                <c:pt idx="31">
                  <c:v>17.340363186999998</c:v>
                </c:pt>
                <c:pt idx="32">
                  <c:v>17.246684636199994</c:v>
                </c:pt>
                <c:pt idx="33">
                  <c:v>14.922966969000003</c:v>
                </c:pt>
                <c:pt idx="34">
                  <c:v>14.487861898000002</c:v>
                </c:pt>
                <c:pt idx="35">
                  <c:v>15.04505187819999</c:v>
                </c:pt>
              </c:numCache>
            </c:numRef>
          </c:val>
        </c:ser>
        <c:ser>
          <c:idx val="3"/>
          <c:order val="2"/>
          <c:tx>
            <c:strRef>
              <c:f>'ES5'!$Q$9</c:f>
              <c:strCache>
                <c:ptCount val="1"/>
                <c:pt idx="0">
                  <c:v>CHP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'ES5'!$R$9:$BA$9</c:f>
              <c:numCache>
                <c:formatCode>_(* #,##0.00_);_(* \(#,##0.00\);_(* "-"??_);_(@_)</c:formatCode>
                <c:ptCount val="36"/>
                <c:pt idx="1">
                  <c:v>19.893871460515228</c:v>
                </c:pt>
                <c:pt idx="2">
                  <c:v>18.960456390399997</c:v>
                </c:pt>
                <c:pt idx="3">
                  <c:v>18.836355815000005</c:v>
                </c:pt>
                <c:pt idx="4">
                  <c:v>17.891249487</c:v>
                </c:pt>
                <c:pt idx="5">
                  <c:v>18.005684098</c:v>
                </c:pt>
                <c:pt idx="6">
                  <c:v>17.146459469</c:v>
                </c:pt>
                <c:pt idx="7">
                  <c:v>16.141973544000003</c:v>
                </c:pt>
                <c:pt idx="8">
                  <c:v>15.959719226000004</c:v>
                </c:pt>
                <c:pt idx="9">
                  <c:v>15.822606251000003</c:v>
                </c:pt>
                <c:pt idx="10">
                  <c:v>15.416148095</c:v>
                </c:pt>
                <c:pt idx="11">
                  <c:v>14.010799809999998</c:v>
                </c:pt>
                <c:pt idx="12">
                  <c:v>14.757496032000001</c:v>
                </c:pt>
                <c:pt idx="13">
                  <c:v>14.420041897000004</c:v>
                </c:pt>
                <c:pt idx="14">
                  <c:v>14.028538649999998</c:v>
                </c:pt>
                <c:pt idx="15">
                  <c:v>6.7551323971999988</c:v>
                </c:pt>
                <c:pt idx="16">
                  <c:v>6.0424727799999998</c:v>
                </c:pt>
                <c:pt idx="17">
                  <c:v>6.2646010159999994</c:v>
                </c:pt>
                <c:pt idx="18">
                  <c:v>4.9257121449999994</c:v>
                </c:pt>
                <c:pt idx="19">
                  <c:v>4.3964890060000004</c:v>
                </c:pt>
                <c:pt idx="20">
                  <c:v>2.3677510790000005</c:v>
                </c:pt>
                <c:pt idx="21">
                  <c:v>1.945734211</c:v>
                </c:pt>
                <c:pt idx="22">
                  <c:v>1.8370902097999999</c:v>
                </c:pt>
                <c:pt idx="23">
                  <c:v>1.7612996145000002</c:v>
                </c:pt>
                <c:pt idx="24">
                  <c:v>1.8956330700000001</c:v>
                </c:pt>
                <c:pt idx="25">
                  <c:v>1.8709312389999999</c:v>
                </c:pt>
                <c:pt idx="26">
                  <c:v>0.92944358800000004</c:v>
                </c:pt>
                <c:pt idx="27">
                  <c:v>0.88836426199999996</c:v>
                </c:pt>
                <c:pt idx="28">
                  <c:v>0.62389171200000004</c:v>
                </c:pt>
                <c:pt idx="29">
                  <c:v>0.6312043759999999</c:v>
                </c:pt>
                <c:pt idx="30">
                  <c:v>0.58769586400000007</c:v>
                </c:pt>
                <c:pt idx="31">
                  <c:v>0.48383622649999997</c:v>
                </c:pt>
                <c:pt idx="32">
                  <c:v>0.43860092000000006</c:v>
                </c:pt>
                <c:pt idx="33">
                  <c:v>0.33835764000000002</c:v>
                </c:pt>
                <c:pt idx="34">
                  <c:v>0.30766582400000003</c:v>
                </c:pt>
                <c:pt idx="35">
                  <c:v>0.28568137399999999</c:v>
                </c:pt>
              </c:numCache>
            </c:numRef>
          </c:val>
        </c:ser>
        <c:ser>
          <c:idx val="4"/>
          <c:order val="3"/>
          <c:tx>
            <c:strRef>
              <c:f>'ES5'!$Q$10</c:f>
              <c:strCache>
                <c:ptCount val="1"/>
                <c:pt idx="0">
                  <c:v>Gas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'ES5'!$R$10:$BA$10</c:f>
              <c:numCache>
                <c:formatCode>_(* #,##0.00_);_(* \(#,##0.00\);_(* "-"??_);_(@_)</c:formatCode>
                <c:ptCount val="36"/>
                <c:pt idx="1">
                  <c:v>122.1</c:v>
                </c:pt>
                <c:pt idx="2">
                  <c:v>119.18085421699996</c:v>
                </c:pt>
                <c:pt idx="3">
                  <c:v>104.01394067172002</c:v>
                </c:pt>
                <c:pt idx="4">
                  <c:v>94.937915531829958</c:v>
                </c:pt>
                <c:pt idx="5">
                  <c:v>91.672120074460139</c:v>
                </c:pt>
                <c:pt idx="6">
                  <c:v>70.57837235017999</c:v>
                </c:pt>
                <c:pt idx="7">
                  <c:v>52.592861998880011</c:v>
                </c:pt>
                <c:pt idx="8">
                  <c:v>40.723297916100016</c:v>
                </c:pt>
                <c:pt idx="9">
                  <c:v>44.816322725999967</c:v>
                </c:pt>
                <c:pt idx="10">
                  <c:v>47.206303516198744</c:v>
                </c:pt>
                <c:pt idx="11">
                  <c:v>35.207521872599997</c:v>
                </c:pt>
                <c:pt idx="12">
                  <c:v>42.714831499000013</c:v>
                </c:pt>
                <c:pt idx="13">
                  <c:v>35.307825081812595</c:v>
                </c:pt>
                <c:pt idx="14">
                  <c:v>39.116200556000031</c:v>
                </c:pt>
                <c:pt idx="15">
                  <c:v>42.380408624699974</c:v>
                </c:pt>
                <c:pt idx="16">
                  <c:v>24.064697811400006</c:v>
                </c:pt>
                <c:pt idx="17">
                  <c:v>24.155010770210005</c:v>
                </c:pt>
                <c:pt idx="18">
                  <c:v>12.278488838700007</c:v>
                </c:pt>
                <c:pt idx="19">
                  <c:v>9.0842869978000049</c:v>
                </c:pt>
                <c:pt idx="20">
                  <c:v>3.5517693871999994</c:v>
                </c:pt>
                <c:pt idx="21">
                  <c:v>2.2100507460999999</c:v>
                </c:pt>
                <c:pt idx="22">
                  <c:v>1.9017445150000001</c:v>
                </c:pt>
                <c:pt idx="23">
                  <c:v>2.0975073726000009</c:v>
                </c:pt>
                <c:pt idx="24">
                  <c:v>2.511975510800001</c:v>
                </c:pt>
                <c:pt idx="25">
                  <c:v>2.4754299795000003</c:v>
                </c:pt>
                <c:pt idx="26">
                  <c:v>2.2918870825000002</c:v>
                </c:pt>
                <c:pt idx="27">
                  <c:v>2.1572782626000002</c:v>
                </c:pt>
                <c:pt idx="28">
                  <c:v>1.211852511</c:v>
                </c:pt>
                <c:pt idx="29">
                  <c:v>1.2400565585999999</c:v>
                </c:pt>
                <c:pt idx="30">
                  <c:v>1.1061535601999999</c:v>
                </c:pt>
                <c:pt idx="31">
                  <c:v>0.81600042870000011</c:v>
                </c:pt>
                <c:pt idx="32">
                  <c:v>0.69447827600000012</c:v>
                </c:pt>
                <c:pt idx="33">
                  <c:v>0.47366194839999998</c:v>
                </c:pt>
                <c:pt idx="34">
                  <c:v>0.34021285699999998</c:v>
                </c:pt>
                <c:pt idx="35">
                  <c:v>0.25410643820000001</c:v>
                </c:pt>
              </c:numCache>
            </c:numRef>
          </c:val>
        </c:ser>
        <c:ser>
          <c:idx val="5"/>
          <c:order val="4"/>
          <c:tx>
            <c:strRef>
              <c:f>'ES5'!$Q$11</c:f>
              <c:strCache>
                <c:ptCount val="1"/>
                <c:pt idx="0">
                  <c:v>Coal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'ES5'!$R$11:$BA$11</c:f>
              <c:numCache>
                <c:formatCode>_(* #,##0.00_);_(* \(#,##0.00\);_(* "-"??_);_(@_)</c:formatCode>
                <c:ptCount val="36"/>
                <c:pt idx="1">
                  <c:v>24</c:v>
                </c:pt>
                <c:pt idx="2">
                  <c:v>7.1068414995000007</c:v>
                </c:pt>
                <c:pt idx="3">
                  <c:v>10.5584161545</c:v>
                </c:pt>
                <c:pt idx="4">
                  <c:v>4.1471333319999992</c:v>
                </c:pt>
                <c:pt idx="5">
                  <c:v>0.71523361500000016</c:v>
                </c:pt>
                <c:pt idx="6">
                  <c:v>0.37065211600000003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1"/>
          <c:order val="5"/>
          <c:tx>
            <c:strRef>
              <c:f>'ES5'!$Q$7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'ES5'!$R$7:$BA$7</c:f>
              <c:numCache>
                <c:formatCode>_(* #,##0.00_);_(* \(#,##0.00\);_(* "-"??_);_(@_)</c:formatCode>
                <c:ptCount val="36"/>
                <c:pt idx="1">
                  <c:v>17.84702313565278</c:v>
                </c:pt>
                <c:pt idx="2">
                  <c:v>23.824840147518287</c:v>
                </c:pt>
                <c:pt idx="3">
                  <c:v>24.253933358947709</c:v>
                </c:pt>
                <c:pt idx="4">
                  <c:v>26.576983237222631</c:v>
                </c:pt>
                <c:pt idx="5">
                  <c:v>26.387160685845991</c:v>
                </c:pt>
                <c:pt idx="6">
                  <c:v>25.797184677376269</c:v>
                </c:pt>
                <c:pt idx="7">
                  <c:v>25.538851527468189</c:v>
                </c:pt>
                <c:pt idx="8">
                  <c:v>26.107699298597112</c:v>
                </c:pt>
                <c:pt idx="9">
                  <c:v>26.887092833574489</c:v>
                </c:pt>
                <c:pt idx="10">
                  <c:v>29.592308395107256</c:v>
                </c:pt>
                <c:pt idx="11">
                  <c:v>29.162411211021762</c:v>
                </c:pt>
                <c:pt idx="12">
                  <c:v>30.352062329988218</c:v>
                </c:pt>
                <c:pt idx="13">
                  <c:v>29.903404569849677</c:v>
                </c:pt>
                <c:pt idx="14">
                  <c:v>29.980423837770473</c:v>
                </c:pt>
                <c:pt idx="15">
                  <c:v>30.104351658139603</c:v>
                </c:pt>
                <c:pt idx="16">
                  <c:v>29.712920267000737</c:v>
                </c:pt>
                <c:pt idx="17">
                  <c:v>29.587322078544481</c:v>
                </c:pt>
                <c:pt idx="18">
                  <c:v>28.820793478661443</c:v>
                </c:pt>
                <c:pt idx="19">
                  <c:v>28.048146429250711</c:v>
                </c:pt>
                <c:pt idx="20">
                  <c:v>26.179284731696345</c:v>
                </c:pt>
                <c:pt idx="21">
                  <c:v>24.913534294881043</c:v>
                </c:pt>
                <c:pt idx="22">
                  <c:v>24.320870798537197</c:v>
                </c:pt>
                <c:pt idx="23">
                  <c:v>23.639795554215908</c:v>
                </c:pt>
                <c:pt idx="24">
                  <c:v>22.3208903263058</c:v>
                </c:pt>
                <c:pt idx="25">
                  <c:v>22.344085159339741</c:v>
                </c:pt>
                <c:pt idx="26">
                  <c:v>20.738006157107066</c:v>
                </c:pt>
                <c:pt idx="27">
                  <c:v>19.118789571090947</c:v>
                </c:pt>
                <c:pt idx="28">
                  <c:v>17.94892834143322</c:v>
                </c:pt>
                <c:pt idx="29">
                  <c:v>18.939889248878039</c:v>
                </c:pt>
                <c:pt idx="30">
                  <c:v>19.278020163718971</c:v>
                </c:pt>
                <c:pt idx="31">
                  <c:v>16.637974852034041</c:v>
                </c:pt>
                <c:pt idx="32">
                  <c:v>16.636541146658548</c:v>
                </c:pt>
                <c:pt idx="33">
                  <c:v>15.173958747192156</c:v>
                </c:pt>
                <c:pt idx="34">
                  <c:v>15.009068467456665</c:v>
                </c:pt>
                <c:pt idx="35">
                  <c:v>13.830822276717427</c:v>
                </c:pt>
              </c:numCache>
            </c:numRef>
          </c:val>
        </c:ser>
        <c:ser>
          <c:idx val="6"/>
          <c:order val="6"/>
          <c:tx>
            <c:strRef>
              <c:f>'ES5'!$Q$12</c:f>
              <c:strCache>
                <c:ptCount val="1"/>
                <c:pt idx="0">
                  <c:v>Hydro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'ES5'!$R$12:$BA$12</c:f>
              <c:numCache>
                <c:formatCode>_(* #,##0.00_);_(* \(#,##0.00\);_(* "-"??_);_(@_)</c:formatCode>
                <c:ptCount val="36"/>
                <c:pt idx="1">
                  <c:v>4.7</c:v>
                </c:pt>
                <c:pt idx="2">
                  <c:v>6.5070529640000014</c:v>
                </c:pt>
                <c:pt idx="3">
                  <c:v>6.5069881079999918</c:v>
                </c:pt>
                <c:pt idx="4">
                  <c:v>6.5088352050000005</c:v>
                </c:pt>
                <c:pt idx="5">
                  <c:v>6.6587748659999972</c:v>
                </c:pt>
                <c:pt idx="6">
                  <c:v>6.6587740610000052</c:v>
                </c:pt>
                <c:pt idx="7">
                  <c:v>6.6587748369999966</c:v>
                </c:pt>
                <c:pt idx="8">
                  <c:v>6.6587749159999952</c:v>
                </c:pt>
                <c:pt idx="9">
                  <c:v>6.6587461569999942</c:v>
                </c:pt>
                <c:pt idx="10">
                  <c:v>6.6587452640000109</c:v>
                </c:pt>
                <c:pt idx="11">
                  <c:v>6.6587460350000045</c:v>
                </c:pt>
                <c:pt idx="12">
                  <c:v>6.6587435979999929</c:v>
                </c:pt>
                <c:pt idx="13">
                  <c:v>6.658746102999995</c:v>
                </c:pt>
                <c:pt idx="14">
                  <c:v>6.658746039999996</c:v>
                </c:pt>
                <c:pt idx="15">
                  <c:v>6.658743965000002</c:v>
                </c:pt>
                <c:pt idx="16">
                  <c:v>6.6627835189999978</c:v>
                </c:pt>
                <c:pt idx="17">
                  <c:v>6.6627844369999982</c:v>
                </c:pt>
                <c:pt idx="18">
                  <c:v>6.6627844050000036</c:v>
                </c:pt>
                <c:pt idx="19">
                  <c:v>6.6627843970000002</c:v>
                </c:pt>
                <c:pt idx="20">
                  <c:v>6.6627844169999957</c:v>
                </c:pt>
                <c:pt idx="21">
                  <c:v>6.6627844259999947</c:v>
                </c:pt>
                <c:pt idx="22">
                  <c:v>6.6627844610000055</c:v>
                </c:pt>
                <c:pt idx="23">
                  <c:v>6.6627844610000029</c:v>
                </c:pt>
                <c:pt idx="24">
                  <c:v>6.6627844259999955</c:v>
                </c:pt>
                <c:pt idx="25">
                  <c:v>6.6627844189999923</c:v>
                </c:pt>
                <c:pt idx="26">
                  <c:v>6.6627843189999911</c:v>
                </c:pt>
                <c:pt idx="27">
                  <c:v>6.6627844619999887</c:v>
                </c:pt>
                <c:pt idx="28">
                  <c:v>6.6627843930000035</c:v>
                </c:pt>
                <c:pt idx="29">
                  <c:v>6.6627844919999974</c:v>
                </c:pt>
                <c:pt idx="30">
                  <c:v>6.6627843789999908</c:v>
                </c:pt>
                <c:pt idx="31">
                  <c:v>6.6627835989999928</c:v>
                </c:pt>
                <c:pt idx="32">
                  <c:v>6.6627843269999971</c:v>
                </c:pt>
                <c:pt idx="33">
                  <c:v>6.6627844540000067</c:v>
                </c:pt>
                <c:pt idx="34">
                  <c:v>6.6627556269999966</c:v>
                </c:pt>
                <c:pt idx="35">
                  <c:v>6.6627236250000061</c:v>
                </c:pt>
              </c:numCache>
            </c:numRef>
          </c:val>
        </c:ser>
        <c:ser>
          <c:idx val="8"/>
          <c:order val="7"/>
          <c:tx>
            <c:strRef>
              <c:f>'ES5'!$Q$14</c:f>
              <c:strCache>
                <c:ptCount val="1"/>
                <c:pt idx="0">
                  <c:v>Marine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'ES5'!$R$14:$BA$14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0.21898056900000001</c:v>
                </c:pt>
                <c:pt idx="3">
                  <c:v>0.25997375199999995</c:v>
                </c:pt>
                <c:pt idx="4">
                  <c:v>0.29150696199999998</c:v>
                </c:pt>
                <c:pt idx="5">
                  <c:v>0.36508440199999997</c:v>
                </c:pt>
                <c:pt idx="6">
                  <c:v>0.37559547199999999</c:v>
                </c:pt>
                <c:pt idx="7">
                  <c:v>0.44566927200000012</c:v>
                </c:pt>
                <c:pt idx="8">
                  <c:v>1.6999899169999999</c:v>
                </c:pt>
                <c:pt idx="9">
                  <c:v>1.9662702669999996</c:v>
                </c:pt>
                <c:pt idx="10">
                  <c:v>4.4591450519999993</c:v>
                </c:pt>
                <c:pt idx="11">
                  <c:v>6.5718698220000027</c:v>
                </c:pt>
                <c:pt idx="12">
                  <c:v>7.2025338620000019</c:v>
                </c:pt>
                <c:pt idx="13">
                  <c:v>9.1996365520000047</c:v>
                </c:pt>
                <c:pt idx="14">
                  <c:v>10.986517962000006</c:v>
                </c:pt>
                <c:pt idx="15">
                  <c:v>12.808436242000004</c:v>
                </c:pt>
                <c:pt idx="16">
                  <c:v>14.560281042000007</c:v>
                </c:pt>
                <c:pt idx="17">
                  <c:v>14.595317962000003</c:v>
                </c:pt>
                <c:pt idx="18">
                  <c:v>14.595317962000003</c:v>
                </c:pt>
                <c:pt idx="19">
                  <c:v>14.630354832000004</c:v>
                </c:pt>
                <c:pt idx="20">
                  <c:v>14.630354832000004</c:v>
                </c:pt>
                <c:pt idx="21">
                  <c:v>14.630354832000004</c:v>
                </c:pt>
                <c:pt idx="22">
                  <c:v>14.630354832000004</c:v>
                </c:pt>
                <c:pt idx="23">
                  <c:v>16.382199332000003</c:v>
                </c:pt>
                <c:pt idx="24">
                  <c:v>16.382199332000003</c:v>
                </c:pt>
                <c:pt idx="25">
                  <c:v>18.134043932000012</c:v>
                </c:pt>
                <c:pt idx="26">
                  <c:v>20.562100432000001</c:v>
                </c:pt>
                <c:pt idx="27">
                  <c:v>21.262838331999994</c:v>
                </c:pt>
                <c:pt idx="28">
                  <c:v>21.963576131999996</c:v>
                </c:pt>
                <c:pt idx="29">
                  <c:v>23.365051731999998</c:v>
                </c:pt>
                <c:pt idx="30">
                  <c:v>24.065790331999995</c:v>
                </c:pt>
                <c:pt idx="31">
                  <c:v>24.766528532000002</c:v>
                </c:pt>
                <c:pt idx="32">
                  <c:v>25.817633532000006</c:v>
                </c:pt>
                <c:pt idx="33">
                  <c:v>26.868740832000004</c:v>
                </c:pt>
                <c:pt idx="34">
                  <c:v>27.919533129000001</c:v>
                </c:pt>
                <c:pt idx="35">
                  <c:v>28.959636840000005</c:v>
                </c:pt>
              </c:numCache>
            </c:numRef>
          </c:val>
        </c:ser>
        <c:ser>
          <c:idx val="9"/>
          <c:order val="8"/>
          <c:tx>
            <c:strRef>
              <c:f>'ES5'!$Q$15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'ES5'!$R$15:$BA$15</c:f>
              <c:numCache>
                <c:formatCode>_(* #,##0.00_);_(* \(#,##0.00\);_(* "-"??_);_(@_)</c:formatCode>
                <c:ptCount val="36"/>
                <c:pt idx="1">
                  <c:v>67.099999999999994</c:v>
                </c:pt>
                <c:pt idx="2">
                  <c:v>61.388106800000017</c:v>
                </c:pt>
                <c:pt idx="3">
                  <c:v>61.345102000000026</c:v>
                </c:pt>
                <c:pt idx="4">
                  <c:v>61.30858480000002</c:v>
                </c:pt>
                <c:pt idx="5">
                  <c:v>61.297641000000027</c:v>
                </c:pt>
                <c:pt idx="6">
                  <c:v>61.220924500000017</c:v>
                </c:pt>
                <c:pt idx="7">
                  <c:v>61.237129699999997</c:v>
                </c:pt>
                <c:pt idx="8">
                  <c:v>48.548462599999993</c:v>
                </c:pt>
                <c:pt idx="9">
                  <c:v>32.343841100000006</c:v>
                </c:pt>
                <c:pt idx="10">
                  <c:v>32.421700600000008</c:v>
                </c:pt>
                <c:pt idx="11">
                  <c:v>44.926583599999994</c:v>
                </c:pt>
                <c:pt idx="12">
                  <c:v>45.010508699999995</c:v>
                </c:pt>
                <c:pt idx="13">
                  <c:v>60.529941900000011</c:v>
                </c:pt>
                <c:pt idx="14">
                  <c:v>60.472347000000006</c:v>
                </c:pt>
                <c:pt idx="15">
                  <c:v>62.743309199999985</c:v>
                </c:pt>
                <c:pt idx="16">
                  <c:v>74.998302699999968</c:v>
                </c:pt>
                <c:pt idx="17">
                  <c:v>83.054723599999988</c:v>
                </c:pt>
                <c:pt idx="18">
                  <c:v>94.248753700000009</c:v>
                </c:pt>
                <c:pt idx="19">
                  <c:v>101.78459129999997</c:v>
                </c:pt>
                <c:pt idx="20">
                  <c:v>111.53955429999992</c:v>
                </c:pt>
                <c:pt idx="21">
                  <c:v>109.6425946</c:v>
                </c:pt>
                <c:pt idx="22">
                  <c:v>108.37592589999996</c:v>
                </c:pt>
                <c:pt idx="23">
                  <c:v>107.31594319999999</c:v>
                </c:pt>
                <c:pt idx="24">
                  <c:v>104.6386703</c:v>
                </c:pt>
                <c:pt idx="25">
                  <c:v>104.35160730000004</c:v>
                </c:pt>
                <c:pt idx="26">
                  <c:v>104.62128049999997</c:v>
                </c:pt>
                <c:pt idx="27">
                  <c:v>104.65496439999994</c:v>
                </c:pt>
                <c:pt idx="28">
                  <c:v>114.28250389999999</c:v>
                </c:pt>
                <c:pt idx="29">
                  <c:v>115.81401979999993</c:v>
                </c:pt>
                <c:pt idx="30">
                  <c:v>116.45139979999999</c:v>
                </c:pt>
                <c:pt idx="31">
                  <c:v>125.32140179999992</c:v>
                </c:pt>
                <c:pt idx="32">
                  <c:v>124.86193899999996</c:v>
                </c:pt>
                <c:pt idx="33">
                  <c:v>127.8987688</c:v>
                </c:pt>
                <c:pt idx="34">
                  <c:v>127.25481789999996</c:v>
                </c:pt>
                <c:pt idx="35">
                  <c:v>126.6579605</c:v>
                </c:pt>
              </c:numCache>
            </c:numRef>
          </c:val>
        </c:ser>
        <c:ser>
          <c:idx val="10"/>
          <c:order val="9"/>
          <c:tx>
            <c:strRef>
              <c:f>'ES5'!$Q$16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'ES5'!$R$16:$BA$16</c:f>
              <c:numCache>
                <c:formatCode>_(* #,##0.00_);_(* \(#,##0.00\);_(* "-"??_);_(@_)</c:formatCode>
                <c:ptCount val="36"/>
                <c:pt idx="1">
                  <c:v>16.600000000000001</c:v>
                </c:pt>
                <c:pt idx="2">
                  <c:v>19.896275282000019</c:v>
                </c:pt>
                <c:pt idx="3">
                  <c:v>26.153642002000023</c:v>
                </c:pt>
                <c:pt idx="4">
                  <c:v>28.944330502</c:v>
                </c:pt>
                <c:pt idx="5">
                  <c:v>33.615925342000018</c:v>
                </c:pt>
                <c:pt idx="6">
                  <c:v>38.385087711999994</c:v>
                </c:pt>
                <c:pt idx="7">
                  <c:v>42.263029642000014</c:v>
                </c:pt>
                <c:pt idx="8">
                  <c:v>48.266305421999952</c:v>
                </c:pt>
                <c:pt idx="9">
                  <c:v>58.434625971999964</c:v>
                </c:pt>
                <c:pt idx="10">
                  <c:v>61.33721509199993</c:v>
                </c:pt>
                <c:pt idx="11">
                  <c:v>66.923813401999922</c:v>
                </c:pt>
                <c:pt idx="12">
                  <c:v>68.98804413199997</c:v>
                </c:pt>
                <c:pt idx="13">
                  <c:v>74.985787101999946</c:v>
                </c:pt>
                <c:pt idx="14">
                  <c:v>79.162873421999961</c:v>
                </c:pt>
                <c:pt idx="15">
                  <c:v>83.459115741999938</c:v>
                </c:pt>
                <c:pt idx="16">
                  <c:v>87.211246891999906</c:v>
                </c:pt>
                <c:pt idx="17">
                  <c:v>89.398339511999978</c:v>
                </c:pt>
                <c:pt idx="18">
                  <c:v>95.580891791999974</c:v>
                </c:pt>
                <c:pt idx="19">
                  <c:v>97.755199512000019</c:v>
                </c:pt>
                <c:pt idx="20">
                  <c:v>99.776162961999887</c:v>
                </c:pt>
                <c:pt idx="21">
                  <c:v>105.62528968200002</c:v>
                </c:pt>
                <c:pt idx="22">
                  <c:v>105.63417796199973</c:v>
                </c:pt>
                <c:pt idx="23">
                  <c:v>105.61401498800001</c:v>
                </c:pt>
                <c:pt idx="24">
                  <c:v>108.64160714200008</c:v>
                </c:pt>
                <c:pt idx="25">
                  <c:v>110.10037042200004</c:v>
                </c:pt>
                <c:pt idx="26">
                  <c:v>111.86757222200005</c:v>
                </c:pt>
                <c:pt idx="27">
                  <c:v>111.8463706320002</c:v>
                </c:pt>
                <c:pt idx="28">
                  <c:v>111.87331868200016</c:v>
                </c:pt>
                <c:pt idx="29">
                  <c:v>111.96610161199992</c:v>
                </c:pt>
                <c:pt idx="30">
                  <c:v>111.99668615200038</c:v>
                </c:pt>
                <c:pt idx="31">
                  <c:v>111.94826991199982</c:v>
                </c:pt>
                <c:pt idx="32">
                  <c:v>111.87870873200008</c:v>
                </c:pt>
                <c:pt idx="33">
                  <c:v>111.7692329879999</c:v>
                </c:pt>
                <c:pt idx="34">
                  <c:v>111.68619459500015</c:v>
                </c:pt>
                <c:pt idx="35">
                  <c:v>111.58520624899982</c:v>
                </c:pt>
              </c:numCache>
            </c:numRef>
          </c:val>
        </c:ser>
        <c:ser>
          <c:idx val="11"/>
          <c:order val="10"/>
          <c:tx>
            <c:strRef>
              <c:f>'ES5'!$Q$17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'ES5'!$R$17:$BA$17</c:f>
              <c:numCache>
                <c:formatCode>_(* #,##0.00_);_(* \(#,##0.00\);_(* "-"??_);_(@_)</c:formatCode>
                <c:ptCount val="36"/>
                <c:pt idx="1">
                  <c:v>21.5</c:v>
                </c:pt>
                <c:pt idx="2">
                  <c:v>25.32280540819999</c:v>
                </c:pt>
                <c:pt idx="3">
                  <c:v>27.799630521200019</c:v>
                </c:pt>
                <c:pt idx="4">
                  <c:v>28.292821611200008</c:v>
                </c:pt>
                <c:pt idx="5">
                  <c:v>29.049851777200026</c:v>
                </c:pt>
                <c:pt idx="6">
                  <c:v>30.757443554199998</c:v>
                </c:pt>
                <c:pt idx="7">
                  <c:v>33.281986110199973</c:v>
                </c:pt>
                <c:pt idx="8">
                  <c:v>36.848620369199935</c:v>
                </c:pt>
                <c:pt idx="9">
                  <c:v>39.541579813199967</c:v>
                </c:pt>
                <c:pt idx="10">
                  <c:v>40.224799880199946</c:v>
                </c:pt>
                <c:pt idx="11">
                  <c:v>41.119636395199969</c:v>
                </c:pt>
                <c:pt idx="12">
                  <c:v>41.465909342199957</c:v>
                </c:pt>
                <c:pt idx="13">
                  <c:v>41.805140784199985</c:v>
                </c:pt>
                <c:pt idx="14">
                  <c:v>42.150365090200012</c:v>
                </c:pt>
                <c:pt idx="15">
                  <c:v>42.507758339199981</c:v>
                </c:pt>
                <c:pt idx="16">
                  <c:v>42.828074380199972</c:v>
                </c:pt>
                <c:pt idx="17">
                  <c:v>43.128052239199953</c:v>
                </c:pt>
                <c:pt idx="18">
                  <c:v>43.437523929199941</c:v>
                </c:pt>
                <c:pt idx="19">
                  <c:v>43.761415469199946</c:v>
                </c:pt>
                <c:pt idx="20">
                  <c:v>43.949795246199905</c:v>
                </c:pt>
                <c:pt idx="21">
                  <c:v>44.198281681199923</c:v>
                </c:pt>
                <c:pt idx="22">
                  <c:v>44.527475375199906</c:v>
                </c:pt>
                <c:pt idx="23">
                  <c:v>44.826968058200002</c:v>
                </c:pt>
                <c:pt idx="24">
                  <c:v>45.020160168199929</c:v>
                </c:pt>
                <c:pt idx="25">
                  <c:v>45.200781423199949</c:v>
                </c:pt>
                <c:pt idx="26">
                  <c:v>45.356894599199983</c:v>
                </c:pt>
                <c:pt idx="27">
                  <c:v>45.676471954200004</c:v>
                </c:pt>
                <c:pt idx="28">
                  <c:v>45.961927244199977</c:v>
                </c:pt>
                <c:pt idx="29">
                  <c:v>46.333435214199987</c:v>
                </c:pt>
                <c:pt idx="30">
                  <c:v>46.63655868219994</c:v>
                </c:pt>
                <c:pt idx="31">
                  <c:v>46.866765127199955</c:v>
                </c:pt>
                <c:pt idx="32">
                  <c:v>47.081090432199971</c:v>
                </c:pt>
                <c:pt idx="33">
                  <c:v>47.282626937199936</c:v>
                </c:pt>
                <c:pt idx="34">
                  <c:v>47.49483753520002</c:v>
                </c:pt>
                <c:pt idx="35">
                  <c:v>47.713670101199938</c:v>
                </c:pt>
              </c:numCache>
            </c:numRef>
          </c:val>
        </c:ser>
        <c:ser>
          <c:idx val="12"/>
          <c:order val="11"/>
          <c:tx>
            <c:strRef>
              <c:f>'ES5'!$Q$18</c:f>
              <c:strCache>
                <c:ptCount val="1"/>
                <c:pt idx="0">
                  <c:v>Solar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'ES5'!$R$18:$BA$18</c:f>
              <c:numCache>
                <c:formatCode>_(* #,##0.00_);_(* \(#,##0.00\);_(* "-"??_);_(@_)</c:formatCode>
                <c:ptCount val="36"/>
                <c:pt idx="1">
                  <c:v>8.5249999999999986</c:v>
                </c:pt>
                <c:pt idx="2">
                  <c:v>9.3913932000000013</c:v>
                </c:pt>
                <c:pt idx="3">
                  <c:v>9.8770665999999991</c:v>
                </c:pt>
                <c:pt idx="4">
                  <c:v>10.3237995</c:v>
                </c:pt>
                <c:pt idx="5">
                  <c:v>10.743662700000002</c:v>
                </c:pt>
                <c:pt idx="6">
                  <c:v>11.209123864</c:v>
                </c:pt>
                <c:pt idx="7">
                  <c:v>11.862271064</c:v>
                </c:pt>
                <c:pt idx="8">
                  <c:v>12.740699447300003</c:v>
                </c:pt>
                <c:pt idx="9">
                  <c:v>13.802896547300001</c:v>
                </c:pt>
                <c:pt idx="10">
                  <c:v>14.9916798473</c:v>
                </c:pt>
                <c:pt idx="11">
                  <c:v>16.230481247299998</c:v>
                </c:pt>
                <c:pt idx="12">
                  <c:v>17.442970947299997</c:v>
                </c:pt>
                <c:pt idx="13">
                  <c:v>18.598430073299998</c:v>
                </c:pt>
                <c:pt idx="14">
                  <c:v>19.5800586983</c:v>
                </c:pt>
                <c:pt idx="15">
                  <c:v>20.527070272900009</c:v>
                </c:pt>
                <c:pt idx="16">
                  <c:v>21.48285354750001</c:v>
                </c:pt>
                <c:pt idx="17">
                  <c:v>22.324252307100011</c:v>
                </c:pt>
                <c:pt idx="18">
                  <c:v>23.10171820710001</c:v>
                </c:pt>
                <c:pt idx="19">
                  <c:v>23.886779707100011</c:v>
                </c:pt>
                <c:pt idx="20">
                  <c:v>24.506590307100009</c:v>
                </c:pt>
                <c:pt idx="21">
                  <c:v>25.095810107100014</c:v>
                </c:pt>
                <c:pt idx="22">
                  <c:v>25.584014907100013</c:v>
                </c:pt>
                <c:pt idx="23">
                  <c:v>25.968087307100021</c:v>
                </c:pt>
                <c:pt idx="24">
                  <c:v>26.333022607100013</c:v>
                </c:pt>
                <c:pt idx="25">
                  <c:v>26.622610707100016</c:v>
                </c:pt>
                <c:pt idx="26">
                  <c:v>26.836846407100015</c:v>
                </c:pt>
                <c:pt idx="27">
                  <c:v>27.051080007100015</c:v>
                </c:pt>
                <c:pt idx="28">
                  <c:v>27.265314507100012</c:v>
                </c:pt>
                <c:pt idx="29">
                  <c:v>27.479549107100016</c:v>
                </c:pt>
                <c:pt idx="30">
                  <c:v>27.693784707100015</c:v>
                </c:pt>
                <c:pt idx="31">
                  <c:v>27.908019307100012</c:v>
                </c:pt>
                <c:pt idx="32">
                  <c:v>28.122249607100017</c:v>
                </c:pt>
                <c:pt idx="33">
                  <c:v>28.335731815100008</c:v>
                </c:pt>
                <c:pt idx="34">
                  <c:v>28.548160004100012</c:v>
                </c:pt>
                <c:pt idx="35">
                  <c:v>28.760866604100013</c:v>
                </c:pt>
              </c:numCache>
            </c:numRef>
          </c:val>
        </c:ser>
        <c:ser>
          <c:idx val="13"/>
          <c:order val="12"/>
          <c:tx>
            <c:strRef>
              <c:f>'ES5'!$Q$19</c:f>
              <c:strCache>
                <c:ptCount val="1"/>
                <c:pt idx="0">
                  <c:v>Other Thermal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'ES5'!$R$19:$BA$19</c:f>
              <c:numCache>
                <c:formatCode>_(* #,##0.00_);_(* \(#,##0.00\);_(* "-"??_);_(@_)</c:formatCode>
                <c:ptCount val="36"/>
                <c:pt idx="1">
                  <c:v>0.2</c:v>
                </c:pt>
                <c:pt idx="2">
                  <c:v>5.2887368000000008E-3</c:v>
                </c:pt>
                <c:pt idx="3">
                  <c:v>2.8025799999999997E-2</c:v>
                </c:pt>
                <c:pt idx="4">
                  <c:v>0.12525663299999998</c:v>
                </c:pt>
                <c:pt idx="5">
                  <c:v>0.24426492940000008</c:v>
                </c:pt>
                <c:pt idx="6">
                  <c:v>0.24965055840000003</c:v>
                </c:pt>
                <c:pt idx="7">
                  <c:v>0.35902951400000005</c:v>
                </c:pt>
                <c:pt idx="8">
                  <c:v>0.47939943097000004</c:v>
                </c:pt>
                <c:pt idx="9">
                  <c:v>0.50396967949999993</c:v>
                </c:pt>
                <c:pt idx="10">
                  <c:v>0.54533512859999989</c:v>
                </c:pt>
                <c:pt idx="11">
                  <c:v>0.48209172839999992</c:v>
                </c:pt>
                <c:pt idx="12">
                  <c:v>0.482599744</c:v>
                </c:pt>
                <c:pt idx="13">
                  <c:v>0.46053651490000008</c:v>
                </c:pt>
                <c:pt idx="14">
                  <c:v>0.44978691000000004</c:v>
                </c:pt>
                <c:pt idx="15">
                  <c:v>0.43265156300000002</c:v>
                </c:pt>
                <c:pt idx="16">
                  <c:v>0.43594637200000003</c:v>
                </c:pt>
                <c:pt idx="17">
                  <c:v>0.33233269199999999</c:v>
                </c:pt>
                <c:pt idx="18">
                  <c:v>0.2384298</c:v>
                </c:pt>
                <c:pt idx="19">
                  <c:v>0.19296555000000001</c:v>
                </c:pt>
                <c:pt idx="20">
                  <c:v>8.1788669999999994E-2</c:v>
                </c:pt>
                <c:pt idx="21">
                  <c:v>0.14328401999999998</c:v>
                </c:pt>
                <c:pt idx="22">
                  <c:v>0.14048235000000001</c:v>
                </c:pt>
                <c:pt idx="23">
                  <c:v>0.12755878000000001</c:v>
                </c:pt>
                <c:pt idx="24">
                  <c:v>0.11869368270000001</c:v>
                </c:pt>
                <c:pt idx="25">
                  <c:v>0.10740835961</c:v>
                </c:pt>
                <c:pt idx="26">
                  <c:v>0.110620076</c:v>
                </c:pt>
                <c:pt idx="27">
                  <c:v>0.10668265910000001</c:v>
                </c:pt>
                <c:pt idx="28">
                  <c:v>6.1874362999999995E-2</c:v>
                </c:pt>
                <c:pt idx="29">
                  <c:v>6.9736193999999987E-2</c:v>
                </c:pt>
                <c:pt idx="30">
                  <c:v>6.4652479999999984E-2</c:v>
                </c:pt>
                <c:pt idx="31">
                  <c:v>5.4349196000000002E-2</c:v>
                </c:pt>
                <c:pt idx="32">
                  <c:v>6.7140004000000003E-2</c:v>
                </c:pt>
                <c:pt idx="33">
                  <c:v>5.9708080999999996E-2</c:v>
                </c:pt>
                <c:pt idx="34">
                  <c:v>6.1643762000000005E-2</c:v>
                </c:pt>
                <c:pt idx="35">
                  <c:v>7.2551909999999997E-2</c:v>
                </c:pt>
              </c:numCache>
            </c:numRef>
          </c:val>
        </c:ser>
        <c:ser>
          <c:idx val="14"/>
          <c:order val="13"/>
          <c:tx>
            <c:strRef>
              <c:f>'ES5'!$Q$20</c:f>
              <c:strCache>
                <c:ptCount val="1"/>
                <c:pt idx="0">
                  <c:v>Other Renewable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'ES5'!$R$20:$BA$20</c:f>
              <c:numCache>
                <c:formatCode>_(* #,##0.00_);_(* \(#,##0.00\);_(* "-"??_);_(@_)</c:formatCode>
                <c:ptCount val="36"/>
                <c:pt idx="1">
                  <c:v>14.359105403832018</c:v>
                </c:pt>
                <c:pt idx="2">
                  <c:v>15.571996269381716</c:v>
                </c:pt>
                <c:pt idx="3">
                  <c:v>17.02511647825229</c:v>
                </c:pt>
                <c:pt idx="4">
                  <c:v>17.834266526177363</c:v>
                </c:pt>
                <c:pt idx="5">
                  <c:v>19.040989447754015</c:v>
                </c:pt>
                <c:pt idx="6">
                  <c:v>19.621408367723721</c:v>
                </c:pt>
                <c:pt idx="7">
                  <c:v>20.460254836131817</c:v>
                </c:pt>
                <c:pt idx="8">
                  <c:v>20.867712515202889</c:v>
                </c:pt>
                <c:pt idx="9">
                  <c:v>21.346347811125522</c:v>
                </c:pt>
                <c:pt idx="10">
                  <c:v>21.86647465079275</c:v>
                </c:pt>
                <c:pt idx="11">
                  <c:v>22.67138566147824</c:v>
                </c:pt>
                <c:pt idx="12">
                  <c:v>23.301719967011795</c:v>
                </c:pt>
                <c:pt idx="13">
                  <c:v>23.947781328150811</c:v>
                </c:pt>
                <c:pt idx="14">
                  <c:v>24.57592716922953</c:v>
                </c:pt>
                <c:pt idx="15">
                  <c:v>25.768502789860374</c:v>
                </c:pt>
                <c:pt idx="16">
                  <c:v>26.60525056099927</c:v>
                </c:pt>
                <c:pt idx="17">
                  <c:v>27.378828300455545</c:v>
                </c:pt>
                <c:pt idx="18">
                  <c:v>28.101661837338568</c:v>
                </c:pt>
                <c:pt idx="19">
                  <c:v>29.124613979749302</c:v>
                </c:pt>
                <c:pt idx="20">
                  <c:v>29.662841167303657</c:v>
                </c:pt>
                <c:pt idx="21">
                  <c:v>30.060239007118948</c:v>
                </c:pt>
                <c:pt idx="22">
                  <c:v>30.302981345462808</c:v>
                </c:pt>
                <c:pt idx="23">
                  <c:v>30.528469704784101</c:v>
                </c:pt>
                <c:pt idx="24">
                  <c:v>30.681195121694202</c:v>
                </c:pt>
                <c:pt idx="25">
                  <c:v>30.752089236660261</c:v>
                </c:pt>
                <c:pt idx="26">
                  <c:v>30.791760500892927</c:v>
                </c:pt>
                <c:pt idx="27">
                  <c:v>30.910701739909054</c:v>
                </c:pt>
                <c:pt idx="28">
                  <c:v>31.040262925566783</c:v>
                </c:pt>
                <c:pt idx="29">
                  <c:v>31.17497636712195</c:v>
                </c:pt>
                <c:pt idx="30">
                  <c:v>31.331587330281032</c:v>
                </c:pt>
                <c:pt idx="31">
                  <c:v>31.487289248966512</c:v>
                </c:pt>
                <c:pt idx="32">
                  <c:v>31.656711226441448</c:v>
                </c:pt>
                <c:pt idx="33">
                  <c:v>31.840482500807841</c:v>
                </c:pt>
                <c:pt idx="34">
                  <c:v>32.063623743543332</c:v>
                </c:pt>
                <c:pt idx="35">
                  <c:v>32.305946361282579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3388800"/>
        <c:axId val="203399168"/>
      </c:barChart>
      <c:lineChart>
        <c:grouping val="standard"/>
        <c:varyColors val="0"/>
        <c:ser>
          <c:idx val="15"/>
          <c:order val="14"/>
          <c:tx>
            <c:strRef>
              <c:f>'ES5'!$Q$22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 w="31750">
              <a:solidFill>
                <a:schemeClr val="tx1"/>
              </a:solidFill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'ES5'!$R$6:$AQ$6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'ES5'!$R$22:$BA$22</c:f>
              <c:numCache>
                <c:formatCode>_-* #,##0.0_-;\-* #,##0.0_-;_-* "-"??_-;_-@_-</c:formatCode>
                <c:ptCount val="36"/>
                <c:pt idx="1">
                  <c:v>242.5972304213478</c:v>
                </c:pt>
                <c:pt idx="2">
                  <c:v>189.34003610965823</c:v>
                </c:pt>
                <c:pt idx="3">
                  <c:v>181.04561665176627</c:v>
                </c:pt>
                <c:pt idx="4">
                  <c:v>155.30893884238301</c:v>
                </c:pt>
                <c:pt idx="5">
                  <c:v>141.41948543218103</c:v>
                </c:pt>
                <c:pt idx="6">
                  <c:v>119.14791037288951</c:v>
                </c:pt>
                <c:pt idx="7">
                  <c:v>97.625735732978683</c:v>
                </c:pt>
                <c:pt idx="8">
                  <c:v>85.335119959394405</c:v>
                </c:pt>
                <c:pt idx="9">
                  <c:v>89.680772700664392</c:v>
                </c:pt>
                <c:pt idx="10">
                  <c:v>87.062340417695651</c:v>
                </c:pt>
                <c:pt idx="11">
                  <c:v>66.714153466670226</c:v>
                </c:pt>
                <c:pt idx="12">
                  <c:v>72.895997910585436</c:v>
                </c:pt>
                <c:pt idx="13">
                  <c:v>59.797321752373698</c:v>
                </c:pt>
                <c:pt idx="14">
                  <c:v>61.468320296476605</c:v>
                </c:pt>
                <c:pt idx="15">
                  <c:v>54.359572503428275</c:v>
                </c:pt>
                <c:pt idx="16">
                  <c:v>34.334391717709074</c:v>
                </c:pt>
                <c:pt idx="17">
                  <c:v>33.317992073802365</c:v>
                </c:pt>
                <c:pt idx="18">
                  <c:v>20.182906556963317</c:v>
                </c:pt>
                <c:pt idx="19">
                  <c:v>16.369748066221945</c:v>
                </c:pt>
                <c:pt idx="20">
                  <c:v>8.4863079742671186</c:v>
                </c:pt>
                <c:pt idx="21">
                  <c:v>6.802556995248362</c:v>
                </c:pt>
                <c:pt idx="22">
                  <c:v>6.4841560070487665</c:v>
                </c:pt>
                <c:pt idx="23">
                  <c:v>6.4938410853274924</c:v>
                </c:pt>
                <c:pt idx="24">
                  <c:v>6.8704648935908388</c:v>
                </c:pt>
                <c:pt idx="25">
                  <c:v>6.7223236532326656</c:v>
                </c:pt>
                <c:pt idx="26">
                  <c:v>5.1453403772047483</c:v>
                </c:pt>
                <c:pt idx="27">
                  <c:v>5.1388856708653261</c:v>
                </c:pt>
                <c:pt idx="28">
                  <c:v>3.6416841926826669</c:v>
                </c:pt>
                <c:pt idx="29">
                  <c:v>3.9660030334744536</c:v>
                </c:pt>
                <c:pt idx="30">
                  <c:v>3.9669475932382832</c:v>
                </c:pt>
                <c:pt idx="31">
                  <c:v>3.2080876223124344</c:v>
                </c:pt>
                <c:pt idx="32">
                  <c:v>3.0648692396658057</c:v>
                </c:pt>
                <c:pt idx="33">
                  <c:v>2.5378784501782579</c:v>
                </c:pt>
                <c:pt idx="34">
                  <c:v>2.3617513740318961</c:v>
                </c:pt>
                <c:pt idx="35">
                  <c:v>2.3229279000198377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407360"/>
        <c:axId val="203401088"/>
      </c:lineChart>
      <c:catAx>
        <c:axId val="20338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3399168"/>
        <c:crossesAt val="-100"/>
        <c:auto val="1"/>
        <c:lblAlgn val="ctr"/>
        <c:lblOffset val="100"/>
        <c:tickLblSkip val="5"/>
        <c:tickMarkSkip val="5"/>
        <c:noMultiLvlLbl val="0"/>
      </c:catAx>
      <c:valAx>
        <c:axId val="203399168"/>
        <c:scaling>
          <c:orientation val="minMax"/>
          <c:min val="-50"/>
        </c:scaling>
        <c:delete val="0"/>
        <c:axPos val="l"/>
        <c:majorGridlines/>
        <c:title>
          <c:tx>
            <c:strRef>
              <c:f>'ES5'!$Q$4</c:f>
              <c:strCache>
                <c:ptCount val="1"/>
                <c:pt idx="0">
                  <c:v>Total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203388800"/>
        <c:crosses val="autoZero"/>
        <c:crossBetween val="midCat"/>
      </c:valAx>
      <c:valAx>
        <c:axId val="203401088"/>
        <c:scaling>
          <c:orientation val="minMax"/>
        </c:scaling>
        <c:delete val="0"/>
        <c:axPos val="r"/>
        <c:title>
          <c:tx>
            <c:rich>
              <a:bodyPr rot="-5400000" vert="horz" anchor="ctr" anchorCtr="0"/>
              <a:lstStyle/>
              <a:p>
                <a:pPr>
                  <a:defRPr/>
                </a:pPr>
                <a:r>
                  <a:rPr lang="en-US"/>
                  <a:t>gCO2/kWh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203407360"/>
        <c:crosses val="max"/>
        <c:crossBetween val="between"/>
      </c:valAx>
      <c:catAx>
        <c:axId val="20340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3401088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164349723367985E-2"/>
          <c:y val="3.0930688246559875E-2"/>
          <c:w val="0.75575784974364069"/>
          <c:h val="0.90239474820382815"/>
        </c:manualLayout>
      </c:layout>
      <c:areaChart>
        <c:grouping val="stacked"/>
        <c:varyColors val="0"/>
        <c:ser>
          <c:idx val="1"/>
          <c:order val="0"/>
          <c:tx>
            <c:strRef>
              <c:f>'ES5'!$Q$32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'ES5'!$R$32:$AP$32</c:f>
              <c:numCache>
                <c:formatCode>_(* #,##0.00_);_(* \(#,##0.00\);_(* "-"??_);_(@_)</c:formatCode>
                <c:ptCount val="25"/>
                <c:pt idx="1">
                  <c:v>13.669057000999997</c:v>
                </c:pt>
                <c:pt idx="2">
                  <c:v>19.419024416899997</c:v>
                </c:pt>
                <c:pt idx="3">
                  <c:v>19.594550417199997</c:v>
                </c:pt>
                <c:pt idx="4">
                  <c:v>21.595146803400002</c:v>
                </c:pt>
                <c:pt idx="5">
                  <c:v>21.465659653599992</c:v>
                </c:pt>
                <c:pt idx="6">
                  <c:v>20.890998245099997</c:v>
                </c:pt>
                <c:pt idx="7">
                  <c:v>20.541429213600015</c:v>
                </c:pt>
                <c:pt idx="8">
                  <c:v>21.10519155379999</c:v>
                </c:pt>
                <c:pt idx="9">
                  <c:v>21.901354134700014</c:v>
                </c:pt>
                <c:pt idx="10">
                  <c:v>24.603847095900012</c:v>
                </c:pt>
                <c:pt idx="11">
                  <c:v>24.1844211825</c:v>
                </c:pt>
                <c:pt idx="12">
                  <c:v>25.376961647000002</c:v>
                </c:pt>
                <c:pt idx="13">
                  <c:v>24.929914738000488</c:v>
                </c:pt>
                <c:pt idx="14">
                  <c:v>25.008585097000001</c:v>
                </c:pt>
                <c:pt idx="15">
                  <c:v>25.154463797999973</c:v>
                </c:pt>
                <c:pt idx="16">
                  <c:v>24.768915138000011</c:v>
                </c:pt>
                <c:pt idx="17">
                  <c:v>24.646297429000018</c:v>
                </c:pt>
                <c:pt idx="18">
                  <c:v>23.882469825999994</c:v>
                </c:pt>
                <c:pt idx="19">
                  <c:v>23.126351889000002</c:v>
                </c:pt>
                <c:pt idx="20">
                  <c:v>21.256157288999997</c:v>
                </c:pt>
                <c:pt idx="21">
                  <c:v>19.986176341999997</c:v>
                </c:pt>
                <c:pt idx="22">
                  <c:v>19.388316904000007</c:v>
                </c:pt>
                <c:pt idx="23">
                  <c:v>18.701655989000002</c:v>
                </c:pt>
                <c:pt idx="24">
                  <c:v>17.376351837999998</c:v>
                </c:pt>
              </c:numCache>
            </c:numRef>
          </c:val>
        </c:ser>
        <c:ser>
          <c:idx val="2"/>
          <c:order val="1"/>
          <c:tx>
            <c:strRef>
              <c:f>'ES5'!$Q$33</c:f>
              <c:strCache>
                <c:ptCount val="1"/>
                <c:pt idx="0">
                  <c:v>CCS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'ES5'!$R$33:$AP$33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6.5939247000000014</c:v>
                </c:pt>
                <c:pt idx="16">
                  <c:v>12.276890599999998</c:v>
                </c:pt>
                <c:pt idx="17">
                  <c:v>18.5340357</c:v>
                </c:pt>
                <c:pt idx="18">
                  <c:v>20.832298300000001</c:v>
                </c:pt>
                <c:pt idx="19">
                  <c:v>23.915634530000002</c:v>
                </c:pt>
                <c:pt idx="20">
                  <c:v>18.293047030000004</c:v>
                </c:pt>
                <c:pt idx="21">
                  <c:v>17.314564530000002</c:v>
                </c:pt>
                <c:pt idx="22">
                  <c:v>17.917691630000004</c:v>
                </c:pt>
                <c:pt idx="23">
                  <c:v>17.829555029999998</c:v>
                </c:pt>
                <c:pt idx="24">
                  <c:v>16.321460060000003</c:v>
                </c:pt>
              </c:numCache>
            </c:numRef>
          </c:val>
        </c:ser>
        <c:ser>
          <c:idx val="3"/>
          <c:order val="2"/>
          <c:tx>
            <c:strRef>
              <c:f>'ES5'!$Q$34</c:f>
              <c:strCache>
                <c:ptCount val="1"/>
                <c:pt idx="0">
                  <c:v>CHP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'ES5'!$R$34:$AP$34</c:f>
              <c:numCache>
                <c:formatCode>_(* #,##0.00_);_(* \(#,##0.00\);_(* "-"??_);_(@_)</c:formatCode>
                <c:ptCount val="25"/>
                <c:pt idx="1">
                  <c:v>9.7275140390000008</c:v>
                </c:pt>
                <c:pt idx="2">
                  <c:v>10.111960990399997</c:v>
                </c:pt>
                <c:pt idx="3">
                  <c:v>10.114500015000001</c:v>
                </c:pt>
                <c:pt idx="4">
                  <c:v>9.5747108869999984</c:v>
                </c:pt>
                <c:pt idx="5">
                  <c:v>9.5762990979999998</c:v>
                </c:pt>
                <c:pt idx="6">
                  <c:v>9.5697439689999992</c:v>
                </c:pt>
                <c:pt idx="7">
                  <c:v>9.5307559440000009</c:v>
                </c:pt>
                <c:pt idx="8">
                  <c:v>9.493581626000001</c:v>
                </c:pt>
                <c:pt idx="9">
                  <c:v>9.4997113510000002</c:v>
                </c:pt>
                <c:pt idx="10">
                  <c:v>8.8475932950000011</c:v>
                </c:pt>
                <c:pt idx="11">
                  <c:v>8.7896735100000001</c:v>
                </c:pt>
                <c:pt idx="12">
                  <c:v>8.8731062319999996</c:v>
                </c:pt>
                <c:pt idx="13">
                  <c:v>8.8478513970000012</c:v>
                </c:pt>
                <c:pt idx="14">
                  <c:v>8.6102238500000006</c:v>
                </c:pt>
                <c:pt idx="15">
                  <c:v>1.0948704972000001</c:v>
                </c:pt>
                <c:pt idx="16">
                  <c:v>1.0666384800000002</c:v>
                </c:pt>
                <c:pt idx="17">
                  <c:v>1.0666966159999998</c:v>
                </c:pt>
                <c:pt idx="18">
                  <c:v>1.0651851449999994</c:v>
                </c:pt>
                <c:pt idx="19">
                  <c:v>1.0633676359999997</c:v>
                </c:pt>
                <c:pt idx="20">
                  <c:v>0.98300054400000003</c:v>
                </c:pt>
                <c:pt idx="21">
                  <c:v>0.9822447449999997</c:v>
                </c:pt>
                <c:pt idx="22">
                  <c:v>0.9819568649999999</c:v>
                </c:pt>
                <c:pt idx="23">
                  <c:v>0.8563002540000002</c:v>
                </c:pt>
                <c:pt idx="24">
                  <c:v>0.85614339999999978</c:v>
                </c:pt>
              </c:numCache>
            </c:numRef>
          </c:val>
        </c:ser>
        <c:ser>
          <c:idx val="4"/>
          <c:order val="3"/>
          <c:tx>
            <c:strRef>
              <c:f>'ES5'!$Q$35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'ES5'!$R$35:$AP$35</c:f>
              <c:numCache>
                <c:formatCode>_(* #,##0.00_);_(* \(#,##0.00\);_(* "-"??_);_(@_)</c:formatCode>
                <c:ptCount val="25"/>
                <c:pt idx="1">
                  <c:v>120.244367954</c:v>
                </c:pt>
                <c:pt idx="2">
                  <c:v>119.18083261699998</c:v>
                </c:pt>
                <c:pt idx="3">
                  <c:v>104.01169067171993</c:v>
                </c:pt>
                <c:pt idx="4">
                  <c:v>94.926348603230025</c:v>
                </c:pt>
                <c:pt idx="5">
                  <c:v>91.656074720860019</c:v>
                </c:pt>
                <c:pt idx="6">
                  <c:v>70.564699550179967</c:v>
                </c:pt>
                <c:pt idx="7">
                  <c:v>52.570332584080042</c:v>
                </c:pt>
                <c:pt idx="8">
                  <c:v>40.684408586099984</c:v>
                </c:pt>
                <c:pt idx="9">
                  <c:v>44.775765125999982</c:v>
                </c:pt>
                <c:pt idx="10">
                  <c:v>47.174001404198741</c:v>
                </c:pt>
                <c:pt idx="11">
                  <c:v>35.180189792600018</c:v>
                </c:pt>
                <c:pt idx="12">
                  <c:v>42.68656129899999</c:v>
                </c:pt>
                <c:pt idx="13">
                  <c:v>35.299260681812584</c:v>
                </c:pt>
                <c:pt idx="14">
                  <c:v>39.107855755999999</c:v>
                </c:pt>
                <c:pt idx="15">
                  <c:v>42.380235824700016</c:v>
                </c:pt>
                <c:pt idx="16">
                  <c:v>24.064528611400004</c:v>
                </c:pt>
                <c:pt idx="17">
                  <c:v>24.154863170210003</c:v>
                </c:pt>
                <c:pt idx="18">
                  <c:v>12.278348438700005</c:v>
                </c:pt>
                <c:pt idx="19">
                  <c:v>9.0841681978000057</c:v>
                </c:pt>
                <c:pt idx="20">
                  <c:v>3.5517045871999993</c:v>
                </c:pt>
                <c:pt idx="21">
                  <c:v>2.2099787461</c:v>
                </c:pt>
                <c:pt idx="22">
                  <c:v>1.9016797149999998</c:v>
                </c:pt>
                <c:pt idx="23">
                  <c:v>2.0974353726000006</c:v>
                </c:pt>
                <c:pt idx="24">
                  <c:v>2.5118999108000009</c:v>
                </c:pt>
              </c:numCache>
            </c:numRef>
          </c:val>
        </c:ser>
        <c:ser>
          <c:idx val="5"/>
          <c:order val="4"/>
          <c:tx>
            <c:strRef>
              <c:f>'ES5'!$Q$36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'ES5'!$R$36:$AP$36</c:f>
              <c:numCache>
                <c:formatCode>_(* #,##0.00_);_(* \(#,##0.00\);_(* "-"??_);_(@_)</c:formatCode>
                <c:ptCount val="25"/>
                <c:pt idx="1">
                  <c:v>23.985874752000001</c:v>
                </c:pt>
                <c:pt idx="2">
                  <c:v>7.1068414995000015</c:v>
                </c:pt>
                <c:pt idx="3">
                  <c:v>10.558416154500001</c:v>
                </c:pt>
                <c:pt idx="4">
                  <c:v>4.1471333319999992</c:v>
                </c:pt>
                <c:pt idx="5">
                  <c:v>0.71523361500000004</c:v>
                </c:pt>
                <c:pt idx="6">
                  <c:v>0.37065211600000003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6"/>
          <c:order val="5"/>
          <c:tx>
            <c:strRef>
              <c:f>'ES5'!$Q$37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'ES5'!$R$37:$AP$37</c:f>
              <c:numCache>
                <c:formatCode>_(* #,##0.00_);_(* \(#,##0.00\);_(* "-"??_);_(@_)</c:formatCode>
                <c:ptCount val="25"/>
                <c:pt idx="1">
                  <c:v>2.9134503779999998</c:v>
                </c:pt>
                <c:pt idx="2">
                  <c:v>6.4498704279999961</c:v>
                </c:pt>
                <c:pt idx="3">
                  <c:v>6.4498724540000012</c:v>
                </c:pt>
                <c:pt idx="4">
                  <c:v>6.4498725039999991</c:v>
                </c:pt>
                <c:pt idx="5">
                  <c:v>6.5998121739999904</c:v>
                </c:pt>
                <c:pt idx="6">
                  <c:v>6.5998113740000024</c:v>
                </c:pt>
                <c:pt idx="7">
                  <c:v>6.5998121500000062</c:v>
                </c:pt>
                <c:pt idx="8">
                  <c:v>6.599812225999993</c:v>
                </c:pt>
                <c:pt idx="9">
                  <c:v>6.5997834609999915</c:v>
                </c:pt>
                <c:pt idx="10">
                  <c:v>6.5997825670000001</c:v>
                </c:pt>
                <c:pt idx="11">
                  <c:v>6.5997833380000008</c:v>
                </c:pt>
                <c:pt idx="12">
                  <c:v>6.5997809029999983</c:v>
                </c:pt>
                <c:pt idx="13">
                  <c:v>6.5997834110000007</c:v>
                </c:pt>
                <c:pt idx="14">
                  <c:v>6.5997833510000108</c:v>
                </c:pt>
                <c:pt idx="15">
                  <c:v>6.5997812760000025</c:v>
                </c:pt>
                <c:pt idx="16">
                  <c:v>6.6038208229999995</c:v>
                </c:pt>
                <c:pt idx="17">
                  <c:v>6.6038217499999989</c:v>
                </c:pt>
                <c:pt idx="18">
                  <c:v>6.6038217180000096</c:v>
                </c:pt>
                <c:pt idx="19">
                  <c:v>6.6038217050000121</c:v>
                </c:pt>
                <c:pt idx="20">
                  <c:v>6.60382172799999</c:v>
                </c:pt>
                <c:pt idx="21">
                  <c:v>6.6038217289999972</c:v>
                </c:pt>
                <c:pt idx="22">
                  <c:v>6.6038217639999974</c:v>
                </c:pt>
                <c:pt idx="23">
                  <c:v>6.6038217740000009</c:v>
                </c:pt>
                <c:pt idx="24">
                  <c:v>6.6038217300000053</c:v>
                </c:pt>
              </c:numCache>
            </c:numRef>
          </c:val>
        </c:ser>
        <c:ser>
          <c:idx val="7"/>
          <c:order val="6"/>
          <c:tx>
            <c:strRef>
              <c:f>'ES5'!$Q$38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'ES5'!$R$38:$AP$38</c:f>
              <c:numCache>
                <c:formatCode>_(* #,##0.00_);_(* \(#,##0.00\);_(* "-"??_);_(@_)</c:formatCode>
                <c:ptCount val="25"/>
                <c:pt idx="1">
                  <c:v>14.974312499999998</c:v>
                </c:pt>
                <c:pt idx="2">
                  <c:v>27.402025296000001</c:v>
                </c:pt>
                <c:pt idx="3">
                  <c:v>28.500576832</c:v>
                </c:pt>
                <c:pt idx="4">
                  <c:v>37.828895310999997</c:v>
                </c:pt>
                <c:pt idx="5">
                  <c:v>36.546085142000003</c:v>
                </c:pt>
                <c:pt idx="6">
                  <c:v>53.835066316000002</c:v>
                </c:pt>
                <c:pt idx="7">
                  <c:v>67.771715369999995</c:v>
                </c:pt>
                <c:pt idx="8">
                  <c:v>82.20515159</c:v>
                </c:pt>
                <c:pt idx="9">
                  <c:v>82.286891429999997</c:v>
                </c:pt>
                <c:pt idx="10">
                  <c:v>81.965500179000003</c:v>
                </c:pt>
                <c:pt idx="11">
                  <c:v>75.760329049999996</c:v>
                </c:pt>
                <c:pt idx="12">
                  <c:v>63.886044963000003</c:v>
                </c:pt>
                <c:pt idx="13">
                  <c:v>48.842448132999998</c:v>
                </c:pt>
                <c:pt idx="14">
                  <c:v>40.304964634000001</c:v>
                </c:pt>
                <c:pt idx="15">
                  <c:v>29.732587674000001</c:v>
                </c:pt>
                <c:pt idx="16">
                  <c:v>25.152584528999999</c:v>
                </c:pt>
                <c:pt idx="17">
                  <c:v>6.930015815</c:v>
                </c:pt>
                <c:pt idx="18">
                  <c:v>-2.550977483</c:v>
                </c:pt>
                <c:pt idx="19">
                  <c:v>-15.720797118</c:v>
                </c:pt>
                <c:pt idx="20">
                  <c:v>-15.770102830000001</c:v>
                </c:pt>
                <c:pt idx="21">
                  <c:v>-16.682324668</c:v>
                </c:pt>
                <c:pt idx="22">
                  <c:v>-14.991582965999999</c:v>
                </c:pt>
                <c:pt idx="23">
                  <c:v>-14.110388755000001</c:v>
                </c:pt>
                <c:pt idx="24">
                  <c:v>-9.9380464990000004</c:v>
                </c:pt>
              </c:numCache>
            </c:numRef>
          </c:val>
        </c:ser>
        <c:ser>
          <c:idx val="8"/>
          <c:order val="7"/>
          <c:tx>
            <c:strRef>
              <c:f>'ES5'!$Q$39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'ES5'!$R$39:$AP$39</c:f>
              <c:numCache>
                <c:formatCode>_(* #,##0.00_);_(* \(#,##0.00\);_(* "-"??_);_(@_)</c:formatCode>
                <c:ptCount val="25"/>
                <c:pt idx="1">
                  <c:v>9.3439300000000005E-4</c:v>
                </c:pt>
                <c:pt idx="2">
                  <c:v>5.2555339E-2</c:v>
                </c:pt>
                <c:pt idx="3">
                  <c:v>8.7592231999999992E-2</c:v>
                </c:pt>
                <c:pt idx="4">
                  <c:v>8.7592231999999992E-2</c:v>
                </c:pt>
                <c:pt idx="5">
                  <c:v>8.7592231999999992E-2</c:v>
                </c:pt>
                <c:pt idx="6">
                  <c:v>8.7592231999999992E-2</c:v>
                </c:pt>
                <c:pt idx="7">
                  <c:v>8.7592231999999992E-2</c:v>
                </c:pt>
                <c:pt idx="8">
                  <c:v>1.3138833769999996</c:v>
                </c:pt>
                <c:pt idx="9">
                  <c:v>1.5100899669999996</c:v>
                </c:pt>
                <c:pt idx="10">
                  <c:v>3.8680726819999989</c:v>
                </c:pt>
                <c:pt idx="11">
                  <c:v>5.9107236719999996</c:v>
                </c:pt>
                <c:pt idx="12">
                  <c:v>6.5063508219999999</c:v>
                </c:pt>
                <c:pt idx="13">
                  <c:v>8.4333797620000031</c:v>
                </c:pt>
                <c:pt idx="14">
                  <c:v>10.185224262000002</c:v>
                </c:pt>
                <c:pt idx="15">
                  <c:v>11.937068762000003</c:v>
                </c:pt>
                <c:pt idx="16">
                  <c:v>13.688913562000003</c:v>
                </c:pt>
                <c:pt idx="17">
                  <c:v>13.688913562000003</c:v>
                </c:pt>
                <c:pt idx="18">
                  <c:v>13.688913562000003</c:v>
                </c:pt>
                <c:pt idx="19">
                  <c:v>13.688913562000003</c:v>
                </c:pt>
                <c:pt idx="20">
                  <c:v>13.688913562000003</c:v>
                </c:pt>
                <c:pt idx="21">
                  <c:v>13.688913562000003</c:v>
                </c:pt>
                <c:pt idx="22">
                  <c:v>13.688913562000003</c:v>
                </c:pt>
                <c:pt idx="23">
                  <c:v>15.440758062</c:v>
                </c:pt>
                <c:pt idx="24">
                  <c:v>15.440758062</c:v>
                </c:pt>
              </c:numCache>
            </c:numRef>
          </c:val>
        </c:ser>
        <c:ser>
          <c:idx val="9"/>
          <c:order val="8"/>
          <c:tx>
            <c:strRef>
              <c:f>'ES5'!$Q$40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'ES5'!$R$40:$AP$40</c:f>
              <c:numCache>
                <c:formatCode>_(* #,##0.00_);_(* \(#,##0.00\);_(* "-"??_);_(@_)</c:formatCode>
                <c:ptCount val="25"/>
                <c:pt idx="1">
                  <c:v>67.094234833999991</c:v>
                </c:pt>
                <c:pt idx="2">
                  <c:v>61.388106799999981</c:v>
                </c:pt>
                <c:pt idx="3">
                  <c:v>61.345101999999997</c:v>
                </c:pt>
                <c:pt idx="4">
                  <c:v>61.308584799999991</c:v>
                </c:pt>
                <c:pt idx="5">
                  <c:v>61.297640999999999</c:v>
                </c:pt>
                <c:pt idx="6">
                  <c:v>61.220924499999988</c:v>
                </c:pt>
                <c:pt idx="7">
                  <c:v>61.237129699999976</c:v>
                </c:pt>
                <c:pt idx="8">
                  <c:v>48.548462599999979</c:v>
                </c:pt>
                <c:pt idx="9">
                  <c:v>32.343841100000006</c:v>
                </c:pt>
                <c:pt idx="10">
                  <c:v>32.421700600000008</c:v>
                </c:pt>
                <c:pt idx="11">
                  <c:v>44.926583600000008</c:v>
                </c:pt>
                <c:pt idx="12">
                  <c:v>45.010508699999995</c:v>
                </c:pt>
                <c:pt idx="13">
                  <c:v>60.529941900000026</c:v>
                </c:pt>
                <c:pt idx="14">
                  <c:v>60.472347000000028</c:v>
                </c:pt>
                <c:pt idx="15">
                  <c:v>62.743309199999999</c:v>
                </c:pt>
                <c:pt idx="16">
                  <c:v>74.99830269999994</c:v>
                </c:pt>
                <c:pt idx="17">
                  <c:v>83.054723599999974</c:v>
                </c:pt>
                <c:pt idx="18">
                  <c:v>94.248753699999966</c:v>
                </c:pt>
                <c:pt idx="19">
                  <c:v>101.78459129999996</c:v>
                </c:pt>
                <c:pt idx="20">
                  <c:v>111.53955429999993</c:v>
                </c:pt>
                <c:pt idx="21">
                  <c:v>109.64259459999995</c:v>
                </c:pt>
                <c:pt idx="22">
                  <c:v>108.37592589999998</c:v>
                </c:pt>
                <c:pt idx="23">
                  <c:v>107.31594319999999</c:v>
                </c:pt>
                <c:pt idx="24">
                  <c:v>104.63867030000004</c:v>
                </c:pt>
              </c:numCache>
            </c:numRef>
          </c:val>
        </c:ser>
        <c:ser>
          <c:idx val="10"/>
          <c:order val="9"/>
          <c:tx>
            <c:strRef>
              <c:f>'ES5'!$Q$41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'ES5'!$R$41:$AP$41</c:f>
              <c:numCache>
                <c:formatCode>_(* #,##0.00_);_(* \(#,##0.00\);_(* "-"??_);_(@_)</c:formatCode>
                <c:ptCount val="25"/>
                <c:pt idx="1">
                  <c:v>14.126736077999999</c:v>
                </c:pt>
                <c:pt idx="2">
                  <c:v>17.195269681999999</c:v>
                </c:pt>
                <c:pt idx="3">
                  <c:v>23.452636402</c:v>
                </c:pt>
                <c:pt idx="4">
                  <c:v>25.880063702000001</c:v>
                </c:pt>
                <c:pt idx="5">
                  <c:v>30.551658542000023</c:v>
                </c:pt>
                <c:pt idx="6">
                  <c:v>35.320820912000038</c:v>
                </c:pt>
                <c:pt idx="7">
                  <c:v>39.198762842000043</c:v>
                </c:pt>
                <c:pt idx="8">
                  <c:v>45.202038622000025</c:v>
                </c:pt>
                <c:pt idx="9">
                  <c:v>55.370359172000001</c:v>
                </c:pt>
                <c:pt idx="10">
                  <c:v>58.272948291999967</c:v>
                </c:pt>
                <c:pt idx="11">
                  <c:v>63.859546601999966</c:v>
                </c:pt>
                <c:pt idx="12">
                  <c:v>65.923777331999986</c:v>
                </c:pt>
                <c:pt idx="13">
                  <c:v>71.921520301999976</c:v>
                </c:pt>
                <c:pt idx="14">
                  <c:v>76.098606621999963</c:v>
                </c:pt>
                <c:pt idx="15">
                  <c:v>80.394848941999925</c:v>
                </c:pt>
                <c:pt idx="16">
                  <c:v>84.146980091999893</c:v>
                </c:pt>
                <c:pt idx="17">
                  <c:v>86.334072711999937</c:v>
                </c:pt>
                <c:pt idx="18">
                  <c:v>92.516624991999919</c:v>
                </c:pt>
                <c:pt idx="19">
                  <c:v>94.690932711999849</c:v>
                </c:pt>
                <c:pt idx="20">
                  <c:v>96.711896162000087</c:v>
                </c:pt>
                <c:pt idx="21">
                  <c:v>102.56102288200015</c:v>
                </c:pt>
                <c:pt idx="22">
                  <c:v>102.56991116200011</c:v>
                </c:pt>
                <c:pt idx="23">
                  <c:v>102.54974818800005</c:v>
                </c:pt>
                <c:pt idx="24">
                  <c:v>105.577340342</c:v>
                </c:pt>
              </c:numCache>
            </c:numRef>
          </c:val>
        </c:ser>
        <c:ser>
          <c:idx val="11"/>
          <c:order val="10"/>
          <c:tx>
            <c:strRef>
              <c:f>'ES5'!$Q$42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'ES5'!$R$42:$AP$42</c:f>
              <c:numCache>
                <c:formatCode>_(* #,##0.00_);_(* \(#,##0.00\);_(* "-"??_);_(@_)</c:formatCode>
                <c:ptCount val="25"/>
                <c:pt idx="1">
                  <c:v>9.0649836250000018</c:v>
                </c:pt>
                <c:pt idx="2">
                  <c:v>14.48195440819998</c:v>
                </c:pt>
                <c:pt idx="3">
                  <c:v>16.570261721199994</c:v>
                </c:pt>
                <c:pt idx="4">
                  <c:v>16.783304411199989</c:v>
                </c:pt>
                <c:pt idx="5">
                  <c:v>17.378028377200007</c:v>
                </c:pt>
                <c:pt idx="6">
                  <c:v>18.906538854200029</c:v>
                </c:pt>
                <c:pt idx="7">
                  <c:v>21.239910410200022</c:v>
                </c:pt>
                <c:pt idx="8">
                  <c:v>24.522259669199993</c:v>
                </c:pt>
                <c:pt idx="9">
                  <c:v>26.893924913200014</c:v>
                </c:pt>
                <c:pt idx="10">
                  <c:v>27.243670480200031</c:v>
                </c:pt>
                <c:pt idx="11">
                  <c:v>27.801340795200055</c:v>
                </c:pt>
                <c:pt idx="12">
                  <c:v>27.806627642200034</c:v>
                </c:pt>
                <c:pt idx="13">
                  <c:v>27.800901184200029</c:v>
                </c:pt>
                <c:pt idx="14">
                  <c:v>27.800433690200052</c:v>
                </c:pt>
                <c:pt idx="15">
                  <c:v>27.811340539200035</c:v>
                </c:pt>
                <c:pt idx="16">
                  <c:v>27.784284380200035</c:v>
                </c:pt>
                <c:pt idx="17">
                  <c:v>27.739348639200017</c:v>
                </c:pt>
                <c:pt idx="18">
                  <c:v>27.706236329200021</c:v>
                </c:pt>
                <c:pt idx="19">
                  <c:v>27.689728669200051</c:v>
                </c:pt>
                <c:pt idx="20">
                  <c:v>27.539807146199998</c:v>
                </c:pt>
                <c:pt idx="21">
                  <c:v>27.451944581200024</c:v>
                </c:pt>
                <c:pt idx="22">
                  <c:v>27.446678475199992</c:v>
                </c:pt>
                <c:pt idx="23">
                  <c:v>27.413455658200032</c:v>
                </c:pt>
                <c:pt idx="24">
                  <c:v>27.330111668200047</c:v>
                </c:pt>
              </c:numCache>
            </c:numRef>
          </c:val>
        </c:ser>
        <c:ser>
          <c:idx val="12"/>
          <c:order val="11"/>
          <c:tx>
            <c:strRef>
              <c:f>'ES5'!$Q$43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'ES5'!$R$43:$AP$43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2.0830063999999999E-2</c:v>
                </c:pt>
                <c:pt idx="7">
                  <c:v>2.0830063999999999E-2</c:v>
                </c:pt>
                <c:pt idx="8">
                  <c:v>7.8219247300000003E-2</c:v>
                </c:pt>
                <c:pt idx="9">
                  <c:v>7.8219247300000003E-2</c:v>
                </c:pt>
                <c:pt idx="10">
                  <c:v>7.8219247300000003E-2</c:v>
                </c:pt>
                <c:pt idx="11">
                  <c:v>7.8219247300000003E-2</c:v>
                </c:pt>
                <c:pt idx="12">
                  <c:v>7.8219247300000003E-2</c:v>
                </c:pt>
                <c:pt idx="13">
                  <c:v>0.12366477329999999</c:v>
                </c:pt>
                <c:pt idx="14">
                  <c:v>0.21145749830000002</c:v>
                </c:pt>
                <c:pt idx="15">
                  <c:v>0.3306935728999999</c:v>
                </c:pt>
                <c:pt idx="16">
                  <c:v>0.44992964749999997</c:v>
                </c:pt>
                <c:pt idx="17">
                  <c:v>0.48412380709999986</c:v>
                </c:pt>
                <c:pt idx="18">
                  <c:v>0.48412380709999986</c:v>
                </c:pt>
                <c:pt idx="19">
                  <c:v>0.48412380709999986</c:v>
                </c:pt>
                <c:pt idx="20">
                  <c:v>0.48412380709999986</c:v>
                </c:pt>
                <c:pt idx="21">
                  <c:v>0.48412380709999986</c:v>
                </c:pt>
                <c:pt idx="22">
                  <c:v>0.48412380709999986</c:v>
                </c:pt>
                <c:pt idx="23">
                  <c:v>0.48412380709999986</c:v>
                </c:pt>
                <c:pt idx="24">
                  <c:v>0.48412380709999986</c:v>
                </c:pt>
              </c:numCache>
            </c:numRef>
          </c:val>
        </c:ser>
        <c:ser>
          <c:idx val="13"/>
          <c:order val="12"/>
          <c:tx>
            <c:strRef>
              <c:f>'ES5'!$Q$44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'ES5'!$R$44:$AP$44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6.0974480000000012E-4</c:v>
                </c:pt>
                <c:pt idx="3">
                  <c:v>5.2272000000000004E-3</c:v>
                </c:pt>
                <c:pt idx="4">
                  <c:v>1.8763328599999997E-2</c:v>
                </c:pt>
                <c:pt idx="5">
                  <c:v>3.2119122600000001E-2</c:v>
                </c:pt>
                <c:pt idx="6">
                  <c:v>3.0466534399999998E-2</c:v>
                </c:pt>
                <c:pt idx="7">
                  <c:v>4.1728214799999996E-2</c:v>
                </c:pt>
                <c:pt idx="8">
                  <c:v>6.248995806999999E-2</c:v>
                </c:pt>
                <c:pt idx="9">
                  <c:v>6.7215128499999985E-2</c:v>
                </c:pt>
                <c:pt idx="10">
                  <c:v>5.9900297599999985E-2</c:v>
                </c:pt>
                <c:pt idx="11">
                  <c:v>5.1409791400000002E-2</c:v>
                </c:pt>
                <c:pt idx="12">
                  <c:v>5.0648391000000001E-2</c:v>
                </c:pt>
                <c:pt idx="13">
                  <c:v>2.8980301899999998E-2</c:v>
                </c:pt>
                <c:pt idx="14">
                  <c:v>3.0175200000000003E-2</c:v>
                </c:pt>
                <c:pt idx="15">
                  <c:v>1.9440000000000002E-2</c:v>
                </c:pt>
                <c:pt idx="16">
                  <c:v>1.8793581000000004E-2</c:v>
                </c:pt>
                <c:pt idx="17">
                  <c:v>1.5605891999999998E-2</c:v>
                </c:pt>
                <c:pt idx="18">
                  <c:v>1.2960000000000001E-2</c:v>
                </c:pt>
                <c:pt idx="19">
                  <c:v>1.1231999999999997E-2</c:v>
                </c:pt>
                <c:pt idx="20">
                  <c:v>6.9119999999999997E-3</c:v>
                </c:pt>
                <c:pt idx="21">
                  <c:v>7.3440000000000007E-3</c:v>
                </c:pt>
                <c:pt idx="22">
                  <c:v>7.3440000000000007E-3</c:v>
                </c:pt>
                <c:pt idx="23">
                  <c:v>6.9119999999999997E-3</c:v>
                </c:pt>
                <c:pt idx="24">
                  <c:v>6.3247027000000004E-3</c:v>
                </c:pt>
              </c:numCache>
            </c:numRef>
          </c:val>
        </c:ser>
        <c:ser>
          <c:idx val="14"/>
          <c:order val="13"/>
          <c:tx>
            <c:strRef>
              <c:f>'ES5'!$Q$45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'ES5'!$R$45:$AP$45</c:f>
              <c:numCache>
                <c:formatCode>_(* #,##0.00_);_(* \(#,##0.00\);_(* "-"??_);_(@_)</c:formatCode>
                <c:ptCount val="25"/>
                <c:pt idx="2">
                  <c:v>0</c:v>
                </c:pt>
                <c:pt idx="3">
                  <c:v>0.23871542000000001</c:v>
                </c:pt>
                <c:pt idx="4">
                  <c:v>0.23838795999999995</c:v>
                </c:pt>
                <c:pt idx="5">
                  <c:v>0.23832247999999998</c:v>
                </c:pt>
                <c:pt idx="6">
                  <c:v>0.23776579999999997</c:v>
                </c:pt>
                <c:pt idx="7">
                  <c:v>0.23802214999999996</c:v>
                </c:pt>
                <c:pt idx="8">
                  <c:v>0.23822425999999997</c:v>
                </c:pt>
                <c:pt idx="9">
                  <c:v>0.23819151</c:v>
                </c:pt>
                <c:pt idx="10">
                  <c:v>0.23864995</c:v>
                </c:pt>
                <c:pt idx="11">
                  <c:v>0.23868268999999998</c:v>
                </c:pt>
                <c:pt idx="12">
                  <c:v>0.23894465000000001</c:v>
                </c:pt>
                <c:pt idx="13">
                  <c:v>0.23887916000000001</c:v>
                </c:pt>
                <c:pt idx="14">
                  <c:v>0.23891191000000001</c:v>
                </c:pt>
                <c:pt idx="15">
                  <c:v>0.23894465000000001</c:v>
                </c:pt>
                <c:pt idx="16">
                  <c:v>0.23868268999999998</c:v>
                </c:pt>
                <c:pt idx="17">
                  <c:v>0.23864995</c:v>
                </c:pt>
                <c:pt idx="18">
                  <c:v>0.23832249</c:v>
                </c:pt>
                <c:pt idx="19">
                  <c:v>0.23806052</c:v>
                </c:pt>
                <c:pt idx="20">
                  <c:v>0.23727461</c:v>
                </c:pt>
                <c:pt idx="21">
                  <c:v>0.23658696000000004</c:v>
                </c:pt>
                <c:pt idx="22">
                  <c:v>0.23629223999999999</c:v>
                </c:pt>
                <c:pt idx="23">
                  <c:v>0.23616127000000001</c:v>
                </c:pt>
                <c:pt idx="24">
                  <c:v>0.23547361000000003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557120"/>
        <c:axId val="203567104"/>
      </c:areaChart>
      <c:catAx>
        <c:axId val="20355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35671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3567104"/>
        <c:scaling>
          <c:orientation val="minMax"/>
        </c:scaling>
        <c:delete val="0"/>
        <c:axPos val="l"/>
        <c:majorGridlines/>
        <c:title>
          <c:tx>
            <c:strRef>
              <c:f>'ES5'!$Q$29</c:f>
              <c:strCache>
                <c:ptCount val="1"/>
                <c:pt idx="0">
                  <c:v>Transmission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203557120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12346004246171E-2"/>
          <c:y val="3.1047604400625664E-2"/>
          <c:w val="0.76120888866411407"/>
          <c:h val="0.90202580618205142"/>
        </c:manualLayout>
      </c:layout>
      <c:areaChart>
        <c:grouping val="stacked"/>
        <c:varyColors val="0"/>
        <c:ser>
          <c:idx val="1"/>
          <c:order val="0"/>
          <c:tx>
            <c:strRef>
              <c:f>'ES5'!$Q$55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'ES5'!$R$55:$AP$55</c:f>
              <c:numCache>
                <c:formatCode>_(* #,##0.00_);_(* \(#,##0.00\);_(* "-"??_);_(@_)</c:formatCode>
                <c:ptCount val="25"/>
                <c:pt idx="1">
                  <c:v>4.1779661346527828</c:v>
                </c:pt>
                <c:pt idx="2">
                  <c:v>4.4058157306182899</c:v>
                </c:pt>
                <c:pt idx="3">
                  <c:v>4.6593829417477117</c:v>
                </c:pt>
                <c:pt idx="4">
                  <c:v>4.9818364338226289</c:v>
                </c:pt>
                <c:pt idx="5">
                  <c:v>4.9215010322459989</c:v>
                </c:pt>
                <c:pt idx="6">
                  <c:v>4.9061864322762716</c:v>
                </c:pt>
                <c:pt idx="7">
                  <c:v>4.9974223138681744</c:v>
                </c:pt>
                <c:pt idx="8">
                  <c:v>5.0025077447971213</c:v>
                </c:pt>
                <c:pt idx="9">
                  <c:v>4.9857386988744743</c:v>
                </c:pt>
                <c:pt idx="10">
                  <c:v>4.9884612992072448</c:v>
                </c:pt>
                <c:pt idx="11">
                  <c:v>4.9779900285217629</c:v>
                </c:pt>
                <c:pt idx="12">
                  <c:v>4.9751006829882165</c:v>
                </c:pt>
                <c:pt idx="13">
                  <c:v>4.9734898318491894</c:v>
                </c:pt>
                <c:pt idx="14">
                  <c:v>4.9718387407704725</c:v>
                </c:pt>
                <c:pt idx="15">
                  <c:v>4.9498878601396292</c:v>
                </c:pt>
                <c:pt idx="16">
                  <c:v>4.9440051290007254</c:v>
                </c:pt>
                <c:pt idx="17">
                  <c:v>4.9410246495444632</c:v>
                </c:pt>
                <c:pt idx="18">
                  <c:v>4.9383236526614489</c:v>
                </c:pt>
                <c:pt idx="19">
                  <c:v>4.9217945402507084</c:v>
                </c:pt>
                <c:pt idx="20">
                  <c:v>4.9231274426963481</c:v>
                </c:pt>
                <c:pt idx="21">
                  <c:v>4.9273579528810458</c:v>
                </c:pt>
                <c:pt idx="22">
                  <c:v>4.9325538945371896</c:v>
                </c:pt>
                <c:pt idx="23">
                  <c:v>4.9381395652159057</c:v>
                </c:pt>
                <c:pt idx="24">
                  <c:v>4.9445384883058026</c:v>
                </c:pt>
              </c:numCache>
            </c:numRef>
          </c:val>
        </c:ser>
        <c:ser>
          <c:idx val="2"/>
          <c:order val="1"/>
          <c:tx>
            <c:strRef>
              <c:f>'ES5'!$Q$56</c:f>
              <c:strCache>
                <c:ptCount val="1"/>
                <c:pt idx="0">
                  <c:v>CCS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'ES5'!$R$56:$AP$56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'ES5'!$Q$57</c:f>
              <c:strCache>
                <c:ptCount val="1"/>
                <c:pt idx="0">
                  <c:v>CHP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'ES5'!$R$57:$AP$57</c:f>
              <c:numCache>
                <c:formatCode>_(* #,##0.00_);_(* \(#,##0.00\);_(* "-"??_);_(@_)</c:formatCode>
                <c:ptCount val="25"/>
                <c:pt idx="1">
                  <c:v>10.166357421515228</c:v>
                </c:pt>
                <c:pt idx="2">
                  <c:v>8.8484954000000009</c:v>
                </c:pt>
                <c:pt idx="3">
                  <c:v>8.7218558000000037</c:v>
                </c:pt>
                <c:pt idx="4">
                  <c:v>8.3165386000000012</c:v>
                </c:pt>
                <c:pt idx="5">
                  <c:v>8.4293849999999999</c:v>
                </c:pt>
                <c:pt idx="6">
                  <c:v>7.5767155000000006</c:v>
                </c:pt>
                <c:pt idx="7">
                  <c:v>6.6112176000000016</c:v>
                </c:pt>
                <c:pt idx="8">
                  <c:v>6.4661376000000033</c:v>
                </c:pt>
                <c:pt idx="9">
                  <c:v>6.3228949000000032</c:v>
                </c:pt>
                <c:pt idx="10">
                  <c:v>6.5685547999999994</c:v>
                </c:pt>
                <c:pt idx="11">
                  <c:v>5.2211262999999981</c:v>
                </c:pt>
                <c:pt idx="12">
                  <c:v>5.884389800000001</c:v>
                </c:pt>
                <c:pt idx="13">
                  <c:v>5.5721905000000032</c:v>
                </c:pt>
                <c:pt idx="14">
                  <c:v>5.4183147999999974</c:v>
                </c:pt>
                <c:pt idx="15">
                  <c:v>5.6602618999999983</c:v>
                </c:pt>
                <c:pt idx="16">
                  <c:v>4.9758342999999998</c:v>
                </c:pt>
                <c:pt idx="17">
                  <c:v>5.1979043999999996</c:v>
                </c:pt>
                <c:pt idx="18">
                  <c:v>3.8605270000000003</c:v>
                </c:pt>
                <c:pt idx="19">
                  <c:v>3.3331213700000006</c:v>
                </c:pt>
                <c:pt idx="20">
                  <c:v>1.3847505350000004</c:v>
                </c:pt>
                <c:pt idx="21">
                  <c:v>0.96348946600000029</c:v>
                </c:pt>
                <c:pt idx="22">
                  <c:v>0.85513334480000003</c:v>
                </c:pt>
                <c:pt idx="23">
                  <c:v>0.90499936049999996</c:v>
                </c:pt>
                <c:pt idx="24">
                  <c:v>1.0394896700000005</c:v>
                </c:pt>
              </c:numCache>
            </c:numRef>
          </c:val>
        </c:ser>
        <c:ser>
          <c:idx val="4"/>
          <c:order val="3"/>
          <c:tx>
            <c:strRef>
              <c:f>'ES5'!$Q$58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'ES5'!$R$58:$AP$58</c:f>
              <c:numCache>
                <c:formatCode>_(* #,##0.00_);_(* \(#,##0.00\);_(* "-"??_);_(@_)</c:formatCode>
                <c:ptCount val="25"/>
                <c:pt idx="1">
                  <c:v>1.8556320459999966</c:v>
                </c:pt>
                <c:pt idx="2">
                  <c:v>2.1599999982413465E-5</c:v>
                </c:pt>
                <c:pt idx="3">
                  <c:v>2.2500000000889031E-3</c:v>
                </c:pt>
                <c:pt idx="4">
                  <c:v>1.1566928599933135E-2</c:v>
                </c:pt>
                <c:pt idx="5">
                  <c:v>1.6045353600119938E-2</c:v>
                </c:pt>
                <c:pt idx="6">
                  <c:v>1.3672800000023244E-2</c:v>
                </c:pt>
                <c:pt idx="7">
                  <c:v>2.2529414799969061E-2</c:v>
                </c:pt>
                <c:pt idx="8">
                  <c:v>3.8889330000031919E-2</c:v>
                </c:pt>
                <c:pt idx="9">
                  <c:v>4.0557599999985428E-2</c:v>
                </c:pt>
                <c:pt idx="10">
                  <c:v>3.2302112000003547E-2</c:v>
                </c:pt>
                <c:pt idx="11">
                  <c:v>2.7332079999979442E-2</c:v>
                </c:pt>
                <c:pt idx="12">
                  <c:v>2.8270200000022783E-2</c:v>
                </c:pt>
                <c:pt idx="13">
                  <c:v>8.5644000000115739E-3</c:v>
                </c:pt>
                <c:pt idx="14">
                  <c:v>8.3448000000316824E-3</c:v>
                </c:pt>
                <c:pt idx="15">
                  <c:v>1.727999999587837E-4</c:v>
                </c:pt>
                <c:pt idx="16">
                  <c:v>1.6920000000197888E-4</c:v>
                </c:pt>
                <c:pt idx="17">
                  <c:v>1.4760000000180185E-4</c:v>
                </c:pt>
                <c:pt idx="18">
                  <c:v>1.4040000000115072E-4</c:v>
                </c:pt>
                <c:pt idx="19">
                  <c:v>1.1879999999919733E-4</c:v>
                </c:pt>
                <c:pt idx="20">
                  <c:v>6.480000000008701E-5</c:v>
                </c:pt>
                <c:pt idx="21">
                  <c:v>7.1999999999849962E-5</c:v>
                </c:pt>
                <c:pt idx="22">
                  <c:v>6.4800000000309055E-5</c:v>
                </c:pt>
                <c:pt idx="23">
                  <c:v>7.2000000000294051E-5</c:v>
                </c:pt>
                <c:pt idx="24">
                  <c:v>7.5600000000175527E-5</c:v>
                </c:pt>
              </c:numCache>
            </c:numRef>
          </c:val>
        </c:ser>
        <c:ser>
          <c:idx val="5"/>
          <c:order val="4"/>
          <c:tx>
            <c:strRef>
              <c:f>'ES5'!$Q$59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'ES5'!$R$59:$AP$59</c:f>
              <c:numCache>
                <c:formatCode>_(* #,##0.00_);_(* \(#,##0.00\);_(* "-"??_);_(@_)</c:formatCode>
                <c:ptCount val="25"/>
                <c:pt idx="1">
                  <c:v>1.4125247999999146E-2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6"/>
          <c:order val="5"/>
          <c:tx>
            <c:strRef>
              <c:f>'ES5'!$Q$60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'ES5'!$R$60:$AP$60</c:f>
              <c:numCache>
                <c:formatCode>_(* #,##0.00_);_(* \(#,##0.00\);_(* "-"??_);_(@_)</c:formatCode>
                <c:ptCount val="25"/>
                <c:pt idx="1">
                  <c:v>1.7865496220000003</c:v>
                </c:pt>
                <c:pt idx="2">
                  <c:v>5.7182536000005335E-2</c:v>
                </c:pt>
                <c:pt idx="3">
                  <c:v>5.7115653999990634E-2</c:v>
                </c:pt>
                <c:pt idx="4">
                  <c:v>5.8962701000001339E-2</c:v>
                </c:pt>
                <c:pt idx="5">
                  <c:v>5.8962692000006811E-2</c:v>
                </c:pt>
                <c:pt idx="6">
                  <c:v>5.8962687000002845E-2</c:v>
                </c:pt>
                <c:pt idx="7">
                  <c:v>5.896268699999041E-2</c:v>
                </c:pt>
                <c:pt idx="8">
                  <c:v>5.8962690000002205E-2</c:v>
                </c:pt>
                <c:pt idx="9">
                  <c:v>5.8962696000002701E-2</c:v>
                </c:pt>
                <c:pt idx="10">
                  <c:v>5.8962697000010778E-2</c:v>
                </c:pt>
                <c:pt idx="11">
                  <c:v>5.8962697000003672E-2</c:v>
                </c:pt>
                <c:pt idx="12">
                  <c:v>5.8962694999994625E-2</c:v>
                </c:pt>
                <c:pt idx="13">
                  <c:v>5.8962691999994377E-2</c:v>
                </c:pt>
                <c:pt idx="14">
                  <c:v>5.8962688999985247E-2</c:v>
                </c:pt>
                <c:pt idx="15">
                  <c:v>5.8962688999999457E-2</c:v>
                </c:pt>
                <c:pt idx="16">
                  <c:v>5.896269599999826E-2</c:v>
                </c:pt>
                <c:pt idx="17">
                  <c:v>5.8962686999999292E-2</c:v>
                </c:pt>
                <c:pt idx="18">
                  <c:v>5.8962686999993963E-2</c:v>
                </c:pt>
                <c:pt idx="19">
                  <c:v>5.8962691999988159E-2</c:v>
                </c:pt>
                <c:pt idx="20">
                  <c:v>5.8962689000005675E-2</c:v>
                </c:pt>
                <c:pt idx="21">
                  <c:v>5.8962696999997455E-2</c:v>
                </c:pt>
                <c:pt idx="22">
                  <c:v>5.8962697000008113E-2</c:v>
                </c:pt>
                <c:pt idx="23">
                  <c:v>5.8962687000001957E-2</c:v>
                </c:pt>
                <c:pt idx="24">
                  <c:v>5.8962695999990267E-2</c:v>
                </c:pt>
              </c:numCache>
            </c:numRef>
          </c:val>
        </c:ser>
        <c:ser>
          <c:idx val="7"/>
          <c:order val="6"/>
          <c:tx>
            <c:strRef>
              <c:f>'ES5'!$Q$61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'ES5'!$R$61:$AP$61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8"/>
          <c:order val="7"/>
          <c:tx>
            <c:strRef>
              <c:f>'ES5'!$Q$62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'ES5'!$R$62:$AP$62</c:f>
              <c:numCache>
                <c:formatCode>_(* #,##0.00_);_(* \(#,##0.00\);_(* "-"??_);_(@_)</c:formatCode>
                <c:ptCount val="25"/>
                <c:pt idx="1">
                  <c:v>-9.3439300000000005E-4</c:v>
                </c:pt>
                <c:pt idx="2">
                  <c:v>0.16642523000000001</c:v>
                </c:pt>
                <c:pt idx="3">
                  <c:v>0.17238151999999995</c:v>
                </c:pt>
                <c:pt idx="4">
                  <c:v>0.20391472999999999</c:v>
                </c:pt>
                <c:pt idx="5">
                  <c:v>0.27749216999999998</c:v>
                </c:pt>
                <c:pt idx="6">
                  <c:v>0.28800323999999999</c:v>
                </c:pt>
                <c:pt idx="7">
                  <c:v>0.35807704000000012</c:v>
                </c:pt>
                <c:pt idx="8">
                  <c:v>0.38610654000000033</c:v>
                </c:pt>
                <c:pt idx="9">
                  <c:v>0.45618029999999998</c:v>
                </c:pt>
                <c:pt idx="10">
                  <c:v>0.59107237000000046</c:v>
                </c:pt>
                <c:pt idx="11">
                  <c:v>0.6611461500000031</c:v>
                </c:pt>
                <c:pt idx="12">
                  <c:v>0.69618304000000197</c:v>
                </c:pt>
                <c:pt idx="13">
                  <c:v>0.76625679000000169</c:v>
                </c:pt>
                <c:pt idx="14">
                  <c:v>0.80129370000000399</c:v>
                </c:pt>
                <c:pt idx="15">
                  <c:v>0.87136748000000175</c:v>
                </c:pt>
                <c:pt idx="16">
                  <c:v>0.87136748000000352</c:v>
                </c:pt>
                <c:pt idx="17">
                  <c:v>0.90640439999999955</c:v>
                </c:pt>
                <c:pt idx="18">
                  <c:v>0.90640439999999955</c:v>
                </c:pt>
                <c:pt idx="19">
                  <c:v>0.94144127000000033</c:v>
                </c:pt>
                <c:pt idx="20">
                  <c:v>0.94144127000000033</c:v>
                </c:pt>
                <c:pt idx="21">
                  <c:v>0.94144127000000033</c:v>
                </c:pt>
                <c:pt idx="22">
                  <c:v>0.94144127000000033</c:v>
                </c:pt>
                <c:pt idx="23">
                  <c:v>0.94144127000000211</c:v>
                </c:pt>
                <c:pt idx="24">
                  <c:v>0.94144127000000211</c:v>
                </c:pt>
              </c:numCache>
            </c:numRef>
          </c:val>
        </c:ser>
        <c:ser>
          <c:idx val="9"/>
          <c:order val="8"/>
          <c:tx>
            <c:strRef>
              <c:f>'ES5'!$Q$63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'ES5'!$R$63:$AP$63</c:f>
              <c:numCache>
                <c:formatCode>_(* #,##0.00_);_(* \(#,##0.00\);_(* "-"??_);_(@_)</c:formatCode>
                <c:ptCount val="25"/>
                <c:pt idx="1">
                  <c:v>5.7651660000033189E-3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10"/>
          <c:order val="9"/>
          <c:tx>
            <c:strRef>
              <c:f>'ES5'!$Q$64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'ES5'!$R$64:$AP$64</c:f>
              <c:numCache>
                <c:formatCode>_(* #,##0.00_);_(* \(#,##0.00\);_(* "-"??_);_(@_)</c:formatCode>
                <c:ptCount val="25"/>
                <c:pt idx="1">
                  <c:v>2.4732639220000028</c:v>
                </c:pt>
                <c:pt idx="2">
                  <c:v>2.7010056000000198</c:v>
                </c:pt>
                <c:pt idx="3">
                  <c:v>2.7010056000000233</c:v>
                </c:pt>
                <c:pt idx="4">
                  <c:v>3.0642667999999986</c:v>
                </c:pt>
                <c:pt idx="5">
                  <c:v>3.0642667999999951</c:v>
                </c:pt>
                <c:pt idx="6">
                  <c:v>3.064266799999956</c:v>
                </c:pt>
                <c:pt idx="7">
                  <c:v>3.0642667999999702</c:v>
                </c:pt>
                <c:pt idx="8">
                  <c:v>3.0642667999999276</c:v>
                </c:pt>
                <c:pt idx="9">
                  <c:v>3.0642667999999631</c:v>
                </c:pt>
                <c:pt idx="10">
                  <c:v>3.0642667999999631</c:v>
                </c:pt>
                <c:pt idx="11">
                  <c:v>3.064266799999956</c:v>
                </c:pt>
                <c:pt idx="12">
                  <c:v>3.0642667999999844</c:v>
                </c:pt>
                <c:pt idx="13">
                  <c:v>3.0642667999999702</c:v>
                </c:pt>
                <c:pt idx="14">
                  <c:v>3.0642667999999986</c:v>
                </c:pt>
                <c:pt idx="15">
                  <c:v>3.0642668000000128</c:v>
                </c:pt>
                <c:pt idx="16">
                  <c:v>3.0642668000000128</c:v>
                </c:pt>
                <c:pt idx="17">
                  <c:v>3.0642668000000413</c:v>
                </c:pt>
                <c:pt idx="18">
                  <c:v>3.0642668000000555</c:v>
                </c:pt>
                <c:pt idx="19">
                  <c:v>3.0642668000001692</c:v>
                </c:pt>
                <c:pt idx="20">
                  <c:v>3.0642667999997997</c:v>
                </c:pt>
                <c:pt idx="21">
                  <c:v>3.0642667999998707</c:v>
                </c:pt>
                <c:pt idx="22">
                  <c:v>3.0642667999996149</c:v>
                </c:pt>
                <c:pt idx="23">
                  <c:v>3.064266799999956</c:v>
                </c:pt>
                <c:pt idx="24">
                  <c:v>3.0642668000000839</c:v>
                </c:pt>
              </c:numCache>
            </c:numRef>
          </c:val>
        </c:ser>
        <c:ser>
          <c:idx val="11"/>
          <c:order val="10"/>
          <c:tx>
            <c:strRef>
              <c:f>'ES5'!$Q$65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'ES5'!$R$65:$AP$65</c:f>
              <c:numCache>
                <c:formatCode>_(* #,##0.00_);_(* \(#,##0.00\);_(* "-"??_);_(@_)</c:formatCode>
                <c:ptCount val="25"/>
                <c:pt idx="1">
                  <c:v>12.435016374999998</c:v>
                </c:pt>
                <c:pt idx="2">
                  <c:v>10.84085100000001</c:v>
                </c:pt>
                <c:pt idx="3">
                  <c:v>11.229368800000024</c:v>
                </c:pt>
                <c:pt idx="4">
                  <c:v>11.509517200000019</c:v>
                </c:pt>
                <c:pt idx="5">
                  <c:v>11.671823400000019</c:v>
                </c:pt>
                <c:pt idx="6">
                  <c:v>11.850904699999969</c:v>
                </c:pt>
                <c:pt idx="7">
                  <c:v>12.042075699999952</c:v>
                </c:pt>
                <c:pt idx="8">
                  <c:v>12.326360699999942</c:v>
                </c:pt>
                <c:pt idx="9">
                  <c:v>12.647654899999953</c:v>
                </c:pt>
                <c:pt idx="10">
                  <c:v>12.981129399999915</c:v>
                </c:pt>
                <c:pt idx="11">
                  <c:v>13.318295599999914</c:v>
                </c:pt>
                <c:pt idx="12">
                  <c:v>13.659281699999923</c:v>
                </c:pt>
                <c:pt idx="13">
                  <c:v>14.004239599999956</c:v>
                </c:pt>
                <c:pt idx="14">
                  <c:v>14.34993139999996</c:v>
                </c:pt>
                <c:pt idx="15">
                  <c:v>14.696417799999946</c:v>
                </c:pt>
                <c:pt idx="16">
                  <c:v>15.043789999999937</c:v>
                </c:pt>
                <c:pt idx="17">
                  <c:v>15.388703599999936</c:v>
                </c:pt>
                <c:pt idx="18">
                  <c:v>15.73128759999992</c:v>
                </c:pt>
                <c:pt idx="19">
                  <c:v>16.071686799999895</c:v>
                </c:pt>
                <c:pt idx="20">
                  <c:v>16.409988099999907</c:v>
                </c:pt>
                <c:pt idx="21">
                  <c:v>16.746337099999899</c:v>
                </c:pt>
                <c:pt idx="22">
                  <c:v>17.080796899999914</c:v>
                </c:pt>
                <c:pt idx="23">
                  <c:v>17.41351239999997</c:v>
                </c:pt>
                <c:pt idx="24">
                  <c:v>17.690048499999882</c:v>
                </c:pt>
              </c:numCache>
            </c:numRef>
          </c:val>
        </c:ser>
        <c:ser>
          <c:idx val="12"/>
          <c:order val="11"/>
          <c:tx>
            <c:strRef>
              <c:f>'ES5'!$Q$66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'ES5'!$R$66:$AP$66</c:f>
              <c:numCache>
                <c:formatCode>_(* #,##0.00_);_(* \(#,##0.00\);_(* "-"??_);_(@_)</c:formatCode>
                <c:ptCount val="25"/>
                <c:pt idx="1">
                  <c:v>8.5249999999999986</c:v>
                </c:pt>
                <c:pt idx="2">
                  <c:v>9.3913932000000013</c:v>
                </c:pt>
                <c:pt idx="3">
                  <c:v>9.8770665999999991</c:v>
                </c:pt>
                <c:pt idx="4">
                  <c:v>10.3237995</c:v>
                </c:pt>
                <c:pt idx="5">
                  <c:v>10.743662700000002</c:v>
                </c:pt>
                <c:pt idx="6">
                  <c:v>11.1882938</c:v>
                </c:pt>
                <c:pt idx="7">
                  <c:v>11.841441</c:v>
                </c:pt>
                <c:pt idx="8">
                  <c:v>12.662480200000003</c:v>
                </c:pt>
                <c:pt idx="9">
                  <c:v>13.724677300000002</c:v>
                </c:pt>
                <c:pt idx="10">
                  <c:v>14.913460600000001</c:v>
                </c:pt>
                <c:pt idx="11">
                  <c:v>16.152261999999997</c:v>
                </c:pt>
                <c:pt idx="12">
                  <c:v>17.364751699999996</c:v>
                </c:pt>
                <c:pt idx="13">
                  <c:v>18.474765299999998</c:v>
                </c:pt>
                <c:pt idx="14">
                  <c:v>19.368601200000001</c:v>
                </c:pt>
                <c:pt idx="15">
                  <c:v>20.196376700000009</c:v>
                </c:pt>
                <c:pt idx="16">
                  <c:v>21.032923900000011</c:v>
                </c:pt>
                <c:pt idx="17">
                  <c:v>21.840128500000009</c:v>
                </c:pt>
                <c:pt idx="18">
                  <c:v>22.617594400000009</c:v>
                </c:pt>
                <c:pt idx="19">
                  <c:v>23.40265590000001</c:v>
                </c:pt>
                <c:pt idx="20">
                  <c:v>24.022466500000007</c:v>
                </c:pt>
                <c:pt idx="21">
                  <c:v>24.611686300000013</c:v>
                </c:pt>
                <c:pt idx="22">
                  <c:v>25.099891100000011</c:v>
                </c:pt>
                <c:pt idx="23">
                  <c:v>25.483963500000019</c:v>
                </c:pt>
                <c:pt idx="24">
                  <c:v>25.848898800000011</c:v>
                </c:pt>
              </c:numCache>
            </c:numRef>
          </c:val>
        </c:ser>
        <c:ser>
          <c:idx val="13"/>
          <c:order val="12"/>
          <c:tx>
            <c:strRef>
              <c:f>'ES5'!$Q$67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'ES5'!$R$67:$AP$67</c:f>
              <c:numCache>
                <c:formatCode>_(* #,##0.00_);_(* \(#,##0.00\);_(* "-"??_);_(@_)</c:formatCode>
                <c:ptCount val="25"/>
                <c:pt idx="1">
                  <c:v>0.2</c:v>
                </c:pt>
                <c:pt idx="2">
                  <c:v>4.6789920000000007E-3</c:v>
                </c:pt>
                <c:pt idx="3">
                  <c:v>2.2798599999999995E-2</c:v>
                </c:pt>
                <c:pt idx="4">
                  <c:v>0.10649330439999999</c:v>
                </c:pt>
                <c:pt idx="5">
                  <c:v>0.21214580680000009</c:v>
                </c:pt>
                <c:pt idx="6">
                  <c:v>0.21918402400000003</c:v>
                </c:pt>
                <c:pt idx="7">
                  <c:v>0.31730129920000005</c:v>
                </c:pt>
                <c:pt idx="8">
                  <c:v>0.41690947290000002</c:v>
                </c:pt>
                <c:pt idx="9">
                  <c:v>0.43675455099999994</c:v>
                </c:pt>
                <c:pt idx="10">
                  <c:v>0.4854348309999999</c:v>
                </c:pt>
                <c:pt idx="11">
                  <c:v>0.4306819369999999</c:v>
                </c:pt>
                <c:pt idx="12">
                  <c:v>0.43195135299999998</c:v>
                </c:pt>
                <c:pt idx="13">
                  <c:v>0.43155621300000008</c:v>
                </c:pt>
                <c:pt idx="14">
                  <c:v>0.41961171000000003</c:v>
                </c:pt>
                <c:pt idx="15">
                  <c:v>0.413211563</c:v>
                </c:pt>
                <c:pt idx="16">
                  <c:v>0.41715279100000002</c:v>
                </c:pt>
                <c:pt idx="17">
                  <c:v>0.31672679999999998</c:v>
                </c:pt>
                <c:pt idx="18">
                  <c:v>0.2254698</c:v>
                </c:pt>
                <c:pt idx="19">
                  <c:v>0.18173355000000002</c:v>
                </c:pt>
                <c:pt idx="20">
                  <c:v>7.4876669999999992E-2</c:v>
                </c:pt>
                <c:pt idx="21">
                  <c:v>0.13594001999999999</c:v>
                </c:pt>
                <c:pt idx="22">
                  <c:v>0.13313835000000002</c:v>
                </c:pt>
                <c:pt idx="23">
                  <c:v>0.12064678000000001</c:v>
                </c:pt>
                <c:pt idx="24">
                  <c:v>0.11236898000000001</c:v>
                </c:pt>
              </c:numCache>
            </c:numRef>
          </c:val>
        </c:ser>
        <c:ser>
          <c:idx val="14"/>
          <c:order val="13"/>
          <c:tx>
            <c:strRef>
              <c:f>'ES5'!$Q$68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'ES5'!$R$68:$AP$68</c:f>
              <c:numCache>
                <c:formatCode>_(* #,##0.00_);_(* \(#,##0.00\);_(* "-"??_);_(@_)</c:formatCode>
                <c:ptCount val="25"/>
                <c:pt idx="1">
                  <c:v>14.359105403832018</c:v>
                </c:pt>
                <c:pt idx="2">
                  <c:v>15.571996269381716</c:v>
                </c:pt>
                <c:pt idx="3">
                  <c:v>16.786401058252292</c:v>
                </c:pt>
                <c:pt idx="4">
                  <c:v>17.595878566177362</c:v>
                </c:pt>
                <c:pt idx="5">
                  <c:v>18.802666967754014</c:v>
                </c:pt>
                <c:pt idx="6">
                  <c:v>19.383642567723722</c:v>
                </c:pt>
                <c:pt idx="7">
                  <c:v>20.222232686131818</c:v>
                </c:pt>
                <c:pt idx="8">
                  <c:v>20.62948825520289</c:v>
                </c:pt>
                <c:pt idx="9">
                  <c:v>21.108156301125522</c:v>
                </c:pt>
                <c:pt idx="10">
                  <c:v>21.62782470079275</c:v>
                </c:pt>
                <c:pt idx="11">
                  <c:v>22.432702971478239</c:v>
                </c:pt>
                <c:pt idx="12">
                  <c:v>23.062775317011795</c:v>
                </c:pt>
                <c:pt idx="13">
                  <c:v>23.708902168150811</c:v>
                </c:pt>
                <c:pt idx="14">
                  <c:v>24.337015259229531</c:v>
                </c:pt>
                <c:pt idx="15">
                  <c:v>25.529558139860374</c:v>
                </c:pt>
                <c:pt idx="16">
                  <c:v>26.366567870999269</c:v>
                </c:pt>
                <c:pt idx="17">
                  <c:v>27.140178350455546</c:v>
                </c:pt>
                <c:pt idx="18">
                  <c:v>27.863339347338567</c:v>
                </c:pt>
                <c:pt idx="19">
                  <c:v>28.886553459749301</c:v>
                </c:pt>
                <c:pt idx="20">
                  <c:v>29.425566557303657</c:v>
                </c:pt>
                <c:pt idx="21">
                  <c:v>29.823652047118948</c:v>
                </c:pt>
                <c:pt idx="22">
                  <c:v>30.066689105462807</c:v>
                </c:pt>
                <c:pt idx="23">
                  <c:v>30.292308434784101</c:v>
                </c:pt>
                <c:pt idx="24">
                  <c:v>30.445721511694202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352128"/>
        <c:axId val="204366208"/>
      </c:areaChart>
      <c:catAx>
        <c:axId val="20435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43662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4366208"/>
        <c:scaling>
          <c:orientation val="minMax"/>
        </c:scaling>
        <c:delete val="0"/>
        <c:axPos val="l"/>
        <c:majorGridlines/>
        <c:title>
          <c:tx>
            <c:strRef>
              <c:f>'ES5'!$Q$52</c:f>
              <c:strCache>
                <c:ptCount val="1"/>
                <c:pt idx="0">
                  <c:v>Distributed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204352128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Storage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3589</c:v>
              </c:pt>
              <c:pt idx="2">
                <c:v>3705</c:v>
              </c:pt>
              <c:pt idx="3">
                <c:v>4106</c:v>
              </c:pt>
              <c:pt idx="4">
                <c:v>5266</c:v>
              </c:pt>
              <c:pt idx="5">
                <c:v>5699</c:v>
              </c:pt>
              <c:pt idx="6">
                <c:v>5699</c:v>
              </c:pt>
              <c:pt idx="7">
                <c:v>5701</c:v>
              </c:pt>
              <c:pt idx="8">
                <c:v>5726</c:v>
              </c:pt>
              <c:pt idx="9">
                <c:v>5738</c:v>
              </c:pt>
              <c:pt idx="10">
                <c:v>5910</c:v>
              </c:pt>
              <c:pt idx="11">
                <c:v>5960</c:v>
              </c:pt>
              <c:pt idx="12">
                <c:v>5980</c:v>
              </c:pt>
              <c:pt idx="13">
                <c:v>6042</c:v>
              </c:pt>
              <c:pt idx="14">
                <c:v>6721</c:v>
              </c:pt>
              <c:pt idx="15">
                <c:v>6816</c:v>
              </c:pt>
              <c:pt idx="16">
                <c:v>6974</c:v>
              </c:pt>
              <c:pt idx="17">
                <c:v>7437</c:v>
              </c:pt>
              <c:pt idx="18">
                <c:v>7455</c:v>
              </c:pt>
              <c:pt idx="19">
                <c:v>7469</c:v>
              </c:pt>
              <c:pt idx="20">
                <c:v>7468</c:v>
              </c:pt>
              <c:pt idx="21">
                <c:v>7247</c:v>
              </c:pt>
              <c:pt idx="22">
                <c:v>7291</c:v>
              </c:pt>
              <c:pt idx="23">
                <c:v>7332</c:v>
              </c:pt>
              <c:pt idx="24">
                <c:v>7417</c:v>
              </c:pt>
              <c:pt idx="25">
                <c:v>7452</c:v>
              </c:pt>
            </c:numLit>
          </c:val>
        </c:ser>
        <c:ser>
          <c:idx val="1"/>
          <c:order val="1"/>
          <c:tx>
            <c:v>Biomass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2841.9976999999999</c:v>
              </c:pt>
              <c:pt idx="2">
                <c:v>3100.5121663281839</c:v>
              </c:pt>
              <c:pt idx="3">
                <c:v>3156.9296750680737</c:v>
              </c:pt>
              <c:pt idx="4">
                <c:v>3560.4663902962538</c:v>
              </c:pt>
              <c:pt idx="5">
                <c:v>3575.4892569494714</c:v>
              </c:pt>
              <c:pt idx="6">
                <c:v>3874.5357846892834</c:v>
              </c:pt>
              <c:pt idx="7">
                <c:v>3984.5229029730617</c:v>
              </c:pt>
              <c:pt idx="8">
                <c:v>4003.6998301067042</c:v>
              </c:pt>
              <c:pt idx="9">
                <c:v>4025.4053886719812</c:v>
              </c:pt>
              <c:pt idx="10">
                <c:v>4049.2597883959374</c:v>
              </c:pt>
              <c:pt idx="11">
                <c:v>4073.1632222498956</c:v>
              </c:pt>
              <c:pt idx="12">
                <c:v>3995.5206798489035</c:v>
              </c:pt>
              <c:pt idx="13">
                <c:v>3981.4197557864809</c:v>
              </c:pt>
              <c:pt idx="14">
                <c:v>4003.0876598114496</c:v>
              </c:pt>
              <c:pt idx="15">
                <c:v>3930.6097342908884</c:v>
              </c:pt>
              <c:pt idx="16">
                <c:v>3949.1537967722516</c:v>
              </c:pt>
              <c:pt idx="17">
                <c:v>3968.0482371585999</c:v>
              </c:pt>
              <c:pt idx="18">
                <c:v>3945.7525245836005</c:v>
              </c:pt>
              <c:pt idx="19">
                <c:v>3967.4230612650172</c:v>
              </c:pt>
              <c:pt idx="20">
                <c:v>3959.2457916800954</c:v>
              </c:pt>
              <c:pt idx="21">
                <c:v>3987.2899343811559</c:v>
              </c:pt>
              <c:pt idx="22">
                <c:v>4011.7469460223497</c:v>
              </c:pt>
              <c:pt idx="23">
                <c:v>4040.0048157716651</c:v>
              </c:pt>
              <c:pt idx="24">
                <c:v>4070.1966229079299</c:v>
              </c:pt>
              <c:pt idx="25">
                <c:v>4104.2944877529826</c:v>
              </c:pt>
            </c:numLit>
          </c:val>
        </c:ser>
        <c:ser>
          <c:idx val="2"/>
          <c:order val="2"/>
          <c:tx>
            <c:v>CCS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</c:numLit>
          </c:val>
        </c:ser>
        <c:ser>
          <c:idx val="3"/>
          <c:order val="3"/>
          <c:tx>
            <c:v>CHP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4023.0148992218637</c:v>
              </c:pt>
              <c:pt idx="2">
                <c:v>4347.5697808096793</c:v>
              </c:pt>
              <c:pt idx="3">
                <c:v>4450.7216478108458</c:v>
              </c:pt>
              <c:pt idx="4">
                <c:v>4429.9327946270896</c:v>
              </c:pt>
              <c:pt idx="5">
                <c:v>4360.6990949154324</c:v>
              </c:pt>
              <c:pt idx="6">
                <c:v>4427.6180246978547</c:v>
              </c:pt>
              <c:pt idx="7">
                <c:v>4526.7980635365675</c:v>
              </c:pt>
              <c:pt idx="8">
                <c:v>4696.198431890627</c:v>
              </c:pt>
              <c:pt idx="9">
                <c:v>4723.2985479769122</c:v>
              </c:pt>
              <c:pt idx="10">
                <c:v>4614.7133173786024</c:v>
              </c:pt>
              <c:pt idx="11">
                <c:v>4673.4534852094166</c:v>
              </c:pt>
              <c:pt idx="12">
                <c:v>4771.8496216687672</c:v>
              </c:pt>
              <c:pt idx="13">
                <c:v>4802.5737956469848</c:v>
              </c:pt>
              <c:pt idx="14">
                <c:v>4852.3156221631907</c:v>
              </c:pt>
              <c:pt idx="15">
                <c:v>3706.1770435713806</c:v>
              </c:pt>
              <c:pt idx="16">
                <c:v>3808.6634662783758</c:v>
              </c:pt>
              <c:pt idx="17">
                <c:v>3868.8037761868095</c:v>
              </c:pt>
              <c:pt idx="18">
                <c:v>3793.6337622933838</c:v>
              </c:pt>
              <c:pt idx="19">
                <c:v>3855.817108401096</c:v>
              </c:pt>
              <c:pt idx="20">
                <c:v>4016.3630686701908</c:v>
              </c:pt>
              <c:pt idx="21">
                <c:v>4113.288557869404</c:v>
              </c:pt>
              <c:pt idx="22">
                <c:v>4176.9814803721993</c:v>
              </c:pt>
              <c:pt idx="23">
                <c:v>4229.2197279892325</c:v>
              </c:pt>
              <c:pt idx="24">
                <c:v>4294.6711928377936</c:v>
              </c:pt>
              <c:pt idx="25">
                <c:v>4337.1178275769716</c:v>
              </c:pt>
            </c:numLit>
          </c:val>
        </c:ser>
        <c:ser>
          <c:idx val="4"/>
          <c:order val="4"/>
          <c:tx>
            <c:v>Gas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29122</c:v>
              </c:pt>
              <c:pt idx="2">
                <c:v>28992</c:v>
              </c:pt>
              <c:pt idx="3">
                <c:v>27506</c:v>
              </c:pt>
              <c:pt idx="4">
                <c:v>26505</c:v>
              </c:pt>
              <c:pt idx="5">
                <c:v>26068</c:v>
              </c:pt>
              <c:pt idx="6">
                <c:v>24731</c:v>
              </c:pt>
              <c:pt idx="7">
                <c:v>23181</c:v>
              </c:pt>
              <c:pt idx="8">
                <c:v>22849</c:v>
              </c:pt>
              <c:pt idx="9">
                <c:v>23034</c:v>
              </c:pt>
              <c:pt idx="10">
                <c:v>22853</c:v>
              </c:pt>
              <c:pt idx="11">
                <c:v>22287</c:v>
              </c:pt>
              <c:pt idx="12">
                <c:v>20441</c:v>
              </c:pt>
              <c:pt idx="13">
                <c:v>19701</c:v>
              </c:pt>
              <c:pt idx="14">
                <c:v>19487</c:v>
              </c:pt>
              <c:pt idx="15">
                <c:v>18501</c:v>
              </c:pt>
              <c:pt idx="16">
                <c:v>17581</c:v>
              </c:pt>
              <c:pt idx="17">
                <c:v>15826</c:v>
              </c:pt>
              <c:pt idx="18">
                <c:v>12973</c:v>
              </c:pt>
              <c:pt idx="19">
                <c:v>12973</c:v>
              </c:pt>
              <c:pt idx="20">
                <c:v>11515</c:v>
              </c:pt>
              <c:pt idx="21">
                <c:v>11515</c:v>
              </c:pt>
              <c:pt idx="22">
                <c:v>11515</c:v>
              </c:pt>
              <c:pt idx="23">
                <c:v>11488</c:v>
              </c:pt>
              <c:pt idx="24">
                <c:v>10193</c:v>
              </c:pt>
              <c:pt idx="25">
                <c:v>10193</c:v>
              </c:pt>
            </c:numLit>
          </c:val>
        </c:ser>
        <c:ser>
          <c:idx val="5"/>
          <c:order val="5"/>
          <c:tx>
            <c:v>Coal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12808</c:v>
              </c:pt>
              <c:pt idx="2">
                <c:v>12747</c:v>
              </c:pt>
              <c:pt idx="3">
                <c:v>10377</c:v>
              </c:pt>
              <c:pt idx="4">
                <c:v>6922</c:v>
              </c:pt>
              <c:pt idx="5">
                <c:v>3272</c:v>
              </c:pt>
              <c:pt idx="6">
                <c:v>1284</c:v>
              </c:pt>
              <c:pt idx="7">
                <c:v>1284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</c:numLit>
          </c:val>
        </c:ser>
        <c:ser>
          <c:idx val="6"/>
          <c:order val="6"/>
          <c:tx>
            <c:v>Hydro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1743.1394464955686</c:v>
              </c:pt>
              <c:pt idx="2">
                <c:v>1758.3525745165887</c:v>
              </c:pt>
              <c:pt idx="3">
                <c:v>1773.4421337495503</c:v>
              </c:pt>
              <c:pt idx="4">
                <c:v>1788.4070567237541</c:v>
              </c:pt>
              <c:pt idx="5">
                <c:v>1799.3946284119429</c:v>
              </c:pt>
              <c:pt idx="6">
                <c:v>1856.1638129298781</c:v>
              </c:pt>
              <c:pt idx="7">
                <c:v>1866.7110526883498</c:v>
              </c:pt>
              <c:pt idx="8">
                <c:v>1877.0321413941581</c:v>
              </c:pt>
              <c:pt idx="9">
                <c:v>1887.1221896913921</c:v>
              </c:pt>
              <c:pt idx="10">
                <c:v>1905.989027716297</c:v>
              </c:pt>
              <c:pt idx="11">
                <c:v>1915.6401671120377</c:v>
              </c:pt>
              <c:pt idx="12">
                <c:v>1925.0828236925033</c:v>
              </c:pt>
              <c:pt idx="13">
                <c:v>1934.3239372018979</c:v>
              </c:pt>
              <c:pt idx="14">
                <c:v>1943.3701886840072</c:v>
              </c:pt>
              <c:pt idx="15">
                <c:v>1952.2280158680762</c:v>
              </c:pt>
              <c:pt idx="16">
                <c:v>1960.903626896134</c:v>
              </c:pt>
              <c:pt idx="17">
                <c:v>1969.4030126530367</c:v>
              </c:pt>
              <c:pt idx="18">
                <c:v>1977.7319579108821</c:v>
              </c:pt>
              <c:pt idx="19">
                <c:v>1985.8857259578153</c:v>
              </c:pt>
              <c:pt idx="20">
                <c:v>1993.8590142301341</c:v>
              </c:pt>
              <c:pt idx="21">
                <c:v>2001.645866320066</c:v>
              </c:pt>
              <c:pt idx="22">
                <c:v>2009.2395589538437</c:v>
              </c:pt>
              <c:pt idx="23">
                <c:v>2016.6324549604699</c:v>
              </c:pt>
              <c:pt idx="24">
                <c:v>2023.8158087714237</c:v>
              </c:pt>
              <c:pt idx="25">
                <c:v>2030.7795036475698</c:v>
              </c:pt>
            </c:numLit>
          </c:val>
        </c:ser>
        <c:ser>
          <c:idx val="7"/>
          <c:order val="7"/>
          <c:tx>
            <c:v>Interconnectors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3800</c:v>
              </c:pt>
              <c:pt idx="2">
                <c:v>4005</c:v>
              </c:pt>
              <c:pt idx="3">
                <c:v>4005</c:v>
              </c:pt>
              <c:pt idx="4">
                <c:v>4005</c:v>
              </c:pt>
              <c:pt idx="5">
                <c:v>5005</c:v>
              </c:pt>
              <c:pt idx="6">
                <c:v>6005</c:v>
              </c:pt>
              <c:pt idx="7">
                <c:v>7405</c:v>
              </c:pt>
              <c:pt idx="8">
                <c:v>9805</c:v>
              </c:pt>
              <c:pt idx="9">
                <c:v>11205</c:v>
              </c:pt>
              <c:pt idx="10">
                <c:v>11205</c:v>
              </c:pt>
              <c:pt idx="11">
                <c:v>13605</c:v>
              </c:pt>
              <c:pt idx="12">
                <c:v>15005</c:v>
              </c:pt>
              <c:pt idx="13">
                <c:v>15005</c:v>
              </c:pt>
              <c:pt idx="14">
                <c:v>15005</c:v>
              </c:pt>
              <c:pt idx="15">
                <c:v>15005</c:v>
              </c:pt>
              <c:pt idx="16">
                <c:v>15005</c:v>
              </c:pt>
              <c:pt idx="17">
                <c:v>15005</c:v>
              </c:pt>
              <c:pt idx="18">
                <c:v>15005</c:v>
              </c:pt>
              <c:pt idx="19">
                <c:v>15005</c:v>
              </c:pt>
              <c:pt idx="20">
                <c:v>15005</c:v>
              </c:pt>
              <c:pt idx="21">
                <c:v>15005</c:v>
              </c:pt>
              <c:pt idx="22">
                <c:v>15005</c:v>
              </c:pt>
              <c:pt idx="23">
                <c:v>15005</c:v>
              </c:pt>
              <c:pt idx="24">
                <c:v>15005</c:v>
              </c:pt>
              <c:pt idx="25">
                <c:v>15005</c:v>
              </c:pt>
            </c:numLit>
          </c:val>
        </c:ser>
        <c:ser>
          <c:idx val="8"/>
          <c:order val="8"/>
          <c:tx>
            <c:v>Marine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56</c:v>
              </c:pt>
              <c:pt idx="2">
                <c:v>62.5</c:v>
              </c:pt>
              <c:pt idx="3">
                <c:v>62.5</c:v>
              </c:pt>
              <c:pt idx="4">
                <c:v>73</c:v>
              </c:pt>
              <c:pt idx="5">
                <c:v>74.2</c:v>
              </c:pt>
              <c:pt idx="6">
                <c:v>84.2</c:v>
              </c:pt>
              <c:pt idx="7">
                <c:v>94.2</c:v>
              </c:pt>
              <c:pt idx="8">
                <c:v>104.2</c:v>
              </c:pt>
              <c:pt idx="9">
                <c:v>114.2</c:v>
              </c:pt>
              <c:pt idx="10">
                <c:v>485.2</c:v>
              </c:pt>
              <c:pt idx="11">
                <c:v>495.2</c:v>
              </c:pt>
              <c:pt idx="12">
                <c:v>661.2</c:v>
              </c:pt>
              <c:pt idx="13">
                <c:v>754.2</c:v>
              </c:pt>
              <c:pt idx="14">
                <c:v>1017.2</c:v>
              </c:pt>
              <c:pt idx="15">
                <c:v>1087.2</c:v>
              </c:pt>
              <c:pt idx="16">
                <c:v>1097.2</c:v>
              </c:pt>
              <c:pt idx="17">
                <c:v>1127.2</c:v>
              </c:pt>
              <c:pt idx="18">
                <c:v>1137.2</c:v>
              </c:pt>
              <c:pt idx="19">
                <c:v>1657.2</c:v>
              </c:pt>
              <c:pt idx="20">
                <c:v>2157.1999999999998</c:v>
              </c:pt>
              <c:pt idx="21">
                <c:v>2667.2</c:v>
              </c:pt>
              <c:pt idx="22">
                <c:v>2667.2</c:v>
              </c:pt>
              <c:pt idx="23">
                <c:v>2667.2</c:v>
              </c:pt>
              <c:pt idx="24">
                <c:v>2667.2</c:v>
              </c:pt>
              <c:pt idx="25">
                <c:v>2667.2</c:v>
              </c:pt>
            </c:numLit>
          </c:val>
        </c:ser>
        <c:ser>
          <c:idx val="9"/>
          <c:order val="9"/>
          <c:tx>
            <c:v>Nuclear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8974</c:v>
              </c:pt>
              <c:pt idx="2">
                <c:v>8974</c:v>
              </c:pt>
              <c:pt idx="3">
                <c:v>8974</c:v>
              </c:pt>
              <c:pt idx="4">
                <c:v>8974</c:v>
              </c:pt>
              <c:pt idx="5">
                <c:v>8974</c:v>
              </c:pt>
              <c:pt idx="6">
                <c:v>8974</c:v>
              </c:pt>
              <c:pt idx="7">
                <c:v>8027</c:v>
              </c:pt>
              <c:pt idx="8">
                <c:v>7115</c:v>
              </c:pt>
              <c:pt idx="9">
                <c:v>4752</c:v>
              </c:pt>
              <c:pt idx="10">
                <c:v>4752</c:v>
              </c:pt>
              <c:pt idx="11">
                <c:v>4752</c:v>
              </c:pt>
              <c:pt idx="12">
                <c:v>4752</c:v>
              </c:pt>
              <c:pt idx="13">
                <c:v>3832</c:v>
              </c:pt>
              <c:pt idx="14">
                <c:v>2616</c:v>
              </c:pt>
              <c:pt idx="15">
                <c:v>4016</c:v>
              </c:pt>
              <c:pt idx="16">
                <c:v>5686</c:v>
              </c:pt>
              <c:pt idx="17">
                <c:v>5686</c:v>
              </c:pt>
              <c:pt idx="18">
                <c:v>7356</c:v>
              </c:pt>
              <c:pt idx="19">
                <c:v>7356</c:v>
              </c:pt>
              <c:pt idx="20">
                <c:v>9026</c:v>
              </c:pt>
              <c:pt idx="21">
                <c:v>9026</c:v>
              </c:pt>
              <c:pt idx="22">
                <c:v>9026</c:v>
              </c:pt>
              <c:pt idx="23">
                <c:v>9026</c:v>
              </c:pt>
              <c:pt idx="24">
                <c:v>9026</c:v>
              </c:pt>
              <c:pt idx="25">
                <c:v>9026</c:v>
              </c:pt>
            </c:numLit>
          </c:val>
        </c:ser>
        <c:ser>
          <c:idx val="10"/>
          <c:order val="10"/>
          <c:tx>
            <c:v>Offshore Wind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5077.8</c:v>
              </c:pt>
              <c:pt idx="2">
                <c:v>5077.8</c:v>
              </c:pt>
              <c:pt idx="3">
                <c:v>6889.8</c:v>
              </c:pt>
              <c:pt idx="4">
                <c:v>8492.7999999999993</c:v>
              </c:pt>
              <c:pt idx="5">
                <c:v>9427.7999999999993</c:v>
              </c:pt>
              <c:pt idx="6">
                <c:v>9827.7999999999993</c:v>
              </c:pt>
              <c:pt idx="7">
                <c:v>10127.799999999999</c:v>
              </c:pt>
              <c:pt idx="8">
                <c:v>11931.7</c:v>
              </c:pt>
              <c:pt idx="9">
                <c:v>13627.7</c:v>
              </c:pt>
              <c:pt idx="10">
                <c:v>14872.7</c:v>
              </c:pt>
              <c:pt idx="11">
                <c:v>16588.7</c:v>
              </c:pt>
              <c:pt idx="12">
                <c:v>17338.7</c:v>
              </c:pt>
              <c:pt idx="13">
                <c:v>17838.7</c:v>
              </c:pt>
              <c:pt idx="14">
                <c:v>18338.7</c:v>
              </c:pt>
              <c:pt idx="15">
                <c:v>19338.7</c:v>
              </c:pt>
              <c:pt idx="16">
                <c:v>19838.7</c:v>
              </c:pt>
              <c:pt idx="17">
                <c:v>21338.7</c:v>
              </c:pt>
              <c:pt idx="18">
                <c:v>21838.7</c:v>
              </c:pt>
              <c:pt idx="19">
                <c:v>22838.7</c:v>
              </c:pt>
              <c:pt idx="20">
                <c:v>23338.7</c:v>
              </c:pt>
              <c:pt idx="21">
                <c:v>23838.7</c:v>
              </c:pt>
              <c:pt idx="22">
                <c:v>23838.7</c:v>
              </c:pt>
              <c:pt idx="23">
                <c:v>23838.7</c:v>
              </c:pt>
              <c:pt idx="24">
                <c:v>23838.7</c:v>
              </c:pt>
              <c:pt idx="25">
                <c:v>23838.7</c:v>
              </c:pt>
            </c:numLit>
          </c:val>
        </c:ser>
        <c:ser>
          <c:idx val="11"/>
          <c:order val="11"/>
          <c:tx>
            <c:v>Onshore Wind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10379.654856003512</c:v>
              </c:pt>
              <c:pt idx="2">
                <c:v>11385.7316961078</c:v>
              </c:pt>
              <c:pt idx="3">
                <c:v>12258.549878217298</c:v>
              </c:pt>
              <c:pt idx="4">
                <c:v>12540.321469432274</c:v>
              </c:pt>
              <c:pt idx="5">
                <c:v>12792.589873890243</c:v>
              </c:pt>
              <c:pt idx="6">
                <c:v>12971.816198736909</c:v>
              </c:pt>
              <c:pt idx="7">
                <c:v>13358.478036852253</c:v>
              </c:pt>
              <c:pt idx="8">
                <c:v>14206.559999327221</c:v>
              </c:pt>
              <c:pt idx="9">
                <c:v>15586.872638423158</c:v>
              </c:pt>
              <c:pt idx="10">
                <c:v>16458.580712152354</c:v>
              </c:pt>
              <c:pt idx="11">
                <c:v>17109.849711989096</c:v>
              </c:pt>
              <c:pt idx="12">
                <c:v>17320.846653685549</c:v>
              </c:pt>
              <c:pt idx="13">
                <c:v>17605.740812550903</c:v>
              </c:pt>
              <c:pt idx="14">
                <c:v>17694.704414666157</c:v>
              </c:pt>
              <c:pt idx="15">
                <c:v>17782.990037189404</c:v>
              </c:pt>
              <c:pt idx="16">
                <c:v>17870.631588771867</c:v>
              </c:pt>
              <c:pt idx="17">
                <c:v>17957.660518675824</c:v>
              </c:pt>
              <c:pt idx="18">
                <c:v>18044.106048677935</c:v>
              </c:pt>
              <c:pt idx="19">
                <c:v>18127.072121845827</c:v>
              </c:pt>
              <c:pt idx="20">
                <c:v>18206.730260361397</c:v>
              </c:pt>
              <c:pt idx="21">
                <c:v>18283.24300020744</c:v>
              </c:pt>
              <c:pt idx="22">
                <c:v>18356.764401210174</c:v>
              </c:pt>
              <c:pt idx="23">
                <c:v>18427.440523566605</c:v>
              </c:pt>
              <c:pt idx="24">
                <c:v>18495.409873657991</c:v>
              </c:pt>
              <c:pt idx="25">
                <c:v>18560.803821637939</c:v>
              </c:pt>
            </c:numLit>
          </c:val>
        </c:ser>
        <c:ser>
          <c:idx val="12"/>
          <c:order val="12"/>
          <c:tx>
            <c:v>Solar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11313.874994769996</c:v>
              </c:pt>
              <c:pt idx="2">
                <c:v>12263.747496208805</c:v>
              </c:pt>
              <c:pt idx="3">
                <c:v>12808.306869784796</c:v>
              </c:pt>
              <c:pt idx="4">
                <c:v>13335.193475765074</c:v>
              </c:pt>
              <c:pt idx="5">
                <c:v>13842.411385891315</c:v>
              </c:pt>
              <c:pt idx="6">
                <c:v>14382.496228356727</c:v>
              </c:pt>
              <c:pt idx="7">
                <c:v>15049.317211898528</c:v>
              </c:pt>
              <c:pt idx="8">
                <c:v>15763.95545581957</c:v>
              </c:pt>
              <c:pt idx="9">
                <c:v>16673.652266112116</c:v>
              </c:pt>
              <c:pt idx="10">
                <c:v>17871.342563548729</c:v>
              </c:pt>
              <c:pt idx="11">
                <c:v>19115.412821319405</c:v>
              </c:pt>
              <c:pt idx="12">
                <c:v>20474.56177271908</c:v>
              </c:pt>
              <c:pt idx="13">
                <c:v>21747.714069693975</c:v>
              </c:pt>
              <c:pt idx="14">
                <c:v>22733.963667176911</c:v>
              </c:pt>
              <c:pt idx="15">
                <c:v>23632.535023463544</c:v>
              </c:pt>
              <c:pt idx="16">
                <c:v>24442.75554549072</c:v>
              </c:pt>
              <c:pt idx="17">
                <c:v>25164.03543606036</c:v>
              </c:pt>
              <c:pt idx="18">
                <c:v>25845.85258615253</c:v>
              </c:pt>
              <c:pt idx="19">
                <c:v>26637.741008496378</c:v>
              </c:pt>
              <c:pt idx="20">
                <c:v>27160.324260118112</c:v>
              </c:pt>
              <c:pt idx="21">
                <c:v>27642.295892542577</c:v>
              </c:pt>
              <c:pt idx="22">
                <c:v>28040.218482338911</c:v>
              </c:pt>
              <c:pt idx="23">
                <c:v>28399.943908892797</c:v>
              </c:pt>
              <c:pt idx="24">
                <c:v>28709.264560115025</c:v>
              </c:pt>
              <c:pt idx="25">
                <c:v>29018.585211337297</c:v>
              </c:pt>
            </c:numLit>
          </c:val>
        </c:ser>
        <c:ser>
          <c:idx val="13"/>
          <c:order val="13"/>
          <c:tx>
            <c:v>Other Thermal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2974.3656562199767</c:v>
              </c:pt>
              <c:pt idx="2">
                <c:v>3436.2528338296388</c:v>
              </c:pt>
              <c:pt idx="3">
                <c:v>4071.8739835013012</c:v>
              </c:pt>
              <c:pt idx="4">
                <c:v>4858.4425639105202</c:v>
              </c:pt>
              <c:pt idx="5">
                <c:v>5233.1437455285686</c:v>
              </c:pt>
              <c:pt idx="6">
                <c:v>5681.7268894002382</c:v>
              </c:pt>
              <c:pt idx="7">
                <c:v>6112.0321426392666</c:v>
              </c:pt>
              <c:pt idx="8">
                <c:v>6647.356281136188</c:v>
              </c:pt>
              <c:pt idx="9">
                <c:v>7260.9136329436005</c:v>
              </c:pt>
              <c:pt idx="10">
                <c:v>7924.8913401344053</c:v>
              </c:pt>
              <c:pt idx="11">
                <c:v>8585.8319472019666</c:v>
              </c:pt>
              <c:pt idx="12">
                <c:v>9244.8122211123791</c:v>
              </c:pt>
              <c:pt idx="13">
                <c:v>9967.2913581151861</c:v>
              </c:pt>
              <c:pt idx="14">
                <c:v>10770.785250437761</c:v>
              </c:pt>
              <c:pt idx="15">
                <c:v>11315.679230956208</c:v>
              </c:pt>
              <c:pt idx="16">
                <c:v>11747.098583711024</c:v>
              </c:pt>
              <c:pt idx="17">
                <c:v>12126.600152809997</c:v>
              </c:pt>
              <c:pt idx="18">
                <c:v>12444.720142495289</c:v>
              </c:pt>
              <c:pt idx="19">
                <c:v>12693.327587745081</c:v>
              </c:pt>
              <c:pt idx="20">
                <c:v>12799.97982565159</c:v>
              </c:pt>
              <c:pt idx="21">
                <c:v>12866.51834548837</c:v>
              </c:pt>
              <c:pt idx="22">
                <c:v>12892.13043309077</c:v>
              </c:pt>
              <c:pt idx="23">
                <c:v>12917.832200459459</c:v>
              </c:pt>
              <c:pt idx="24">
                <c:v>12943.624208092977</c:v>
              </c:pt>
              <c:pt idx="25">
                <c:v>12955.105327850446</c:v>
              </c:pt>
            </c:numLit>
          </c:val>
        </c:ser>
        <c:ser>
          <c:idx val="14"/>
          <c:order val="14"/>
          <c:tx>
            <c:v>Other Renewable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2794.4655455146894</c:v>
              </c:pt>
              <c:pt idx="2">
                <c:v>2897.341691695739</c:v>
              </c:pt>
              <c:pt idx="3">
                <c:v>3239.4755305389185</c:v>
              </c:pt>
              <c:pt idx="4">
                <c:v>3420.3827913478581</c:v>
              </c:pt>
              <c:pt idx="5">
                <c:v>3646.3986158997518</c:v>
              </c:pt>
              <c:pt idx="6">
                <c:v>3766.2812048967107</c:v>
              </c:pt>
              <c:pt idx="7">
                <c:v>3889.7752353012515</c:v>
              </c:pt>
              <c:pt idx="8">
                <c:v>4004.431598598876</c:v>
              </c:pt>
              <c:pt idx="9">
                <c:v>4133.7498813883021</c:v>
              </c:pt>
              <c:pt idx="10">
                <c:v>4270.6486612618201</c:v>
              </c:pt>
              <c:pt idx="11">
                <c:v>4450.242827885485</c:v>
              </c:pt>
              <c:pt idx="12">
                <c:v>4619.359911518266</c:v>
              </c:pt>
              <c:pt idx="13">
                <c:v>4809.6543954869285</c:v>
              </c:pt>
              <c:pt idx="14">
                <c:v>5008.1442236909606</c:v>
              </c:pt>
              <c:pt idx="15">
                <c:v>5239.5355617778405</c:v>
              </c:pt>
              <c:pt idx="16">
                <c:v>5435.7236390756698</c:v>
              </c:pt>
              <c:pt idx="17">
                <c:v>5617.2877814572075</c:v>
              </c:pt>
              <c:pt idx="18">
                <c:v>5782.6050428169265</c:v>
              </c:pt>
              <c:pt idx="19">
                <c:v>5987.7521942975236</c:v>
              </c:pt>
              <c:pt idx="20">
                <c:v>6130.241892131683</c:v>
              </c:pt>
              <c:pt idx="21">
                <c:v>6252.6128132333488</c:v>
              </c:pt>
              <c:pt idx="22">
                <c:v>6325.8198652974215</c:v>
              </c:pt>
              <c:pt idx="23">
                <c:v>6373.1791454719751</c:v>
              </c:pt>
              <c:pt idx="24">
                <c:v>6399.659966501843</c:v>
              </c:pt>
              <c:pt idx="25">
                <c:v>6407.3270630241932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3982336"/>
        <c:axId val="203983872"/>
      </c:barChart>
      <c:lineChart>
        <c:grouping val="standard"/>
        <c:varyColors val="0"/>
        <c:ser>
          <c:idx val="15"/>
          <c:order val="15"/>
          <c:tx>
            <c:v>GB ACS Peak Demand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60900.000000000007</c:v>
              </c:pt>
              <c:pt idx="2">
                <c:v>61800</c:v>
              </c:pt>
              <c:pt idx="3">
                <c:v>61100</c:v>
              </c:pt>
              <c:pt idx="4">
                <c:v>60700</c:v>
              </c:pt>
              <c:pt idx="5">
                <c:v>60200</c:v>
              </c:pt>
              <c:pt idx="6">
                <c:v>60000</c:v>
              </c:pt>
              <c:pt idx="7">
                <c:v>59800</c:v>
              </c:pt>
              <c:pt idx="8">
                <c:v>59900.000000000007</c:v>
              </c:pt>
              <c:pt idx="9">
                <c:v>60000</c:v>
              </c:pt>
              <c:pt idx="10">
                <c:v>60000</c:v>
              </c:pt>
              <c:pt idx="11">
                <c:v>60300.000000000007</c:v>
              </c:pt>
              <c:pt idx="12">
                <c:v>60400</c:v>
              </c:pt>
              <c:pt idx="13">
                <c:v>60700</c:v>
              </c:pt>
              <c:pt idx="14">
                <c:v>60900.000000000007</c:v>
              </c:pt>
              <c:pt idx="15">
                <c:v>61200</c:v>
              </c:pt>
              <c:pt idx="16">
                <c:v>61599.999999999993</c:v>
              </c:pt>
              <c:pt idx="17">
                <c:v>61900</c:v>
              </c:pt>
              <c:pt idx="18">
                <c:v>62300</c:v>
              </c:pt>
              <c:pt idx="19">
                <c:v>62500</c:v>
              </c:pt>
              <c:pt idx="20">
                <c:v>62600</c:v>
              </c:pt>
              <c:pt idx="21">
                <c:v>62600</c:v>
              </c:pt>
              <c:pt idx="22">
                <c:v>62900</c:v>
              </c:pt>
              <c:pt idx="23">
                <c:v>63200</c:v>
              </c:pt>
              <c:pt idx="24">
                <c:v>63600.000000000007</c:v>
              </c:pt>
              <c:pt idx="25">
                <c:v>64000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982336"/>
        <c:axId val="203983872"/>
      </c:lineChart>
      <c:catAx>
        <c:axId val="20398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398387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3983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3982336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Total Installed Capacity (GW)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8810899417504"/>
          <c:y val="0.10454408156950572"/>
          <c:w val="0.79446497356844481"/>
          <c:h val="0.6439609779398552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'3.1 Consumer Power'!$L$5</c:f>
              <c:strCache>
                <c:ptCount val="1"/>
                <c:pt idx="0">
                  <c:v>Elec: Industrial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'3.1 Consumer Power'!$M$4:$AV$4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Consumer Power'!$M$5:$AV$5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-0.41899999999999693</c:v>
                </c:pt>
                <c:pt idx="3">
                  <c:v>-0.78699999999999193</c:v>
                </c:pt>
                <c:pt idx="4">
                  <c:v>-1.1989999999999981</c:v>
                </c:pt>
                <c:pt idx="5">
                  <c:v>-1.7890000000000015</c:v>
                </c:pt>
                <c:pt idx="6">
                  <c:v>-1.8799999999999955</c:v>
                </c:pt>
                <c:pt idx="7">
                  <c:v>-2.2149999999999892</c:v>
                </c:pt>
                <c:pt idx="8">
                  <c:v>-1.9339999999999975</c:v>
                </c:pt>
                <c:pt idx="9">
                  <c:v>-1.8969999999999914</c:v>
                </c:pt>
                <c:pt idx="10">
                  <c:v>-1.9769999999999897</c:v>
                </c:pt>
                <c:pt idx="11">
                  <c:v>-2.1539999999999964</c:v>
                </c:pt>
                <c:pt idx="12">
                  <c:v>-2.171999999999997</c:v>
                </c:pt>
                <c:pt idx="13">
                  <c:v>-2.1739999999999924</c:v>
                </c:pt>
                <c:pt idx="14">
                  <c:v>-2.3729999999999905</c:v>
                </c:pt>
                <c:pt idx="15">
                  <c:v>-2.5619999999999976</c:v>
                </c:pt>
                <c:pt idx="16">
                  <c:v>-2.5739999999999981</c:v>
                </c:pt>
                <c:pt idx="17">
                  <c:v>-2.6029999999999944</c:v>
                </c:pt>
                <c:pt idx="18">
                  <c:v>-2.6039999999999992</c:v>
                </c:pt>
                <c:pt idx="19">
                  <c:v>-2.7639999999999958</c:v>
                </c:pt>
                <c:pt idx="20">
                  <c:v>-2.9779999999999944</c:v>
                </c:pt>
                <c:pt idx="21">
                  <c:v>-3.2269999999999897</c:v>
                </c:pt>
                <c:pt idx="22">
                  <c:v>-3.2789999999999964</c:v>
                </c:pt>
                <c:pt idx="23">
                  <c:v>-3.3719999999999999</c:v>
                </c:pt>
                <c:pt idx="24">
                  <c:v>-3.4369999999999976</c:v>
                </c:pt>
                <c:pt idx="25">
                  <c:v>-3.4949999999999903</c:v>
                </c:pt>
                <c:pt idx="26">
                  <c:v>-3.6019999999999897</c:v>
                </c:pt>
                <c:pt idx="27">
                  <c:v>-3.695999999999998</c:v>
                </c:pt>
                <c:pt idx="28">
                  <c:v>-3.7779999999999916</c:v>
                </c:pt>
                <c:pt idx="29">
                  <c:v>-3.8529999999999944</c:v>
                </c:pt>
                <c:pt idx="30">
                  <c:v>-3.9409999999999883</c:v>
                </c:pt>
                <c:pt idx="31">
                  <c:v>-4.063999999999993</c:v>
                </c:pt>
                <c:pt idx="32">
                  <c:v>-4.1640000000000015</c:v>
                </c:pt>
                <c:pt idx="33">
                  <c:v>-4.2980000000000018</c:v>
                </c:pt>
                <c:pt idx="34">
                  <c:v>-4.375</c:v>
                </c:pt>
                <c:pt idx="35">
                  <c:v>-4.527000000000001</c:v>
                </c:pt>
              </c:numCache>
            </c:numRef>
          </c:val>
        </c:ser>
        <c:ser>
          <c:idx val="2"/>
          <c:order val="1"/>
          <c:tx>
            <c:strRef>
              <c:f>'3.1 Consumer Power'!$L$6</c:f>
              <c:strCache>
                <c:ptCount val="1"/>
                <c:pt idx="0">
                  <c:v>Elec: Commercial</c:v>
                </c:pt>
              </c:strCache>
            </c:strRef>
          </c:tx>
          <c:invertIfNegative val="0"/>
          <c:cat>
            <c:numRef>
              <c:f>'3.1 Consumer Power'!$M$4:$AV$4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Consumer Power'!$M$6:$AV$6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-0.56985747547412302</c:v>
                </c:pt>
                <c:pt idx="3">
                  <c:v>-1.2674499628665501</c:v>
                </c:pt>
                <c:pt idx="4">
                  <c:v>-2.8631779748319559</c:v>
                </c:pt>
                <c:pt idx="5">
                  <c:v>-5.2791371733001569</c:v>
                </c:pt>
                <c:pt idx="6">
                  <c:v>-6.351109439899659</c:v>
                </c:pt>
                <c:pt idx="7">
                  <c:v>-7.710428913870885</c:v>
                </c:pt>
                <c:pt idx="8">
                  <c:v>-7.9763571051235118</c:v>
                </c:pt>
                <c:pt idx="9">
                  <c:v>-8.1921444792834706</c:v>
                </c:pt>
                <c:pt idx="10">
                  <c:v>-8.2269145779593629</c:v>
                </c:pt>
                <c:pt idx="11">
                  <c:v>-8.2344710973303279</c:v>
                </c:pt>
                <c:pt idx="12">
                  <c:v>-8.1379502071091991</c:v>
                </c:pt>
                <c:pt idx="13">
                  <c:v>-8.0006655760379459</c:v>
                </c:pt>
                <c:pt idx="14">
                  <c:v>-7.846165814264225</c:v>
                </c:pt>
                <c:pt idx="15">
                  <c:v>-7.6791474243878497</c:v>
                </c:pt>
                <c:pt idx="16">
                  <c:v>-7.3497856470215623</c:v>
                </c:pt>
                <c:pt idx="17">
                  <c:v>-7.0118124822771364</c:v>
                </c:pt>
                <c:pt idx="18">
                  <c:v>-6.695651466617548</c:v>
                </c:pt>
                <c:pt idx="19">
                  <c:v>-6.4837619067300949</c:v>
                </c:pt>
                <c:pt idx="20">
                  <c:v>-6.4467665492186654</c:v>
                </c:pt>
                <c:pt idx="21">
                  <c:v>-6.5155403209310521</c:v>
                </c:pt>
                <c:pt idx="22">
                  <c:v>-6.3824891489718993</c:v>
                </c:pt>
                <c:pt idx="23">
                  <c:v>-6.2436125761014267</c:v>
                </c:pt>
                <c:pt idx="24">
                  <c:v>-5.9454805735502987</c:v>
                </c:pt>
                <c:pt idx="25">
                  <c:v>-5.6346578171184518</c:v>
                </c:pt>
                <c:pt idx="26">
                  <c:v>-5.298709148677446</c:v>
                </c:pt>
                <c:pt idx="27">
                  <c:v>-4.9181600750698067</c:v>
                </c:pt>
                <c:pt idx="28">
                  <c:v>-4.4934940495695344</c:v>
                </c:pt>
                <c:pt idx="29">
                  <c:v>-4.0710180922228147</c:v>
                </c:pt>
                <c:pt idx="30">
                  <c:v>-3.6620572650522263</c:v>
                </c:pt>
                <c:pt idx="31">
                  <c:v>-3.2401187213138343</c:v>
                </c:pt>
                <c:pt idx="32">
                  <c:v>-2.8224061772868652</c:v>
                </c:pt>
                <c:pt idx="33">
                  <c:v>-2.3835684762712503</c:v>
                </c:pt>
                <c:pt idx="34">
                  <c:v>-1.8979746230500609</c:v>
                </c:pt>
                <c:pt idx="35">
                  <c:v>-1.4807800167060066</c:v>
                </c:pt>
              </c:numCache>
            </c:numRef>
          </c:val>
        </c:ser>
        <c:ser>
          <c:idx val="3"/>
          <c:order val="2"/>
          <c:tx>
            <c:strRef>
              <c:f>'3.1 Consumer Power'!$L$7</c:f>
              <c:strCache>
                <c:ptCount val="1"/>
                <c:pt idx="0">
                  <c:v>Elec: Residential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cat>
            <c:numRef>
              <c:f>'3.1 Consumer Power'!$M$4:$AV$4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Consumer Power'!$M$7:$AV$7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0.81124713339410448</c:v>
                </c:pt>
                <c:pt idx="3">
                  <c:v>1.6387638690566888</c:v>
                </c:pt>
                <c:pt idx="4">
                  <c:v>2.4437061728501135</c:v>
                </c:pt>
                <c:pt idx="5">
                  <c:v>4.0924573005355995</c:v>
                </c:pt>
                <c:pt idx="6">
                  <c:v>5.6486328406717377</c:v>
                </c:pt>
                <c:pt idx="7">
                  <c:v>5.9686953913155349</c:v>
                </c:pt>
                <c:pt idx="8">
                  <c:v>6.4320296611017369</c:v>
                </c:pt>
                <c:pt idx="9">
                  <c:v>6.942410252472186</c:v>
                </c:pt>
                <c:pt idx="10">
                  <c:v>7.5178589639257041</c:v>
                </c:pt>
                <c:pt idx="11">
                  <c:v>8.1662532532146486</c:v>
                </c:pt>
                <c:pt idx="12">
                  <c:v>8.801885634027343</c:v>
                </c:pt>
                <c:pt idx="13">
                  <c:v>9.449132075524048</c:v>
                </c:pt>
                <c:pt idx="14">
                  <c:v>10.1046282341226</c:v>
                </c:pt>
                <c:pt idx="15">
                  <c:v>10.780945581982508</c:v>
                </c:pt>
                <c:pt idx="16">
                  <c:v>11.569700089756225</c:v>
                </c:pt>
                <c:pt idx="17">
                  <c:v>12.45299918843358</c:v>
                </c:pt>
                <c:pt idx="18">
                  <c:v>13.35986228134928</c:v>
                </c:pt>
                <c:pt idx="19">
                  <c:v>14.360384065800673</c:v>
                </c:pt>
                <c:pt idx="20">
                  <c:v>15.573581787178085</c:v>
                </c:pt>
                <c:pt idx="21">
                  <c:v>16.856938272622926</c:v>
                </c:pt>
                <c:pt idx="22">
                  <c:v>18.111984260746055</c:v>
                </c:pt>
                <c:pt idx="23">
                  <c:v>19.348874040364166</c:v>
                </c:pt>
                <c:pt idx="24">
                  <c:v>20.573481040091906</c:v>
                </c:pt>
                <c:pt idx="25">
                  <c:v>21.812986375409082</c:v>
                </c:pt>
                <c:pt idx="26">
                  <c:v>23.077318959614132</c:v>
                </c:pt>
                <c:pt idx="27">
                  <c:v>24.371337643819174</c:v>
                </c:pt>
                <c:pt idx="28">
                  <c:v>25.704746518722089</c:v>
                </c:pt>
                <c:pt idx="29">
                  <c:v>27.088296421142587</c:v>
                </c:pt>
                <c:pt idx="30">
                  <c:v>28.521170869678343</c:v>
                </c:pt>
                <c:pt idx="31">
                  <c:v>30.00771445221713</c:v>
                </c:pt>
                <c:pt idx="32">
                  <c:v>31.614659511139337</c:v>
                </c:pt>
                <c:pt idx="33">
                  <c:v>33.452395101349651</c:v>
                </c:pt>
                <c:pt idx="34">
                  <c:v>35.416421690308169</c:v>
                </c:pt>
                <c:pt idx="35">
                  <c:v>37.491957460902881</c:v>
                </c:pt>
              </c:numCache>
            </c:numRef>
          </c:val>
        </c:ser>
        <c:ser>
          <c:idx val="4"/>
          <c:order val="3"/>
          <c:tx>
            <c:strRef>
              <c:f>'3.1 Consumer Power'!$L$8</c:f>
              <c:strCache>
                <c:ptCount val="1"/>
                <c:pt idx="0">
                  <c:v>Elec: Transport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numRef>
              <c:f>'3.1 Consumer Power'!$M$4:$AV$4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Consumer Power'!$M$8:$AV$8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0.12431028343147515</c:v>
                </c:pt>
                <c:pt idx="3">
                  <c:v>0.27929546197484961</c:v>
                </c:pt>
                <c:pt idx="4">
                  <c:v>0.4718068764045748</c:v>
                </c:pt>
                <c:pt idx="5">
                  <c:v>0.71005822145397079</c:v>
                </c:pt>
                <c:pt idx="6">
                  <c:v>1.007985133132832</c:v>
                </c:pt>
                <c:pt idx="7">
                  <c:v>1.3763822923224389</c:v>
                </c:pt>
                <c:pt idx="8">
                  <c:v>1.8299181169473664</c:v>
                </c:pt>
                <c:pt idx="9">
                  <c:v>2.3864228560179783</c:v>
                </c:pt>
                <c:pt idx="10">
                  <c:v>3.0671994495678732</c:v>
                </c:pt>
                <c:pt idx="11">
                  <c:v>3.8945034151692481</c:v>
                </c:pt>
                <c:pt idx="12">
                  <c:v>4.8986406361537513</c:v>
                </c:pt>
                <c:pt idx="13">
                  <c:v>6.1252499764030475</c:v>
                </c:pt>
                <c:pt idx="14">
                  <c:v>7.6041207726611146</c:v>
                </c:pt>
                <c:pt idx="15">
                  <c:v>9.3770780522879367</c:v>
                </c:pt>
                <c:pt idx="16">
                  <c:v>11.08258269473721</c:v>
                </c:pt>
                <c:pt idx="17">
                  <c:v>12.986868315369282</c:v>
                </c:pt>
                <c:pt idx="18">
                  <c:v>15.052774963394842</c:v>
                </c:pt>
                <c:pt idx="19">
                  <c:v>17.242945106782248</c:v>
                </c:pt>
                <c:pt idx="20">
                  <c:v>19.525447041091539</c:v>
                </c:pt>
                <c:pt idx="21">
                  <c:v>21.709749990378718</c:v>
                </c:pt>
                <c:pt idx="22">
                  <c:v>23.782296653369539</c:v>
                </c:pt>
                <c:pt idx="23">
                  <c:v>25.732057834260626</c:v>
                </c:pt>
                <c:pt idx="24">
                  <c:v>27.552355596353518</c:v>
                </c:pt>
                <c:pt idx="25">
                  <c:v>29.245032345476087</c:v>
                </c:pt>
                <c:pt idx="26">
                  <c:v>30.715618532775697</c:v>
                </c:pt>
                <c:pt idx="27">
                  <c:v>31.991546269101487</c:v>
                </c:pt>
                <c:pt idx="28">
                  <c:v>33.110487857367275</c:v>
                </c:pt>
                <c:pt idx="29">
                  <c:v>34.123852743270355</c:v>
                </c:pt>
                <c:pt idx="30">
                  <c:v>35.116222242927122</c:v>
                </c:pt>
                <c:pt idx="31">
                  <c:v>36.153159470347006</c:v>
                </c:pt>
                <c:pt idx="32">
                  <c:v>37.480394553263437</c:v>
                </c:pt>
                <c:pt idx="33">
                  <c:v>39.39422938588141</c:v>
                </c:pt>
                <c:pt idx="34">
                  <c:v>42.11523880103892</c:v>
                </c:pt>
                <c:pt idx="35">
                  <c:v>45.667790562142685</c:v>
                </c:pt>
              </c:numCache>
            </c:numRef>
          </c:val>
        </c:ser>
        <c:ser>
          <c:idx val="5"/>
          <c:order val="4"/>
          <c:tx>
            <c:strRef>
              <c:f>'3.1 Consumer Power'!$L$9</c:f>
              <c:strCache>
                <c:ptCount val="1"/>
                <c:pt idx="0">
                  <c:v>Gas: Industrial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'3.1 Consumer Power'!$M$4:$AV$4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Consumer Power'!$M$9:$AV$9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5.5910139342636</c:v>
                </c:pt>
                <c:pt idx="3">
                  <c:v>-0.83604518556182938</c:v>
                </c:pt>
                <c:pt idx="4">
                  <c:v>2.5361081647825756</c:v>
                </c:pt>
                <c:pt idx="5">
                  <c:v>1.5167879857270918</c:v>
                </c:pt>
                <c:pt idx="6">
                  <c:v>2.6572629483300716</c:v>
                </c:pt>
                <c:pt idx="7">
                  <c:v>1.4295309970164283</c:v>
                </c:pt>
                <c:pt idx="8">
                  <c:v>1.6333518994069607</c:v>
                </c:pt>
                <c:pt idx="9">
                  <c:v>1.2836236544985411</c:v>
                </c:pt>
                <c:pt idx="10">
                  <c:v>0.97317322940725148</c:v>
                </c:pt>
                <c:pt idx="11">
                  <c:v>0.56799569162623698</c:v>
                </c:pt>
                <c:pt idx="12">
                  <c:v>0.38528467922492382</c:v>
                </c:pt>
                <c:pt idx="13">
                  <c:v>0.24100646759785604</c:v>
                </c:pt>
                <c:pt idx="14">
                  <c:v>-0.15952203364324191</c:v>
                </c:pt>
                <c:pt idx="15">
                  <c:v>-0.75968477322635408</c:v>
                </c:pt>
                <c:pt idx="16">
                  <c:v>-0.73389897759633982</c:v>
                </c:pt>
                <c:pt idx="17">
                  <c:v>-0.68083489018280829</c:v>
                </c:pt>
                <c:pt idx="18">
                  <c:v>-0.17568144431118071</c:v>
                </c:pt>
                <c:pt idx="19">
                  <c:v>0.23859680808524786</c:v>
                </c:pt>
                <c:pt idx="20">
                  <c:v>0.90327473662947</c:v>
                </c:pt>
                <c:pt idx="21">
                  <c:v>0.61179119948178595</c:v>
                </c:pt>
                <c:pt idx="22">
                  <c:v>0.77725214533623443</c:v>
                </c:pt>
                <c:pt idx="23">
                  <c:v>0.56747867556146048</c:v>
                </c:pt>
                <c:pt idx="24">
                  <c:v>0.57266029296783927</c:v>
                </c:pt>
                <c:pt idx="25">
                  <c:v>0.56964257162928789</c:v>
                </c:pt>
                <c:pt idx="26">
                  <c:v>0.42896519724595805</c:v>
                </c:pt>
                <c:pt idx="27">
                  <c:v>0.31017658792819702</c:v>
                </c:pt>
                <c:pt idx="28">
                  <c:v>0.22843509934114081</c:v>
                </c:pt>
                <c:pt idx="29">
                  <c:v>0.1232543399950714</c:v>
                </c:pt>
                <c:pt idx="30">
                  <c:v>2.6161484518411271E-2</c:v>
                </c:pt>
                <c:pt idx="31">
                  <c:v>-0.16600032729400027</c:v>
                </c:pt>
                <c:pt idx="32">
                  <c:v>-0.30923479837807122</c:v>
                </c:pt>
                <c:pt idx="33">
                  <c:v>-0.64662908003296593</c:v>
                </c:pt>
                <c:pt idx="34">
                  <c:v>-0.7265463754116297</c:v>
                </c:pt>
                <c:pt idx="35">
                  <c:v>-1.0794180029091365</c:v>
                </c:pt>
              </c:numCache>
            </c:numRef>
          </c:val>
        </c:ser>
        <c:ser>
          <c:idx val="6"/>
          <c:order val="5"/>
          <c:tx>
            <c:strRef>
              <c:f>'3.1 Consumer Power'!$L$10</c:f>
              <c:strCache>
                <c:ptCount val="1"/>
                <c:pt idx="0">
                  <c:v>Gas: Commercial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numRef>
              <c:f>'3.1 Consumer Power'!$M$4:$AV$4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Consumer Power'!$M$10:$AV$10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5.1843214872636167</c:v>
                </c:pt>
                <c:pt idx="3">
                  <c:v>8.0277962760766428</c:v>
                </c:pt>
                <c:pt idx="4">
                  <c:v>11.526637579221031</c:v>
                </c:pt>
                <c:pt idx="5">
                  <c:v>12.689011274231987</c:v>
                </c:pt>
                <c:pt idx="6">
                  <c:v>14.744285802509559</c:v>
                </c:pt>
                <c:pt idx="7">
                  <c:v>15.831578654539484</c:v>
                </c:pt>
                <c:pt idx="8">
                  <c:v>17.234854122234438</c:v>
                </c:pt>
                <c:pt idx="9">
                  <c:v>18.008625618244494</c:v>
                </c:pt>
                <c:pt idx="10">
                  <c:v>18.580231047969548</c:v>
                </c:pt>
                <c:pt idx="11">
                  <c:v>18.901716344764566</c:v>
                </c:pt>
                <c:pt idx="12">
                  <c:v>19.293383909561868</c:v>
                </c:pt>
                <c:pt idx="13">
                  <c:v>19.563042393179956</c:v>
                </c:pt>
                <c:pt idx="14">
                  <c:v>19.70317505925874</c:v>
                </c:pt>
                <c:pt idx="15">
                  <c:v>19.680789543048803</c:v>
                </c:pt>
                <c:pt idx="16">
                  <c:v>19.767431478259738</c:v>
                </c:pt>
                <c:pt idx="17">
                  <c:v>19.887374658271881</c:v>
                </c:pt>
                <c:pt idx="18">
                  <c:v>20.024838962476309</c:v>
                </c:pt>
                <c:pt idx="19">
                  <c:v>20.289111942105691</c:v>
                </c:pt>
                <c:pt idx="20">
                  <c:v>20.541169644418233</c:v>
                </c:pt>
                <c:pt idx="21">
                  <c:v>20.700752593755723</c:v>
                </c:pt>
                <c:pt idx="22">
                  <c:v>21.039371811967541</c:v>
                </c:pt>
                <c:pt idx="23">
                  <c:v>21.102158127420367</c:v>
                </c:pt>
                <c:pt idx="24">
                  <c:v>21.20727723388373</c:v>
                </c:pt>
                <c:pt idx="25">
                  <c:v>21.304088350673268</c:v>
                </c:pt>
                <c:pt idx="26">
                  <c:v>21.294045136069627</c:v>
                </c:pt>
                <c:pt idx="27">
                  <c:v>21.269539467562822</c:v>
                </c:pt>
                <c:pt idx="28">
                  <c:v>21.283181789225665</c:v>
                </c:pt>
                <c:pt idx="29">
                  <c:v>21.230910255778269</c:v>
                </c:pt>
                <c:pt idx="30">
                  <c:v>21.16611105534075</c:v>
                </c:pt>
                <c:pt idx="31">
                  <c:v>21.093410627520925</c:v>
                </c:pt>
                <c:pt idx="32">
                  <c:v>20.986596909102687</c:v>
                </c:pt>
                <c:pt idx="33">
                  <c:v>20.825683910864015</c:v>
                </c:pt>
                <c:pt idx="34">
                  <c:v>20.721177078865892</c:v>
                </c:pt>
                <c:pt idx="35">
                  <c:v>20.510776488619967</c:v>
                </c:pt>
              </c:numCache>
            </c:numRef>
          </c:val>
        </c:ser>
        <c:ser>
          <c:idx val="7"/>
          <c:order val="6"/>
          <c:tx>
            <c:strRef>
              <c:f>'3.1 Consumer Power'!$L$11</c:f>
              <c:strCache>
                <c:ptCount val="1"/>
                <c:pt idx="0">
                  <c:v>Gas: Residential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'3.1 Consumer Power'!$M$4:$AV$4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Consumer Power'!$M$11:$AV$11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0.74621243704922335</c:v>
                </c:pt>
                <c:pt idx="3">
                  <c:v>1.0192896091343755</c:v>
                </c:pt>
                <c:pt idx="4">
                  <c:v>0.30318545836519206</c:v>
                </c:pt>
                <c:pt idx="5">
                  <c:v>-3.3367056224694807</c:v>
                </c:pt>
                <c:pt idx="6">
                  <c:v>-6.7688969653685831</c:v>
                </c:pt>
                <c:pt idx="7">
                  <c:v>-6.7064983437440446</c:v>
                </c:pt>
                <c:pt idx="8">
                  <c:v>-6.6374344633805435</c:v>
                </c:pt>
                <c:pt idx="9">
                  <c:v>-6.4926834030927125</c:v>
                </c:pt>
                <c:pt idx="10">
                  <c:v>-6.2911738305082281</c:v>
                </c:pt>
                <c:pt idx="11">
                  <c:v>-6.2585067881911414</c:v>
                </c:pt>
                <c:pt idx="12">
                  <c:v>-6.2750833158358432</c:v>
                </c:pt>
                <c:pt idx="13">
                  <c:v>-5.7787046583437132</c:v>
                </c:pt>
                <c:pt idx="14">
                  <c:v>-5.3941878292199021</c:v>
                </c:pt>
                <c:pt idx="15">
                  <c:v>-5.1056284299775143</c:v>
                </c:pt>
                <c:pt idx="16">
                  <c:v>-5.0193721612376976</c:v>
                </c:pt>
                <c:pt idx="17">
                  <c:v>-4.7626763742159142</c:v>
                </c:pt>
                <c:pt idx="18">
                  <c:v>-4.2727714087233721</c:v>
                </c:pt>
                <c:pt idx="19">
                  <c:v>-3.8239782313661976</c:v>
                </c:pt>
                <c:pt idx="20">
                  <c:v>-3.3527854668166128</c:v>
                </c:pt>
                <c:pt idx="21">
                  <c:v>-2.9297692793255692</c:v>
                </c:pt>
                <c:pt idx="22">
                  <c:v>-2.5205086284742606</c:v>
                </c:pt>
                <c:pt idx="23">
                  <c:v>-2.126058665570838</c:v>
                </c:pt>
                <c:pt idx="24">
                  <c:v>-1.739449017510708</c:v>
                </c:pt>
                <c:pt idx="25">
                  <c:v>-1.3582724194862976</c:v>
                </c:pt>
                <c:pt idx="26">
                  <c:v>-0.98520826077799484</c:v>
                </c:pt>
                <c:pt idx="27">
                  <c:v>-0.61513379499763232</c:v>
                </c:pt>
                <c:pt idx="28">
                  <c:v>-0.25599280922222079</c:v>
                </c:pt>
                <c:pt idx="29">
                  <c:v>9.1928979267606792E-2</c:v>
                </c:pt>
                <c:pt idx="30">
                  <c:v>0.42759216706969028</c:v>
                </c:pt>
                <c:pt idx="31">
                  <c:v>0.75438489919577023</c:v>
                </c:pt>
                <c:pt idx="32">
                  <c:v>1.0644128657201009</c:v>
                </c:pt>
                <c:pt idx="33">
                  <c:v>1.3549837912074167</c:v>
                </c:pt>
                <c:pt idx="34">
                  <c:v>1.6222585455608396</c:v>
                </c:pt>
                <c:pt idx="35">
                  <c:v>1.4494861269923263</c:v>
                </c:pt>
              </c:numCache>
            </c:numRef>
          </c:val>
        </c:ser>
        <c:ser>
          <c:idx val="8"/>
          <c:order val="7"/>
          <c:tx>
            <c:strRef>
              <c:f>'3.1 Consumer Power'!$L$12</c:f>
              <c:strCache>
                <c:ptCount val="1"/>
                <c:pt idx="0">
                  <c:v>Gas: Power Gen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'3.1 Consumer Power'!$M$4:$AV$4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Consumer Power'!$M$12:$AV$12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9.806135424847497</c:v>
                </c:pt>
                <c:pt idx="3">
                  <c:v>-13.396450544658222</c:v>
                </c:pt>
                <c:pt idx="4">
                  <c:v>-37.97255550969129</c:v>
                </c:pt>
                <c:pt idx="5">
                  <c:v>-49.612267873318132</c:v>
                </c:pt>
                <c:pt idx="6">
                  <c:v>-68.880053540701908</c:v>
                </c:pt>
                <c:pt idx="7">
                  <c:v>-90.64525486573433</c:v>
                </c:pt>
                <c:pt idx="8">
                  <c:v>-89.901122710205073</c:v>
                </c:pt>
                <c:pt idx="9">
                  <c:v>-52.575859057631192</c:v>
                </c:pt>
                <c:pt idx="10">
                  <c:v>-20.636201555876596</c:v>
                </c:pt>
                <c:pt idx="11">
                  <c:v>-30.010765013245845</c:v>
                </c:pt>
                <c:pt idx="12">
                  <c:v>-30.808673080361103</c:v>
                </c:pt>
                <c:pt idx="13">
                  <c:v>-34.876878949479504</c:v>
                </c:pt>
                <c:pt idx="14">
                  <c:v>-42.803251620608393</c:v>
                </c:pt>
                <c:pt idx="15">
                  <c:v>-34.972337440709737</c:v>
                </c:pt>
                <c:pt idx="16">
                  <c:v>-71.488825316870475</c:v>
                </c:pt>
                <c:pt idx="17">
                  <c:v>-105.51887753325218</c:v>
                </c:pt>
                <c:pt idx="18">
                  <c:v>-136.83449276131819</c:v>
                </c:pt>
                <c:pt idx="19">
                  <c:v>-147.23495242624267</c:v>
                </c:pt>
                <c:pt idx="20">
                  <c:v>-146.33745413734073</c:v>
                </c:pt>
                <c:pt idx="21">
                  <c:v>-165.18224273848969</c:v>
                </c:pt>
                <c:pt idx="22">
                  <c:v>-171.22762048426233</c:v>
                </c:pt>
                <c:pt idx="23">
                  <c:v>-184.93612092121742</c:v>
                </c:pt>
                <c:pt idx="24">
                  <c:v>-192.15463525467666</c:v>
                </c:pt>
                <c:pt idx="25">
                  <c:v>-199.71221931062937</c:v>
                </c:pt>
                <c:pt idx="26">
                  <c:v>-201.97541005635134</c:v>
                </c:pt>
                <c:pt idx="27">
                  <c:v>-201.59971243111229</c:v>
                </c:pt>
                <c:pt idx="28">
                  <c:v>-205.23354102825323</c:v>
                </c:pt>
                <c:pt idx="29">
                  <c:v>-204.89571565647179</c:v>
                </c:pt>
                <c:pt idx="30">
                  <c:v>-203.11360483727933</c:v>
                </c:pt>
                <c:pt idx="31">
                  <c:v>-201.82958514550293</c:v>
                </c:pt>
                <c:pt idx="32">
                  <c:v>-205.56475887946132</c:v>
                </c:pt>
                <c:pt idx="33">
                  <c:v>-208.56757712782277</c:v>
                </c:pt>
                <c:pt idx="34">
                  <c:v>-210.39666928397321</c:v>
                </c:pt>
                <c:pt idx="35">
                  <c:v>-213.72116814146599</c:v>
                </c:pt>
              </c:numCache>
            </c:numRef>
          </c:val>
        </c:ser>
        <c:ser>
          <c:idx val="9"/>
          <c:order val="8"/>
          <c:tx>
            <c:strRef>
              <c:f>'3.1 Consumer Power'!$L$13</c:f>
              <c:strCache>
                <c:ptCount val="1"/>
                <c:pt idx="0">
                  <c:v>Gas: Transport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numRef>
              <c:f>'3.1 Consumer Power'!$M$4:$AV$4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Consumer Power'!$M$13:$AV$13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0.38081878747548448</c:v>
                </c:pt>
                <c:pt idx="3">
                  <c:v>0.98363328707788211</c:v>
                </c:pt>
                <c:pt idx="4">
                  <c:v>1.7463645855367818</c:v>
                </c:pt>
                <c:pt idx="5">
                  <c:v>2.6683864125172425</c:v>
                </c:pt>
                <c:pt idx="6">
                  <c:v>3.7497195492862856</c:v>
                </c:pt>
                <c:pt idx="7">
                  <c:v>4.9908223270435323</c:v>
                </c:pt>
                <c:pt idx="8">
                  <c:v>6.3924702684823789</c:v>
                </c:pt>
                <c:pt idx="9">
                  <c:v>7.9556808217193522</c:v>
                </c:pt>
                <c:pt idx="10">
                  <c:v>9.6816633288210951</c:v>
                </c:pt>
                <c:pt idx="11">
                  <c:v>11.571784196508942</c:v>
                </c:pt>
                <c:pt idx="12">
                  <c:v>13.997891161294582</c:v>
                </c:pt>
                <c:pt idx="13">
                  <c:v>16.324312783533284</c:v>
                </c:pt>
                <c:pt idx="14">
                  <c:v>18.541159037210257</c:v>
                </c:pt>
                <c:pt idx="15">
                  <c:v>20.636678340350475</c:v>
                </c:pt>
                <c:pt idx="16">
                  <c:v>22.596531043387007</c:v>
                </c:pt>
                <c:pt idx="17">
                  <c:v>24.40257323717254</c:v>
                </c:pt>
                <c:pt idx="18">
                  <c:v>26.030612793132651</c:v>
                </c:pt>
                <c:pt idx="19">
                  <c:v>27.445616161015142</c:v>
                </c:pt>
                <c:pt idx="20">
                  <c:v>28.588494255172449</c:v>
                </c:pt>
                <c:pt idx="21">
                  <c:v>29.298879041893002</c:v>
                </c:pt>
                <c:pt idx="22">
                  <c:v>29.971603350775005</c:v>
                </c:pt>
                <c:pt idx="23">
                  <c:v>30.558220650401005</c:v>
                </c:pt>
                <c:pt idx="24">
                  <c:v>31.073529644833769</c:v>
                </c:pt>
                <c:pt idx="25">
                  <c:v>31.530207029735188</c:v>
                </c:pt>
                <c:pt idx="26">
                  <c:v>31.925330160435969</c:v>
                </c:pt>
                <c:pt idx="27">
                  <c:v>32.273575517184113</c:v>
                </c:pt>
                <c:pt idx="28">
                  <c:v>32.586329324696294</c:v>
                </c:pt>
                <c:pt idx="29">
                  <c:v>32.872362847520073</c:v>
                </c:pt>
                <c:pt idx="30">
                  <c:v>33.138397911349806</c:v>
                </c:pt>
                <c:pt idx="31">
                  <c:v>33.338591232618079</c:v>
                </c:pt>
                <c:pt idx="32">
                  <c:v>33.539978228790922</c:v>
                </c:pt>
                <c:pt idx="33">
                  <c:v>33.742566017287494</c:v>
                </c:pt>
                <c:pt idx="34">
                  <c:v>33.946361757965327</c:v>
                </c:pt>
                <c:pt idx="35">
                  <c:v>34.151372653373421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740352"/>
        <c:axId val="188741888"/>
      </c:barChart>
      <c:lineChart>
        <c:grouping val="standard"/>
        <c:varyColors val="0"/>
        <c:ser>
          <c:idx val="10"/>
          <c:order val="9"/>
          <c:tx>
            <c:strRef>
              <c:f>'3.1 Consumer Power'!$L$14</c:f>
              <c:strCache>
                <c:ptCount val="1"/>
                <c:pt idx="0">
                  <c:v>Total Demand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'3.1 Consumer Power'!$L$4:$AV$4</c:f>
              <c:numCache>
                <c:formatCode>yyyy</c:formatCode>
                <c:ptCount val="37"/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  <c:pt idx="5">
                  <c:v>43466</c:v>
                </c:pt>
                <c:pt idx="6">
                  <c:v>43831</c:v>
                </c:pt>
                <c:pt idx="7">
                  <c:v>44197</c:v>
                </c:pt>
                <c:pt idx="8">
                  <c:v>44562</c:v>
                </c:pt>
                <c:pt idx="9">
                  <c:v>44927</c:v>
                </c:pt>
                <c:pt idx="10">
                  <c:v>45292</c:v>
                </c:pt>
                <c:pt idx="11">
                  <c:v>45658</c:v>
                </c:pt>
                <c:pt idx="12">
                  <c:v>46023</c:v>
                </c:pt>
                <c:pt idx="13">
                  <c:v>46388</c:v>
                </c:pt>
                <c:pt idx="14">
                  <c:v>46753</c:v>
                </c:pt>
                <c:pt idx="15">
                  <c:v>47119</c:v>
                </c:pt>
                <c:pt idx="16">
                  <c:v>47484</c:v>
                </c:pt>
                <c:pt idx="17">
                  <c:v>47849</c:v>
                </c:pt>
                <c:pt idx="18">
                  <c:v>48214</c:v>
                </c:pt>
                <c:pt idx="19">
                  <c:v>48580</c:v>
                </c:pt>
                <c:pt idx="20">
                  <c:v>48945</c:v>
                </c:pt>
                <c:pt idx="21">
                  <c:v>49310</c:v>
                </c:pt>
                <c:pt idx="22">
                  <c:v>49675</c:v>
                </c:pt>
                <c:pt idx="23">
                  <c:v>50041</c:v>
                </c:pt>
                <c:pt idx="24">
                  <c:v>50406</c:v>
                </c:pt>
                <c:pt idx="25">
                  <c:v>50771</c:v>
                </c:pt>
                <c:pt idx="26">
                  <c:v>51136</c:v>
                </c:pt>
                <c:pt idx="27">
                  <c:v>51502</c:v>
                </c:pt>
                <c:pt idx="28">
                  <c:v>51867</c:v>
                </c:pt>
                <c:pt idx="29">
                  <c:v>52232</c:v>
                </c:pt>
                <c:pt idx="30">
                  <c:v>52597</c:v>
                </c:pt>
                <c:pt idx="31">
                  <c:v>52963</c:v>
                </c:pt>
                <c:pt idx="32">
                  <c:v>53328</c:v>
                </c:pt>
                <c:pt idx="33">
                  <c:v>53693</c:v>
                </c:pt>
                <c:pt idx="34">
                  <c:v>54058</c:v>
                </c:pt>
                <c:pt idx="35">
                  <c:v>54424</c:v>
                </c:pt>
                <c:pt idx="36">
                  <c:v>54789</c:v>
                </c:pt>
              </c:numCache>
            </c:numRef>
          </c:cat>
          <c:val>
            <c:numRef>
              <c:f>'3.1 Consumer Power'!$M$14:$AV$14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21.655202012250811</c:v>
                </c:pt>
                <c:pt idx="3">
                  <c:v>-4.3381671897661818</c:v>
                </c:pt>
                <c:pt idx="4">
                  <c:v>-23.006924647362894</c:v>
                </c:pt>
                <c:pt idx="5">
                  <c:v>-38.340409474621993</c:v>
                </c:pt>
                <c:pt idx="6">
                  <c:v>-56.072173672039526</c:v>
                </c:pt>
                <c:pt idx="7">
                  <c:v>-77.680172461111852</c:v>
                </c:pt>
                <c:pt idx="8">
                  <c:v>-72.926290210536081</c:v>
                </c:pt>
                <c:pt idx="9">
                  <c:v>-32.580923737054945</c:v>
                </c:pt>
                <c:pt idx="10">
                  <c:v>2.6888360553473376</c:v>
                </c:pt>
                <c:pt idx="11">
                  <c:v>-3.5554899974836189</c:v>
                </c:pt>
                <c:pt idx="12">
                  <c:v>-1.6620583043504666E-2</c:v>
                </c:pt>
                <c:pt idx="13">
                  <c:v>0.87249451237721587</c:v>
                </c:pt>
                <c:pt idx="14">
                  <c:v>-2.6230441944831</c:v>
                </c:pt>
                <c:pt idx="15">
                  <c:v>9.3966934493682857</c:v>
                </c:pt>
                <c:pt idx="16">
                  <c:v>-22.14963679658581</c:v>
                </c:pt>
                <c:pt idx="17">
                  <c:v>-50.847385880680804</c:v>
                </c:pt>
                <c:pt idx="18">
                  <c:v>-76.11450808061727</c:v>
                </c:pt>
                <c:pt idx="19">
                  <c:v>-80.730038480549865</c:v>
                </c:pt>
                <c:pt idx="20">
                  <c:v>-73.983038688886154</c:v>
                </c:pt>
                <c:pt idx="21">
                  <c:v>-88.676441240614167</c:v>
                </c:pt>
                <c:pt idx="22">
                  <c:v>-89.727110039514173</c:v>
                </c:pt>
                <c:pt idx="23">
                  <c:v>-99.369002834882053</c:v>
                </c:pt>
                <c:pt idx="24">
                  <c:v>-102.29726103760675</c:v>
                </c:pt>
                <c:pt idx="25">
                  <c:v>-105.73819287431115</c:v>
                </c:pt>
                <c:pt idx="26">
                  <c:v>-104.42004947966529</c:v>
                </c:pt>
                <c:pt idx="27">
                  <c:v>-100.61283081558395</c:v>
                </c:pt>
                <c:pt idx="28">
                  <c:v>-100.84784729769251</c:v>
                </c:pt>
                <c:pt idx="29">
                  <c:v>-97.289128161720782</c:v>
                </c:pt>
                <c:pt idx="30">
                  <c:v>-92.321006371447538</c:v>
                </c:pt>
                <c:pt idx="31">
                  <c:v>-87.952443512211858</c:v>
                </c:pt>
                <c:pt idx="32">
                  <c:v>-88.174357787109557</c:v>
                </c:pt>
                <c:pt idx="33">
                  <c:v>-87.125916477536975</c:v>
                </c:pt>
                <c:pt idx="34">
                  <c:v>-83.574732408695809</c:v>
                </c:pt>
                <c:pt idx="35">
                  <c:v>-81.53698286904978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740352"/>
        <c:axId val="188741888"/>
      </c:lineChart>
      <c:dateAx>
        <c:axId val="188740352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88741888"/>
        <c:crosses val="autoZero"/>
        <c:auto val="1"/>
        <c:lblOffset val="100"/>
        <c:baseTimeUnit val="years"/>
        <c:majorUnit val="5"/>
        <c:minorUnit val="5"/>
      </c:dateAx>
      <c:valAx>
        <c:axId val="188741888"/>
        <c:scaling>
          <c:orientation val="minMax"/>
          <c:max val="300"/>
          <c:min val="-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Relative change from today (TWh)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887403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0"/>
          <c:tx>
            <c:v>Storage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2744</c:v>
              </c:pt>
              <c:pt idx="2">
                <c:v>2793</c:v>
              </c:pt>
              <c:pt idx="3">
                <c:v>2818</c:v>
              </c:pt>
              <c:pt idx="4">
                <c:v>2818</c:v>
              </c:pt>
              <c:pt idx="5">
                <c:v>2868</c:v>
              </c:pt>
              <c:pt idx="6">
                <c:v>2868</c:v>
              </c:pt>
              <c:pt idx="7">
                <c:v>2868</c:v>
              </c:pt>
              <c:pt idx="8">
                <c:v>2868</c:v>
              </c:pt>
              <c:pt idx="9">
                <c:v>2868</c:v>
              </c:pt>
              <c:pt idx="10">
                <c:v>2968</c:v>
              </c:pt>
              <c:pt idx="11">
                <c:v>2968</c:v>
              </c:pt>
              <c:pt idx="12">
                <c:v>2968</c:v>
              </c:pt>
              <c:pt idx="13">
                <c:v>2968</c:v>
              </c:pt>
              <c:pt idx="14">
                <c:v>3580</c:v>
              </c:pt>
              <c:pt idx="15">
                <c:v>3580</c:v>
              </c:pt>
              <c:pt idx="16">
                <c:v>3580</c:v>
              </c:pt>
              <c:pt idx="17">
                <c:v>3980</c:v>
              </c:pt>
              <c:pt idx="18">
                <c:v>3980</c:v>
              </c:pt>
              <c:pt idx="19">
                <c:v>3980</c:v>
              </c:pt>
              <c:pt idx="20">
                <c:v>3980</c:v>
              </c:pt>
              <c:pt idx="21">
                <c:v>3980</c:v>
              </c:pt>
              <c:pt idx="22">
                <c:v>3980</c:v>
              </c:pt>
              <c:pt idx="23">
                <c:v>3980</c:v>
              </c:pt>
              <c:pt idx="24">
                <c:v>3980</c:v>
              </c:pt>
              <c:pt idx="25">
                <c:v>3980</c:v>
              </c:pt>
              <c:pt idx="26">
                <c:v>3980</c:v>
              </c:pt>
              <c:pt idx="27">
                <c:v>3980</c:v>
              </c:pt>
              <c:pt idx="28">
                <c:v>3980</c:v>
              </c:pt>
              <c:pt idx="29">
                <c:v>3980</c:v>
              </c:pt>
              <c:pt idx="30">
                <c:v>3980</c:v>
              </c:pt>
              <c:pt idx="31">
                <c:v>3980</c:v>
              </c:pt>
              <c:pt idx="32">
                <c:v>3980</c:v>
              </c:pt>
              <c:pt idx="33">
                <c:v>3980</c:v>
              </c:pt>
              <c:pt idx="34">
                <c:v>3980</c:v>
              </c:pt>
              <c:pt idx="35">
                <c:v>3980</c:v>
              </c:pt>
            </c:numLit>
          </c:val>
        </c:ser>
        <c:ser>
          <c:idx val="3"/>
          <c:order val="1"/>
          <c:tx>
            <c:v>Biomass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2099</c:v>
              </c:pt>
              <c:pt idx="2">
                <c:v>2099</c:v>
              </c:pt>
              <c:pt idx="3">
                <c:v>2099</c:v>
              </c:pt>
              <c:pt idx="4">
                <c:v>2489</c:v>
              </c:pt>
              <c:pt idx="5">
                <c:v>2489</c:v>
              </c:pt>
              <c:pt idx="6">
                <c:v>2774</c:v>
              </c:pt>
              <c:pt idx="7">
                <c:v>2774</c:v>
              </c:pt>
              <c:pt idx="8">
                <c:v>2774</c:v>
              </c:pt>
              <c:pt idx="9">
                <c:v>2774</c:v>
              </c:pt>
              <c:pt idx="10">
                <c:v>2774</c:v>
              </c:pt>
              <c:pt idx="11">
                <c:v>2774</c:v>
              </c:pt>
              <c:pt idx="12">
                <c:v>2674</c:v>
              </c:pt>
              <c:pt idx="13">
                <c:v>2674</c:v>
              </c:pt>
              <c:pt idx="14">
                <c:v>2674</c:v>
              </c:pt>
              <c:pt idx="15">
                <c:v>2580</c:v>
              </c:pt>
              <c:pt idx="16">
                <c:v>2580</c:v>
              </c:pt>
              <c:pt idx="17">
                <c:v>2580</c:v>
              </c:pt>
              <c:pt idx="18">
                <c:v>2580</c:v>
              </c:pt>
              <c:pt idx="19">
                <c:v>2580</c:v>
              </c:pt>
              <c:pt idx="20">
                <c:v>2580</c:v>
              </c:pt>
              <c:pt idx="21">
                <c:v>2580</c:v>
              </c:pt>
              <c:pt idx="22">
                <c:v>2580</c:v>
              </c:pt>
              <c:pt idx="23">
                <c:v>2580</c:v>
              </c:pt>
              <c:pt idx="24">
                <c:v>2580</c:v>
              </c:pt>
              <c:pt idx="25">
                <c:v>2580</c:v>
              </c:pt>
              <c:pt idx="26">
                <c:v>2580</c:v>
              </c:pt>
              <c:pt idx="27">
                <c:v>2580</c:v>
              </c:pt>
              <c:pt idx="28">
                <c:v>2580</c:v>
              </c:pt>
              <c:pt idx="29">
                <c:v>2580</c:v>
              </c:pt>
              <c:pt idx="30">
                <c:v>2580</c:v>
              </c:pt>
              <c:pt idx="31">
                <c:v>2300</c:v>
              </c:pt>
              <c:pt idx="32">
                <c:v>2100</c:v>
              </c:pt>
              <c:pt idx="33">
                <c:v>1850</c:v>
              </c:pt>
              <c:pt idx="34">
                <c:v>1700</c:v>
              </c:pt>
              <c:pt idx="35">
                <c:v>1500</c:v>
              </c:pt>
            </c:numLit>
          </c:val>
        </c:ser>
        <c:ser>
          <c:idx val="4"/>
          <c:order val="2"/>
          <c:tx>
            <c:v>Gas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29122</c:v>
              </c:pt>
              <c:pt idx="2">
                <c:v>28992</c:v>
              </c:pt>
              <c:pt idx="3">
                <c:v>27506</c:v>
              </c:pt>
              <c:pt idx="4">
                <c:v>26505</c:v>
              </c:pt>
              <c:pt idx="5">
                <c:v>26068</c:v>
              </c:pt>
              <c:pt idx="6">
                <c:v>24731</c:v>
              </c:pt>
              <c:pt idx="7">
                <c:v>23181</c:v>
              </c:pt>
              <c:pt idx="8">
                <c:v>22849</c:v>
              </c:pt>
              <c:pt idx="9">
                <c:v>23034</c:v>
              </c:pt>
              <c:pt idx="10">
                <c:v>22853</c:v>
              </c:pt>
              <c:pt idx="11">
                <c:v>22287</c:v>
              </c:pt>
              <c:pt idx="12">
                <c:v>20441</c:v>
              </c:pt>
              <c:pt idx="13">
                <c:v>19701</c:v>
              </c:pt>
              <c:pt idx="14">
                <c:v>19487</c:v>
              </c:pt>
              <c:pt idx="15">
                <c:v>18501</c:v>
              </c:pt>
              <c:pt idx="16">
                <c:v>17581</c:v>
              </c:pt>
              <c:pt idx="17">
                <c:v>15826</c:v>
              </c:pt>
              <c:pt idx="18">
                <c:v>12973</c:v>
              </c:pt>
              <c:pt idx="19">
                <c:v>12973</c:v>
              </c:pt>
              <c:pt idx="20">
                <c:v>11515</c:v>
              </c:pt>
              <c:pt idx="21">
                <c:v>11515</c:v>
              </c:pt>
              <c:pt idx="22">
                <c:v>11515</c:v>
              </c:pt>
              <c:pt idx="23">
                <c:v>11488</c:v>
              </c:pt>
              <c:pt idx="24">
                <c:v>10193</c:v>
              </c:pt>
              <c:pt idx="25">
                <c:v>10193</c:v>
              </c:pt>
              <c:pt idx="26">
                <c:v>10323</c:v>
              </c:pt>
              <c:pt idx="27">
                <c:v>10000</c:v>
              </c:pt>
              <c:pt idx="28">
                <c:v>9500</c:v>
              </c:pt>
              <c:pt idx="29">
                <c:v>9000</c:v>
              </c:pt>
              <c:pt idx="30">
                <c:v>8500</c:v>
              </c:pt>
              <c:pt idx="31">
                <c:v>8000</c:v>
              </c:pt>
              <c:pt idx="32">
                <c:v>7500</c:v>
              </c:pt>
              <c:pt idx="33">
                <c:v>7000</c:v>
              </c:pt>
              <c:pt idx="34">
                <c:v>6500</c:v>
              </c:pt>
              <c:pt idx="35">
                <c:v>6000</c:v>
              </c:pt>
            </c:numLit>
          </c:val>
        </c:ser>
        <c:ser>
          <c:idx val="5"/>
          <c:order val="3"/>
          <c:tx>
            <c:v>CCS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6"/>
          <c:order val="4"/>
          <c:tx>
            <c:v>CHP (Non-renewable)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1840</c:v>
              </c:pt>
              <c:pt idx="2">
                <c:v>1840</c:v>
              </c:pt>
              <c:pt idx="3">
                <c:v>1840</c:v>
              </c:pt>
              <c:pt idx="4">
                <c:v>1840</c:v>
              </c:pt>
              <c:pt idx="5">
                <c:v>1685</c:v>
              </c:pt>
              <c:pt idx="6">
                <c:v>1695</c:v>
              </c:pt>
              <c:pt idx="7">
                <c:v>1695</c:v>
              </c:pt>
              <c:pt idx="8">
                <c:v>1695</c:v>
              </c:pt>
              <c:pt idx="9">
                <c:v>1695</c:v>
              </c:pt>
              <c:pt idx="10">
                <c:v>1537</c:v>
              </c:pt>
              <c:pt idx="11">
                <c:v>1537</c:v>
              </c:pt>
              <c:pt idx="12">
                <c:v>1537</c:v>
              </c:pt>
              <c:pt idx="13">
                <c:v>1537</c:v>
              </c:pt>
              <c:pt idx="14">
                <c:v>1537</c:v>
              </c:pt>
              <c:pt idx="15">
                <c:v>319</c:v>
              </c:pt>
              <c:pt idx="16">
                <c:v>319</c:v>
              </c:pt>
              <c:pt idx="17">
                <c:v>319</c:v>
              </c:pt>
              <c:pt idx="18">
                <c:v>178</c:v>
              </c:pt>
              <c:pt idx="19">
                <c:v>178</c:v>
              </c:pt>
              <c:pt idx="20">
                <c:v>178</c:v>
              </c:pt>
              <c:pt idx="21">
                <c:v>178</c:v>
              </c:pt>
              <c:pt idx="22">
                <c:v>166</c:v>
              </c:pt>
              <c:pt idx="23">
                <c:v>166</c:v>
              </c:pt>
              <c:pt idx="24">
                <c:v>130</c:v>
              </c:pt>
              <c:pt idx="25">
                <c:v>130</c:v>
              </c:pt>
              <c:pt idx="26">
                <c:v>130</c:v>
              </c:pt>
              <c:pt idx="27">
                <c:v>120</c:v>
              </c:pt>
              <c:pt idx="28">
                <c:v>110</c:v>
              </c:pt>
              <c:pt idx="29">
                <c:v>100</c:v>
              </c:pt>
              <c:pt idx="30">
                <c:v>90</c:v>
              </c:pt>
              <c:pt idx="31">
                <c:v>80</c:v>
              </c:pt>
              <c:pt idx="32">
                <c:v>70</c:v>
              </c:pt>
              <c:pt idx="33">
                <c:v>60</c:v>
              </c:pt>
              <c:pt idx="34">
                <c:v>50</c:v>
              </c:pt>
              <c:pt idx="35">
                <c:v>40</c:v>
              </c:pt>
            </c:numLit>
          </c:val>
        </c:ser>
        <c:ser>
          <c:idx val="7"/>
          <c:order val="5"/>
          <c:tx>
            <c:v>Coal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12808</c:v>
              </c:pt>
              <c:pt idx="2">
                <c:v>12747</c:v>
              </c:pt>
              <c:pt idx="3">
                <c:v>10377</c:v>
              </c:pt>
              <c:pt idx="4">
                <c:v>6922</c:v>
              </c:pt>
              <c:pt idx="5">
                <c:v>3272</c:v>
              </c:pt>
              <c:pt idx="6">
                <c:v>1284</c:v>
              </c:pt>
              <c:pt idx="7">
                <c:v>1284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8"/>
          <c:order val="6"/>
          <c:tx>
            <c:v>Other Thermal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538</c:v>
              </c:pt>
              <c:pt idx="2">
                <c:v>538</c:v>
              </c:pt>
              <c:pt idx="3">
                <c:v>538</c:v>
              </c:pt>
              <c:pt idx="4">
                <c:v>538</c:v>
              </c:pt>
              <c:pt idx="5">
                <c:v>411</c:v>
              </c:pt>
              <c:pt idx="6">
                <c:v>352</c:v>
              </c:pt>
              <c:pt idx="7">
                <c:v>252</c:v>
              </c:pt>
              <c:pt idx="8">
                <c:v>177</c:v>
              </c:pt>
              <c:pt idx="9">
                <c:v>177</c:v>
              </c:pt>
              <c:pt idx="10">
                <c:v>177</c:v>
              </c:pt>
              <c:pt idx="11">
                <c:v>177</c:v>
              </c:pt>
              <c:pt idx="12">
                <c:v>87</c:v>
              </c:pt>
              <c:pt idx="13">
                <c:v>87</c:v>
              </c:pt>
              <c:pt idx="14">
                <c:v>87</c:v>
              </c:pt>
              <c:pt idx="15">
                <c:v>87</c:v>
              </c:pt>
              <c:pt idx="16">
                <c:v>87</c:v>
              </c:pt>
              <c:pt idx="17">
                <c:v>87</c:v>
              </c:pt>
              <c:pt idx="18">
                <c:v>87</c:v>
              </c:pt>
              <c:pt idx="19">
                <c:v>87</c:v>
              </c:pt>
              <c:pt idx="20">
                <c:v>87</c:v>
              </c:pt>
              <c:pt idx="21">
                <c:v>87</c:v>
              </c:pt>
              <c:pt idx="22">
                <c:v>87</c:v>
              </c:pt>
              <c:pt idx="23">
                <c:v>87</c:v>
              </c:pt>
              <c:pt idx="24">
                <c:v>87</c:v>
              </c:pt>
              <c:pt idx="25">
                <c:v>87</c:v>
              </c:pt>
              <c:pt idx="26">
                <c:v>87</c:v>
              </c:pt>
              <c:pt idx="27">
                <c:v>87</c:v>
              </c:pt>
              <c:pt idx="28">
                <c:v>87</c:v>
              </c:pt>
              <c:pt idx="29">
                <c:v>87</c:v>
              </c:pt>
              <c:pt idx="30">
                <c:v>87</c:v>
              </c:pt>
              <c:pt idx="31">
                <c:v>87</c:v>
              </c:pt>
              <c:pt idx="32">
                <c:v>87</c:v>
              </c:pt>
              <c:pt idx="33">
                <c:v>87</c:v>
              </c:pt>
              <c:pt idx="34">
                <c:v>87</c:v>
              </c:pt>
              <c:pt idx="35">
                <c:v>87</c:v>
              </c:pt>
            </c:numLit>
          </c:val>
        </c:ser>
        <c:ser>
          <c:idx val="9"/>
          <c:order val="7"/>
          <c:tx>
            <c:v>Hydro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1207</c:v>
              </c:pt>
              <c:pt idx="2">
                <c:v>1207</c:v>
              </c:pt>
              <c:pt idx="3">
                <c:v>1207</c:v>
              </c:pt>
              <c:pt idx="4">
                <c:v>1207</c:v>
              </c:pt>
              <c:pt idx="5">
                <c:v>1207</c:v>
              </c:pt>
              <c:pt idx="6">
                <c:v>1253</c:v>
              </c:pt>
              <c:pt idx="7">
                <c:v>1253</c:v>
              </c:pt>
              <c:pt idx="8">
                <c:v>1253</c:v>
              </c:pt>
              <c:pt idx="9">
                <c:v>1253</c:v>
              </c:pt>
              <c:pt idx="10">
                <c:v>1262</c:v>
              </c:pt>
              <c:pt idx="11">
                <c:v>1262</c:v>
              </c:pt>
              <c:pt idx="12">
                <c:v>1262</c:v>
              </c:pt>
              <c:pt idx="13">
                <c:v>1262</c:v>
              </c:pt>
              <c:pt idx="14">
                <c:v>1262</c:v>
              </c:pt>
              <c:pt idx="15">
                <c:v>1262</c:v>
              </c:pt>
              <c:pt idx="16">
                <c:v>1262</c:v>
              </c:pt>
              <c:pt idx="17">
                <c:v>1262</c:v>
              </c:pt>
              <c:pt idx="18">
                <c:v>1262</c:v>
              </c:pt>
              <c:pt idx="19">
                <c:v>1262</c:v>
              </c:pt>
              <c:pt idx="20">
                <c:v>1262</c:v>
              </c:pt>
              <c:pt idx="21">
                <c:v>1262</c:v>
              </c:pt>
              <c:pt idx="22">
                <c:v>1262</c:v>
              </c:pt>
              <c:pt idx="23">
                <c:v>1262</c:v>
              </c:pt>
              <c:pt idx="24">
                <c:v>1262</c:v>
              </c:pt>
              <c:pt idx="25">
                <c:v>1262</c:v>
              </c:pt>
              <c:pt idx="26">
                <c:v>1262</c:v>
              </c:pt>
              <c:pt idx="27">
                <c:v>1300</c:v>
              </c:pt>
              <c:pt idx="28">
                <c:v>1350</c:v>
              </c:pt>
              <c:pt idx="29">
                <c:v>1400</c:v>
              </c:pt>
              <c:pt idx="30">
                <c:v>1450</c:v>
              </c:pt>
              <c:pt idx="31">
                <c:v>1500</c:v>
              </c:pt>
              <c:pt idx="32">
                <c:v>1550</c:v>
              </c:pt>
              <c:pt idx="33">
                <c:v>1600</c:v>
              </c:pt>
              <c:pt idx="34">
                <c:v>1650</c:v>
              </c:pt>
              <c:pt idx="35">
                <c:v>1700</c:v>
              </c:pt>
            </c:numLit>
          </c:val>
        </c:ser>
        <c:ser>
          <c:idx val="10"/>
          <c:order val="8"/>
          <c:tx>
            <c:v>Interconnectors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3800</c:v>
              </c:pt>
              <c:pt idx="2">
                <c:v>4005</c:v>
              </c:pt>
              <c:pt idx="3">
                <c:v>4005</c:v>
              </c:pt>
              <c:pt idx="4">
                <c:v>4005</c:v>
              </c:pt>
              <c:pt idx="5">
                <c:v>5005</c:v>
              </c:pt>
              <c:pt idx="6">
                <c:v>6005</c:v>
              </c:pt>
              <c:pt idx="7">
                <c:v>7405</c:v>
              </c:pt>
              <c:pt idx="8">
                <c:v>9805</c:v>
              </c:pt>
              <c:pt idx="9">
                <c:v>11205</c:v>
              </c:pt>
              <c:pt idx="10">
                <c:v>11205</c:v>
              </c:pt>
              <c:pt idx="11">
                <c:v>13605</c:v>
              </c:pt>
              <c:pt idx="12">
                <c:v>15005</c:v>
              </c:pt>
              <c:pt idx="13">
                <c:v>15005</c:v>
              </c:pt>
              <c:pt idx="14">
                <c:v>15005</c:v>
              </c:pt>
              <c:pt idx="15">
                <c:v>15005</c:v>
              </c:pt>
              <c:pt idx="16">
                <c:v>15005</c:v>
              </c:pt>
              <c:pt idx="17">
                <c:v>15005</c:v>
              </c:pt>
              <c:pt idx="18">
                <c:v>15005</c:v>
              </c:pt>
              <c:pt idx="19">
                <c:v>15005</c:v>
              </c:pt>
              <c:pt idx="20">
                <c:v>15005</c:v>
              </c:pt>
              <c:pt idx="21">
                <c:v>15005</c:v>
              </c:pt>
              <c:pt idx="22">
                <c:v>15005</c:v>
              </c:pt>
              <c:pt idx="23">
                <c:v>15005</c:v>
              </c:pt>
              <c:pt idx="24">
                <c:v>15005</c:v>
              </c:pt>
              <c:pt idx="25">
                <c:v>15005</c:v>
              </c:pt>
              <c:pt idx="26">
                <c:v>15005</c:v>
              </c:pt>
              <c:pt idx="27">
                <c:v>15005</c:v>
              </c:pt>
              <c:pt idx="28">
                <c:v>15005</c:v>
              </c:pt>
              <c:pt idx="29">
                <c:v>15005</c:v>
              </c:pt>
              <c:pt idx="30">
                <c:v>15005</c:v>
              </c:pt>
              <c:pt idx="31">
                <c:v>15005</c:v>
              </c:pt>
              <c:pt idx="32">
                <c:v>15005</c:v>
              </c:pt>
              <c:pt idx="33">
                <c:v>15005</c:v>
              </c:pt>
              <c:pt idx="34">
                <c:v>15005</c:v>
              </c:pt>
              <c:pt idx="35">
                <c:v>15005</c:v>
              </c:pt>
            </c:numLit>
          </c:val>
        </c:ser>
        <c:ser>
          <c:idx val="11"/>
          <c:order val="9"/>
          <c:tx>
            <c:v>Nuclear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8974</c:v>
              </c:pt>
              <c:pt idx="2">
                <c:v>8974</c:v>
              </c:pt>
              <c:pt idx="3">
                <c:v>8974</c:v>
              </c:pt>
              <c:pt idx="4">
                <c:v>8974</c:v>
              </c:pt>
              <c:pt idx="5">
                <c:v>8974</c:v>
              </c:pt>
              <c:pt idx="6">
                <c:v>8974</c:v>
              </c:pt>
              <c:pt idx="7">
                <c:v>8027</c:v>
              </c:pt>
              <c:pt idx="8">
                <c:v>7115</c:v>
              </c:pt>
              <c:pt idx="9">
                <c:v>4752</c:v>
              </c:pt>
              <c:pt idx="10">
                <c:v>4752</c:v>
              </c:pt>
              <c:pt idx="11">
                <c:v>4752</c:v>
              </c:pt>
              <c:pt idx="12">
                <c:v>4752</c:v>
              </c:pt>
              <c:pt idx="13">
                <c:v>3832</c:v>
              </c:pt>
              <c:pt idx="14">
                <c:v>2616</c:v>
              </c:pt>
              <c:pt idx="15">
                <c:v>4016</c:v>
              </c:pt>
              <c:pt idx="16">
                <c:v>5686</c:v>
              </c:pt>
              <c:pt idx="17">
                <c:v>5686</c:v>
              </c:pt>
              <c:pt idx="18">
                <c:v>7356</c:v>
              </c:pt>
              <c:pt idx="19">
                <c:v>7356</c:v>
              </c:pt>
              <c:pt idx="20">
                <c:v>9026</c:v>
              </c:pt>
              <c:pt idx="21">
                <c:v>9026</c:v>
              </c:pt>
              <c:pt idx="22">
                <c:v>9026</c:v>
              </c:pt>
              <c:pt idx="23">
                <c:v>9026</c:v>
              </c:pt>
              <c:pt idx="24">
                <c:v>9026</c:v>
              </c:pt>
              <c:pt idx="25">
                <c:v>9026</c:v>
              </c:pt>
              <c:pt idx="26">
                <c:v>9026</c:v>
              </c:pt>
              <c:pt idx="27">
                <c:v>9500</c:v>
              </c:pt>
              <c:pt idx="28">
                <c:v>10000</c:v>
              </c:pt>
              <c:pt idx="29">
                <c:v>10500</c:v>
              </c:pt>
              <c:pt idx="30">
                <c:v>11000</c:v>
              </c:pt>
              <c:pt idx="31">
                <c:v>11500</c:v>
              </c:pt>
              <c:pt idx="32">
                <c:v>12500</c:v>
              </c:pt>
              <c:pt idx="33">
                <c:v>13600</c:v>
              </c:pt>
              <c:pt idx="34">
                <c:v>14600</c:v>
              </c:pt>
              <c:pt idx="35">
                <c:v>16200</c:v>
              </c:pt>
            </c:numLit>
          </c:val>
        </c:ser>
        <c:ser>
          <c:idx val="12"/>
          <c:order val="10"/>
          <c:tx>
            <c:v>Offshore Wind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4335</c:v>
              </c:pt>
              <c:pt idx="2">
                <c:v>4335</c:v>
              </c:pt>
              <c:pt idx="3">
                <c:v>6147</c:v>
              </c:pt>
              <c:pt idx="4">
                <c:v>7750</c:v>
              </c:pt>
              <c:pt idx="5">
                <c:v>8685</c:v>
              </c:pt>
              <c:pt idx="6">
                <c:v>9085</c:v>
              </c:pt>
              <c:pt idx="7">
                <c:v>9385</c:v>
              </c:pt>
              <c:pt idx="8">
                <c:v>11089</c:v>
              </c:pt>
              <c:pt idx="9">
                <c:v>12785</c:v>
              </c:pt>
              <c:pt idx="10">
                <c:v>14030</c:v>
              </c:pt>
              <c:pt idx="11">
                <c:v>15746</c:v>
              </c:pt>
              <c:pt idx="12">
                <c:v>16496</c:v>
              </c:pt>
              <c:pt idx="13">
                <c:v>16996</c:v>
              </c:pt>
              <c:pt idx="14">
                <c:v>17496</c:v>
              </c:pt>
              <c:pt idx="15">
                <c:v>18496</c:v>
              </c:pt>
              <c:pt idx="16">
                <c:v>18996</c:v>
              </c:pt>
              <c:pt idx="17">
                <c:v>20496</c:v>
              </c:pt>
              <c:pt idx="18">
                <c:v>20996</c:v>
              </c:pt>
              <c:pt idx="19">
                <c:v>21996</c:v>
              </c:pt>
              <c:pt idx="20">
                <c:v>22496</c:v>
              </c:pt>
              <c:pt idx="21">
                <c:v>22996</c:v>
              </c:pt>
              <c:pt idx="22">
                <c:v>22996</c:v>
              </c:pt>
              <c:pt idx="23">
                <c:v>22996</c:v>
              </c:pt>
              <c:pt idx="24">
                <c:v>22996</c:v>
              </c:pt>
              <c:pt idx="25">
                <c:v>22996</c:v>
              </c:pt>
              <c:pt idx="26">
                <c:v>22996</c:v>
              </c:pt>
              <c:pt idx="27">
                <c:v>22996</c:v>
              </c:pt>
              <c:pt idx="28">
                <c:v>22996</c:v>
              </c:pt>
              <c:pt idx="29">
                <c:v>22996</c:v>
              </c:pt>
              <c:pt idx="30">
                <c:v>22996</c:v>
              </c:pt>
              <c:pt idx="31">
                <c:v>22996</c:v>
              </c:pt>
              <c:pt idx="32">
                <c:v>22996</c:v>
              </c:pt>
              <c:pt idx="33">
                <c:v>22996</c:v>
              </c:pt>
              <c:pt idx="34">
                <c:v>22996</c:v>
              </c:pt>
              <c:pt idx="35">
                <c:v>22996</c:v>
              </c:pt>
            </c:numLit>
          </c:val>
        </c:ser>
        <c:ser>
          <c:idx val="13"/>
          <c:order val="11"/>
          <c:tx>
            <c:v>Onshore Wind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5589</c:v>
              </c:pt>
              <c:pt idx="2">
                <c:v>6222</c:v>
              </c:pt>
              <c:pt idx="3">
                <c:v>6911</c:v>
              </c:pt>
              <c:pt idx="4">
                <c:v>7062</c:v>
              </c:pt>
              <c:pt idx="5">
                <c:v>7257</c:v>
              </c:pt>
              <c:pt idx="6">
                <c:v>7369</c:v>
              </c:pt>
              <c:pt idx="7">
                <c:v>7683</c:v>
              </c:pt>
              <c:pt idx="8">
                <c:v>8452</c:v>
              </c:pt>
              <c:pt idx="9">
                <c:v>9752</c:v>
              </c:pt>
              <c:pt idx="10">
                <c:v>10542</c:v>
              </c:pt>
              <c:pt idx="11">
                <c:v>11110</c:v>
              </c:pt>
              <c:pt idx="12">
                <c:v>11236</c:v>
              </c:pt>
              <c:pt idx="13">
                <c:v>11434</c:v>
              </c:pt>
              <c:pt idx="14">
                <c:v>11434</c:v>
              </c:pt>
              <c:pt idx="15">
                <c:v>11434</c:v>
              </c:pt>
              <c:pt idx="16">
                <c:v>11434</c:v>
              </c:pt>
              <c:pt idx="17">
                <c:v>11434</c:v>
              </c:pt>
              <c:pt idx="18">
                <c:v>11434</c:v>
              </c:pt>
              <c:pt idx="19">
                <c:v>11434</c:v>
              </c:pt>
              <c:pt idx="20">
                <c:v>11434</c:v>
              </c:pt>
              <c:pt idx="21">
                <c:v>11434</c:v>
              </c:pt>
              <c:pt idx="22">
                <c:v>11434</c:v>
              </c:pt>
              <c:pt idx="23">
                <c:v>11434</c:v>
              </c:pt>
              <c:pt idx="24">
                <c:v>11434</c:v>
              </c:pt>
              <c:pt idx="25">
                <c:v>11434</c:v>
              </c:pt>
              <c:pt idx="26">
                <c:v>11434</c:v>
              </c:pt>
              <c:pt idx="27">
                <c:v>11434</c:v>
              </c:pt>
              <c:pt idx="28">
                <c:v>11434</c:v>
              </c:pt>
              <c:pt idx="29">
                <c:v>11434</c:v>
              </c:pt>
              <c:pt idx="30">
                <c:v>11434</c:v>
              </c:pt>
              <c:pt idx="31">
                <c:v>11434</c:v>
              </c:pt>
              <c:pt idx="32">
                <c:v>11434</c:v>
              </c:pt>
              <c:pt idx="33">
                <c:v>11434</c:v>
              </c:pt>
              <c:pt idx="34">
                <c:v>11434</c:v>
              </c:pt>
              <c:pt idx="35">
                <c:v>11434</c:v>
              </c:pt>
            </c:numLit>
          </c:val>
        </c:ser>
        <c:ser>
          <c:idx val="14"/>
          <c:order val="12"/>
          <c:tx>
            <c:v>Solar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25</c:v>
              </c:pt>
              <c:pt idx="9">
                <c:v>25</c:v>
              </c:pt>
              <c:pt idx="10">
                <c:v>95</c:v>
              </c:pt>
              <c:pt idx="11">
                <c:v>95</c:v>
              </c:pt>
              <c:pt idx="12">
                <c:v>95</c:v>
              </c:pt>
              <c:pt idx="13">
                <c:v>95</c:v>
              </c:pt>
              <c:pt idx="14">
                <c:v>95</c:v>
              </c:pt>
              <c:pt idx="15">
                <c:v>95</c:v>
              </c:pt>
              <c:pt idx="16">
                <c:v>95</c:v>
              </c:pt>
              <c:pt idx="17">
                <c:v>95</c:v>
              </c:pt>
              <c:pt idx="18">
                <c:v>95</c:v>
              </c:pt>
              <c:pt idx="19">
                <c:v>95</c:v>
              </c:pt>
              <c:pt idx="20">
                <c:v>95</c:v>
              </c:pt>
              <c:pt idx="21">
                <c:v>95</c:v>
              </c:pt>
              <c:pt idx="22">
                <c:v>95</c:v>
              </c:pt>
              <c:pt idx="23">
                <c:v>95</c:v>
              </c:pt>
              <c:pt idx="24">
                <c:v>95</c:v>
              </c:pt>
              <c:pt idx="25">
                <c:v>95</c:v>
              </c:pt>
              <c:pt idx="26">
                <c:v>95</c:v>
              </c:pt>
              <c:pt idx="27">
                <c:v>95</c:v>
              </c:pt>
              <c:pt idx="28">
                <c:v>95</c:v>
              </c:pt>
              <c:pt idx="29">
                <c:v>95</c:v>
              </c:pt>
              <c:pt idx="30">
                <c:v>95</c:v>
              </c:pt>
              <c:pt idx="31">
                <c:v>95</c:v>
              </c:pt>
              <c:pt idx="32">
                <c:v>95</c:v>
              </c:pt>
              <c:pt idx="33">
                <c:v>95</c:v>
              </c:pt>
              <c:pt idx="34">
                <c:v>95</c:v>
              </c:pt>
              <c:pt idx="35">
                <c:v>95</c:v>
              </c:pt>
            </c:numLit>
          </c:val>
        </c:ser>
        <c:ser>
          <c:idx val="15"/>
          <c:order val="13"/>
          <c:tx>
            <c:v>Marine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15</c:v>
              </c:pt>
              <c:pt idx="2">
                <c:v>15</c:v>
              </c:pt>
              <c:pt idx="3">
                <c:v>15</c:v>
              </c:pt>
              <c:pt idx="4">
                <c:v>25</c:v>
              </c:pt>
              <c:pt idx="5">
                <c:v>25</c:v>
              </c:pt>
              <c:pt idx="6">
                <c:v>25</c:v>
              </c:pt>
              <c:pt idx="7">
                <c:v>25</c:v>
              </c:pt>
              <c:pt idx="8">
                <c:v>25</c:v>
              </c:pt>
              <c:pt idx="9">
                <c:v>25</c:v>
              </c:pt>
              <c:pt idx="10">
                <c:v>375</c:v>
              </c:pt>
              <c:pt idx="11">
                <c:v>375</c:v>
              </c:pt>
              <c:pt idx="12">
                <c:v>521</c:v>
              </c:pt>
              <c:pt idx="13">
                <c:v>604</c:v>
              </c:pt>
              <c:pt idx="14">
                <c:v>857</c:v>
              </c:pt>
              <c:pt idx="15">
                <c:v>907</c:v>
              </c:pt>
              <c:pt idx="16">
                <c:v>907</c:v>
              </c:pt>
              <c:pt idx="17">
                <c:v>907</c:v>
              </c:pt>
              <c:pt idx="18">
                <c:v>907</c:v>
              </c:pt>
              <c:pt idx="19">
                <c:v>1407</c:v>
              </c:pt>
              <c:pt idx="20">
                <c:v>1907</c:v>
              </c:pt>
              <c:pt idx="21">
                <c:v>2407</c:v>
              </c:pt>
              <c:pt idx="22">
                <c:v>2407</c:v>
              </c:pt>
              <c:pt idx="23">
                <c:v>2407</c:v>
              </c:pt>
              <c:pt idx="24">
                <c:v>2407</c:v>
              </c:pt>
              <c:pt idx="25">
                <c:v>2407</c:v>
              </c:pt>
              <c:pt idx="26">
                <c:v>2907</c:v>
              </c:pt>
              <c:pt idx="27">
                <c:v>2907</c:v>
              </c:pt>
              <c:pt idx="28">
                <c:v>3400</c:v>
              </c:pt>
              <c:pt idx="29">
                <c:v>3400</c:v>
              </c:pt>
              <c:pt idx="30">
                <c:v>3900</c:v>
              </c:pt>
              <c:pt idx="31">
                <c:v>3900</c:v>
              </c:pt>
              <c:pt idx="32">
                <c:v>4400</c:v>
              </c:pt>
              <c:pt idx="33">
                <c:v>4800</c:v>
              </c:pt>
              <c:pt idx="34">
                <c:v>5200</c:v>
              </c:pt>
              <c:pt idx="35">
                <c:v>5600</c:v>
              </c:pt>
            </c:numLit>
          </c:val>
        </c:ser>
        <c:ser>
          <c:idx val="16"/>
          <c:order val="14"/>
          <c:tx>
            <c:v>Other Renewable (inc CHP)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36</c:v>
              </c:pt>
              <c:pt idx="4">
                <c:v>36</c:v>
              </c:pt>
              <c:pt idx="5">
                <c:v>36</c:v>
              </c:pt>
              <c:pt idx="6">
                <c:v>36</c:v>
              </c:pt>
              <c:pt idx="7">
                <c:v>36</c:v>
              </c:pt>
              <c:pt idx="8">
                <c:v>36</c:v>
              </c:pt>
              <c:pt idx="9">
                <c:v>36</c:v>
              </c:pt>
              <c:pt idx="10">
                <c:v>36</c:v>
              </c:pt>
              <c:pt idx="11">
                <c:v>36</c:v>
              </c:pt>
              <c:pt idx="12">
                <c:v>36</c:v>
              </c:pt>
              <c:pt idx="13">
                <c:v>36</c:v>
              </c:pt>
              <c:pt idx="14">
                <c:v>36</c:v>
              </c:pt>
              <c:pt idx="15">
                <c:v>36</c:v>
              </c:pt>
              <c:pt idx="16">
                <c:v>36</c:v>
              </c:pt>
              <c:pt idx="17">
                <c:v>36</c:v>
              </c:pt>
              <c:pt idx="18">
                <c:v>36</c:v>
              </c:pt>
              <c:pt idx="19">
                <c:v>36</c:v>
              </c:pt>
              <c:pt idx="20">
                <c:v>36</c:v>
              </c:pt>
              <c:pt idx="21">
                <c:v>36</c:v>
              </c:pt>
              <c:pt idx="22">
                <c:v>36</c:v>
              </c:pt>
              <c:pt idx="23">
                <c:v>36</c:v>
              </c:pt>
              <c:pt idx="24">
                <c:v>36</c:v>
              </c:pt>
              <c:pt idx="25">
                <c:v>36</c:v>
              </c:pt>
              <c:pt idx="26">
                <c:v>36</c:v>
              </c:pt>
              <c:pt idx="27">
                <c:v>36</c:v>
              </c:pt>
              <c:pt idx="28">
                <c:v>36</c:v>
              </c:pt>
              <c:pt idx="29">
                <c:v>36</c:v>
              </c:pt>
              <c:pt idx="30">
                <c:v>36</c:v>
              </c:pt>
              <c:pt idx="31">
                <c:v>36</c:v>
              </c:pt>
              <c:pt idx="32">
                <c:v>36</c:v>
              </c:pt>
              <c:pt idx="33">
                <c:v>36</c:v>
              </c:pt>
              <c:pt idx="34">
                <c:v>36</c:v>
              </c:pt>
              <c:pt idx="35">
                <c:v>36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41856"/>
        <c:axId val="204447744"/>
      </c:areaChart>
      <c:catAx>
        <c:axId val="20444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44477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44477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4441856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1985019040766471E-2"/>
                <c:y val="0.3026090835223723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(GW)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v>Biomass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742.99770000000001</c:v>
              </c:pt>
              <c:pt idx="2">
                <c:v>1001.512166328184</c:v>
              </c:pt>
              <c:pt idx="3">
                <c:v>1057.9296750680737</c:v>
              </c:pt>
              <c:pt idx="4">
                <c:v>1071.4663902962538</c:v>
              </c:pt>
              <c:pt idx="5">
                <c:v>1086.4892569494712</c:v>
              </c:pt>
              <c:pt idx="6">
                <c:v>1100.5357846892834</c:v>
              </c:pt>
              <c:pt idx="7">
                <c:v>1210.5229029730615</c:v>
              </c:pt>
              <c:pt idx="8">
                <c:v>1229.6998301067042</c:v>
              </c:pt>
              <c:pt idx="9">
                <c:v>1251.4053886719812</c:v>
              </c:pt>
              <c:pt idx="10">
                <c:v>1275.2597883959374</c:v>
              </c:pt>
              <c:pt idx="11">
                <c:v>1299.1632222498954</c:v>
              </c:pt>
              <c:pt idx="12">
                <c:v>1321.5206798489032</c:v>
              </c:pt>
              <c:pt idx="13">
                <c:v>1307.4197557864809</c:v>
              </c:pt>
              <c:pt idx="14">
                <c:v>1329.0876598114496</c:v>
              </c:pt>
              <c:pt idx="15">
                <c:v>1350.6097342908884</c:v>
              </c:pt>
              <c:pt idx="16">
                <c:v>1369.1537967722516</c:v>
              </c:pt>
              <c:pt idx="17">
                <c:v>1388.0482371585999</c:v>
              </c:pt>
              <c:pt idx="18">
                <c:v>1365.7525245836005</c:v>
              </c:pt>
              <c:pt idx="19">
                <c:v>1387.4230612650174</c:v>
              </c:pt>
              <c:pt idx="20">
                <c:v>1379.2457916800954</c:v>
              </c:pt>
              <c:pt idx="21">
                <c:v>1407.2899343811559</c:v>
              </c:pt>
              <c:pt idx="22">
                <c:v>1431.7469460223497</c:v>
              </c:pt>
              <c:pt idx="23">
                <c:v>1460.0048157716651</c:v>
              </c:pt>
              <c:pt idx="24">
                <c:v>1490.1966229079301</c:v>
              </c:pt>
              <c:pt idx="25">
                <c:v>1524.2944877529826</c:v>
              </c:pt>
            </c:numLit>
          </c:val>
        </c:ser>
        <c:ser>
          <c:idx val="2"/>
          <c:order val="1"/>
          <c:tx>
            <c:v>CHP (Non-renewable)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2183.0148992218637</c:v>
              </c:pt>
              <c:pt idx="2">
                <c:v>2507.5697808096797</c:v>
              </c:pt>
              <c:pt idx="3">
                <c:v>2610.7216478108458</c:v>
              </c:pt>
              <c:pt idx="4">
                <c:v>2589.9327946270896</c:v>
              </c:pt>
              <c:pt idx="5">
                <c:v>2675.6990949154324</c:v>
              </c:pt>
              <c:pt idx="6">
                <c:v>2732.6180246978552</c:v>
              </c:pt>
              <c:pt idx="7">
                <c:v>2831.7980635365675</c:v>
              </c:pt>
              <c:pt idx="8">
                <c:v>3001.1984318906275</c:v>
              </c:pt>
              <c:pt idx="9">
                <c:v>3028.2985479769118</c:v>
              </c:pt>
              <c:pt idx="10">
                <c:v>3077.7133173786028</c:v>
              </c:pt>
              <c:pt idx="11">
                <c:v>3136.4534852094171</c:v>
              </c:pt>
              <c:pt idx="12">
                <c:v>3234.8496216687668</c:v>
              </c:pt>
              <c:pt idx="13">
                <c:v>3265.5737956469848</c:v>
              </c:pt>
              <c:pt idx="14">
                <c:v>3315.3156221631907</c:v>
              </c:pt>
              <c:pt idx="15">
                <c:v>3387.1770435713806</c:v>
              </c:pt>
              <c:pt idx="16">
                <c:v>3489.6634662783758</c:v>
              </c:pt>
              <c:pt idx="17">
                <c:v>3549.8037761868095</c:v>
              </c:pt>
              <c:pt idx="18">
                <c:v>3615.6337622933838</c:v>
              </c:pt>
              <c:pt idx="19">
                <c:v>3677.817108401096</c:v>
              </c:pt>
              <c:pt idx="20">
                <c:v>3838.3630686701908</c:v>
              </c:pt>
              <c:pt idx="21">
                <c:v>3935.2885578694045</c:v>
              </c:pt>
              <c:pt idx="22">
                <c:v>4010.9814803721993</c:v>
              </c:pt>
              <c:pt idx="23">
                <c:v>4063.2197279892325</c:v>
              </c:pt>
              <c:pt idx="24">
                <c:v>4164.6711928377936</c:v>
              </c:pt>
              <c:pt idx="25">
                <c:v>4207.1178275769716</c:v>
              </c:pt>
            </c:numLit>
          </c:val>
        </c:ser>
        <c:ser>
          <c:idx val="3"/>
          <c:order val="2"/>
          <c:tx>
            <c:v>Hydro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536.13944649556856</c:v>
              </c:pt>
              <c:pt idx="2">
                <c:v>551.35257451658867</c:v>
              </c:pt>
              <c:pt idx="3">
                <c:v>566.44213374955029</c:v>
              </c:pt>
              <c:pt idx="4">
                <c:v>581.40705672375418</c:v>
              </c:pt>
              <c:pt idx="5">
                <c:v>592.39462841194279</c:v>
              </c:pt>
              <c:pt idx="6">
                <c:v>603.16381292987796</c:v>
              </c:pt>
              <c:pt idx="7">
                <c:v>613.7110526883497</c:v>
              </c:pt>
              <c:pt idx="8">
                <c:v>624.03214139415809</c:v>
              </c:pt>
              <c:pt idx="9">
                <c:v>634.12218969139212</c:v>
              </c:pt>
              <c:pt idx="10">
                <c:v>643.98902771629696</c:v>
              </c:pt>
              <c:pt idx="11">
                <c:v>653.64016711203772</c:v>
              </c:pt>
              <c:pt idx="12">
                <c:v>663.08282369250333</c:v>
              </c:pt>
              <c:pt idx="13">
                <c:v>672.32393720189793</c:v>
              </c:pt>
              <c:pt idx="14">
                <c:v>681.3701886840073</c:v>
              </c:pt>
              <c:pt idx="15">
                <c:v>690.22801586807623</c:v>
              </c:pt>
              <c:pt idx="16">
                <c:v>698.90362689613403</c:v>
              </c:pt>
              <c:pt idx="17">
                <c:v>707.40301265303674</c:v>
              </c:pt>
              <c:pt idx="18">
                <c:v>715.7319579108821</c:v>
              </c:pt>
              <c:pt idx="19">
                <c:v>723.88572595781534</c:v>
              </c:pt>
              <c:pt idx="20">
                <c:v>731.85901423013411</c:v>
              </c:pt>
              <c:pt idx="21">
                <c:v>739.64586632006603</c:v>
              </c:pt>
              <c:pt idx="22">
                <c:v>747.2395589538437</c:v>
              </c:pt>
              <c:pt idx="23">
                <c:v>754.63245496046989</c:v>
              </c:pt>
              <c:pt idx="24">
                <c:v>761.8158087714238</c:v>
              </c:pt>
              <c:pt idx="25">
                <c:v>768.77950364756975</c:v>
              </c:pt>
            </c:numLit>
          </c:val>
        </c:ser>
        <c:ser>
          <c:idx val="4"/>
          <c:order val="3"/>
          <c:tx>
            <c:v>Marine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41</c:v>
              </c:pt>
              <c:pt idx="2">
                <c:v>47.5</c:v>
              </c:pt>
              <c:pt idx="3">
                <c:v>47.5</c:v>
              </c:pt>
              <c:pt idx="4">
                <c:v>48</c:v>
              </c:pt>
              <c:pt idx="5">
                <c:v>49.2</c:v>
              </c:pt>
              <c:pt idx="6">
                <c:v>59.2</c:v>
              </c:pt>
              <c:pt idx="7">
                <c:v>69.2</c:v>
              </c:pt>
              <c:pt idx="8">
                <c:v>79.2</c:v>
              </c:pt>
              <c:pt idx="9">
                <c:v>89.2</c:v>
              </c:pt>
              <c:pt idx="10">
                <c:v>110.2</c:v>
              </c:pt>
              <c:pt idx="11">
                <c:v>120.2</c:v>
              </c:pt>
              <c:pt idx="12">
                <c:v>140.19999999999999</c:v>
              </c:pt>
              <c:pt idx="13">
                <c:v>150.19999999999999</c:v>
              </c:pt>
              <c:pt idx="14">
                <c:v>160.19999999999999</c:v>
              </c:pt>
              <c:pt idx="15">
                <c:v>180.2</c:v>
              </c:pt>
              <c:pt idx="16">
                <c:v>190.2</c:v>
              </c:pt>
              <c:pt idx="17">
                <c:v>220.2</c:v>
              </c:pt>
              <c:pt idx="18">
                <c:v>230.2</c:v>
              </c:pt>
              <c:pt idx="19">
                <c:v>250.2</c:v>
              </c:pt>
              <c:pt idx="20">
                <c:v>250.2</c:v>
              </c:pt>
              <c:pt idx="21">
                <c:v>260.2</c:v>
              </c:pt>
              <c:pt idx="22">
                <c:v>260.2</c:v>
              </c:pt>
              <c:pt idx="23">
                <c:v>260.2</c:v>
              </c:pt>
              <c:pt idx="24">
                <c:v>260.2</c:v>
              </c:pt>
              <c:pt idx="25">
                <c:v>260.2</c:v>
              </c:pt>
            </c:numLit>
          </c:val>
        </c:ser>
        <c:ser>
          <c:idx val="5"/>
          <c:order val="4"/>
          <c:tx>
            <c:v>Offshore Wind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742.80000000000007</c:v>
              </c:pt>
              <c:pt idx="2">
                <c:v>742.80000000000007</c:v>
              </c:pt>
              <c:pt idx="3">
                <c:v>742.80000000000007</c:v>
              </c:pt>
              <c:pt idx="4">
                <c:v>742.80000000000007</c:v>
              </c:pt>
              <c:pt idx="5">
                <c:v>742.80000000000007</c:v>
              </c:pt>
              <c:pt idx="6">
                <c:v>742.80000000000007</c:v>
              </c:pt>
              <c:pt idx="7">
                <c:v>742.80000000000007</c:v>
              </c:pt>
              <c:pt idx="8">
                <c:v>842.7</c:v>
              </c:pt>
              <c:pt idx="9">
                <c:v>842.7</c:v>
              </c:pt>
              <c:pt idx="10">
                <c:v>842.7</c:v>
              </c:pt>
              <c:pt idx="11">
                <c:v>842.7</c:v>
              </c:pt>
              <c:pt idx="12">
                <c:v>842.7</c:v>
              </c:pt>
              <c:pt idx="13">
                <c:v>842.7</c:v>
              </c:pt>
              <c:pt idx="14">
                <c:v>842.7</c:v>
              </c:pt>
              <c:pt idx="15">
                <c:v>842.7</c:v>
              </c:pt>
              <c:pt idx="16">
                <c:v>842.7</c:v>
              </c:pt>
              <c:pt idx="17">
                <c:v>842.7</c:v>
              </c:pt>
              <c:pt idx="18">
                <c:v>842.7</c:v>
              </c:pt>
              <c:pt idx="19">
                <c:v>842.7</c:v>
              </c:pt>
              <c:pt idx="20">
                <c:v>842.7</c:v>
              </c:pt>
              <c:pt idx="21">
                <c:v>842.7</c:v>
              </c:pt>
              <c:pt idx="22">
                <c:v>842.7</c:v>
              </c:pt>
              <c:pt idx="23">
                <c:v>842.7</c:v>
              </c:pt>
              <c:pt idx="24">
                <c:v>842.7</c:v>
              </c:pt>
              <c:pt idx="25">
                <c:v>842.7</c:v>
              </c:pt>
            </c:numLit>
          </c:val>
        </c:ser>
        <c:ser>
          <c:idx val="6"/>
          <c:order val="5"/>
          <c:tx>
            <c:v>Onshore Wind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4790.6548560035126</c:v>
              </c:pt>
              <c:pt idx="2">
                <c:v>5163.7316961077986</c:v>
              </c:pt>
              <c:pt idx="3">
                <c:v>5347.5498782172981</c:v>
              </c:pt>
              <c:pt idx="4">
                <c:v>5478.3214694322742</c:v>
              </c:pt>
              <c:pt idx="5">
                <c:v>5535.5898738902442</c:v>
              </c:pt>
              <c:pt idx="6">
                <c:v>5602.8161987369085</c:v>
              </c:pt>
              <c:pt idx="7">
                <c:v>5675.4780368522534</c:v>
              </c:pt>
              <c:pt idx="8">
                <c:v>5754.5599993272208</c:v>
              </c:pt>
              <c:pt idx="9">
                <c:v>5834.8726384231577</c:v>
              </c:pt>
              <c:pt idx="10">
                <c:v>5916.580712152353</c:v>
              </c:pt>
              <c:pt idx="11">
                <c:v>5999.8497119890981</c:v>
              </c:pt>
              <c:pt idx="12">
                <c:v>6084.8466536855485</c:v>
              </c:pt>
              <c:pt idx="13">
                <c:v>6171.7408125509019</c:v>
              </c:pt>
              <c:pt idx="14">
                <c:v>6260.7044146661556</c:v>
              </c:pt>
              <c:pt idx="15">
                <c:v>6348.9900371894055</c:v>
              </c:pt>
              <c:pt idx="16">
                <c:v>6436.6315887718656</c:v>
              </c:pt>
              <c:pt idx="17">
                <c:v>6523.6605186758225</c:v>
              </c:pt>
              <c:pt idx="18">
                <c:v>6610.1060486779352</c:v>
              </c:pt>
              <c:pt idx="19">
                <c:v>6693.0721218458257</c:v>
              </c:pt>
              <c:pt idx="20">
                <c:v>6772.7302603613971</c:v>
              </c:pt>
              <c:pt idx="21">
                <c:v>6849.2430002074379</c:v>
              </c:pt>
              <c:pt idx="22">
                <c:v>6922.7644012101737</c:v>
              </c:pt>
              <c:pt idx="23">
                <c:v>6993.4405235666072</c:v>
              </c:pt>
              <c:pt idx="24">
                <c:v>7061.4098736579908</c:v>
              </c:pt>
              <c:pt idx="25">
                <c:v>7126.8038216379391</c:v>
              </c:pt>
            </c:numLit>
          </c:val>
        </c:ser>
        <c:ser>
          <c:idx val="7"/>
          <c:order val="6"/>
          <c:tx>
            <c:v>Other Renewable (inc CHP)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2794.4655455146894</c:v>
              </c:pt>
              <c:pt idx="2">
                <c:v>2897.341691695739</c:v>
              </c:pt>
              <c:pt idx="3">
                <c:v>3203.4755305389185</c:v>
              </c:pt>
              <c:pt idx="4">
                <c:v>3384.3827913478581</c:v>
              </c:pt>
              <c:pt idx="5">
                <c:v>3610.3986158997518</c:v>
              </c:pt>
              <c:pt idx="6">
                <c:v>3730.2812048967107</c:v>
              </c:pt>
              <c:pt idx="7">
                <c:v>3853.7752353012515</c:v>
              </c:pt>
              <c:pt idx="8">
                <c:v>3968.431598598876</c:v>
              </c:pt>
              <c:pt idx="9">
                <c:v>4097.7498813883021</c:v>
              </c:pt>
              <c:pt idx="10">
                <c:v>4234.6486612618201</c:v>
              </c:pt>
              <c:pt idx="11">
                <c:v>4414.242827885485</c:v>
              </c:pt>
              <c:pt idx="12">
                <c:v>4583.359911518266</c:v>
              </c:pt>
              <c:pt idx="13">
                <c:v>4773.6543954869285</c:v>
              </c:pt>
              <c:pt idx="14">
                <c:v>4972.1442236909606</c:v>
              </c:pt>
              <c:pt idx="15">
                <c:v>5203.5355617778405</c:v>
              </c:pt>
              <c:pt idx="16">
                <c:v>5399.7236390756698</c:v>
              </c:pt>
              <c:pt idx="17">
                <c:v>5581.2877814572075</c:v>
              </c:pt>
              <c:pt idx="18">
                <c:v>5746.6050428169265</c:v>
              </c:pt>
              <c:pt idx="19">
                <c:v>5951.7521942975236</c:v>
              </c:pt>
              <c:pt idx="20">
                <c:v>6094.241892131683</c:v>
              </c:pt>
              <c:pt idx="21">
                <c:v>6216.6128132333488</c:v>
              </c:pt>
              <c:pt idx="22">
                <c:v>6289.8198652974215</c:v>
              </c:pt>
              <c:pt idx="23">
                <c:v>6337.1791454719751</c:v>
              </c:pt>
              <c:pt idx="24">
                <c:v>6363.659966501843</c:v>
              </c:pt>
              <c:pt idx="25">
                <c:v>6371.3270630241932</c:v>
              </c:pt>
            </c:numLit>
          </c:val>
        </c:ser>
        <c:ser>
          <c:idx val="8"/>
          <c:order val="7"/>
          <c:tx>
            <c:v>Other Thermal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2436.3656562199767</c:v>
              </c:pt>
              <c:pt idx="2">
                <c:v>2898.2528338296388</c:v>
              </c:pt>
              <c:pt idx="3">
                <c:v>3533.8739835013012</c:v>
              </c:pt>
              <c:pt idx="4">
                <c:v>4320.4425639105202</c:v>
              </c:pt>
              <c:pt idx="5">
                <c:v>4822.1437455285686</c:v>
              </c:pt>
              <c:pt idx="6">
                <c:v>5329.7268894002382</c:v>
              </c:pt>
              <c:pt idx="7">
                <c:v>5860.0321426392666</c:v>
              </c:pt>
              <c:pt idx="8">
                <c:v>6470.356281136188</c:v>
              </c:pt>
              <c:pt idx="9">
                <c:v>7083.9136329436005</c:v>
              </c:pt>
              <c:pt idx="10">
                <c:v>7747.8913401344053</c:v>
              </c:pt>
              <c:pt idx="11">
                <c:v>8408.8319472019666</c:v>
              </c:pt>
              <c:pt idx="12">
                <c:v>9157.8122211123791</c:v>
              </c:pt>
              <c:pt idx="13">
                <c:v>9880.2913581151861</c:v>
              </c:pt>
              <c:pt idx="14">
                <c:v>10683.785250437761</c:v>
              </c:pt>
              <c:pt idx="15">
                <c:v>11228.679230956208</c:v>
              </c:pt>
              <c:pt idx="16">
                <c:v>11660.098583711024</c:v>
              </c:pt>
              <c:pt idx="17">
                <c:v>12039.600152809997</c:v>
              </c:pt>
              <c:pt idx="18">
                <c:v>12357.720142495289</c:v>
              </c:pt>
              <c:pt idx="19">
                <c:v>12606.327587745081</c:v>
              </c:pt>
              <c:pt idx="20">
                <c:v>12712.97982565159</c:v>
              </c:pt>
              <c:pt idx="21">
                <c:v>12779.51834548837</c:v>
              </c:pt>
              <c:pt idx="22">
                <c:v>12805.13043309077</c:v>
              </c:pt>
              <c:pt idx="23">
                <c:v>12830.832200459459</c:v>
              </c:pt>
              <c:pt idx="24">
                <c:v>12856.624208092977</c:v>
              </c:pt>
              <c:pt idx="25">
                <c:v>12868.105327850446</c:v>
              </c:pt>
            </c:numLit>
          </c:val>
        </c:ser>
        <c:ser>
          <c:idx val="9"/>
          <c:order val="8"/>
          <c:tx>
            <c:v>Solar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11313.874994769996</c:v>
              </c:pt>
              <c:pt idx="2">
                <c:v>12263.747496208805</c:v>
              </c:pt>
              <c:pt idx="3">
                <c:v>12808.306869784796</c:v>
              </c:pt>
              <c:pt idx="4">
                <c:v>13335.193475765074</c:v>
              </c:pt>
              <c:pt idx="5">
                <c:v>13842.411385891315</c:v>
              </c:pt>
              <c:pt idx="6">
                <c:v>14382.496228356727</c:v>
              </c:pt>
              <c:pt idx="7">
                <c:v>15049.317211898528</c:v>
              </c:pt>
              <c:pt idx="8">
                <c:v>15738.95545581957</c:v>
              </c:pt>
              <c:pt idx="9">
                <c:v>16648.652266112116</c:v>
              </c:pt>
              <c:pt idx="10">
                <c:v>17776.342563548729</c:v>
              </c:pt>
              <c:pt idx="11">
                <c:v>19020.412821319405</c:v>
              </c:pt>
              <c:pt idx="12">
                <c:v>20379.56177271908</c:v>
              </c:pt>
              <c:pt idx="13">
                <c:v>21652.714069693975</c:v>
              </c:pt>
              <c:pt idx="14">
                <c:v>22638.963667176911</c:v>
              </c:pt>
              <c:pt idx="15">
                <c:v>23537.535023463544</c:v>
              </c:pt>
              <c:pt idx="16">
                <c:v>24347.75554549072</c:v>
              </c:pt>
              <c:pt idx="17">
                <c:v>25069.03543606036</c:v>
              </c:pt>
              <c:pt idx="18">
                <c:v>25750.85258615253</c:v>
              </c:pt>
              <c:pt idx="19">
                <c:v>26542.741008496378</c:v>
              </c:pt>
              <c:pt idx="20">
                <c:v>27065.324260118112</c:v>
              </c:pt>
              <c:pt idx="21">
                <c:v>27547.295892542577</c:v>
              </c:pt>
              <c:pt idx="22">
                <c:v>27945.218482338911</c:v>
              </c:pt>
              <c:pt idx="23">
                <c:v>28304.943908892797</c:v>
              </c:pt>
              <c:pt idx="24">
                <c:v>28614.264560115025</c:v>
              </c:pt>
              <c:pt idx="25">
                <c:v>28923.585211337297</c:v>
              </c:pt>
            </c:numLit>
          </c:val>
        </c:ser>
        <c:ser>
          <c:idx val="10"/>
          <c:order val="9"/>
          <c:tx>
            <c:v>Storage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845</c:v>
              </c:pt>
              <c:pt idx="2">
                <c:v>912</c:v>
              </c:pt>
              <c:pt idx="3">
                <c:v>1288</c:v>
              </c:pt>
              <c:pt idx="4">
                <c:v>2448</c:v>
              </c:pt>
              <c:pt idx="5">
                <c:v>2831</c:v>
              </c:pt>
              <c:pt idx="6">
                <c:v>2831</c:v>
              </c:pt>
              <c:pt idx="7">
                <c:v>2833</c:v>
              </c:pt>
              <c:pt idx="8">
                <c:v>2858</c:v>
              </c:pt>
              <c:pt idx="9">
                <c:v>2870</c:v>
              </c:pt>
              <c:pt idx="10">
                <c:v>2942</c:v>
              </c:pt>
              <c:pt idx="11">
                <c:v>2992</c:v>
              </c:pt>
              <c:pt idx="12">
                <c:v>3012</c:v>
              </c:pt>
              <c:pt idx="13">
                <c:v>3074</c:v>
              </c:pt>
              <c:pt idx="14">
                <c:v>3141</c:v>
              </c:pt>
              <c:pt idx="15">
                <c:v>3236</c:v>
              </c:pt>
              <c:pt idx="16">
                <c:v>3394</c:v>
              </c:pt>
              <c:pt idx="17">
                <c:v>3457</c:v>
              </c:pt>
              <c:pt idx="18">
                <c:v>3475</c:v>
              </c:pt>
              <c:pt idx="19">
                <c:v>3489</c:v>
              </c:pt>
              <c:pt idx="20">
                <c:v>3488</c:v>
              </c:pt>
              <c:pt idx="21">
                <c:v>3267</c:v>
              </c:pt>
              <c:pt idx="22">
                <c:v>3311</c:v>
              </c:pt>
              <c:pt idx="23">
                <c:v>3352</c:v>
              </c:pt>
              <c:pt idx="24">
                <c:v>3437</c:v>
              </c:pt>
              <c:pt idx="25">
                <c:v>3472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87680"/>
        <c:axId val="204501760"/>
      </c:areaChart>
      <c:catAx>
        <c:axId val="20448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45017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4501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44876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(GW)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850039062857638E-2"/>
          <c:y val="3.6329318904586516E-2"/>
          <c:w val="0.64264008459550093"/>
          <c:h val="0.85424888728920922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'ES7'!$Q$13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'ES7'!$R$13:$BA$13</c:f>
              <c:numCache>
                <c:formatCode>_(* #,##0.00_);_(* \(#,##0.00\);_(* "-"??_);_(@_)</c:formatCode>
                <c:ptCount val="36"/>
                <c:pt idx="1">
                  <c:v>14.974312499999998</c:v>
                </c:pt>
                <c:pt idx="2">
                  <c:v>20.726826926000001</c:v>
                </c:pt>
                <c:pt idx="3">
                  <c:v>18.959985978999999</c:v>
                </c:pt>
                <c:pt idx="4">
                  <c:v>19.411263085000002</c:v>
                </c:pt>
                <c:pt idx="5">
                  <c:v>25.452689318000001</c:v>
                </c:pt>
                <c:pt idx="6">
                  <c:v>32.309326118999998</c:v>
                </c:pt>
                <c:pt idx="7">
                  <c:v>45.374641949000001</c:v>
                </c:pt>
                <c:pt idx="8">
                  <c:v>54.595410182000002</c:v>
                </c:pt>
                <c:pt idx="9">
                  <c:v>61.889254182999998</c:v>
                </c:pt>
                <c:pt idx="10">
                  <c:v>56.121351099000002</c:v>
                </c:pt>
                <c:pt idx="11">
                  <c:v>57.089474678000002</c:v>
                </c:pt>
                <c:pt idx="12">
                  <c:v>61.217571120999999</c:v>
                </c:pt>
                <c:pt idx="13">
                  <c:v>64.091335631999996</c:v>
                </c:pt>
                <c:pt idx="14">
                  <c:v>59.121404030999997</c:v>
                </c:pt>
                <c:pt idx="15">
                  <c:v>53.379765521000003</c:v>
                </c:pt>
                <c:pt idx="16">
                  <c:v>51.277027091000001</c:v>
                </c:pt>
                <c:pt idx="17">
                  <c:v>53.651047177999999</c:v>
                </c:pt>
                <c:pt idx="18">
                  <c:v>51.610122361000002</c:v>
                </c:pt>
                <c:pt idx="19">
                  <c:v>46.921479988000002</c:v>
                </c:pt>
                <c:pt idx="20">
                  <c:v>45.729917194999999</c:v>
                </c:pt>
                <c:pt idx="21">
                  <c:v>41.325299278000003</c:v>
                </c:pt>
                <c:pt idx="22">
                  <c:v>43.968123542000001</c:v>
                </c:pt>
                <c:pt idx="23">
                  <c:v>39.881272422999999</c:v>
                </c:pt>
                <c:pt idx="24">
                  <c:v>43.49037319</c:v>
                </c:pt>
                <c:pt idx="25">
                  <c:v>44.748273732000001</c:v>
                </c:pt>
                <c:pt idx="26">
                  <c:v>44.748273732000001</c:v>
                </c:pt>
                <c:pt idx="27">
                  <c:v>44.748273732000001</c:v>
                </c:pt>
                <c:pt idx="28">
                  <c:v>44.748273732000001</c:v>
                </c:pt>
                <c:pt idx="29">
                  <c:v>44.748273732000001</c:v>
                </c:pt>
                <c:pt idx="30">
                  <c:v>44.748273732000001</c:v>
                </c:pt>
                <c:pt idx="31">
                  <c:v>44.748273732000001</c:v>
                </c:pt>
                <c:pt idx="32">
                  <c:v>44.748273732000001</c:v>
                </c:pt>
                <c:pt idx="33">
                  <c:v>44.748273732000001</c:v>
                </c:pt>
                <c:pt idx="34">
                  <c:v>44.748273732000001</c:v>
                </c:pt>
                <c:pt idx="35">
                  <c:v>44.748273732000001</c:v>
                </c:pt>
              </c:numCache>
            </c:numRef>
          </c:val>
        </c:ser>
        <c:ser>
          <c:idx val="2"/>
          <c:order val="1"/>
          <c:tx>
            <c:strRef>
              <c:f>'ES7'!$Q$8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'ES7'!$R$8:$BA$8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'ES7'!$Q$9</c:f>
              <c:strCache>
                <c:ptCount val="1"/>
                <c:pt idx="0">
                  <c:v>CHP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'ES7'!$R$9:$BA$9</c:f>
              <c:numCache>
                <c:formatCode>_(* #,##0.00_);_(* \(#,##0.00\);_(* "-"??_);_(@_)</c:formatCode>
                <c:ptCount val="36"/>
                <c:pt idx="1">
                  <c:v>19.893871460515228</c:v>
                </c:pt>
                <c:pt idx="2">
                  <c:v>18.290321503699996</c:v>
                </c:pt>
                <c:pt idx="3">
                  <c:v>17.715961975999999</c:v>
                </c:pt>
                <c:pt idx="4">
                  <c:v>16.620908338400003</c:v>
                </c:pt>
                <c:pt idx="5">
                  <c:v>16.112682496000001</c:v>
                </c:pt>
                <c:pt idx="6">
                  <c:v>16.797660870600001</c:v>
                </c:pt>
                <c:pt idx="7">
                  <c:v>16.416183989999997</c:v>
                </c:pt>
                <c:pt idx="8">
                  <c:v>16.374056174000003</c:v>
                </c:pt>
                <c:pt idx="9">
                  <c:v>16.228563949000002</c:v>
                </c:pt>
                <c:pt idx="10">
                  <c:v>15.814642058999999</c:v>
                </c:pt>
                <c:pt idx="11">
                  <c:v>15.447136320000002</c:v>
                </c:pt>
                <c:pt idx="12">
                  <c:v>14.895780187000003</c:v>
                </c:pt>
                <c:pt idx="13">
                  <c:v>14.977788509000002</c:v>
                </c:pt>
                <c:pt idx="14">
                  <c:v>15.500203619000001</c:v>
                </c:pt>
                <c:pt idx="15">
                  <c:v>8.0830772170000014</c:v>
                </c:pt>
                <c:pt idx="16">
                  <c:v>7.6884011589999997</c:v>
                </c:pt>
                <c:pt idx="17">
                  <c:v>7.6697034416999994</c:v>
                </c:pt>
                <c:pt idx="18">
                  <c:v>7.3811877320000008</c:v>
                </c:pt>
                <c:pt idx="19">
                  <c:v>7.1826970600000006</c:v>
                </c:pt>
                <c:pt idx="20">
                  <c:v>5.8880126970000006</c:v>
                </c:pt>
                <c:pt idx="21">
                  <c:v>5.7860473059999995</c:v>
                </c:pt>
                <c:pt idx="22">
                  <c:v>5.5394061730000006</c:v>
                </c:pt>
                <c:pt idx="23">
                  <c:v>5.972040956999999</c:v>
                </c:pt>
                <c:pt idx="24">
                  <c:v>5.8036846200000012</c:v>
                </c:pt>
                <c:pt idx="25">
                  <c:v>5.8405897010000007</c:v>
                </c:pt>
                <c:pt idx="26">
                  <c:v>5.5673256699999989</c:v>
                </c:pt>
                <c:pt idx="27">
                  <c:v>5.3862121200000006</c:v>
                </c:pt>
                <c:pt idx="28">
                  <c:v>4.971386869999999</c:v>
                </c:pt>
                <c:pt idx="29">
                  <c:v>4.776785799999999</c:v>
                </c:pt>
                <c:pt idx="30">
                  <c:v>4.2819225000000003</c:v>
                </c:pt>
                <c:pt idx="31">
                  <c:v>4.2884616000000007</c:v>
                </c:pt>
                <c:pt idx="32">
                  <c:v>3.8395115390000001</c:v>
                </c:pt>
                <c:pt idx="33">
                  <c:v>3.4345686660000001</c:v>
                </c:pt>
                <c:pt idx="34">
                  <c:v>3.04194034</c:v>
                </c:pt>
                <c:pt idx="35">
                  <c:v>2.5794111300000004</c:v>
                </c:pt>
              </c:numCache>
            </c:numRef>
          </c:val>
        </c:ser>
        <c:ser>
          <c:idx val="4"/>
          <c:order val="3"/>
          <c:tx>
            <c:strRef>
              <c:f>'ES7'!$Q$10</c:f>
              <c:strCache>
                <c:ptCount val="1"/>
                <c:pt idx="0">
                  <c:v>Gas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'ES7'!$R$10:$BA$10</c:f>
              <c:numCache>
                <c:formatCode>_(* #,##0.00_);_(* \(#,##0.00\);_(* "-"??_);_(@_)</c:formatCode>
                <c:ptCount val="36"/>
                <c:pt idx="1">
                  <c:v>122.1</c:v>
                </c:pt>
                <c:pt idx="2">
                  <c:v>123.018443297</c:v>
                </c:pt>
                <c:pt idx="3">
                  <c:v>98.051776915200008</c:v>
                </c:pt>
                <c:pt idx="4">
                  <c:v>88.336988973320018</c:v>
                </c:pt>
                <c:pt idx="5">
                  <c:v>85.244453629399956</c:v>
                </c:pt>
                <c:pt idx="6">
                  <c:v>84.611016653400029</c:v>
                </c:pt>
                <c:pt idx="7">
                  <c:v>73.835995567099957</c:v>
                </c:pt>
                <c:pt idx="8">
                  <c:v>65.496425899000016</c:v>
                </c:pt>
                <c:pt idx="9">
                  <c:v>68.01796924314003</c:v>
                </c:pt>
                <c:pt idx="10">
                  <c:v>66.184434657599994</c:v>
                </c:pt>
                <c:pt idx="11">
                  <c:v>67.140206584000012</c:v>
                </c:pt>
                <c:pt idx="12">
                  <c:v>58.159062507499989</c:v>
                </c:pt>
                <c:pt idx="13">
                  <c:v>57.454424954689998</c:v>
                </c:pt>
                <c:pt idx="14">
                  <c:v>63.54935567399999</c:v>
                </c:pt>
                <c:pt idx="15">
                  <c:v>61.097734869999989</c:v>
                </c:pt>
                <c:pt idx="16">
                  <c:v>50.473842267099997</c:v>
                </c:pt>
                <c:pt idx="17">
                  <c:v>43.238812932299979</c:v>
                </c:pt>
                <c:pt idx="18">
                  <c:v>30.902475679999991</c:v>
                </c:pt>
                <c:pt idx="19">
                  <c:v>28.791212815800005</c:v>
                </c:pt>
                <c:pt idx="20">
                  <c:v>19.341766063000001</c:v>
                </c:pt>
                <c:pt idx="21">
                  <c:v>17.991638258100004</c:v>
                </c:pt>
                <c:pt idx="22">
                  <c:v>16.551310694500003</c:v>
                </c:pt>
                <c:pt idx="23">
                  <c:v>18.756123662910003</c:v>
                </c:pt>
                <c:pt idx="24">
                  <c:v>17.19102121500001</c:v>
                </c:pt>
                <c:pt idx="25">
                  <c:v>16.641978804000001</c:v>
                </c:pt>
                <c:pt idx="26">
                  <c:v>16.333933677200005</c:v>
                </c:pt>
                <c:pt idx="27">
                  <c:v>14.571694107999994</c:v>
                </c:pt>
                <c:pt idx="28">
                  <c:v>12.230880146999997</c:v>
                </c:pt>
                <c:pt idx="29">
                  <c:v>10.747530487999999</c:v>
                </c:pt>
                <c:pt idx="30">
                  <c:v>8.8914221020000017</c:v>
                </c:pt>
                <c:pt idx="31">
                  <c:v>8.2249115979999985</c:v>
                </c:pt>
                <c:pt idx="32">
                  <c:v>6.6451704130999998</c:v>
                </c:pt>
                <c:pt idx="33">
                  <c:v>5.4748258123000006</c:v>
                </c:pt>
                <c:pt idx="34">
                  <c:v>4.516412127499998</c:v>
                </c:pt>
                <c:pt idx="35">
                  <c:v>3.3250248647000009</c:v>
                </c:pt>
              </c:numCache>
            </c:numRef>
          </c:val>
        </c:ser>
        <c:ser>
          <c:idx val="5"/>
          <c:order val="4"/>
          <c:tx>
            <c:strRef>
              <c:f>'ES7'!$Q$11</c:f>
              <c:strCache>
                <c:ptCount val="1"/>
                <c:pt idx="0">
                  <c:v>Coal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'ES7'!$R$11:$BA$11</c:f>
              <c:numCache>
                <c:formatCode>_(* #,##0.00_);_(* \(#,##0.00\);_(* "-"??_);_(@_)</c:formatCode>
                <c:ptCount val="36"/>
                <c:pt idx="1">
                  <c:v>24</c:v>
                </c:pt>
                <c:pt idx="2">
                  <c:v>14.839555984300004</c:v>
                </c:pt>
                <c:pt idx="3">
                  <c:v>30.228782771999981</c:v>
                </c:pt>
                <c:pt idx="4">
                  <c:v>28.867213180000007</c:v>
                </c:pt>
                <c:pt idx="5">
                  <c:v>18.803148070000002</c:v>
                </c:pt>
                <c:pt idx="6">
                  <c:v>7.6192987999999993</c:v>
                </c:pt>
                <c:pt idx="7">
                  <c:v>7.4900997</c:v>
                </c:pt>
                <c:pt idx="8">
                  <c:v>3.5925636999999999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1"/>
          <c:order val="5"/>
          <c:tx>
            <c:strRef>
              <c:f>'ES7'!$Q$7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'ES7'!$R$7:$BA$7</c:f>
              <c:numCache>
                <c:formatCode>_(* #,##0.00_);_(* \(#,##0.00\);_(* "-"??_);_(@_)</c:formatCode>
                <c:ptCount val="36"/>
                <c:pt idx="1">
                  <c:v>17.84702313565278</c:v>
                </c:pt>
                <c:pt idx="2">
                  <c:v>19.707744392810127</c:v>
                </c:pt>
                <c:pt idx="3">
                  <c:v>19.878781858264183</c:v>
                </c:pt>
                <c:pt idx="4">
                  <c:v>22.164759228824096</c:v>
                </c:pt>
                <c:pt idx="5">
                  <c:v>21.894104798798015</c:v>
                </c:pt>
                <c:pt idx="6">
                  <c:v>22.097099207090434</c:v>
                </c:pt>
                <c:pt idx="7">
                  <c:v>22.145113574526242</c:v>
                </c:pt>
                <c:pt idx="8">
                  <c:v>22.190335652971658</c:v>
                </c:pt>
                <c:pt idx="9">
                  <c:v>21.955112389265093</c:v>
                </c:pt>
                <c:pt idx="10">
                  <c:v>21.654476930328897</c:v>
                </c:pt>
                <c:pt idx="11">
                  <c:v>20.696705590043894</c:v>
                </c:pt>
                <c:pt idx="12">
                  <c:v>20.748127292519708</c:v>
                </c:pt>
                <c:pt idx="13">
                  <c:v>20.480693453719205</c:v>
                </c:pt>
                <c:pt idx="14">
                  <c:v>22.005369828044653</c:v>
                </c:pt>
                <c:pt idx="15">
                  <c:v>21.769644239604585</c:v>
                </c:pt>
                <c:pt idx="16">
                  <c:v>21.394414523626416</c:v>
                </c:pt>
                <c:pt idx="17">
                  <c:v>21.084806736141893</c:v>
                </c:pt>
                <c:pt idx="18">
                  <c:v>20.968656562514767</c:v>
                </c:pt>
                <c:pt idx="19">
                  <c:v>20.862258454050668</c:v>
                </c:pt>
                <c:pt idx="20">
                  <c:v>18.038916789877732</c:v>
                </c:pt>
                <c:pt idx="21">
                  <c:v>19.009106091137198</c:v>
                </c:pt>
                <c:pt idx="22">
                  <c:v>18.724991227676696</c:v>
                </c:pt>
                <c:pt idx="23">
                  <c:v>19.99953072427062</c:v>
                </c:pt>
                <c:pt idx="24">
                  <c:v>19.643579473466879</c:v>
                </c:pt>
                <c:pt idx="25">
                  <c:v>20.023117208108729</c:v>
                </c:pt>
                <c:pt idx="26">
                  <c:v>19.99676513947346</c:v>
                </c:pt>
                <c:pt idx="27">
                  <c:v>19.71594279473311</c:v>
                </c:pt>
                <c:pt idx="28">
                  <c:v>18.941316110380484</c:v>
                </c:pt>
                <c:pt idx="29">
                  <c:v>18.319758532366656</c:v>
                </c:pt>
                <c:pt idx="30">
                  <c:v>17.30561435283694</c:v>
                </c:pt>
                <c:pt idx="31">
                  <c:v>15.73184416772564</c:v>
                </c:pt>
                <c:pt idx="32">
                  <c:v>13.394926380590626</c:v>
                </c:pt>
                <c:pt idx="33">
                  <c:v>12.064317150470337</c:v>
                </c:pt>
                <c:pt idx="34">
                  <c:v>11.658651370363629</c:v>
                </c:pt>
                <c:pt idx="35">
                  <c:v>11.235565011170216</c:v>
                </c:pt>
              </c:numCache>
            </c:numRef>
          </c:val>
        </c:ser>
        <c:ser>
          <c:idx val="6"/>
          <c:order val="6"/>
          <c:tx>
            <c:strRef>
              <c:f>'ES7'!$Q$12</c:f>
              <c:strCache>
                <c:ptCount val="1"/>
                <c:pt idx="0">
                  <c:v>Hydro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'ES7'!$R$12:$BA$12</c:f>
              <c:numCache>
                <c:formatCode>_(* #,##0.00_);_(* \(#,##0.00\);_(* "-"??_);_(@_)</c:formatCode>
                <c:ptCount val="36"/>
                <c:pt idx="1">
                  <c:v>4.7</c:v>
                </c:pt>
                <c:pt idx="2">
                  <c:v>6.5070709289999993</c:v>
                </c:pt>
                <c:pt idx="3">
                  <c:v>6.5070225929999985</c:v>
                </c:pt>
                <c:pt idx="4">
                  <c:v>6.5088352360000057</c:v>
                </c:pt>
                <c:pt idx="5">
                  <c:v>6.5088351980000061</c:v>
                </c:pt>
                <c:pt idx="6">
                  <c:v>6.6587748339999999</c:v>
                </c:pt>
                <c:pt idx="7">
                  <c:v>6.6587748290000013</c:v>
                </c:pt>
                <c:pt idx="8">
                  <c:v>6.658774853999998</c:v>
                </c:pt>
                <c:pt idx="9">
                  <c:v>6.661074669000004</c:v>
                </c:pt>
                <c:pt idx="10">
                  <c:v>6.6627844149999857</c:v>
                </c:pt>
                <c:pt idx="11">
                  <c:v>6.6627843899999997</c:v>
                </c:pt>
                <c:pt idx="12">
                  <c:v>6.6627822750000014</c:v>
                </c:pt>
                <c:pt idx="13">
                  <c:v>6.6627822849999987</c:v>
                </c:pt>
                <c:pt idx="14">
                  <c:v>6.6590079990000035</c:v>
                </c:pt>
                <c:pt idx="15">
                  <c:v>6.6587459930000064</c:v>
                </c:pt>
                <c:pt idx="16">
                  <c:v>6.6620299709999928</c:v>
                </c:pt>
                <c:pt idx="17">
                  <c:v>6.6627844059999974</c:v>
                </c:pt>
                <c:pt idx="18">
                  <c:v>6.6627822530000085</c:v>
                </c:pt>
                <c:pt idx="19">
                  <c:v>6.6627836249999994</c:v>
                </c:pt>
                <c:pt idx="20">
                  <c:v>6.662782256999991</c:v>
                </c:pt>
                <c:pt idx="21">
                  <c:v>6.6627821329999968</c:v>
                </c:pt>
                <c:pt idx="22">
                  <c:v>6.6627844230000104</c:v>
                </c:pt>
                <c:pt idx="23">
                  <c:v>6.6627844400000011</c:v>
                </c:pt>
                <c:pt idx="24">
                  <c:v>6.6627843949999992</c:v>
                </c:pt>
                <c:pt idx="25">
                  <c:v>6.6627844059999983</c:v>
                </c:pt>
                <c:pt idx="26">
                  <c:v>6.6627843960000011</c:v>
                </c:pt>
                <c:pt idx="27">
                  <c:v>6.662784411000005</c:v>
                </c:pt>
                <c:pt idx="28">
                  <c:v>6.6627835449999981</c:v>
                </c:pt>
                <c:pt idx="29">
                  <c:v>6.6627843669999978</c:v>
                </c:pt>
                <c:pt idx="30">
                  <c:v>6.6627844570000088</c:v>
                </c:pt>
                <c:pt idx="31">
                  <c:v>6.6627843469999872</c:v>
                </c:pt>
                <c:pt idx="32">
                  <c:v>6.6627466860000091</c:v>
                </c:pt>
                <c:pt idx="33">
                  <c:v>6.6617696060000009</c:v>
                </c:pt>
                <c:pt idx="34">
                  <c:v>6.662638972999992</c:v>
                </c:pt>
                <c:pt idx="35">
                  <c:v>6.6627844200000057</c:v>
                </c:pt>
              </c:numCache>
            </c:numRef>
          </c:val>
        </c:ser>
        <c:ser>
          <c:idx val="8"/>
          <c:order val="7"/>
          <c:tx>
            <c:strRef>
              <c:f>'ES7'!$Q$14</c:f>
              <c:strCache>
                <c:ptCount val="1"/>
                <c:pt idx="0">
                  <c:v>Marine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'ES7'!$R$14:$BA$14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0.21898056900000001</c:v>
                </c:pt>
                <c:pt idx="3">
                  <c:v>0.21898056900000001</c:v>
                </c:pt>
                <c:pt idx="4">
                  <c:v>0.25576931199999997</c:v>
                </c:pt>
                <c:pt idx="5">
                  <c:v>0.25997375199999995</c:v>
                </c:pt>
                <c:pt idx="6">
                  <c:v>0.29501064199999999</c:v>
                </c:pt>
                <c:pt idx="7">
                  <c:v>0.33004752200000009</c:v>
                </c:pt>
                <c:pt idx="8">
                  <c:v>0.36508440199999997</c:v>
                </c:pt>
                <c:pt idx="9">
                  <c:v>0.40012130200000007</c:v>
                </c:pt>
                <c:pt idx="10">
                  <c:v>1.6999899169999999</c:v>
                </c:pt>
                <c:pt idx="11">
                  <c:v>1.7350268169999998</c:v>
                </c:pt>
                <c:pt idx="12">
                  <c:v>2.3166392119999988</c:v>
                </c:pt>
                <c:pt idx="13">
                  <c:v>2.6424822819999987</c:v>
                </c:pt>
                <c:pt idx="14">
                  <c:v>3.5639525119999997</c:v>
                </c:pt>
                <c:pt idx="15">
                  <c:v>3.8092107419999999</c:v>
                </c:pt>
                <c:pt idx="16">
                  <c:v>3.8442476420000005</c:v>
                </c:pt>
                <c:pt idx="17">
                  <c:v>3.9493583020000003</c:v>
                </c:pt>
                <c:pt idx="18">
                  <c:v>3.9843952020000009</c:v>
                </c:pt>
                <c:pt idx="19">
                  <c:v>5.8063134920000037</c:v>
                </c:pt>
                <c:pt idx="20">
                  <c:v>7.5581582920000026</c:v>
                </c:pt>
                <c:pt idx="21">
                  <c:v>9.3450397120000055</c:v>
                </c:pt>
                <c:pt idx="22">
                  <c:v>9.3450397120000055</c:v>
                </c:pt>
                <c:pt idx="23">
                  <c:v>9.3450397120000055</c:v>
                </c:pt>
                <c:pt idx="24">
                  <c:v>9.3450397120000055</c:v>
                </c:pt>
                <c:pt idx="25">
                  <c:v>9.3450397120000055</c:v>
                </c:pt>
                <c:pt idx="26">
                  <c:v>11.096891266999998</c:v>
                </c:pt>
                <c:pt idx="27">
                  <c:v>11.096891266999998</c:v>
                </c:pt>
                <c:pt idx="28">
                  <c:v>12.824203442000009</c:v>
                </c:pt>
                <c:pt idx="29">
                  <c:v>12.824203442000009</c:v>
                </c:pt>
                <c:pt idx="30">
                  <c:v>14.575554506000007</c:v>
                </c:pt>
                <c:pt idx="31">
                  <c:v>14.575308522000006</c:v>
                </c:pt>
                <c:pt idx="32">
                  <c:v>16.325795231999994</c:v>
                </c:pt>
                <c:pt idx="33">
                  <c:v>17.725867140000005</c:v>
                </c:pt>
                <c:pt idx="34">
                  <c:v>19.12569628000001</c:v>
                </c:pt>
                <c:pt idx="35">
                  <c:v>20.525877657999988</c:v>
                </c:pt>
              </c:numCache>
            </c:numRef>
          </c:val>
        </c:ser>
        <c:ser>
          <c:idx val="9"/>
          <c:order val="8"/>
          <c:tx>
            <c:strRef>
              <c:f>'ES7'!$Q$15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'ES7'!$R$15:$BA$15</c:f>
              <c:numCache>
                <c:formatCode>_(* #,##0.00_);_(* \(#,##0.00\);_(* "-"??_);_(@_)</c:formatCode>
                <c:ptCount val="36"/>
                <c:pt idx="1">
                  <c:v>67.099999999999994</c:v>
                </c:pt>
                <c:pt idx="2">
                  <c:v>61.388106800000017</c:v>
                </c:pt>
                <c:pt idx="3">
                  <c:v>61.354849000000023</c:v>
                </c:pt>
                <c:pt idx="4">
                  <c:v>61.318864400000024</c:v>
                </c:pt>
                <c:pt idx="5">
                  <c:v>61.284131900000027</c:v>
                </c:pt>
                <c:pt idx="6">
                  <c:v>61.179445399999999</c:v>
                </c:pt>
                <c:pt idx="7">
                  <c:v>54.711132200000009</c:v>
                </c:pt>
                <c:pt idx="8">
                  <c:v>48.467858500000006</c:v>
                </c:pt>
                <c:pt idx="9">
                  <c:v>32.197556100000007</c:v>
                </c:pt>
                <c:pt idx="10">
                  <c:v>32.113374400000012</c:v>
                </c:pt>
                <c:pt idx="11">
                  <c:v>31.809044800000009</c:v>
                </c:pt>
                <c:pt idx="12">
                  <c:v>31.985420899999994</c:v>
                </c:pt>
                <c:pt idx="13">
                  <c:v>26.288735200000001</c:v>
                </c:pt>
                <c:pt idx="14">
                  <c:v>18.454928900000002</c:v>
                </c:pt>
                <c:pt idx="15">
                  <c:v>28.829121899999993</c:v>
                </c:pt>
                <c:pt idx="16">
                  <c:v>41.134212700000013</c:v>
                </c:pt>
                <c:pt idx="17">
                  <c:v>40.902094600000012</c:v>
                </c:pt>
                <c:pt idx="18">
                  <c:v>53.01162759999999</c:v>
                </c:pt>
                <c:pt idx="19">
                  <c:v>52.736765999999982</c:v>
                </c:pt>
                <c:pt idx="20">
                  <c:v>63.629513499999987</c:v>
                </c:pt>
                <c:pt idx="21">
                  <c:v>63.507798400000006</c:v>
                </c:pt>
                <c:pt idx="22">
                  <c:v>63.090693100000003</c:v>
                </c:pt>
                <c:pt idx="23">
                  <c:v>63.272271700000005</c:v>
                </c:pt>
                <c:pt idx="24">
                  <c:v>62.600434399999983</c:v>
                </c:pt>
                <c:pt idx="25">
                  <c:v>62.691971199999998</c:v>
                </c:pt>
                <c:pt idx="26">
                  <c:v>62.487264199999991</c:v>
                </c:pt>
                <c:pt idx="27">
                  <c:v>65.538438799999994</c:v>
                </c:pt>
                <c:pt idx="28">
                  <c:v>68.416672900000009</c:v>
                </c:pt>
                <c:pt idx="29">
                  <c:v>71.368385799999984</c:v>
                </c:pt>
                <c:pt idx="30">
                  <c:v>73.704820599999977</c:v>
                </c:pt>
                <c:pt idx="31">
                  <c:v>76.162445599999998</c:v>
                </c:pt>
                <c:pt idx="32">
                  <c:v>79.418761700000005</c:v>
                </c:pt>
                <c:pt idx="33">
                  <c:v>81.430582200000018</c:v>
                </c:pt>
                <c:pt idx="34">
                  <c:v>82.317706950000002</c:v>
                </c:pt>
                <c:pt idx="35">
                  <c:v>83.902416339999988</c:v>
                </c:pt>
              </c:numCache>
            </c:numRef>
          </c:val>
        </c:ser>
        <c:ser>
          <c:idx val="10"/>
          <c:order val="9"/>
          <c:tx>
            <c:strRef>
              <c:f>'ES7'!$Q$16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'ES7'!$R$16:$BA$16</c:f>
              <c:numCache>
                <c:formatCode>_(* #,##0.00_);_(* \(#,##0.00\);_(* "-"??_);_(@_)</c:formatCode>
                <c:ptCount val="36"/>
                <c:pt idx="1">
                  <c:v>16.600000000000001</c:v>
                </c:pt>
                <c:pt idx="2">
                  <c:v>17.638531812000004</c:v>
                </c:pt>
                <c:pt idx="3">
                  <c:v>24.126475602000024</c:v>
                </c:pt>
                <c:pt idx="4">
                  <c:v>29.697828392000023</c:v>
                </c:pt>
                <c:pt idx="5">
                  <c:v>33.216340762000023</c:v>
                </c:pt>
                <c:pt idx="6">
                  <c:v>34.920938772000014</c:v>
                </c:pt>
                <c:pt idx="7">
                  <c:v>36.28210560199998</c:v>
                </c:pt>
                <c:pt idx="8">
                  <c:v>42.857994862000012</c:v>
                </c:pt>
                <c:pt idx="9">
                  <c:v>48.982489821999991</c:v>
                </c:pt>
                <c:pt idx="10">
                  <c:v>53.056824131999925</c:v>
                </c:pt>
                <c:pt idx="11">
                  <c:v>59.412620091999976</c:v>
                </c:pt>
                <c:pt idx="12">
                  <c:v>62.483385921999997</c:v>
                </c:pt>
                <c:pt idx="13">
                  <c:v>64.79869202199994</c:v>
                </c:pt>
                <c:pt idx="14">
                  <c:v>66.913143631999958</c:v>
                </c:pt>
                <c:pt idx="15">
                  <c:v>70.794149781999991</c:v>
                </c:pt>
                <c:pt idx="16">
                  <c:v>72.856341522000051</c:v>
                </c:pt>
                <c:pt idx="17">
                  <c:v>78.834332462000063</c:v>
                </c:pt>
                <c:pt idx="18">
                  <c:v>80.867448691999996</c:v>
                </c:pt>
                <c:pt idx="19">
                  <c:v>85.031060052000015</c:v>
                </c:pt>
                <c:pt idx="20">
                  <c:v>87.037206471999866</c:v>
                </c:pt>
                <c:pt idx="21">
                  <c:v>89.092193192000025</c:v>
                </c:pt>
                <c:pt idx="22">
                  <c:v>89.045289271999749</c:v>
                </c:pt>
                <c:pt idx="23">
                  <c:v>89.070056321999985</c:v>
                </c:pt>
                <c:pt idx="24">
                  <c:v>89.051487252000044</c:v>
                </c:pt>
                <c:pt idx="25">
                  <c:v>89.059733822000013</c:v>
                </c:pt>
                <c:pt idx="26">
                  <c:v>89.008812382000002</c:v>
                </c:pt>
                <c:pt idx="27">
                  <c:v>88.998359772000015</c:v>
                </c:pt>
                <c:pt idx="28">
                  <c:v>88.926117452000057</c:v>
                </c:pt>
                <c:pt idx="29">
                  <c:v>88.904895521999819</c:v>
                </c:pt>
                <c:pt idx="30">
                  <c:v>88.81855618799986</c:v>
                </c:pt>
                <c:pt idx="31">
                  <c:v>88.799234550999913</c:v>
                </c:pt>
                <c:pt idx="32">
                  <c:v>88.664885713000004</c:v>
                </c:pt>
                <c:pt idx="33">
                  <c:v>88.555600882000135</c:v>
                </c:pt>
                <c:pt idx="34">
                  <c:v>88.440449282999865</c:v>
                </c:pt>
                <c:pt idx="35">
                  <c:v>88.292142767999991</c:v>
                </c:pt>
              </c:numCache>
            </c:numRef>
          </c:val>
        </c:ser>
        <c:ser>
          <c:idx val="11"/>
          <c:order val="10"/>
          <c:tx>
            <c:strRef>
              <c:f>'ES7'!$Q$17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'ES7'!$R$17:$BA$17</c:f>
              <c:numCache>
                <c:formatCode>_(* #,##0.00_);_(* \(#,##0.00\);_(* "-"??_);_(@_)</c:formatCode>
                <c:ptCount val="36"/>
                <c:pt idx="1">
                  <c:v>21.5</c:v>
                </c:pt>
                <c:pt idx="2">
                  <c:v>25.268919571339985</c:v>
                </c:pt>
                <c:pt idx="3">
                  <c:v>27.425261580340017</c:v>
                </c:pt>
                <c:pt idx="4">
                  <c:v>27.956147118340017</c:v>
                </c:pt>
                <c:pt idx="5">
                  <c:v>28.459848898340017</c:v>
                </c:pt>
                <c:pt idx="6">
                  <c:v>28.838290804339998</c:v>
                </c:pt>
                <c:pt idx="7">
                  <c:v>29.669071749340031</c:v>
                </c:pt>
                <c:pt idx="8">
                  <c:v>31.650117204339992</c:v>
                </c:pt>
                <c:pt idx="9">
                  <c:v>34.995153126339972</c:v>
                </c:pt>
                <c:pt idx="10">
                  <c:v>37.037945044339985</c:v>
                </c:pt>
                <c:pt idx="11">
                  <c:v>38.269509329639959</c:v>
                </c:pt>
                <c:pt idx="12">
                  <c:v>39.032755503339985</c:v>
                </c:pt>
                <c:pt idx="13">
                  <c:v>39.843513230339937</c:v>
                </c:pt>
                <c:pt idx="14">
                  <c:v>40.239755523339952</c:v>
                </c:pt>
                <c:pt idx="15">
                  <c:v>40.432079144339895</c:v>
                </c:pt>
                <c:pt idx="16">
                  <c:v>40.575212188339925</c:v>
                </c:pt>
                <c:pt idx="17">
                  <c:v>40.717897971339923</c:v>
                </c:pt>
                <c:pt idx="18">
                  <c:v>40.854752416339949</c:v>
                </c:pt>
                <c:pt idx="19">
                  <c:v>40.9925472903399</c:v>
                </c:pt>
                <c:pt idx="20">
                  <c:v>41.070295835339955</c:v>
                </c:pt>
                <c:pt idx="21">
                  <c:v>41.156744890339908</c:v>
                </c:pt>
                <c:pt idx="22">
                  <c:v>41.29616576433996</c:v>
                </c:pt>
                <c:pt idx="23">
                  <c:v>41.450392842339959</c:v>
                </c:pt>
                <c:pt idx="24">
                  <c:v>41.534917387339952</c:v>
                </c:pt>
                <c:pt idx="25">
                  <c:v>41.679290414339924</c:v>
                </c:pt>
                <c:pt idx="26">
                  <c:v>41.770466851339954</c:v>
                </c:pt>
                <c:pt idx="27">
                  <c:v>41.887017349339978</c:v>
                </c:pt>
                <c:pt idx="28">
                  <c:v>41.947080236339914</c:v>
                </c:pt>
                <c:pt idx="29">
                  <c:v>42.060357552339916</c:v>
                </c:pt>
                <c:pt idx="30">
                  <c:v>42.097411141339919</c:v>
                </c:pt>
                <c:pt idx="31">
                  <c:v>42.202514657339925</c:v>
                </c:pt>
                <c:pt idx="32">
                  <c:v>42.184488024339949</c:v>
                </c:pt>
                <c:pt idx="33">
                  <c:v>42.234698687339957</c:v>
                </c:pt>
                <c:pt idx="34">
                  <c:v>42.284338446339959</c:v>
                </c:pt>
                <c:pt idx="35">
                  <c:v>42.288747757339948</c:v>
                </c:pt>
              </c:numCache>
            </c:numRef>
          </c:val>
        </c:ser>
        <c:ser>
          <c:idx val="12"/>
          <c:order val="11"/>
          <c:tx>
            <c:strRef>
              <c:f>'ES7'!$Q$18</c:f>
              <c:strCache>
                <c:ptCount val="1"/>
                <c:pt idx="0">
                  <c:v>Solar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'ES7'!$R$18:$BA$18</c:f>
              <c:numCache>
                <c:formatCode>_(* #,##0.00_);_(* \(#,##0.00\);_(* "-"??_);_(@_)</c:formatCode>
                <c:ptCount val="36"/>
                <c:pt idx="1">
                  <c:v>8.5249999999999986</c:v>
                </c:pt>
                <c:pt idx="2">
                  <c:v>9.2406938999999984</c:v>
                </c:pt>
                <c:pt idx="3">
                  <c:v>9.6510175999999994</c:v>
                </c:pt>
                <c:pt idx="4">
                  <c:v>10.0480202</c:v>
                </c:pt>
                <c:pt idx="5">
                  <c:v>10.4302089</c:v>
                </c:pt>
                <c:pt idx="6">
                  <c:v>10.837165600000002</c:v>
                </c:pt>
                <c:pt idx="7">
                  <c:v>11.3396118</c:v>
                </c:pt>
                <c:pt idx="8">
                  <c:v>11.880082264</c:v>
                </c:pt>
                <c:pt idx="9">
                  <c:v>12.565531364000002</c:v>
                </c:pt>
                <c:pt idx="10">
                  <c:v>13.472631747300001</c:v>
                </c:pt>
                <c:pt idx="11">
                  <c:v>14.4100328473</c:v>
                </c:pt>
                <c:pt idx="12">
                  <c:v>15.4341487473</c:v>
                </c:pt>
                <c:pt idx="13">
                  <c:v>16.393463047299999</c:v>
                </c:pt>
                <c:pt idx="14">
                  <c:v>17.136598447299999</c:v>
                </c:pt>
                <c:pt idx="15">
                  <c:v>17.813674847299996</c:v>
                </c:pt>
                <c:pt idx="16">
                  <c:v>18.424172147299998</c:v>
                </c:pt>
                <c:pt idx="17">
                  <c:v>18.967656247299995</c:v>
                </c:pt>
                <c:pt idx="18">
                  <c:v>19.481395647300001</c:v>
                </c:pt>
                <c:pt idx="19">
                  <c:v>20.078081947299999</c:v>
                </c:pt>
                <c:pt idx="20">
                  <c:v>20.471847447299997</c:v>
                </c:pt>
                <c:pt idx="21">
                  <c:v>20.835015047299997</c:v>
                </c:pt>
                <c:pt idx="22">
                  <c:v>21.134850147299996</c:v>
                </c:pt>
                <c:pt idx="23">
                  <c:v>21.405894147299996</c:v>
                </c:pt>
                <c:pt idx="24">
                  <c:v>21.638967547300002</c:v>
                </c:pt>
                <c:pt idx="25">
                  <c:v>21.872045647300006</c:v>
                </c:pt>
                <c:pt idx="26">
                  <c:v>22.0862802473</c:v>
                </c:pt>
                <c:pt idx="27">
                  <c:v>22.300513747300002</c:v>
                </c:pt>
                <c:pt idx="28">
                  <c:v>22.514749247299999</c:v>
                </c:pt>
                <c:pt idx="29">
                  <c:v>22.728980547300001</c:v>
                </c:pt>
                <c:pt idx="30">
                  <c:v>22.940400873299996</c:v>
                </c:pt>
                <c:pt idx="31">
                  <c:v>23.1533454733</c:v>
                </c:pt>
                <c:pt idx="32">
                  <c:v>23.361616850300003</c:v>
                </c:pt>
                <c:pt idx="33">
                  <c:v>23.570554250300003</c:v>
                </c:pt>
                <c:pt idx="34">
                  <c:v>23.778289787799999</c:v>
                </c:pt>
                <c:pt idx="35">
                  <c:v>23.9892859548</c:v>
                </c:pt>
              </c:numCache>
            </c:numRef>
          </c:val>
        </c:ser>
        <c:ser>
          <c:idx val="13"/>
          <c:order val="12"/>
          <c:tx>
            <c:strRef>
              <c:f>'ES7'!$Q$19</c:f>
              <c:strCache>
                <c:ptCount val="1"/>
                <c:pt idx="0">
                  <c:v>Other Thermal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'ES7'!$R$19:$BA$19</c:f>
              <c:numCache>
                <c:formatCode>_(* #,##0.00_);_(* \(#,##0.00\);_(* "-"??_);_(@_)</c:formatCode>
                <c:ptCount val="36"/>
                <c:pt idx="1">
                  <c:v>0.2</c:v>
                </c:pt>
                <c:pt idx="2">
                  <c:v>1.05765965E-2</c:v>
                </c:pt>
                <c:pt idx="3">
                  <c:v>1.14345995E-2</c:v>
                </c:pt>
                <c:pt idx="4">
                  <c:v>9.2298748999999999E-2</c:v>
                </c:pt>
                <c:pt idx="5">
                  <c:v>0.38865977350000003</c:v>
                </c:pt>
                <c:pt idx="6">
                  <c:v>0.68093191439999989</c:v>
                </c:pt>
                <c:pt idx="7">
                  <c:v>0.71806635000000008</c:v>
                </c:pt>
                <c:pt idx="8">
                  <c:v>1.0609637824000002</c:v>
                </c:pt>
                <c:pt idx="9">
                  <c:v>1.4519822870000001</c:v>
                </c:pt>
                <c:pt idx="10">
                  <c:v>1.5042304499999999</c:v>
                </c:pt>
                <c:pt idx="11">
                  <c:v>1.6454345350999997</c:v>
                </c:pt>
                <c:pt idx="12">
                  <c:v>1.8484053339999997</c:v>
                </c:pt>
                <c:pt idx="13">
                  <c:v>2.2530508188999994</c:v>
                </c:pt>
                <c:pt idx="14">
                  <c:v>2.8264444510000004</c:v>
                </c:pt>
                <c:pt idx="15">
                  <c:v>2.8867738430000003</c:v>
                </c:pt>
                <c:pt idx="16">
                  <c:v>2.3200248580000005</c:v>
                </c:pt>
                <c:pt idx="17">
                  <c:v>2.1489346500000002</c:v>
                </c:pt>
                <c:pt idx="18">
                  <c:v>2.4974718280000001</c:v>
                </c:pt>
                <c:pt idx="19">
                  <c:v>2.3711443430000005</c:v>
                </c:pt>
                <c:pt idx="20">
                  <c:v>2.0266752319999997</c:v>
                </c:pt>
                <c:pt idx="21">
                  <c:v>1.7444430769999997</c:v>
                </c:pt>
                <c:pt idx="22">
                  <c:v>1.6166935389999997</c:v>
                </c:pt>
                <c:pt idx="23">
                  <c:v>1.5579874079999998</c:v>
                </c:pt>
                <c:pt idx="24">
                  <c:v>1.7862960000000001</c:v>
                </c:pt>
                <c:pt idx="25">
                  <c:v>1.6971172099</c:v>
                </c:pt>
                <c:pt idx="26">
                  <c:v>1.6277506810000004</c:v>
                </c:pt>
                <c:pt idx="27">
                  <c:v>1.5931858361000004</c:v>
                </c:pt>
                <c:pt idx="28">
                  <c:v>1.5543111854000002</c:v>
                </c:pt>
                <c:pt idx="29">
                  <c:v>1.5626396997000005</c:v>
                </c:pt>
                <c:pt idx="30">
                  <c:v>1.5186088037000003</c:v>
                </c:pt>
                <c:pt idx="31">
                  <c:v>1.5906108536000005</c:v>
                </c:pt>
                <c:pt idx="32">
                  <c:v>1.4508266951000002</c:v>
                </c:pt>
                <c:pt idx="33">
                  <c:v>1.3215273262000002</c:v>
                </c:pt>
                <c:pt idx="34">
                  <c:v>1.2062901083000004</c:v>
                </c:pt>
                <c:pt idx="35">
                  <c:v>0.98815857439999999</c:v>
                </c:pt>
              </c:numCache>
            </c:numRef>
          </c:val>
        </c:ser>
        <c:ser>
          <c:idx val="14"/>
          <c:order val="13"/>
          <c:tx>
            <c:strRef>
              <c:f>'ES7'!$Q$20</c:f>
              <c:strCache>
                <c:ptCount val="1"/>
                <c:pt idx="0">
                  <c:v>Other Renewable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'ES7'!$R$20:$BA$20</c:f>
              <c:numCache>
                <c:formatCode>_(* #,##0.00_);_(* \(#,##0.00\);_(* "-"??_);_(@_)</c:formatCode>
                <c:ptCount val="36"/>
                <c:pt idx="1">
                  <c:v>14.359105403832018</c:v>
                </c:pt>
                <c:pt idx="2">
                  <c:v>15.50427115018987</c:v>
                </c:pt>
                <c:pt idx="3">
                  <c:v>17.315429414735824</c:v>
                </c:pt>
                <c:pt idx="4">
                  <c:v>18.307084933175901</c:v>
                </c:pt>
                <c:pt idx="5">
                  <c:v>19.527550172201988</c:v>
                </c:pt>
                <c:pt idx="6">
                  <c:v>20.24113251490957</c:v>
                </c:pt>
                <c:pt idx="7">
                  <c:v>21.299962196473764</c:v>
                </c:pt>
                <c:pt idx="8">
                  <c:v>21.936002400228336</c:v>
                </c:pt>
                <c:pt idx="9">
                  <c:v>22.644316163734903</c:v>
                </c:pt>
                <c:pt idx="10">
                  <c:v>23.387377939671111</c:v>
                </c:pt>
                <c:pt idx="11">
                  <c:v>24.353139647956095</c:v>
                </c:pt>
                <c:pt idx="12">
                  <c:v>25.263673702481118</c:v>
                </c:pt>
                <c:pt idx="13">
                  <c:v>26.300534952280785</c:v>
                </c:pt>
                <c:pt idx="14">
                  <c:v>27.359212598955342</c:v>
                </c:pt>
                <c:pt idx="15">
                  <c:v>28.590963239395411</c:v>
                </c:pt>
                <c:pt idx="16">
                  <c:v>29.637281793373582</c:v>
                </c:pt>
                <c:pt idx="17">
                  <c:v>30.605302598858103</c:v>
                </c:pt>
                <c:pt idx="18">
                  <c:v>31.507029231485227</c:v>
                </c:pt>
                <c:pt idx="19">
                  <c:v>32.595407111949328</c:v>
                </c:pt>
                <c:pt idx="20">
                  <c:v>33.367230707122275</c:v>
                </c:pt>
                <c:pt idx="21">
                  <c:v>34.014785672862807</c:v>
                </c:pt>
                <c:pt idx="22">
                  <c:v>34.410923478323305</c:v>
                </c:pt>
                <c:pt idx="23">
                  <c:v>34.66830904172938</c:v>
                </c:pt>
                <c:pt idx="24">
                  <c:v>34.814289945533126</c:v>
                </c:pt>
                <c:pt idx="25">
                  <c:v>34.805987867891275</c:v>
                </c:pt>
                <c:pt idx="26">
                  <c:v>34.889293412526534</c:v>
                </c:pt>
                <c:pt idx="27">
                  <c:v>34.996894118266887</c:v>
                </c:pt>
                <c:pt idx="28">
                  <c:v>35.120875204619516</c:v>
                </c:pt>
                <c:pt idx="29">
                  <c:v>35.279576075633351</c:v>
                </c:pt>
                <c:pt idx="30">
                  <c:v>35.470474857163062</c:v>
                </c:pt>
                <c:pt idx="31">
                  <c:v>35.683821182274365</c:v>
                </c:pt>
                <c:pt idx="32">
                  <c:v>35.923749589409368</c:v>
                </c:pt>
                <c:pt idx="33">
                  <c:v>36.170519639529658</c:v>
                </c:pt>
                <c:pt idx="34">
                  <c:v>36.443837515636375</c:v>
                </c:pt>
                <c:pt idx="35">
                  <c:v>36.712924593829783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4531584"/>
        <c:axId val="204533120"/>
      </c:barChart>
      <c:lineChart>
        <c:grouping val="standard"/>
        <c:varyColors val="0"/>
        <c:ser>
          <c:idx val="15"/>
          <c:order val="14"/>
          <c:tx>
            <c:strRef>
              <c:f>'ES7'!$Q$22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 w="31750">
              <a:solidFill>
                <a:schemeClr val="tx1"/>
              </a:solidFill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'ES7'!$R$6:$AQ$6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'ES7'!$R$22:$BA$22</c:f>
              <c:numCache>
                <c:formatCode>_-* #,##0.0_-;\-* #,##0.0_-;_-* "-"??_-;_-@_-</c:formatCode>
                <c:ptCount val="36"/>
                <c:pt idx="1">
                  <c:v>242.5972304213478</c:v>
                </c:pt>
                <c:pt idx="2">
                  <c:v>211.337067557529</c:v>
                </c:pt>
                <c:pt idx="3">
                  <c:v>224.71235316133698</c:v>
                </c:pt>
                <c:pt idx="4">
                  <c:v>209.48106573484753</c:v>
                </c:pt>
                <c:pt idx="5">
                  <c:v>180.55457670625449</c:v>
                </c:pt>
                <c:pt idx="6">
                  <c:v>151.99239013134238</c:v>
                </c:pt>
                <c:pt idx="7">
                  <c:v>144.62447576527396</c:v>
                </c:pt>
                <c:pt idx="8">
                  <c:v>126.13896491410171</c:v>
                </c:pt>
                <c:pt idx="9">
                  <c:v>121.6817053317844</c:v>
                </c:pt>
                <c:pt idx="10">
                  <c:v>115.4427986360943</c:v>
                </c:pt>
                <c:pt idx="11">
                  <c:v>112.53794284325977</c:v>
                </c:pt>
                <c:pt idx="12">
                  <c:v>101.92204563065788</c:v>
                </c:pt>
                <c:pt idx="13">
                  <c:v>102.58638764985854</c:v>
                </c:pt>
                <c:pt idx="14">
                  <c:v>110.04647698106838</c:v>
                </c:pt>
                <c:pt idx="15">
                  <c:v>94.466051090260308</c:v>
                </c:pt>
                <c:pt idx="16">
                  <c:v>78.223255967646651</c:v>
                </c:pt>
                <c:pt idx="17">
                  <c:v>69.09105158520839</c:v>
                </c:pt>
                <c:pt idx="18">
                  <c:v>53.748892407621128</c:v>
                </c:pt>
                <c:pt idx="19">
                  <c:v>49.791801062368137</c:v>
                </c:pt>
                <c:pt idx="20">
                  <c:v>35.997052316495875</c:v>
                </c:pt>
                <c:pt idx="21">
                  <c:v>33.054831495893133</c:v>
                </c:pt>
                <c:pt idx="22">
                  <c:v>30.8991171681966</c:v>
                </c:pt>
                <c:pt idx="23">
                  <c:v>33.239702939950703</c:v>
                </c:pt>
                <c:pt idx="24">
                  <c:v>31.964994940945438</c:v>
                </c:pt>
                <c:pt idx="25">
                  <c:v>31.130857215987021</c:v>
                </c:pt>
                <c:pt idx="26">
                  <c:v>29.983181578780449</c:v>
                </c:pt>
                <c:pt idx="27">
                  <c:v>27.590938627614641</c:v>
                </c:pt>
                <c:pt idx="28">
                  <c:v>24.279462371710117</c:v>
                </c:pt>
                <c:pt idx="29">
                  <c:v>22.336534836278428</c:v>
                </c:pt>
                <c:pt idx="30">
                  <c:v>19.529369491437876</c:v>
                </c:pt>
                <c:pt idx="31">
                  <c:v>18.906541363272005</c:v>
                </c:pt>
                <c:pt idx="32">
                  <c:v>16.169986081281081</c:v>
                </c:pt>
                <c:pt idx="33">
                  <c:v>13.972986952571592</c:v>
                </c:pt>
                <c:pt idx="34">
                  <c:v>12.084118133975926</c:v>
                </c:pt>
                <c:pt idx="35">
                  <c:v>9.563402626927024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708224"/>
        <c:axId val="198706304"/>
      </c:lineChart>
      <c:catAx>
        <c:axId val="20453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4533120"/>
        <c:crossesAt val="-100"/>
        <c:auto val="1"/>
        <c:lblAlgn val="ctr"/>
        <c:lblOffset val="100"/>
        <c:tickLblSkip val="5"/>
        <c:tickMarkSkip val="5"/>
        <c:noMultiLvlLbl val="0"/>
      </c:catAx>
      <c:valAx>
        <c:axId val="204533120"/>
        <c:scaling>
          <c:orientation val="minMax"/>
          <c:min val="-50"/>
        </c:scaling>
        <c:delete val="0"/>
        <c:axPos val="l"/>
        <c:majorGridlines/>
        <c:title>
          <c:tx>
            <c:strRef>
              <c:f>'ES7'!$Q$4</c:f>
              <c:strCache>
                <c:ptCount val="1"/>
                <c:pt idx="0">
                  <c:v>Total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204531584"/>
        <c:crosses val="autoZero"/>
        <c:crossBetween val="midCat"/>
      </c:valAx>
      <c:valAx>
        <c:axId val="198706304"/>
        <c:scaling>
          <c:orientation val="minMax"/>
        </c:scaling>
        <c:delete val="0"/>
        <c:axPos val="r"/>
        <c:title>
          <c:tx>
            <c:rich>
              <a:bodyPr rot="-5400000" vert="horz" anchor="ctr" anchorCtr="0"/>
              <a:lstStyle/>
              <a:p>
                <a:pPr>
                  <a:defRPr/>
                </a:pPr>
                <a:r>
                  <a:rPr lang="en-US"/>
                  <a:t>gCO2/kWh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98708224"/>
        <c:crosses val="max"/>
        <c:crossBetween val="between"/>
      </c:valAx>
      <c:catAx>
        <c:axId val="19870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8706304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164349723367985E-2"/>
          <c:y val="3.0930688246559875E-2"/>
          <c:w val="0.75575784974364069"/>
          <c:h val="0.90239474820382815"/>
        </c:manualLayout>
      </c:layout>
      <c:areaChart>
        <c:grouping val="stacked"/>
        <c:varyColors val="0"/>
        <c:ser>
          <c:idx val="1"/>
          <c:order val="0"/>
          <c:tx>
            <c:strRef>
              <c:f>'ES7'!$Q$32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'ES7'!$R$32:$AP$32</c:f>
              <c:numCache>
                <c:formatCode>_(* #,##0.00_);_(* \(#,##0.00\);_(* "-"??_);_(@_)</c:formatCode>
                <c:ptCount val="25"/>
                <c:pt idx="1">
                  <c:v>13.669057000999997</c:v>
                </c:pt>
                <c:pt idx="2">
                  <c:v>15.273323543000002</c:v>
                </c:pt>
                <c:pt idx="3">
                  <c:v>15.162511113000001</c:v>
                </c:pt>
                <c:pt idx="4">
                  <c:v>17.446140212000003</c:v>
                </c:pt>
                <c:pt idx="5">
                  <c:v>17.163536990999994</c:v>
                </c:pt>
                <c:pt idx="6">
                  <c:v>17.395787152</c:v>
                </c:pt>
                <c:pt idx="7">
                  <c:v>17.308812680999996</c:v>
                </c:pt>
                <c:pt idx="8">
                  <c:v>17.305536983199993</c:v>
                </c:pt>
                <c:pt idx="9">
                  <c:v>17.006652422999998</c:v>
                </c:pt>
                <c:pt idx="10">
                  <c:v>16.627589960000005</c:v>
                </c:pt>
                <c:pt idx="11">
                  <c:v>15.597538917999998</c:v>
                </c:pt>
                <c:pt idx="12">
                  <c:v>15.578730165000819</c:v>
                </c:pt>
                <c:pt idx="13">
                  <c:v>15.445867226000001</c:v>
                </c:pt>
                <c:pt idx="14">
                  <c:v>16.902076916999995</c:v>
                </c:pt>
                <c:pt idx="15">
                  <c:v>16.604802929000002</c:v>
                </c:pt>
                <c:pt idx="16">
                  <c:v>16.177961237000002</c:v>
                </c:pt>
                <c:pt idx="17">
                  <c:v>15.811486235000004</c:v>
                </c:pt>
                <c:pt idx="18">
                  <c:v>15.865789673999997</c:v>
                </c:pt>
                <c:pt idx="19">
                  <c:v>15.687941435999992</c:v>
                </c:pt>
                <c:pt idx="20">
                  <c:v>12.950218287000002</c:v>
                </c:pt>
                <c:pt idx="21">
                  <c:v>13.799275824000002</c:v>
                </c:pt>
                <c:pt idx="22">
                  <c:v>13.411930645999998</c:v>
                </c:pt>
                <c:pt idx="23">
                  <c:v>14.557414936000004</c:v>
                </c:pt>
                <c:pt idx="24">
                  <c:v>14.057651078999998</c:v>
                </c:pt>
              </c:numCache>
            </c:numRef>
          </c:val>
        </c:ser>
        <c:ser>
          <c:idx val="2"/>
          <c:order val="1"/>
          <c:tx>
            <c:strRef>
              <c:f>'ES7'!$Q$33</c:f>
              <c:strCache>
                <c:ptCount val="1"/>
                <c:pt idx="0">
                  <c:v>CCS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'ES7'!$R$33:$AP$33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'ES7'!$Q$34</c:f>
              <c:strCache>
                <c:ptCount val="1"/>
                <c:pt idx="0">
                  <c:v>CHP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'ES7'!$R$34:$AP$34</c:f>
              <c:numCache>
                <c:formatCode>_(* #,##0.00_);_(* \(#,##0.00\);_(* "-"??_);_(@_)</c:formatCode>
                <c:ptCount val="25"/>
                <c:pt idx="1">
                  <c:v>9.7275140390000008</c:v>
                </c:pt>
                <c:pt idx="2">
                  <c:v>9.3773588037000017</c:v>
                </c:pt>
                <c:pt idx="3">
                  <c:v>9.3640442760000013</c:v>
                </c:pt>
                <c:pt idx="4">
                  <c:v>9.3941759384000001</c:v>
                </c:pt>
                <c:pt idx="5">
                  <c:v>8.1585115959999985</c:v>
                </c:pt>
                <c:pt idx="6">
                  <c:v>8.1937728706000001</c:v>
                </c:pt>
                <c:pt idx="7">
                  <c:v>8.1630871900000006</c:v>
                </c:pt>
                <c:pt idx="8">
                  <c:v>8.1697935739999998</c:v>
                </c:pt>
                <c:pt idx="9">
                  <c:v>8.1593626490000002</c:v>
                </c:pt>
                <c:pt idx="10">
                  <c:v>8.151666359</c:v>
                </c:pt>
                <c:pt idx="11">
                  <c:v>8.1501083200000011</c:v>
                </c:pt>
                <c:pt idx="12">
                  <c:v>7.8712115870000003</c:v>
                </c:pt>
                <c:pt idx="13">
                  <c:v>7.8770459090000005</c:v>
                </c:pt>
                <c:pt idx="14">
                  <c:v>7.9716475190000002</c:v>
                </c:pt>
                <c:pt idx="15">
                  <c:v>0.51078771700000003</c:v>
                </c:pt>
                <c:pt idx="16">
                  <c:v>0.48410805899999998</c:v>
                </c:pt>
                <c:pt idx="17">
                  <c:v>0.48263934169999989</c:v>
                </c:pt>
                <c:pt idx="18">
                  <c:v>0.38883393199999983</c:v>
                </c:pt>
                <c:pt idx="19">
                  <c:v>0.38420605999999996</c:v>
                </c:pt>
                <c:pt idx="20">
                  <c:v>0.37169009700000016</c:v>
                </c:pt>
                <c:pt idx="21">
                  <c:v>0.361400206</c:v>
                </c:pt>
                <c:pt idx="22">
                  <c:v>0.27776637300000007</c:v>
                </c:pt>
                <c:pt idx="23">
                  <c:v>0.28044165699999996</c:v>
                </c:pt>
                <c:pt idx="24">
                  <c:v>5.9636220000000004E-2</c:v>
                </c:pt>
              </c:numCache>
            </c:numRef>
          </c:val>
        </c:ser>
        <c:ser>
          <c:idx val="4"/>
          <c:order val="3"/>
          <c:tx>
            <c:strRef>
              <c:f>'ES7'!$Q$35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'ES7'!$R$35:$AP$35</c:f>
              <c:numCache>
                <c:formatCode>_(* #,##0.00_);_(* \(#,##0.00\);_(* "-"??_);_(@_)</c:formatCode>
                <c:ptCount val="25"/>
                <c:pt idx="1">
                  <c:v>120.244367954</c:v>
                </c:pt>
                <c:pt idx="2">
                  <c:v>123.0184000969999</c:v>
                </c:pt>
                <c:pt idx="3">
                  <c:v>98.051733715199916</c:v>
                </c:pt>
                <c:pt idx="4">
                  <c:v>88.329706173320048</c:v>
                </c:pt>
                <c:pt idx="5">
                  <c:v>85.207528429399929</c:v>
                </c:pt>
                <c:pt idx="6">
                  <c:v>84.57150032399997</c:v>
                </c:pt>
                <c:pt idx="7">
                  <c:v>73.799620589099987</c:v>
                </c:pt>
                <c:pt idx="8">
                  <c:v>65.464434660999999</c:v>
                </c:pt>
                <c:pt idx="9">
                  <c:v>67.978860073140012</c:v>
                </c:pt>
                <c:pt idx="10">
                  <c:v>66.158262657599991</c:v>
                </c:pt>
                <c:pt idx="11">
                  <c:v>67.133974984000062</c:v>
                </c:pt>
                <c:pt idx="12">
                  <c:v>58.158515307499989</c:v>
                </c:pt>
                <c:pt idx="13">
                  <c:v>57.453848954689995</c:v>
                </c:pt>
                <c:pt idx="14">
                  <c:v>63.548675274000011</c:v>
                </c:pt>
                <c:pt idx="15">
                  <c:v>61.096982469999993</c:v>
                </c:pt>
                <c:pt idx="16">
                  <c:v>50.473215867099974</c:v>
                </c:pt>
                <c:pt idx="17">
                  <c:v>43.238211732299995</c:v>
                </c:pt>
                <c:pt idx="18">
                  <c:v>30.901806080000007</c:v>
                </c:pt>
                <c:pt idx="19">
                  <c:v>28.790597215799998</c:v>
                </c:pt>
                <c:pt idx="20">
                  <c:v>19.341236862999999</c:v>
                </c:pt>
                <c:pt idx="21">
                  <c:v>17.991181058100004</c:v>
                </c:pt>
                <c:pt idx="22">
                  <c:v>16.550925494500003</c:v>
                </c:pt>
                <c:pt idx="23">
                  <c:v>18.755713262909989</c:v>
                </c:pt>
                <c:pt idx="24">
                  <c:v>17.190553215000001</c:v>
                </c:pt>
              </c:numCache>
            </c:numRef>
          </c:val>
        </c:ser>
        <c:ser>
          <c:idx val="5"/>
          <c:order val="4"/>
          <c:tx>
            <c:strRef>
              <c:f>'ES7'!$Q$36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'ES7'!$R$36:$AP$36</c:f>
              <c:numCache>
                <c:formatCode>_(* #,##0.00_);_(* \(#,##0.00\);_(* "-"??_);_(@_)</c:formatCode>
                <c:ptCount val="25"/>
                <c:pt idx="1">
                  <c:v>23.985874752000001</c:v>
                </c:pt>
                <c:pt idx="2">
                  <c:v>14.839555984299999</c:v>
                </c:pt>
                <c:pt idx="3">
                  <c:v>30.228782771999981</c:v>
                </c:pt>
                <c:pt idx="4">
                  <c:v>28.867213180000004</c:v>
                </c:pt>
                <c:pt idx="5">
                  <c:v>18.803148069999995</c:v>
                </c:pt>
                <c:pt idx="6">
                  <c:v>7.6192987999999984</c:v>
                </c:pt>
                <c:pt idx="7">
                  <c:v>7.4900997</c:v>
                </c:pt>
                <c:pt idx="8">
                  <c:v>3.5925636999999999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6"/>
          <c:order val="5"/>
          <c:tx>
            <c:strRef>
              <c:f>'ES7'!$Q$37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'ES7'!$R$37:$AP$37</c:f>
              <c:numCache>
                <c:formatCode>_(* #,##0.00_);_(* \(#,##0.00\);_(* "-"??_);_(@_)</c:formatCode>
                <c:ptCount val="25"/>
                <c:pt idx="1">
                  <c:v>2.9134503779999998</c:v>
                </c:pt>
                <c:pt idx="2">
                  <c:v>6.4498725630000076</c:v>
                </c:pt>
                <c:pt idx="3">
                  <c:v>6.4498725070000029</c:v>
                </c:pt>
                <c:pt idx="4">
                  <c:v>6.4498725440000007</c:v>
                </c:pt>
                <c:pt idx="5">
                  <c:v>6.449872501000006</c:v>
                </c:pt>
                <c:pt idx="6">
                  <c:v>6.5998121429999914</c:v>
                </c:pt>
                <c:pt idx="7">
                  <c:v>6.5998121360000024</c:v>
                </c:pt>
                <c:pt idx="8">
                  <c:v>6.5998121639999932</c:v>
                </c:pt>
                <c:pt idx="9">
                  <c:v>6.6021119739999952</c:v>
                </c:pt>
                <c:pt idx="10">
                  <c:v>6.6038217249999978</c:v>
                </c:pt>
                <c:pt idx="11">
                  <c:v>6.6038217029999977</c:v>
                </c:pt>
                <c:pt idx="12">
                  <c:v>6.6038195860000091</c:v>
                </c:pt>
                <c:pt idx="13">
                  <c:v>6.6038195860000002</c:v>
                </c:pt>
                <c:pt idx="14">
                  <c:v>6.6000453149999991</c:v>
                </c:pt>
                <c:pt idx="15">
                  <c:v>6.5997832870000046</c:v>
                </c:pt>
                <c:pt idx="16">
                  <c:v>6.6030672749999937</c:v>
                </c:pt>
                <c:pt idx="17">
                  <c:v>6.6038217189999946</c:v>
                </c:pt>
                <c:pt idx="18">
                  <c:v>6.603819558000005</c:v>
                </c:pt>
                <c:pt idx="19">
                  <c:v>6.6038209320000103</c:v>
                </c:pt>
                <c:pt idx="20">
                  <c:v>6.6038195599999989</c:v>
                </c:pt>
                <c:pt idx="21">
                  <c:v>6.6038194369999914</c:v>
                </c:pt>
                <c:pt idx="22">
                  <c:v>6.603821736999997</c:v>
                </c:pt>
                <c:pt idx="23">
                  <c:v>6.6038217450000012</c:v>
                </c:pt>
                <c:pt idx="24">
                  <c:v>6.6038216980000009</c:v>
                </c:pt>
              </c:numCache>
            </c:numRef>
          </c:val>
        </c:ser>
        <c:ser>
          <c:idx val="7"/>
          <c:order val="6"/>
          <c:tx>
            <c:strRef>
              <c:f>'ES7'!$Q$38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'ES7'!$R$38:$AP$38</c:f>
              <c:numCache>
                <c:formatCode>_(* #,##0.00_);_(* \(#,##0.00\);_(* "-"??_);_(@_)</c:formatCode>
                <c:ptCount val="25"/>
                <c:pt idx="1">
                  <c:v>14.974312499999998</c:v>
                </c:pt>
                <c:pt idx="2">
                  <c:v>20.726826926000001</c:v>
                </c:pt>
                <c:pt idx="3">
                  <c:v>18.959985978999999</c:v>
                </c:pt>
                <c:pt idx="4">
                  <c:v>19.411263085000002</c:v>
                </c:pt>
                <c:pt idx="5">
                  <c:v>25.452689318000001</c:v>
                </c:pt>
                <c:pt idx="6">
                  <c:v>32.309326118999998</c:v>
                </c:pt>
                <c:pt idx="7">
                  <c:v>45.374641949000001</c:v>
                </c:pt>
                <c:pt idx="8">
                  <c:v>54.595410182000002</c:v>
                </c:pt>
                <c:pt idx="9">
                  <c:v>61.889254182999998</c:v>
                </c:pt>
                <c:pt idx="10">
                  <c:v>56.121351099000002</c:v>
                </c:pt>
                <c:pt idx="11">
                  <c:v>57.089474678000002</c:v>
                </c:pt>
                <c:pt idx="12">
                  <c:v>61.217571120999999</c:v>
                </c:pt>
                <c:pt idx="13">
                  <c:v>64.091335631999996</c:v>
                </c:pt>
                <c:pt idx="14">
                  <c:v>59.121404030999997</c:v>
                </c:pt>
                <c:pt idx="15">
                  <c:v>53.379765521000003</c:v>
                </c:pt>
                <c:pt idx="16">
                  <c:v>51.277027091000001</c:v>
                </c:pt>
                <c:pt idx="17">
                  <c:v>53.651047177999999</c:v>
                </c:pt>
                <c:pt idx="18">
                  <c:v>51.610122361000002</c:v>
                </c:pt>
                <c:pt idx="19">
                  <c:v>46.921479988000002</c:v>
                </c:pt>
                <c:pt idx="20">
                  <c:v>45.729917194999999</c:v>
                </c:pt>
                <c:pt idx="21">
                  <c:v>41.325299278000003</c:v>
                </c:pt>
                <c:pt idx="22">
                  <c:v>43.968123542000001</c:v>
                </c:pt>
                <c:pt idx="23">
                  <c:v>39.881272422999999</c:v>
                </c:pt>
                <c:pt idx="24">
                  <c:v>43.49037319</c:v>
                </c:pt>
              </c:numCache>
            </c:numRef>
          </c:val>
        </c:ser>
        <c:ser>
          <c:idx val="8"/>
          <c:order val="7"/>
          <c:tx>
            <c:strRef>
              <c:f>'ES7'!$Q$39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'ES7'!$R$39:$AP$39</c:f>
              <c:numCache>
                <c:formatCode>_(* #,##0.00_);_(* \(#,##0.00\);_(* "-"??_);_(@_)</c:formatCode>
                <c:ptCount val="25"/>
                <c:pt idx="1">
                  <c:v>9.3439300000000005E-4</c:v>
                </c:pt>
                <c:pt idx="2">
                  <c:v>5.2555339E-2</c:v>
                </c:pt>
                <c:pt idx="3">
                  <c:v>5.2555339E-2</c:v>
                </c:pt>
                <c:pt idx="4">
                  <c:v>8.7592231999999992E-2</c:v>
                </c:pt>
                <c:pt idx="5">
                  <c:v>8.7592231999999992E-2</c:v>
                </c:pt>
                <c:pt idx="6">
                  <c:v>8.7592231999999992E-2</c:v>
                </c:pt>
                <c:pt idx="7">
                  <c:v>8.7592231999999992E-2</c:v>
                </c:pt>
                <c:pt idx="8">
                  <c:v>8.7592231999999992E-2</c:v>
                </c:pt>
                <c:pt idx="9">
                  <c:v>8.7592231999999992E-2</c:v>
                </c:pt>
                <c:pt idx="10">
                  <c:v>1.3138833769999996</c:v>
                </c:pt>
                <c:pt idx="11">
                  <c:v>1.3138833769999996</c:v>
                </c:pt>
                <c:pt idx="12">
                  <c:v>1.8254219919999999</c:v>
                </c:pt>
                <c:pt idx="13">
                  <c:v>2.1162281819999995</c:v>
                </c:pt>
                <c:pt idx="14">
                  <c:v>3.0026615220000004</c:v>
                </c:pt>
                <c:pt idx="15">
                  <c:v>3.1778459620000001</c:v>
                </c:pt>
                <c:pt idx="16">
                  <c:v>3.1778459620000001</c:v>
                </c:pt>
                <c:pt idx="17">
                  <c:v>3.1778459620000001</c:v>
                </c:pt>
                <c:pt idx="18">
                  <c:v>3.1778459620000001</c:v>
                </c:pt>
                <c:pt idx="19">
                  <c:v>4.9296904620000008</c:v>
                </c:pt>
                <c:pt idx="20">
                  <c:v>6.6815352620000015</c:v>
                </c:pt>
                <c:pt idx="21">
                  <c:v>8.4333797620000031</c:v>
                </c:pt>
                <c:pt idx="22">
                  <c:v>8.4333797620000031</c:v>
                </c:pt>
                <c:pt idx="23">
                  <c:v>8.4333797620000031</c:v>
                </c:pt>
                <c:pt idx="24">
                  <c:v>8.4333797620000031</c:v>
                </c:pt>
              </c:numCache>
            </c:numRef>
          </c:val>
        </c:ser>
        <c:ser>
          <c:idx val="9"/>
          <c:order val="8"/>
          <c:tx>
            <c:strRef>
              <c:f>'ES7'!$Q$40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'ES7'!$R$40:$AP$40</c:f>
              <c:numCache>
                <c:formatCode>_(* #,##0.00_);_(* \(#,##0.00\);_(* "-"??_);_(@_)</c:formatCode>
                <c:ptCount val="25"/>
                <c:pt idx="1">
                  <c:v>67.094234833999991</c:v>
                </c:pt>
                <c:pt idx="2">
                  <c:v>61.388106799999981</c:v>
                </c:pt>
                <c:pt idx="3">
                  <c:v>61.354849000000002</c:v>
                </c:pt>
                <c:pt idx="4">
                  <c:v>61.318864399999988</c:v>
                </c:pt>
                <c:pt idx="5">
                  <c:v>61.284131899999991</c:v>
                </c:pt>
                <c:pt idx="6">
                  <c:v>61.179445399999963</c:v>
                </c:pt>
                <c:pt idx="7">
                  <c:v>54.711132199999987</c:v>
                </c:pt>
                <c:pt idx="8">
                  <c:v>48.467858499999977</c:v>
                </c:pt>
                <c:pt idx="9">
                  <c:v>32.197556100000007</c:v>
                </c:pt>
                <c:pt idx="10">
                  <c:v>32.113374400000005</c:v>
                </c:pt>
                <c:pt idx="11">
                  <c:v>31.809044800000002</c:v>
                </c:pt>
                <c:pt idx="12">
                  <c:v>31.98542089999999</c:v>
                </c:pt>
                <c:pt idx="13">
                  <c:v>26.288735199999987</c:v>
                </c:pt>
                <c:pt idx="14">
                  <c:v>18.454928899999999</c:v>
                </c:pt>
                <c:pt idx="15">
                  <c:v>28.829121900000001</c:v>
                </c:pt>
                <c:pt idx="16">
                  <c:v>41.134212700000006</c:v>
                </c:pt>
                <c:pt idx="17">
                  <c:v>40.902094600000027</c:v>
                </c:pt>
                <c:pt idx="18">
                  <c:v>53.011627599999976</c:v>
                </c:pt>
                <c:pt idx="19">
                  <c:v>52.736766000000003</c:v>
                </c:pt>
                <c:pt idx="20">
                  <c:v>63.629513499999987</c:v>
                </c:pt>
                <c:pt idx="21">
                  <c:v>63.507798399999999</c:v>
                </c:pt>
                <c:pt idx="22">
                  <c:v>63.090693099999996</c:v>
                </c:pt>
                <c:pt idx="23">
                  <c:v>63.272271700000005</c:v>
                </c:pt>
                <c:pt idx="24">
                  <c:v>62.600434399999997</c:v>
                </c:pt>
              </c:numCache>
            </c:numRef>
          </c:val>
        </c:ser>
        <c:ser>
          <c:idx val="10"/>
          <c:order val="9"/>
          <c:tx>
            <c:strRef>
              <c:f>'ES7'!$Q$41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'ES7'!$R$41:$AP$41</c:f>
              <c:numCache>
                <c:formatCode>_(* #,##0.00_);_(* \(#,##0.00\);_(* "-"??_);_(@_)</c:formatCode>
                <c:ptCount val="25"/>
                <c:pt idx="1">
                  <c:v>14.126736077999999</c:v>
                </c:pt>
                <c:pt idx="2">
                  <c:v>14.937526212</c:v>
                </c:pt>
                <c:pt idx="3">
                  <c:v>21.425470001999997</c:v>
                </c:pt>
                <c:pt idx="4">
                  <c:v>26.996822792000003</c:v>
                </c:pt>
                <c:pt idx="5">
                  <c:v>30.515335162000003</c:v>
                </c:pt>
                <c:pt idx="6">
                  <c:v>32.219933171999998</c:v>
                </c:pt>
                <c:pt idx="7">
                  <c:v>33.581100001999992</c:v>
                </c:pt>
                <c:pt idx="8">
                  <c:v>39.793728062000007</c:v>
                </c:pt>
                <c:pt idx="9">
                  <c:v>45.918223022000006</c:v>
                </c:pt>
                <c:pt idx="10">
                  <c:v>49.992557332000018</c:v>
                </c:pt>
                <c:pt idx="11">
                  <c:v>56.348353291999977</c:v>
                </c:pt>
                <c:pt idx="12">
                  <c:v>59.419119122000033</c:v>
                </c:pt>
                <c:pt idx="13">
                  <c:v>61.734425222000034</c:v>
                </c:pt>
                <c:pt idx="14">
                  <c:v>63.848876831999974</c:v>
                </c:pt>
                <c:pt idx="15">
                  <c:v>67.729882981999936</c:v>
                </c:pt>
                <c:pt idx="16">
                  <c:v>69.792074722000052</c:v>
                </c:pt>
                <c:pt idx="17">
                  <c:v>75.770065661999965</c:v>
                </c:pt>
                <c:pt idx="18">
                  <c:v>77.803181892000026</c:v>
                </c:pt>
                <c:pt idx="19">
                  <c:v>81.966793251999988</c:v>
                </c:pt>
                <c:pt idx="20">
                  <c:v>83.972939672000038</c:v>
                </c:pt>
                <c:pt idx="21">
                  <c:v>86.027926392000055</c:v>
                </c:pt>
                <c:pt idx="22">
                  <c:v>85.981022471999964</c:v>
                </c:pt>
                <c:pt idx="23">
                  <c:v>86.005789522000086</c:v>
                </c:pt>
                <c:pt idx="24">
                  <c:v>85.987220451999875</c:v>
                </c:pt>
              </c:numCache>
            </c:numRef>
          </c:val>
        </c:ser>
        <c:ser>
          <c:idx val="11"/>
          <c:order val="10"/>
          <c:tx>
            <c:strRef>
              <c:f>'ES7'!$Q$42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'ES7'!$R$42:$AP$42</c:f>
              <c:numCache>
                <c:formatCode>_(* #,##0.00_);_(* \(#,##0.00\);_(* "-"??_);_(@_)</c:formatCode>
                <c:ptCount val="25"/>
                <c:pt idx="1">
                  <c:v>9.0649836250000018</c:v>
                </c:pt>
                <c:pt idx="2">
                  <c:v>14.428068571339981</c:v>
                </c:pt>
                <c:pt idx="3">
                  <c:v>16.198495280339976</c:v>
                </c:pt>
                <c:pt idx="4">
                  <c:v>16.454839618339982</c:v>
                </c:pt>
                <c:pt idx="5">
                  <c:v>16.838306698339995</c:v>
                </c:pt>
                <c:pt idx="6">
                  <c:v>17.075605304339998</c:v>
                </c:pt>
                <c:pt idx="7">
                  <c:v>17.753841749340019</c:v>
                </c:pt>
                <c:pt idx="8">
                  <c:v>19.568864804340031</c:v>
                </c:pt>
                <c:pt idx="9">
                  <c:v>22.745296726340008</c:v>
                </c:pt>
                <c:pt idx="10">
                  <c:v>24.616544344340049</c:v>
                </c:pt>
                <c:pt idx="11">
                  <c:v>25.67329012964003</c:v>
                </c:pt>
                <c:pt idx="12">
                  <c:v>26.258084703340071</c:v>
                </c:pt>
                <c:pt idx="13">
                  <c:v>26.886424230340019</c:v>
                </c:pt>
                <c:pt idx="14">
                  <c:v>27.095900523340024</c:v>
                </c:pt>
                <c:pt idx="15">
                  <c:v>27.102867444340006</c:v>
                </c:pt>
                <c:pt idx="16">
                  <c:v>27.062005688340005</c:v>
                </c:pt>
                <c:pt idx="17">
                  <c:v>27.021977971340018</c:v>
                </c:pt>
                <c:pt idx="18">
                  <c:v>26.977340016340072</c:v>
                </c:pt>
                <c:pt idx="19">
                  <c:v>26.940965390340022</c:v>
                </c:pt>
                <c:pt idx="20">
                  <c:v>26.851474235340024</c:v>
                </c:pt>
                <c:pt idx="21">
                  <c:v>26.777296390340027</c:v>
                </c:pt>
                <c:pt idx="22">
                  <c:v>26.76236796434004</c:v>
                </c:pt>
                <c:pt idx="23">
                  <c:v>26.768207942340055</c:v>
                </c:pt>
                <c:pt idx="24">
                  <c:v>26.71003618734002</c:v>
                </c:pt>
              </c:numCache>
            </c:numRef>
          </c:val>
        </c:ser>
        <c:ser>
          <c:idx val="12"/>
          <c:order val="11"/>
          <c:tx>
            <c:strRef>
              <c:f>'ES7'!$Q$43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'ES7'!$R$43:$AP$43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2.0830063999999999E-2</c:v>
                </c:pt>
                <c:pt idx="9">
                  <c:v>2.0830063999999999E-2</c:v>
                </c:pt>
                <c:pt idx="10">
                  <c:v>7.8219247300000003E-2</c:v>
                </c:pt>
                <c:pt idx="11">
                  <c:v>7.8219247300000003E-2</c:v>
                </c:pt>
                <c:pt idx="12">
                  <c:v>7.8219247300000003E-2</c:v>
                </c:pt>
                <c:pt idx="13">
                  <c:v>7.8219247300000003E-2</c:v>
                </c:pt>
                <c:pt idx="14">
                  <c:v>7.8219247300000003E-2</c:v>
                </c:pt>
                <c:pt idx="15">
                  <c:v>7.8219247300000003E-2</c:v>
                </c:pt>
                <c:pt idx="16">
                  <c:v>7.8219247300000003E-2</c:v>
                </c:pt>
                <c:pt idx="17">
                  <c:v>7.8219247300000003E-2</c:v>
                </c:pt>
                <c:pt idx="18">
                  <c:v>7.8219247300000003E-2</c:v>
                </c:pt>
                <c:pt idx="19">
                  <c:v>7.8219247300000003E-2</c:v>
                </c:pt>
                <c:pt idx="20">
                  <c:v>7.8219247300000003E-2</c:v>
                </c:pt>
                <c:pt idx="21">
                  <c:v>7.8219247300000003E-2</c:v>
                </c:pt>
                <c:pt idx="22">
                  <c:v>7.8219247300000003E-2</c:v>
                </c:pt>
                <c:pt idx="23">
                  <c:v>7.8219247300000003E-2</c:v>
                </c:pt>
                <c:pt idx="24">
                  <c:v>7.8219247300000003E-2</c:v>
                </c:pt>
              </c:numCache>
            </c:numRef>
          </c:val>
        </c:ser>
        <c:ser>
          <c:idx val="13"/>
          <c:order val="12"/>
          <c:tx>
            <c:strRef>
              <c:f>'ES7'!$Q$44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'ES7'!$R$44:$AP$44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9.6896150000000012E-4</c:v>
                </c:pt>
                <c:pt idx="3">
                  <c:v>1.1570965E-3</c:v>
                </c:pt>
                <c:pt idx="4">
                  <c:v>1.7096400000000001E-2</c:v>
                </c:pt>
                <c:pt idx="5">
                  <c:v>5.4359843499999998E-2</c:v>
                </c:pt>
                <c:pt idx="6">
                  <c:v>7.137869379999999E-2</c:v>
                </c:pt>
                <c:pt idx="7">
                  <c:v>6.7583378E-2</c:v>
                </c:pt>
                <c:pt idx="8">
                  <c:v>7.5835370400000005E-2</c:v>
                </c:pt>
                <c:pt idx="9">
                  <c:v>8.9617737000000003E-2</c:v>
                </c:pt>
                <c:pt idx="10">
                  <c:v>7.9660800000000004E-2</c:v>
                </c:pt>
                <c:pt idx="11">
                  <c:v>6.3739598999999994E-2</c:v>
                </c:pt>
                <c:pt idx="12">
                  <c:v>5.8646133999999989E-2</c:v>
                </c:pt>
                <c:pt idx="13">
                  <c:v>6.3422877999999988E-2</c:v>
                </c:pt>
                <c:pt idx="14">
                  <c:v>7.1711999999999984E-2</c:v>
                </c:pt>
                <c:pt idx="15">
                  <c:v>7.5185612999999998E-2</c:v>
                </c:pt>
                <c:pt idx="16">
                  <c:v>6.2603608000000005E-2</c:v>
                </c:pt>
                <c:pt idx="17">
                  <c:v>6.0246081999999992E-2</c:v>
                </c:pt>
                <c:pt idx="18">
                  <c:v>6.4831214999999998E-2</c:v>
                </c:pt>
                <c:pt idx="19">
                  <c:v>6.0522529000000005E-2</c:v>
                </c:pt>
                <c:pt idx="20">
                  <c:v>5.2226075999999996E-2</c:v>
                </c:pt>
                <c:pt idx="21">
                  <c:v>4.3199999999999988E-2</c:v>
                </c:pt>
                <c:pt idx="22">
                  <c:v>3.9744000000000002E-2</c:v>
                </c:pt>
                <c:pt idx="23">
                  <c:v>3.0015120999999992E-2</c:v>
                </c:pt>
                <c:pt idx="24">
                  <c:v>3.4337889999999996E-2</c:v>
                </c:pt>
              </c:numCache>
            </c:numRef>
          </c:val>
        </c:ser>
        <c:ser>
          <c:idx val="14"/>
          <c:order val="13"/>
          <c:tx>
            <c:strRef>
              <c:f>'ES7'!$Q$45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'ES7'!$R$45:$AP$45</c:f>
              <c:numCache>
                <c:formatCode>_(* #,##0.00_);_(* \(#,##0.00\);_(* "-"??_);_(@_)</c:formatCode>
                <c:ptCount val="25"/>
                <c:pt idx="2">
                  <c:v>0</c:v>
                </c:pt>
                <c:pt idx="3">
                  <c:v>0.23887916000000001</c:v>
                </c:pt>
                <c:pt idx="4">
                  <c:v>0.23851894999999995</c:v>
                </c:pt>
                <c:pt idx="5">
                  <c:v>0.23825697999999998</c:v>
                </c:pt>
                <c:pt idx="6">
                  <c:v>0.23766757000000002</c:v>
                </c:pt>
                <c:pt idx="7">
                  <c:v>0.23747109</c:v>
                </c:pt>
                <c:pt idx="8">
                  <c:v>0.23760206999999997</c:v>
                </c:pt>
                <c:pt idx="9">
                  <c:v>0.23720913000000002</c:v>
                </c:pt>
                <c:pt idx="10">
                  <c:v>0.23662490999999997</c:v>
                </c:pt>
                <c:pt idx="11">
                  <c:v>0.23396732000000001</c:v>
                </c:pt>
                <c:pt idx="12">
                  <c:v>0.23555882999999997</c:v>
                </c:pt>
                <c:pt idx="13">
                  <c:v>0.23681618000000002</c:v>
                </c:pt>
                <c:pt idx="14">
                  <c:v>0.23806050999999998</c:v>
                </c:pt>
                <c:pt idx="15">
                  <c:v>0.23792954999999999</c:v>
                </c:pt>
                <c:pt idx="16">
                  <c:v>0.23773308000000001</c:v>
                </c:pt>
                <c:pt idx="17">
                  <c:v>0.23747109999999999</c:v>
                </c:pt>
                <c:pt idx="18">
                  <c:v>0.23734011999999999</c:v>
                </c:pt>
                <c:pt idx="19">
                  <c:v>0.23720913000000002</c:v>
                </c:pt>
                <c:pt idx="20">
                  <c:v>0.23655420999999996</c:v>
                </c:pt>
                <c:pt idx="21">
                  <c:v>0.23604794000000001</c:v>
                </c:pt>
                <c:pt idx="22">
                  <c:v>0.23593206000000003</c:v>
                </c:pt>
                <c:pt idx="23">
                  <c:v>0.23570283</c:v>
                </c:pt>
                <c:pt idx="24">
                  <c:v>0.23563734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961280"/>
        <c:axId val="204962816"/>
      </c:areaChart>
      <c:catAx>
        <c:axId val="20496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49628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4962816"/>
        <c:scaling>
          <c:orientation val="minMax"/>
        </c:scaling>
        <c:delete val="0"/>
        <c:axPos val="l"/>
        <c:majorGridlines/>
        <c:title>
          <c:tx>
            <c:strRef>
              <c:f>'ES7'!$Q$29</c:f>
              <c:strCache>
                <c:ptCount val="1"/>
                <c:pt idx="0">
                  <c:v>Transmission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204961280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12346004246171E-2"/>
          <c:y val="3.1047604400625664E-2"/>
          <c:w val="0.76120888866411407"/>
          <c:h val="0.90202580618205142"/>
        </c:manualLayout>
      </c:layout>
      <c:areaChart>
        <c:grouping val="stacked"/>
        <c:varyColors val="0"/>
        <c:ser>
          <c:idx val="1"/>
          <c:order val="0"/>
          <c:tx>
            <c:strRef>
              <c:f>'ES7'!$Q$55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'ES7'!$R$55:$AP$55</c:f>
              <c:numCache>
                <c:formatCode>_(* #,##0.00_);_(* \(#,##0.00\);_(* "-"??_);_(@_)</c:formatCode>
                <c:ptCount val="25"/>
                <c:pt idx="1">
                  <c:v>4.1779661346527828</c:v>
                </c:pt>
                <c:pt idx="2">
                  <c:v>4.4344208498101256</c:v>
                </c:pt>
                <c:pt idx="3">
                  <c:v>4.7162707452641826</c:v>
                </c:pt>
                <c:pt idx="4">
                  <c:v>4.7186190168240927</c:v>
                </c:pt>
                <c:pt idx="5">
                  <c:v>4.7305678077980211</c:v>
                </c:pt>
                <c:pt idx="6">
                  <c:v>4.7013120550904333</c:v>
                </c:pt>
                <c:pt idx="7">
                  <c:v>4.8363008935262464</c:v>
                </c:pt>
                <c:pt idx="8">
                  <c:v>4.8847986697716657</c:v>
                </c:pt>
                <c:pt idx="9">
                  <c:v>4.9484599662650943</c:v>
                </c:pt>
                <c:pt idx="10">
                  <c:v>5.0268869703288921</c:v>
                </c:pt>
                <c:pt idx="11">
                  <c:v>5.0991666720438964</c:v>
                </c:pt>
                <c:pt idx="12">
                  <c:v>5.1693971275188897</c:v>
                </c:pt>
                <c:pt idx="13">
                  <c:v>5.0348262277192042</c:v>
                </c:pt>
                <c:pt idx="14">
                  <c:v>5.1032929110446581</c:v>
                </c:pt>
                <c:pt idx="15">
                  <c:v>5.164841310604583</c:v>
                </c:pt>
                <c:pt idx="16">
                  <c:v>5.2164532866264146</c:v>
                </c:pt>
                <c:pt idx="17">
                  <c:v>5.2733205011418889</c:v>
                </c:pt>
                <c:pt idx="18">
                  <c:v>5.1028668885147699</c:v>
                </c:pt>
                <c:pt idx="19">
                  <c:v>5.1743170180506759</c:v>
                </c:pt>
                <c:pt idx="20">
                  <c:v>5.0886985028777296</c:v>
                </c:pt>
                <c:pt idx="21">
                  <c:v>5.2098302671371961</c:v>
                </c:pt>
                <c:pt idx="22">
                  <c:v>5.313060581676698</c:v>
                </c:pt>
                <c:pt idx="23">
                  <c:v>5.4421157882706162</c:v>
                </c:pt>
                <c:pt idx="24">
                  <c:v>5.5859283944668814</c:v>
                </c:pt>
              </c:numCache>
            </c:numRef>
          </c:val>
        </c:ser>
        <c:ser>
          <c:idx val="2"/>
          <c:order val="1"/>
          <c:tx>
            <c:strRef>
              <c:f>'ES7'!$Q$56</c:f>
              <c:strCache>
                <c:ptCount val="1"/>
                <c:pt idx="0">
                  <c:v>CCS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'ES7'!$R$56:$AP$56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'ES7'!$Q$57</c:f>
              <c:strCache>
                <c:ptCount val="1"/>
                <c:pt idx="0">
                  <c:v>CHP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'ES7'!$R$57:$AP$57</c:f>
              <c:numCache>
                <c:formatCode>_(* #,##0.00_);_(* \(#,##0.00\);_(* "-"??_);_(@_)</c:formatCode>
                <c:ptCount val="25"/>
                <c:pt idx="1">
                  <c:v>10.166357421515228</c:v>
                </c:pt>
                <c:pt idx="2">
                  <c:v>8.9129626999999942</c:v>
                </c:pt>
                <c:pt idx="3">
                  <c:v>8.3519176999999978</c:v>
                </c:pt>
                <c:pt idx="4">
                  <c:v>7.2267324000000031</c:v>
                </c:pt>
                <c:pt idx="5">
                  <c:v>7.9541709000000029</c:v>
                </c:pt>
                <c:pt idx="6">
                  <c:v>8.6038880000000013</c:v>
                </c:pt>
                <c:pt idx="7">
                  <c:v>8.2530967999999962</c:v>
                </c:pt>
                <c:pt idx="8">
                  <c:v>8.2042626000000034</c:v>
                </c:pt>
                <c:pt idx="9">
                  <c:v>8.0692013000000014</c:v>
                </c:pt>
                <c:pt idx="10">
                  <c:v>7.6629756999999987</c:v>
                </c:pt>
                <c:pt idx="11">
                  <c:v>7.297028000000001</c:v>
                </c:pt>
                <c:pt idx="12">
                  <c:v>7.0245686000000029</c:v>
                </c:pt>
                <c:pt idx="13">
                  <c:v>7.1007426000000011</c:v>
                </c:pt>
                <c:pt idx="14">
                  <c:v>7.5285561000000003</c:v>
                </c:pt>
                <c:pt idx="15">
                  <c:v>7.572289500000001</c:v>
                </c:pt>
                <c:pt idx="16">
                  <c:v>7.2042930999999992</c:v>
                </c:pt>
                <c:pt idx="17">
                  <c:v>7.1870640999999997</c:v>
                </c:pt>
                <c:pt idx="18">
                  <c:v>6.992353800000001</c:v>
                </c:pt>
                <c:pt idx="19">
                  <c:v>6.7984910000000003</c:v>
                </c:pt>
                <c:pt idx="20">
                  <c:v>5.5163226000000005</c:v>
                </c:pt>
                <c:pt idx="21">
                  <c:v>5.4246470999999996</c:v>
                </c:pt>
                <c:pt idx="22">
                  <c:v>5.2616398000000002</c:v>
                </c:pt>
                <c:pt idx="23">
                  <c:v>5.6915992999999991</c:v>
                </c:pt>
                <c:pt idx="24">
                  <c:v>5.7440484000000014</c:v>
                </c:pt>
              </c:numCache>
            </c:numRef>
          </c:val>
        </c:ser>
        <c:ser>
          <c:idx val="4"/>
          <c:order val="3"/>
          <c:tx>
            <c:strRef>
              <c:f>'ES7'!$Q$58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'ES7'!$R$58:$AP$58</c:f>
              <c:numCache>
                <c:formatCode>_(* #,##0.00_);_(* \(#,##0.00\);_(* "-"??_);_(@_)</c:formatCode>
                <c:ptCount val="25"/>
                <c:pt idx="1">
                  <c:v>1.8556320459999966</c:v>
                </c:pt>
                <c:pt idx="2">
                  <c:v>4.3200000106935477E-5</c:v>
                </c:pt>
                <c:pt idx="3">
                  <c:v>4.3200000092724622E-5</c:v>
                </c:pt>
                <c:pt idx="4">
                  <c:v>7.2827999999702797E-3</c:v>
                </c:pt>
                <c:pt idx="5">
                  <c:v>3.6925200000027303E-2</c:v>
                </c:pt>
                <c:pt idx="6">
                  <c:v>3.9516329400058225E-2</c:v>
                </c:pt>
                <c:pt idx="7">
                  <c:v>3.637497799996936E-2</c:v>
                </c:pt>
                <c:pt idx="8">
                  <c:v>3.1991238000017574E-2</c:v>
                </c:pt>
                <c:pt idx="9">
                  <c:v>3.9109170000017457E-2</c:v>
                </c:pt>
                <c:pt idx="10">
                  <c:v>2.6172000000002527E-2</c:v>
                </c:pt>
                <c:pt idx="11">
                  <c:v>6.2315999999498217E-3</c:v>
                </c:pt>
                <c:pt idx="12">
                  <c:v>5.4719999999974789E-4</c:v>
                </c:pt>
                <c:pt idx="13">
                  <c:v>5.7600000000235241E-4</c:v>
                </c:pt>
                <c:pt idx="14">
                  <c:v>6.8039999997893119E-4</c:v>
                </c:pt>
                <c:pt idx="15">
                  <c:v>7.5239999999610063E-4</c:v>
                </c:pt>
                <c:pt idx="16">
                  <c:v>6.2640000002289753E-4</c:v>
                </c:pt>
                <c:pt idx="17">
                  <c:v>6.0119999998420326E-4</c:v>
                </c:pt>
                <c:pt idx="18">
                  <c:v>6.6959999998417175E-4</c:v>
                </c:pt>
                <c:pt idx="19">
                  <c:v>6.156000000068218E-4</c:v>
                </c:pt>
                <c:pt idx="20">
                  <c:v>5.2920000000256096E-4</c:v>
                </c:pt>
                <c:pt idx="21">
                  <c:v>4.5719999999960237E-4</c:v>
                </c:pt>
                <c:pt idx="22">
                  <c:v>3.852000000001965E-4</c:v>
                </c:pt>
                <c:pt idx="23">
                  <c:v>4.1040000001402177E-4</c:v>
                </c:pt>
                <c:pt idx="24">
                  <c:v>4.6800000000857267E-4</c:v>
                </c:pt>
              </c:numCache>
            </c:numRef>
          </c:val>
        </c:ser>
        <c:ser>
          <c:idx val="5"/>
          <c:order val="4"/>
          <c:tx>
            <c:strRef>
              <c:f>'ES7'!$Q$59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'ES7'!$R$59:$AP$59</c:f>
              <c:numCache>
                <c:formatCode>_(* #,##0.00_);_(* \(#,##0.00\);_(* "-"??_);_(@_)</c:formatCode>
                <c:ptCount val="25"/>
                <c:pt idx="1">
                  <c:v>1.4125247999999146E-2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6"/>
          <c:order val="5"/>
          <c:tx>
            <c:strRef>
              <c:f>'ES7'!$Q$60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'ES7'!$R$60:$AP$60</c:f>
              <c:numCache>
                <c:formatCode>_(* #,##0.00_);_(* \(#,##0.00\);_(* "-"??_);_(@_)</c:formatCode>
                <c:ptCount val="25"/>
                <c:pt idx="1">
                  <c:v>1.7865496220000003</c:v>
                </c:pt>
                <c:pt idx="2">
                  <c:v>5.7198365999991729E-2</c:v>
                </c:pt>
                <c:pt idx="3">
                  <c:v>5.7150085999995603E-2</c:v>
                </c:pt>
                <c:pt idx="4">
                  <c:v>5.8962692000005035E-2</c:v>
                </c:pt>
                <c:pt idx="5">
                  <c:v>5.8962697000000119E-2</c:v>
                </c:pt>
                <c:pt idx="6">
                  <c:v>5.8962691000008505E-2</c:v>
                </c:pt>
                <c:pt idx="7">
                  <c:v>5.89626929999989E-2</c:v>
                </c:pt>
                <c:pt idx="8">
                  <c:v>5.8962690000004869E-2</c:v>
                </c:pt>
                <c:pt idx="9">
                  <c:v>5.8962695000008836E-2</c:v>
                </c:pt>
                <c:pt idx="10">
                  <c:v>5.8962689999987994E-2</c:v>
                </c:pt>
                <c:pt idx="11">
                  <c:v>5.8962687000001957E-2</c:v>
                </c:pt>
                <c:pt idx="12">
                  <c:v>5.8962688999992352E-2</c:v>
                </c:pt>
                <c:pt idx="13">
                  <c:v>5.8962698999998508E-2</c:v>
                </c:pt>
                <c:pt idx="14">
                  <c:v>5.8962684000004373E-2</c:v>
                </c:pt>
                <c:pt idx="15">
                  <c:v>5.8962706000001752E-2</c:v>
                </c:pt>
                <c:pt idx="16">
                  <c:v>5.8962695999999148E-2</c:v>
                </c:pt>
                <c:pt idx="17">
                  <c:v>5.8962687000002845E-2</c:v>
                </c:pt>
                <c:pt idx="18">
                  <c:v>5.8962695000003507E-2</c:v>
                </c:pt>
                <c:pt idx="19">
                  <c:v>5.896269299998913E-2</c:v>
                </c:pt>
                <c:pt idx="20">
                  <c:v>5.8962696999992126E-2</c:v>
                </c:pt>
                <c:pt idx="21">
                  <c:v>5.8962696000005366E-2</c:v>
                </c:pt>
                <c:pt idx="22">
                  <c:v>5.896268600001342E-2</c:v>
                </c:pt>
                <c:pt idx="23">
                  <c:v>5.8962694999999954E-2</c:v>
                </c:pt>
                <c:pt idx="24">
                  <c:v>5.8962696999998343E-2</c:v>
                </c:pt>
              </c:numCache>
            </c:numRef>
          </c:val>
        </c:ser>
        <c:ser>
          <c:idx val="7"/>
          <c:order val="6"/>
          <c:tx>
            <c:strRef>
              <c:f>'ES7'!$Q$61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'ES7'!$R$61:$AP$61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8"/>
          <c:order val="7"/>
          <c:tx>
            <c:strRef>
              <c:f>'ES7'!$Q$62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'ES7'!$R$62:$AP$62</c:f>
              <c:numCache>
                <c:formatCode>_(* #,##0.00_);_(* \(#,##0.00\);_(* "-"??_);_(@_)</c:formatCode>
                <c:ptCount val="25"/>
                <c:pt idx="1">
                  <c:v>-9.3439300000000005E-4</c:v>
                </c:pt>
                <c:pt idx="2">
                  <c:v>0.16642523000000001</c:v>
                </c:pt>
                <c:pt idx="3">
                  <c:v>0.16642523000000001</c:v>
                </c:pt>
                <c:pt idx="4">
                  <c:v>0.16817707999999998</c:v>
                </c:pt>
                <c:pt idx="5">
                  <c:v>0.17238151999999995</c:v>
                </c:pt>
                <c:pt idx="6">
                  <c:v>0.20741841</c:v>
                </c:pt>
                <c:pt idx="7">
                  <c:v>0.2424552900000001</c:v>
                </c:pt>
                <c:pt idx="8">
                  <c:v>0.27749216999999998</c:v>
                </c:pt>
                <c:pt idx="9">
                  <c:v>0.31252907000000008</c:v>
                </c:pt>
                <c:pt idx="10">
                  <c:v>0.38610654000000033</c:v>
                </c:pt>
                <c:pt idx="11">
                  <c:v>0.42114344000000026</c:v>
                </c:pt>
                <c:pt idx="12">
                  <c:v>0.4912172199999989</c:v>
                </c:pt>
                <c:pt idx="13">
                  <c:v>0.52625409999999917</c:v>
                </c:pt>
                <c:pt idx="14">
                  <c:v>0.56129098999999938</c:v>
                </c:pt>
                <c:pt idx="15">
                  <c:v>0.63136477999999974</c:v>
                </c:pt>
                <c:pt idx="16">
                  <c:v>0.66640168000000033</c:v>
                </c:pt>
                <c:pt idx="17">
                  <c:v>0.77151234000000013</c:v>
                </c:pt>
                <c:pt idx="18">
                  <c:v>0.80654924000000072</c:v>
                </c:pt>
                <c:pt idx="19">
                  <c:v>0.87662303000000286</c:v>
                </c:pt>
                <c:pt idx="20">
                  <c:v>0.87662303000000108</c:v>
                </c:pt>
                <c:pt idx="21">
                  <c:v>0.91165995000000244</c:v>
                </c:pt>
                <c:pt idx="22">
                  <c:v>0.91165995000000244</c:v>
                </c:pt>
                <c:pt idx="23">
                  <c:v>0.91165995000000244</c:v>
                </c:pt>
                <c:pt idx="24">
                  <c:v>0.91165995000000244</c:v>
                </c:pt>
              </c:numCache>
            </c:numRef>
          </c:val>
        </c:ser>
        <c:ser>
          <c:idx val="9"/>
          <c:order val="8"/>
          <c:tx>
            <c:strRef>
              <c:f>'ES7'!$Q$63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'ES7'!$R$63:$AP$63</c:f>
              <c:numCache>
                <c:formatCode>_(* #,##0.00_);_(* \(#,##0.00\);_(* "-"??_);_(@_)</c:formatCode>
                <c:ptCount val="25"/>
                <c:pt idx="1">
                  <c:v>5.7651660000033189E-3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10"/>
          <c:order val="9"/>
          <c:tx>
            <c:strRef>
              <c:f>'ES7'!$Q$64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'ES7'!$R$64:$AP$64</c:f>
              <c:numCache>
                <c:formatCode>_(* #,##0.00_);_(* \(#,##0.00\);_(* "-"??_);_(@_)</c:formatCode>
                <c:ptCount val="25"/>
                <c:pt idx="1">
                  <c:v>2.4732639220000028</c:v>
                </c:pt>
                <c:pt idx="2">
                  <c:v>2.7010056000000038</c:v>
                </c:pt>
                <c:pt idx="3">
                  <c:v>2.7010056000000269</c:v>
                </c:pt>
                <c:pt idx="4">
                  <c:v>2.7010056000000198</c:v>
                </c:pt>
                <c:pt idx="5">
                  <c:v>2.7010056000000198</c:v>
                </c:pt>
                <c:pt idx="6">
                  <c:v>2.7010056000000162</c:v>
                </c:pt>
                <c:pt idx="7">
                  <c:v>2.7010055999999878</c:v>
                </c:pt>
                <c:pt idx="8">
                  <c:v>3.0642668000000057</c:v>
                </c:pt>
                <c:pt idx="9">
                  <c:v>3.0642667999999844</c:v>
                </c:pt>
                <c:pt idx="10">
                  <c:v>3.0642667999999063</c:v>
                </c:pt>
                <c:pt idx="11">
                  <c:v>3.0642667999999986</c:v>
                </c:pt>
                <c:pt idx="12">
                  <c:v>3.0642667999999631</c:v>
                </c:pt>
                <c:pt idx="13">
                  <c:v>3.0642667999999063</c:v>
                </c:pt>
                <c:pt idx="14">
                  <c:v>3.0642667999999844</c:v>
                </c:pt>
                <c:pt idx="15">
                  <c:v>3.0642668000000555</c:v>
                </c:pt>
                <c:pt idx="16">
                  <c:v>3.0642667999999986</c:v>
                </c:pt>
                <c:pt idx="17">
                  <c:v>3.0642668000000981</c:v>
                </c:pt>
                <c:pt idx="18">
                  <c:v>3.0642667999999702</c:v>
                </c:pt>
                <c:pt idx="19">
                  <c:v>3.064266800000027</c:v>
                </c:pt>
                <c:pt idx="20">
                  <c:v>3.0642667999998281</c:v>
                </c:pt>
                <c:pt idx="21">
                  <c:v>3.0642667999999702</c:v>
                </c:pt>
                <c:pt idx="22">
                  <c:v>3.0642667999997855</c:v>
                </c:pt>
                <c:pt idx="23">
                  <c:v>3.0642667999998991</c:v>
                </c:pt>
                <c:pt idx="24">
                  <c:v>3.0642668000001692</c:v>
                </c:pt>
              </c:numCache>
            </c:numRef>
          </c:val>
        </c:ser>
        <c:ser>
          <c:idx val="11"/>
          <c:order val="10"/>
          <c:tx>
            <c:strRef>
              <c:f>'ES7'!$Q$65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'ES7'!$R$65:$AP$65</c:f>
              <c:numCache>
                <c:formatCode>_(* #,##0.00_);_(* \(#,##0.00\);_(* "-"??_);_(@_)</c:formatCode>
                <c:ptCount val="25"/>
                <c:pt idx="1">
                  <c:v>12.435016374999998</c:v>
                </c:pt>
                <c:pt idx="2">
                  <c:v>10.840851000000004</c:v>
                </c:pt>
                <c:pt idx="3">
                  <c:v>11.22676630000004</c:v>
                </c:pt>
                <c:pt idx="4">
                  <c:v>11.501307500000035</c:v>
                </c:pt>
                <c:pt idx="5">
                  <c:v>11.621542200000022</c:v>
                </c:pt>
                <c:pt idx="6">
                  <c:v>11.7626855</c:v>
                </c:pt>
                <c:pt idx="7">
                  <c:v>11.915230000000012</c:v>
                </c:pt>
                <c:pt idx="8">
                  <c:v>12.081252399999961</c:v>
                </c:pt>
                <c:pt idx="9">
                  <c:v>12.249856399999963</c:v>
                </c:pt>
                <c:pt idx="10">
                  <c:v>12.421400699999936</c:v>
                </c:pt>
                <c:pt idx="11">
                  <c:v>12.596219199999929</c:v>
                </c:pt>
                <c:pt idx="12">
                  <c:v>12.774670799999914</c:v>
                </c:pt>
                <c:pt idx="13">
                  <c:v>12.957088999999918</c:v>
                </c:pt>
                <c:pt idx="14">
                  <c:v>13.143854999999927</c:v>
                </c:pt>
                <c:pt idx="15">
                  <c:v>13.329211699999888</c:v>
                </c:pt>
                <c:pt idx="16">
                  <c:v>13.513206499999921</c:v>
                </c:pt>
                <c:pt idx="17">
                  <c:v>13.695919999999905</c:v>
                </c:pt>
                <c:pt idx="18">
                  <c:v>13.877412399999876</c:v>
                </c:pt>
                <c:pt idx="19">
                  <c:v>14.051581899999878</c:v>
                </c:pt>
                <c:pt idx="20">
                  <c:v>14.218821599999931</c:v>
                </c:pt>
                <c:pt idx="21">
                  <c:v>14.379448499999882</c:v>
                </c:pt>
                <c:pt idx="22">
                  <c:v>14.53379779999992</c:v>
                </c:pt>
                <c:pt idx="23">
                  <c:v>14.682184899999903</c:v>
                </c:pt>
                <c:pt idx="24">
                  <c:v>14.824881199999933</c:v>
                </c:pt>
              </c:numCache>
            </c:numRef>
          </c:val>
        </c:ser>
        <c:ser>
          <c:idx val="12"/>
          <c:order val="11"/>
          <c:tx>
            <c:strRef>
              <c:f>'ES7'!$Q$66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'ES7'!$R$66:$AP$66</c:f>
              <c:numCache>
                <c:formatCode>_(* #,##0.00_);_(* \(#,##0.00\);_(* "-"??_);_(@_)</c:formatCode>
                <c:ptCount val="25"/>
                <c:pt idx="1">
                  <c:v>8.5249999999999986</c:v>
                </c:pt>
                <c:pt idx="2">
                  <c:v>9.2406938999999984</c:v>
                </c:pt>
                <c:pt idx="3">
                  <c:v>9.6510175999999994</c:v>
                </c:pt>
                <c:pt idx="4">
                  <c:v>10.0480202</c:v>
                </c:pt>
                <c:pt idx="5">
                  <c:v>10.4302089</c:v>
                </c:pt>
                <c:pt idx="6">
                  <c:v>10.837165600000002</c:v>
                </c:pt>
                <c:pt idx="7">
                  <c:v>11.3396118</c:v>
                </c:pt>
                <c:pt idx="8">
                  <c:v>11.8592522</c:v>
                </c:pt>
                <c:pt idx="9">
                  <c:v>12.544701300000002</c:v>
                </c:pt>
                <c:pt idx="10">
                  <c:v>13.394412500000001</c:v>
                </c:pt>
                <c:pt idx="11">
                  <c:v>14.3318136</c:v>
                </c:pt>
                <c:pt idx="12">
                  <c:v>15.3559295</c:v>
                </c:pt>
                <c:pt idx="13">
                  <c:v>16.315243799999998</c:v>
                </c:pt>
                <c:pt idx="14">
                  <c:v>17.058379199999997</c:v>
                </c:pt>
                <c:pt idx="15">
                  <c:v>17.735455599999995</c:v>
                </c:pt>
                <c:pt idx="16">
                  <c:v>18.345952899999997</c:v>
                </c:pt>
                <c:pt idx="17">
                  <c:v>18.889436999999994</c:v>
                </c:pt>
                <c:pt idx="18">
                  <c:v>19.4031764</c:v>
                </c:pt>
                <c:pt idx="19">
                  <c:v>19.999862699999998</c:v>
                </c:pt>
                <c:pt idx="20">
                  <c:v>20.393628199999995</c:v>
                </c:pt>
                <c:pt idx="21">
                  <c:v>20.756795799999995</c:v>
                </c:pt>
                <c:pt idx="22">
                  <c:v>21.056630899999995</c:v>
                </c:pt>
                <c:pt idx="23">
                  <c:v>21.327674899999995</c:v>
                </c:pt>
                <c:pt idx="24">
                  <c:v>21.5607483</c:v>
                </c:pt>
              </c:numCache>
            </c:numRef>
          </c:val>
        </c:ser>
        <c:ser>
          <c:idx val="13"/>
          <c:order val="12"/>
          <c:tx>
            <c:strRef>
              <c:f>'ES7'!$Q$67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'ES7'!$R$67:$AP$67</c:f>
              <c:numCache>
                <c:formatCode>_(* #,##0.00_);_(* \(#,##0.00\);_(* "-"??_);_(@_)</c:formatCode>
                <c:ptCount val="25"/>
                <c:pt idx="1">
                  <c:v>0.2</c:v>
                </c:pt>
                <c:pt idx="2">
                  <c:v>9.6076349999999998E-3</c:v>
                </c:pt>
                <c:pt idx="3">
                  <c:v>1.0277503E-2</c:v>
                </c:pt>
                <c:pt idx="4">
                  <c:v>7.5202349000000002E-2</c:v>
                </c:pt>
                <c:pt idx="5">
                  <c:v>0.33429993000000002</c:v>
                </c:pt>
                <c:pt idx="6">
                  <c:v>0.60955322059999995</c:v>
                </c:pt>
                <c:pt idx="7">
                  <c:v>0.65048297200000005</c:v>
                </c:pt>
                <c:pt idx="8">
                  <c:v>0.98512841200000023</c:v>
                </c:pt>
                <c:pt idx="9">
                  <c:v>1.3623645500000001</c:v>
                </c:pt>
                <c:pt idx="10">
                  <c:v>1.4245696499999998</c:v>
                </c:pt>
                <c:pt idx="11">
                  <c:v>1.5816949360999997</c:v>
                </c:pt>
                <c:pt idx="12">
                  <c:v>1.7897591999999998</c:v>
                </c:pt>
                <c:pt idx="13">
                  <c:v>2.1896279408999995</c:v>
                </c:pt>
                <c:pt idx="14">
                  <c:v>2.7547324510000006</c:v>
                </c:pt>
                <c:pt idx="15">
                  <c:v>2.8115882300000004</c:v>
                </c:pt>
                <c:pt idx="16">
                  <c:v>2.2574212500000006</c:v>
                </c:pt>
                <c:pt idx="17">
                  <c:v>2.0886885680000002</c:v>
                </c:pt>
                <c:pt idx="18">
                  <c:v>2.4326406130000002</c:v>
                </c:pt>
                <c:pt idx="19">
                  <c:v>2.3106218140000006</c:v>
                </c:pt>
                <c:pt idx="20">
                  <c:v>1.9744491559999997</c:v>
                </c:pt>
                <c:pt idx="21">
                  <c:v>1.7012430769999998</c:v>
                </c:pt>
                <c:pt idx="22">
                  <c:v>1.5769495389999997</c:v>
                </c:pt>
                <c:pt idx="23">
                  <c:v>1.5279722869999999</c:v>
                </c:pt>
                <c:pt idx="24">
                  <c:v>1.7519581100000001</c:v>
                </c:pt>
              </c:numCache>
            </c:numRef>
          </c:val>
        </c:ser>
        <c:ser>
          <c:idx val="14"/>
          <c:order val="13"/>
          <c:tx>
            <c:strRef>
              <c:f>'ES7'!$Q$68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'ES7'!$R$68:$AP$68</c:f>
              <c:numCache>
                <c:formatCode>_(* #,##0.00_);_(* \(#,##0.00\);_(* "-"??_);_(@_)</c:formatCode>
                <c:ptCount val="25"/>
                <c:pt idx="1">
                  <c:v>14.359105403832018</c:v>
                </c:pt>
                <c:pt idx="2">
                  <c:v>15.50427115018987</c:v>
                </c:pt>
                <c:pt idx="3">
                  <c:v>17.076550254735825</c:v>
                </c:pt>
                <c:pt idx="4">
                  <c:v>18.068565983175901</c:v>
                </c:pt>
                <c:pt idx="5">
                  <c:v>19.289293192201988</c:v>
                </c:pt>
                <c:pt idx="6">
                  <c:v>20.00346494490957</c:v>
                </c:pt>
                <c:pt idx="7">
                  <c:v>21.062491106473765</c:v>
                </c:pt>
                <c:pt idx="8">
                  <c:v>21.698400330228335</c:v>
                </c:pt>
                <c:pt idx="9">
                  <c:v>22.407107033734903</c:v>
                </c:pt>
                <c:pt idx="10">
                  <c:v>23.150753029671112</c:v>
                </c:pt>
                <c:pt idx="11">
                  <c:v>24.119172327956093</c:v>
                </c:pt>
                <c:pt idx="12">
                  <c:v>25.028114872481119</c:v>
                </c:pt>
                <c:pt idx="13">
                  <c:v>26.063718772280783</c:v>
                </c:pt>
                <c:pt idx="14">
                  <c:v>27.121152088955341</c:v>
                </c:pt>
                <c:pt idx="15">
                  <c:v>28.35303368939541</c:v>
                </c:pt>
                <c:pt idx="16">
                  <c:v>29.39954871337358</c:v>
                </c:pt>
                <c:pt idx="17">
                  <c:v>30.367831498858102</c:v>
                </c:pt>
                <c:pt idx="18">
                  <c:v>31.269689111485228</c:v>
                </c:pt>
                <c:pt idx="19">
                  <c:v>32.358197981949331</c:v>
                </c:pt>
                <c:pt idx="20">
                  <c:v>33.130676497122273</c:v>
                </c:pt>
                <c:pt idx="21">
                  <c:v>33.778737732862808</c:v>
                </c:pt>
                <c:pt idx="22">
                  <c:v>34.174991418323302</c:v>
                </c:pt>
                <c:pt idx="23">
                  <c:v>34.432606211729379</c:v>
                </c:pt>
                <c:pt idx="24">
                  <c:v>34.578652605533129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031296"/>
        <c:axId val="205032832"/>
      </c:areaChart>
      <c:catAx>
        <c:axId val="20503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50328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5032832"/>
        <c:scaling>
          <c:orientation val="minMax"/>
        </c:scaling>
        <c:delete val="0"/>
        <c:axPos val="l"/>
        <c:majorGridlines/>
        <c:title>
          <c:tx>
            <c:strRef>
              <c:f>'ES7'!$Q$52</c:f>
              <c:strCache>
                <c:ptCount val="1"/>
                <c:pt idx="0">
                  <c:v>Distributed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205031296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Storage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3589</c:v>
              </c:pt>
              <c:pt idx="2">
                <c:v>3705</c:v>
              </c:pt>
              <c:pt idx="3">
                <c:v>4106</c:v>
              </c:pt>
              <c:pt idx="4">
                <c:v>5266</c:v>
              </c:pt>
              <c:pt idx="5">
                <c:v>5699</c:v>
              </c:pt>
              <c:pt idx="6">
                <c:v>5698</c:v>
              </c:pt>
              <c:pt idx="7">
                <c:v>5698</c:v>
              </c:pt>
              <c:pt idx="8">
                <c:v>5698</c:v>
              </c:pt>
              <c:pt idx="9">
                <c:v>5698</c:v>
              </c:pt>
              <c:pt idx="10">
                <c:v>5748</c:v>
              </c:pt>
              <c:pt idx="11">
                <c:v>5748</c:v>
              </c:pt>
              <c:pt idx="12">
                <c:v>5723</c:v>
              </c:pt>
              <c:pt idx="13">
                <c:v>5823</c:v>
              </c:pt>
              <c:pt idx="14">
                <c:v>5818</c:v>
              </c:pt>
              <c:pt idx="15">
                <c:v>5818</c:v>
              </c:pt>
              <c:pt idx="16">
                <c:v>5817</c:v>
              </c:pt>
              <c:pt idx="17">
                <c:v>5807</c:v>
              </c:pt>
              <c:pt idx="18">
                <c:v>5707</c:v>
              </c:pt>
              <c:pt idx="19">
                <c:v>5608</c:v>
              </c:pt>
              <c:pt idx="20">
                <c:v>5181</c:v>
              </c:pt>
              <c:pt idx="21">
                <c:v>5180</c:v>
              </c:pt>
              <c:pt idx="22">
                <c:v>5184</c:v>
              </c:pt>
              <c:pt idx="23">
                <c:v>5190</c:v>
              </c:pt>
              <c:pt idx="24">
                <c:v>5197</c:v>
              </c:pt>
              <c:pt idx="25">
                <c:v>5206</c:v>
              </c:pt>
            </c:numLit>
          </c:val>
        </c:ser>
        <c:ser>
          <c:idx val="1"/>
          <c:order val="1"/>
          <c:tx>
            <c:v>Biomass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2841.9976999999999</c:v>
              </c:pt>
              <c:pt idx="2">
                <c:v>3094.8631560259564</c:v>
              </c:pt>
              <c:pt idx="3">
                <c:v>3103.7724936491345</c:v>
              </c:pt>
              <c:pt idx="4">
                <c:v>3112.2672903480648</c:v>
              </c:pt>
              <c:pt idx="5">
                <c:v>3120.3844132852537</c:v>
              </c:pt>
              <c:pt idx="6">
                <c:v>3088.1560201331531</c:v>
              </c:pt>
              <c:pt idx="7">
                <c:v>3188.6103285542004</c:v>
              </c:pt>
              <c:pt idx="8">
                <c:v>3156.7440696728208</c:v>
              </c:pt>
              <c:pt idx="9">
                <c:v>3166.0141853919722</c:v>
              </c:pt>
              <c:pt idx="10">
                <c:v>3166.0141853919722</c:v>
              </c:pt>
              <c:pt idx="11">
                <c:v>3166.0141853919722</c:v>
              </c:pt>
              <c:pt idx="12">
                <c:v>2972.2349618814305</c:v>
              </c:pt>
              <c:pt idx="13">
                <c:v>1032.2582219999936</c:v>
              </c:pt>
              <c:pt idx="14">
                <c:v>1034.3899949416425</c:v>
              </c:pt>
              <c:pt idx="15">
                <c:v>1034.6551171344177</c:v>
              </c:pt>
              <c:pt idx="16">
                <c:v>1035.2657297565215</c:v>
              </c:pt>
              <c:pt idx="17">
                <c:v>1035.9685603416617</c:v>
              </c:pt>
              <c:pt idx="18">
                <c:v>995.32282450408297</c:v>
              </c:pt>
              <c:pt idx="19">
                <c:v>996.69402456313787</c:v>
              </c:pt>
              <c:pt idx="20">
                <c:v>967.38548829570118</c:v>
              </c:pt>
              <c:pt idx="21">
                <c:v>970.51205735277438</c:v>
              </c:pt>
              <c:pt idx="22">
                <c:v>972.65211365731238</c:v>
              </c:pt>
              <c:pt idx="23">
                <c:v>974.76799689863037</c:v>
              </c:pt>
              <c:pt idx="24">
                <c:v>976.73326484820632</c:v>
              </c:pt>
              <c:pt idx="25">
                <c:v>978.53539703885099</c:v>
              </c:pt>
            </c:numLit>
          </c:val>
        </c:ser>
        <c:ser>
          <c:idx val="2"/>
          <c:order val="2"/>
          <c:tx>
            <c:v>CCS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</c:numLit>
          </c:val>
        </c:ser>
        <c:ser>
          <c:idx val="3"/>
          <c:order val="3"/>
          <c:tx>
            <c:v>CHP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4023.0148992218637</c:v>
              </c:pt>
              <c:pt idx="2">
                <c:v>4229.03505880795</c:v>
              </c:pt>
              <c:pt idx="3">
                <c:v>4255.9393949100795</c:v>
              </c:pt>
              <c:pt idx="4">
                <c:v>4243.698191923484</c:v>
              </c:pt>
              <c:pt idx="5">
                <c:v>4243.9098861776201</c:v>
              </c:pt>
              <c:pt idx="6">
                <c:v>4241.176974763679</c:v>
              </c:pt>
              <c:pt idx="7">
                <c:v>4257.1222525206495</c:v>
              </c:pt>
              <c:pt idx="8">
                <c:v>4476.0914609586343</c:v>
              </c:pt>
              <c:pt idx="9">
                <c:v>4509.985121347212</c:v>
              </c:pt>
              <c:pt idx="10">
                <c:v>4540.2139048468171</c:v>
              </c:pt>
              <c:pt idx="11">
                <c:v>4585.2470039740892</c:v>
              </c:pt>
              <c:pt idx="12">
                <c:v>4627.8015920127018</c:v>
              </c:pt>
              <c:pt idx="13">
                <c:v>4720.1491027818938</c:v>
              </c:pt>
              <c:pt idx="14">
                <c:v>4325.0899495295325</c:v>
              </c:pt>
              <c:pt idx="15">
                <c:v>3176.0787121134317</c:v>
              </c:pt>
              <c:pt idx="16">
                <c:v>3233.6984894112761</c:v>
              </c:pt>
              <c:pt idx="17">
                <c:v>3278.6333607393062</c:v>
              </c:pt>
              <c:pt idx="18">
                <c:v>3325.5201783019829</c:v>
              </c:pt>
              <c:pt idx="19">
                <c:v>3405.5976770608208</c:v>
              </c:pt>
              <c:pt idx="20">
                <c:v>3528.1928104174845</c:v>
              </c:pt>
              <c:pt idx="21">
                <c:v>3625.8209339589639</c:v>
              </c:pt>
              <c:pt idx="22">
                <c:v>3682.1797410522649</c:v>
              </c:pt>
              <c:pt idx="23">
                <c:v>3743.2967971531684</c:v>
              </c:pt>
              <c:pt idx="24">
                <c:v>3770.1252106800639</c:v>
              </c:pt>
              <c:pt idx="25">
                <c:v>3888.6172822247013</c:v>
              </c:pt>
            </c:numLit>
          </c:val>
        </c:ser>
        <c:ser>
          <c:idx val="4"/>
          <c:order val="4"/>
          <c:tx>
            <c:v>Gas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29122</c:v>
              </c:pt>
              <c:pt idx="2">
                <c:v>28992</c:v>
              </c:pt>
              <c:pt idx="3">
                <c:v>27206</c:v>
              </c:pt>
              <c:pt idx="4">
                <c:v>27206</c:v>
              </c:pt>
              <c:pt idx="5">
                <c:v>28169</c:v>
              </c:pt>
              <c:pt idx="6">
                <c:v>28796</c:v>
              </c:pt>
              <c:pt idx="7">
                <c:v>29453</c:v>
              </c:pt>
              <c:pt idx="8">
                <c:v>30341</c:v>
              </c:pt>
              <c:pt idx="9">
                <c:v>31453</c:v>
              </c:pt>
              <c:pt idx="10">
                <c:v>32935</c:v>
              </c:pt>
              <c:pt idx="11">
                <c:v>33686</c:v>
              </c:pt>
              <c:pt idx="12">
                <c:v>36047</c:v>
              </c:pt>
              <c:pt idx="13">
                <c:v>36327</c:v>
              </c:pt>
              <c:pt idx="14">
                <c:v>37332</c:v>
              </c:pt>
              <c:pt idx="15">
                <c:v>38231</c:v>
              </c:pt>
              <c:pt idx="16">
                <c:v>37823</c:v>
              </c:pt>
              <c:pt idx="17">
                <c:v>37119</c:v>
              </c:pt>
              <c:pt idx="18">
                <c:v>34189</c:v>
              </c:pt>
              <c:pt idx="19">
                <c:v>34170</c:v>
              </c:pt>
              <c:pt idx="20">
                <c:v>33121</c:v>
              </c:pt>
              <c:pt idx="21">
                <c:v>33121</c:v>
              </c:pt>
              <c:pt idx="22">
                <c:v>32986</c:v>
              </c:pt>
              <c:pt idx="23">
                <c:v>32106</c:v>
              </c:pt>
              <c:pt idx="24">
                <c:v>31686</c:v>
              </c:pt>
              <c:pt idx="25">
                <c:v>31686</c:v>
              </c:pt>
            </c:numLit>
          </c:val>
        </c:ser>
        <c:ser>
          <c:idx val="5"/>
          <c:order val="5"/>
          <c:tx>
            <c:v>Coal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12808</c:v>
              </c:pt>
              <c:pt idx="2">
                <c:v>13013</c:v>
              </c:pt>
              <c:pt idx="3">
                <c:v>10913</c:v>
              </c:pt>
              <c:pt idx="4">
                <c:v>8922</c:v>
              </c:pt>
              <c:pt idx="5">
                <c:v>7422</c:v>
              </c:pt>
              <c:pt idx="6">
                <c:v>5474</c:v>
              </c:pt>
              <c:pt idx="7">
                <c:v>3272</c:v>
              </c:pt>
              <c:pt idx="8">
                <c:v>3272</c:v>
              </c:pt>
              <c:pt idx="9">
                <c:v>1284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</c:numLit>
          </c:val>
        </c:ser>
        <c:ser>
          <c:idx val="6"/>
          <c:order val="6"/>
          <c:tx>
            <c:v>Hydro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1743.1394464955686</c:v>
              </c:pt>
              <c:pt idx="2">
                <c:v>1750.8476318653093</c:v>
              </c:pt>
              <c:pt idx="3">
                <c:v>1758.4787353813522</c:v>
              </c:pt>
              <c:pt idx="4">
                <c:v>1766.0335278622349</c:v>
              </c:pt>
              <c:pt idx="5">
                <c:v>1773.5127724183087</c:v>
              </c:pt>
              <c:pt idx="6">
                <c:v>1780.9172245288219</c:v>
              </c:pt>
              <c:pt idx="7">
                <c:v>1788.2476321182298</c:v>
              </c:pt>
              <c:pt idx="8">
                <c:v>1795.2115193281675</c:v>
              </c:pt>
              <c:pt idx="9">
                <c:v>1847.4790178171113</c:v>
              </c:pt>
              <c:pt idx="10">
                <c:v>1853.4331413816078</c:v>
              </c:pt>
              <c:pt idx="11">
                <c:v>1859.0895587678797</c:v>
              </c:pt>
              <c:pt idx="12">
                <c:v>1864.4631552848377</c:v>
              </c:pt>
              <c:pt idx="13">
                <c:v>1869.5680719759482</c:v>
              </c:pt>
              <c:pt idx="14">
                <c:v>1874.4177428325029</c:v>
              </c:pt>
              <c:pt idx="15">
                <c:v>1879.02493014623</c:v>
              </c:pt>
              <c:pt idx="16">
                <c:v>1883.4017580942707</c:v>
              </c:pt>
              <c:pt idx="17">
                <c:v>1887.5597446449092</c:v>
              </c:pt>
              <c:pt idx="18">
                <c:v>1891.5098318680161</c:v>
              </c:pt>
              <c:pt idx="19">
                <c:v>1895.2624147299675</c:v>
              </c:pt>
              <c:pt idx="20">
                <c:v>1898.8273684488213</c:v>
              </c:pt>
              <c:pt idx="21">
                <c:v>1902.2140744817325</c:v>
              </c:pt>
              <c:pt idx="22">
                <c:v>1905.4314452129979</c:v>
              </c:pt>
              <c:pt idx="23">
                <c:v>1908.4879474077002</c:v>
              </c:pt>
              <c:pt idx="24">
                <c:v>1911.3916244926675</c:v>
              </c:pt>
              <c:pt idx="25">
                <c:v>1914.1501177233863</c:v>
              </c:pt>
            </c:numLit>
          </c:val>
        </c:ser>
        <c:ser>
          <c:idx val="7"/>
          <c:order val="7"/>
          <c:tx>
            <c:v>Interconnectors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3800</c:v>
              </c:pt>
              <c:pt idx="2">
                <c:v>4005</c:v>
              </c:pt>
              <c:pt idx="3">
                <c:v>4005</c:v>
              </c:pt>
              <c:pt idx="4">
                <c:v>4005</c:v>
              </c:pt>
              <c:pt idx="5">
                <c:v>4005</c:v>
              </c:pt>
              <c:pt idx="6">
                <c:v>4005</c:v>
              </c:pt>
              <c:pt idx="7">
                <c:v>5005</c:v>
              </c:pt>
              <c:pt idx="8">
                <c:v>5005</c:v>
              </c:pt>
              <c:pt idx="9">
                <c:v>7405</c:v>
              </c:pt>
              <c:pt idx="10">
                <c:v>8405</c:v>
              </c:pt>
              <c:pt idx="11">
                <c:v>8405</c:v>
              </c:pt>
              <c:pt idx="12">
                <c:v>8405</c:v>
              </c:pt>
              <c:pt idx="13">
                <c:v>9805</c:v>
              </c:pt>
              <c:pt idx="14">
                <c:v>9805</c:v>
              </c:pt>
              <c:pt idx="15">
                <c:v>9805</c:v>
              </c:pt>
              <c:pt idx="16">
                <c:v>9805</c:v>
              </c:pt>
              <c:pt idx="17">
                <c:v>9805</c:v>
              </c:pt>
              <c:pt idx="18">
                <c:v>9805</c:v>
              </c:pt>
              <c:pt idx="19">
                <c:v>9805</c:v>
              </c:pt>
              <c:pt idx="20">
                <c:v>9805</c:v>
              </c:pt>
              <c:pt idx="21">
                <c:v>9805</c:v>
              </c:pt>
              <c:pt idx="22">
                <c:v>9805</c:v>
              </c:pt>
              <c:pt idx="23">
                <c:v>9805</c:v>
              </c:pt>
              <c:pt idx="24">
                <c:v>9805</c:v>
              </c:pt>
              <c:pt idx="25">
                <c:v>9805</c:v>
              </c:pt>
            </c:numLit>
          </c:val>
        </c:ser>
        <c:ser>
          <c:idx val="8"/>
          <c:order val="8"/>
          <c:tx>
            <c:v>Marine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56</c:v>
              </c:pt>
              <c:pt idx="2">
                <c:v>62.5</c:v>
              </c:pt>
              <c:pt idx="3">
                <c:v>62.5</c:v>
              </c:pt>
              <c:pt idx="4">
                <c:v>62.5</c:v>
              </c:pt>
              <c:pt idx="5">
                <c:v>62.5</c:v>
              </c:pt>
              <c:pt idx="6">
                <c:v>72.5</c:v>
              </c:pt>
              <c:pt idx="7">
                <c:v>72.5</c:v>
              </c:pt>
              <c:pt idx="8">
                <c:v>72.5</c:v>
              </c:pt>
              <c:pt idx="9">
                <c:v>72.5</c:v>
              </c:pt>
              <c:pt idx="10">
                <c:v>72.5</c:v>
              </c:pt>
              <c:pt idx="11">
                <c:v>72.5</c:v>
              </c:pt>
              <c:pt idx="12">
                <c:v>72.5</c:v>
              </c:pt>
              <c:pt idx="13">
                <c:v>72.5</c:v>
              </c:pt>
              <c:pt idx="14">
                <c:v>72.5</c:v>
              </c:pt>
              <c:pt idx="15">
                <c:v>72.5</c:v>
              </c:pt>
              <c:pt idx="16">
                <c:v>72.5</c:v>
              </c:pt>
              <c:pt idx="17">
                <c:v>72.5</c:v>
              </c:pt>
              <c:pt idx="18">
                <c:v>72.5</c:v>
              </c:pt>
              <c:pt idx="19">
                <c:v>72.5</c:v>
              </c:pt>
              <c:pt idx="20">
                <c:v>72.5</c:v>
              </c:pt>
              <c:pt idx="21">
                <c:v>72.5</c:v>
              </c:pt>
              <c:pt idx="22">
                <c:v>72.5</c:v>
              </c:pt>
              <c:pt idx="23">
                <c:v>72.5</c:v>
              </c:pt>
              <c:pt idx="24">
                <c:v>72.5</c:v>
              </c:pt>
              <c:pt idx="25">
                <c:v>62.5</c:v>
              </c:pt>
            </c:numLit>
          </c:val>
        </c:ser>
        <c:ser>
          <c:idx val="9"/>
          <c:order val="9"/>
          <c:tx>
            <c:v>Nuclear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8974</c:v>
              </c:pt>
              <c:pt idx="2">
                <c:v>8974</c:v>
              </c:pt>
              <c:pt idx="3">
                <c:v>8974</c:v>
              </c:pt>
              <c:pt idx="4">
                <c:v>8974</c:v>
              </c:pt>
              <c:pt idx="5">
                <c:v>8974</c:v>
              </c:pt>
              <c:pt idx="6">
                <c:v>7819</c:v>
              </c:pt>
              <c:pt idx="7">
                <c:v>6872</c:v>
              </c:pt>
              <c:pt idx="8">
                <c:v>5960</c:v>
              </c:pt>
              <c:pt idx="9">
                <c:v>4752</c:v>
              </c:pt>
              <c:pt idx="10">
                <c:v>4752</c:v>
              </c:pt>
              <c:pt idx="11">
                <c:v>4752</c:v>
              </c:pt>
              <c:pt idx="12">
                <c:v>2432</c:v>
              </c:pt>
              <c:pt idx="13">
                <c:v>2432</c:v>
              </c:pt>
              <c:pt idx="14">
                <c:v>2432</c:v>
              </c:pt>
              <c:pt idx="15">
                <c:v>1216</c:v>
              </c:pt>
              <c:pt idx="16">
                <c:v>1216</c:v>
              </c:pt>
              <c:pt idx="17">
                <c:v>1216</c:v>
              </c:pt>
              <c:pt idx="18">
                <c:v>2886</c:v>
              </c:pt>
              <c:pt idx="19">
                <c:v>2886</c:v>
              </c:pt>
              <c:pt idx="20">
                <c:v>4556</c:v>
              </c:pt>
              <c:pt idx="21">
                <c:v>4556</c:v>
              </c:pt>
              <c:pt idx="22">
                <c:v>4556</c:v>
              </c:pt>
              <c:pt idx="23">
                <c:v>4556</c:v>
              </c:pt>
              <c:pt idx="24">
                <c:v>4556</c:v>
              </c:pt>
              <c:pt idx="25">
                <c:v>4556</c:v>
              </c:pt>
            </c:numLit>
          </c:val>
        </c:ser>
        <c:ser>
          <c:idx val="10"/>
          <c:order val="10"/>
          <c:tx>
            <c:v>Offshore Wind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5077.8</c:v>
              </c:pt>
              <c:pt idx="2">
                <c:v>5077.8</c:v>
              </c:pt>
              <c:pt idx="3">
                <c:v>6070.8</c:v>
              </c:pt>
              <c:pt idx="4">
                <c:v>7469.8</c:v>
              </c:pt>
              <c:pt idx="5">
                <c:v>7723.8</c:v>
              </c:pt>
              <c:pt idx="6">
                <c:v>7902.8</c:v>
              </c:pt>
              <c:pt idx="7">
                <c:v>9497.7999999999993</c:v>
              </c:pt>
              <c:pt idx="8">
                <c:v>9897.7999999999993</c:v>
              </c:pt>
              <c:pt idx="9">
                <c:v>9897.7999999999993</c:v>
              </c:pt>
              <c:pt idx="10">
                <c:v>10701.8</c:v>
              </c:pt>
              <c:pt idx="11">
                <c:v>12142.8</c:v>
              </c:pt>
              <c:pt idx="12">
                <c:v>13672.8</c:v>
              </c:pt>
              <c:pt idx="13">
                <c:v>14872.8</c:v>
              </c:pt>
              <c:pt idx="14">
                <c:v>15172.8</c:v>
              </c:pt>
              <c:pt idx="15">
                <c:v>15672.8</c:v>
              </c:pt>
              <c:pt idx="16">
                <c:v>16172.8</c:v>
              </c:pt>
              <c:pt idx="17">
                <c:v>16672.8</c:v>
              </c:pt>
              <c:pt idx="18">
                <c:v>16672.8</c:v>
              </c:pt>
              <c:pt idx="19">
                <c:v>16672.8</c:v>
              </c:pt>
              <c:pt idx="20">
                <c:v>16672.8</c:v>
              </c:pt>
              <c:pt idx="21">
                <c:v>16672.8</c:v>
              </c:pt>
              <c:pt idx="22">
                <c:v>16672.8</c:v>
              </c:pt>
              <c:pt idx="23">
                <c:v>16672.8</c:v>
              </c:pt>
              <c:pt idx="24">
                <c:v>16672.8</c:v>
              </c:pt>
              <c:pt idx="25">
                <c:v>16672.8</c:v>
              </c:pt>
            </c:numLit>
          </c:val>
        </c:ser>
        <c:ser>
          <c:idx val="11"/>
          <c:order val="11"/>
          <c:tx>
            <c:v>Onshore Wind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10379.654856003512</c:v>
              </c:pt>
              <c:pt idx="2">
                <c:v>11336.958350386063</c:v>
              </c:pt>
              <c:pt idx="3">
                <c:v>12144.45649533036</c:v>
              </c:pt>
              <c:pt idx="4">
                <c:v>12343.529825780228</c:v>
              </c:pt>
              <c:pt idx="5">
                <c:v>12566.7694897076</c:v>
              </c:pt>
              <c:pt idx="6">
                <c:v>12618.022170438606</c:v>
              </c:pt>
              <c:pt idx="7">
                <c:v>12743.832217133058</c:v>
              </c:pt>
              <c:pt idx="8">
                <c:v>12752.908142362867</c:v>
              </c:pt>
              <c:pt idx="9">
                <c:v>12902.77956169326</c:v>
              </c:pt>
              <c:pt idx="10">
                <c:v>12983.005002017664</c:v>
              </c:pt>
              <c:pt idx="11">
                <c:v>13326.470478399133</c:v>
              </c:pt>
              <c:pt idx="12">
                <c:v>13580.808886671679</c:v>
              </c:pt>
              <c:pt idx="13">
                <c:v>13637.04068976187</c:v>
              </c:pt>
              <c:pt idx="14">
                <c:v>13646.155769741188</c:v>
              </c:pt>
              <c:pt idx="15">
                <c:v>13619.690738501629</c:v>
              </c:pt>
              <c:pt idx="16">
                <c:v>13066.522972221635</c:v>
              </c:pt>
              <c:pt idx="17">
                <c:v>13023.615351992916</c:v>
              </c:pt>
              <c:pt idx="18">
                <c:v>12407.587899175698</c:v>
              </c:pt>
              <c:pt idx="19">
                <c:v>12311.409968203845</c:v>
              </c:pt>
              <c:pt idx="20">
                <c:v>11977.807273172311</c:v>
              </c:pt>
              <c:pt idx="21">
                <c:v>11567.235507490277</c:v>
              </c:pt>
              <c:pt idx="22">
                <c:v>10347.01533249483</c:v>
              </c:pt>
              <c:pt idx="23">
                <c:v>9894.0435125756521</c:v>
              </c:pt>
              <c:pt idx="24">
                <c:v>9694.4354146933656</c:v>
              </c:pt>
              <c:pt idx="25">
                <c:v>9397.1019884095585</c:v>
              </c:pt>
            </c:numLit>
          </c:val>
        </c:ser>
        <c:ser>
          <c:idx val="12"/>
          <c:order val="12"/>
          <c:tx>
            <c:v>Solar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11313.874994769996</c:v>
              </c:pt>
              <c:pt idx="2">
                <c:v>12063.747496208805</c:v>
              </c:pt>
              <c:pt idx="3">
                <c:v>12470.83044314687</c:v>
              </c:pt>
              <c:pt idx="4">
                <c:v>12763.849981519048</c:v>
              </c:pt>
              <c:pt idx="5">
                <c:v>12998.161225197424</c:v>
              </c:pt>
              <c:pt idx="6">
                <c:v>13222.97051503858</c:v>
              </c:pt>
              <c:pt idx="7">
                <c:v>13438.578680511897</c:v>
              </c:pt>
              <c:pt idx="8">
                <c:v>13707.214393932298</c:v>
              </c:pt>
              <c:pt idx="9">
                <c:v>14015.324499442369</c:v>
              </c:pt>
              <c:pt idx="10">
                <c:v>14326.908941880771</c:v>
              </c:pt>
              <c:pt idx="11">
                <c:v>14626.901913137235</c:v>
              </c:pt>
              <c:pt idx="12">
                <c:v>14889.293787404564</c:v>
              </c:pt>
              <c:pt idx="13">
                <c:v>15150.351910160691</c:v>
              </c:pt>
              <c:pt idx="14">
                <c:v>15322.924409080297</c:v>
              </c:pt>
              <c:pt idx="15">
                <c:v>15417.294388297883</c:v>
              </c:pt>
              <c:pt idx="16">
                <c:v>15500.5914117051</c:v>
              </c:pt>
              <c:pt idx="17">
                <c:v>15564.749884318422</c:v>
              </c:pt>
              <c:pt idx="18">
                <c:v>15608.55019472622</c:v>
              </c:pt>
              <c:pt idx="19">
                <c:v>15629.924881668307</c:v>
              </c:pt>
              <c:pt idx="20">
                <c:v>15580.11774491076</c:v>
              </c:pt>
              <c:pt idx="21">
                <c:v>15472.522558504632</c:v>
              </c:pt>
              <c:pt idx="22">
                <c:v>15272.37049154229</c:v>
              </c:pt>
              <c:pt idx="23">
                <c:v>14987.302409907948</c:v>
              </c:pt>
              <c:pt idx="24">
                <c:v>14627.353842608294</c:v>
              </c:pt>
              <c:pt idx="25">
                <c:v>14119.141913691337</c:v>
              </c:pt>
            </c:numLit>
          </c:val>
        </c:ser>
        <c:ser>
          <c:idx val="13"/>
          <c:order val="13"/>
          <c:tx>
            <c:v>Other Thermal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2974.3656562199767</c:v>
              </c:pt>
              <c:pt idx="2">
                <c:v>3423.5594884141742</c:v>
              </c:pt>
              <c:pt idx="3">
                <c:v>3989.8013970152861</c:v>
              </c:pt>
              <c:pt idx="4">
                <c:v>4717.8888489437331</c:v>
              </c:pt>
              <c:pt idx="5">
                <c:v>4845.8008184859209</c:v>
              </c:pt>
              <c:pt idx="6">
                <c:v>5006.3845292835549</c:v>
              </c:pt>
              <c:pt idx="7">
                <c:v>4983.8808801249997</c:v>
              </c:pt>
              <c:pt idx="8">
                <c:v>5152.4339975007397</c:v>
              </c:pt>
              <c:pt idx="9">
                <c:v>5355.7079427879617</c:v>
              </c:pt>
              <c:pt idx="10">
                <c:v>5567.6703708499472</c:v>
              </c:pt>
              <c:pt idx="11">
                <c:v>5752.8979061515383</c:v>
              </c:pt>
              <c:pt idx="12">
                <c:v>5947.9155304297401</c:v>
              </c:pt>
              <c:pt idx="13">
                <c:v>6056.3568201067628</c:v>
              </c:pt>
              <c:pt idx="14">
                <c:v>6247.9530665357697</c:v>
              </c:pt>
              <c:pt idx="15">
                <c:v>6313.7644223212101</c:v>
              </c:pt>
              <c:pt idx="16">
                <c:v>6383.7942469503432</c:v>
              </c:pt>
              <c:pt idx="17">
                <c:v>6470.1116524880372</c:v>
              </c:pt>
              <c:pt idx="18">
                <c:v>6514.9959364483784</c:v>
              </c:pt>
              <c:pt idx="19">
                <c:v>6581.853610421851</c:v>
              </c:pt>
              <c:pt idx="20">
                <c:v>6607.2090416888923</c:v>
              </c:pt>
              <c:pt idx="21">
                <c:v>6627.0917089669174</c:v>
              </c:pt>
              <c:pt idx="22">
                <c:v>6641.4461666529714</c:v>
              </c:pt>
              <c:pt idx="23">
                <c:v>6655.8903041053172</c:v>
              </c:pt>
              <c:pt idx="24">
                <c:v>6670.4246818224929</c:v>
              </c:pt>
              <c:pt idx="25">
                <c:v>6676.2781716636164</c:v>
              </c:pt>
            </c:numLit>
          </c:val>
        </c:ser>
        <c:ser>
          <c:idx val="14"/>
          <c:order val="14"/>
          <c:tx>
            <c:v>Other Renewable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2794.4655455146894</c:v>
              </c:pt>
              <c:pt idx="2">
                <c:v>2884.9721546031742</c:v>
              </c:pt>
              <c:pt idx="3">
                <c:v>3132.1713728456862</c:v>
              </c:pt>
              <c:pt idx="4">
                <c:v>3214.3929749882386</c:v>
              </c:pt>
              <c:pt idx="5">
                <c:v>3274.0348159277105</c:v>
              </c:pt>
              <c:pt idx="6">
                <c:v>3383.5310767452052</c:v>
              </c:pt>
              <c:pt idx="7">
                <c:v>3426.5931482600363</c:v>
              </c:pt>
              <c:pt idx="8">
                <c:v>3460.1039065005257</c:v>
              </c:pt>
              <c:pt idx="9">
                <c:v>3493.6490827459088</c:v>
              </c:pt>
              <c:pt idx="10">
                <c:v>3527.930727586122</c:v>
              </c:pt>
              <c:pt idx="11">
                <c:v>3588.0258077593653</c:v>
              </c:pt>
              <c:pt idx="12">
                <c:v>3612.9565556252678</c:v>
              </c:pt>
              <c:pt idx="13">
                <c:v>3644.4027718880857</c:v>
              </c:pt>
              <c:pt idx="14">
                <c:v>3686.4122919224556</c:v>
              </c:pt>
              <c:pt idx="15">
                <c:v>3780.4922898533382</c:v>
              </c:pt>
              <c:pt idx="16">
                <c:v>3852.7533726768943</c:v>
              </c:pt>
              <c:pt idx="17">
                <c:v>3902.1168354664724</c:v>
              </c:pt>
              <c:pt idx="18">
                <c:v>3945.8262610862362</c:v>
              </c:pt>
              <c:pt idx="19">
                <c:v>4026.625798505946</c:v>
              </c:pt>
              <c:pt idx="20">
                <c:v>4064.5169553833844</c:v>
              </c:pt>
              <c:pt idx="21">
                <c:v>4097.3480360111307</c:v>
              </c:pt>
              <c:pt idx="22">
                <c:v>4101.2366084208697</c:v>
              </c:pt>
              <c:pt idx="23">
                <c:v>4103.8120626261407</c:v>
              </c:pt>
              <c:pt idx="24">
                <c:v>4099.3462760369785</c:v>
              </c:pt>
              <c:pt idx="25">
                <c:v>4086.8416073164512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5198080"/>
        <c:axId val="205199616"/>
      </c:barChart>
      <c:lineChart>
        <c:grouping val="standard"/>
        <c:varyColors val="0"/>
        <c:ser>
          <c:idx val="15"/>
          <c:order val="15"/>
          <c:tx>
            <c:v>GB ACS Peak Demand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60900</c:v>
              </c:pt>
              <c:pt idx="2">
                <c:v>61200</c:v>
              </c:pt>
              <c:pt idx="3">
                <c:v>61700</c:v>
              </c:pt>
              <c:pt idx="4">
                <c:v>61599.999999999993</c:v>
              </c:pt>
              <c:pt idx="5">
                <c:v>61300</c:v>
              </c:pt>
              <c:pt idx="6">
                <c:v>61400.000000000007</c:v>
              </c:pt>
              <c:pt idx="7">
                <c:v>61200</c:v>
              </c:pt>
              <c:pt idx="8">
                <c:v>61300</c:v>
              </c:pt>
              <c:pt idx="9">
                <c:v>61300</c:v>
              </c:pt>
              <c:pt idx="10">
                <c:v>61400</c:v>
              </c:pt>
              <c:pt idx="11">
                <c:v>61400</c:v>
              </c:pt>
              <c:pt idx="12">
                <c:v>61400</c:v>
              </c:pt>
              <c:pt idx="13">
                <c:v>61400</c:v>
              </c:pt>
              <c:pt idx="14">
                <c:v>61300</c:v>
              </c:pt>
              <c:pt idx="15">
                <c:v>61200</c:v>
              </c:pt>
              <c:pt idx="16">
                <c:v>61200</c:v>
              </c:pt>
              <c:pt idx="17">
                <c:v>61400</c:v>
              </c:pt>
              <c:pt idx="18">
                <c:v>61500</c:v>
              </c:pt>
              <c:pt idx="19">
                <c:v>61500</c:v>
              </c:pt>
              <c:pt idx="20">
                <c:v>61600</c:v>
              </c:pt>
              <c:pt idx="21">
                <c:v>61699.999999999993</c:v>
              </c:pt>
              <c:pt idx="22">
                <c:v>61900</c:v>
              </c:pt>
              <c:pt idx="23">
                <c:v>62000</c:v>
              </c:pt>
              <c:pt idx="24">
                <c:v>62200</c:v>
              </c:pt>
              <c:pt idx="25">
                <c:v>62400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98080"/>
        <c:axId val="205199616"/>
      </c:lineChart>
      <c:catAx>
        <c:axId val="20519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51996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5199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51980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Total Installed Capacity (GW)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0"/>
          <c:tx>
            <c:v>Storage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2744</c:v>
              </c:pt>
              <c:pt idx="2">
                <c:v>2793</c:v>
              </c:pt>
              <c:pt idx="3">
                <c:v>2818</c:v>
              </c:pt>
              <c:pt idx="4">
                <c:v>2818</c:v>
              </c:pt>
              <c:pt idx="5">
                <c:v>2868</c:v>
              </c:pt>
              <c:pt idx="6">
                <c:v>2868</c:v>
              </c:pt>
              <c:pt idx="7">
                <c:v>2868</c:v>
              </c:pt>
              <c:pt idx="8">
                <c:v>2868</c:v>
              </c:pt>
              <c:pt idx="9">
                <c:v>2868</c:v>
              </c:pt>
              <c:pt idx="10">
                <c:v>2868</c:v>
              </c:pt>
              <c:pt idx="11">
                <c:v>2868</c:v>
              </c:pt>
              <c:pt idx="12">
                <c:v>2868</c:v>
              </c:pt>
              <c:pt idx="13">
                <c:v>2968</c:v>
              </c:pt>
              <c:pt idx="14">
                <c:v>2968</c:v>
              </c:pt>
              <c:pt idx="15">
                <c:v>2968</c:v>
              </c:pt>
              <c:pt idx="16">
                <c:v>2968</c:v>
              </c:pt>
              <c:pt idx="17">
                <c:v>2968</c:v>
              </c:pt>
              <c:pt idx="18">
                <c:v>2919</c:v>
              </c:pt>
              <c:pt idx="19">
                <c:v>2894</c:v>
              </c:pt>
              <c:pt idx="20">
                <c:v>2844</c:v>
              </c:pt>
              <c:pt idx="21">
                <c:v>2844</c:v>
              </c:pt>
              <c:pt idx="22">
                <c:v>2844</c:v>
              </c:pt>
              <c:pt idx="23">
                <c:v>2844</c:v>
              </c:pt>
              <c:pt idx="24">
                <c:v>2844</c:v>
              </c:pt>
              <c:pt idx="25">
                <c:v>2844</c:v>
              </c:pt>
              <c:pt idx="26">
                <c:v>2844</c:v>
              </c:pt>
              <c:pt idx="27">
                <c:v>2844</c:v>
              </c:pt>
              <c:pt idx="28">
                <c:v>2844</c:v>
              </c:pt>
              <c:pt idx="29">
                <c:v>2844</c:v>
              </c:pt>
              <c:pt idx="30">
                <c:v>2844</c:v>
              </c:pt>
              <c:pt idx="31">
                <c:v>2844</c:v>
              </c:pt>
              <c:pt idx="32">
                <c:v>2844</c:v>
              </c:pt>
              <c:pt idx="33">
                <c:v>2844</c:v>
              </c:pt>
              <c:pt idx="34">
                <c:v>2844</c:v>
              </c:pt>
              <c:pt idx="35">
                <c:v>2844</c:v>
              </c:pt>
            </c:numLit>
          </c:val>
        </c:ser>
        <c:ser>
          <c:idx val="3"/>
          <c:order val="1"/>
          <c:tx>
            <c:v>Biomass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2099</c:v>
              </c:pt>
              <c:pt idx="2">
                <c:v>2099</c:v>
              </c:pt>
              <c:pt idx="3">
                <c:v>2099</c:v>
              </c:pt>
              <c:pt idx="4">
                <c:v>2099</c:v>
              </c:pt>
              <c:pt idx="5">
                <c:v>2099</c:v>
              </c:pt>
              <c:pt idx="6">
                <c:v>2099</c:v>
              </c:pt>
              <c:pt idx="7">
                <c:v>2099</c:v>
              </c:pt>
              <c:pt idx="8">
                <c:v>2099</c:v>
              </c:pt>
              <c:pt idx="9">
                <c:v>2099</c:v>
              </c:pt>
              <c:pt idx="10">
                <c:v>2099</c:v>
              </c:pt>
              <c:pt idx="11">
                <c:v>2099</c:v>
              </c:pt>
              <c:pt idx="12">
                <c:v>1905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4"/>
          <c:order val="2"/>
          <c:tx>
            <c:v>Gas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29122</c:v>
              </c:pt>
              <c:pt idx="2">
                <c:v>28992</c:v>
              </c:pt>
              <c:pt idx="3">
                <c:v>27206</c:v>
              </c:pt>
              <c:pt idx="4">
                <c:v>27206</c:v>
              </c:pt>
              <c:pt idx="5">
                <c:v>28169</c:v>
              </c:pt>
              <c:pt idx="6">
                <c:v>28796</c:v>
              </c:pt>
              <c:pt idx="7">
                <c:v>29453</c:v>
              </c:pt>
              <c:pt idx="8">
                <c:v>30341</c:v>
              </c:pt>
              <c:pt idx="9">
                <c:v>31453</c:v>
              </c:pt>
              <c:pt idx="10">
                <c:v>32935</c:v>
              </c:pt>
              <c:pt idx="11">
                <c:v>33686</c:v>
              </c:pt>
              <c:pt idx="12">
                <c:v>36047</c:v>
              </c:pt>
              <c:pt idx="13">
                <c:v>36327</c:v>
              </c:pt>
              <c:pt idx="14">
                <c:v>37332</c:v>
              </c:pt>
              <c:pt idx="15">
                <c:v>38231</c:v>
              </c:pt>
              <c:pt idx="16">
                <c:v>37823</c:v>
              </c:pt>
              <c:pt idx="17">
                <c:v>37119</c:v>
              </c:pt>
              <c:pt idx="18">
                <c:v>34189</c:v>
              </c:pt>
              <c:pt idx="19">
                <c:v>34170</c:v>
              </c:pt>
              <c:pt idx="20">
                <c:v>33121</c:v>
              </c:pt>
              <c:pt idx="21">
                <c:v>33121</c:v>
              </c:pt>
              <c:pt idx="22">
                <c:v>32986</c:v>
              </c:pt>
              <c:pt idx="23">
                <c:v>32106</c:v>
              </c:pt>
              <c:pt idx="24">
                <c:v>31686</c:v>
              </c:pt>
              <c:pt idx="25">
                <c:v>31686</c:v>
              </c:pt>
              <c:pt idx="26">
                <c:v>31800</c:v>
              </c:pt>
              <c:pt idx="27">
                <c:v>31800</c:v>
              </c:pt>
              <c:pt idx="28">
                <c:v>31800</c:v>
              </c:pt>
              <c:pt idx="29">
                <c:v>31800</c:v>
              </c:pt>
              <c:pt idx="30">
                <c:v>31800</c:v>
              </c:pt>
              <c:pt idx="31">
                <c:v>31800</c:v>
              </c:pt>
              <c:pt idx="32">
                <c:v>31800</c:v>
              </c:pt>
              <c:pt idx="33">
                <c:v>31800</c:v>
              </c:pt>
              <c:pt idx="34">
                <c:v>31800</c:v>
              </c:pt>
              <c:pt idx="35">
                <c:v>31800</c:v>
              </c:pt>
            </c:numLit>
          </c:val>
        </c:ser>
        <c:ser>
          <c:idx val="5"/>
          <c:order val="3"/>
          <c:tx>
            <c:v>CCS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6"/>
          <c:order val="4"/>
          <c:tx>
            <c:v>CHP (Non-renewable)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1840</c:v>
              </c:pt>
              <c:pt idx="2">
                <c:v>1840</c:v>
              </c:pt>
              <c:pt idx="3">
                <c:v>1840</c:v>
              </c:pt>
              <c:pt idx="4">
                <c:v>1840</c:v>
              </c:pt>
              <c:pt idx="5">
                <c:v>1840</c:v>
              </c:pt>
              <c:pt idx="6">
                <c:v>1840</c:v>
              </c:pt>
              <c:pt idx="7">
                <c:v>1850</c:v>
              </c:pt>
              <c:pt idx="8">
                <c:v>1880</c:v>
              </c:pt>
              <c:pt idx="9">
                <c:v>1885</c:v>
              </c:pt>
              <c:pt idx="10">
                <c:v>1885</c:v>
              </c:pt>
              <c:pt idx="11">
                <c:v>1885</c:v>
              </c:pt>
              <c:pt idx="12">
                <c:v>1885</c:v>
              </c:pt>
              <c:pt idx="13">
                <c:v>1885</c:v>
              </c:pt>
              <c:pt idx="14">
                <c:v>1431</c:v>
              </c:pt>
              <c:pt idx="15">
                <c:v>213</c:v>
              </c:pt>
              <c:pt idx="16">
                <c:v>213</c:v>
              </c:pt>
              <c:pt idx="17">
                <c:v>213</c:v>
              </c:pt>
              <c:pt idx="18">
                <c:v>213</c:v>
              </c:pt>
              <c:pt idx="19">
                <c:v>213</c:v>
              </c:pt>
              <c:pt idx="20">
                <c:v>213</c:v>
              </c:pt>
              <c:pt idx="21">
                <c:v>213</c:v>
              </c:pt>
              <c:pt idx="22">
                <c:v>213</c:v>
              </c:pt>
              <c:pt idx="23">
                <c:v>213</c:v>
              </c:pt>
              <c:pt idx="24">
                <c:v>177</c:v>
              </c:pt>
              <c:pt idx="25">
                <c:v>177</c:v>
              </c:pt>
              <c:pt idx="26">
                <c:v>177</c:v>
              </c:pt>
              <c:pt idx="27">
                <c:v>177</c:v>
              </c:pt>
              <c:pt idx="28">
                <c:v>177</c:v>
              </c:pt>
              <c:pt idx="29">
                <c:v>177</c:v>
              </c:pt>
              <c:pt idx="30">
                <c:v>177</c:v>
              </c:pt>
              <c:pt idx="31">
                <c:v>177</c:v>
              </c:pt>
              <c:pt idx="32">
                <c:v>177</c:v>
              </c:pt>
              <c:pt idx="33">
                <c:v>177</c:v>
              </c:pt>
              <c:pt idx="34">
                <c:v>177</c:v>
              </c:pt>
              <c:pt idx="35">
                <c:v>177</c:v>
              </c:pt>
            </c:numLit>
          </c:val>
        </c:ser>
        <c:ser>
          <c:idx val="7"/>
          <c:order val="5"/>
          <c:tx>
            <c:v>Coal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12808</c:v>
              </c:pt>
              <c:pt idx="2">
                <c:v>13013</c:v>
              </c:pt>
              <c:pt idx="3">
                <c:v>10913</c:v>
              </c:pt>
              <c:pt idx="4">
                <c:v>8922</c:v>
              </c:pt>
              <c:pt idx="5">
                <c:v>7422</c:v>
              </c:pt>
              <c:pt idx="6">
                <c:v>5474</c:v>
              </c:pt>
              <c:pt idx="7">
                <c:v>3272</c:v>
              </c:pt>
              <c:pt idx="8">
                <c:v>3272</c:v>
              </c:pt>
              <c:pt idx="9">
                <c:v>1284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8"/>
          <c:order val="6"/>
          <c:tx>
            <c:v>Other Thermal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538</c:v>
              </c:pt>
              <c:pt idx="2">
                <c:v>538</c:v>
              </c:pt>
              <c:pt idx="3">
                <c:v>538</c:v>
              </c:pt>
              <c:pt idx="4">
                <c:v>538</c:v>
              </c:pt>
              <c:pt idx="5">
                <c:v>498</c:v>
              </c:pt>
              <c:pt idx="6">
                <c:v>498</c:v>
              </c:pt>
              <c:pt idx="7">
                <c:v>311</c:v>
              </c:pt>
              <c:pt idx="8">
                <c:v>311</c:v>
              </c:pt>
              <c:pt idx="9">
                <c:v>277</c:v>
              </c:pt>
              <c:pt idx="10">
                <c:v>277</c:v>
              </c:pt>
              <c:pt idx="11">
                <c:v>277</c:v>
              </c:pt>
              <c:pt idx="12">
                <c:v>277</c:v>
              </c:pt>
              <c:pt idx="13">
                <c:v>202</c:v>
              </c:pt>
              <c:pt idx="14">
                <c:v>202</c:v>
              </c:pt>
              <c:pt idx="15">
                <c:v>144</c:v>
              </c:pt>
              <c:pt idx="16">
                <c:v>119</c:v>
              </c:pt>
              <c:pt idx="17">
                <c:v>119</c:v>
              </c:pt>
              <c:pt idx="18">
                <c:v>87</c:v>
              </c:pt>
              <c:pt idx="19">
                <c:v>87</c:v>
              </c:pt>
              <c:pt idx="20">
                <c:v>87</c:v>
              </c:pt>
              <c:pt idx="21">
                <c:v>87</c:v>
              </c:pt>
              <c:pt idx="22">
                <c:v>87</c:v>
              </c:pt>
              <c:pt idx="23">
                <c:v>87</c:v>
              </c:pt>
              <c:pt idx="24">
                <c:v>87</c:v>
              </c:pt>
              <c:pt idx="25">
                <c:v>87</c:v>
              </c:pt>
              <c:pt idx="26">
                <c:v>87</c:v>
              </c:pt>
              <c:pt idx="27">
                <c:v>87</c:v>
              </c:pt>
              <c:pt idx="28">
                <c:v>87</c:v>
              </c:pt>
              <c:pt idx="29">
                <c:v>87</c:v>
              </c:pt>
              <c:pt idx="30">
                <c:v>87</c:v>
              </c:pt>
              <c:pt idx="31">
                <c:v>87</c:v>
              </c:pt>
              <c:pt idx="32">
                <c:v>87</c:v>
              </c:pt>
              <c:pt idx="33">
                <c:v>87</c:v>
              </c:pt>
              <c:pt idx="34">
                <c:v>87</c:v>
              </c:pt>
              <c:pt idx="35">
                <c:v>87</c:v>
              </c:pt>
            </c:numLit>
          </c:val>
        </c:ser>
        <c:ser>
          <c:idx val="9"/>
          <c:order val="7"/>
          <c:tx>
            <c:v>Hydro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1207</c:v>
              </c:pt>
              <c:pt idx="2">
                <c:v>1207</c:v>
              </c:pt>
              <c:pt idx="3">
                <c:v>1207</c:v>
              </c:pt>
              <c:pt idx="4">
                <c:v>1207</c:v>
              </c:pt>
              <c:pt idx="5">
                <c:v>1207</c:v>
              </c:pt>
              <c:pt idx="6">
                <c:v>1207</c:v>
              </c:pt>
              <c:pt idx="7">
                <c:v>1207</c:v>
              </c:pt>
              <c:pt idx="8">
                <c:v>1207</c:v>
              </c:pt>
              <c:pt idx="9">
                <c:v>1253</c:v>
              </c:pt>
              <c:pt idx="10">
                <c:v>1253</c:v>
              </c:pt>
              <c:pt idx="11">
                <c:v>1253</c:v>
              </c:pt>
              <c:pt idx="12">
                <c:v>1253</c:v>
              </c:pt>
              <c:pt idx="13">
                <c:v>1253</c:v>
              </c:pt>
              <c:pt idx="14">
                <c:v>1253</c:v>
              </c:pt>
              <c:pt idx="15">
                <c:v>1253</c:v>
              </c:pt>
              <c:pt idx="16">
                <c:v>1253</c:v>
              </c:pt>
              <c:pt idx="17">
                <c:v>1253</c:v>
              </c:pt>
              <c:pt idx="18">
                <c:v>1253</c:v>
              </c:pt>
              <c:pt idx="19">
                <c:v>1253</c:v>
              </c:pt>
              <c:pt idx="20">
                <c:v>1253</c:v>
              </c:pt>
              <c:pt idx="21">
                <c:v>1253</c:v>
              </c:pt>
              <c:pt idx="22">
                <c:v>1253</c:v>
              </c:pt>
              <c:pt idx="23">
                <c:v>1253</c:v>
              </c:pt>
              <c:pt idx="24">
                <c:v>1253</c:v>
              </c:pt>
              <c:pt idx="25">
                <c:v>1253</c:v>
              </c:pt>
              <c:pt idx="26">
                <c:v>1253</c:v>
              </c:pt>
              <c:pt idx="27">
                <c:v>1253</c:v>
              </c:pt>
              <c:pt idx="28">
                <c:v>1253</c:v>
              </c:pt>
              <c:pt idx="29">
                <c:v>1253</c:v>
              </c:pt>
              <c:pt idx="30">
                <c:v>1253</c:v>
              </c:pt>
              <c:pt idx="31">
                <c:v>1253</c:v>
              </c:pt>
              <c:pt idx="32">
                <c:v>1253</c:v>
              </c:pt>
              <c:pt idx="33">
                <c:v>1253</c:v>
              </c:pt>
              <c:pt idx="34">
                <c:v>1253</c:v>
              </c:pt>
              <c:pt idx="35">
                <c:v>1253</c:v>
              </c:pt>
            </c:numLit>
          </c:val>
        </c:ser>
        <c:ser>
          <c:idx val="10"/>
          <c:order val="8"/>
          <c:tx>
            <c:v>Interconnectors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3800</c:v>
              </c:pt>
              <c:pt idx="2">
                <c:v>4005</c:v>
              </c:pt>
              <c:pt idx="3">
                <c:v>4005</c:v>
              </c:pt>
              <c:pt idx="4">
                <c:v>4005</c:v>
              </c:pt>
              <c:pt idx="5">
                <c:v>4005</c:v>
              </c:pt>
              <c:pt idx="6">
                <c:v>4005</c:v>
              </c:pt>
              <c:pt idx="7">
                <c:v>5005</c:v>
              </c:pt>
              <c:pt idx="8">
                <c:v>5005</c:v>
              </c:pt>
              <c:pt idx="9">
                <c:v>7405</c:v>
              </c:pt>
              <c:pt idx="10">
                <c:v>8405</c:v>
              </c:pt>
              <c:pt idx="11">
                <c:v>8405</c:v>
              </c:pt>
              <c:pt idx="12">
                <c:v>8405</c:v>
              </c:pt>
              <c:pt idx="13">
                <c:v>9805</c:v>
              </c:pt>
              <c:pt idx="14">
                <c:v>9805</c:v>
              </c:pt>
              <c:pt idx="15">
                <c:v>9805</c:v>
              </c:pt>
              <c:pt idx="16">
                <c:v>9805</c:v>
              </c:pt>
              <c:pt idx="17">
                <c:v>9805</c:v>
              </c:pt>
              <c:pt idx="18">
                <c:v>9805</c:v>
              </c:pt>
              <c:pt idx="19">
                <c:v>9805</c:v>
              </c:pt>
              <c:pt idx="20">
                <c:v>9805</c:v>
              </c:pt>
              <c:pt idx="21">
                <c:v>9805</c:v>
              </c:pt>
              <c:pt idx="22">
                <c:v>9805</c:v>
              </c:pt>
              <c:pt idx="23">
                <c:v>9805</c:v>
              </c:pt>
              <c:pt idx="24">
                <c:v>9805</c:v>
              </c:pt>
              <c:pt idx="25">
                <c:v>9805</c:v>
              </c:pt>
              <c:pt idx="26">
                <c:v>9805</c:v>
              </c:pt>
              <c:pt idx="27">
                <c:v>9805</c:v>
              </c:pt>
              <c:pt idx="28">
                <c:v>9805</c:v>
              </c:pt>
              <c:pt idx="29">
                <c:v>9805</c:v>
              </c:pt>
              <c:pt idx="30">
                <c:v>9805</c:v>
              </c:pt>
              <c:pt idx="31">
                <c:v>9805</c:v>
              </c:pt>
              <c:pt idx="32">
                <c:v>9805</c:v>
              </c:pt>
              <c:pt idx="33">
                <c:v>9805</c:v>
              </c:pt>
              <c:pt idx="34">
                <c:v>9805</c:v>
              </c:pt>
              <c:pt idx="35">
                <c:v>9805</c:v>
              </c:pt>
            </c:numLit>
          </c:val>
        </c:ser>
        <c:ser>
          <c:idx val="11"/>
          <c:order val="9"/>
          <c:tx>
            <c:v>Nuclear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8974</c:v>
              </c:pt>
              <c:pt idx="2">
                <c:v>8974</c:v>
              </c:pt>
              <c:pt idx="3">
                <c:v>8974</c:v>
              </c:pt>
              <c:pt idx="4">
                <c:v>8974</c:v>
              </c:pt>
              <c:pt idx="5">
                <c:v>8974</c:v>
              </c:pt>
              <c:pt idx="6">
                <c:v>7819</c:v>
              </c:pt>
              <c:pt idx="7">
                <c:v>6872</c:v>
              </c:pt>
              <c:pt idx="8">
                <c:v>5960</c:v>
              </c:pt>
              <c:pt idx="9">
                <c:v>4752</c:v>
              </c:pt>
              <c:pt idx="10">
                <c:v>4752</c:v>
              </c:pt>
              <c:pt idx="11">
                <c:v>4752</c:v>
              </c:pt>
              <c:pt idx="12">
                <c:v>2432</c:v>
              </c:pt>
              <c:pt idx="13">
                <c:v>2432</c:v>
              </c:pt>
              <c:pt idx="14">
                <c:v>2432</c:v>
              </c:pt>
              <c:pt idx="15">
                <c:v>1216</c:v>
              </c:pt>
              <c:pt idx="16">
                <c:v>1216</c:v>
              </c:pt>
              <c:pt idx="17">
                <c:v>1216</c:v>
              </c:pt>
              <c:pt idx="18">
                <c:v>2886</c:v>
              </c:pt>
              <c:pt idx="19">
                <c:v>2886</c:v>
              </c:pt>
              <c:pt idx="20">
                <c:v>4556</c:v>
              </c:pt>
              <c:pt idx="21">
                <c:v>4556</c:v>
              </c:pt>
              <c:pt idx="22">
                <c:v>4556</c:v>
              </c:pt>
              <c:pt idx="23">
                <c:v>4556</c:v>
              </c:pt>
              <c:pt idx="24">
                <c:v>4556</c:v>
              </c:pt>
              <c:pt idx="25">
                <c:v>4556</c:v>
              </c:pt>
              <c:pt idx="26">
                <c:v>4500</c:v>
              </c:pt>
              <c:pt idx="27">
                <c:v>4500</c:v>
              </c:pt>
              <c:pt idx="28">
                <c:v>4500</c:v>
              </c:pt>
              <c:pt idx="29">
                <c:v>5000</c:v>
              </c:pt>
              <c:pt idx="30">
                <c:v>5000</c:v>
              </c:pt>
              <c:pt idx="31">
                <c:v>5000</c:v>
              </c:pt>
              <c:pt idx="32">
                <c:v>5000</c:v>
              </c:pt>
              <c:pt idx="33">
                <c:v>5000</c:v>
              </c:pt>
              <c:pt idx="34">
                <c:v>5500</c:v>
              </c:pt>
              <c:pt idx="35">
                <c:v>5500</c:v>
              </c:pt>
            </c:numLit>
          </c:val>
        </c:ser>
        <c:ser>
          <c:idx val="12"/>
          <c:order val="10"/>
          <c:tx>
            <c:v>Offshore Wind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4335</c:v>
              </c:pt>
              <c:pt idx="2">
                <c:v>4335</c:v>
              </c:pt>
              <c:pt idx="3">
                <c:v>5328</c:v>
              </c:pt>
              <c:pt idx="4">
                <c:v>6727</c:v>
              </c:pt>
              <c:pt idx="5">
                <c:v>6981</c:v>
              </c:pt>
              <c:pt idx="6">
                <c:v>7160</c:v>
              </c:pt>
              <c:pt idx="7">
                <c:v>8755</c:v>
              </c:pt>
              <c:pt idx="8">
                <c:v>9155</c:v>
              </c:pt>
              <c:pt idx="9">
                <c:v>9155</c:v>
              </c:pt>
              <c:pt idx="10">
                <c:v>9959</c:v>
              </c:pt>
              <c:pt idx="11">
                <c:v>11400</c:v>
              </c:pt>
              <c:pt idx="12">
                <c:v>12930</c:v>
              </c:pt>
              <c:pt idx="13">
                <c:v>14130</c:v>
              </c:pt>
              <c:pt idx="14">
                <c:v>14430</c:v>
              </c:pt>
              <c:pt idx="15">
                <c:v>14930</c:v>
              </c:pt>
              <c:pt idx="16">
                <c:v>15430</c:v>
              </c:pt>
              <c:pt idx="17">
                <c:v>15930</c:v>
              </c:pt>
              <c:pt idx="18">
                <c:v>15930</c:v>
              </c:pt>
              <c:pt idx="19">
                <c:v>15930</c:v>
              </c:pt>
              <c:pt idx="20">
                <c:v>15930</c:v>
              </c:pt>
              <c:pt idx="21">
                <c:v>15930</c:v>
              </c:pt>
              <c:pt idx="22">
                <c:v>15930</c:v>
              </c:pt>
              <c:pt idx="23">
                <c:v>15930</c:v>
              </c:pt>
              <c:pt idx="24">
                <c:v>15930</c:v>
              </c:pt>
              <c:pt idx="25">
                <c:v>15930</c:v>
              </c:pt>
              <c:pt idx="26">
                <c:v>15930</c:v>
              </c:pt>
              <c:pt idx="27">
                <c:v>15930</c:v>
              </c:pt>
              <c:pt idx="28">
                <c:v>15930</c:v>
              </c:pt>
              <c:pt idx="29">
                <c:v>15930</c:v>
              </c:pt>
              <c:pt idx="30">
                <c:v>15930</c:v>
              </c:pt>
              <c:pt idx="31">
                <c:v>15930</c:v>
              </c:pt>
              <c:pt idx="32">
                <c:v>15930</c:v>
              </c:pt>
              <c:pt idx="33">
                <c:v>15930</c:v>
              </c:pt>
              <c:pt idx="34">
                <c:v>15930</c:v>
              </c:pt>
              <c:pt idx="35">
                <c:v>15930</c:v>
              </c:pt>
            </c:numLit>
          </c:val>
        </c:ser>
        <c:ser>
          <c:idx val="13"/>
          <c:order val="11"/>
          <c:tx>
            <c:v>Onshore Wind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5589</c:v>
              </c:pt>
              <c:pt idx="2">
                <c:v>6175</c:v>
              </c:pt>
              <c:pt idx="3">
                <c:v>6804</c:v>
              </c:pt>
              <c:pt idx="4">
                <c:v>6881</c:v>
              </c:pt>
              <c:pt idx="5">
                <c:v>7113</c:v>
              </c:pt>
              <c:pt idx="6">
                <c:v>7182</c:v>
              </c:pt>
              <c:pt idx="7">
                <c:v>7302</c:v>
              </c:pt>
              <c:pt idx="8">
                <c:v>7285</c:v>
              </c:pt>
              <c:pt idx="9">
                <c:v>7409</c:v>
              </c:pt>
              <c:pt idx="10">
                <c:v>7481</c:v>
              </c:pt>
              <c:pt idx="11">
                <c:v>7801</c:v>
              </c:pt>
              <c:pt idx="12">
                <c:v>8040</c:v>
              </c:pt>
              <c:pt idx="13">
                <c:v>8078</c:v>
              </c:pt>
              <c:pt idx="14">
                <c:v>8078</c:v>
              </c:pt>
              <c:pt idx="15">
                <c:v>8078</c:v>
              </c:pt>
              <c:pt idx="16">
                <c:v>7579</c:v>
              </c:pt>
              <c:pt idx="17">
                <c:v>7579</c:v>
              </c:pt>
              <c:pt idx="18">
                <c:v>7066</c:v>
              </c:pt>
              <c:pt idx="19">
                <c:v>7066</c:v>
              </c:pt>
              <c:pt idx="20">
                <c:v>6793</c:v>
              </c:pt>
              <c:pt idx="21">
                <c:v>6427</c:v>
              </c:pt>
              <c:pt idx="22">
                <c:v>5407</c:v>
              </c:pt>
              <c:pt idx="23">
                <c:v>5268</c:v>
              </c:pt>
              <c:pt idx="24">
                <c:v>5250</c:v>
              </c:pt>
              <c:pt idx="25">
                <c:v>5039</c:v>
              </c:pt>
              <c:pt idx="26">
                <c:v>4900</c:v>
              </c:pt>
              <c:pt idx="27">
                <c:v>4600</c:v>
              </c:pt>
              <c:pt idx="28">
                <c:v>4300</c:v>
              </c:pt>
              <c:pt idx="29">
                <c:v>4250</c:v>
              </c:pt>
              <c:pt idx="30">
                <c:v>4150</c:v>
              </c:pt>
              <c:pt idx="31">
                <c:v>4100</c:v>
              </c:pt>
              <c:pt idx="32">
                <c:v>4050</c:v>
              </c:pt>
              <c:pt idx="33">
                <c:v>4000</c:v>
              </c:pt>
              <c:pt idx="34">
                <c:v>3950</c:v>
              </c:pt>
              <c:pt idx="35">
                <c:v>3900</c:v>
              </c:pt>
            </c:numLit>
          </c:val>
        </c:ser>
        <c:ser>
          <c:idx val="14"/>
          <c:order val="12"/>
          <c:tx>
            <c:v>Solar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15"/>
          <c:order val="13"/>
          <c:tx>
            <c:v>Marine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15</c:v>
              </c:pt>
              <c:pt idx="2">
                <c:v>15</c:v>
              </c:pt>
              <c:pt idx="3">
                <c:v>15</c:v>
              </c:pt>
              <c:pt idx="4">
                <c:v>15</c:v>
              </c:pt>
              <c:pt idx="5">
                <c:v>15</c:v>
              </c:pt>
              <c:pt idx="6">
                <c:v>25</c:v>
              </c:pt>
              <c:pt idx="7">
                <c:v>25</c:v>
              </c:pt>
              <c:pt idx="8">
                <c:v>25</c:v>
              </c:pt>
              <c:pt idx="9">
                <c:v>25</c:v>
              </c:pt>
              <c:pt idx="10">
                <c:v>25</c:v>
              </c:pt>
              <c:pt idx="11">
                <c:v>25</c:v>
              </c:pt>
              <c:pt idx="12">
                <c:v>25</c:v>
              </c:pt>
              <c:pt idx="13">
                <c:v>25</c:v>
              </c:pt>
              <c:pt idx="14">
                <c:v>25</c:v>
              </c:pt>
              <c:pt idx="15">
                <c:v>25</c:v>
              </c:pt>
              <c:pt idx="16">
                <c:v>25</c:v>
              </c:pt>
              <c:pt idx="17">
                <c:v>25</c:v>
              </c:pt>
              <c:pt idx="18">
                <c:v>25</c:v>
              </c:pt>
              <c:pt idx="19">
                <c:v>25</c:v>
              </c:pt>
              <c:pt idx="20">
                <c:v>25</c:v>
              </c:pt>
              <c:pt idx="21">
                <c:v>25</c:v>
              </c:pt>
              <c:pt idx="22">
                <c:v>25</c:v>
              </c:pt>
              <c:pt idx="23">
                <c:v>25</c:v>
              </c:pt>
              <c:pt idx="24">
                <c:v>25</c:v>
              </c:pt>
              <c:pt idx="25">
                <c:v>15</c:v>
              </c:pt>
              <c:pt idx="26">
                <c:v>15</c:v>
              </c:pt>
              <c:pt idx="27">
                <c:v>15</c:v>
              </c:pt>
              <c:pt idx="28">
                <c:v>15</c:v>
              </c:pt>
              <c:pt idx="29">
                <c:v>15</c:v>
              </c:pt>
              <c:pt idx="30">
                <c:v>15</c:v>
              </c:pt>
              <c:pt idx="31">
                <c:v>15</c:v>
              </c:pt>
              <c:pt idx="32">
                <c:v>15</c:v>
              </c:pt>
              <c:pt idx="33">
                <c:v>15</c:v>
              </c:pt>
              <c:pt idx="34">
                <c:v>15</c:v>
              </c:pt>
              <c:pt idx="35">
                <c:v>15</c:v>
              </c:pt>
            </c:numLit>
          </c:val>
        </c:ser>
        <c:ser>
          <c:idx val="16"/>
          <c:order val="14"/>
          <c:tx>
            <c:v>Other Renewable (inc CHP)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36</c:v>
              </c:pt>
              <c:pt idx="4">
                <c:v>36</c:v>
              </c:pt>
              <c:pt idx="5">
                <c:v>36</c:v>
              </c:pt>
              <c:pt idx="6">
                <c:v>36</c:v>
              </c:pt>
              <c:pt idx="7">
                <c:v>36</c:v>
              </c:pt>
              <c:pt idx="8">
                <c:v>36</c:v>
              </c:pt>
              <c:pt idx="9">
                <c:v>36</c:v>
              </c:pt>
              <c:pt idx="10">
                <c:v>36</c:v>
              </c:pt>
              <c:pt idx="11">
                <c:v>36</c:v>
              </c:pt>
              <c:pt idx="12">
                <c:v>36</c:v>
              </c:pt>
              <c:pt idx="13">
                <c:v>36</c:v>
              </c:pt>
              <c:pt idx="14">
                <c:v>36</c:v>
              </c:pt>
              <c:pt idx="15">
                <c:v>36</c:v>
              </c:pt>
              <c:pt idx="16">
                <c:v>36</c:v>
              </c:pt>
              <c:pt idx="17">
                <c:v>36</c:v>
              </c:pt>
              <c:pt idx="18">
                <c:v>36</c:v>
              </c:pt>
              <c:pt idx="19">
                <c:v>36</c:v>
              </c:pt>
              <c:pt idx="20">
                <c:v>36</c:v>
              </c:pt>
              <c:pt idx="21">
                <c:v>36</c:v>
              </c:pt>
              <c:pt idx="22">
                <c:v>36</c:v>
              </c:pt>
              <c:pt idx="23">
                <c:v>36</c:v>
              </c:pt>
              <c:pt idx="24">
                <c:v>36</c:v>
              </c:pt>
              <c:pt idx="25">
                <c:v>36</c:v>
              </c:pt>
              <c:pt idx="26">
                <c:v>36</c:v>
              </c:pt>
              <c:pt idx="27">
                <c:v>36</c:v>
              </c:pt>
              <c:pt idx="28">
                <c:v>36</c:v>
              </c:pt>
              <c:pt idx="29">
                <c:v>36</c:v>
              </c:pt>
              <c:pt idx="30">
                <c:v>36</c:v>
              </c:pt>
              <c:pt idx="31">
                <c:v>36</c:v>
              </c:pt>
              <c:pt idx="32">
                <c:v>36</c:v>
              </c:pt>
              <c:pt idx="33">
                <c:v>36</c:v>
              </c:pt>
              <c:pt idx="34">
                <c:v>36</c:v>
              </c:pt>
              <c:pt idx="35">
                <c:v>36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219328"/>
        <c:axId val="205220864"/>
      </c:areaChart>
      <c:catAx>
        <c:axId val="20521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52208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52208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5219328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1985019040766471E-2"/>
                <c:y val="0.3026090835223723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(GW)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v>Biomass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742.99770000000001</c:v>
              </c:pt>
              <c:pt idx="2">
                <c:v>995.86315602595664</c:v>
              </c:pt>
              <c:pt idx="3">
                <c:v>1004.7724936491344</c:v>
              </c:pt>
              <c:pt idx="4">
                <c:v>1013.2672903480649</c:v>
              </c:pt>
              <c:pt idx="5">
                <c:v>1021.3844132852535</c:v>
              </c:pt>
              <c:pt idx="6">
                <c:v>989.15602013315333</c:v>
              </c:pt>
              <c:pt idx="7">
                <c:v>1089.6103285542004</c:v>
              </c:pt>
              <c:pt idx="8">
                <c:v>1057.7440696728206</c:v>
              </c:pt>
              <c:pt idx="9">
                <c:v>1067.0141853919722</c:v>
              </c:pt>
              <c:pt idx="10">
                <c:v>1067.0141853919722</c:v>
              </c:pt>
              <c:pt idx="11">
                <c:v>1067.0141853919722</c:v>
              </c:pt>
              <c:pt idx="12">
                <c:v>1067.2349618814308</c:v>
              </c:pt>
              <c:pt idx="13">
                <c:v>1032.2582219999936</c:v>
              </c:pt>
              <c:pt idx="14">
                <c:v>1034.3899949416425</c:v>
              </c:pt>
              <c:pt idx="15">
                <c:v>1034.6551171344177</c:v>
              </c:pt>
              <c:pt idx="16">
                <c:v>1035.2657297565215</c:v>
              </c:pt>
              <c:pt idx="17">
                <c:v>1035.9685603416617</c:v>
              </c:pt>
              <c:pt idx="18">
                <c:v>995.32282450408297</c:v>
              </c:pt>
              <c:pt idx="19">
                <c:v>996.69402456313787</c:v>
              </c:pt>
              <c:pt idx="20">
                <c:v>967.38548829570118</c:v>
              </c:pt>
              <c:pt idx="21">
                <c:v>970.51205735277438</c:v>
              </c:pt>
              <c:pt idx="22">
                <c:v>972.65211365731238</c:v>
              </c:pt>
              <c:pt idx="23">
                <c:v>974.76799689863037</c:v>
              </c:pt>
              <c:pt idx="24">
                <c:v>976.73326484820632</c:v>
              </c:pt>
              <c:pt idx="25">
                <c:v>978.53539703885099</c:v>
              </c:pt>
            </c:numLit>
          </c:val>
        </c:ser>
        <c:ser>
          <c:idx val="2"/>
          <c:order val="1"/>
          <c:tx>
            <c:v>CHP (Non-renewable)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2183.0148992218637</c:v>
              </c:pt>
              <c:pt idx="2">
                <c:v>2389.03505880795</c:v>
              </c:pt>
              <c:pt idx="3">
                <c:v>2415.9393949100795</c:v>
              </c:pt>
              <c:pt idx="4">
                <c:v>2403.698191923484</c:v>
              </c:pt>
              <c:pt idx="5">
                <c:v>2403.9098861776197</c:v>
              </c:pt>
              <c:pt idx="6">
                <c:v>2401.1769747636795</c:v>
              </c:pt>
              <c:pt idx="7">
                <c:v>2407.1222525206495</c:v>
              </c:pt>
              <c:pt idx="8">
                <c:v>2596.0914609586348</c:v>
              </c:pt>
              <c:pt idx="9">
                <c:v>2624.9851213472116</c:v>
              </c:pt>
              <c:pt idx="10">
                <c:v>2655.2139048468171</c:v>
              </c:pt>
              <c:pt idx="11">
                <c:v>2700.2470039740892</c:v>
              </c:pt>
              <c:pt idx="12">
                <c:v>2742.8015920127018</c:v>
              </c:pt>
              <c:pt idx="13">
                <c:v>2835.1491027818943</c:v>
              </c:pt>
              <c:pt idx="14">
                <c:v>2894.0899495295321</c:v>
              </c:pt>
              <c:pt idx="15">
                <c:v>2963.0787121134317</c:v>
              </c:pt>
              <c:pt idx="16">
                <c:v>3020.6984894112761</c:v>
              </c:pt>
              <c:pt idx="17">
                <c:v>3065.6333607393062</c:v>
              </c:pt>
              <c:pt idx="18">
                <c:v>3112.5201783019829</c:v>
              </c:pt>
              <c:pt idx="19">
                <c:v>3192.5976770608208</c:v>
              </c:pt>
              <c:pt idx="20">
                <c:v>3315.1928104174845</c:v>
              </c:pt>
              <c:pt idx="21">
                <c:v>3412.8209339589639</c:v>
              </c:pt>
              <c:pt idx="22">
                <c:v>3469.1797410522649</c:v>
              </c:pt>
              <c:pt idx="23">
                <c:v>3530.2967971531684</c:v>
              </c:pt>
              <c:pt idx="24">
                <c:v>3593.1252106800639</c:v>
              </c:pt>
              <c:pt idx="25">
                <c:v>3711.6172822247013</c:v>
              </c:pt>
            </c:numLit>
          </c:val>
        </c:ser>
        <c:ser>
          <c:idx val="3"/>
          <c:order val="2"/>
          <c:tx>
            <c:v>Hydro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536.13944649556856</c:v>
              </c:pt>
              <c:pt idx="2">
                <c:v>543.84763186530915</c:v>
              </c:pt>
              <c:pt idx="3">
                <c:v>551.47873538135218</c:v>
              </c:pt>
              <c:pt idx="4">
                <c:v>559.03352786223491</c:v>
              </c:pt>
              <c:pt idx="5">
                <c:v>566.51277241830871</c:v>
              </c:pt>
              <c:pt idx="6">
                <c:v>573.91722452882186</c:v>
              </c:pt>
              <c:pt idx="7">
                <c:v>581.24763211822983</c:v>
              </c:pt>
              <c:pt idx="8">
                <c:v>588.21151932816747</c:v>
              </c:pt>
              <c:pt idx="9">
                <c:v>594.4790178171113</c:v>
              </c:pt>
              <c:pt idx="10">
                <c:v>600.43314138160781</c:v>
              </c:pt>
              <c:pt idx="11">
                <c:v>606.08955876787968</c:v>
              </c:pt>
              <c:pt idx="12">
                <c:v>611.46315528483785</c:v>
              </c:pt>
              <c:pt idx="13">
                <c:v>616.56807197594821</c:v>
              </c:pt>
              <c:pt idx="14">
                <c:v>621.41774283250288</c:v>
              </c:pt>
              <c:pt idx="15">
                <c:v>626.02493014622996</c:v>
              </c:pt>
              <c:pt idx="16">
                <c:v>630.40175809427069</c:v>
              </c:pt>
              <c:pt idx="17">
                <c:v>634.5597446449093</c:v>
              </c:pt>
              <c:pt idx="18">
                <c:v>638.50983186801602</c:v>
              </c:pt>
              <c:pt idx="19">
                <c:v>642.26241472996742</c:v>
              </c:pt>
              <c:pt idx="20">
                <c:v>645.82736844882129</c:v>
              </c:pt>
              <c:pt idx="21">
                <c:v>649.21407448173238</c:v>
              </c:pt>
              <c:pt idx="22">
                <c:v>652.43144521299791</c:v>
              </c:pt>
              <c:pt idx="23">
                <c:v>655.48794740770018</c:v>
              </c:pt>
              <c:pt idx="24">
                <c:v>658.39162449266746</c:v>
              </c:pt>
              <c:pt idx="25">
                <c:v>661.1501177233863</c:v>
              </c:pt>
            </c:numLit>
          </c:val>
        </c:ser>
        <c:ser>
          <c:idx val="4"/>
          <c:order val="3"/>
          <c:tx>
            <c:v>Marine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41</c:v>
              </c:pt>
              <c:pt idx="2">
                <c:v>47.5</c:v>
              </c:pt>
              <c:pt idx="3">
                <c:v>47.5</c:v>
              </c:pt>
              <c:pt idx="4">
                <c:v>47.5</c:v>
              </c:pt>
              <c:pt idx="5">
                <c:v>47.5</c:v>
              </c:pt>
              <c:pt idx="6">
                <c:v>47.5</c:v>
              </c:pt>
              <c:pt idx="7">
                <c:v>47.5</c:v>
              </c:pt>
              <c:pt idx="8">
                <c:v>47.5</c:v>
              </c:pt>
              <c:pt idx="9">
                <c:v>47.5</c:v>
              </c:pt>
              <c:pt idx="10">
                <c:v>47.5</c:v>
              </c:pt>
              <c:pt idx="11">
                <c:v>47.5</c:v>
              </c:pt>
              <c:pt idx="12">
                <c:v>47.5</c:v>
              </c:pt>
              <c:pt idx="13">
                <c:v>47.5</c:v>
              </c:pt>
              <c:pt idx="14">
                <c:v>47.5</c:v>
              </c:pt>
              <c:pt idx="15">
                <c:v>47.5</c:v>
              </c:pt>
              <c:pt idx="16">
                <c:v>47.5</c:v>
              </c:pt>
              <c:pt idx="17">
                <c:v>47.5</c:v>
              </c:pt>
              <c:pt idx="18">
                <c:v>47.5</c:v>
              </c:pt>
              <c:pt idx="19">
                <c:v>47.5</c:v>
              </c:pt>
              <c:pt idx="20">
                <c:v>47.5</c:v>
              </c:pt>
              <c:pt idx="21">
                <c:v>47.5</c:v>
              </c:pt>
              <c:pt idx="22">
                <c:v>47.5</c:v>
              </c:pt>
              <c:pt idx="23">
                <c:v>47.5</c:v>
              </c:pt>
              <c:pt idx="24">
                <c:v>47.5</c:v>
              </c:pt>
              <c:pt idx="25">
                <c:v>47.5</c:v>
              </c:pt>
            </c:numLit>
          </c:val>
        </c:ser>
        <c:ser>
          <c:idx val="5"/>
          <c:order val="4"/>
          <c:tx>
            <c:v>Offshore Wind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742.80000000000007</c:v>
              </c:pt>
              <c:pt idx="2">
                <c:v>742.80000000000007</c:v>
              </c:pt>
              <c:pt idx="3">
                <c:v>742.80000000000007</c:v>
              </c:pt>
              <c:pt idx="4">
                <c:v>742.80000000000007</c:v>
              </c:pt>
              <c:pt idx="5">
                <c:v>742.80000000000007</c:v>
              </c:pt>
              <c:pt idx="6">
                <c:v>742.80000000000007</c:v>
              </c:pt>
              <c:pt idx="7">
                <c:v>742.80000000000007</c:v>
              </c:pt>
              <c:pt idx="8">
                <c:v>742.80000000000007</c:v>
              </c:pt>
              <c:pt idx="9">
                <c:v>742.80000000000007</c:v>
              </c:pt>
              <c:pt idx="10">
                <c:v>742.80000000000007</c:v>
              </c:pt>
              <c:pt idx="11">
                <c:v>742.80000000000007</c:v>
              </c:pt>
              <c:pt idx="12">
                <c:v>742.80000000000007</c:v>
              </c:pt>
              <c:pt idx="13">
                <c:v>742.80000000000007</c:v>
              </c:pt>
              <c:pt idx="14">
                <c:v>742.80000000000007</c:v>
              </c:pt>
              <c:pt idx="15">
                <c:v>742.80000000000007</c:v>
              </c:pt>
              <c:pt idx="16">
                <c:v>742.80000000000007</c:v>
              </c:pt>
              <c:pt idx="17">
                <c:v>742.80000000000007</c:v>
              </c:pt>
              <c:pt idx="18">
                <c:v>742.80000000000007</c:v>
              </c:pt>
              <c:pt idx="19">
                <c:v>742.80000000000007</c:v>
              </c:pt>
              <c:pt idx="20">
                <c:v>742.80000000000007</c:v>
              </c:pt>
              <c:pt idx="21">
                <c:v>742.80000000000007</c:v>
              </c:pt>
              <c:pt idx="22">
                <c:v>742.80000000000007</c:v>
              </c:pt>
              <c:pt idx="23">
                <c:v>742.80000000000007</c:v>
              </c:pt>
              <c:pt idx="24">
                <c:v>742.80000000000007</c:v>
              </c:pt>
              <c:pt idx="25">
                <c:v>742.80000000000007</c:v>
              </c:pt>
            </c:numLit>
          </c:val>
        </c:ser>
        <c:ser>
          <c:idx val="6"/>
          <c:order val="5"/>
          <c:tx>
            <c:v>Onshore Wind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4790.6548560035126</c:v>
              </c:pt>
              <c:pt idx="2">
                <c:v>5161.958350386064</c:v>
              </c:pt>
              <c:pt idx="3">
                <c:v>5340.4564953303598</c:v>
              </c:pt>
              <c:pt idx="4">
                <c:v>5462.5298257802269</c:v>
              </c:pt>
              <c:pt idx="5">
                <c:v>5453.7694897075999</c:v>
              </c:pt>
              <c:pt idx="6">
                <c:v>5436.0221704386049</c:v>
              </c:pt>
              <c:pt idx="7">
                <c:v>5441.8322171330592</c:v>
              </c:pt>
              <c:pt idx="8">
                <c:v>5467.9081423628677</c:v>
              </c:pt>
              <c:pt idx="9">
                <c:v>5493.7795616932608</c:v>
              </c:pt>
              <c:pt idx="10">
                <c:v>5502.0050020176632</c:v>
              </c:pt>
              <c:pt idx="11">
                <c:v>5525.4704783991319</c:v>
              </c:pt>
              <c:pt idx="12">
                <c:v>5540.8088866716789</c:v>
              </c:pt>
              <c:pt idx="13">
                <c:v>5559.0406897618705</c:v>
              </c:pt>
              <c:pt idx="14">
                <c:v>5568.1557697411881</c:v>
              </c:pt>
              <c:pt idx="15">
                <c:v>5541.6907385016293</c:v>
              </c:pt>
              <c:pt idx="16">
                <c:v>5487.5229722216363</c:v>
              </c:pt>
              <c:pt idx="17">
                <c:v>5444.6153519929157</c:v>
              </c:pt>
              <c:pt idx="18">
                <c:v>5341.5878991756981</c:v>
              </c:pt>
              <c:pt idx="19">
                <c:v>5245.409968203845</c:v>
              </c:pt>
              <c:pt idx="20">
                <c:v>5184.8072731723105</c:v>
              </c:pt>
              <c:pt idx="21">
                <c:v>5140.2355074902762</c:v>
              </c:pt>
              <c:pt idx="22">
                <c:v>4940.0153324948296</c:v>
              </c:pt>
              <c:pt idx="23">
                <c:v>4626.0435125756512</c:v>
              </c:pt>
              <c:pt idx="24">
                <c:v>4444.4354146933647</c:v>
              </c:pt>
              <c:pt idx="25">
                <c:v>4358.1019884095595</c:v>
              </c:pt>
            </c:numLit>
          </c:val>
        </c:ser>
        <c:ser>
          <c:idx val="7"/>
          <c:order val="6"/>
          <c:tx>
            <c:v>Other Renewable (inc CHP)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2794.4655455146894</c:v>
              </c:pt>
              <c:pt idx="2">
                <c:v>2884.9721546031742</c:v>
              </c:pt>
              <c:pt idx="3">
                <c:v>3096.1713728456862</c:v>
              </c:pt>
              <c:pt idx="4">
                <c:v>3178.3929749882386</c:v>
              </c:pt>
              <c:pt idx="5">
                <c:v>3238.0348159277105</c:v>
              </c:pt>
              <c:pt idx="6">
                <c:v>3347.5310767452052</c:v>
              </c:pt>
              <c:pt idx="7">
                <c:v>3390.5931482600363</c:v>
              </c:pt>
              <c:pt idx="8">
                <c:v>3424.1039065005257</c:v>
              </c:pt>
              <c:pt idx="9">
                <c:v>3457.6490827459088</c:v>
              </c:pt>
              <c:pt idx="10">
                <c:v>3491.930727586122</c:v>
              </c:pt>
              <c:pt idx="11">
                <c:v>3552.0258077593653</c:v>
              </c:pt>
              <c:pt idx="12">
                <c:v>3576.9565556252678</c:v>
              </c:pt>
              <c:pt idx="13">
                <c:v>3608.4027718880857</c:v>
              </c:pt>
              <c:pt idx="14">
                <c:v>3650.4122919224556</c:v>
              </c:pt>
              <c:pt idx="15">
                <c:v>3744.4922898533382</c:v>
              </c:pt>
              <c:pt idx="16">
                <c:v>3816.7533726768943</c:v>
              </c:pt>
              <c:pt idx="17">
                <c:v>3866.1168354664724</c:v>
              </c:pt>
              <c:pt idx="18">
                <c:v>3909.8262610862362</c:v>
              </c:pt>
              <c:pt idx="19">
                <c:v>3990.625798505946</c:v>
              </c:pt>
              <c:pt idx="20">
                <c:v>4028.5169553833844</c:v>
              </c:pt>
              <c:pt idx="21">
                <c:v>4061.3480360111307</c:v>
              </c:pt>
              <c:pt idx="22">
                <c:v>4065.2366084208693</c:v>
              </c:pt>
              <c:pt idx="23">
                <c:v>4067.8120626261411</c:v>
              </c:pt>
              <c:pt idx="24">
                <c:v>4063.3462760369789</c:v>
              </c:pt>
              <c:pt idx="25">
                <c:v>4050.8416073164512</c:v>
              </c:pt>
            </c:numLit>
          </c:val>
        </c:ser>
        <c:ser>
          <c:idx val="8"/>
          <c:order val="7"/>
          <c:tx>
            <c:v>Other Thermal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2436.3656562199767</c:v>
              </c:pt>
              <c:pt idx="2">
                <c:v>2885.5594884141742</c:v>
              </c:pt>
              <c:pt idx="3">
                <c:v>3451.8013970152861</c:v>
              </c:pt>
              <c:pt idx="4">
                <c:v>4179.8888489437331</c:v>
              </c:pt>
              <c:pt idx="5">
                <c:v>4347.8008184859209</c:v>
              </c:pt>
              <c:pt idx="6">
                <c:v>4508.3845292835549</c:v>
              </c:pt>
              <c:pt idx="7">
                <c:v>4672.8808801249997</c:v>
              </c:pt>
              <c:pt idx="8">
                <c:v>4841.4339975007397</c:v>
              </c:pt>
              <c:pt idx="9">
                <c:v>5078.7079427879617</c:v>
              </c:pt>
              <c:pt idx="10">
                <c:v>5290.6703708499472</c:v>
              </c:pt>
              <c:pt idx="11">
                <c:v>5475.8979061515383</c:v>
              </c:pt>
              <c:pt idx="12">
                <c:v>5670.9155304297401</c:v>
              </c:pt>
              <c:pt idx="13">
                <c:v>5854.3568201067628</c:v>
              </c:pt>
              <c:pt idx="14">
                <c:v>6045.9530665357697</c:v>
              </c:pt>
              <c:pt idx="15">
                <c:v>6169.7644223212101</c:v>
              </c:pt>
              <c:pt idx="16">
                <c:v>6264.7942469503432</c:v>
              </c:pt>
              <c:pt idx="17">
                <c:v>6351.1116524880372</c:v>
              </c:pt>
              <c:pt idx="18">
                <c:v>6427.9959364483784</c:v>
              </c:pt>
              <c:pt idx="19">
                <c:v>6494.853610421851</c:v>
              </c:pt>
              <c:pt idx="20">
                <c:v>6520.2090416888923</c:v>
              </c:pt>
              <c:pt idx="21">
                <c:v>6540.0917089669174</c:v>
              </c:pt>
              <c:pt idx="22">
                <c:v>6554.4461666529714</c:v>
              </c:pt>
              <c:pt idx="23">
                <c:v>6568.8903041053172</c:v>
              </c:pt>
              <c:pt idx="24">
                <c:v>6583.4246818224929</c:v>
              </c:pt>
              <c:pt idx="25">
                <c:v>6589.2781716636164</c:v>
              </c:pt>
            </c:numLit>
          </c:val>
        </c:ser>
        <c:ser>
          <c:idx val="9"/>
          <c:order val="8"/>
          <c:tx>
            <c:v>Solar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11313.874994769996</c:v>
              </c:pt>
              <c:pt idx="2">
                <c:v>12063.747496208805</c:v>
              </c:pt>
              <c:pt idx="3">
                <c:v>12470.83044314687</c:v>
              </c:pt>
              <c:pt idx="4">
                <c:v>12763.849981519048</c:v>
              </c:pt>
              <c:pt idx="5">
                <c:v>12998.161225197424</c:v>
              </c:pt>
              <c:pt idx="6">
                <c:v>13222.97051503858</c:v>
              </c:pt>
              <c:pt idx="7">
                <c:v>13438.578680511897</c:v>
              </c:pt>
              <c:pt idx="8">
                <c:v>13707.214393932298</c:v>
              </c:pt>
              <c:pt idx="9">
                <c:v>14015.324499442369</c:v>
              </c:pt>
              <c:pt idx="10">
                <c:v>14326.908941880771</c:v>
              </c:pt>
              <c:pt idx="11">
                <c:v>14626.901913137235</c:v>
              </c:pt>
              <c:pt idx="12">
                <c:v>14889.293787404564</c:v>
              </c:pt>
              <c:pt idx="13">
                <c:v>15150.351910160691</c:v>
              </c:pt>
              <c:pt idx="14">
                <c:v>15322.924409080297</c:v>
              </c:pt>
              <c:pt idx="15">
                <c:v>15417.294388297883</c:v>
              </c:pt>
              <c:pt idx="16">
                <c:v>15500.5914117051</c:v>
              </c:pt>
              <c:pt idx="17">
                <c:v>15564.749884318422</c:v>
              </c:pt>
              <c:pt idx="18">
                <c:v>15608.55019472622</c:v>
              </c:pt>
              <c:pt idx="19">
                <c:v>15629.924881668307</c:v>
              </c:pt>
              <c:pt idx="20">
                <c:v>15580.11774491076</c:v>
              </c:pt>
              <c:pt idx="21">
                <c:v>15472.522558504632</c:v>
              </c:pt>
              <c:pt idx="22">
                <c:v>15272.37049154229</c:v>
              </c:pt>
              <c:pt idx="23">
                <c:v>14987.302409907948</c:v>
              </c:pt>
              <c:pt idx="24">
                <c:v>14627.353842608294</c:v>
              </c:pt>
              <c:pt idx="25">
                <c:v>14119.141913691337</c:v>
              </c:pt>
            </c:numLit>
          </c:val>
        </c:ser>
        <c:ser>
          <c:idx val="10"/>
          <c:order val="9"/>
          <c:tx>
            <c:v>Storage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845</c:v>
              </c:pt>
              <c:pt idx="2">
                <c:v>912</c:v>
              </c:pt>
              <c:pt idx="3">
                <c:v>1288</c:v>
              </c:pt>
              <c:pt idx="4">
                <c:v>2448</c:v>
              </c:pt>
              <c:pt idx="5">
                <c:v>2831</c:v>
              </c:pt>
              <c:pt idx="6">
                <c:v>2830</c:v>
              </c:pt>
              <c:pt idx="7">
                <c:v>2830</c:v>
              </c:pt>
              <c:pt idx="8">
                <c:v>2830</c:v>
              </c:pt>
              <c:pt idx="9">
                <c:v>2830</c:v>
              </c:pt>
              <c:pt idx="10">
                <c:v>2880</c:v>
              </c:pt>
              <c:pt idx="11">
                <c:v>2880</c:v>
              </c:pt>
              <c:pt idx="12">
                <c:v>2855</c:v>
              </c:pt>
              <c:pt idx="13">
                <c:v>2855</c:v>
              </c:pt>
              <c:pt idx="14">
                <c:v>2850</c:v>
              </c:pt>
              <c:pt idx="15">
                <c:v>2850</c:v>
              </c:pt>
              <c:pt idx="16">
                <c:v>2849</c:v>
              </c:pt>
              <c:pt idx="17">
                <c:v>2839</c:v>
              </c:pt>
              <c:pt idx="18">
                <c:v>2788</c:v>
              </c:pt>
              <c:pt idx="19">
                <c:v>2714</c:v>
              </c:pt>
              <c:pt idx="20">
                <c:v>2337</c:v>
              </c:pt>
              <c:pt idx="21">
                <c:v>2336</c:v>
              </c:pt>
              <c:pt idx="22">
                <c:v>2340</c:v>
              </c:pt>
              <c:pt idx="23">
                <c:v>2346</c:v>
              </c:pt>
              <c:pt idx="24">
                <c:v>2353</c:v>
              </c:pt>
              <c:pt idx="25">
                <c:v>2362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059776"/>
        <c:axId val="206073856"/>
      </c:areaChart>
      <c:catAx>
        <c:axId val="20605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60738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60738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6059776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(GW)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850039062857638E-2"/>
          <c:y val="3.6329318904586516E-2"/>
          <c:w val="0.64264008459550093"/>
          <c:h val="0.85424888728920922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'ES9'!$Q$13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'ES9'!$R$13:$BA$13</c:f>
              <c:numCache>
                <c:formatCode>_(* #,##0.00_);_(* \(#,##0.00\);_(* "-"??_);_(@_)</c:formatCode>
                <c:ptCount val="36"/>
                <c:pt idx="1">
                  <c:v>14.974312499999998</c:v>
                </c:pt>
                <c:pt idx="2">
                  <c:v>27.393308819000001</c:v>
                </c:pt>
                <c:pt idx="3">
                  <c:v>27.994974880000001</c:v>
                </c:pt>
                <c:pt idx="4">
                  <c:v>26.803745030000002</c:v>
                </c:pt>
                <c:pt idx="5">
                  <c:v>22.910748476999999</c:v>
                </c:pt>
                <c:pt idx="6">
                  <c:v>18.44834342</c:v>
                </c:pt>
                <c:pt idx="7">
                  <c:v>25.184459140000001</c:v>
                </c:pt>
                <c:pt idx="8">
                  <c:v>22.040567009</c:v>
                </c:pt>
                <c:pt idx="9">
                  <c:v>34.492586778000003</c:v>
                </c:pt>
                <c:pt idx="10">
                  <c:v>30.496253630999998</c:v>
                </c:pt>
                <c:pt idx="11">
                  <c:v>19.726149116999999</c:v>
                </c:pt>
                <c:pt idx="12">
                  <c:v>20.682336045</c:v>
                </c:pt>
                <c:pt idx="13">
                  <c:v>27.498946948</c:v>
                </c:pt>
                <c:pt idx="14">
                  <c:v>24.663303374000002</c:v>
                </c:pt>
                <c:pt idx="15">
                  <c:v>26.721335880000002</c:v>
                </c:pt>
                <c:pt idx="16">
                  <c:v>31.378752769999998</c:v>
                </c:pt>
                <c:pt idx="17">
                  <c:v>35.442650864999997</c:v>
                </c:pt>
                <c:pt idx="18">
                  <c:v>38.167792339999998</c:v>
                </c:pt>
                <c:pt idx="19">
                  <c:v>38.996894527999999</c:v>
                </c:pt>
                <c:pt idx="20">
                  <c:v>38.673396402000002</c:v>
                </c:pt>
                <c:pt idx="21">
                  <c:v>42.545829169999998</c:v>
                </c:pt>
                <c:pt idx="22">
                  <c:v>45.722212355000003</c:v>
                </c:pt>
                <c:pt idx="23">
                  <c:v>47.677870761000001</c:v>
                </c:pt>
                <c:pt idx="24">
                  <c:v>51.278541373000003</c:v>
                </c:pt>
                <c:pt idx="25">
                  <c:v>52.735760681999999</c:v>
                </c:pt>
                <c:pt idx="26">
                  <c:v>52.735760681999999</c:v>
                </c:pt>
                <c:pt idx="27">
                  <c:v>52.735760681999999</c:v>
                </c:pt>
                <c:pt idx="28">
                  <c:v>52.735760681999999</c:v>
                </c:pt>
                <c:pt idx="29">
                  <c:v>52.735760681999999</c:v>
                </c:pt>
                <c:pt idx="30">
                  <c:v>52.735760681999999</c:v>
                </c:pt>
                <c:pt idx="31">
                  <c:v>52.735760681999999</c:v>
                </c:pt>
                <c:pt idx="32">
                  <c:v>52.735760681999999</c:v>
                </c:pt>
                <c:pt idx="33">
                  <c:v>52.735760681999999</c:v>
                </c:pt>
                <c:pt idx="34">
                  <c:v>52.735760681999999</c:v>
                </c:pt>
                <c:pt idx="35">
                  <c:v>52.735760681999999</c:v>
                </c:pt>
              </c:numCache>
            </c:numRef>
          </c:val>
        </c:ser>
        <c:ser>
          <c:idx val="2"/>
          <c:order val="1"/>
          <c:tx>
            <c:strRef>
              <c:f>'ES9'!$Q$8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'ES9'!$R$8:$BA$8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'ES9'!$Q$9</c:f>
              <c:strCache>
                <c:ptCount val="1"/>
                <c:pt idx="0">
                  <c:v>CHP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'ES9'!$R$9:$BA$9</c:f>
              <c:numCache>
                <c:formatCode>_(* #,##0.00_);_(* \(#,##0.00\);_(* "-"??_);_(@_)</c:formatCode>
                <c:ptCount val="36"/>
                <c:pt idx="1">
                  <c:v>19.893871460515228</c:v>
                </c:pt>
                <c:pt idx="2">
                  <c:v>18.010722893000001</c:v>
                </c:pt>
                <c:pt idx="3">
                  <c:v>17.290607990000002</c:v>
                </c:pt>
                <c:pt idx="4">
                  <c:v>16.231980673410003</c:v>
                </c:pt>
                <c:pt idx="5">
                  <c:v>15.791123334400002</c:v>
                </c:pt>
                <c:pt idx="6">
                  <c:v>16.581708893599998</c:v>
                </c:pt>
                <c:pt idx="7">
                  <c:v>16.1775246612</c:v>
                </c:pt>
                <c:pt idx="8">
                  <c:v>16.573564199000003</c:v>
                </c:pt>
                <c:pt idx="9">
                  <c:v>16.929130485999998</c:v>
                </c:pt>
                <c:pt idx="10">
                  <c:v>16.801772733500002</c:v>
                </c:pt>
                <c:pt idx="11">
                  <c:v>16.438659727000001</c:v>
                </c:pt>
                <c:pt idx="12">
                  <c:v>16.318666076</c:v>
                </c:pt>
                <c:pt idx="13">
                  <c:v>16.622325316999998</c:v>
                </c:pt>
                <c:pt idx="14">
                  <c:v>15.268537991900004</c:v>
                </c:pt>
                <c:pt idx="15">
                  <c:v>8.0881816189999984</c:v>
                </c:pt>
                <c:pt idx="16">
                  <c:v>8.0002840160000002</c:v>
                </c:pt>
                <c:pt idx="17">
                  <c:v>8.0516497719999993</c:v>
                </c:pt>
                <c:pt idx="18">
                  <c:v>8.0102206076000009</c:v>
                </c:pt>
                <c:pt idx="19">
                  <c:v>7.9916027579999991</c:v>
                </c:pt>
                <c:pt idx="20">
                  <c:v>8.0341155200000021</c:v>
                </c:pt>
                <c:pt idx="21">
                  <c:v>8.2042256580000004</c:v>
                </c:pt>
                <c:pt idx="22">
                  <c:v>8.382972710999999</c:v>
                </c:pt>
                <c:pt idx="23">
                  <c:v>8.7388091610000007</c:v>
                </c:pt>
                <c:pt idx="24">
                  <c:v>8.5232997679999993</c:v>
                </c:pt>
                <c:pt idx="25">
                  <c:v>8.769715412</c:v>
                </c:pt>
                <c:pt idx="26">
                  <c:v>8.9980764180000019</c:v>
                </c:pt>
                <c:pt idx="27">
                  <c:v>9.2005884389999988</c:v>
                </c:pt>
                <c:pt idx="28">
                  <c:v>9.4323391580000013</c:v>
                </c:pt>
                <c:pt idx="29">
                  <c:v>9.5573325290000017</c:v>
                </c:pt>
                <c:pt idx="30">
                  <c:v>9.7577783929999988</c:v>
                </c:pt>
                <c:pt idx="31">
                  <c:v>9.930825703</c:v>
                </c:pt>
                <c:pt idx="32">
                  <c:v>10.1300035799</c:v>
                </c:pt>
                <c:pt idx="33">
                  <c:v>10.353637622999997</c:v>
                </c:pt>
                <c:pt idx="34">
                  <c:v>10.453399330000002</c:v>
                </c:pt>
                <c:pt idx="35">
                  <c:v>10.651674201999999</c:v>
                </c:pt>
              </c:numCache>
            </c:numRef>
          </c:val>
        </c:ser>
        <c:ser>
          <c:idx val="4"/>
          <c:order val="3"/>
          <c:tx>
            <c:strRef>
              <c:f>'ES9'!$Q$10</c:f>
              <c:strCache>
                <c:ptCount val="1"/>
                <c:pt idx="0">
                  <c:v>Gas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'ES9'!$R$10:$BA$10</c:f>
              <c:numCache>
                <c:formatCode>_(* #,##0.00_);_(* \(#,##0.00\);_(* "-"??_);_(@_)</c:formatCode>
                <c:ptCount val="36"/>
                <c:pt idx="1">
                  <c:v>122.1</c:v>
                </c:pt>
                <c:pt idx="2">
                  <c:v>128.5059706351999</c:v>
                </c:pt>
                <c:pt idx="3">
                  <c:v>105.50805110174991</c:v>
                </c:pt>
                <c:pt idx="4">
                  <c:v>91.653299597819952</c:v>
                </c:pt>
                <c:pt idx="5">
                  <c:v>85.028989867620027</c:v>
                </c:pt>
                <c:pt idx="6">
                  <c:v>102.20755967548992</c:v>
                </c:pt>
                <c:pt idx="7">
                  <c:v>107.02590821945992</c:v>
                </c:pt>
                <c:pt idx="8">
                  <c:v>112.92212759835991</c:v>
                </c:pt>
                <c:pt idx="9">
                  <c:v>118.09579796579997</c:v>
                </c:pt>
                <c:pt idx="10">
                  <c:v>127.26400857279981</c:v>
                </c:pt>
                <c:pt idx="11">
                  <c:v>131.50641635538997</c:v>
                </c:pt>
                <c:pt idx="12">
                  <c:v>140.5460481960101</c:v>
                </c:pt>
                <c:pt idx="13">
                  <c:v>143.06981739435997</c:v>
                </c:pt>
                <c:pt idx="14">
                  <c:v>144.98064155298002</c:v>
                </c:pt>
                <c:pt idx="15">
                  <c:v>155.34926436165992</c:v>
                </c:pt>
                <c:pt idx="16">
                  <c:v>149.7954599397566</c:v>
                </c:pt>
                <c:pt idx="17">
                  <c:v>144.13604111670008</c:v>
                </c:pt>
                <c:pt idx="18">
                  <c:v>131.04418000799998</c:v>
                </c:pt>
                <c:pt idx="19">
                  <c:v>130.60845188529996</c:v>
                </c:pt>
                <c:pt idx="20">
                  <c:v>119.70614849340005</c:v>
                </c:pt>
                <c:pt idx="21">
                  <c:v>117.26437954632991</c:v>
                </c:pt>
                <c:pt idx="22">
                  <c:v>117.78371438333996</c:v>
                </c:pt>
                <c:pt idx="23">
                  <c:v>117.71348030540004</c:v>
                </c:pt>
                <c:pt idx="24">
                  <c:v>116.28078281096994</c:v>
                </c:pt>
                <c:pt idx="25">
                  <c:v>116.82192079099997</c:v>
                </c:pt>
                <c:pt idx="26">
                  <c:v>119.37648889689999</c:v>
                </c:pt>
                <c:pt idx="27">
                  <c:v>121.56039579943001</c:v>
                </c:pt>
                <c:pt idx="28">
                  <c:v>123.63607247499992</c:v>
                </c:pt>
                <c:pt idx="29">
                  <c:v>121.72727568739994</c:v>
                </c:pt>
                <c:pt idx="30">
                  <c:v>123.20229542009992</c:v>
                </c:pt>
                <c:pt idx="31">
                  <c:v>124.53955714669996</c:v>
                </c:pt>
                <c:pt idx="32">
                  <c:v>125.7813103772001</c:v>
                </c:pt>
                <c:pt idx="33">
                  <c:v>127.13123958670002</c:v>
                </c:pt>
                <c:pt idx="34">
                  <c:v>125.35316288350006</c:v>
                </c:pt>
                <c:pt idx="35">
                  <c:v>126.8939009147</c:v>
                </c:pt>
              </c:numCache>
            </c:numRef>
          </c:val>
        </c:ser>
        <c:ser>
          <c:idx val="5"/>
          <c:order val="4"/>
          <c:tx>
            <c:strRef>
              <c:f>'ES9'!$Q$11</c:f>
              <c:strCache>
                <c:ptCount val="1"/>
                <c:pt idx="0">
                  <c:v>Coal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'ES9'!$R$11:$BA$11</c:f>
              <c:numCache>
                <c:formatCode>_(* #,##0.00_);_(* \(#,##0.00\);_(* "-"??_);_(@_)</c:formatCode>
                <c:ptCount val="36"/>
                <c:pt idx="1">
                  <c:v>24</c:v>
                </c:pt>
                <c:pt idx="2">
                  <c:v>5.5234551768999971</c:v>
                </c:pt>
                <c:pt idx="3">
                  <c:v>21.389758359000002</c:v>
                </c:pt>
                <c:pt idx="4">
                  <c:v>30.892200527000004</c:v>
                </c:pt>
                <c:pt idx="5">
                  <c:v>38.4782072</c:v>
                </c:pt>
                <c:pt idx="6">
                  <c:v>31.225556300000001</c:v>
                </c:pt>
                <c:pt idx="7">
                  <c:v>19.312160600000006</c:v>
                </c:pt>
                <c:pt idx="8">
                  <c:v>19.549683800000004</c:v>
                </c:pt>
                <c:pt idx="9">
                  <c:v>8.6936486999999989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1"/>
          <c:order val="5"/>
          <c:tx>
            <c:strRef>
              <c:f>'ES9'!$Q$7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'ES9'!$R$7:$BA$7</c:f>
              <c:numCache>
                <c:formatCode>_(* #,##0.00_);_(* \(#,##0.00\);_(* "-"??_);_(@_)</c:formatCode>
                <c:ptCount val="36"/>
                <c:pt idx="1">
                  <c:v>17.84702313565278</c:v>
                </c:pt>
                <c:pt idx="2">
                  <c:v>19.19688485141257</c:v>
                </c:pt>
                <c:pt idx="3">
                  <c:v>19.201812319146818</c:v>
                </c:pt>
                <c:pt idx="4">
                  <c:v>18.766886487446762</c:v>
                </c:pt>
                <c:pt idx="5">
                  <c:v>18.742435316312186</c:v>
                </c:pt>
                <c:pt idx="6">
                  <c:v>18.605621300686444</c:v>
                </c:pt>
                <c:pt idx="7">
                  <c:v>18.776534419468035</c:v>
                </c:pt>
                <c:pt idx="8">
                  <c:v>19.064327987638865</c:v>
                </c:pt>
                <c:pt idx="9">
                  <c:v>19.079645687963534</c:v>
                </c:pt>
                <c:pt idx="10">
                  <c:v>19.061528801391908</c:v>
                </c:pt>
                <c:pt idx="11">
                  <c:v>18.700520726185946</c:v>
                </c:pt>
                <c:pt idx="12">
                  <c:v>18.238764882659616</c:v>
                </c:pt>
                <c:pt idx="13">
                  <c:v>3.8272315077728791</c:v>
                </c:pt>
                <c:pt idx="14">
                  <c:v>3.8357995539122349</c:v>
                </c:pt>
                <c:pt idx="15">
                  <c:v>3.8240584270796383</c:v>
                </c:pt>
                <c:pt idx="16">
                  <c:v>3.8197214227446494</c:v>
                </c:pt>
                <c:pt idx="17">
                  <c:v>3.8182663742237253</c:v>
                </c:pt>
                <c:pt idx="18">
                  <c:v>3.5811116088988726</c:v>
                </c:pt>
                <c:pt idx="19">
                  <c:v>3.5793437550286988</c:v>
                </c:pt>
                <c:pt idx="20">
                  <c:v>3.4092710348734165</c:v>
                </c:pt>
                <c:pt idx="21">
                  <c:v>3.4285271067145864</c:v>
                </c:pt>
                <c:pt idx="22">
                  <c:v>3.4416389691664264</c:v>
                </c:pt>
                <c:pt idx="23">
                  <c:v>3.4550172124417315</c:v>
                </c:pt>
                <c:pt idx="24">
                  <c:v>3.4685866125255842</c:v>
                </c:pt>
                <c:pt idx="25">
                  <c:v>3.4825170450439416</c:v>
                </c:pt>
                <c:pt idx="26">
                  <c:v>3.2337272709853728</c:v>
                </c:pt>
                <c:pt idx="27">
                  <c:v>3.2439118942244463</c:v>
                </c:pt>
                <c:pt idx="28">
                  <c:v>3.260737650896651</c:v>
                </c:pt>
                <c:pt idx="29">
                  <c:v>3.2758216242815514</c:v>
                </c:pt>
                <c:pt idx="30">
                  <c:v>3.2932628095969072</c:v>
                </c:pt>
                <c:pt idx="31">
                  <c:v>3.3140691802089961</c:v>
                </c:pt>
                <c:pt idx="32">
                  <c:v>3.3366098169380223</c:v>
                </c:pt>
                <c:pt idx="33">
                  <c:v>3.3690775641008663</c:v>
                </c:pt>
                <c:pt idx="34">
                  <c:v>3.4063978219550783</c:v>
                </c:pt>
                <c:pt idx="35">
                  <c:v>3.4445917425144295</c:v>
                </c:pt>
              </c:numCache>
            </c:numRef>
          </c:val>
        </c:ser>
        <c:ser>
          <c:idx val="6"/>
          <c:order val="6"/>
          <c:tx>
            <c:strRef>
              <c:f>'ES9'!$Q$12</c:f>
              <c:strCache>
                <c:ptCount val="1"/>
                <c:pt idx="0">
                  <c:v>Hydro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'ES9'!$R$12:$BA$12</c:f>
              <c:numCache>
                <c:formatCode>_(* #,##0.00_);_(* \(#,##0.00\);_(* "-"??_);_(@_)</c:formatCode>
                <c:ptCount val="36"/>
                <c:pt idx="1">
                  <c:v>4.7</c:v>
                </c:pt>
                <c:pt idx="2">
                  <c:v>6.5071360939999865</c:v>
                </c:pt>
                <c:pt idx="3">
                  <c:v>6.5070704800000092</c:v>
                </c:pt>
                <c:pt idx="4">
                  <c:v>6.5070462610000002</c:v>
                </c:pt>
                <c:pt idx="5">
                  <c:v>6.507021596000012</c:v>
                </c:pt>
                <c:pt idx="6">
                  <c:v>6.5088343810000096</c:v>
                </c:pt>
                <c:pt idx="7">
                  <c:v>6.5088351690000037</c:v>
                </c:pt>
                <c:pt idx="8">
                  <c:v>6.5088351750000024</c:v>
                </c:pt>
                <c:pt idx="9">
                  <c:v>6.8475975650000045</c:v>
                </c:pt>
                <c:pt idx="10">
                  <c:v>6.8475976319999958</c:v>
                </c:pt>
                <c:pt idx="11">
                  <c:v>6.847597573999999</c:v>
                </c:pt>
                <c:pt idx="12">
                  <c:v>6.8475975730000034</c:v>
                </c:pt>
                <c:pt idx="13">
                  <c:v>6.8475975820000059</c:v>
                </c:pt>
                <c:pt idx="14">
                  <c:v>6.8475967289999957</c:v>
                </c:pt>
                <c:pt idx="15">
                  <c:v>6.8475975749999973</c:v>
                </c:pt>
                <c:pt idx="16">
                  <c:v>6.8475975980000037</c:v>
                </c:pt>
                <c:pt idx="17">
                  <c:v>6.8475955200000023</c:v>
                </c:pt>
                <c:pt idx="18">
                  <c:v>6.847639667000001</c:v>
                </c:pt>
                <c:pt idx="19">
                  <c:v>6.8475955199999952</c:v>
                </c:pt>
                <c:pt idx="20">
                  <c:v>6.8481917710000069</c:v>
                </c:pt>
                <c:pt idx="21">
                  <c:v>6.8509480729999979</c:v>
                </c:pt>
                <c:pt idx="22">
                  <c:v>6.8475976289999929</c:v>
                </c:pt>
                <c:pt idx="23">
                  <c:v>6.8475976519999993</c:v>
                </c:pt>
                <c:pt idx="24">
                  <c:v>6.8475975380000023</c:v>
                </c:pt>
                <c:pt idx="25">
                  <c:v>6.8475976089999948</c:v>
                </c:pt>
                <c:pt idx="26">
                  <c:v>6.8475967260000017</c:v>
                </c:pt>
                <c:pt idx="27">
                  <c:v>6.8475974879999928</c:v>
                </c:pt>
                <c:pt idx="28">
                  <c:v>6.847595418999993</c:v>
                </c:pt>
                <c:pt idx="29">
                  <c:v>6.8475967369999982</c:v>
                </c:pt>
                <c:pt idx="30">
                  <c:v>6.8475976439999959</c:v>
                </c:pt>
                <c:pt idx="31">
                  <c:v>6.847597613999989</c:v>
                </c:pt>
                <c:pt idx="32">
                  <c:v>6.8475976269999981</c:v>
                </c:pt>
                <c:pt idx="33">
                  <c:v>6.8475976379999972</c:v>
                </c:pt>
                <c:pt idx="34">
                  <c:v>6.8475778499999871</c:v>
                </c:pt>
                <c:pt idx="35">
                  <c:v>6.8475779100000036</c:v>
                </c:pt>
              </c:numCache>
            </c:numRef>
          </c:val>
        </c:ser>
        <c:ser>
          <c:idx val="8"/>
          <c:order val="7"/>
          <c:tx>
            <c:strRef>
              <c:f>'ES9'!$Q$14</c:f>
              <c:strCache>
                <c:ptCount val="1"/>
                <c:pt idx="0">
                  <c:v>Marine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'ES9'!$R$14:$BA$14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0.21898056900000001</c:v>
                </c:pt>
                <c:pt idx="3">
                  <c:v>0.21898056900000001</c:v>
                </c:pt>
                <c:pt idx="4">
                  <c:v>0.21898056900000001</c:v>
                </c:pt>
                <c:pt idx="5">
                  <c:v>0.21898056900000001</c:v>
                </c:pt>
                <c:pt idx="6">
                  <c:v>0.25401746200000003</c:v>
                </c:pt>
                <c:pt idx="7">
                  <c:v>0.25401746200000003</c:v>
                </c:pt>
                <c:pt idx="8">
                  <c:v>0.25401746200000003</c:v>
                </c:pt>
                <c:pt idx="9">
                  <c:v>0.25401746200000003</c:v>
                </c:pt>
                <c:pt idx="10">
                  <c:v>0.25401746200000003</c:v>
                </c:pt>
                <c:pt idx="11">
                  <c:v>0.25401746200000003</c:v>
                </c:pt>
                <c:pt idx="12">
                  <c:v>0.25401746200000003</c:v>
                </c:pt>
                <c:pt idx="13">
                  <c:v>0.25401746200000003</c:v>
                </c:pt>
                <c:pt idx="14">
                  <c:v>0.25401746200000003</c:v>
                </c:pt>
                <c:pt idx="15">
                  <c:v>0.25401746200000003</c:v>
                </c:pt>
                <c:pt idx="16">
                  <c:v>0.25401746200000003</c:v>
                </c:pt>
                <c:pt idx="17">
                  <c:v>0.25401746200000003</c:v>
                </c:pt>
                <c:pt idx="18">
                  <c:v>0.25401746200000003</c:v>
                </c:pt>
                <c:pt idx="19">
                  <c:v>0.25401746200000003</c:v>
                </c:pt>
                <c:pt idx="20">
                  <c:v>0.25401746200000003</c:v>
                </c:pt>
                <c:pt idx="21">
                  <c:v>0.25401746200000003</c:v>
                </c:pt>
                <c:pt idx="22">
                  <c:v>0.25401746200000003</c:v>
                </c:pt>
                <c:pt idx="23">
                  <c:v>0.25401746200000003</c:v>
                </c:pt>
                <c:pt idx="24">
                  <c:v>0.25401746200000003</c:v>
                </c:pt>
                <c:pt idx="25">
                  <c:v>0.21898056900000001</c:v>
                </c:pt>
                <c:pt idx="26">
                  <c:v>0.21898056900000001</c:v>
                </c:pt>
                <c:pt idx="27">
                  <c:v>0.21898056900000001</c:v>
                </c:pt>
                <c:pt idx="28">
                  <c:v>0.21898056900000001</c:v>
                </c:pt>
                <c:pt idx="29">
                  <c:v>0.21898056900000001</c:v>
                </c:pt>
                <c:pt idx="30">
                  <c:v>0.21898056900000001</c:v>
                </c:pt>
                <c:pt idx="31">
                  <c:v>0.21898056900000001</c:v>
                </c:pt>
                <c:pt idx="32">
                  <c:v>0.21898056900000001</c:v>
                </c:pt>
                <c:pt idx="33">
                  <c:v>0.21898056900000001</c:v>
                </c:pt>
                <c:pt idx="34">
                  <c:v>0.21898056900000001</c:v>
                </c:pt>
                <c:pt idx="35">
                  <c:v>0.21898056900000001</c:v>
                </c:pt>
              </c:numCache>
            </c:numRef>
          </c:val>
        </c:ser>
        <c:ser>
          <c:idx val="9"/>
          <c:order val="8"/>
          <c:tx>
            <c:strRef>
              <c:f>'ES9'!$Q$15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'ES9'!$R$15:$BA$15</c:f>
              <c:numCache>
                <c:formatCode>_(* #,##0.00_);_(* \(#,##0.00\);_(* "-"??_);_(@_)</c:formatCode>
                <c:ptCount val="36"/>
                <c:pt idx="1">
                  <c:v>67.099999999999994</c:v>
                </c:pt>
                <c:pt idx="2">
                  <c:v>61.388106800000017</c:v>
                </c:pt>
                <c:pt idx="3">
                  <c:v>61.385914300000017</c:v>
                </c:pt>
                <c:pt idx="4">
                  <c:v>61.344598000000033</c:v>
                </c:pt>
                <c:pt idx="5">
                  <c:v>61.334947200000016</c:v>
                </c:pt>
                <c:pt idx="6">
                  <c:v>53.437609399999999</c:v>
                </c:pt>
                <c:pt idx="7">
                  <c:v>46.911351499999995</c:v>
                </c:pt>
                <c:pt idx="8">
                  <c:v>40.673694399999995</c:v>
                </c:pt>
                <c:pt idx="9">
                  <c:v>32.4052559</c:v>
                </c:pt>
                <c:pt idx="10">
                  <c:v>32.393946500000006</c:v>
                </c:pt>
                <c:pt idx="11">
                  <c:v>32.380547700000015</c:v>
                </c:pt>
                <c:pt idx="12">
                  <c:v>16.458518300000001</c:v>
                </c:pt>
                <c:pt idx="13">
                  <c:v>16.436791000000003</c:v>
                </c:pt>
                <c:pt idx="14">
                  <c:v>16.455524099999995</c:v>
                </c:pt>
                <c:pt idx="15">
                  <c:v>8.1544155999999983</c:v>
                </c:pt>
                <c:pt idx="16">
                  <c:v>8.1302302999999974</c:v>
                </c:pt>
                <c:pt idx="17">
                  <c:v>8.1094824999999986</c:v>
                </c:pt>
                <c:pt idx="18">
                  <c:v>20.505047900000001</c:v>
                </c:pt>
                <c:pt idx="19">
                  <c:v>20.477183900000004</c:v>
                </c:pt>
                <c:pt idx="20">
                  <c:v>32.912193600000002</c:v>
                </c:pt>
                <c:pt idx="21">
                  <c:v>32.857232400000008</c:v>
                </c:pt>
                <c:pt idx="22">
                  <c:v>32.7630184</c:v>
                </c:pt>
                <c:pt idx="23">
                  <c:v>32.711408199999994</c:v>
                </c:pt>
                <c:pt idx="24">
                  <c:v>32.630211099999997</c:v>
                </c:pt>
                <c:pt idx="25">
                  <c:v>32.677031499999998</c:v>
                </c:pt>
                <c:pt idx="26">
                  <c:v>32.379236300000009</c:v>
                </c:pt>
                <c:pt idx="27">
                  <c:v>32.486838300000009</c:v>
                </c:pt>
                <c:pt idx="28">
                  <c:v>32.572857399999997</c:v>
                </c:pt>
                <c:pt idx="29">
                  <c:v>36.186353300000007</c:v>
                </c:pt>
                <c:pt idx="30">
                  <c:v>36.23890999999999</c:v>
                </c:pt>
                <c:pt idx="31">
                  <c:v>36.276612700000001</c:v>
                </c:pt>
                <c:pt idx="32">
                  <c:v>36.313053400000008</c:v>
                </c:pt>
                <c:pt idx="33">
                  <c:v>36.354346299999996</c:v>
                </c:pt>
                <c:pt idx="34">
                  <c:v>39.983563400000008</c:v>
                </c:pt>
                <c:pt idx="35">
                  <c:v>40.020272499999997</c:v>
                </c:pt>
              </c:numCache>
            </c:numRef>
          </c:val>
        </c:ser>
        <c:ser>
          <c:idx val="10"/>
          <c:order val="9"/>
          <c:tx>
            <c:strRef>
              <c:f>'ES9'!$Q$16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'ES9'!$R$16:$BA$16</c:f>
              <c:numCache>
                <c:formatCode>_(* #,##0.00_);_(* \(#,##0.00\);_(* "-"??_);_(@_)</c:formatCode>
                <c:ptCount val="36"/>
                <c:pt idx="1">
                  <c:v>16.600000000000001</c:v>
                </c:pt>
                <c:pt idx="2">
                  <c:v>17.638531812000004</c:v>
                </c:pt>
                <c:pt idx="3">
                  <c:v>21.291090472000029</c:v>
                </c:pt>
                <c:pt idx="4">
                  <c:v>26.246549882000025</c:v>
                </c:pt>
                <c:pt idx="5">
                  <c:v>27.10394976200002</c:v>
                </c:pt>
                <c:pt idx="6">
                  <c:v>27.709381842000028</c:v>
                </c:pt>
                <c:pt idx="7">
                  <c:v>33.494035191999991</c:v>
                </c:pt>
                <c:pt idx="8">
                  <c:v>35.253271612000013</c:v>
                </c:pt>
                <c:pt idx="9">
                  <c:v>35.262037422000013</c:v>
                </c:pt>
                <c:pt idx="10">
                  <c:v>38.483313662000008</c:v>
                </c:pt>
                <c:pt idx="11">
                  <c:v>43.892993901999986</c:v>
                </c:pt>
                <c:pt idx="12">
                  <c:v>49.253099912000017</c:v>
                </c:pt>
                <c:pt idx="13">
                  <c:v>53.632851651999928</c:v>
                </c:pt>
                <c:pt idx="14">
                  <c:v>54.966189561999897</c:v>
                </c:pt>
                <c:pt idx="15">
                  <c:v>57.037101191999938</c:v>
                </c:pt>
                <c:pt idx="16">
                  <c:v>59.088973431999932</c:v>
                </c:pt>
                <c:pt idx="17">
                  <c:v>61.119163901999933</c:v>
                </c:pt>
                <c:pt idx="18">
                  <c:v>61.142958871999937</c:v>
                </c:pt>
                <c:pt idx="19">
                  <c:v>61.142418221999947</c:v>
                </c:pt>
                <c:pt idx="20">
                  <c:v>61.146662191999901</c:v>
                </c:pt>
                <c:pt idx="21">
                  <c:v>61.141258761999879</c:v>
                </c:pt>
                <c:pt idx="22">
                  <c:v>61.137537511999959</c:v>
                </c:pt>
                <c:pt idx="23">
                  <c:v>61.133165651999938</c:v>
                </c:pt>
                <c:pt idx="24">
                  <c:v>61.121305291999946</c:v>
                </c:pt>
                <c:pt idx="25">
                  <c:v>61.12898927200002</c:v>
                </c:pt>
                <c:pt idx="26">
                  <c:v>61.139167431999915</c:v>
                </c:pt>
                <c:pt idx="27">
                  <c:v>61.14990410199988</c:v>
                </c:pt>
                <c:pt idx="28">
                  <c:v>61.158421061999917</c:v>
                </c:pt>
                <c:pt idx="29">
                  <c:v>61.160766601999917</c:v>
                </c:pt>
                <c:pt idx="30">
                  <c:v>61.165135661999905</c:v>
                </c:pt>
                <c:pt idx="31">
                  <c:v>61.167125021999901</c:v>
                </c:pt>
                <c:pt idx="32">
                  <c:v>61.167857981999909</c:v>
                </c:pt>
                <c:pt idx="33">
                  <c:v>61.168612491999923</c:v>
                </c:pt>
                <c:pt idx="34">
                  <c:v>61.168671451999913</c:v>
                </c:pt>
                <c:pt idx="35">
                  <c:v>61.169342151999928</c:v>
                </c:pt>
              </c:numCache>
            </c:numRef>
          </c:val>
        </c:ser>
        <c:ser>
          <c:idx val="11"/>
          <c:order val="10"/>
          <c:tx>
            <c:strRef>
              <c:f>'ES9'!$Q$17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'ES9'!$R$17:$BA$17</c:f>
              <c:numCache>
                <c:formatCode>_(* #,##0.00_);_(* \(#,##0.00\);_(* "-"??_);_(@_)</c:formatCode>
                <c:ptCount val="36"/>
                <c:pt idx="1">
                  <c:v>21.5</c:v>
                </c:pt>
                <c:pt idx="2">
                  <c:v>25.149640530199989</c:v>
                </c:pt>
                <c:pt idx="3">
                  <c:v>27.161787184200012</c:v>
                </c:pt>
                <c:pt idx="4">
                  <c:v>27.592295289200006</c:v>
                </c:pt>
                <c:pt idx="5">
                  <c:v>28.042070948200013</c:v>
                </c:pt>
                <c:pt idx="6">
                  <c:v>28.19994057720001</c:v>
                </c:pt>
                <c:pt idx="7">
                  <c:v>28.391897664200012</c:v>
                </c:pt>
                <c:pt idx="8">
                  <c:v>28.423721443199991</c:v>
                </c:pt>
                <c:pt idx="9">
                  <c:v>28.811771772200022</c:v>
                </c:pt>
                <c:pt idx="10">
                  <c:v>29.009651631200008</c:v>
                </c:pt>
                <c:pt idx="11">
                  <c:v>29.863031399200011</c:v>
                </c:pt>
                <c:pt idx="12">
                  <c:v>30.494539659200004</c:v>
                </c:pt>
                <c:pt idx="13">
                  <c:v>30.600691315200013</c:v>
                </c:pt>
                <c:pt idx="14">
                  <c:v>30.652585623199997</c:v>
                </c:pt>
                <c:pt idx="15">
                  <c:v>30.635837606200006</c:v>
                </c:pt>
                <c:pt idx="16">
                  <c:v>29.338765285200019</c:v>
                </c:pt>
                <c:pt idx="17">
                  <c:v>29.209042453200027</c:v>
                </c:pt>
                <c:pt idx="18">
                  <c:v>27.915237683200008</c:v>
                </c:pt>
                <c:pt idx="19">
                  <c:v>27.701641390199992</c:v>
                </c:pt>
                <c:pt idx="20">
                  <c:v>26.967249268200032</c:v>
                </c:pt>
                <c:pt idx="21">
                  <c:v>26.033822087199994</c:v>
                </c:pt>
                <c:pt idx="22">
                  <c:v>23.277519952199999</c:v>
                </c:pt>
                <c:pt idx="23">
                  <c:v>22.247476277199997</c:v>
                </c:pt>
                <c:pt idx="24">
                  <c:v>21.81566751219998</c:v>
                </c:pt>
                <c:pt idx="25">
                  <c:v>21.080888804199979</c:v>
                </c:pt>
                <c:pt idx="26">
                  <c:v>20.467483176199984</c:v>
                </c:pt>
                <c:pt idx="27">
                  <c:v>19.458198941199992</c:v>
                </c:pt>
                <c:pt idx="28">
                  <c:v>18.43450860019999</c:v>
                </c:pt>
                <c:pt idx="29">
                  <c:v>17.983250731200002</c:v>
                </c:pt>
                <c:pt idx="30">
                  <c:v>17.385961168199994</c:v>
                </c:pt>
                <c:pt idx="31">
                  <c:v>16.917212472199992</c:v>
                </c:pt>
                <c:pt idx="32">
                  <c:v>16.476278493199981</c:v>
                </c:pt>
                <c:pt idx="33">
                  <c:v>16.047750323200002</c:v>
                </c:pt>
                <c:pt idx="34">
                  <c:v>15.602170644199981</c:v>
                </c:pt>
                <c:pt idx="35">
                  <c:v>15.343685966199994</c:v>
                </c:pt>
              </c:numCache>
            </c:numRef>
          </c:val>
        </c:ser>
        <c:ser>
          <c:idx val="12"/>
          <c:order val="11"/>
          <c:tx>
            <c:strRef>
              <c:f>'ES9'!$Q$18</c:f>
              <c:strCache>
                <c:ptCount val="1"/>
                <c:pt idx="0">
                  <c:v>Solar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'ES9'!$R$18:$BA$18</c:f>
              <c:numCache>
                <c:formatCode>_(* #,##0.00_);_(* \(#,##0.00\);_(* "-"??_);_(@_)</c:formatCode>
                <c:ptCount val="36"/>
                <c:pt idx="1">
                  <c:v>8.5249999999999986</c:v>
                </c:pt>
                <c:pt idx="2">
                  <c:v>9.0899941999999996</c:v>
                </c:pt>
                <c:pt idx="3">
                  <c:v>9.3967282000000019</c:v>
                </c:pt>
                <c:pt idx="4">
                  <c:v>9.617518399999998</c:v>
                </c:pt>
                <c:pt idx="5">
                  <c:v>9.7940686999999986</c:v>
                </c:pt>
                <c:pt idx="6">
                  <c:v>9.9634627000000009</c:v>
                </c:pt>
                <c:pt idx="7">
                  <c:v>10.125925200000001</c:v>
                </c:pt>
                <c:pt idx="8">
                  <c:v>10.328336500000001</c:v>
                </c:pt>
                <c:pt idx="9">
                  <c:v>10.560496199999999</c:v>
                </c:pt>
                <c:pt idx="10">
                  <c:v>10.795277900000002</c:v>
                </c:pt>
                <c:pt idx="11">
                  <c:v>11.021318500000001</c:v>
                </c:pt>
                <c:pt idx="12">
                  <c:v>11.219030000000002</c:v>
                </c:pt>
                <c:pt idx="13">
                  <c:v>11.4157384</c:v>
                </c:pt>
                <c:pt idx="14">
                  <c:v>11.5457681</c:v>
                </c:pt>
                <c:pt idx="15">
                  <c:v>11.616874900000001</c:v>
                </c:pt>
                <c:pt idx="16">
                  <c:v>11.679641600000002</c:v>
                </c:pt>
                <c:pt idx="17">
                  <c:v>11.7279859</c:v>
                </c:pt>
                <c:pt idx="18">
                  <c:v>11.760989000000002</c:v>
                </c:pt>
                <c:pt idx="19">
                  <c:v>11.777091200000001</c:v>
                </c:pt>
                <c:pt idx="20">
                  <c:v>11.739567599999999</c:v>
                </c:pt>
                <c:pt idx="21">
                  <c:v>11.658491499999998</c:v>
                </c:pt>
                <c:pt idx="22">
                  <c:v>11.507679099999999</c:v>
                </c:pt>
                <c:pt idx="23">
                  <c:v>11.292878099999999</c:v>
                </c:pt>
                <c:pt idx="24">
                  <c:v>11.0216587</c:v>
                </c:pt>
                <c:pt idx="25">
                  <c:v>10.6387234</c:v>
                </c:pt>
                <c:pt idx="26">
                  <c:v>10.287307500000001</c:v>
                </c:pt>
                <c:pt idx="27">
                  <c:v>10.076465100000002</c:v>
                </c:pt>
                <c:pt idx="28">
                  <c:v>9.9323739</c:v>
                </c:pt>
                <c:pt idx="29">
                  <c:v>9.8474833000000004</c:v>
                </c:pt>
                <c:pt idx="30">
                  <c:v>9.8163660000000004</c:v>
                </c:pt>
                <c:pt idx="31">
                  <c:v>9.7872182000000016</c:v>
                </c:pt>
                <c:pt idx="32">
                  <c:v>9.7600038000000016</c:v>
                </c:pt>
                <c:pt idx="33">
                  <c:v>9.7346789999999999</c:v>
                </c:pt>
                <c:pt idx="34">
                  <c:v>9.7565975999999992</c:v>
                </c:pt>
                <c:pt idx="35">
                  <c:v>9.7789692000000006</c:v>
                </c:pt>
              </c:numCache>
            </c:numRef>
          </c:val>
        </c:ser>
        <c:ser>
          <c:idx val="13"/>
          <c:order val="12"/>
          <c:tx>
            <c:strRef>
              <c:f>'ES9'!$Q$19</c:f>
              <c:strCache>
                <c:ptCount val="1"/>
                <c:pt idx="0">
                  <c:v>Other Thermal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'ES9'!$R$19:$BA$19</c:f>
              <c:numCache>
                <c:formatCode>_(* #,##0.00_);_(* \(#,##0.00\);_(* "-"??_);_(@_)</c:formatCode>
                <c:ptCount val="36"/>
                <c:pt idx="1">
                  <c:v>0.2</c:v>
                </c:pt>
                <c:pt idx="2">
                  <c:v>6.5372989999999999E-3</c:v>
                </c:pt>
                <c:pt idx="3">
                  <c:v>1.0460518E-2</c:v>
                </c:pt>
                <c:pt idx="4">
                  <c:v>2.2195817000000003E-2</c:v>
                </c:pt>
                <c:pt idx="5">
                  <c:v>3.3921376000000003E-2</c:v>
                </c:pt>
                <c:pt idx="6">
                  <c:v>0.1004150942</c:v>
                </c:pt>
                <c:pt idx="7">
                  <c:v>0.31609469710000004</c:v>
                </c:pt>
                <c:pt idx="8">
                  <c:v>0.12144003689999998</c:v>
                </c:pt>
                <c:pt idx="9">
                  <c:v>0.4097344013</c:v>
                </c:pt>
                <c:pt idx="10">
                  <c:v>0.18731616919999999</c:v>
                </c:pt>
                <c:pt idx="11">
                  <c:v>4.4469953850000001E-2</c:v>
                </c:pt>
                <c:pt idx="12">
                  <c:v>3.9467949049999992E-2</c:v>
                </c:pt>
                <c:pt idx="13">
                  <c:v>7.7595741499999968E-2</c:v>
                </c:pt>
                <c:pt idx="14">
                  <c:v>6.4198771200000004E-2</c:v>
                </c:pt>
                <c:pt idx="15">
                  <c:v>6.1839222000000006E-2</c:v>
                </c:pt>
                <c:pt idx="16">
                  <c:v>4.0529245060000003E-2</c:v>
                </c:pt>
                <c:pt idx="17">
                  <c:v>5.15978676E-2</c:v>
                </c:pt>
                <c:pt idx="18">
                  <c:v>9.3468386700000003E-2</c:v>
                </c:pt>
                <c:pt idx="19">
                  <c:v>7.9551865599999994E-2</c:v>
                </c:pt>
                <c:pt idx="20">
                  <c:v>0.10451510499999998</c:v>
                </c:pt>
                <c:pt idx="21">
                  <c:v>8.5097494570000001E-2</c:v>
                </c:pt>
                <c:pt idx="22">
                  <c:v>0.13424865599999999</c:v>
                </c:pt>
                <c:pt idx="23">
                  <c:v>0.21901789258399998</c:v>
                </c:pt>
                <c:pt idx="24">
                  <c:v>0.23142307999999995</c:v>
                </c:pt>
                <c:pt idx="25">
                  <c:v>0.17282690399999998</c:v>
                </c:pt>
                <c:pt idx="26">
                  <c:v>0.20344814299999997</c:v>
                </c:pt>
                <c:pt idx="27">
                  <c:v>0.24327077600000002</c:v>
                </c:pt>
                <c:pt idx="28">
                  <c:v>0.28434195460000006</c:v>
                </c:pt>
                <c:pt idx="29">
                  <c:v>0.21808967999999998</c:v>
                </c:pt>
                <c:pt idx="30">
                  <c:v>0.25296588599999997</c:v>
                </c:pt>
                <c:pt idx="31">
                  <c:v>0.27421362500000002</c:v>
                </c:pt>
                <c:pt idx="32">
                  <c:v>0.29990332000000008</c:v>
                </c:pt>
                <c:pt idx="33">
                  <c:v>0.33036966800000001</c:v>
                </c:pt>
                <c:pt idx="34">
                  <c:v>0.27490154350000001</c:v>
                </c:pt>
                <c:pt idx="35">
                  <c:v>0.32009640100000003</c:v>
                </c:pt>
              </c:numCache>
            </c:numRef>
          </c:val>
        </c:ser>
        <c:ser>
          <c:idx val="14"/>
          <c:order val="13"/>
          <c:tx>
            <c:strRef>
              <c:f>'ES9'!$Q$20</c:f>
              <c:strCache>
                <c:ptCount val="1"/>
                <c:pt idx="0">
                  <c:v>Other Renewable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'ES9'!$R$20:$BA$20</c:f>
              <c:numCache>
                <c:formatCode>_(* #,##0.00_);_(* \(#,##0.00\);_(* "-"??_);_(@_)</c:formatCode>
                <c:ptCount val="36"/>
                <c:pt idx="1">
                  <c:v>14.359105403832018</c:v>
                </c:pt>
                <c:pt idx="2">
                  <c:v>15.443357070187439</c:v>
                </c:pt>
                <c:pt idx="3">
                  <c:v>16.772070249853179</c:v>
                </c:pt>
                <c:pt idx="4">
                  <c:v>17.247316436683242</c:v>
                </c:pt>
                <c:pt idx="5">
                  <c:v>17.604109069047812</c:v>
                </c:pt>
                <c:pt idx="6">
                  <c:v>18.238653592353558</c:v>
                </c:pt>
                <c:pt idx="7">
                  <c:v>18.92583842053196</c:v>
                </c:pt>
                <c:pt idx="8">
                  <c:v>19.168525729361132</c:v>
                </c:pt>
                <c:pt idx="9">
                  <c:v>19.40456199703646</c:v>
                </c:pt>
                <c:pt idx="10">
                  <c:v>19.584153912608095</c:v>
                </c:pt>
                <c:pt idx="11">
                  <c:v>19.901500252814049</c:v>
                </c:pt>
                <c:pt idx="12">
                  <c:v>20.032501984340385</c:v>
                </c:pt>
                <c:pt idx="13">
                  <c:v>20.219969879227122</c:v>
                </c:pt>
                <c:pt idx="14">
                  <c:v>20.437199333087769</c:v>
                </c:pt>
                <c:pt idx="15">
                  <c:v>20.931740159920363</c:v>
                </c:pt>
                <c:pt idx="16">
                  <c:v>21.308473204255353</c:v>
                </c:pt>
                <c:pt idx="17">
                  <c:v>21.565854272776278</c:v>
                </c:pt>
                <c:pt idx="18">
                  <c:v>21.818822768101132</c:v>
                </c:pt>
                <c:pt idx="19">
                  <c:v>22.2406409019713</c:v>
                </c:pt>
                <c:pt idx="20">
                  <c:v>22.454693862126586</c:v>
                </c:pt>
                <c:pt idx="21">
                  <c:v>22.619268290285415</c:v>
                </c:pt>
                <c:pt idx="22">
                  <c:v>22.636864437833577</c:v>
                </c:pt>
                <c:pt idx="23">
                  <c:v>22.64741836455827</c:v>
                </c:pt>
                <c:pt idx="24">
                  <c:v>22.620756604474415</c:v>
                </c:pt>
                <c:pt idx="25">
                  <c:v>22.552333381956061</c:v>
                </c:pt>
                <c:pt idx="26">
                  <c:v>22.548826386014628</c:v>
                </c:pt>
                <c:pt idx="27">
                  <c:v>22.574568732775553</c:v>
                </c:pt>
                <c:pt idx="28">
                  <c:v>22.62940645610335</c:v>
                </c:pt>
                <c:pt idx="29">
                  <c:v>22.706447942718452</c:v>
                </c:pt>
                <c:pt idx="30">
                  <c:v>22.811863777403094</c:v>
                </c:pt>
                <c:pt idx="31">
                  <c:v>22.934249406791004</c:v>
                </c:pt>
                <c:pt idx="32">
                  <c:v>23.085683020061978</c:v>
                </c:pt>
                <c:pt idx="33">
                  <c:v>23.268002272899135</c:v>
                </c:pt>
                <c:pt idx="34">
                  <c:v>23.486381015044923</c:v>
                </c:pt>
                <c:pt idx="35">
                  <c:v>23.73460484448557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5459840"/>
        <c:axId val="205461760"/>
      </c:barChart>
      <c:lineChart>
        <c:grouping val="standard"/>
        <c:varyColors val="0"/>
        <c:ser>
          <c:idx val="15"/>
          <c:order val="14"/>
          <c:tx>
            <c:strRef>
              <c:f>'ES9'!$Q$22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 w="31750">
              <a:solidFill>
                <a:schemeClr val="tx1"/>
              </a:solidFill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'ES9'!$R$6:$AQ$6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'ES9'!$R$22:$BA$22</c:f>
              <c:numCache>
                <c:formatCode>_-* #,##0.0_-;\-* #,##0.0_-;_-* "-"??_-;_-@_-</c:formatCode>
                <c:ptCount val="36"/>
                <c:pt idx="1">
                  <c:v>242.5972304213478</c:v>
                </c:pt>
                <c:pt idx="2">
                  <c:v>194.98989234967479</c:v>
                </c:pt>
                <c:pt idx="3">
                  <c:v>212.09371618030136</c:v>
                </c:pt>
                <c:pt idx="4">
                  <c:v>221.57170578907247</c:v>
                </c:pt>
                <c:pt idx="5">
                  <c:v>233.73754384901451</c:v>
                </c:pt>
                <c:pt idx="6">
                  <c:v>230.01363469072004</c:v>
                </c:pt>
                <c:pt idx="7">
                  <c:v>204.94362821845462</c:v>
                </c:pt>
                <c:pt idx="8">
                  <c:v>209.40228860971675</c:v>
                </c:pt>
                <c:pt idx="9">
                  <c:v>191.95038523670317</c:v>
                </c:pt>
                <c:pt idx="10">
                  <c:v>173.33778563180266</c:v>
                </c:pt>
                <c:pt idx="11">
                  <c:v>171.10030567607373</c:v>
                </c:pt>
                <c:pt idx="12">
                  <c:v>184.31523575039424</c:v>
                </c:pt>
                <c:pt idx="13">
                  <c:v>191.66742271381844</c:v>
                </c:pt>
                <c:pt idx="14">
                  <c:v>189.17173948642329</c:v>
                </c:pt>
                <c:pt idx="15">
                  <c:v>192.9549072874897</c:v>
                </c:pt>
                <c:pt idx="16">
                  <c:v>188.98221354309547</c:v>
                </c:pt>
                <c:pt idx="17">
                  <c:v>184.48832164562214</c:v>
                </c:pt>
                <c:pt idx="18">
                  <c:v>169.9531707584153</c:v>
                </c:pt>
                <c:pt idx="19">
                  <c:v>169.42862461274726</c:v>
                </c:pt>
                <c:pt idx="20">
                  <c:v>155.94516012517394</c:v>
                </c:pt>
                <c:pt idx="21">
                  <c:v>154.88954895016812</c:v>
                </c:pt>
                <c:pt idx="22">
                  <c:v>157.13022425732939</c:v>
                </c:pt>
                <c:pt idx="23">
                  <c:v>158.24307160204549</c:v>
                </c:pt>
                <c:pt idx="24">
                  <c:v>157.46379702631029</c:v>
                </c:pt>
                <c:pt idx="25">
                  <c:v>158.47743397244213</c:v>
                </c:pt>
                <c:pt idx="26">
                  <c:v>159.6854943040241</c:v>
                </c:pt>
                <c:pt idx="27">
                  <c:v>161.96525821741449</c:v>
                </c:pt>
                <c:pt idx="28">
                  <c:v>164.13807936732218</c:v>
                </c:pt>
                <c:pt idx="29">
                  <c:v>161.03210414835067</c:v>
                </c:pt>
                <c:pt idx="30">
                  <c:v>162.46243402575143</c:v>
                </c:pt>
                <c:pt idx="31">
                  <c:v>163.67080971410903</c:v>
                </c:pt>
                <c:pt idx="32">
                  <c:v>164.80053690654506</c:v>
                </c:pt>
                <c:pt idx="33">
                  <c:v>165.98536956726181</c:v>
                </c:pt>
                <c:pt idx="34">
                  <c:v>162.86964387057395</c:v>
                </c:pt>
                <c:pt idx="35">
                  <c:v>164.03600587868129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478144"/>
        <c:axId val="205476224"/>
      </c:lineChart>
      <c:catAx>
        <c:axId val="20545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5461760"/>
        <c:crossesAt val="-100"/>
        <c:auto val="1"/>
        <c:lblAlgn val="ctr"/>
        <c:lblOffset val="100"/>
        <c:tickLblSkip val="5"/>
        <c:tickMarkSkip val="5"/>
        <c:noMultiLvlLbl val="0"/>
      </c:catAx>
      <c:valAx>
        <c:axId val="205461760"/>
        <c:scaling>
          <c:orientation val="minMax"/>
          <c:min val="-50"/>
        </c:scaling>
        <c:delete val="0"/>
        <c:axPos val="l"/>
        <c:majorGridlines/>
        <c:title>
          <c:tx>
            <c:strRef>
              <c:f>'ES9'!$Q$4</c:f>
              <c:strCache>
                <c:ptCount val="1"/>
                <c:pt idx="0">
                  <c:v>Total Output (TWh)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205459840"/>
        <c:crosses val="autoZero"/>
        <c:crossBetween val="midCat"/>
      </c:valAx>
      <c:valAx>
        <c:axId val="205476224"/>
        <c:scaling>
          <c:orientation val="minMax"/>
        </c:scaling>
        <c:delete val="0"/>
        <c:axPos val="r"/>
        <c:title>
          <c:tx>
            <c:rich>
              <a:bodyPr rot="-5400000" vert="horz" anchor="ctr" anchorCtr="0"/>
              <a:lstStyle/>
              <a:p>
                <a:pPr>
                  <a:defRPr/>
                </a:pPr>
                <a:r>
                  <a:rPr lang="en-US"/>
                  <a:t>gCO2/kWh</a:t>
                </a:r>
              </a:p>
            </c:rich>
          </c:tx>
          <c:layout/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205478144"/>
        <c:crosses val="max"/>
        <c:crossBetween val="between"/>
      </c:valAx>
      <c:catAx>
        <c:axId val="205478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5476224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164349723367985E-2"/>
          <c:y val="3.0930688246559875E-2"/>
          <c:w val="0.75575784974364069"/>
          <c:h val="0.90239474820382815"/>
        </c:manualLayout>
      </c:layout>
      <c:areaChart>
        <c:grouping val="stacked"/>
        <c:varyColors val="0"/>
        <c:ser>
          <c:idx val="1"/>
          <c:order val="0"/>
          <c:tx>
            <c:strRef>
              <c:f>'ES9'!$Q$32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'ES9'!$R$32:$AP$32</c:f>
              <c:numCache>
                <c:formatCode>_(* #,##0.00_);_(* \(#,##0.00\);_(* "-"??_);_(@_)</c:formatCode>
                <c:ptCount val="25"/>
                <c:pt idx="1">
                  <c:v>13.669057000999997</c:v>
                </c:pt>
                <c:pt idx="2">
                  <c:v>14.793655921600005</c:v>
                </c:pt>
                <c:pt idx="3">
                  <c:v>14.762694439000001</c:v>
                </c:pt>
                <c:pt idx="4">
                  <c:v>14.339336754129997</c:v>
                </c:pt>
                <c:pt idx="5">
                  <c:v>14.325252455360005</c:v>
                </c:pt>
                <c:pt idx="6">
                  <c:v>14.427691973040002</c:v>
                </c:pt>
                <c:pt idx="7">
                  <c:v>14.552175639999996</c:v>
                </c:pt>
                <c:pt idx="8">
                  <c:v>15.074087526999994</c:v>
                </c:pt>
                <c:pt idx="9">
                  <c:v>15.106446005000006</c:v>
                </c:pt>
                <c:pt idx="10">
                  <c:v>15.092679524000001</c:v>
                </c:pt>
                <c:pt idx="11">
                  <c:v>14.741767018999992</c:v>
                </c:pt>
                <c:pt idx="12">
                  <c:v>14.282593387</c:v>
                </c:pt>
                <c:pt idx="13">
                  <c:v>7.670988699999999E-2</c:v>
                </c:pt>
                <c:pt idx="14">
                  <c:v>7.670988699999999E-2</c:v>
                </c:pt>
                <c:pt idx="15">
                  <c:v>7.670988699999999E-2</c:v>
                </c:pt>
                <c:pt idx="16">
                  <c:v>7.670988699999999E-2</c:v>
                </c:pt>
                <c:pt idx="17">
                  <c:v>7.670988699999999E-2</c:v>
                </c:pt>
                <c:pt idx="18">
                  <c:v>7.670988699999999E-2</c:v>
                </c:pt>
                <c:pt idx="19">
                  <c:v>7.670988699999999E-2</c:v>
                </c:pt>
                <c:pt idx="20">
                  <c:v>7.670988699999999E-2</c:v>
                </c:pt>
                <c:pt idx="21">
                  <c:v>7.670988699999999E-2</c:v>
                </c:pt>
                <c:pt idx="22">
                  <c:v>7.670988699999999E-2</c:v>
                </c:pt>
                <c:pt idx="23">
                  <c:v>7.670988699999999E-2</c:v>
                </c:pt>
                <c:pt idx="24">
                  <c:v>7.670988699999999E-2</c:v>
                </c:pt>
              </c:numCache>
            </c:numRef>
          </c:val>
        </c:ser>
        <c:ser>
          <c:idx val="2"/>
          <c:order val="1"/>
          <c:tx>
            <c:strRef>
              <c:f>'ES9'!$Q$33</c:f>
              <c:strCache>
                <c:ptCount val="1"/>
                <c:pt idx="0">
                  <c:v>CCS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'ES9'!$R$33:$AP$33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'ES9'!$Q$34</c:f>
              <c:strCache>
                <c:ptCount val="1"/>
                <c:pt idx="0">
                  <c:v>CHP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'ES9'!$R$34:$AP$34</c:f>
              <c:numCache>
                <c:formatCode>_(* #,##0.00_);_(* \(#,##0.00\);_(* "-"??_);_(@_)</c:formatCode>
                <c:ptCount val="25"/>
                <c:pt idx="1">
                  <c:v>9.7275140390000008</c:v>
                </c:pt>
                <c:pt idx="2">
                  <c:v>9.4879965929999983</c:v>
                </c:pt>
                <c:pt idx="3">
                  <c:v>9.3692211899999975</c:v>
                </c:pt>
                <c:pt idx="4">
                  <c:v>9.3864642734100006</c:v>
                </c:pt>
                <c:pt idx="5">
                  <c:v>9.4001580344000004</c:v>
                </c:pt>
                <c:pt idx="6">
                  <c:v>9.4286400935999986</c:v>
                </c:pt>
                <c:pt idx="7">
                  <c:v>9.4071079611999995</c:v>
                </c:pt>
                <c:pt idx="8">
                  <c:v>9.5483282989999996</c:v>
                </c:pt>
                <c:pt idx="9">
                  <c:v>9.5769803859999971</c:v>
                </c:pt>
                <c:pt idx="10">
                  <c:v>9.5988571334999993</c:v>
                </c:pt>
                <c:pt idx="11">
                  <c:v>9.5517405269999998</c:v>
                </c:pt>
                <c:pt idx="12">
                  <c:v>9.291661576000001</c:v>
                </c:pt>
                <c:pt idx="13">
                  <c:v>9.334709316999998</c:v>
                </c:pt>
                <c:pt idx="14">
                  <c:v>7.9931589918999997</c:v>
                </c:pt>
                <c:pt idx="15">
                  <c:v>0.49136001899999998</c:v>
                </c:pt>
                <c:pt idx="16">
                  <c:v>0.47773201599999993</c:v>
                </c:pt>
                <c:pt idx="17">
                  <c:v>0.47878367199999999</c:v>
                </c:pt>
                <c:pt idx="18">
                  <c:v>0.49159570760000004</c:v>
                </c:pt>
                <c:pt idx="19">
                  <c:v>0.48884175800000002</c:v>
                </c:pt>
                <c:pt idx="20">
                  <c:v>0.48454422000000019</c:v>
                </c:pt>
                <c:pt idx="21">
                  <c:v>0.48263965800000019</c:v>
                </c:pt>
                <c:pt idx="22">
                  <c:v>0.48304071100000001</c:v>
                </c:pt>
                <c:pt idx="23">
                  <c:v>0.48526206100000002</c:v>
                </c:pt>
                <c:pt idx="24">
                  <c:v>0.25576906799999993</c:v>
                </c:pt>
              </c:numCache>
            </c:numRef>
          </c:val>
        </c:ser>
        <c:ser>
          <c:idx val="4"/>
          <c:order val="3"/>
          <c:tx>
            <c:strRef>
              <c:f>'ES9'!$Q$35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'ES9'!$R$35:$AP$35</c:f>
              <c:numCache>
                <c:formatCode>_(* #,##0.00_);_(* \(#,##0.00\);_(* "-"??_);_(@_)</c:formatCode>
                <c:ptCount val="25"/>
                <c:pt idx="1">
                  <c:v>120.244367954</c:v>
                </c:pt>
                <c:pt idx="2">
                  <c:v>128.50588783519996</c:v>
                </c:pt>
                <c:pt idx="3">
                  <c:v>105.50677977122004</c:v>
                </c:pt>
                <c:pt idx="4">
                  <c:v>91.650847997820037</c:v>
                </c:pt>
                <c:pt idx="5">
                  <c:v>85.024403467620019</c:v>
                </c:pt>
                <c:pt idx="6">
                  <c:v>102.20059007548994</c:v>
                </c:pt>
                <c:pt idx="7">
                  <c:v>107.01708883156002</c:v>
                </c:pt>
                <c:pt idx="8">
                  <c:v>112.91715959835992</c:v>
                </c:pt>
                <c:pt idx="9">
                  <c:v>118.08767222509988</c:v>
                </c:pt>
                <c:pt idx="10">
                  <c:v>127.2607338480999</c:v>
                </c:pt>
                <c:pt idx="11">
                  <c:v>131.50334195539014</c:v>
                </c:pt>
                <c:pt idx="12">
                  <c:v>140.54445339601003</c:v>
                </c:pt>
                <c:pt idx="13">
                  <c:v>143.06831979436012</c:v>
                </c:pt>
                <c:pt idx="14">
                  <c:v>144.97921595298001</c:v>
                </c:pt>
                <c:pt idx="15">
                  <c:v>155.34796836166009</c:v>
                </c:pt>
                <c:pt idx="16">
                  <c:v>149.79427553975671</c:v>
                </c:pt>
                <c:pt idx="17">
                  <c:v>144.13486391669994</c:v>
                </c:pt>
                <c:pt idx="18">
                  <c:v>131.04191560799993</c:v>
                </c:pt>
                <c:pt idx="19">
                  <c:v>130.60622348529992</c:v>
                </c:pt>
                <c:pt idx="20">
                  <c:v>119.70445289339996</c:v>
                </c:pt>
                <c:pt idx="21">
                  <c:v>117.26273349159993</c:v>
                </c:pt>
                <c:pt idx="22">
                  <c:v>117.78341558333983</c:v>
                </c:pt>
                <c:pt idx="23">
                  <c:v>117.71317430540002</c:v>
                </c:pt>
                <c:pt idx="24">
                  <c:v>116.28045881097002</c:v>
                </c:pt>
              </c:numCache>
            </c:numRef>
          </c:val>
        </c:ser>
        <c:ser>
          <c:idx val="5"/>
          <c:order val="4"/>
          <c:tx>
            <c:strRef>
              <c:f>'ES9'!$Q$36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'ES9'!$R$36:$AP$36</c:f>
              <c:numCache>
                <c:formatCode>_(* #,##0.00_);_(* \(#,##0.00\);_(* "-"??_);_(@_)</c:formatCode>
                <c:ptCount val="25"/>
                <c:pt idx="1">
                  <c:v>23.985874752000001</c:v>
                </c:pt>
                <c:pt idx="2">
                  <c:v>5.5234551768999989</c:v>
                </c:pt>
                <c:pt idx="3">
                  <c:v>21.389758358999995</c:v>
                </c:pt>
                <c:pt idx="4">
                  <c:v>30.892200527000004</c:v>
                </c:pt>
                <c:pt idx="5">
                  <c:v>38.478207199999993</c:v>
                </c:pt>
                <c:pt idx="6">
                  <c:v>31.225556300000012</c:v>
                </c:pt>
                <c:pt idx="7">
                  <c:v>19.312160600000006</c:v>
                </c:pt>
                <c:pt idx="8">
                  <c:v>19.549683800000004</c:v>
                </c:pt>
                <c:pt idx="9">
                  <c:v>8.6936486999999989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6"/>
          <c:order val="5"/>
          <c:tx>
            <c:strRef>
              <c:f>'ES9'!$Q$37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'ES9'!$R$37:$AP$37</c:f>
              <c:numCache>
                <c:formatCode>_(* #,##0.00_);_(* \(#,##0.00\);_(* "-"??_);_(@_)</c:formatCode>
                <c:ptCount val="25"/>
                <c:pt idx="1">
                  <c:v>2.9134503779999998</c:v>
                </c:pt>
                <c:pt idx="2">
                  <c:v>6.4499137279999932</c:v>
                </c:pt>
                <c:pt idx="3">
                  <c:v>6.449872523999999</c:v>
                </c:pt>
                <c:pt idx="4">
                  <c:v>6.4498724650000021</c:v>
                </c:pt>
                <c:pt idx="5">
                  <c:v>6.4498717350000074</c:v>
                </c:pt>
                <c:pt idx="6">
                  <c:v>6.4498716919999914</c:v>
                </c:pt>
                <c:pt idx="7">
                  <c:v>6.4498724739999869</c:v>
                </c:pt>
                <c:pt idx="8">
                  <c:v>6.4498724789999988</c:v>
                </c:pt>
                <c:pt idx="9">
                  <c:v>6.7886348769999989</c:v>
                </c:pt>
                <c:pt idx="10">
                  <c:v>6.7886349379999986</c:v>
                </c:pt>
                <c:pt idx="11">
                  <c:v>6.7886348739999915</c:v>
                </c:pt>
                <c:pt idx="12">
                  <c:v>6.7886348790000017</c:v>
                </c:pt>
                <c:pt idx="13">
                  <c:v>6.7886348880000114</c:v>
                </c:pt>
                <c:pt idx="14">
                  <c:v>6.7886340319999992</c:v>
                </c:pt>
                <c:pt idx="15">
                  <c:v>6.7886348800000009</c:v>
                </c:pt>
                <c:pt idx="16">
                  <c:v>6.7886349070000023</c:v>
                </c:pt>
                <c:pt idx="17">
                  <c:v>6.7886328280000097</c:v>
                </c:pt>
                <c:pt idx="18">
                  <c:v>6.7886769800000044</c:v>
                </c:pt>
                <c:pt idx="19">
                  <c:v>6.7886328259999882</c:v>
                </c:pt>
                <c:pt idx="20">
                  <c:v>6.7892290860000042</c:v>
                </c:pt>
                <c:pt idx="21">
                  <c:v>6.7919853830000001</c:v>
                </c:pt>
                <c:pt idx="22">
                  <c:v>6.7886349379999986</c:v>
                </c:pt>
                <c:pt idx="23">
                  <c:v>6.7886349539999973</c:v>
                </c:pt>
                <c:pt idx="24">
                  <c:v>6.7886348459999901</c:v>
                </c:pt>
              </c:numCache>
            </c:numRef>
          </c:val>
        </c:ser>
        <c:ser>
          <c:idx val="7"/>
          <c:order val="6"/>
          <c:tx>
            <c:strRef>
              <c:f>'ES9'!$Q$38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'ES9'!$R$38:$AP$38</c:f>
              <c:numCache>
                <c:formatCode>_(* #,##0.00_);_(* \(#,##0.00\);_(* "-"??_);_(@_)</c:formatCode>
                <c:ptCount val="25"/>
                <c:pt idx="1">
                  <c:v>14.974312499999998</c:v>
                </c:pt>
                <c:pt idx="2">
                  <c:v>27.393308819000001</c:v>
                </c:pt>
                <c:pt idx="3">
                  <c:v>27.994974880000001</c:v>
                </c:pt>
                <c:pt idx="4">
                  <c:v>26.803745030000002</c:v>
                </c:pt>
                <c:pt idx="5">
                  <c:v>22.910748476999999</c:v>
                </c:pt>
                <c:pt idx="6">
                  <c:v>18.44834342</c:v>
                </c:pt>
                <c:pt idx="7">
                  <c:v>25.184459140000001</c:v>
                </c:pt>
                <c:pt idx="8">
                  <c:v>22.040567009</c:v>
                </c:pt>
                <c:pt idx="9">
                  <c:v>34.492586778000003</c:v>
                </c:pt>
                <c:pt idx="10">
                  <c:v>30.496253630999998</c:v>
                </c:pt>
                <c:pt idx="11">
                  <c:v>19.726149116999999</c:v>
                </c:pt>
                <c:pt idx="12">
                  <c:v>20.682336045</c:v>
                </c:pt>
                <c:pt idx="13">
                  <c:v>27.498946948</c:v>
                </c:pt>
                <c:pt idx="14">
                  <c:v>24.663303374000002</c:v>
                </c:pt>
                <c:pt idx="15">
                  <c:v>26.721335880000002</c:v>
                </c:pt>
                <c:pt idx="16">
                  <c:v>31.378752769999998</c:v>
                </c:pt>
                <c:pt idx="17">
                  <c:v>35.442650864999997</c:v>
                </c:pt>
                <c:pt idx="18">
                  <c:v>38.167792339999998</c:v>
                </c:pt>
                <c:pt idx="19">
                  <c:v>38.996894527999999</c:v>
                </c:pt>
                <c:pt idx="20">
                  <c:v>38.673396402000002</c:v>
                </c:pt>
                <c:pt idx="21">
                  <c:v>42.545829169999998</c:v>
                </c:pt>
                <c:pt idx="22">
                  <c:v>45.722212355000003</c:v>
                </c:pt>
                <c:pt idx="23">
                  <c:v>47.677870761000001</c:v>
                </c:pt>
                <c:pt idx="24">
                  <c:v>51.278541373000003</c:v>
                </c:pt>
              </c:numCache>
            </c:numRef>
          </c:val>
        </c:ser>
        <c:ser>
          <c:idx val="8"/>
          <c:order val="7"/>
          <c:tx>
            <c:strRef>
              <c:f>'ES9'!$Q$39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'ES9'!$R$39:$AP$39</c:f>
              <c:numCache>
                <c:formatCode>_(* #,##0.00_);_(* \(#,##0.00\);_(* "-"??_);_(@_)</c:formatCode>
                <c:ptCount val="25"/>
                <c:pt idx="1">
                  <c:v>9.3439300000000005E-4</c:v>
                </c:pt>
                <c:pt idx="2">
                  <c:v>5.2555339E-2</c:v>
                </c:pt>
                <c:pt idx="3">
                  <c:v>5.2555339E-2</c:v>
                </c:pt>
                <c:pt idx="4">
                  <c:v>5.2555339E-2</c:v>
                </c:pt>
                <c:pt idx="5">
                  <c:v>5.2555339E-2</c:v>
                </c:pt>
                <c:pt idx="6">
                  <c:v>8.7592231999999992E-2</c:v>
                </c:pt>
                <c:pt idx="7">
                  <c:v>8.7592231999999992E-2</c:v>
                </c:pt>
                <c:pt idx="8">
                  <c:v>8.7592231999999992E-2</c:v>
                </c:pt>
                <c:pt idx="9">
                  <c:v>8.7592231999999992E-2</c:v>
                </c:pt>
                <c:pt idx="10">
                  <c:v>8.7592231999999992E-2</c:v>
                </c:pt>
                <c:pt idx="11">
                  <c:v>8.7592231999999992E-2</c:v>
                </c:pt>
                <c:pt idx="12">
                  <c:v>8.7592231999999992E-2</c:v>
                </c:pt>
                <c:pt idx="13">
                  <c:v>8.7592231999999992E-2</c:v>
                </c:pt>
                <c:pt idx="14">
                  <c:v>8.7592231999999992E-2</c:v>
                </c:pt>
                <c:pt idx="15">
                  <c:v>8.7592231999999992E-2</c:v>
                </c:pt>
                <c:pt idx="16">
                  <c:v>8.7592231999999992E-2</c:v>
                </c:pt>
                <c:pt idx="17">
                  <c:v>8.7592231999999992E-2</c:v>
                </c:pt>
                <c:pt idx="18">
                  <c:v>8.7592231999999992E-2</c:v>
                </c:pt>
                <c:pt idx="19">
                  <c:v>8.7592231999999992E-2</c:v>
                </c:pt>
                <c:pt idx="20">
                  <c:v>8.7592231999999992E-2</c:v>
                </c:pt>
                <c:pt idx="21">
                  <c:v>8.7592231999999992E-2</c:v>
                </c:pt>
                <c:pt idx="22">
                  <c:v>8.7592231999999992E-2</c:v>
                </c:pt>
                <c:pt idx="23">
                  <c:v>8.7592231999999992E-2</c:v>
                </c:pt>
                <c:pt idx="24">
                  <c:v>8.7592231999999992E-2</c:v>
                </c:pt>
              </c:numCache>
            </c:numRef>
          </c:val>
        </c:ser>
        <c:ser>
          <c:idx val="9"/>
          <c:order val="8"/>
          <c:tx>
            <c:strRef>
              <c:f>'ES9'!$Q$40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'ES9'!$R$40:$AP$40</c:f>
              <c:numCache>
                <c:formatCode>_(* #,##0.00_);_(* \(#,##0.00\);_(* "-"??_);_(@_)</c:formatCode>
                <c:ptCount val="25"/>
                <c:pt idx="1">
                  <c:v>67.099999999999994</c:v>
                </c:pt>
                <c:pt idx="2">
                  <c:v>61.388106800000017</c:v>
                </c:pt>
                <c:pt idx="3">
                  <c:v>61.385914300000017</c:v>
                </c:pt>
                <c:pt idx="4">
                  <c:v>61.344598000000033</c:v>
                </c:pt>
                <c:pt idx="5">
                  <c:v>61.334947200000016</c:v>
                </c:pt>
                <c:pt idx="6">
                  <c:v>53.437609399999999</c:v>
                </c:pt>
                <c:pt idx="7">
                  <c:v>46.911351499999995</c:v>
                </c:pt>
                <c:pt idx="8">
                  <c:v>40.673694399999995</c:v>
                </c:pt>
                <c:pt idx="9">
                  <c:v>32.4052559</c:v>
                </c:pt>
                <c:pt idx="10">
                  <c:v>32.393946500000006</c:v>
                </c:pt>
                <c:pt idx="11">
                  <c:v>32.380547700000015</c:v>
                </c:pt>
                <c:pt idx="12">
                  <c:v>16.458518300000001</c:v>
                </c:pt>
                <c:pt idx="13">
                  <c:v>16.436791000000003</c:v>
                </c:pt>
                <c:pt idx="14">
                  <c:v>16.455524099999995</c:v>
                </c:pt>
                <c:pt idx="15">
                  <c:v>8.1544155999999983</c:v>
                </c:pt>
                <c:pt idx="16">
                  <c:v>8.1302302999999974</c:v>
                </c:pt>
                <c:pt idx="17">
                  <c:v>8.1094824999999986</c:v>
                </c:pt>
                <c:pt idx="18">
                  <c:v>20.505047900000001</c:v>
                </c:pt>
                <c:pt idx="19">
                  <c:v>20.477183900000004</c:v>
                </c:pt>
                <c:pt idx="20">
                  <c:v>32.912193600000002</c:v>
                </c:pt>
                <c:pt idx="21">
                  <c:v>32.857232400000008</c:v>
                </c:pt>
                <c:pt idx="22">
                  <c:v>32.7630184</c:v>
                </c:pt>
                <c:pt idx="23">
                  <c:v>32.711408199999994</c:v>
                </c:pt>
                <c:pt idx="24">
                  <c:v>32.630211099999997</c:v>
                </c:pt>
              </c:numCache>
            </c:numRef>
          </c:val>
        </c:ser>
        <c:ser>
          <c:idx val="10"/>
          <c:order val="9"/>
          <c:tx>
            <c:strRef>
              <c:f>'ES9'!$Q$41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'ES9'!$R$41:$AP$41</c:f>
              <c:numCache>
                <c:formatCode>_(* #,##0.00_);_(* \(#,##0.00\);_(* "-"??_);_(@_)</c:formatCode>
                <c:ptCount val="25"/>
                <c:pt idx="1">
                  <c:v>14.126736077999999</c:v>
                </c:pt>
                <c:pt idx="2">
                  <c:v>14.937526212</c:v>
                </c:pt>
                <c:pt idx="3">
                  <c:v>18.590084872000002</c:v>
                </c:pt>
                <c:pt idx="4">
                  <c:v>23.545544281999998</c:v>
                </c:pt>
                <c:pt idx="5">
                  <c:v>24.402944162000001</c:v>
                </c:pt>
                <c:pt idx="6">
                  <c:v>25.008376241999997</c:v>
                </c:pt>
                <c:pt idx="7">
                  <c:v>30.793029591999986</c:v>
                </c:pt>
                <c:pt idx="8">
                  <c:v>32.552266012000004</c:v>
                </c:pt>
                <c:pt idx="9">
                  <c:v>32.561031822000011</c:v>
                </c:pt>
                <c:pt idx="10">
                  <c:v>35.782308062000013</c:v>
                </c:pt>
                <c:pt idx="11">
                  <c:v>41.191988302000006</c:v>
                </c:pt>
                <c:pt idx="12">
                  <c:v>46.552094312000044</c:v>
                </c:pt>
                <c:pt idx="13">
                  <c:v>50.931846052000026</c:v>
                </c:pt>
                <c:pt idx="14">
                  <c:v>52.265183961999995</c:v>
                </c:pt>
                <c:pt idx="15">
                  <c:v>54.336095591999999</c:v>
                </c:pt>
                <c:pt idx="16">
                  <c:v>56.387967831999994</c:v>
                </c:pt>
                <c:pt idx="17">
                  <c:v>58.418158302000045</c:v>
                </c:pt>
                <c:pt idx="18">
                  <c:v>58.441953272000006</c:v>
                </c:pt>
                <c:pt idx="19">
                  <c:v>58.441412622000001</c:v>
                </c:pt>
                <c:pt idx="20">
                  <c:v>58.445656591999992</c:v>
                </c:pt>
                <c:pt idx="21">
                  <c:v>58.440253162000062</c:v>
                </c:pt>
                <c:pt idx="22">
                  <c:v>58.436531911999978</c:v>
                </c:pt>
                <c:pt idx="23">
                  <c:v>58.432160051999986</c:v>
                </c:pt>
                <c:pt idx="24">
                  <c:v>58.420299692000029</c:v>
                </c:pt>
              </c:numCache>
            </c:numRef>
          </c:val>
        </c:ser>
        <c:ser>
          <c:idx val="11"/>
          <c:order val="10"/>
          <c:tx>
            <c:strRef>
              <c:f>'ES9'!$Q$42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'ES9'!$R$42:$AP$42</c:f>
              <c:numCache>
                <c:formatCode>_(* #,##0.00_);_(* \(#,##0.00\);_(* "-"??_);_(@_)</c:formatCode>
                <c:ptCount val="25"/>
                <c:pt idx="1">
                  <c:v>9.0649836250000018</c:v>
                </c:pt>
                <c:pt idx="2">
                  <c:v>14.312507030199987</c:v>
                </c:pt>
                <c:pt idx="3">
                  <c:v>15.949905784199983</c:v>
                </c:pt>
                <c:pt idx="4">
                  <c:v>16.12413738919998</c:v>
                </c:pt>
                <c:pt idx="5">
                  <c:v>16.59230454819998</c:v>
                </c:pt>
                <c:pt idx="6">
                  <c:v>16.787438877199989</c:v>
                </c:pt>
                <c:pt idx="7">
                  <c:v>16.967197864199999</c:v>
                </c:pt>
                <c:pt idx="8">
                  <c:v>16.944267943199989</c:v>
                </c:pt>
                <c:pt idx="9">
                  <c:v>17.278007072199998</c:v>
                </c:pt>
                <c:pt idx="10">
                  <c:v>17.458608831200007</c:v>
                </c:pt>
                <c:pt idx="11">
                  <c:v>18.262735399200015</c:v>
                </c:pt>
                <c:pt idx="12">
                  <c:v>18.862039159200005</c:v>
                </c:pt>
                <c:pt idx="13">
                  <c:v>18.92991841520001</c:v>
                </c:pt>
                <c:pt idx="14">
                  <c:v>18.962665923199989</c:v>
                </c:pt>
                <c:pt idx="15">
                  <c:v>19.0014887062</c:v>
                </c:pt>
                <c:pt idx="16">
                  <c:v>17.818142485199992</c:v>
                </c:pt>
                <c:pt idx="17">
                  <c:v>17.778486053200002</c:v>
                </c:pt>
                <c:pt idx="18">
                  <c:v>16.700983883199999</c:v>
                </c:pt>
                <c:pt idx="19">
                  <c:v>16.68931029019998</c:v>
                </c:pt>
                <c:pt idx="20">
                  <c:v>16.082143368199997</c:v>
                </c:pt>
                <c:pt idx="21">
                  <c:v>15.242287387199998</c:v>
                </c:pt>
                <c:pt idx="22">
                  <c:v>12.906331252200008</c:v>
                </c:pt>
                <c:pt idx="23">
                  <c:v>12.535464477199991</c:v>
                </c:pt>
                <c:pt idx="24">
                  <c:v>12.484910912199984</c:v>
                </c:pt>
              </c:numCache>
            </c:numRef>
          </c:val>
        </c:ser>
        <c:ser>
          <c:idx val="12"/>
          <c:order val="11"/>
          <c:tx>
            <c:strRef>
              <c:f>'ES9'!$Q$43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'ES9'!$R$43:$AP$43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13"/>
          <c:order val="12"/>
          <c:tx>
            <c:strRef>
              <c:f>'ES9'!$Q$44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'ES9'!$R$44:$AP$44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8.6399999999999997E-4</c:v>
                </c:pt>
                <c:pt idx="3">
                  <c:v>2.0957305300000001E-3</c:v>
                </c:pt>
                <c:pt idx="4">
                  <c:v>4.1148000000000001E-3</c:v>
                </c:pt>
                <c:pt idx="5">
                  <c:v>6.6455999999999998E-3</c:v>
                </c:pt>
                <c:pt idx="6">
                  <c:v>1.6298574200000006E-2</c:v>
                </c:pt>
                <c:pt idx="7">
                  <c:v>2.7935182900000001E-2</c:v>
                </c:pt>
                <c:pt idx="8">
                  <c:v>1.76848119E-2</c:v>
                </c:pt>
                <c:pt idx="9">
                  <c:v>3.6399721999999995E-2</c:v>
                </c:pt>
                <c:pt idx="10">
                  <c:v>1.9988080899999996E-2</c:v>
                </c:pt>
                <c:pt idx="11">
                  <c:v>5.918399999999999E-3</c:v>
                </c:pt>
                <c:pt idx="12">
                  <c:v>4.3242190499999996E-3</c:v>
                </c:pt>
                <c:pt idx="13">
                  <c:v>8.0577735000000004E-3</c:v>
                </c:pt>
                <c:pt idx="14">
                  <c:v>5.7770762000000017E-3</c:v>
                </c:pt>
                <c:pt idx="15">
                  <c:v>6.1524000000000006E-3</c:v>
                </c:pt>
                <c:pt idx="16">
                  <c:v>3.3323450599999998E-3</c:v>
                </c:pt>
                <c:pt idx="17">
                  <c:v>4.8015479000000005E-3</c:v>
                </c:pt>
                <c:pt idx="18">
                  <c:v>9.6438047000000013E-3</c:v>
                </c:pt>
                <c:pt idx="19">
                  <c:v>1.00062173E-2</c:v>
                </c:pt>
                <c:pt idx="20">
                  <c:v>7.4412000000000011E-3</c:v>
                </c:pt>
                <c:pt idx="21">
                  <c:v>6.62107557E-3</c:v>
                </c:pt>
                <c:pt idx="22">
                  <c:v>1.4082708000000001E-2</c:v>
                </c:pt>
                <c:pt idx="23">
                  <c:v>2.0109599999999998E-2</c:v>
                </c:pt>
                <c:pt idx="24">
                  <c:v>1.96992E-2</c:v>
                </c:pt>
              </c:numCache>
            </c:numRef>
          </c:val>
        </c:ser>
        <c:ser>
          <c:idx val="14"/>
          <c:order val="13"/>
          <c:tx>
            <c:strRef>
              <c:f>'ES9'!$Q$45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'ES9'!$R$45:$AP$45</c:f>
              <c:numCache>
                <c:formatCode>_(* #,##0.00_);_(* \(#,##0.00\);_(* "-"??_);_(@_)</c:formatCode>
                <c:ptCount val="25"/>
                <c:pt idx="2">
                  <c:v>0</c:v>
                </c:pt>
                <c:pt idx="3">
                  <c:v>0.23901012999999999</c:v>
                </c:pt>
                <c:pt idx="4">
                  <c:v>0.23874817000000001</c:v>
                </c:pt>
                <c:pt idx="5">
                  <c:v>0.23864993000000001</c:v>
                </c:pt>
                <c:pt idx="6">
                  <c:v>0.23878092000000001</c:v>
                </c:pt>
                <c:pt idx="7">
                  <c:v>0.23848619999999993</c:v>
                </c:pt>
                <c:pt idx="8">
                  <c:v>0.23861719000000001</c:v>
                </c:pt>
                <c:pt idx="9">
                  <c:v>0.23868268000000004</c:v>
                </c:pt>
                <c:pt idx="10">
                  <c:v>0.23861719000000001</c:v>
                </c:pt>
                <c:pt idx="11">
                  <c:v>0.23851896</c:v>
                </c:pt>
                <c:pt idx="12">
                  <c:v>0.23832247999999995</c:v>
                </c:pt>
                <c:pt idx="13">
                  <c:v>0.23819149999999994</c:v>
                </c:pt>
                <c:pt idx="14">
                  <c:v>0.23825699999999997</c:v>
                </c:pt>
                <c:pt idx="15">
                  <c:v>0.23855170000000001</c:v>
                </c:pt>
                <c:pt idx="16">
                  <c:v>0.23828973999999997</c:v>
                </c:pt>
                <c:pt idx="17">
                  <c:v>0.23815875999999997</c:v>
                </c:pt>
                <c:pt idx="18">
                  <c:v>0.23832248999999997</c:v>
                </c:pt>
                <c:pt idx="19">
                  <c:v>0.23815876999999994</c:v>
                </c:pt>
                <c:pt idx="20">
                  <c:v>0.23825700999999996</c:v>
                </c:pt>
                <c:pt idx="21">
                  <c:v>0.23819150999999994</c:v>
                </c:pt>
                <c:pt idx="22">
                  <c:v>0.23806051999999997</c:v>
                </c:pt>
                <c:pt idx="23">
                  <c:v>0.23800768999999999</c:v>
                </c:pt>
                <c:pt idx="24">
                  <c:v>0.23770033000000002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496512"/>
        <c:axId val="206498048"/>
      </c:areaChart>
      <c:catAx>
        <c:axId val="20649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64980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6498048"/>
        <c:scaling>
          <c:orientation val="minMax"/>
        </c:scaling>
        <c:delete val="0"/>
        <c:axPos val="l"/>
        <c:majorGridlines/>
        <c:title>
          <c:tx>
            <c:strRef>
              <c:f>'ES9'!$Q$29</c:f>
              <c:strCache>
                <c:ptCount val="1"/>
                <c:pt idx="0">
                  <c:v>Transmission Output (TWh)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206496512"/>
        <c:crosses val="autoZero"/>
        <c:crossBetween val="midCat"/>
      </c:valAx>
    </c:plotArea>
    <c:legend>
      <c:legendPos val="r"/>
      <c:layout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783333435013004E-2"/>
          <c:y val="4.057663876803505E-2"/>
          <c:w val="0.81271000588904707"/>
          <c:h val="0.81468099614407519"/>
        </c:manualLayout>
      </c:layout>
      <c:lineChart>
        <c:grouping val="standard"/>
        <c:varyColors val="0"/>
        <c:ser>
          <c:idx val="0"/>
          <c:order val="0"/>
          <c:tx>
            <c:v>Two Degrees</c:v>
          </c:tx>
          <c:spPr>
            <a:ln w="38100">
              <a:solidFill>
                <a:srgbClr val="78A22F"/>
              </a:solidFill>
            </a:ln>
          </c:spPr>
          <c:marker>
            <c:symbol val="none"/>
          </c:marker>
          <c:cat>
            <c:numLit>
              <c:formatCode>General</c:formatCode>
              <c:ptCount val="46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  <c:pt idx="31">
                <c:v>2036</c:v>
              </c:pt>
              <c:pt idx="32">
                <c:v>2037</c:v>
              </c:pt>
              <c:pt idx="33">
                <c:v>2038</c:v>
              </c:pt>
              <c:pt idx="34">
                <c:v>2039</c:v>
              </c:pt>
              <c:pt idx="35">
                <c:v>2040</c:v>
              </c:pt>
              <c:pt idx="36">
                <c:v>2041</c:v>
              </c:pt>
              <c:pt idx="37">
                <c:v>2042</c:v>
              </c:pt>
              <c:pt idx="38">
                <c:v>2043</c:v>
              </c:pt>
              <c:pt idx="39">
                <c:v>2044</c:v>
              </c:pt>
              <c:pt idx="40">
                <c:v>2045</c:v>
              </c:pt>
              <c:pt idx="41">
                <c:v>2046</c:v>
              </c:pt>
              <c:pt idx="42">
                <c:v>2047</c:v>
              </c:pt>
              <c:pt idx="43">
                <c:v>2048</c:v>
              </c:pt>
              <c:pt idx="44">
                <c:v>2049</c:v>
              </c:pt>
              <c:pt idx="45">
                <c:v>2050</c:v>
              </c:pt>
            </c:numLit>
          </c:cat>
          <c:val>
            <c:numLit>
              <c:formatCode>General</c:formatCode>
              <c:ptCount val="45"/>
              <c:pt idx="0">
                <c:v>64.8</c:v>
              </c:pt>
              <c:pt idx="1">
                <c:v>64.5</c:v>
              </c:pt>
              <c:pt idx="2">
                <c:v>64.5</c:v>
              </c:pt>
              <c:pt idx="3">
                <c:v>62.199999999999996</c:v>
              </c:pt>
              <c:pt idx="4">
                <c:v>62.1</c:v>
              </c:pt>
              <c:pt idx="5">
                <c:v>62.599999999999994</c:v>
              </c:pt>
              <c:pt idx="6">
                <c:v>60.5</c:v>
              </c:pt>
              <c:pt idx="7">
                <c:v>61</c:v>
              </c:pt>
              <c:pt idx="8">
                <c:v>61.7</c:v>
              </c:pt>
              <c:pt idx="9">
                <c:v>61.1</c:v>
              </c:pt>
              <c:pt idx="10">
                <c:v>61.3</c:v>
              </c:pt>
              <c:pt idx="11">
                <c:v>62.3</c:v>
              </c:pt>
              <c:pt idx="12">
                <c:v>62.000000000000007</c:v>
              </c:pt>
              <c:pt idx="13">
                <c:v>61.9</c:v>
              </c:pt>
              <c:pt idx="14">
                <c:v>61.8</c:v>
              </c:pt>
              <c:pt idx="15">
                <c:v>61.8</c:v>
              </c:pt>
              <c:pt idx="16">
                <c:v>61.900000000000006</c:v>
              </c:pt>
              <c:pt idx="17">
                <c:v>61.900000000000006</c:v>
              </c:pt>
              <c:pt idx="18">
                <c:v>62</c:v>
              </c:pt>
              <c:pt idx="19">
                <c:v>62.400000000000006</c:v>
              </c:pt>
              <c:pt idx="20">
                <c:v>62.900000000000006</c:v>
              </c:pt>
              <c:pt idx="21">
                <c:v>63.4</c:v>
              </c:pt>
              <c:pt idx="22">
                <c:v>63.800000000000004</c:v>
              </c:pt>
              <c:pt idx="23">
                <c:v>64.3</c:v>
              </c:pt>
              <c:pt idx="24">
                <c:v>64.699999999999989</c:v>
              </c:pt>
              <c:pt idx="25">
                <c:v>64.699999999999989</c:v>
              </c:pt>
              <c:pt idx="26">
                <c:v>65</c:v>
              </c:pt>
              <c:pt idx="27">
                <c:v>65.099999999999994</c:v>
              </c:pt>
              <c:pt idx="28">
                <c:v>65.099999999999994</c:v>
              </c:pt>
              <c:pt idx="29">
                <c:v>65.099999999999994</c:v>
              </c:pt>
              <c:pt idx="30">
                <c:v>65.2</c:v>
              </c:pt>
              <c:pt idx="31">
                <c:v>65.400000000000006</c:v>
              </c:pt>
              <c:pt idx="32">
                <c:v>65.7</c:v>
              </c:pt>
              <c:pt idx="33">
                <c:v>66.3</c:v>
              </c:pt>
              <c:pt idx="34">
                <c:v>66.899999999999991</c:v>
              </c:pt>
              <c:pt idx="35">
                <c:v>67.400000000000006</c:v>
              </c:pt>
              <c:pt idx="36">
                <c:v>68.099999999999994</c:v>
              </c:pt>
              <c:pt idx="37">
                <c:v>69.300000000000011</c:v>
              </c:pt>
              <c:pt idx="38">
                <c:v>71.300000000000011</c:v>
              </c:pt>
              <c:pt idx="39">
                <c:v>72.199999999999989</c:v>
              </c:pt>
              <c:pt idx="40">
                <c:v>72.899999999999991</c:v>
              </c:pt>
              <c:pt idx="41">
                <c:v>73.099999999999994</c:v>
              </c:pt>
              <c:pt idx="42">
                <c:v>73.2</c:v>
              </c:pt>
              <c:pt idx="43">
                <c:v>73.3</c:v>
              </c:pt>
              <c:pt idx="44">
                <c:v>73.3</c:v>
              </c:pt>
            </c:numLit>
          </c:val>
          <c:smooth val="0"/>
        </c:ser>
        <c:ser>
          <c:idx val="1"/>
          <c:order val="1"/>
          <c:tx>
            <c:v>Slow Progression</c:v>
          </c:tx>
          <c:spPr>
            <a:ln w="38100">
              <a:solidFill>
                <a:srgbClr val="6A2C91"/>
              </a:solidFill>
            </a:ln>
          </c:spPr>
          <c:marker>
            <c:symbol val="none"/>
          </c:marker>
          <c:cat>
            <c:numLit>
              <c:formatCode>General</c:formatCode>
              <c:ptCount val="46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  <c:pt idx="31">
                <c:v>2036</c:v>
              </c:pt>
              <c:pt idx="32">
                <c:v>2037</c:v>
              </c:pt>
              <c:pt idx="33">
                <c:v>2038</c:v>
              </c:pt>
              <c:pt idx="34">
                <c:v>2039</c:v>
              </c:pt>
              <c:pt idx="35">
                <c:v>2040</c:v>
              </c:pt>
              <c:pt idx="36">
                <c:v>2041</c:v>
              </c:pt>
              <c:pt idx="37">
                <c:v>2042</c:v>
              </c:pt>
              <c:pt idx="38">
                <c:v>2043</c:v>
              </c:pt>
              <c:pt idx="39">
                <c:v>2044</c:v>
              </c:pt>
              <c:pt idx="40">
                <c:v>2045</c:v>
              </c:pt>
              <c:pt idx="41">
                <c:v>2046</c:v>
              </c:pt>
              <c:pt idx="42">
                <c:v>2047</c:v>
              </c:pt>
              <c:pt idx="43">
                <c:v>2048</c:v>
              </c:pt>
              <c:pt idx="44">
                <c:v>2049</c:v>
              </c:pt>
              <c:pt idx="45">
                <c:v>2050</c:v>
              </c:pt>
            </c:numLit>
          </c:cat>
          <c:val>
            <c:numLit>
              <c:formatCode>General</c:formatCode>
              <c:ptCount val="45"/>
              <c:pt idx="0">
                <c:v>64.8</c:v>
              </c:pt>
              <c:pt idx="1">
                <c:v>64.5</c:v>
              </c:pt>
              <c:pt idx="2">
                <c:v>64.5</c:v>
              </c:pt>
              <c:pt idx="3">
                <c:v>62.199999999999996</c:v>
              </c:pt>
              <c:pt idx="4">
                <c:v>62.1</c:v>
              </c:pt>
              <c:pt idx="5">
                <c:v>62.599999999999994</c:v>
              </c:pt>
              <c:pt idx="6">
                <c:v>60.5</c:v>
              </c:pt>
              <c:pt idx="7">
                <c:v>61</c:v>
              </c:pt>
              <c:pt idx="8">
                <c:v>61.599999999999994</c:v>
              </c:pt>
              <c:pt idx="9">
                <c:v>61.000000000000007</c:v>
              </c:pt>
              <c:pt idx="10">
                <c:v>61.400000000000006</c:v>
              </c:pt>
              <c:pt idx="11">
                <c:v>61.8</c:v>
              </c:pt>
              <c:pt idx="12">
                <c:v>61.1</c:v>
              </c:pt>
              <c:pt idx="13">
                <c:v>60.7</c:v>
              </c:pt>
              <c:pt idx="14">
                <c:v>60.2</c:v>
              </c:pt>
              <c:pt idx="15">
                <c:v>60</c:v>
              </c:pt>
              <c:pt idx="16">
                <c:v>59.8</c:v>
              </c:pt>
              <c:pt idx="17">
                <c:v>59.900000000000006</c:v>
              </c:pt>
              <c:pt idx="18">
                <c:v>60</c:v>
              </c:pt>
              <c:pt idx="19">
                <c:v>60</c:v>
              </c:pt>
              <c:pt idx="20">
                <c:v>60.300000000000004</c:v>
              </c:pt>
              <c:pt idx="21">
                <c:v>60.4</c:v>
              </c:pt>
              <c:pt idx="22">
                <c:v>60.7</c:v>
              </c:pt>
              <c:pt idx="23">
                <c:v>60.900000000000006</c:v>
              </c:pt>
              <c:pt idx="24">
                <c:v>61.2</c:v>
              </c:pt>
              <c:pt idx="25">
                <c:v>61.599999999999994</c:v>
              </c:pt>
              <c:pt idx="26">
                <c:v>61.9</c:v>
              </c:pt>
              <c:pt idx="27">
                <c:v>62.3</c:v>
              </c:pt>
              <c:pt idx="28">
                <c:v>62.5</c:v>
              </c:pt>
              <c:pt idx="29">
                <c:v>62.6</c:v>
              </c:pt>
              <c:pt idx="30">
                <c:v>62.6</c:v>
              </c:pt>
              <c:pt idx="31">
                <c:v>62.9</c:v>
              </c:pt>
              <c:pt idx="32">
                <c:v>63.2</c:v>
              </c:pt>
              <c:pt idx="33">
                <c:v>63.600000000000009</c:v>
              </c:pt>
              <c:pt idx="34">
                <c:v>64</c:v>
              </c:pt>
              <c:pt idx="35">
                <c:v>64.599999999999994</c:v>
              </c:pt>
              <c:pt idx="36">
                <c:v>65</c:v>
              </c:pt>
              <c:pt idx="37">
                <c:v>65.5</c:v>
              </c:pt>
              <c:pt idx="38">
                <c:v>66</c:v>
              </c:pt>
              <c:pt idx="39">
                <c:v>66.5</c:v>
              </c:pt>
              <c:pt idx="40">
                <c:v>66.900000000000006</c:v>
              </c:pt>
              <c:pt idx="41">
                <c:v>67.5</c:v>
              </c:pt>
              <c:pt idx="42">
                <c:v>68</c:v>
              </c:pt>
              <c:pt idx="43">
                <c:v>68.7</c:v>
              </c:pt>
              <c:pt idx="44">
                <c:v>69.5</c:v>
              </c:pt>
            </c:numLit>
          </c:val>
          <c:smooth val="0"/>
        </c:ser>
        <c:ser>
          <c:idx val="2"/>
          <c:order val="2"/>
          <c:tx>
            <c:v>Steady State</c:v>
          </c:tx>
          <c:spPr>
            <a:ln w="38100">
              <a:solidFill>
                <a:srgbClr val="F78F1E"/>
              </a:solidFill>
            </a:ln>
          </c:spPr>
          <c:marker>
            <c:symbol val="none"/>
          </c:marker>
          <c:cat>
            <c:numLit>
              <c:formatCode>General</c:formatCode>
              <c:ptCount val="46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  <c:pt idx="31">
                <c:v>2036</c:v>
              </c:pt>
              <c:pt idx="32">
                <c:v>2037</c:v>
              </c:pt>
              <c:pt idx="33">
                <c:v>2038</c:v>
              </c:pt>
              <c:pt idx="34">
                <c:v>2039</c:v>
              </c:pt>
              <c:pt idx="35">
                <c:v>2040</c:v>
              </c:pt>
              <c:pt idx="36">
                <c:v>2041</c:v>
              </c:pt>
              <c:pt idx="37">
                <c:v>2042</c:v>
              </c:pt>
              <c:pt idx="38">
                <c:v>2043</c:v>
              </c:pt>
              <c:pt idx="39">
                <c:v>2044</c:v>
              </c:pt>
              <c:pt idx="40">
                <c:v>2045</c:v>
              </c:pt>
              <c:pt idx="41">
                <c:v>2046</c:v>
              </c:pt>
              <c:pt idx="42">
                <c:v>2047</c:v>
              </c:pt>
              <c:pt idx="43">
                <c:v>2048</c:v>
              </c:pt>
              <c:pt idx="44">
                <c:v>2049</c:v>
              </c:pt>
              <c:pt idx="45">
                <c:v>2050</c:v>
              </c:pt>
            </c:numLit>
          </c:cat>
          <c:val>
            <c:numLit>
              <c:formatCode>General</c:formatCode>
              <c:ptCount val="45"/>
              <c:pt idx="0">
                <c:v>64.8</c:v>
              </c:pt>
              <c:pt idx="1">
                <c:v>64.5</c:v>
              </c:pt>
              <c:pt idx="2">
                <c:v>64.5</c:v>
              </c:pt>
              <c:pt idx="3">
                <c:v>62.199999999999996</c:v>
              </c:pt>
              <c:pt idx="4">
                <c:v>62.1</c:v>
              </c:pt>
              <c:pt idx="5">
                <c:v>62.599999999999994</c:v>
              </c:pt>
              <c:pt idx="6">
                <c:v>60.5</c:v>
              </c:pt>
              <c:pt idx="7">
                <c:v>61</c:v>
              </c:pt>
              <c:pt idx="8">
                <c:v>61.599999999999994</c:v>
              </c:pt>
              <c:pt idx="9">
                <c:v>61.000000000000007</c:v>
              </c:pt>
              <c:pt idx="10">
                <c:v>61.300000000000004</c:v>
              </c:pt>
              <c:pt idx="11">
                <c:v>61.2</c:v>
              </c:pt>
              <c:pt idx="12">
                <c:v>61.7</c:v>
              </c:pt>
              <c:pt idx="13">
                <c:v>61.599999999999994</c:v>
              </c:pt>
              <c:pt idx="14">
                <c:v>61.3</c:v>
              </c:pt>
              <c:pt idx="15">
                <c:v>61.400000000000006</c:v>
              </c:pt>
              <c:pt idx="16">
                <c:v>61.2</c:v>
              </c:pt>
              <c:pt idx="17">
                <c:v>61.3</c:v>
              </c:pt>
              <c:pt idx="18">
                <c:v>61.3</c:v>
              </c:pt>
              <c:pt idx="19">
                <c:v>61.4</c:v>
              </c:pt>
              <c:pt idx="20">
                <c:v>61.4</c:v>
              </c:pt>
              <c:pt idx="21">
                <c:v>61.4</c:v>
              </c:pt>
              <c:pt idx="22">
                <c:v>61.4</c:v>
              </c:pt>
              <c:pt idx="23">
                <c:v>61.3</c:v>
              </c:pt>
              <c:pt idx="24">
                <c:v>61.2</c:v>
              </c:pt>
              <c:pt idx="25">
                <c:v>61.2</c:v>
              </c:pt>
              <c:pt idx="26">
                <c:v>61.4</c:v>
              </c:pt>
              <c:pt idx="27">
                <c:v>61.5</c:v>
              </c:pt>
              <c:pt idx="28">
                <c:v>61.5</c:v>
              </c:pt>
              <c:pt idx="29">
                <c:v>61.6</c:v>
              </c:pt>
              <c:pt idx="30">
                <c:v>61.699999999999996</c:v>
              </c:pt>
              <c:pt idx="31">
                <c:v>61.9</c:v>
              </c:pt>
              <c:pt idx="32">
                <c:v>62</c:v>
              </c:pt>
              <c:pt idx="33">
                <c:v>62.2</c:v>
              </c:pt>
              <c:pt idx="34">
                <c:v>62.4</c:v>
              </c:pt>
              <c:pt idx="35">
                <c:v>62.7</c:v>
              </c:pt>
              <c:pt idx="36">
                <c:v>62.899999999999991</c:v>
              </c:pt>
              <c:pt idx="37">
                <c:v>63.099999999999994</c:v>
              </c:pt>
              <c:pt idx="38">
                <c:v>63.4</c:v>
              </c:pt>
              <c:pt idx="39">
                <c:v>63.5</c:v>
              </c:pt>
              <c:pt idx="40">
                <c:v>63.7</c:v>
              </c:pt>
              <c:pt idx="41">
                <c:v>63.800000000000004</c:v>
              </c:pt>
              <c:pt idx="42">
                <c:v>64</c:v>
              </c:pt>
              <c:pt idx="43">
                <c:v>64.3</c:v>
              </c:pt>
              <c:pt idx="44">
                <c:v>64.5</c:v>
              </c:pt>
            </c:numLit>
          </c:val>
          <c:smooth val="0"/>
        </c:ser>
        <c:ser>
          <c:idx val="3"/>
          <c:order val="3"/>
          <c:tx>
            <c:v>Consumer Power</c:v>
          </c:tx>
          <c:spPr>
            <a:ln w="38100">
              <a:solidFill>
                <a:srgbClr val="0079C1"/>
              </a:solidFill>
            </a:ln>
          </c:spPr>
          <c:marker>
            <c:symbol val="none"/>
          </c:marker>
          <c:dPt>
            <c:idx val="33"/>
            <c:bubble3D val="0"/>
          </c:dPt>
          <c:cat>
            <c:numLit>
              <c:formatCode>General</c:formatCode>
              <c:ptCount val="46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  <c:pt idx="31">
                <c:v>2036</c:v>
              </c:pt>
              <c:pt idx="32">
                <c:v>2037</c:v>
              </c:pt>
              <c:pt idx="33">
                <c:v>2038</c:v>
              </c:pt>
              <c:pt idx="34">
                <c:v>2039</c:v>
              </c:pt>
              <c:pt idx="35">
                <c:v>2040</c:v>
              </c:pt>
              <c:pt idx="36">
                <c:v>2041</c:v>
              </c:pt>
              <c:pt idx="37">
                <c:v>2042</c:v>
              </c:pt>
              <c:pt idx="38">
                <c:v>2043</c:v>
              </c:pt>
              <c:pt idx="39">
                <c:v>2044</c:v>
              </c:pt>
              <c:pt idx="40">
                <c:v>2045</c:v>
              </c:pt>
              <c:pt idx="41">
                <c:v>2046</c:v>
              </c:pt>
              <c:pt idx="42">
                <c:v>2047</c:v>
              </c:pt>
              <c:pt idx="43">
                <c:v>2048</c:v>
              </c:pt>
              <c:pt idx="44">
                <c:v>2049</c:v>
              </c:pt>
              <c:pt idx="45">
                <c:v>2050</c:v>
              </c:pt>
            </c:numLit>
          </c:cat>
          <c:val>
            <c:numLit>
              <c:formatCode>General</c:formatCode>
              <c:ptCount val="45"/>
              <c:pt idx="0">
                <c:v>64.8</c:v>
              </c:pt>
              <c:pt idx="1">
                <c:v>64.5</c:v>
              </c:pt>
              <c:pt idx="2">
                <c:v>64.5</c:v>
              </c:pt>
              <c:pt idx="3">
                <c:v>62.199999999999996</c:v>
              </c:pt>
              <c:pt idx="4">
                <c:v>62.1</c:v>
              </c:pt>
              <c:pt idx="5">
                <c:v>62.599999999999994</c:v>
              </c:pt>
              <c:pt idx="6">
                <c:v>60.5</c:v>
              </c:pt>
              <c:pt idx="7">
                <c:v>61</c:v>
              </c:pt>
              <c:pt idx="8">
                <c:v>61.599999999999994</c:v>
              </c:pt>
              <c:pt idx="9">
                <c:v>61.000000000000007</c:v>
              </c:pt>
              <c:pt idx="10">
                <c:v>61.300000000000004</c:v>
              </c:pt>
              <c:pt idx="11">
                <c:v>61.5</c:v>
              </c:pt>
              <c:pt idx="12">
                <c:v>61.7</c:v>
              </c:pt>
              <c:pt idx="13">
                <c:v>61.600000000000009</c:v>
              </c:pt>
              <c:pt idx="14">
                <c:v>61.5</c:v>
              </c:pt>
              <c:pt idx="15">
                <c:v>61.8</c:v>
              </c:pt>
              <c:pt idx="16">
                <c:v>61.8</c:v>
              </c:pt>
              <c:pt idx="17">
                <c:v>62</c:v>
              </c:pt>
              <c:pt idx="18">
                <c:v>62.599999999999994</c:v>
              </c:pt>
              <c:pt idx="19">
                <c:v>63.199999999999996</c:v>
              </c:pt>
              <c:pt idx="20">
                <c:v>63.6</c:v>
              </c:pt>
              <c:pt idx="21">
                <c:v>64.099999999999994</c:v>
              </c:pt>
              <c:pt idx="22">
                <c:v>64.7</c:v>
              </c:pt>
              <c:pt idx="23">
                <c:v>65.2</c:v>
              </c:pt>
              <c:pt idx="24">
                <c:v>66</c:v>
              </c:pt>
              <c:pt idx="25">
                <c:v>66.699999999999989</c:v>
              </c:pt>
              <c:pt idx="26">
                <c:v>67.599999999999994</c:v>
              </c:pt>
              <c:pt idx="27">
                <c:v>68.7</c:v>
              </c:pt>
              <c:pt idx="28">
                <c:v>69.599999999999994</c:v>
              </c:pt>
              <c:pt idx="29">
                <c:v>70.7</c:v>
              </c:pt>
              <c:pt idx="30">
                <c:v>71.600000000000009</c:v>
              </c:pt>
              <c:pt idx="31">
                <c:v>72.7</c:v>
              </c:pt>
              <c:pt idx="32">
                <c:v>73.599999999999994</c:v>
              </c:pt>
              <c:pt idx="33">
                <c:v>74.7</c:v>
              </c:pt>
              <c:pt idx="34">
                <c:v>75.599999999999994</c:v>
              </c:pt>
              <c:pt idx="35">
                <c:v>76.599999999999994</c:v>
              </c:pt>
              <c:pt idx="36">
                <c:v>77.400000000000006</c:v>
              </c:pt>
              <c:pt idx="37">
                <c:v>78.3</c:v>
              </c:pt>
              <c:pt idx="38">
                <c:v>79</c:v>
              </c:pt>
              <c:pt idx="39">
                <c:v>79.599999999999994</c:v>
              </c:pt>
              <c:pt idx="40">
                <c:v>80.400000000000006</c:v>
              </c:pt>
              <c:pt idx="41">
                <c:v>81.2</c:v>
              </c:pt>
              <c:pt idx="42">
                <c:v>82.3</c:v>
              </c:pt>
              <c:pt idx="43">
                <c:v>83.6</c:v>
              </c:pt>
              <c:pt idx="44">
                <c:v>85.4</c:v>
              </c:pt>
            </c:numLit>
          </c:val>
          <c:smooth val="0"/>
        </c:ser>
        <c:ser>
          <c:idx val="4"/>
          <c:order val="4"/>
          <c:tx>
            <c:v>History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Lit>
              <c:formatCode>General</c:formatCode>
              <c:ptCount val="46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  <c:pt idx="31">
                <c:v>2036</c:v>
              </c:pt>
              <c:pt idx="32">
                <c:v>2037</c:v>
              </c:pt>
              <c:pt idx="33">
                <c:v>2038</c:v>
              </c:pt>
              <c:pt idx="34">
                <c:v>2039</c:v>
              </c:pt>
              <c:pt idx="35">
                <c:v>2040</c:v>
              </c:pt>
              <c:pt idx="36">
                <c:v>2041</c:v>
              </c:pt>
              <c:pt idx="37">
                <c:v>2042</c:v>
              </c:pt>
              <c:pt idx="38">
                <c:v>2043</c:v>
              </c:pt>
              <c:pt idx="39">
                <c:v>2044</c:v>
              </c:pt>
              <c:pt idx="40">
                <c:v>2045</c:v>
              </c:pt>
              <c:pt idx="41">
                <c:v>2046</c:v>
              </c:pt>
              <c:pt idx="42">
                <c:v>2047</c:v>
              </c:pt>
              <c:pt idx="43">
                <c:v>2048</c:v>
              </c:pt>
              <c:pt idx="44">
                <c:v>2049</c:v>
              </c:pt>
              <c:pt idx="45">
                <c:v>2050</c:v>
              </c:pt>
            </c:numLit>
          </c:cat>
          <c:val>
            <c:numLit>
              <c:formatCode>General</c:formatCode>
              <c:ptCount val="46"/>
              <c:pt idx="0">
                <c:v>64.8</c:v>
              </c:pt>
              <c:pt idx="1">
                <c:v>64.5</c:v>
              </c:pt>
              <c:pt idx="2">
                <c:v>64.5</c:v>
              </c:pt>
              <c:pt idx="3">
                <c:v>62.199999999999996</c:v>
              </c:pt>
              <c:pt idx="4">
                <c:v>62.1</c:v>
              </c:pt>
              <c:pt idx="5">
                <c:v>62.599999999999994</c:v>
              </c:pt>
              <c:pt idx="6">
                <c:v>60.5</c:v>
              </c:pt>
              <c:pt idx="7">
                <c:v>61</c:v>
              </c:pt>
              <c:pt idx="8">
                <c:v>61.7</c:v>
              </c:pt>
              <c:pt idx="9">
                <c:v>61.1</c:v>
              </c:pt>
              <c:pt idx="10">
                <c:v>61.3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668928"/>
        <c:axId val="188674816"/>
      </c:lineChart>
      <c:catAx>
        <c:axId val="18866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886748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88674816"/>
        <c:scaling>
          <c:orientation val="minMax"/>
          <c:max val="90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GB" sz="1600">
                    <a:latin typeface="Arial" panose="020B0604020202020204" pitchFamily="34" charset="0"/>
                    <a:cs typeface="Arial" panose="020B0604020202020204" pitchFamily="34" charset="0"/>
                  </a:rPr>
                  <a:t>Electricity peak</a:t>
                </a:r>
                <a:r>
                  <a:rPr lang="en-GB" sz="16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demand (</a:t>
                </a:r>
                <a:r>
                  <a:rPr lang="en-GB" sz="1600">
                    <a:latin typeface="Arial" panose="020B0604020202020204" pitchFamily="34" charset="0"/>
                    <a:cs typeface="Arial" panose="020B0604020202020204" pitchFamily="34" charset="0"/>
                  </a:rPr>
                  <a:t>GW)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88668928"/>
        <c:crosses val="autoZero"/>
        <c:crossBetween val="between"/>
        <c:majorUnit val="5"/>
      </c:valAx>
    </c:plotArea>
    <c:legend>
      <c:legendPos val="b"/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12346004246171E-2"/>
          <c:y val="3.1047604400625664E-2"/>
          <c:w val="0.76120888866411407"/>
          <c:h val="0.90202580618205142"/>
        </c:manualLayout>
      </c:layout>
      <c:areaChart>
        <c:grouping val="stacked"/>
        <c:varyColors val="0"/>
        <c:ser>
          <c:idx val="1"/>
          <c:order val="0"/>
          <c:tx>
            <c:strRef>
              <c:f>'ES9'!$Q$55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'ES9'!$R$55:$AP$55</c:f>
              <c:numCache>
                <c:formatCode>_(* #,##0.00_);_(* \(#,##0.00\);_(* "-"??_);_(@_)</c:formatCode>
                <c:ptCount val="25"/>
                <c:pt idx="1">
                  <c:v>4.1779661346527828</c:v>
                </c:pt>
                <c:pt idx="2">
                  <c:v>4.4032289298125651</c:v>
                </c:pt>
                <c:pt idx="3">
                  <c:v>4.4391178801468172</c:v>
                </c:pt>
                <c:pt idx="4">
                  <c:v>4.4275497333167646</c:v>
                </c:pt>
                <c:pt idx="5">
                  <c:v>4.417182860952181</c:v>
                </c:pt>
                <c:pt idx="6">
                  <c:v>4.1779293276464422</c:v>
                </c:pt>
                <c:pt idx="7">
                  <c:v>4.2243587794680391</c:v>
                </c:pt>
                <c:pt idx="8">
                  <c:v>3.9902404606388711</c:v>
                </c:pt>
                <c:pt idx="9">
                  <c:v>3.9731996829635285</c:v>
                </c:pt>
                <c:pt idx="10">
                  <c:v>3.9688492773919073</c:v>
                </c:pt>
                <c:pt idx="11">
                  <c:v>3.958753707185954</c:v>
                </c:pt>
                <c:pt idx="12">
                  <c:v>3.9561714956596159</c:v>
                </c:pt>
                <c:pt idx="13">
                  <c:v>3.7505216207728793</c:v>
                </c:pt>
                <c:pt idx="14">
                  <c:v>3.7590896669122351</c:v>
                </c:pt>
                <c:pt idx="15">
                  <c:v>3.7473485400796385</c:v>
                </c:pt>
                <c:pt idx="16">
                  <c:v>3.7430115357446496</c:v>
                </c:pt>
                <c:pt idx="17">
                  <c:v>3.7415564872237255</c:v>
                </c:pt>
                <c:pt idx="18">
                  <c:v>3.5044017218988728</c:v>
                </c:pt>
                <c:pt idx="19">
                  <c:v>3.502633868028699</c:v>
                </c:pt>
                <c:pt idx="20">
                  <c:v>3.3325611478734167</c:v>
                </c:pt>
                <c:pt idx="21">
                  <c:v>3.3518172197145866</c:v>
                </c:pt>
                <c:pt idx="22">
                  <c:v>3.3649290821664266</c:v>
                </c:pt>
                <c:pt idx="23">
                  <c:v>3.3783073254417317</c:v>
                </c:pt>
                <c:pt idx="24">
                  <c:v>3.3918767255255844</c:v>
                </c:pt>
              </c:numCache>
            </c:numRef>
          </c:val>
        </c:ser>
        <c:ser>
          <c:idx val="2"/>
          <c:order val="1"/>
          <c:tx>
            <c:strRef>
              <c:f>'ES9'!$Q$56</c:f>
              <c:strCache>
                <c:ptCount val="1"/>
                <c:pt idx="0">
                  <c:v>CCS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'ES9'!$R$56:$AP$56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'ES9'!$Q$57</c:f>
              <c:strCache>
                <c:ptCount val="1"/>
                <c:pt idx="0">
                  <c:v>CHP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'ES9'!$R$57:$AP$57</c:f>
              <c:numCache>
                <c:formatCode>_(* #,##0.00_);_(* \(#,##0.00\);_(* "-"??_);_(@_)</c:formatCode>
                <c:ptCount val="25"/>
                <c:pt idx="1">
                  <c:v>10.166357421515228</c:v>
                </c:pt>
                <c:pt idx="2">
                  <c:v>8.5227263000000022</c:v>
                </c:pt>
                <c:pt idx="3">
                  <c:v>7.9213868000000041</c:v>
                </c:pt>
                <c:pt idx="4">
                  <c:v>6.8455164000000028</c:v>
                </c:pt>
                <c:pt idx="5">
                  <c:v>6.3909653000000013</c:v>
                </c:pt>
                <c:pt idx="6">
                  <c:v>7.1530687999999998</c:v>
                </c:pt>
                <c:pt idx="7">
                  <c:v>6.7704167000000002</c:v>
                </c:pt>
                <c:pt idx="8">
                  <c:v>7.0252359000000038</c:v>
                </c:pt>
                <c:pt idx="9">
                  <c:v>7.3521501000000011</c:v>
                </c:pt>
                <c:pt idx="10">
                  <c:v>7.2029156000000025</c:v>
                </c:pt>
                <c:pt idx="11">
                  <c:v>6.8869192000000012</c:v>
                </c:pt>
                <c:pt idx="12">
                  <c:v>7.0270044999999985</c:v>
                </c:pt>
                <c:pt idx="13">
                  <c:v>7.2876159999999999</c:v>
                </c:pt>
                <c:pt idx="14">
                  <c:v>7.2753790000000045</c:v>
                </c:pt>
                <c:pt idx="15">
                  <c:v>7.5968215999999984</c:v>
                </c:pt>
                <c:pt idx="16">
                  <c:v>7.5225520000000001</c:v>
                </c:pt>
                <c:pt idx="17">
                  <c:v>7.5728660999999997</c:v>
                </c:pt>
                <c:pt idx="18">
                  <c:v>7.5186249000000007</c:v>
                </c:pt>
                <c:pt idx="19">
                  <c:v>7.5027609999999987</c:v>
                </c:pt>
                <c:pt idx="20">
                  <c:v>7.549571300000002</c:v>
                </c:pt>
                <c:pt idx="21">
                  <c:v>7.7215860000000003</c:v>
                </c:pt>
                <c:pt idx="22">
                  <c:v>7.8999319999999988</c:v>
                </c:pt>
                <c:pt idx="23">
                  <c:v>8.2535471000000005</c:v>
                </c:pt>
                <c:pt idx="24">
                  <c:v>8.2675307</c:v>
                </c:pt>
              </c:numCache>
            </c:numRef>
          </c:val>
        </c:ser>
        <c:ser>
          <c:idx val="4"/>
          <c:order val="3"/>
          <c:tx>
            <c:strRef>
              <c:f>'ES9'!$Q$58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'ES9'!$R$58:$AP$58</c:f>
              <c:numCache>
                <c:formatCode>_(* #,##0.00_);_(* \(#,##0.00\);_(* "-"??_);_(@_)</c:formatCode>
                <c:ptCount val="25"/>
                <c:pt idx="1">
                  <c:v>1.8556320459999966</c:v>
                </c:pt>
                <c:pt idx="2">
                  <c:v>8.2799999944427327E-5</c:v>
                </c:pt>
                <c:pt idx="3">
                  <c:v>1.2713305298746036E-3</c:v>
                </c:pt>
                <c:pt idx="4">
                  <c:v>2.4515999999152882E-3</c:v>
                </c:pt>
                <c:pt idx="5">
                  <c:v>4.5864000000079841E-3</c:v>
                </c:pt>
                <c:pt idx="6">
                  <c:v>6.9695999999765945E-3</c:v>
                </c:pt>
                <c:pt idx="7">
                  <c:v>8.8193878999049957E-3</c:v>
                </c:pt>
                <c:pt idx="8">
                  <c:v>4.9679999999909796E-3</c:v>
                </c:pt>
                <c:pt idx="9">
                  <c:v>8.1257407000947524E-3</c:v>
                </c:pt>
                <c:pt idx="10">
                  <c:v>3.2747246999065283E-3</c:v>
                </c:pt>
                <c:pt idx="11">
                  <c:v>3.0743999998321669E-3</c:v>
                </c:pt>
                <c:pt idx="12">
                  <c:v>1.5948000000776119E-3</c:v>
                </c:pt>
                <c:pt idx="13">
                  <c:v>1.4975999998512179E-3</c:v>
                </c:pt>
                <c:pt idx="14">
                  <c:v>1.4256000000045788E-3</c:v>
                </c:pt>
                <c:pt idx="15">
                  <c:v>1.2959999998258809E-3</c:v>
                </c:pt>
                <c:pt idx="16">
                  <c:v>1.1843999998859545E-3</c:v>
                </c:pt>
                <c:pt idx="17">
                  <c:v>1.1772000001428751E-3</c:v>
                </c:pt>
                <c:pt idx="18">
                  <c:v>2.2644000000582309E-3</c:v>
                </c:pt>
                <c:pt idx="19">
                  <c:v>2.2284000000354354E-3</c:v>
                </c:pt>
                <c:pt idx="20">
                  <c:v>1.6956000000902804E-3</c:v>
                </c:pt>
                <c:pt idx="21">
                  <c:v>1.6460547299743666E-3</c:v>
                </c:pt>
                <c:pt idx="22">
                  <c:v>2.9880000012383334E-4</c:v>
                </c:pt>
                <c:pt idx="23">
                  <c:v>3.0600000002323213E-4</c:v>
                </c:pt>
                <c:pt idx="24">
                  <c:v>3.2399999992094308E-4</c:v>
                </c:pt>
              </c:numCache>
            </c:numRef>
          </c:val>
        </c:ser>
        <c:ser>
          <c:idx val="5"/>
          <c:order val="4"/>
          <c:tx>
            <c:strRef>
              <c:f>'ES9'!$Q$59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'ES9'!$R$59:$AP$59</c:f>
              <c:numCache>
                <c:formatCode>_(* #,##0.00_);_(* \(#,##0.00\);_(* "-"??_);_(@_)</c:formatCode>
                <c:ptCount val="25"/>
                <c:pt idx="1">
                  <c:v>1.4125247999999146E-2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6"/>
          <c:order val="5"/>
          <c:tx>
            <c:strRef>
              <c:f>'ES9'!$Q$60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'ES9'!$R$60:$AP$60</c:f>
              <c:numCache>
                <c:formatCode>_(* #,##0.00_);_(* \(#,##0.00\);_(* "-"??_);_(@_)</c:formatCode>
                <c:ptCount val="25"/>
                <c:pt idx="1">
                  <c:v>1.7865496220000003</c:v>
                </c:pt>
                <c:pt idx="2">
                  <c:v>5.7222365999993308E-2</c:v>
                </c:pt>
                <c:pt idx="3">
                  <c:v>5.7197956000010208E-2</c:v>
                </c:pt>
                <c:pt idx="4">
                  <c:v>5.7173795999998056E-2</c:v>
                </c:pt>
                <c:pt idx="5">
                  <c:v>5.714986100000452E-2</c:v>
                </c:pt>
                <c:pt idx="6">
                  <c:v>5.8962689000018109E-2</c:v>
                </c:pt>
                <c:pt idx="7">
                  <c:v>5.8962695000016829E-2</c:v>
                </c:pt>
                <c:pt idx="8">
                  <c:v>5.8962696000003589E-2</c:v>
                </c:pt>
                <c:pt idx="9">
                  <c:v>5.8962688000005592E-2</c:v>
                </c:pt>
                <c:pt idx="10">
                  <c:v>5.8962693999997207E-2</c:v>
                </c:pt>
                <c:pt idx="11">
                  <c:v>5.8962700000007473E-2</c:v>
                </c:pt>
                <c:pt idx="12">
                  <c:v>5.8962694000001648E-2</c:v>
                </c:pt>
                <c:pt idx="13">
                  <c:v>5.8962693999994542E-2</c:v>
                </c:pt>
                <c:pt idx="14">
                  <c:v>5.8962696999996567E-2</c:v>
                </c:pt>
                <c:pt idx="15">
                  <c:v>5.8962694999996401E-2</c:v>
                </c:pt>
                <c:pt idx="16">
                  <c:v>5.8962691000001399E-2</c:v>
                </c:pt>
                <c:pt idx="17">
                  <c:v>5.89626919999926E-2</c:v>
                </c:pt>
                <c:pt idx="18">
                  <c:v>5.8962686999996627E-2</c:v>
                </c:pt>
                <c:pt idx="19">
                  <c:v>5.8962694000006977E-2</c:v>
                </c:pt>
                <c:pt idx="20">
                  <c:v>5.8962685000002679E-2</c:v>
                </c:pt>
                <c:pt idx="21">
                  <c:v>5.8962689999997764E-2</c:v>
                </c:pt>
                <c:pt idx="22">
                  <c:v>5.8962690999994294E-2</c:v>
                </c:pt>
                <c:pt idx="23">
                  <c:v>5.8962698000001978E-2</c:v>
                </c:pt>
                <c:pt idx="24">
                  <c:v>5.896269200001214E-2</c:v>
                </c:pt>
              </c:numCache>
            </c:numRef>
          </c:val>
        </c:ser>
        <c:ser>
          <c:idx val="7"/>
          <c:order val="6"/>
          <c:tx>
            <c:strRef>
              <c:f>'ES9'!$Q$61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'ES9'!$R$61:$AP$61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8"/>
          <c:order val="7"/>
          <c:tx>
            <c:strRef>
              <c:f>'ES9'!$Q$62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'ES9'!$R$62:$AP$62</c:f>
              <c:numCache>
                <c:formatCode>_(* #,##0.00_);_(* \(#,##0.00\);_(* "-"??_);_(@_)</c:formatCode>
                <c:ptCount val="25"/>
                <c:pt idx="1">
                  <c:v>-9.3439300000000005E-4</c:v>
                </c:pt>
                <c:pt idx="2">
                  <c:v>0.16642523000000001</c:v>
                </c:pt>
                <c:pt idx="3">
                  <c:v>0.16642523000000001</c:v>
                </c:pt>
                <c:pt idx="4">
                  <c:v>0.16642523000000001</c:v>
                </c:pt>
                <c:pt idx="5">
                  <c:v>0.16642523000000001</c:v>
                </c:pt>
                <c:pt idx="6">
                  <c:v>0.16642523000000004</c:v>
                </c:pt>
                <c:pt idx="7">
                  <c:v>0.16642523000000004</c:v>
                </c:pt>
                <c:pt idx="8">
                  <c:v>0.16642523000000004</c:v>
                </c:pt>
                <c:pt idx="9">
                  <c:v>0.16642523000000004</c:v>
                </c:pt>
                <c:pt idx="10">
                  <c:v>0.16642523000000004</c:v>
                </c:pt>
                <c:pt idx="11">
                  <c:v>0.16642523000000004</c:v>
                </c:pt>
                <c:pt idx="12">
                  <c:v>0.16642523000000004</c:v>
                </c:pt>
                <c:pt idx="13">
                  <c:v>0.16642523000000004</c:v>
                </c:pt>
                <c:pt idx="14">
                  <c:v>0.16642523000000004</c:v>
                </c:pt>
                <c:pt idx="15">
                  <c:v>0.16642523000000004</c:v>
                </c:pt>
                <c:pt idx="16">
                  <c:v>0.16642523000000004</c:v>
                </c:pt>
                <c:pt idx="17">
                  <c:v>0.16642523000000004</c:v>
                </c:pt>
                <c:pt idx="18">
                  <c:v>0.16642523000000004</c:v>
                </c:pt>
                <c:pt idx="19">
                  <c:v>0.16642523000000004</c:v>
                </c:pt>
                <c:pt idx="20">
                  <c:v>0.16642523000000004</c:v>
                </c:pt>
                <c:pt idx="21">
                  <c:v>0.16642523000000004</c:v>
                </c:pt>
                <c:pt idx="22">
                  <c:v>0.16642523000000004</c:v>
                </c:pt>
                <c:pt idx="23">
                  <c:v>0.16642523000000004</c:v>
                </c:pt>
                <c:pt idx="24">
                  <c:v>0.16642523000000004</c:v>
                </c:pt>
              </c:numCache>
            </c:numRef>
          </c:val>
        </c:ser>
        <c:ser>
          <c:idx val="9"/>
          <c:order val="8"/>
          <c:tx>
            <c:strRef>
              <c:f>'ES9'!$Q$63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'ES9'!$R$63:$AP$63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10"/>
          <c:order val="9"/>
          <c:tx>
            <c:strRef>
              <c:f>'ES9'!$Q$64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'ES9'!$R$64:$AP$64</c:f>
              <c:numCache>
                <c:formatCode>_(* #,##0.00_);_(* \(#,##0.00\);_(* "-"??_);_(@_)</c:formatCode>
                <c:ptCount val="25"/>
                <c:pt idx="1">
                  <c:v>2.4732639220000028</c:v>
                </c:pt>
                <c:pt idx="2">
                  <c:v>2.7010056000000038</c:v>
                </c:pt>
                <c:pt idx="3">
                  <c:v>2.7010056000000269</c:v>
                </c:pt>
                <c:pt idx="4">
                  <c:v>2.7010056000000269</c:v>
                </c:pt>
                <c:pt idx="5">
                  <c:v>2.7010056000000198</c:v>
                </c:pt>
                <c:pt idx="6">
                  <c:v>2.7010056000000304</c:v>
                </c:pt>
                <c:pt idx="7">
                  <c:v>2.7010056000000056</c:v>
                </c:pt>
                <c:pt idx="8">
                  <c:v>2.7010056000000091</c:v>
                </c:pt>
                <c:pt idx="9">
                  <c:v>2.701005600000002</c:v>
                </c:pt>
                <c:pt idx="10">
                  <c:v>2.7010055999999949</c:v>
                </c:pt>
                <c:pt idx="11">
                  <c:v>2.7010055999999807</c:v>
                </c:pt>
                <c:pt idx="12">
                  <c:v>2.7010055999999736</c:v>
                </c:pt>
                <c:pt idx="13">
                  <c:v>2.7010055999999025</c:v>
                </c:pt>
                <c:pt idx="14">
                  <c:v>2.7010055999999025</c:v>
                </c:pt>
                <c:pt idx="15">
                  <c:v>2.7010055999999381</c:v>
                </c:pt>
                <c:pt idx="16">
                  <c:v>2.7010055999999381</c:v>
                </c:pt>
                <c:pt idx="17">
                  <c:v>2.7010055999998883</c:v>
                </c:pt>
                <c:pt idx="18">
                  <c:v>2.701005599999931</c:v>
                </c:pt>
                <c:pt idx="19">
                  <c:v>2.7010055999999452</c:v>
                </c:pt>
                <c:pt idx="20">
                  <c:v>2.7010055999999096</c:v>
                </c:pt>
                <c:pt idx="21">
                  <c:v>2.7010055999998173</c:v>
                </c:pt>
                <c:pt idx="22">
                  <c:v>2.7010055999999807</c:v>
                </c:pt>
                <c:pt idx="23">
                  <c:v>2.7010055999999523</c:v>
                </c:pt>
                <c:pt idx="24">
                  <c:v>2.7010055999999167</c:v>
                </c:pt>
              </c:numCache>
            </c:numRef>
          </c:val>
        </c:ser>
        <c:ser>
          <c:idx val="11"/>
          <c:order val="10"/>
          <c:tx>
            <c:strRef>
              <c:f>'ES9'!$Q$65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'ES9'!$R$65:$AP$65</c:f>
              <c:numCache>
                <c:formatCode>_(* #,##0.00_);_(* \(#,##0.00\);_(* "-"??_);_(@_)</c:formatCode>
                <c:ptCount val="25"/>
                <c:pt idx="1">
                  <c:v>12.435016374999998</c:v>
                </c:pt>
                <c:pt idx="2">
                  <c:v>10.837133500000002</c:v>
                </c:pt>
                <c:pt idx="3">
                  <c:v>11.21188140000003</c:v>
                </c:pt>
                <c:pt idx="4">
                  <c:v>11.468157900000026</c:v>
                </c:pt>
                <c:pt idx="5">
                  <c:v>11.449766400000033</c:v>
                </c:pt>
                <c:pt idx="6">
                  <c:v>11.412501700000021</c:v>
                </c:pt>
                <c:pt idx="7">
                  <c:v>11.424699800000013</c:v>
                </c:pt>
                <c:pt idx="8">
                  <c:v>11.479453500000002</c:v>
                </c:pt>
                <c:pt idx="9">
                  <c:v>11.533764700000024</c:v>
                </c:pt>
                <c:pt idx="10">
                  <c:v>11.551042800000001</c:v>
                </c:pt>
                <c:pt idx="11">
                  <c:v>11.600295999999997</c:v>
                </c:pt>
                <c:pt idx="12">
                  <c:v>11.632500499999999</c:v>
                </c:pt>
                <c:pt idx="13">
                  <c:v>11.670772900000003</c:v>
                </c:pt>
                <c:pt idx="14">
                  <c:v>11.689919700000008</c:v>
                </c:pt>
                <c:pt idx="15">
                  <c:v>11.634348900000006</c:v>
                </c:pt>
                <c:pt idx="16">
                  <c:v>11.520622800000027</c:v>
                </c:pt>
                <c:pt idx="17">
                  <c:v>11.430556400000025</c:v>
                </c:pt>
                <c:pt idx="18">
                  <c:v>11.214253800000009</c:v>
                </c:pt>
                <c:pt idx="19">
                  <c:v>11.012331100000011</c:v>
                </c:pt>
                <c:pt idx="20">
                  <c:v>10.885105900000035</c:v>
                </c:pt>
                <c:pt idx="21">
                  <c:v>10.791534699999996</c:v>
                </c:pt>
                <c:pt idx="22">
                  <c:v>10.37118869999999</c:v>
                </c:pt>
                <c:pt idx="23">
                  <c:v>9.7120118000000062</c:v>
                </c:pt>
                <c:pt idx="24">
                  <c:v>9.3307565999999955</c:v>
                </c:pt>
              </c:numCache>
            </c:numRef>
          </c:val>
        </c:ser>
        <c:ser>
          <c:idx val="12"/>
          <c:order val="11"/>
          <c:tx>
            <c:strRef>
              <c:f>'ES9'!$Q$66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'ES9'!$R$66:$AP$66</c:f>
              <c:numCache>
                <c:formatCode>_(* #,##0.00_);_(* \(#,##0.00\);_(* "-"??_);_(@_)</c:formatCode>
                <c:ptCount val="25"/>
                <c:pt idx="1">
                  <c:v>8.5249999999999986</c:v>
                </c:pt>
                <c:pt idx="2">
                  <c:v>9.0899941999999996</c:v>
                </c:pt>
                <c:pt idx="3">
                  <c:v>9.3967282000000019</c:v>
                </c:pt>
                <c:pt idx="4">
                  <c:v>9.617518399999998</c:v>
                </c:pt>
                <c:pt idx="5">
                  <c:v>9.7940686999999986</c:v>
                </c:pt>
                <c:pt idx="6">
                  <c:v>9.9634627000000009</c:v>
                </c:pt>
                <c:pt idx="7">
                  <c:v>10.125925200000001</c:v>
                </c:pt>
                <c:pt idx="8">
                  <c:v>10.328336500000001</c:v>
                </c:pt>
                <c:pt idx="9">
                  <c:v>10.560496199999999</c:v>
                </c:pt>
                <c:pt idx="10">
                  <c:v>10.795277900000002</c:v>
                </c:pt>
                <c:pt idx="11">
                  <c:v>11.021318500000001</c:v>
                </c:pt>
                <c:pt idx="12">
                  <c:v>11.219030000000002</c:v>
                </c:pt>
                <c:pt idx="13">
                  <c:v>11.4157384</c:v>
                </c:pt>
                <c:pt idx="14">
                  <c:v>11.5457681</c:v>
                </c:pt>
                <c:pt idx="15">
                  <c:v>11.616874900000001</c:v>
                </c:pt>
                <c:pt idx="16">
                  <c:v>11.679641600000002</c:v>
                </c:pt>
                <c:pt idx="17">
                  <c:v>11.7279859</c:v>
                </c:pt>
                <c:pt idx="18">
                  <c:v>11.760989000000002</c:v>
                </c:pt>
                <c:pt idx="19">
                  <c:v>11.777091200000001</c:v>
                </c:pt>
                <c:pt idx="20">
                  <c:v>11.739567599999999</c:v>
                </c:pt>
                <c:pt idx="21">
                  <c:v>11.658491499999998</c:v>
                </c:pt>
                <c:pt idx="22">
                  <c:v>11.507679099999999</c:v>
                </c:pt>
                <c:pt idx="23">
                  <c:v>11.292878099999999</c:v>
                </c:pt>
                <c:pt idx="24">
                  <c:v>11.0216587</c:v>
                </c:pt>
              </c:numCache>
            </c:numRef>
          </c:val>
        </c:ser>
        <c:ser>
          <c:idx val="13"/>
          <c:order val="12"/>
          <c:tx>
            <c:strRef>
              <c:f>'ES9'!$Q$67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'ES9'!$R$67:$AP$67</c:f>
              <c:numCache>
                <c:formatCode>_(* #,##0.00_);_(* \(#,##0.00\);_(* "-"??_);_(@_)</c:formatCode>
                <c:ptCount val="25"/>
                <c:pt idx="1">
                  <c:v>0.2</c:v>
                </c:pt>
                <c:pt idx="2">
                  <c:v>5.6732989999999997E-3</c:v>
                </c:pt>
                <c:pt idx="3">
                  <c:v>8.3647874699999993E-3</c:v>
                </c:pt>
                <c:pt idx="4">
                  <c:v>1.8081017000000005E-2</c:v>
                </c:pt>
                <c:pt idx="5">
                  <c:v>2.7275776000000002E-2</c:v>
                </c:pt>
                <c:pt idx="6">
                  <c:v>8.411652E-2</c:v>
                </c:pt>
                <c:pt idx="7">
                  <c:v>0.28815951420000002</c:v>
                </c:pt>
                <c:pt idx="8">
                  <c:v>0.10375522499999998</c:v>
                </c:pt>
                <c:pt idx="9">
                  <c:v>0.37333467929999997</c:v>
                </c:pt>
                <c:pt idx="10">
                  <c:v>0.16732808830000001</c:v>
                </c:pt>
                <c:pt idx="11">
                  <c:v>3.8551553850000003E-2</c:v>
                </c:pt>
                <c:pt idx="12">
                  <c:v>3.5143729999999991E-2</c:v>
                </c:pt>
                <c:pt idx="13">
                  <c:v>6.9537967999999964E-2</c:v>
                </c:pt>
                <c:pt idx="14">
                  <c:v>5.8421695000000003E-2</c:v>
                </c:pt>
                <c:pt idx="15">
                  <c:v>5.5686822000000004E-2</c:v>
                </c:pt>
                <c:pt idx="16">
                  <c:v>3.7196900000000005E-2</c:v>
                </c:pt>
                <c:pt idx="17">
                  <c:v>4.6796319699999998E-2</c:v>
                </c:pt>
                <c:pt idx="18">
                  <c:v>8.3824582000000009E-2</c:v>
                </c:pt>
                <c:pt idx="19">
                  <c:v>6.9545648299999999E-2</c:v>
                </c:pt>
                <c:pt idx="20">
                  <c:v>9.7073904999999988E-2</c:v>
                </c:pt>
                <c:pt idx="21">
                  <c:v>7.8476419000000006E-2</c:v>
                </c:pt>
                <c:pt idx="22">
                  <c:v>0.12016594799999999</c:v>
                </c:pt>
                <c:pt idx="23">
                  <c:v>0.19890829258399997</c:v>
                </c:pt>
                <c:pt idx="24">
                  <c:v>0.21172387999999995</c:v>
                </c:pt>
              </c:numCache>
            </c:numRef>
          </c:val>
        </c:ser>
        <c:ser>
          <c:idx val="14"/>
          <c:order val="13"/>
          <c:tx>
            <c:strRef>
              <c:f>'ES9'!$Q$68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'ES9'!$R$68:$AP$68</c:f>
              <c:numCache>
                <c:formatCode>_(* #,##0.00_);_(* \(#,##0.00\);_(* "-"??_);_(@_)</c:formatCode>
                <c:ptCount val="25"/>
                <c:pt idx="1">
                  <c:v>14.359105403832018</c:v>
                </c:pt>
                <c:pt idx="2">
                  <c:v>15.443357070187439</c:v>
                </c:pt>
                <c:pt idx="3">
                  <c:v>16.533060119853179</c:v>
                </c:pt>
                <c:pt idx="4">
                  <c:v>17.008568266683241</c:v>
                </c:pt>
                <c:pt idx="5">
                  <c:v>17.365459139047811</c:v>
                </c:pt>
                <c:pt idx="6">
                  <c:v>17.999872672353558</c:v>
                </c:pt>
                <c:pt idx="7">
                  <c:v>18.68735222053196</c:v>
                </c:pt>
                <c:pt idx="8">
                  <c:v>18.929908539361133</c:v>
                </c:pt>
                <c:pt idx="9">
                  <c:v>19.16587931703646</c:v>
                </c:pt>
                <c:pt idx="10">
                  <c:v>19.345536722608095</c:v>
                </c:pt>
                <c:pt idx="11">
                  <c:v>19.662981292814049</c:v>
                </c:pt>
                <c:pt idx="12">
                  <c:v>19.794179504340384</c:v>
                </c:pt>
                <c:pt idx="13">
                  <c:v>19.981778379227123</c:v>
                </c:pt>
                <c:pt idx="14">
                  <c:v>20.198942333087768</c:v>
                </c:pt>
                <c:pt idx="15">
                  <c:v>20.693188459920364</c:v>
                </c:pt>
                <c:pt idx="16">
                  <c:v>21.070183464255354</c:v>
                </c:pt>
                <c:pt idx="17">
                  <c:v>21.327695512776277</c:v>
                </c:pt>
                <c:pt idx="18">
                  <c:v>21.58050027810113</c:v>
                </c:pt>
                <c:pt idx="19">
                  <c:v>22.002482131971302</c:v>
                </c:pt>
                <c:pt idx="20">
                  <c:v>22.216436852126584</c:v>
                </c:pt>
                <c:pt idx="21">
                  <c:v>22.381076780285415</c:v>
                </c:pt>
                <c:pt idx="22">
                  <c:v>22.398803917833575</c:v>
                </c:pt>
                <c:pt idx="23">
                  <c:v>22.40941067455827</c:v>
                </c:pt>
                <c:pt idx="24">
                  <c:v>22.383056274474416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259328"/>
        <c:axId val="206260864"/>
      </c:areaChart>
      <c:catAx>
        <c:axId val="20625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62608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6260864"/>
        <c:scaling>
          <c:orientation val="minMax"/>
        </c:scaling>
        <c:delete val="0"/>
        <c:axPos val="l"/>
        <c:majorGridlines/>
        <c:title>
          <c:tx>
            <c:strRef>
              <c:f>'ES9'!$Q$52</c:f>
              <c:strCache>
                <c:ptCount val="1"/>
                <c:pt idx="0">
                  <c:v>Distributed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206259328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Storage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3589</c:v>
              </c:pt>
              <c:pt idx="2">
                <c:v>3710</c:v>
              </c:pt>
              <c:pt idx="3">
                <c:v>4124</c:v>
              </c:pt>
              <c:pt idx="4">
                <c:v>5309</c:v>
              </c:pt>
              <c:pt idx="5">
                <c:v>5802</c:v>
              </c:pt>
              <c:pt idx="6">
                <c:v>5867</c:v>
              </c:pt>
              <c:pt idx="7">
                <c:v>5953</c:v>
              </c:pt>
              <c:pt idx="8">
                <c:v>6119</c:v>
              </c:pt>
              <c:pt idx="9">
                <c:v>6341</c:v>
              </c:pt>
              <c:pt idx="10">
                <c:v>6731</c:v>
              </c:pt>
              <c:pt idx="11">
                <c:v>7046</c:v>
              </c:pt>
              <c:pt idx="12">
                <c:v>7236</c:v>
              </c:pt>
              <c:pt idx="13">
                <c:v>8065</c:v>
              </c:pt>
              <c:pt idx="14">
                <c:v>8655</c:v>
              </c:pt>
              <c:pt idx="15">
                <c:v>8886</c:v>
              </c:pt>
              <c:pt idx="16">
                <c:v>9062</c:v>
              </c:pt>
              <c:pt idx="17">
                <c:v>9224</c:v>
              </c:pt>
              <c:pt idx="18">
                <c:v>9337</c:v>
              </c:pt>
              <c:pt idx="19">
                <c:v>9428</c:v>
              </c:pt>
              <c:pt idx="20">
                <c:v>9428</c:v>
              </c:pt>
              <c:pt idx="21">
                <c:v>9496</c:v>
              </c:pt>
              <c:pt idx="22">
                <c:v>9601</c:v>
              </c:pt>
              <c:pt idx="23">
                <c:v>9721</c:v>
              </c:pt>
              <c:pt idx="24">
                <c:v>9811</c:v>
              </c:pt>
              <c:pt idx="25">
                <c:v>9966</c:v>
              </c:pt>
            </c:numLit>
          </c:val>
        </c:ser>
        <c:ser>
          <c:idx val="1"/>
          <c:order val="1"/>
          <c:tx>
            <c:v>Biomass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2841.9976999999999</c:v>
              </c:pt>
              <c:pt idx="2">
                <c:v>3095.3587710259567</c:v>
              </c:pt>
              <c:pt idx="3">
                <c:v>3144.8604327551693</c:v>
              </c:pt>
              <c:pt idx="4">
                <c:v>3153.9908944374865</c:v>
              </c:pt>
              <c:pt idx="5">
                <c:v>3162.7844614397559</c:v>
              </c:pt>
              <c:pt idx="6">
                <c:v>3171.2710169520933</c:v>
              </c:pt>
              <c:pt idx="7">
                <c:v>3272.4767487195163</c:v>
              </c:pt>
              <c:pt idx="8">
                <c:v>3673.1290675426071</c:v>
              </c:pt>
              <c:pt idx="9">
                <c:v>3968.4633289761518</c:v>
              </c:pt>
              <c:pt idx="10">
                <c:v>3978.503904271628</c:v>
              </c:pt>
              <c:pt idx="11">
                <c:v>3988.2725721666652</c:v>
              </c:pt>
              <c:pt idx="12">
                <c:v>3952.7888728313774</c:v>
              </c:pt>
              <c:pt idx="13">
                <c:v>3832.9905228114876</c:v>
              </c:pt>
              <c:pt idx="14">
                <c:v>3842.0990101079815</c:v>
              </c:pt>
              <c:pt idx="15">
                <c:v>3851.2336555265356</c:v>
              </c:pt>
              <c:pt idx="16">
                <c:v>3861.6120315480857</c:v>
              </c:pt>
              <c:pt idx="17">
                <c:v>3870.3974462867682</c:v>
              </c:pt>
              <c:pt idx="18">
                <c:v>3837.4922009975603</c:v>
              </c:pt>
              <c:pt idx="19">
                <c:v>3846.2109112551143</c:v>
              </c:pt>
              <c:pt idx="20">
                <c:v>1918.8825052584034</c:v>
              </c:pt>
              <c:pt idx="21">
                <c:v>1927.9312867532276</c:v>
              </c:pt>
              <c:pt idx="22">
                <c:v>1936.6444583737912</c:v>
              </c:pt>
              <c:pt idx="23">
                <c:v>1945.4901094202169</c:v>
              </c:pt>
              <c:pt idx="24">
                <c:v>1954.3324251684121</c:v>
              </c:pt>
              <c:pt idx="25">
                <c:v>1961.8722436815556</c:v>
              </c:pt>
            </c:numLit>
          </c:val>
        </c:ser>
        <c:ser>
          <c:idx val="2"/>
          <c:order val="2"/>
          <c:tx>
            <c:v>CCS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</c:numLit>
          </c:val>
        </c:ser>
        <c:ser>
          <c:idx val="3"/>
          <c:order val="3"/>
          <c:tx>
            <c:v>CHP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4023.0148992218637</c:v>
              </c:pt>
              <c:pt idx="2">
                <c:v>4408.242527772356</c:v>
              </c:pt>
              <c:pt idx="3">
                <c:v>4533.868811089781</c:v>
              </c:pt>
              <c:pt idx="4">
                <c:v>4511.6758854372856</c:v>
              </c:pt>
              <c:pt idx="5">
                <c:v>4655.7650369735056</c:v>
              </c:pt>
              <c:pt idx="6">
                <c:v>4768.5706682361097</c:v>
              </c:pt>
              <c:pt idx="7">
                <c:v>4953.8093086790641</c:v>
              </c:pt>
              <c:pt idx="8">
                <c:v>5219.0132428022143</c:v>
              </c:pt>
              <c:pt idx="9">
                <c:v>5353.732263298094</c:v>
              </c:pt>
              <c:pt idx="10">
                <c:v>5521.5738419938007</c:v>
              </c:pt>
              <c:pt idx="11">
                <c:v>5661.5011780780642</c:v>
              </c:pt>
              <c:pt idx="12">
                <c:v>5858.8157764943553</c:v>
              </c:pt>
              <c:pt idx="13">
                <c:v>5987.1929453513785</c:v>
              </c:pt>
              <c:pt idx="14">
                <c:v>6138.0660128113304</c:v>
              </c:pt>
              <c:pt idx="15">
                <c:v>6306.8859948310874</c:v>
              </c:pt>
              <c:pt idx="16">
                <c:v>4957.6539419786968</c:v>
              </c:pt>
              <c:pt idx="17">
                <c:v>5140.098837327505</c:v>
              </c:pt>
              <c:pt idx="18">
                <c:v>5167.6340005305501</c:v>
              </c:pt>
              <c:pt idx="19">
                <c:v>5359.6979161849804</c:v>
              </c:pt>
              <c:pt idx="20">
                <c:v>5612.1742861443417</c:v>
              </c:pt>
              <c:pt idx="21">
                <c:v>5813.4449327387119</c:v>
              </c:pt>
              <c:pt idx="22">
                <c:v>5927.1249584476864</c:v>
              </c:pt>
              <c:pt idx="23">
                <c:v>6063.1534112380759</c:v>
              </c:pt>
              <c:pt idx="24">
                <c:v>6244.6732692532842</c:v>
              </c:pt>
              <c:pt idx="25">
                <c:v>6369.6367036013016</c:v>
              </c:pt>
            </c:numLit>
          </c:val>
        </c:ser>
        <c:ser>
          <c:idx val="4"/>
          <c:order val="4"/>
          <c:tx>
            <c:v>Gas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29122</c:v>
              </c:pt>
              <c:pt idx="2">
                <c:v>28992</c:v>
              </c:pt>
              <c:pt idx="3">
                <c:v>27141</c:v>
              </c:pt>
              <c:pt idx="4">
                <c:v>26906</c:v>
              </c:pt>
              <c:pt idx="5">
                <c:v>25587</c:v>
              </c:pt>
              <c:pt idx="6">
                <c:v>23740</c:v>
              </c:pt>
              <c:pt idx="7">
                <c:v>21565</c:v>
              </c:pt>
              <c:pt idx="8">
                <c:v>22465</c:v>
              </c:pt>
              <c:pt idx="9">
                <c:v>26677</c:v>
              </c:pt>
              <c:pt idx="10">
                <c:v>28028</c:v>
              </c:pt>
              <c:pt idx="11">
                <c:v>26622</c:v>
              </c:pt>
              <c:pt idx="12">
                <c:v>25598</c:v>
              </c:pt>
              <c:pt idx="13">
                <c:v>24388</c:v>
              </c:pt>
              <c:pt idx="14">
                <c:v>22290</c:v>
              </c:pt>
              <c:pt idx="15">
                <c:v>22195</c:v>
              </c:pt>
              <c:pt idx="16">
                <c:v>20384</c:v>
              </c:pt>
              <c:pt idx="17">
                <c:v>17924</c:v>
              </c:pt>
              <c:pt idx="18">
                <c:v>15127</c:v>
              </c:pt>
              <c:pt idx="19">
                <c:v>14277</c:v>
              </c:pt>
              <c:pt idx="20">
                <c:v>14277</c:v>
              </c:pt>
              <c:pt idx="21">
                <c:v>14576</c:v>
              </c:pt>
              <c:pt idx="22">
                <c:v>14090</c:v>
              </c:pt>
              <c:pt idx="23">
                <c:v>13118</c:v>
              </c:pt>
              <c:pt idx="24">
                <c:v>13118</c:v>
              </c:pt>
              <c:pt idx="25">
                <c:v>13118</c:v>
              </c:pt>
            </c:numLit>
          </c:val>
        </c:ser>
        <c:ser>
          <c:idx val="5"/>
          <c:order val="5"/>
          <c:tx>
            <c:v>Coal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12808</c:v>
              </c:pt>
              <c:pt idx="2">
                <c:v>12783</c:v>
              </c:pt>
              <c:pt idx="3">
                <c:v>10413</c:v>
              </c:pt>
              <c:pt idx="4">
                <c:v>6922</c:v>
              </c:pt>
              <c:pt idx="5">
                <c:v>3749</c:v>
              </c:pt>
              <c:pt idx="6">
                <c:v>2775</c:v>
              </c:pt>
              <c:pt idx="7">
                <c:v>2775</c:v>
              </c:pt>
              <c:pt idx="8">
                <c:v>1284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</c:numLit>
          </c:val>
        </c:ser>
        <c:ser>
          <c:idx val="6"/>
          <c:order val="6"/>
          <c:tx>
            <c:v>Hydro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1743.1394464955686</c:v>
              </c:pt>
              <c:pt idx="2">
                <c:v>1763.2996420782119</c:v>
              </c:pt>
              <c:pt idx="3">
                <c:v>1784.2042576830627</c:v>
              </c:pt>
              <c:pt idx="4">
                <c:v>1805.886634440388</c:v>
              </c:pt>
              <c:pt idx="5">
                <c:v>1872.0585069851611</c:v>
              </c:pt>
              <c:pt idx="6">
                <c:v>1892.6190213362795</c:v>
              </c:pt>
              <c:pt idx="7">
                <c:v>1911.2717367084492</c:v>
              </c:pt>
              <c:pt idx="8">
                <c:v>1930.0121419571778</c:v>
              </c:pt>
              <c:pt idx="9">
                <c:v>1948.8428000104359</c:v>
              </c:pt>
              <c:pt idx="10">
                <c:v>1976.7661828037412</c:v>
              </c:pt>
              <c:pt idx="11">
                <c:v>1995.7846875068635</c:v>
              </c:pt>
              <c:pt idx="12">
                <c:v>2014.9006501083245</c:v>
              </c:pt>
              <c:pt idx="13">
                <c:v>2034.11635686814</c:v>
              </c:pt>
              <c:pt idx="14">
                <c:v>2053.4340540383309</c:v>
              </c:pt>
              <c:pt idx="15">
                <c:v>2072.2665158561786</c:v>
              </c:pt>
              <c:pt idx="16">
                <c:v>2090.6454043176986</c:v>
              </c:pt>
              <c:pt idx="17">
                <c:v>2108.6008894229603</c:v>
              </c:pt>
              <c:pt idx="18">
                <c:v>2126.1617282245575</c:v>
              </c:pt>
              <c:pt idx="19">
                <c:v>2142.8752367032489</c:v>
              </c:pt>
              <c:pt idx="20">
                <c:v>2156.2859528995177</c:v>
              </c:pt>
              <c:pt idx="21">
                <c:v>2168.9670399082243</c:v>
              </c:pt>
              <c:pt idx="22">
                <c:v>2180.9972104515596</c:v>
              </c:pt>
              <c:pt idx="23">
                <c:v>2192.132381095671</c:v>
              </c:pt>
              <c:pt idx="24">
                <c:v>2202.515192622157</c:v>
              </c:pt>
              <c:pt idx="25">
                <c:v>2212.2670059124539</c:v>
              </c:pt>
            </c:numLit>
          </c:val>
        </c:ser>
        <c:ser>
          <c:idx val="7"/>
          <c:order val="7"/>
          <c:tx>
            <c:v>Interconnectors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3800</c:v>
              </c:pt>
              <c:pt idx="2">
                <c:v>4005</c:v>
              </c:pt>
              <c:pt idx="3">
                <c:v>4005</c:v>
              </c:pt>
              <c:pt idx="4">
                <c:v>5005</c:v>
              </c:pt>
              <c:pt idx="5">
                <c:v>5005</c:v>
              </c:pt>
              <c:pt idx="6">
                <c:v>6005</c:v>
              </c:pt>
              <c:pt idx="7">
                <c:v>8405</c:v>
              </c:pt>
              <c:pt idx="8">
                <c:v>10405</c:v>
              </c:pt>
              <c:pt idx="9">
                <c:v>13205</c:v>
              </c:pt>
              <c:pt idx="10">
                <c:v>13205</c:v>
              </c:pt>
              <c:pt idx="11">
                <c:v>16505</c:v>
              </c:pt>
              <c:pt idx="12">
                <c:v>16505</c:v>
              </c:pt>
              <c:pt idx="13">
                <c:v>16505</c:v>
              </c:pt>
              <c:pt idx="14">
                <c:v>16505</c:v>
              </c:pt>
              <c:pt idx="15">
                <c:v>16505</c:v>
              </c:pt>
              <c:pt idx="16">
                <c:v>16505</c:v>
              </c:pt>
              <c:pt idx="17">
                <c:v>16505</c:v>
              </c:pt>
              <c:pt idx="18">
                <c:v>16505</c:v>
              </c:pt>
              <c:pt idx="19">
                <c:v>16505</c:v>
              </c:pt>
              <c:pt idx="20">
                <c:v>16505</c:v>
              </c:pt>
              <c:pt idx="21">
                <c:v>16505</c:v>
              </c:pt>
              <c:pt idx="22">
                <c:v>16505</c:v>
              </c:pt>
              <c:pt idx="23">
                <c:v>16505</c:v>
              </c:pt>
              <c:pt idx="24">
                <c:v>16505</c:v>
              </c:pt>
              <c:pt idx="25">
                <c:v>16505</c:v>
              </c:pt>
            </c:numLit>
          </c:val>
        </c:ser>
        <c:ser>
          <c:idx val="8"/>
          <c:order val="8"/>
          <c:tx>
            <c:v>Marine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56</c:v>
              </c:pt>
              <c:pt idx="2">
                <c:v>62.5</c:v>
              </c:pt>
              <c:pt idx="3">
                <c:v>62.5</c:v>
              </c:pt>
              <c:pt idx="4">
                <c:v>73</c:v>
              </c:pt>
              <c:pt idx="5">
                <c:v>74.2</c:v>
              </c:pt>
              <c:pt idx="6">
                <c:v>84.2</c:v>
              </c:pt>
              <c:pt idx="7">
                <c:v>94.2</c:v>
              </c:pt>
              <c:pt idx="8">
                <c:v>104.2</c:v>
              </c:pt>
              <c:pt idx="9">
                <c:v>114.2</c:v>
              </c:pt>
              <c:pt idx="10">
                <c:v>485.2</c:v>
              </c:pt>
              <c:pt idx="11">
                <c:v>495.2</c:v>
              </c:pt>
              <c:pt idx="12">
                <c:v>661.2</c:v>
              </c:pt>
              <c:pt idx="13">
                <c:v>754.2</c:v>
              </c:pt>
              <c:pt idx="14">
                <c:v>1017.2</c:v>
              </c:pt>
              <c:pt idx="15">
                <c:v>1087.2</c:v>
              </c:pt>
              <c:pt idx="16">
                <c:v>1097.2</c:v>
              </c:pt>
              <c:pt idx="17">
                <c:v>1127.2</c:v>
              </c:pt>
              <c:pt idx="18">
                <c:v>1137.2</c:v>
              </c:pt>
              <c:pt idx="19">
                <c:v>1157.2</c:v>
              </c:pt>
              <c:pt idx="20">
                <c:v>1157.2</c:v>
              </c:pt>
              <c:pt idx="21">
                <c:v>1167.2</c:v>
              </c:pt>
              <c:pt idx="22">
                <c:v>1167.2</c:v>
              </c:pt>
              <c:pt idx="23">
                <c:v>1667.2</c:v>
              </c:pt>
              <c:pt idx="24">
                <c:v>2167.1999999999998</c:v>
              </c:pt>
              <c:pt idx="25">
                <c:v>2667.2</c:v>
              </c:pt>
            </c:numLit>
          </c:val>
        </c:ser>
        <c:ser>
          <c:idx val="9"/>
          <c:order val="9"/>
          <c:tx>
            <c:v>Nuclear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8974</c:v>
              </c:pt>
              <c:pt idx="2">
                <c:v>8974</c:v>
              </c:pt>
              <c:pt idx="3">
                <c:v>8974</c:v>
              </c:pt>
              <c:pt idx="4">
                <c:v>8974</c:v>
              </c:pt>
              <c:pt idx="5">
                <c:v>8974</c:v>
              </c:pt>
              <c:pt idx="6">
                <c:v>8974</c:v>
              </c:pt>
              <c:pt idx="7">
                <c:v>8027</c:v>
              </c:pt>
              <c:pt idx="8">
                <c:v>7115</c:v>
              </c:pt>
              <c:pt idx="9">
                <c:v>4752</c:v>
              </c:pt>
              <c:pt idx="10">
                <c:v>4752</c:v>
              </c:pt>
              <c:pt idx="11">
                <c:v>4752</c:v>
              </c:pt>
              <c:pt idx="12">
                <c:v>4752</c:v>
              </c:pt>
              <c:pt idx="13">
                <c:v>3662</c:v>
              </c:pt>
              <c:pt idx="14">
                <c:v>4102</c:v>
              </c:pt>
              <c:pt idx="15">
                <c:v>4286</c:v>
              </c:pt>
              <c:pt idx="16">
                <c:v>5956</c:v>
              </c:pt>
              <c:pt idx="17">
                <c:v>7356</c:v>
              </c:pt>
              <c:pt idx="18">
                <c:v>9026</c:v>
              </c:pt>
              <c:pt idx="19">
                <c:v>9026</c:v>
              </c:pt>
              <c:pt idx="20">
                <c:v>10696</c:v>
              </c:pt>
              <c:pt idx="21">
                <c:v>11825</c:v>
              </c:pt>
              <c:pt idx="22">
                <c:v>11825</c:v>
              </c:pt>
              <c:pt idx="23">
                <c:v>12954</c:v>
              </c:pt>
              <c:pt idx="24">
                <c:v>12954</c:v>
              </c:pt>
              <c:pt idx="25">
                <c:v>14083</c:v>
              </c:pt>
            </c:numLit>
          </c:val>
        </c:ser>
        <c:ser>
          <c:idx val="10"/>
          <c:order val="10"/>
          <c:tx>
            <c:v>Offshore Wind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5077.8</c:v>
              </c:pt>
              <c:pt idx="2">
                <c:v>5077.8</c:v>
              </c:pt>
              <c:pt idx="3">
                <c:v>7159.8</c:v>
              </c:pt>
              <c:pt idx="4">
                <c:v>7832.8</c:v>
              </c:pt>
              <c:pt idx="5">
                <c:v>8767.7999999999993</c:v>
              </c:pt>
              <c:pt idx="6">
                <c:v>9827.7999999999993</c:v>
              </c:pt>
              <c:pt idx="7">
                <c:v>9827.7999999999993</c:v>
              </c:pt>
              <c:pt idx="8">
                <c:v>10831.7</c:v>
              </c:pt>
              <c:pt idx="9">
                <c:v>11827.7</c:v>
              </c:pt>
              <c:pt idx="10">
                <c:v>13072.7</c:v>
              </c:pt>
              <c:pt idx="11">
                <c:v>15388.7</c:v>
              </c:pt>
              <c:pt idx="12">
                <c:v>15788.7</c:v>
              </c:pt>
              <c:pt idx="13">
                <c:v>16588.7</c:v>
              </c:pt>
              <c:pt idx="14">
                <c:v>17338.7</c:v>
              </c:pt>
              <c:pt idx="15">
                <c:v>17838.7</c:v>
              </c:pt>
              <c:pt idx="16">
                <c:v>18338.7</c:v>
              </c:pt>
              <c:pt idx="17">
                <c:v>19338.7</c:v>
              </c:pt>
              <c:pt idx="18">
                <c:v>19338.7</c:v>
              </c:pt>
              <c:pt idx="19">
                <c:v>20838.7</c:v>
              </c:pt>
              <c:pt idx="20">
                <c:v>20838.7</c:v>
              </c:pt>
              <c:pt idx="21">
                <c:v>21338.7</c:v>
              </c:pt>
              <c:pt idx="22">
                <c:v>21338.7</c:v>
              </c:pt>
              <c:pt idx="23">
                <c:v>21338.7</c:v>
              </c:pt>
              <c:pt idx="24">
                <c:v>21338.7</c:v>
              </c:pt>
              <c:pt idx="25">
                <c:v>21338.7</c:v>
              </c:pt>
            </c:numLit>
          </c:val>
        </c:ser>
        <c:ser>
          <c:idx val="11"/>
          <c:order val="11"/>
          <c:tx>
            <c:v>Onshore Wind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10379.654856003512</c:v>
              </c:pt>
              <c:pt idx="2">
                <c:v>11368.7316961078</c:v>
              </c:pt>
              <c:pt idx="3">
                <c:v>12242.791220222512</c:v>
              </c:pt>
              <c:pt idx="4">
                <c:v>12547.231696748699</c:v>
              </c:pt>
              <c:pt idx="5">
                <c:v>12726.20478740643</c:v>
              </c:pt>
              <c:pt idx="6">
                <c:v>12871.596560948596</c:v>
              </c:pt>
              <c:pt idx="7">
                <c:v>13159.034217086206</c:v>
              </c:pt>
              <c:pt idx="8">
                <c:v>13779.263377833213</c:v>
              </c:pt>
              <c:pt idx="9">
                <c:v>14768.723818440079</c:v>
              </c:pt>
              <c:pt idx="10">
                <c:v>15342.88578654706</c:v>
              </c:pt>
              <c:pt idx="11">
                <c:v>15843.714776465866</c:v>
              </c:pt>
              <c:pt idx="12">
                <c:v>16008.287776753572</c:v>
              </c:pt>
              <c:pt idx="13">
                <c:v>16119.678627524936</c:v>
              </c:pt>
              <c:pt idx="14">
                <c:v>16275.354867796334</c:v>
              </c:pt>
              <c:pt idx="15">
                <c:v>16385.353128475726</c:v>
              </c:pt>
              <c:pt idx="16">
                <c:v>16494.707318214329</c:v>
              </c:pt>
              <c:pt idx="17">
                <c:v>16601.845330936361</c:v>
              </c:pt>
              <c:pt idx="18">
                <c:v>16706.828459525241</c:v>
              </c:pt>
              <c:pt idx="19">
                <c:v>16809.715333170578</c:v>
              </c:pt>
              <c:pt idx="20">
                <c:v>16910.56211232335</c:v>
              </c:pt>
              <c:pt idx="21">
                <c:v>17009.422663354675</c:v>
              </c:pt>
              <c:pt idx="22">
                <c:v>17106.348715511784</c:v>
              </c:pt>
              <c:pt idx="23">
                <c:v>17201.39000238265</c:v>
              </c:pt>
              <c:pt idx="24">
                <c:v>17294.594389762173</c:v>
              </c:pt>
              <c:pt idx="25">
                <c:v>17386.007991545292</c:v>
              </c:pt>
            </c:numLit>
          </c:val>
        </c:ser>
        <c:ser>
          <c:idx val="12"/>
          <c:order val="12"/>
          <c:tx>
            <c:v>Solar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11313.874994769996</c:v>
              </c:pt>
              <c:pt idx="2">
                <c:v>12516.612637687153</c:v>
              </c:pt>
              <c:pt idx="3">
                <c:v>13366.076560450561</c:v>
              </c:pt>
              <c:pt idx="4">
                <c:v>14237.166066047945</c:v>
              </c:pt>
              <c:pt idx="5">
                <c:v>15278.395204322123</c:v>
              </c:pt>
              <c:pt idx="6">
                <c:v>16453.051526713134</c:v>
              </c:pt>
              <c:pt idx="7">
                <c:v>17916.269800198239</c:v>
              </c:pt>
              <c:pt idx="8">
                <c:v>19535.531061699792</c:v>
              </c:pt>
              <c:pt idx="9">
                <c:v>21512.063061630703</c:v>
              </c:pt>
              <c:pt idx="10">
                <c:v>23533.580682802025</c:v>
              </c:pt>
              <c:pt idx="11">
                <c:v>25574.98705350516</c:v>
              </c:pt>
              <c:pt idx="12">
                <c:v>27532.325390842914</c:v>
              </c:pt>
              <c:pt idx="13">
                <c:v>29302.924802545251</c:v>
              </c:pt>
              <c:pt idx="14">
                <c:v>30745.274046207865</c:v>
              </c:pt>
              <c:pt idx="15">
                <c:v>32048.460386286482</c:v>
              </c:pt>
              <c:pt idx="16">
                <c:v>33313.842807532288</c:v>
              </c:pt>
              <c:pt idx="17">
                <c:v>34487.418837972538</c:v>
              </c:pt>
              <c:pt idx="18">
                <c:v>35574.11417250213</c:v>
              </c:pt>
              <c:pt idx="19">
                <c:v>36619.691320599828</c:v>
              </c:pt>
              <c:pt idx="20">
                <c:v>37532.816390115215</c:v>
              </c:pt>
              <c:pt idx="21">
                <c:v>38405.610598901476</c:v>
              </c:pt>
              <c:pt idx="22">
                <c:v>39146.961520130761</c:v>
              </c:pt>
              <c:pt idx="23">
                <c:v>39750.291820497754</c:v>
              </c:pt>
              <c:pt idx="24">
                <c:v>40324.550129716779</c:v>
              </c:pt>
              <c:pt idx="25">
                <c:v>40763.295269033653</c:v>
              </c:pt>
            </c:numLit>
          </c:val>
        </c:ser>
        <c:ser>
          <c:idx val="13"/>
          <c:order val="13"/>
          <c:tx>
            <c:v>Other Thermal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2974.3656562199767</c:v>
              </c:pt>
              <c:pt idx="2">
                <c:v>3450.6269087325572</c:v>
              </c:pt>
              <c:pt idx="3">
                <c:v>4231.8426784426883</c:v>
              </c:pt>
              <c:pt idx="4">
                <c:v>4919.5339488402788</c:v>
              </c:pt>
              <c:pt idx="5">
                <c:v>5374.4576415317988</c:v>
              </c:pt>
              <c:pt idx="6">
                <c:v>5910.7998788429477</c:v>
              </c:pt>
              <c:pt idx="7">
                <c:v>6517.7156719619607</c:v>
              </c:pt>
              <c:pt idx="8">
                <c:v>7081.9881863452811</c:v>
              </c:pt>
              <c:pt idx="9">
                <c:v>7732.0738766570921</c:v>
              </c:pt>
              <c:pt idx="10">
                <c:v>8493.1234661912804</c:v>
              </c:pt>
              <c:pt idx="11">
                <c:v>9251.7874264383827</c:v>
              </c:pt>
              <c:pt idx="12">
                <c:v>10101.284228491342</c:v>
              </c:pt>
              <c:pt idx="13">
                <c:v>11007.291649913946</c:v>
              </c:pt>
              <c:pt idx="14">
                <c:v>12008.173831446176</c:v>
              </c:pt>
              <c:pt idx="15">
                <c:v>12697.905799872164</c:v>
              </c:pt>
              <c:pt idx="16">
                <c:v>13233.623520591747</c:v>
              </c:pt>
              <c:pt idx="17">
                <c:v>13771.28953128019</c:v>
              </c:pt>
              <c:pt idx="18">
                <c:v>14283.032762936769</c:v>
              </c:pt>
              <c:pt idx="19">
                <c:v>14717.606697622146</c:v>
              </c:pt>
              <c:pt idx="20">
                <c:v>14973.610594299666</c:v>
              </c:pt>
              <c:pt idx="21">
                <c:v>15119.766964648205</c:v>
              </c:pt>
              <c:pt idx="22">
                <c:v>15274.722056924626</c:v>
              </c:pt>
              <c:pt idx="23">
                <c:v>15430.210436841628</c:v>
              </c:pt>
              <c:pt idx="24">
                <c:v>15586.238770494716</c:v>
              </c:pt>
              <c:pt idx="25">
                <c:v>15710.61403383707</c:v>
              </c:pt>
            </c:numLit>
          </c:val>
        </c:ser>
        <c:ser>
          <c:idx val="14"/>
          <c:order val="14"/>
          <c:tx>
            <c:v>Other Renewable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2794.4655455146894</c:v>
              </c:pt>
              <c:pt idx="2">
                <c:v>2935.9812965895126</c:v>
              </c:pt>
              <c:pt idx="3">
                <c:v>3266.341984401271</c:v>
              </c:pt>
              <c:pt idx="4">
                <c:v>3546.0740652339532</c:v>
              </c:pt>
              <c:pt idx="5">
                <c:v>3698.0677069322469</c:v>
              </c:pt>
              <c:pt idx="6">
                <c:v>3816.0869589702806</c:v>
              </c:pt>
              <c:pt idx="7">
                <c:v>3948.8087849995495</c:v>
              </c:pt>
              <c:pt idx="8">
                <c:v>4073.5636521891547</c:v>
              </c:pt>
              <c:pt idx="9">
                <c:v>4213.1093101611614</c:v>
              </c:pt>
              <c:pt idx="10">
                <c:v>4360.364317066992</c:v>
              </c:pt>
              <c:pt idx="11">
                <c:v>4551.1339430317466</c:v>
              </c:pt>
              <c:pt idx="12">
                <c:v>4731.8920819415534</c:v>
              </c:pt>
              <c:pt idx="13">
                <c:v>4935.0852604252032</c:v>
              </c:pt>
              <c:pt idx="14">
                <c:v>5147.2366084594778</c:v>
              </c:pt>
              <c:pt idx="15">
                <c:v>5393.2426246890655</c:v>
              </c:pt>
              <c:pt idx="16">
                <c:v>5604.0378977459513</c:v>
              </c:pt>
              <c:pt idx="17">
                <c:v>5800.0531963142594</c:v>
              </c:pt>
              <c:pt idx="18">
                <c:v>5979.4865427394097</c:v>
              </c:pt>
              <c:pt idx="19">
                <c:v>6196.6748599832554</c:v>
              </c:pt>
              <c:pt idx="20">
                <c:v>6345.4682108901397</c:v>
              </c:pt>
              <c:pt idx="21">
                <c:v>6473.1379726684063</c:v>
              </c:pt>
              <c:pt idx="22">
                <c:v>6541.3616331570265</c:v>
              </c:pt>
              <c:pt idx="23">
                <c:v>6580.6808386803477</c:v>
              </c:pt>
              <c:pt idx="24">
                <c:v>6595.1248228895829</c:v>
              </c:pt>
              <c:pt idx="25">
                <c:v>6586.0489074545085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5733888"/>
        <c:axId val="205735424"/>
      </c:barChart>
      <c:lineChart>
        <c:grouping val="standard"/>
        <c:varyColors val="0"/>
        <c:ser>
          <c:idx val="15"/>
          <c:order val="15"/>
          <c:tx>
            <c:v>GB ACS Peak Demand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60900.000000000007</c:v>
              </c:pt>
              <c:pt idx="2">
                <c:v>61500</c:v>
              </c:pt>
              <c:pt idx="3">
                <c:v>61700</c:v>
              </c:pt>
              <c:pt idx="4">
                <c:v>61600.000000000007</c:v>
              </c:pt>
              <c:pt idx="5">
                <c:v>61500</c:v>
              </c:pt>
              <c:pt idx="6">
                <c:v>61800</c:v>
              </c:pt>
              <c:pt idx="7">
                <c:v>61800</c:v>
              </c:pt>
              <c:pt idx="8">
                <c:v>62000</c:v>
              </c:pt>
              <c:pt idx="9">
                <c:v>62599.999999999993</c:v>
              </c:pt>
              <c:pt idx="10">
                <c:v>63199.999999999993</c:v>
              </c:pt>
              <c:pt idx="11">
                <c:v>63600</c:v>
              </c:pt>
              <c:pt idx="12">
                <c:v>64099.999999999993</c:v>
              </c:pt>
              <c:pt idx="13">
                <c:v>64700</c:v>
              </c:pt>
              <c:pt idx="14">
                <c:v>65200</c:v>
              </c:pt>
              <c:pt idx="15">
                <c:v>66000</c:v>
              </c:pt>
              <c:pt idx="16">
                <c:v>66699.999999999985</c:v>
              </c:pt>
              <c:pt idx="17">
                <c:v>67600</c:v>
              </c:pt>
              <c:pt idx="18">
                <c:v>68700</c:v>
              </c:pt>
              <c:pt idx="19">
                <c:v>69600</c:v>
              </c:pt>
              <c:pt idx="20">
                <c:v>70700</c:v>
              </c:pt>
              <c:pt idx="21">
                <c:v>71600.000000000015</c:v>
              </c:pt>
              <c:pt idx="22">
                <c:v>72700</c:v>
              </c:pt>
              <c:pt idx="23">
                <c:v>73600</c:v>
              </c:pt>
              <c:pt idx="24">
                <c:v>74700</c:v>
              </c:pt>
              <c:pt idx="25">
                <c:v>75600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33888"/>
        <c:axId val="205735424"/>
      </c:lineChart>
      <c:catAx>
        <c:axId val="20573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57354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5735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5733888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Total 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0"/>
          <c:tx>
            <c:v>Storage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2744</c:v>
              </c:pt>
              <c:pt idx="2">
                <c:v>2793</c:v>
              </c:pt>
              <c:pt idx="3">
                <c:v>2818</c:v>
              </c:pt>
              <c:pt idx="4">
                <c:v>2818</c:v>
              </c:pt>
              <c:pt idx="5">
                <c:v>2868</c:v>
              </c:pt>
              <c:pt idx="6">
                <c:v>2868</c:v>
              </c:pt>
              <c:pt idx="7">
                <c:v>2868</c:v>
              </c:pt>
              <c:pt idx="8">
                <c:v>2919</c:v>
              </c:pt>
              <c:pt idx="9">
                <c:v>2979</c:v>
              </c:pt>
              <c:pt idx="10">
                <c:v>3079</c:v>
              </c:pt>
              <c:pt idx="11">
                <c:v>3179</c:v>
              </c:pt>
              <c:pt idx="12">
                <c:v>3179</c:v>
              </c:pt>
              <c:pt idx="13">
                <c:v>3791</c:v>
              </c:pt>
              <c:pt idx="14">
                <c:v>4191</c:v>
              </c:pt>
              <c:pt idx="15">
                <c:v>4191</c:v>
              </c:pt>
              <c:pt idx="16">
                <c:v>4191</c:v>
              </c:pt>
              <c:pt idx="17">
                <c:v>4191</c:v>
              </c:pt>
              <c:pt idx="18">
                <c:v>4142</c:v>
              </c:pt>
              <c:pt idx="19">
                <c:v>4117</c:v>
              </c:pt>
              <c:pt idx="20">
                <c:v>4067</c:v>
              </c:pt>
              <c:pt idx="21">
                <c:v>4067</c:v>
              </c:pt>
              <c:pt idx="22">
                <c:v>4067</c:v>
              </c:pt>
              <c:pt idx="23">
                <c:v>4067</c:v>
              </c:pt>
              <c:pt idx="24">
                <c:v>4067</c:v>
              </c:pt>
              <c:pt idx="25">
                <c:v>4067</c:v>
              </c:pt>
              <c:pt idx="26">
                <c:v>4067</c:v>
              </c:pt>
              <c:pt idx="27">
                <c:v>4167</c:v>
              </c:pt>
              <c:pt idx="28">
                <c:v>4177</c:v>
              </c:pt>
              <c:pt idx="29">
                <c:v>4187</c:v>
              </c:pt>
              <c:pt idx="30">
                <c:v>4197</c:v>
              </c:pt>
              <c:pt idx="31">
                <c:v>4217</c:v>
              </c:pt>
              <c:pt idx="32">
                <c:v>4237</c:v>
              </c:pt>
              <c:pt idx="33">
                <c:v>4257</c:v>
              </c:pt>
              <c:pt idx="34">
                <c:v>4277</c:v>
              </c:pt>
              <c:pt idx="35">
                <c:v>4307</c:v>
              </c:pt>
            </c:numLit>
          </c:val>
        </c:ser>
        <c:ser>
          <c:idx val="3"/>
          <c:order val="1"/>
          <c:tx>
            <c:v>Biomass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2099</c:v>
              </c:pt>
              <c:pt idx="2">
                <c:v>2099</c:v>
              </c:pt>
              <c:pt idx="3">
                <c:v>2099</c:v>
              </c:pt>
              <c:pt idx="4">
                <c:v>2099</c:v>
              </c:pt>
              <c:pt idx="5">
                <c:v>2099</c:v>
              </c:pt>
              <c:pt idx="6">
                <c:v>2099</c:v>
              </c:pt>
              <c:pt idx="7">
                <c:v>2099</c:v>
              </c:pt>
              <c:pt idx="8">
                <c:v>2489</c:v>
              </c:pt>
              <c:pt idx="9">
                <c:v>2774</c:v>
              </c:pt>
              <c:pt idx="10">
                <c:v>2774</c:v>
              </c:pt>
              <c:pt idx="11">
                <c:v>2774</c:v>
              </c:pt>
              <c:pt idx="12">
                <c:v>2729</c:v>
              </c:pt>
              <c:pt idx="13">
                <c:v>2635</c:v>
              </c:pt>
              <c:pt idx="14">
                <c:v>2635</c:v>
              </c:pt>
              <c:pt idx="15">
                <c:v>2635</c:v>
              </c:pt>
              <c:pt idx="16">
                <c:v>2635</c:v>
              </c:pt>
              <c:pt idx="17">
                <c:v>2635</c:v>
              </c:pt>
              <c:pt idx="18">
                <c:v>2635</c:v>
              </c:pt>
              <c:pt idx="19">
                <c:v>2635</c:v>
              </c:pt>
              <c:pt idx="20">
                <c:v>730</c:v>
              </c:pt>
              <c:pt idx="21">
                <c:v>730</c:v>
              </c:pt>
              <c:pt idx="22">
                <c:v>730</c:v>
              </c:pt>
              <c:pt idx="23">
                <c:v>730</c:v>
              </c:pt>
              <c:pt idx="24">
                <c:v>730</c:v>
              </c:pt>
              <c:pt idx="25">
                <c:v>730</c:v>
              </c:pt>
              <c:pt idx="26">
                <c:v>730</c:v>
              </c:pt>
              <c:pt idx="27">
                <c:v>730</c:v>
              </c:pt>
              <c:pt idx="28">
                <c:v>730</c:v>
              </c:pt>
              <c:pt idx="29">
                <c:v>730</c:v>
              </c:pt>
              <c:pt idx="30">
                <c:v>730</c:v>
              </c:pt>
              <c:pt idx="31">
                <c:v>500</c:v>
              </c:pt>
              <c:pt idx="32">
                <c:v>500</c:v>
              </c:pt>
              <c:pt idx="33">
                <c:v>500</c:v>
              </c:pt>
              <c:pt idx="34">
                <c:v>500</c:v>
              </c:pt>
              <c:pt idx="35">
                <c:v>500</c:v>
              </c:pt>
            </c:numLit>
          </c:val>
        </c:ser>
        <c:ser>
          <c:idx val="4"/>
          <c:order val="2"/>
          <c:tx>
            <c:v>Gas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29122</c:v>
              </c:pt>
              <c:pt idx="2">
                <c:v>28992</c:v>
              </c:pt>
              <c:pt idx="3">
                <c:v>27141</c:v>
              </c:pt>
              <c:pt idx="4">
                <c:v>26906</c:v>
              </c:pt>
              <c:pt idx="5">
                <c:v>25587</c:v>
              </c:pt>
              <c:pt idx="6">
                <c:v>23740</c:v>
              </c:pt>
              <c:pt idx="7">
                <c:v>21565</c:v>
              </c:pt>
              <c:pt idx="8">
                <c:v>22465</c:v>
              </c:pt>
              <c:pt idx="9">
                <c:v>26677</c:v>
              </c:pt>
              <c:pt idx="10">
                <c:v>28028</c:v>
              </c:pt>
              <c:pt idx="11">
                <c:v>26622</c:v>
              </c:pt>
              <c:pt idx="12">
                <c:v>25598</c:v>
              </c:pt>
              <c:pt idx="13">
                <c:v>24388</c:v>
              </c:pt>
              <c:pt idx="14">
                <c:v>22290</c:v>
              </c:pt>
              <c:pt idx="15">
                <c:v>22195</c:v>
              </c:pt>
              <c:pt idx="16">
                <c:v>20384</c:v>
              </c:pt>
              <c:pt idx="17">
                <c:v>17924</c:v>
              </c:pt>
              <c:pt idx="18">
                <c:v>15127</c:v>
              </c:pt>
              <c:pt idx="19">
                <c:v>14277</c:v>
              </c:pt>
              <c:pt idx="20">
                <c:v>14277</c:v>
              </c:pt>
              <c:pt idx="21">
                <c:v>14576</c:v>
              </c:pt>
              <c:pt idx="22">
                <c:v>14090</c:v>
              </c:pt>
              <c:pt idx="23">
                <c:v>13118</c:v>
              </c:pt>
              <c:pt idx="24">
                <c:v>13118</c:v>
              </c:pt>
              <c:pt idx="25">
                <c:v>13118</c:v>
              </c:pt>
              <c:pt idx="26">
                <c:v>13118</c:v>
              </c:pt>
              <c:pt idx="27">
                <c:v>13000</c:v>
              </c:pt>
              <c:pt idx="28">
                <c:v>12900</c:v>
              </c:pt>
              <c:pt idx="29">
                <c:v>12800</c:v>
              </c:pt>
              <c:pt idx="30">
                <c:v>12700</c:v>
              </c:pt>
              <c:pt idx="31">
                <c:v>12600</c:v>
              </c:pt>
              <c:pt idx="32">
                <c:v>12500</c:v>
              </c:pt>
              <c:pt idx="33">
                <c:v>12400</c:v>
              </c:pt>
              <c:pt idx="34">
                <c:v>12300</c:v>
              </c:pt>
              <c:pt idx="35">
                <c:v>12300</c:v>
              </c:pt>
            </c:numLit>
          </c:val>
        </c:ser>
        <c:ser>
          <c:idx val="5"/>
          <c:order val="3"/>
          <c:tx>
            <c:v>CCS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6"/>
          <c:order val="4"/>
          <c:tx>
            <c:v>CHP (Non-renewable)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1840</c:v>
              </c:pt>
              <c:pt idx="2">
                <c:v>1840</c:v>
              </c:pt>
              <c:pt idx="3">
                <c:v>1840</c:v>
              </c:pt>
              <c:pt idx="4">
                <c:v>1840</c:v>
              </c:pt>
              <c:pt idx="5">
                <c:v>1840</c:v>
              </c:pt>
              <c:pt idx="6">
                <c:v>1850</c:v>
              </c:pt>
              <c:pt idx="7">
                <c:v>1850</c:v>
              </c:pt>
              <c:pt idx="8">
                <c:v>1850</c:v>
              </c:pt>
              <c:pt idx="9">
                <c:v>1850</c:v>
              </c:pt>
              <c:pt idx="10">
                <c:v>1855</c:v>
              </c:pt>
              <c:pt idx="11">
                <c:v>1855</c:v>
              </c:pt>
              <c:pt idx="12">
                <c:v>1855</c:v>
              </c:pt>
              <c:pt idx="13">
                <c:v>1855</c:v>
              </c:pt>
              <c:pt idx="14">
                <c:v>1855</c:v>
              </c:pt>
              <c:pt idx="15">
                <c:v>1855</c:v>
              </c:pt>
              <c:pt idx="16">
                <c:v>324</c:v>
              </c:pt>
              <c:pt idx="17">
                <c:v>354</c:v>
              </c:pt>
              <c:pt idx="18">
                <c:v>213</c:v>
              </c:pt>
              <c:pt idx="19">
                <c:v>213</c:v>
              </c:pt>
              <c:pt idx="20">
                <c:v>213</c:v>
              </c:pt>
              <c:pt idx="21">
                <c:v>213</c:v>
              </c:pt>
              <c:pt idx="22">
                <c:v>201</c:v>
              </c:pt>
              <c:pt idx="23">
                <c:v>201</c:v>
              </c:pt>
              <c:pt idx="24">
                <c:v>201</c:v>
              </c:pt>
              <c:pt idx="25">
                <c:v>201</c:v>
              </c:pt>
              <c:pt idx="26">
                <c:v>201</c:v>
              </c:pt>
              <c:pt idx="27">
                <c:v>201</c:v>
              </c:pt>
              <c:pt idx="28">
                <c:v>201</c:v>
              </c:pt>
              <c:pt idx="29">
                <c:v>175</c:v>
              </c:pt>
              <c:pt idx="30">
                <c:v>175</c:v>
              </c:pt>
              <c:pt idx="31">
                <c:v>175</c:v>
              </c:pt>
              <c:pt idx="32">
                <c:v>150</c:v>
              </c:pt>
              <c:pt idx="33">
                <c:v>150</c:v>
              </c:pt>
              <c:pt idx="34">
                <c:v>150</c:v>
              </c:pt>
              <c:pt idx="35">
                <c:v>150</c:v>
              </c:pt>
            </c:numLit>
          </c:val>
        </c:ser>
        <c:ser>
          <c:idx val="7"/>
          <c:order val="5"/>
          <c:tx>
            <c:v>Coal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12808</c:v>
              </c:pt>
              <c:pt idx="2">
                <c:v>12783</c:v>
              </c:pt>
              <c:pt idx="3">
                <c:v>10413</c:v>
              </c:pt>
              <c:pt idx="4">
                <c:v>6922</c:v>
              </c:pt>
              <c:pt idx="5">
                <c:v>3749</c:v>
              </c:pt>
              <c:pt idx="6">
                <c:v>2775</c:v>
              </c:pt>
              <c:pt idx="7">
                <c:v>2775</c:v>
              </c:pt>
              <c:pt idx="8">
                <c:v>1284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8"/>
          <c:order val="6"/>
          <c:tx>
            <c:v>Other Thermal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538</c:v>
              </c:pt>
              <c:pt idx="2">
                <c:v>538</c:v>
              </c:pt>
              <c:pt idx="3">
                <c:v>538</c:v>
              </c:pt>
              <c:pt idx="4">
                <c:v>502</c:v>
              </c:pt>
              <c:pt idx="5">
                <c:v>451</c:v>
              </c:pt>
              <c:pt idx="6">
                <c:v>411</c:v>
              </c:pt>
              <c:pt idx="7">
                <c:v>411</c:v>
              </c:pt>
              <c:pt idx="8">
                <c:v>277</c:v>
              </c:pt>
              <c:pt idx="9">
                <c:v>202</c:v>
              </c:pt>
              <c:pt idx="10">
                <c:v>202</c:v>
              </c:pt>
              <c:pt idx="11">
                <c:v>202</c:v>
              </c:pt>
              <c:pt idx="12">
                <c:v>202</c:v>
              </c:pt>
              <c:pt idx="13">
                <c:v>177</c:v>
              </c:pt>
              <c:pt idx="14">
                <c:v>177</c:v>
              </c:pt>
              <c:pt idx="15">
                <c:v>177</c:v>
              </c:pt>
              <c:pt idx="16">
                <c:v>145</c:v>
              </c:pt>
              <c:pt idx="17">
                <c:v>145</c:v>
              </c:pt>
              <c:pt idx="18">
                <c:v>145</c:v>
              </c:pt>
              <c:pt idx="19">
                <c:v>145</c:v>
              </c:pt>
              <c:pt idx="20">
                <c:v>145</c:v>
              </c:pt>
              <c:pt idx="21">
                <c:v>87</c:v>
              </c:pt>
              <c:pt idx="22">
                <c:v>87</c:v>
              </c:pt>
              <c:pt idx="23">
                <c:v>87</c:v>
              </c:pt>
              <c:pt idx="24">
                <c:v>87</c:v>
              </c:pt>
              <c:pt idx="25">
                <c:v>87</c:v>
              </c:pt>
              <c:pt idx="26">
                <c:v>87</c:v>
              </c:pt>
              <c:pt idx="27">
                <c:v>87</c:v>
              </c:pt>
              <c:pt idx="28">
                <c:v>87</c:v>
              </c:pt>
              <c:pt idx="29">
                <c:v>87</c:v>
              </c:pt>
              <c:pt idx="30">
                <c:v>87</c:v>
              </c:pt>
              <c:pt idx="31">
                <c:v>87</c:v>
              </c:pt>
              <c:pt idx="32">
                <c:v>87</c:v>
              </c:pt>
              <c:pt idx="33">
                <c:v>87</c:v>
              </c:pt>
              <c:pt idx="34">
                <c:v>87</c:v>
              </c:pt>
              <c:pt idx="35">
                <c:v>87</c:v>
              </c:pt>
            </c:numLit>
          </c:val>
        </c:ser>
        <c:ser>
          <c:idx val="9"/>
          <c:order val="7"/>
          <c:tx>
            <c:v>Hydro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1207</c:v>
              </c:pt>
              <c:pt idx="2">
                <c:v>1207</c:v>
              </c:pt>
              <c:pt idx="3">
                <c:v>1207</c:v>
              </c:pt>
              <c:pt idx="4">
                <c:v>1207</c:v>
              </c:pt>
              <c:pt idx="5">
                <c:v>1253</c:v>
              </c:pt>
              <c:pt idx="6">
                <c:v>1253</c:v>
              </c:pt>
              <c:pt idx="7">
                <c:v>1253</c:v>
              </c:pt>
              <c:pt idx="8">
                <c:v>1253</c:v>
              </c:pt>
              <c:pt idx="9">
                <c:v>1253</c:v>
              </c:pt>
              <c:pt idx="10">
                <c:v>1262</c:v>
              </c:pt>
              <c:pt idx="11">
                <c:v>1262</c:v>
              </c:pt>
              <c:pt idx="12">
                <c:v>1262</c:v>
              </c:pt>
              <c:pt idx="13">
                <c:v>1262</c:v>
              </c:pt>
              <c:pt idx="14">
                <c:v>1262</c:v>
              </c:pt>
              <c:pt idx="15">
                <c:v>1262</c:v>
              </c:pt>
              <c:pt idx="16">
                <c:v>1262</c:v>
              </c:pt>
              <c:pt idx="17">
                <c:v>1262</c:v>
              </c:pt>
              <c:pt idx="18">
                <c:v>1262</c:v>
              </c:pt>
              <c:pt idx="19">
                <c:v>1262</c:v>
              </c:pt>
              <c:pt idx="20">
                <c:v>1262</c:v>
              </c:pt>
              <c:pt idx="21">
                <c:v>1262</c:v>
              </c:pt>
              <c:pt idx="22">
                <c:v>1262</c:v>
              </c:pt>
              <c:pt idx="23">
                <c:v>1262</c:v>
              </c:pt>
              <c:pt idx="24">
                <c:v>1262</c:v>
              </c:pt>
              <c:pt idx="25">
                <c:v>1262</c:v>
              </c:pt>
              <c:pt idx="26">
                <c:v>1262</c:v>
              </c:pt>
              <c:pt idx="27">
                <c:v>1512</c:v>
              </c:pt>
              <c:pt idx="28">
                <c:v>1762</c:v>
              </c:pt>
              <c:pt idx="29">
                <c:v>2012</c:v>
              </c:pt>
              <c:pt idx="30">
                <c:v>2262</c:v>
              </c:pt>
              <c:pt idx="31">
                <c:v>2512</c:v>
              </c:pt>
              <c:pt idx="32">
                <c:v>2762</c:v>
              </c:pt>
              <c:pt idx="33">
                <c:v>3012</c:v>
              </c:pt>
              <c:pt idx="34">
                <c:v>3262</c:v>
              </c:pt>
              <c:pt idx="35">
                <c:v>3512</c:v>
              </c:pt>
            </c:numLit>
          </c:val>
        </c:ser>
        <c:ser>
          <c:idx val="10"/>
          <c:order val="8"/>
          <c:tx>
            <c:v>Interconnectors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3800</c:v>
              </c:pt>
              <c:pt idx="2">
                <c:v>4005</c:v>
              </c:pt>
              <c:pt idx="3">
                <c:v>4005</c:v>
              </c:pt>
              <c:pt idx="4">
                <c:v>5005</c:v>
              </c:pt>
              <c:pt idx="5">
                <c:v>5005</c:v>
              </c:pt>
              <c:pt idx="6">
                <c:v>6005</c:v>
              </c:pt>
              <c:pt idx="7">
                <c:v>8405</c:v>
              </c:pt>
              <c:pt idx="8">
                <c:v>10405</c:v>
              </c:pt>
              <c:pt idx="9">
                <c:v>13205</c:v>
              </c:pt>
              <c:pt idx="10">
                <c:v>13205</c:v>
              </c:pt>
              <c:pt idx="11">
                <c:v>16505</c:v>
              </c:pt>
              <c:pt idx="12">
                <c:v>16505</c:v>
              </c:pt>
              <c:pt idx="13">
                <c:v>16505</c:v>
              </c:pt>
              <c:pt idx="14">
                <c:v>16505</c:v>
              </c:pt>
              <c:pt idx="15">
                <c:v>16505</c:v>
              </c:pt>
              <c:pt idx="16">
                <c:v>16505</c:v>
              </c:pt>
              <c:pt idx="17">
                <c:v>16505</c:v>
              </c:pt>
              <c:pt idx="18">
                <c:v>16505</c:v>
              </c:pt>
              <c:pt idx="19">
                <c:v>16505</c:v>
              </c:pt>
              <c:pt idx="20">
                <c:v>16505</c:v>
              </c:pt>
              <c:pt idx="21">
                <c:v>16505</c:v>
              </c:pt>
              <c:pt idx="22">
                <c:v>16505</c:v>
              </c:pt>
              <c:pt idx="23">
                <c:v>16505</c:v>
              </c:pt>
              <c:pt idx="24">
                <c:v>16505</c:v>
              </c:pt>
              <c:pt idx="25">
                <c:v>16505</c:v>
              </c:pt>
              <c:pt idx="26">
                <c:v>16505</c:v>
              </c:pt>
              <c:pt idx="27">
                <c:v>16505</c:v>
              </c:pt>
              <c:pt idx="28">
                <c:v>16505</c:v>
              </c:pt>
              <c:pt idx="29">
                <c:v>16505</c:v>
              </c:pt>
              <c:pt idx="30">
                <c:v>16505</c:v>
              </c:pt>
              <c:pt idx="31">
                <c:v>16505</c:v>
              </c:pt>
              <c:pt idx="32">
                <c:v>16505</c:v>
              </c:pt>
              <c:pt idx="33">
                <c:v>16505</c:v>
              </c:pt>
              <c:pt idx="34">
                <c:v>16505</c:v>
              </c:pt>
              <c:pt idx="35">
                <c:v>16505</c:v>
              </c:pt>
            </c:numLit>
          </c:val>
        </c:ser>
        <c:ser>
          <c:idx val="11"/>
          <c:order val="9"/>
          <c:tx>
            <c:v>Nuclear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8974</c:v>
              </c:pt>
              <c:pt idx="2">
                <c:v>8974</c:v>
              </c:pt>
              <c:pt idx="3">
                <c:v>8974</c:v>
              </c:pt>
              <c:pt idx="4">
                <c:v>8974</c:v>
              </c:pt>
              <c:pt idx="5">
                <c:v>8974</c:v>
              </c:pt>
              <c:pt idx="6">
                <c:v>8974</c:v>
              </c:pt>
              <c:pt idx="7">
                <c:v>8027</c:v>
              </c:pt>
              <c:pt idx="8">
                <c:v>7115</c:v>
              </c:pt>
              <c:pt idx="9">
                <c:v>4752</c:v>
              </c:pt>
              <c:pt idx="10">
                <c:v>4752</c:v>
              </c:pt>
              <c:pt idx="11">
                <c:v>4752</c:v>
              </c:pt>
              <c:pt idx="12">
                <c:v>4752</c:v>
              </c:pt>
              <c:pt idx="13">
                <c:v>3662</c:v>
              </c:pt>
              <c:pt idx="14">
                <c:v>4102</c:v>
              </c:pt>
              <c:pt idx="15">
                <c:v>4286</c:v>
              </c:pt>
              <c:pt idx="16">
                <c:v>5956</c:v>
              </c:pt>
              <c:pt idx="17">
                <c:v>7356</c:v>
              </c:pt>
              <c:pt idx="18">
                <c:v>9026</c:v>
              </c:pt>
              <c:pt idx="19">
                <c:v>9026</c:v>
              </c:pt>
              <c:pt idx="20">
                <c:v>10696</c:v>
              </c:pt>
              <c:pt idx="21">
                <c:v>11825</c:v>
              </c:pt>
              <c:pt idx="22">
                <c:v>11825</c:v>
              </c:pt>
              <c:pt idx="23">
                <c:v>12954</c:v>
              </c:pt>
              <c:pt idx="24">
                <c:v>12954</c:v>
              </c:pt>
              <c:pt idx="25">
                <c:v>14083</c:v>
              </c:pt>
              <c:pt idx="26">
                <c:v>14083</c:v>
              </c:pt>
              <c:pt idx="27">
                <c:v>14083</c:v>
              </c:pt>
              <c:pt idx="28">
                <c:v>15000</c:v>
              </c:pt>
              <c:pt idx="29">
                <c:v>15000</c:v>
              </c:pt>
              <c:pt idx="30">
                <c:v>15000</c:v>
              </c:pt>
              <c:pt idx="31">
                <c:v>15000</c:v>
              </c:pt>
              <c:pt idx="32">
                <c:v>16000</c:v>
              </c:pt>
              <c:pt idx="33">
                <c:v>16800</c:v>
              </c:pt>
              <c:pt idx="34">
                <c:v>17600</c:v>
              </c:pt>
              <c:pt idx="35">
                <c:v>18600</c:v>
              </c:pt>
            </c:numLit>
          </c:val>
        </c:ser>
        <c:ser>
          <c:idx val="12"/>
          <c:order val="10"/>
          <c:tx>
            <c:v>Offshore Wind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4335</c:v>
              </c:pt>
              <c:pt idx="2">
                <c:v>4335</c:v>
              </c:pt>
              <c:pt idx="3">
                <c:v>6417</c:v>
              </c:pt>
              <c:pt idx="4">
                <c:v>7090</c:v>
              </c:pt>
              <c:pt idx="5">
                <c:v>8025</c:v>
              </c:pt>
              <c:pt idx="6">
                <c:v>9085</c:v>
              </c:pt>
              <c:pt idx="7">
                <c:v>9085</c:v>
              </c:pt>
              <c:pt idx="8">
                <c:v>9989</c:v>
              </c:pt>
              <c:pt idx="9">
                <c:v>10985</c:v>
              </c:pt>
              <c:pt idx="10">
                <c:v>12230</c:v>
              </c:pt>
              <c:pt idx="11">
                <c:v>14546</c:v>
              </c:pt>
              <c:pt idx="12">
                <c:v>14946</c:v>
              </c:pt>
              <c:pt idx="13">
                <c:v>15746</c:v>
              </c:pt>
              <c:pt idx="14">
                <c:v>16496</c:v>
              </c:pt>
              <c:pt idx="15">
                <c:v>16996</c:v>
              </c:pt>
              <c:pt idx="16">
                <c:v>17496</c:v>
              </c:pt>
              <c:pt idx="17">
                <c:v>18496</c:v>
              </c:pt>
              <c:pt idx="18">
                <c:v>18496</c:v>
              </c:pt>
              <c:pt idx="19">
                <c:v>19996</c:v>
              </c:pt>
              <c:pt idx="20">
                <c:v>19996</c:v>
              </c:pt>
              <c:pt idx="21">
                <c:v>20496</c:v>
              </c:pt>
              <c:pt idx="22">
                <c:v>20496</c:v>
              </c:pt>
              <c:pt idx="23">
                <c:v>20496</c:v>
              </c:pt>
              <c:pt idx="24">
                <c:v>20496</c:v>
              </c:pt>
              <c:pt idx="25">
                <c:v>20496</c:v>
              </c:pt>
              <c:pt idx="26">
                <c:v>20496</c:v>
              </c:pt>
              <c:pt idx="27">
                <c:v>20496</c:v>
              </c:pt>
              <c:pt idx="28">
                <c:v>20496</c:v>
              </c:pt>
              <c:pt idx="29">
                <c:v>20496</c:v>
              </c:pt>
              <c:pt idx="30">
                <c:v>20496</c:v>
              </c:pt>
              <c:pt idx="31">
                <c:v>20496</c:v>
              </c:pt>
              <c:pt idx="32">
                <c:v>20496</c:v>
              </c:pt>
              <c:pt idx="33">
                <c:v>20496</c:v>
              </c:pt>
              <c:pt idx="34">
                <c:v>20496</c:v>
              </c:pt>
              <c:pt idx="35">
                <c:v>20496</c:v>
              </c:pt>
            </c:numLit>
          </c:val>
        </c:ser>
        <c:ser>
          <c:idx val="13"/>
          <c:order val="11"/>
          <c:tx>
            <c:v>Onshore Wind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5589</c:v>
              </c:pt>
              <c:pt idx="2">
                <c:v>6205</c:v>
              </c:pt>
              <c:pt idx="3">
                <c:v>6894</c:v>
              </c:pt>
              <c:pt idx="4">
                <c:v>7065</c:v>
              </c:pt>
              <c:pt idx="5">
                <c:v>7182</c:v>
              </c:pt>
              <c:pt idx="6">
                <c:v>7251</c:v>
              </c:pt>
              <c:pt idx="7">
                <c:v>7451</c:v>
              </c:pt>
              <c:pt idx="8">
                <c:v>7971</c:v>
              </c:pt>
              <c:pt idx="9">
                <c:v>8856</c:v>
              </c:pt>
              <c:pt idx="10">
                <c:v>9321</c:v>
              </c:pt>
              <c:pt idx="11">
                <c:v>9712</c:v>
              </c:pt>
              <c:pt idx="12">
                <c:v>9766</c:v>
              </c:pt>
              <c:pt idx="13">
                <c:v>9766</c:v>
              </c:pt>
              <c:pt idx="14">
                <c:v>9811</c:v>
              </c:pt>
              <c:pt idx="15">
                <c:v>9811</c:v>
              </c:pt>
              <c:pt idx="16">
                <c:v>9811</c:v>
              </c:pt>
              <c:pt idx="17">
                <c:v>9811</c:v>
              </c:pt>
              <c:pt idx="18">
                <c:v>9811</c:v>
              </c:pt>
              <c:pt idx="19">
                <c:v>9811</c:v>
              </c:pt>
              <c:pt idx="20">
                <c:v>9811</c:v>
              </c:pt>
              <c:pt idx="21">
                <c:v>9811</c:v>
              </c:pt>
              <c:pt idx="22">
                <c:v>9811</c:v>
              </c:pt>
              <c:pt idx="23">
                <c:v>9811</c:v>
              </c:pt>
              <c:pt idx="24">
                <c:v>9811</c:v>
              </c:pt>
              <c:pt idx="25">
                <c:v>9811</c:v>
              </c:pt>
              <c:pt idx="26">
                <c:v>9811</c:v>
              </c:pt>
              <c:pt idx="27">
                <c:v>9811</c:v>
              </c:pt>
              <c:pt idx="28">
                <c:v>9811</c:v>
              </c:pt>
              <c:pt idx="29">
                <c:v>9811</c:v>
              </c:pt>
              <c:pt idx="30">
                <c:v>9811</c:v>
              </c:pt>
              <c:pt idx="31">
                <c:v>9811</c:v>
              </c:pt>
              <c:pt idx="32">
                <c:v>9811</c:v>
              </c:pt>
              <c:pt idx="33">
                <c:v>9811</c:v>
              </c:pt>
              <c:pt idx="34">
                <c:v>9811</c:v>
              </c:pt>
              <c:pt idx="35">
                <c:v>9811</c:v>
              </c:pt>
            </c:numLit>
          </c:val>
        </c:ser>
        <c:ser>
          <c:idx val="14"/>
          <c:order val="12"/>
          <c:tx>
            <c:v>Solar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70</c:v>
              </c:pt>
              <c:pt idx="10">
                <c:v>70</c:v>
              </c:pt>
              <c:pt idx="11">
                <c:v>70</c:v>
              </c:pt>
              <c:pt idx="12">
                <c:v>70</c:v>
              </c:pt>
              <c:pt idx="13">
                <c:v>70</c:v>
              </c:pt>
              <c:pt idx="14">
                <c:v>70</c:v>
              </c:pt>
              <c:pt idx="15">
                <c:v>70</c:v>
              </c:pt>
              <c:pt idx="16">
                <c:v>70</c:v>
              </c:pt>
              <c:pt idx="17">
                <c:v>70</c:v>
              </c:pt>
              <c:pt idx="18">
                <c:v>70</c:v>
              </c:pt>
              <c:pt idx="19">
                <c:v>70</c:v>
              </c:pt>
              <c:pt idx="20">
                <c:v>70</c:v>
              </c:pt>
              <c:pt idx="21">
                <c:v>70</c:v>
              </c:pt>
              <c:pt idx="22">
                <c:v>70</c:v>
              </c:pt>
              <c:pt idx="23">
                <c:v>70</c:v>
              </c:pt>
              <c:pt idx="24">
                <c:v>70</c:v>
              </c:pt>
              <c:pt idx="25">
                <c:v>70</c:v>
              </c:pt>
              <c:pt idx="26">
                <c:v>70</c:v>
              </c:pt>
              <c:pt idx="27">
                <c:v>70</c:v>
              </c:pt>
              <c:pt idx="28">
                <c:v>70</c:v>
              </c:pt>
              <c:pt idx="29">
                <c:v>70</c:v>
              </c:pt>
              <c:pt idx="30">
                <c:v>70</c:v>
              </c:pt>
              <c:pt idx="31">
                <c:v>70</c:v>
              </c:pt>
              <c:pt idx="32">
                <c:v>70</c:v>
              </c:pt>
              <c:pt idx="33">
                <c:v>70</c:v>
              </c:pt>
              <c:pt idx="34">
                <c:v>70</c:v>
              </c:pt>
              <c:pt idx="35">
                <c:v>70</c:v>
              </c:pt>
            </c:numLit>
          </c:val>
        </c:ser>
        <c:ser>
          <c:idx val="15"/>
          <c:order val="13"/>
          <c:tx>
            <c:v>Marine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15</c:v>
              </c:pt>
              <c:pt idx="2">
                <c:v>15</c:v>
              </c:pt>
              <c:pt idx="3">
                <c:v>15</c:v>
              </c:pt>
              <c:pt idx="4">
                <c:v>25</c:v>
              </c:pt>
              <c:pt idx="5">
                <c:v>25</c:v>
              </c:pt>
              <c:pt idx="6">
                <c:v>25</c:v>
              </c:pt>
              <c:pt idx="7">
                <c:v>25</c:v>
              </c:pt>
              <c:pt idx="8">
                <c:v>25</c:v>
              </c:pt>
              <c:pt idx="9">
                <c:v>25</c:v>
              </c:pt>
              <c:pt idx="10">
                <c:v>375</c:v>
              </c:pt>
              <c:pt idx="11">
                <c:v>375</c:v>
              </c:pt>
              <c:pt idx="12">
                <c:v>521</c:v>
              </c:pt>
              <c:pt idx="13">
                <c:v>604</c:v>
              </c:pt>
              <c:pt idx="14">
                <c:v>857</c:v>
              </c:pt>
              <c:pt idx="15">
                <c:v>907</c:v>
              </c:pt>
              <c:pt idx="16">
                <c:v>907</c:v>
              </c:pt>
              <c:pt idx="17">
                <c:v>907</c:v>
              </c:pt>
              <c:pt idx="18">
                <c:v>907</c:v>
              </c:pt>
              <c:pt idx="19">
                <c:v>907</c:v>
              </c:pt>
              <c:pt idx="20">
                <c:v>907</c:v>
              </c:pt>
              <c:pt idx="21">
                <c:v>907</c:v>
              </c:pt>
              <c:pt idx="22">
                <c:v>907</c:v>
              </c:pt>
              <c:pt idx="23">
                <c:v>1407</c:v>
              </c:pt>
              <c:pt idx="24">
                <c:v>1907</c:v>
              </c:pt>
              <c:pt idx="25">
                <c:v>2407</c:v>
              </c:pt>
              <c:pt idx="26">
                <c:v>2407</c:v>
              </c:pt>
              <c:pt idx="27">
                <c:v>2907</c:v>
              </c:pt>
              <c:pt idx="28">
                <c:v>2907</c:v>
              </c:pt>
              <c:pt idx="29">
                <c:v>3400</c:v>
              </c:pt>
              <c:pt idx="30">
                <c:v>3400</c:v>
              </c:pt>
              <c:pt idx="31">
                <c:v>3900</c:v>
              </c:pt>
              <c:pt idx="32">
                <c:v>3900</c:v>
              </c:pt>
              <c:pt idx="33">
                <c:v>4400</c:v>
              </c:pt>
              <c:pt idx="34">
                <c:v>4800</c:v>
              </c:pt>
              <c:pt idx="35">
                <c:v>5800</c:v>
              </c:pt>
            </c:numLit>
          </c:val>
        </c:ser>
        <c:ser>
          <c:idx val="16"/>
          <c:order val="14"/>
          <c:tx>
            <c:v>Other Renewable (inc CHP)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36</c:v>
              </c:pt>
              <c:pt idx="3">
                <c:v>36</c:v>
              </c:pt>
              <c:pt idx="4">
                <c:v>36</c:v>
              </c:pt>
              <c:pt idx="5">
                <c:v>36</c:v>
              </c:pt>
              <c:pt idx="6">
                <c:v>36</c:v>
              </c:pt>
              <c:pt idx="7">
                <c:v>36</c:v>
              </c:pt>
              <c:pt idx="8">
                <c:v>36</c:v>
              </c:pt>
              <c:pt idx="9">
                <c:v>36</c:v>
              </c:pt>
              <c:pt idx="10">
                <c:v>36</c:v>
              </c:pt>
              <c:pt idx="11">
                <c:v>36</c:v>
              </c:pt>
              <c:pt idx="12">
                <c:v>36</c:v>
              </c:pt>
              <c:pt idx="13">
                <c:v>36</c:v>
              </c:pt>
              <c:pt idx="14">
                <c:v>36</c:v>
              </c:pt>
              <c:pt idx="15">
                <c:v>36</c:v>
              </c:pt>
              <c:pt idx="16">
                <c:v>36</c:v>
              </c:pt>
              <c:pt idx="17">
                <c:v>36</c:v>
              </c:pt>
              <c:pt idx="18">
                <c:v>36</c:v>
              </c:pt>
              <c:pt idx="19">
                <c:v>36</c:v>
              </c:pt>
              <c:pt idx="20">
                <c:v>36</c:v>
              </c:pt>
              <c:pt idx="21">
                <c:v>36</c:v>
              </c:pt>
              <c:pt idx="22">
                <c:v>36</c:v>
              </c:pt>
              <c:pt idx="23">
                <c:v>36</c:v>
              </c:pt>
              <c:pt idx="24">
                <c:v>36</c:v>
              </c:pt>
              <c:pt idx="25">
                <c:v>36</c:v>
              </c:pt>
              <c:pt idx="26">
                <c:v>36</c:v>
              </c:pt>
              <c:pt idx="27">
                <c:v>36</c:v>
              </c:pt>
              <c:pt idx="28">
                <c:v>36</c:v>
              </c:pt>
              <c:pt idx="29">
                <c:v>36</c:v>
              </c:pt>
              <c:pt idx="30">
                <c:v>36</c:v>
              </c:pt>
              <c:pt idx="31">
                <c:v>36</c:v>
              </c:pt>
              <c:pt idx="32">
                <c:v>36</c:v>
              </c:pt>
              <c:pt idx="33">
                <c:v>36</c:v>
              </c:pt>
              <c:pt idx="34">
                <c:v>36</c:v>
              </c:pt>
              <c:pt idx="35">
                <c:v>36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923072"/>
        <c:axId val="205924608"/>
      </c:areaChart>
      <c:catAx>
        <c:axId val="20592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59246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59246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5923072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1985019040766471E-2"/>
                <c:y val="0.3026090835223723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v>Biomass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742.99770000000001</c:v>
              </c:pt>
              <c:pt idx="2">
                <c:v>996.35877102595657</c:v>
              </c:pt>
              <c:pt idx="3">
                <c:v>1045.8604327551695</c:v>
              </c:pt>
              <c:pt idx="4">
                <c:v>1054.9908944374865</c:v>
              </c:pt>
              <c:pt idx="5">
                <c:v>1063.7844614397559</c:v>
              </c:pt>
              <c:pt idx="6">
                <c:v>1072.2710169520933</c:v>
              </c:pt>
              <c:pt idx="7">
                <c:v>1173.4767487195163</c:v>
              </c:pt>
              <c:pt idx="8">
                <c:v>1184.1290675426073</c:v>
              </c:pt>
              <c:pt idx="9">
                <c:v>1194.4633289761518</c:v>
              </c:pt>
              <c:pt idx="10">
                <c:v>1204.5039042716278</c:v>
              </c:pt>
              <c:pt idx="11">
                <c:v>1214.2725721666652</c:v>
              </c:pt>
              <c:pt idx="12">
                <c:v>1223.7888728313771</c:v>
              </c:pt>
              <c:pt idx="13">
                <c:v>1197.9905228114876</c:v>
              </c:pt>
              <c:pt idx="14">
                <c:v>1207.0990101079815</c:v>
              </c:pt>
              <c:pt idx="15">
                <c:v>1216.2336555265356</c:v>
              </c:pt>
              <c:pt idx="16">
                <c:v>1226.612031548086</c:v>
              </c:pt>
              <c:pt idx="17">
                <c:v>1235.3974462867682</c:v>
              </c:pt>
              <c:pt idx="18">
                <c:v>1202.4922009975603</c:v>
              </c:pt>
              <c:pt idx="19">
                <c:v>1211.2109112551143</c:v>
              </c:pt>
              <c:pt idx="20">
                <c:v>1188.8825052584034</c:v>
              </c:pt>
              <c:pt idx="21">
                <c:v>1197.9312867532276</c:v>
              </c:pt>
              <c:pt idx="22">
                <c:v>1206.6444583737912</c:v>
              </c:pt>
              <c:pt idx="23">
                <c:v>1215.4901094202169</c:v>
              </c:pt>
              <c:pt idx="24">
                <c:v>1224.3324251684121</c:v>
              </c:pt>
              <c:pt idx="25">
                <c:v>1231.8722436815556</c:v>
              </c:pt>
            </c:numLit>
          </c:val>
        </c:ser>
        <c:ser>
          <c:idx val="2"/>
          <c:order val="1"/>
          <c:tx>
            <c:v>CHP (Non-renewable)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2183.0148992218637</c:v>
              </c:pt>
              <c:pt idx="2">
                <c:v>2568.2425277723564</c:v>
              </c:pt>
              <c:pt idx="3">
                <c:v>2693.868811089781</c:v>
              </c:pt>
              <c:pt idx="4">
                <c:v>2671.6758854372861</c:v>
              </c:pt>
              <c:pt idx="5">
                <c:v>2815.7650369735061</c:v>
              </c:pt>
              <c:pt idx="6">
                <c:v>2918.5706682361097</c:v>
              </c:pt>
              <c:pt idx="7">
                <c:v>3103.8093086790641</c:v>
              </c:pt>
              <c:pt idx="8">
                <c:v>3369.0132428022143</c:v>
              </c:pt>
              <c:pt idx="9">
                <c:v>3503.732263298094</c:v>
              </c:pt>
              <c:pt idx="10">
                <c:v>3666.5738419938011</c:v>
              </c:pt>
              <c:pt idx="11">
                <c:v>3806.5011780780646</c:v>
              </c:pt>
              <c:pt idx="12">
                <c:v>4003.8157764943553</c:v>
              </c:pt>
              <c:pt idx="13">
                <c:v>4132.1929453513785</c:v>
              </c:pt>
              <c:pt idx="14">
                <c:v>4283.0660128113304</c:v>
              </c:pt>
              <c:pt idx="15">
                <c:v>4451.8859948310874</c:v>
              </c:pt>
              <c:pt idx="16">
                <c:v>4633.6539419786968</c:v>
              </c:pt>
              <c:pt idx="17">
                <c:v>4786.098837327505</c:v>
              </c:pt>
              <c:pt idx="18">
                <c:v>4954.6340005305501</c:v>
              </c:pt>
              <c:pt idx="19">
                <c:v>5146.6979161849804</c:v>
              </c:pt>
              <c:pt idx="20">
                <c:v>5399.1742861443417</c:v>
              </c:pt>
              <c:pt idx="21">
                <c:v>5600.4449327387119</c:v>
              </c:pt>
              <c:pt idx="22">
                <c:v>5726.1249584476864</c:v>
              </c:pt>
              <c:pt idx="23">
                <c:v>5862.1534112380759</c:v>
              </c:pt>
              <c:pt idx="24">
                <c:v>6043.6732692532842</c:v>
              </c:pt>
              <c:pt idx="25">
                <c:v>6168.6367036013016</c:v>
              </c:pt>
            </c:numLit>
          </c:val>
        </c:ser>
        <c:ser>
          <c:idx val="3"/>
          <c:order val="2"/>
          <c:tx>
            <c:v>Hydro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536.13944649556856</c:v>
              </c:pt>
              <c:pt idx="2">
                <c:v>556.29964207821206</c:v>
              </c:pt>
              <c:pt idx="3">
                <c:v>577.20425768306268</c:v>
              </c:pt>
              <c:pt idx="4">
                <c:v>598.88663444038798</c:v>
              </c:pt>
              <c:pt idx="5">
                <c:v>619.0585069851611</c:v>
              </c:pt>
              <c:pt idx="6">
                <c:v>639.6190213362795</c:v>
              </c:pt>
              <c:pt idx="7">
                <c:v>658.27173670844923</c:v>
              </c:pt>
              <c:pt idx="8">
                <c:v>677.01214195717796</c:v>
              </c:pt>
              <c:pt idx="9">
                <c:v>695.84280001043589</c:v>
              </c:pt>
              <c:pt idx="10">
                <c:v>714.76618280374112</c:v>
              </c:pt>
              <c:pt idx="11">
                <c:v>733.78468750686352</c:v>
              </c:pt>
              <c:pt idx="12">
                <c:v>752.9006501083245</c:v>
              </c:pt>
              <c:pt idx="13">
                <c:v>772.11635686813986</c:v>
              </c:pt>
              <c:pt idx="14">
                <c:v>791.43405403833106</c:v>
              </c:pt>
              <c:pt idx="15">
                <c:v>810.26651585617844</c:v>
              </c:pt>
              <c:pt idx="16">
                <c:v>828.64540431769854</c:v>
              </c:pt>
              <c:pt idx="17">
                <c:v>846.60088942296034</c:v>
              </c:pt>
              <c:pt idx="18">
                <c:v>864.16172822455746</c:v>
              </c:pt>
              <c:pt idx="19">
                <c:v>880.8752367032489</c:v>
              </c:pt>
              <c:pt idx="20">
                <c:v>894.28595289951795</c:v>
              </c:pt>
              <c:pt idx="21">
                <c:v>906.96703990822402</c:v>
              </c:pt>
              <c:pt idx="22">
                <c:v>918.99721045155957</c:v>
              </c:pt>
              <c:pt idx="23">
                <c:v>930.13238109567124</c:v>
              </c:pt>
              <c:pt idx="24">
                <c:v>940.51519262215697</c:v>
              </c:pt>
              <c:pt idx="25">
                <c:v>950.26700591245367</c:v>
              </c:pt>
            </c:numLit>
          </c:val>
        </c:ser>
        <c:ser>
          <c:idx val="4"/>
          <c:order val="3"/>
          <c:tx>
            <c:v>Marine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41</c:v>
              </c:pt>
              <c:pt idx="2">
                <c:v>47.5</c:v>
              </c:pt>
              <c:pt idx="3">
                <c:v>47.5</c:v>
              </c:pt>
              <c:pt idx="4">
                <c:v>48</c:v>
              </c:pt>
              <c:pt idx="5">
                <c:v>49.2</c:v>
              </c:pt>
              <c:pt idx="6">
                <c:v>59.2</c:v>
              </c:pt>
              <c:pt idx="7">
                <c:v>69.2</c:v>
              </c:pt>
              <c:pt idx="8">
                <c:v>79.2</c:v>
              </c:pt>
              <c:pt idx="9">
                <c:v>89.2</c:v>
              </c:pt>
              <c:pt idx="10">
                <c:v>110.2</c:v>
              </c:pt>
              <c:pt idx="11">
                <c:v>120.2</c:v>
              </c:pt>
              <c:pt idx="12">
                <c:v>140.19999999999999</c:v>
              </c:pt>
              <c:pt idx="13">
                <c:v>150.19999999999999</c:v>
              </c:pt>
              <c:pt idx="14">
                <c:v>160.19999999999999</c:v>
              </c:pt>
              <c:pt idx="15">
                <c:v>180.2</c:v>
              </c:pt>
              <c:pt idx="16">
                <c:v>190.2</c:v>
              </c:pt>
              <c:pt idx="17">
                <c:v>220.2</c:v>
              </c:pt>
              <c:pt idx="18">
                <c:v>230.2</c:v>
              </c:pt>
              <c:pt idx="19">
                <c:v>250.2</c:v>
              </c:pt>
              <c:pt idx="20">
                <c:v>250.2</c:v>
              </c:pt>
              <c:pt idx="21">
                <c:v>260.2</c:v>
              </c:pt>
              <c:pt idx="22">
                <c:v>260.2</c:v>
              </c:pt>
              <c:pt idx="23">
                <c:v>260.2</c:v>
              </c:pt>
              <c:pt idx="24">
                <c:v>260.2</c:v>
              </c:pt>
              <c:pt idx="25">
                <c:v>260.2</c:v>
              </c:pt>
            </c:numLit>
          </c:val>
        </c:ser>
        <c:ser>
          <c:idx val="5"/>
          <c:order val="4"/>
          <c:tx>
            <c:v>Offshore Wind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742.80000000000007</c:v>
              </c:pt>
              <c:pt idx="2">
                <c:v>742.80000000000007</c:v>
              </c:pt>
              <c:pt idx="3">
                <c:v>742.80000000000007</c:v>
              </c:pt>
              <c:pt idx="4">
                <c:v>742.80000000000007</c:v>
              </c:pt>
              <c:pt idx="5">
                <c:v>742.80000000000007</c:v>
              </c:pt>
              <c:pt idx="6">
                <c:v>742.80000000000007</c:v>
              </c:pt>
              <c:pt idx="7">
                <c:v>742.80000000000007</c:v>
              </c:pt>
              <c:pt idx="8">
                <c:v>842.7</c:v>
              </c:pt>
              <c:pt idx="9">
                <c:v>842.7</c:v>
              </c:pt>
              <c:pt idx="10">
                <c:v>842.7</c:v>
              </c:pt>
              <c:pt idx="11">
                <c:v>842.7</c:v>
              </c:pt>
              <c:pt idx="12">
                <c:v>842.7</c:v>
              </c:pt>
              <c:pt idx="13">
                <c:v>842.7</c:v>
              </c:pt>
              <c:pt idx="14">
                <c:v>842.7</c:v>
              </c:pt>
              <c:pt idx="15">
                <c:v>842.7</c:v>
              </c:pt>
              <c:pt idx="16">
                <c:v>842.7</c:v>
              </c:pt>
              <c:pt idx="17">
                <c:v>842.7</c:v>
              </c:pt>
              <c:pt idx="18">
                <c:v>842.7</c:v>
              </c:pt>
              <c:pt idx="19">
                <c:v>842.7</c:v>
              </c:pt>
              <c:pt idx="20">
                <c:v>842.7</c:v>
              </c:pt>
              <c:pt idx="21">
                <c:v>842.7</c:v>
              </c:pt>
              <c:pt idx="22">
                <c:v>842.7</c:v>
              </c:pt>
              <c:pt idx="23">
                <c:v>842.7</c:v>
              </c:pt>
              <c:pt idx="24">
                <c:v>842.7</c:v>
              </c:pt>
              <c:pt idx="25">
                <c:v>842.7</c:v>
              </c:pt>
            </c:numLit>
          </c:val>
        </c:ser>
        <c:ser>
          <c:idx val="6"/>
          <c:order val="5"/>
          <c:tx>
            <c:v>Onshore Wind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4790.6548560035126</c:v>
              </c:pt>
              <c:pt idx="2">
                <c:v>5163.7316961077986</c:v>
              </c:pt>
              <c:pt idx="3">
                <c:v>5348.7912202225125</c:v>
              </c:pt>
              <c:pt idx="4">
                <c:v>5482.2316967486995</c:v>
              </c:pt>
              <c:pt idx="5">
                <c:v>5544.204787406431</c:v>
              </c:pt>
              <c:pt idx="6">
                <c:v>5620.5965609485957</c:v>
              </c:pt>
              <c:pt idx="7">
                <c:v>5708.0342170862059</c:v>
              </c:pt>
              <c:pt idx="8">
                <c:v>5808.2633778332129</c:v>
              </c:pt>
              <c:pt idx="9">
                <c:v>5912.7238184400794</c:v>
              </c:pt>
              <c:pt idx="10">
                <c:v>6021.8857865470609</c:v>
              </c:pt>
              <c:pt idx="11">
                <c:v>6131.7147764658657</c:v>
              </c:pt>
              <c:pt idx="12">
                <c:v>6242.2877767535711</c:v>
              </c:pt>
              <c:pt idx="13">
                <c:v>6353.6786275249369</c:v>
              </c:pt>
              <c:pt idx="14">
                <c:v>6464.3548677963336</c:v>
              </c:pt>
              <c:pt idx="15">
                <c:v>6574.3531284757246</c:v>
              </c:pt>
              <c:pt idx="16">
                <c:v>6683.7073182143276</c:v>
              </c:pt>
              <c:pt idx="17">
                <c:v>6790.8453309363595</c:v>
              </c:pt>
              <c:pt idx="18">
                <c:v>6895.8284595252389</c:v>
              </c:pt>
              <c:pt idx="19">
                <c:v>6998.7153331705795</c:v>
              </c:pt>
              <c:pt idx="20">
                <c:v>7099.5621123233495</c:v>
              </c:pt>
              <c:pt idx="21">
                <c:v>7198.4226633546759</c:v>
              </c:pt>
              <c:pt idx="22">
                <c:v>7295.3487155117828</c:v>
              </c:pt>
              <c:pt idx="23">
                <c:v>7390.3900023826509</c:v>
              </c:pt>
              <c:pt idx="24">
                <c:v>7483.5943897621737</c:v>
              </c:pt>
              <c:pt idx="25">
                <c:v>7575.0079915452916</c:v>
              </c:pt>
            </c:numLit>
          </c:val>
        </c:ser>
        <c:ser>
          <c:idx val="7"/>
          <c:order val="6"/>
          <c:tx>
            <c:v>Other Renewable (inc CHP)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2794.4655455146894</c:v>
              </c:pt>
              <c:pt idx="2">
                <c:v>2899.9812965895126</c:v>
              </c:pt>
              <c:pt idx="3">
                <c:v>3230.341984401271</c:v>
              </c:pt>
              <c:pt idx="4">
                <c:v>3510.0740652339532</c:v>
              </c:pt>
              <c:pt idx="5">
                <c:v>3662.0677069322469</c:v>
              </c:pt>
              <c:pt idx="6">
                <c:v>3780.0869589702806</c:v>
              </c:pt>
              <c:pt idx="7">
                <c:v>3912.8087849995495</c:v>
              </c:pt>
              <c:pt idx="8">
                <c:v>4037.5636521891547</c:v>
              </c:pt>
              <c:pt idx="9">
                <c:v>4177.1093101611614</c:v>
              </c:pt>
              <c:pt idx="10">
                <c:v>4324.364317066992</c:v>
              </c:pt>
              <c:pt idx="11">
                <c:v>4515.1339430317466</c:v>
              </c:pt>
              <c:pt idx="12">
                <c:v>4695.8920819415534</c:v>
              </c:pt>
              <c:pt idx="13">
                <c:v>4899.0852604252032</c:v>
              </c:pt>
              <c:pt idx="14">
                <c:v>5111.2366084594778</c:v>
              </c:pt>
              <c:pt idx="15">
                <c:v>5357.2426246890655</c:v>
              </c:pt>
              <c:pt idx="16">
                <c:v>5568.0378977459513</c:v>
              </c:pt>
              <c:pt idx="17">
                <c:v>5764.0531963142594</c:v>
              </c:pt>
              <c:pt idx="18">
                <c:v>5943.4865427394097</c:v>
              </c:pt>
              <c:pt idx="19">
                <c:v>6160.6748599832554</c:v>
              </c:pt>
              <c:pt idx="20">
                <c:v>6309.4682108901397</c:v>
              </c:pt>
              <c:pt idx="21">
                <c:v>6437.1379726684063</c:v>
              </c:pt>
              <c:pt idx="22">
                <c:v>6505.3616331570265</c:v>
              </c:pt>
              <c:pt idx="23">
                <c:v>6544.6808386803477</c:v>
              </c:pt>
              <c:pt idx="24">
                <c:v>6559.1248228895829</c:v>
              </c:pt>
              <c:pt idx="25">
                <c:v>6550.0489074545085</c:v>
              </c:pt>
            </c:numLit>
          </c:val>
        </c:ser>
        <c:ser>
          <c:idx val="8"/>
          <c:order val="7"/>
          <c:tx>
            <c:v>Other Thermal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2436.3656562199767</c:v>
              </c:pt>
              <c:pt idx="2">
                <c:v>2912.6269087325572</c:v>
              </c:pt>
              <c:pt idx="3">
                <c:v>3693.8426784426879</c:v>
              </c:pt>
              <c:pt idx="4">
                <c:v>4417.5339488402788</c:v>
              </c:pt>
              <c:pt idx="5">
                <c:v>4923.4576415317988</c:v>
              </c:pt>
              <c:pt idx="6">
                <c:v>5499.7998788429477</c:v>
              </c:pt>
              <c:pt idx="7">
                <c:v>6106.7156719619607</c:v>
              </c:pt>
              <c:pt idx="8">
                <c:v>6804.9881863452811</c:v>
              </c:pt>
              <c:pt idx="9">
                <c:v>7530.0738766570921</c:v>
              </c:pt>
              <c:pt idx="10">
                <c:v>8291.1234661912804</c:v>
              </c:pt>
              <c:pt idx="11">
                <c:v>9049.7874264383827</c:v>
              </c:pt>
              <c:pt idx="12">
                <c:v>9899.2842284913422</c:v>
              </c:pt>
              <c:pt idx="13">
                <c:v>10830.291649913946</c:v>
              </c:pt>
              <c:pt idx="14">
                <c:v>11831.173831446176</c:v>
              </c:pt>
              <c:pt idx="15">
                <c:v>12520.905799872164</c:v>
              </c:pt>
              <c:pt idx="16">
                <c:v>13088.623520591747</c:v>
              </c:pt>
              <c:pt idx="17">
                <c:v>13626.28953128019</c:v>
              </c:pt>
              <c:pt idx="18">
                <c:v>14138.032762936769</c:v>
              </c:pt>
              <c:pt idx="19">
                <c:v>14572.606697622146</c:v>
              </c:pt>
              <c:pt idx="20">
                <c:v>14828.610594299666</c:v>
              </c:pt>
              <c:pt idx="21">
                <c:v>15032.766964648205</c:v>
              </c:pt>
              <c:pt idx="22">
                <c:v>15187.722056924626</c:v>
              </c:pt>
              <c:pt idx="23">
                <c:v>15343.210436841628</c:v>
              </c:pt>
              <c:pt idx="24">
                <c:v>15499.238770494716</c:v>
              </c:pt>
              <c:pt idx="25">
                <c:v>15623.61403383707</c:v>
              </c:pt>
            </c:numLit>
          </c:val>
        </c:ser>
        <c:ser>
          <c:idx val="9"/>
          <c:order val="8"/>
          <c:tx>
            <c:v>Solar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11313.874994769996</c:v>
              </c:pt>
              <c:pt idx="2">
                <c:v>12516.612637687153</c:v>
              </c:pt>
              <c:pt idx="3">
                <c:v>13366.076560450561</c:v>
              </c:pt>
              <c:pt idx="4">
                <c:v>14237.166066047945</c:v>
              </c:pt>
              <c:pt idx="5">
                <c:v>15278.395204322123</c:v>
              </c:pt>
              <c:pt idx="6">
                <c:v>16453.051526713134</c:v>
              </c:pt>
              <c:pt idx="7">
                <c:v>17916.269800198239</c:v>
              </c:pt>
              <c:pt idx="8">
                <c:v>19535.531061699792</c:v>
              </c:pt>
              <c:pt idx="9">
                <c:v>21442.063061630703</c:v>
              </c:pt>
              <c:pt idx="10">
                <c:v>23463.580682802025</c:v>
              </c:pt>
              <c:pt idx="11">
                <c:v>25504.98705350516</c:v>
              </c:pt>
              <c:pt idx="12">
                <c:v>27462.325390842914</c:v>
              </c:pt>
              <c:pt idx="13">
                <c:v>29232.924802545251</c:v>
              </c:pt>
              <c:pt idx="14">
                <c:v>30675.274046207865</c:v>
              </c:pt>
              <c:pt idx="15">
                <c:v>31978.460386286482</c:v>
              </c:pt>
              <c:pt idx="16">
                <c:v>33243.842807532288</c:v>
              </c:pt>
              <c:pt idx="17">
                <c:v>34417.418837972538</c:v>
              </c:pt>
              <c:pt idx="18">
                <c:v>35504.11417250213</c:v>
              </c:pt>
              <c:pt idx="19">
                <c:v>36549.691320599828</c:v>
              </c:pt>
              <c:pt idx="20">
                <c:v>37462.816390115215</c:v>
              </c:pt>
              <c:pt idx="21">
                <c:v>38335.610598901476</c:v>
              </c:pt>
              <c:pt idx="22">
                <c:v>39076.961520130761</c:v>
              </c:pt>
              <c:pt idx="23">
                <c:v>39680.291820497754</c:v>
              </c:pt>
              <c:pt idx="24">
                <c:v>40254.550129716779</c:v>
              </c:pt>
              <c:pt idx="25">
                <c:v>40693.295269033653</c:v>
              </c:pt>
            </c:numLit>
          </c:val>
        </c:ser>
        <c:ser>
          <c:idx val="10"/>
          <c:order val="9"/>
          <c:tx>
            <c:v>Storage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845</c:v>
              </c:pt>
              <c:pt idx="2">
                <c:v>917</c:v>
              </c:pt>
              <c:pt idx="3">
                <c:v>1306</c:v>
              </c:pt>
              <c:pt idx="4">
                <c:v>2491</c:v>
              </c:pt>
              <c:pt idx="5">
                <c:v>2934</c:v>
              </c:pt>
              <c:pt idx="6">
                <c:v>2999</c:v>
              </c:pt>
              <c:pt idx="7">
                <c:v>3085</c:v>
              </c:pt>
              <c:pt idx="8">
                <c:v>3200</c:v>
              </c:pt>
              <c:pt idx="9">
                <c:v>3362</c:v>
              </c:pt>
              <c:pt idx="10">
                <c:v>3652</c:v>
              </c:pt>
              <c:pt idx="11">
                <c:v>3867</c:v>
              </c:pt>
              <c:pt idx="12">
                <c:v>4057</c:v>
              </c:pt>
              <c:pt idx="13">
                <c:v>4274</c:v>
              </c:pt>
              <c:pt idx="14">
                <c:v>4464</c:v>
              </c:pt>
              <c:pt idx="15">
                <c:v>4695</c:v>
              </c:pt>
              <c:pt idx="16">
                <c:v>4871</c:v>
              </c:pt>
              <c:pt idx="17">
                <c:v>5033</c:v>
              </c:pt>
              <c:pt idx="18">
                <c:v>5195</c:v>
              </c:pt>
              <c:pt idx="19">
                <c:v>5311</c:v>
              </c:pt>
              <c:pt idx="20">
                <c:v>5361</c:v>
              </c:pt>
              <c:pt idx="21">
                <c:v>5429</c:v>
              </c:pt>
              <c:pt idx="22">
                <c:v>5534</c:v>
              </c:pt>
              <c:pt idx="23">
                <c:v>5654</c:v>
              </c:pt>
              <c:pt idx="24">
                <c:v>5744</c:v>
              </c:pt>
              <c:pt idx="25">
                <c:v>5899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374400"/>
        <c:axId val="206375936"/>
      </c:areaChart>
      <c:catAx>
        <c:axId val="20637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63759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6375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637440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850039062857638E-2"/>
          <c:y val="3.6329318904586516E-2"/>
          <c:w val="0.64264008459550093"/>
          <c:h val="0.85424888728920922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'ES11'!$Q$13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'ES11'!$R$13:$BA$13</c:f>
              <c:numCache>
                <c:formatCode>_(* #,##0.00_);_(* \(#,##0.00\);_(* "-"??_);_(@_)</c:formatCode>
                <c:ptCount val="36"/>
                <c:pt idx="1">
                  <c:v>14.974312499999998</c:v>
                </c:pt>
                <c:pt idx="2">
                  <c:v>27.058970590000001</c:v>
                </c:pt>
                <c:pt idx="3">
                  <c:v>27.756604813999999</c:v>
                </c:pt>
                <c:pt idx="4">
                  <c:v>36.446551460000002</c:v>
                </c:pt>
                <c:pt idx="5">
                  <c:v>35.203681005999997</c:v>
                </c:pt>
                <c:pt idx="6">
                  <c:v>40.138550866000003</c:v>
                </c:pt>
                <c:pt idx="7">
                  <c:v>53.663706019999999</c:v>
                </c:pt>
                <c:pt idx="8">
                  <c:v>50.829656409000002</c:v>
                </c:pt>
                <c:pt idx="9">
                  <c:v>39.971835359000004</c:v>
                </c:pt>
                <c:pt idx="10">
                  <c:v>14.729740464000001</c:v>
                </c:pt>
                <c:pt idx="11">
                  <c:v>10.700825198</c:v>
                </c:pt>
                <c:pt idx="12">
                  <c:v>6.6219931719999998</c:v>
                </c:pt>
                <c:pt idx="13">
                  <c:v>11.656647739</c:v>
                </c:pt>
                <c:pt idx="14">
                  <c:v>7.5624499969999999</c:v>
                </c:pt>
                <c:pt idx="15">
                  <c:v>-2.203376676</c:v>
                </c:pt>
                <c:pt idx="16">
                  <c:v>4.3638217040000002</c:v>
                </c:pt>
                <c:pt idx="17">
                  <c:v>12.093754291</c:v>
                </c:pt>
                <c:pt idx="18">
                  <c:v>21.186038454999998</c:v>
                </c:pt>
                <c:pt idx="19">
                  <c:v>27.246930978999998</c:v>
                </c:pt>
                <c:pt idx="20">
                  <c:v>29.728873116999999</c:v>
                </c:pt>
                <c:pt idx="21">
                  <c:v>35.682241509000001</c:v>
                </c:pt>
                <c:pt idx="22">
                  <c:v>42.468652229</c:v>
                </c:pt>
                <c:pt idx="23">
                  <c:v>45.111611961000001</c:v>
                </c:pt>
                <c:pt idx="24">
                  <c:v>52.962576421000001</c:v>
                </c:pt>
                <c:pt idx="25">
                  <c:v>52.900223533000002</c:v>
                </c:pt>
                <c:pt idx="26">
                  <c:v>52.900223533000002</c:v>
                </c:pt>
                <c:pt idx="27">
                  <c:v>52.900223533000002</c:v>
                </c:pt>
                <c:pt idx="28">
                  <c:v>52.900223533000002</c:v>
                </c:pt>
                <c:pt idx="29">
                  <c:v>52.900223533000002</c:v>
                </c:pt>
                <c:pt idx="30">
                  <c:v>52.900223533000002</c:v>
                </c:pt>
                <c:pt idx="31">
                  <c:v>52.900223533000002</c:v>
                </c:pt>
                <c:pt idx="32">
                  <c:v>52.900223533000002</c:v>
                </c:pt>
                <c:pt idx="33">
                  <c:v>52.900223533000002</c:v>
                </c:pt>
                <c:pt idx="34">
                  <c:v>52.900223533000002</c:v>
                </c:pt>
                <c:pt idx="35">
                  <c:v>52.900223533000002</c:v>
                </c:pt>
              </c:numCache>
            </c:numRef>
          </c:val>
        </c:ser>
        <c:ser>
          <c:idx val="2"/>
          <c:order val="1"/>
          <c:tx>
            <c:strRef>
              <c:f>'ES11'!$Q$8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'ES11'!$R$8:$BA$8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'ES11'!$Q$9</c:f>
              <c:strCache>
                <c:ptCount val="1"/>
                <c:pt idx="0">
                  <c:v>CHP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'ES11'!$R$9:$BA$9</c:f>
              <c:numCache>
                <c:formatCode>_(* #,##0.00_);_(* \(#,##0.00\);_(* "-"??_);_(@_)</c:formatCode>
                <c:ptCount val="36"/>
                <c:pt idx="1">
                  <c:v>19.893871460515228</c:v>
                </c:pt>
                <c:pt idx="2">
                  <c:v>18.530543273999996</c:v>
                </c:pt>
                <c:pt idx="3">
                  <c:v>18.515430059100002</c:v>
                </c:pt>
                <c:pt idx="4">
                  <c:v>17.981682442000004</c:v>
                </c:pt>
                <c:pt idx="5">
                  <c:v>18.222903283000004</c:v>
                </c:pt>
                <c:pt idx="6">
                  <c:v>18.784983743899996</c:v>
                </c:pt>
                <c:pt idx="7">
                  <c:v>18.451406649000003</c:v>
                </c:pt>
                <c:pt idx="8">
                  <c:v>19.394321915000003</c:v>
                </c:pt>
                <c:pt idx="9">
                  <c:v>19.509063128809998</c:v>
                </c:pt>
                <c:pt idx="10">
                  <c:v>20.151676158800001</c:v>
                </c:pt>
                <c:pt idx="11">
                  <c:v>20.120122480499997</c:v>
                </c:pt>
                <c:pt idx="12">
                  <c:v>20.228327196400002</c:v>
                </c:pt>
                <c:pt idx="13">
                  <c:v>20.920028370000001</c:v>
                </c:pt>
                <c:pt idx="14">
                  <c:v>21.418693818000005</c:v>
                </c:pt>
                <c:pt idx="15">
                  <c:v>21.993907100000001</c:v>
                </c:pt>
                <c:pt idx="16">
                  <c:v>13.094130104100001</c:v>
                </c:pt>
                <c:pt idx="17">
                  <c:v>13.124206054500002</c:v>
                </c:pt>
                <c:pt idx="18">
                  <c:v>12.829976912100001</c:v>
                </c:pt>
                <c:pt idx="19">
                  <c:v>12.267468194000001</c:v>
                </c:pt>
                <c:pt idx="20">
                  <c:v>12.944501893</c:v>
                </c:pt>
                <c:pt idx="21">
                  <c:v>11.305927446</c:v>
                </c:pt>
                <c:pt idx="22">
                  <c:v>11.317645523000001</c:v>
                </c:pt>
                <c:pt idx="23">
                  <c:v>10.622068942</c:v>
                </c:pt>
                <c:pt idx="24">
                  <c:v>10.065488875999998</c:v>
                </c:pt>
                <c:pt idx="25">
                  <c:v>8.6680503290000015</c:v>
                </c:pt>
                <c:pt idx="26">
                  <c:v>8.6617096999000012</c:v>
                </c:pt>
                <c:pt idx="27">
                  <c:v>8.9638176048999991</c:v>
                </c:pt>
                <c:pt idx="28">
                  <c:v>8.6314365510000002</c:v>
                </c:pt>
                <c:pt idx="29">
                  <c:v>8.8798180670999987</c:v>
                </c:pt>
                <c:pt idx="30">
                  <c:v>9.2872509840000017</c:v>
                </c:pt>
                <c:pt idx="31">
                  <c:v>9.6326714280000001</c:v>
                </c:pt>
                <c:pt idx="32">
                  <c:v>9.2656230292000004</c:v>
                </c:pt>
                <c:pt idx="33">
                  <c:v>9.0360323231999988</c:v>
                </c:pt>
                <c:pt idx="34">
                  <c:v>8.9785278041999987</c:v>
                </c:pt>
                <c:pt idx="35">
                  <c:v>8.6129332935999994</c:v>
                </c:pt>
              </c:numCache>
            </c:numRef>
          </c:val>
        </c:ser>
        <c:ser>
          <c:idx val="4"/>
          <c:order val="3"/>
          <c:tx>
            <c:strRef>
              <c:f>'ES11'!$Q$10</c:f>
              <c:strCache>
                <c:ptCount val="1"/>
                <c:pt idx="0">
                  <c:v>Gas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'ES11'!$R$10:$BA$10</c:f>
              <c:numCache>
                <c:formatCode>_(* #,##0.00_);_(* \(#,##0.00\);_(* "-"??_);_(@_)</c:formatCode>
                <c:ptCount val="36"/>
                <c:pt idx="1">
                  <c:v>122.1</c:v>
                </c:pt>
                <c:pt idx="2">
                  <c:v>130.04949380689993</c:v>
                </c:pt>
                <c:pt idx="3">
                  <c:v>117.83374212057997</c:v>
                </c:pt>
                <c:pt idx="4">
                  <c:v>104.51210110395</c:v>
                </c:pt>
                <c:pt idx="5">
                  <c:v>98.340246903660045</c:v>
                </c:pt>
                <c:pt idx="6">
                  <c:v>88.386633846559945</c:v>
                </c:pt>
                <c:pt idx="7">
                  <c:v>77.432903973739982</c:v>
                </c:pt>
                <c:pt idx="8">
                  <c:v>77.512878231799945</c:v>
                </c:pt>
                <c:pt idx="9">
                  <c:v>97.403045586160104</c:v>
                </c:pt>
                <c:pt idx="10">
                  <c:v>114.74978127677997</c:v>
                </c:pt>
                <c:pt idx="11">
                  <c:v>110.01804521410008</c:v>
                </c:pt>
                <c:pt idx="12">
                  <c:v>109.58276537939999</c:v>
                </c:pt>
                <c:pt idx="13">
                  <c:v>107.83922490228997</c:v>
                </c:pt>
                <c:pt idx="14">
                  <c:v>102.81954562459995</c:v>
                </c:pt>
                <c:pt idx="15">
                  <c:v>105.36560864219992</c:v>
                </c:pt>
                <c:pt idx="16">
                  <c:v>94.893454143999932</c:v>
                </c:pt>
                <c:pt idx="17">
                  <c:v>76.811159569739971</c:v>
                </c:pt>
                <c:pt idx="18">
                  <c:v>59.858429185239999</c:v>
                </c:pt>
                <c:pt idx="19">
                  <c:v>51.378077954039973</c:v>
                </c:pt>
                <c:pt idx="20">
                  <c:v>51.81919646770001</c:v>
                </c:pt>
                <c:pt idx="21">
                  <c:v>42.000614250266011</c:v>
                </c:pt>
                <c:pt idx="22">
                  <c:v>38.777552679900005</c:v>
                </c:pt>
                <c:pt idx="23">
                  <c:v>31.516312766099997</c:v>
                </c:pt>
                <c:pt idx="24">
                  <c:v>27.715594861199989</c:v>
                </c:pt>
                <c:pt idx="25">
                  <c:v>23.729990821980007</c:v>
                </c:pt>
                <c:pt idx="26">
                  <c:v>24.295563618999999</c:v>
                </c:pt>
                <c:pt idx="27">
                  <c:v>24.509949127000006</c:v>
                </c:pt>
                <c:pt idx="28">
                  <c:v>22.582821561999999</c:v>
                </c:pt>
                <c:pt idx="29">
                  <c:v>22.77044343459999</c:v>
                </c:pt>
                <c:pt idx="30">
                  <c:v>23.727850606899981</c:v>
                </c:pt>
                <c:pt idx="31">
                  <c:v>24.415096696400006</c:v>
                </c:pt>
                <c:pt idx="32">
                  <c:v>22.43414489300001</c:v>
                </c:pt>
                <c:pt idx="33">
                  <c:v>20.838957385000004</c:v>
                </c:pt>
                <c:pt idx="34">
                  <c:v>19.868395340000003</c:v>
                </c:pt>
                <c:pt idx="35">
                  <c:v>18.095888821199992</c:v>
                </c:pt>
              </c:numCache>
            </c:numRef>
          </c:val>
        </c:ser>
        <c:ser>
          <c:idx val="5"/>
          <c:order val="4"/>
          <c:tx>
            <c:strRef>
              <c:f>'ES11'!$Q$11</c:f>
              <c:strCache>
                <c:ptCount val="1"/>
                <c:pt idx="0">
                  <c:v>Coal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'ES11'!$R$11:$BA$11</c:f>
              <c:numCache>
                <c:formatCode>_(* #,##0.00_);_(* \(#,##0.00\);_(* "-"??_);_(@_)</c:formatCode>
                <c:ptCount val="36"/>
                <c:pt idx="1">
                  <c:v>24</c:v>
                </c:pt>
                <c:pt idx="2">
                  <c:v>2.8566036750999495</c:v>
                </c:pt>
                <c:pt idx="3">
                  <c:v>2.1610524838199998</c:v>
                </c:pt>
                <c:pt idx="4">
                  <c:v>1.3592965877000007</c:v>
                </c:pt>
                <c:pt idx="5">
                  <c:v>1.254880285</c:v>
                </c:pt>
                <c:pt idx="6">
                  <c:v>1.0898632220000004</c:v>
                </c:pt>
                <c:pt idx="7">
                  <c:v>1.2725607899000002</c:v>
                </c:pt>
                <c:pt idx="8">
                  <c:v>0.89252300400000018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1"/>
          <c:order val="5"/>
          <c:tx>
            <c:strRef>
              <c:f>'ES11'!$Q$7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'ES11'!$R$7:$BA$7</c:f>
              <c:numCache>
                <c:formatCode>_(* #,##0.00_);_(* \(#,##0.00\);_(* "-"??_);_(@_)</c:formatCode>
                <c:ptCount val="36"/>
                <c:pt idx="1">
                  <c:v>17.84702313565278</c:v>
                </c:pt>
                <c:pt idx="2">
                  <c:v>19.861794548279384</c:v>
                </c:pt>
                <c:pt idx="3">
                  <c:v>19.981695115882975</c:v>
                </c:pt>
                <c:pt idx="4">
                  <c:v>19.883159446572687</c:v>
                </c:pt>
                <c:pt idx="5">
                  <c:v>19.78417762370178</c:v>
                </c:pt>
                <c:pt idx="6">
                  <c:v>19.55094246787219</c:v>
                </c:pt>
                <c:pt idx="7">
                  <c:v>19.746217312804703</c:v>
                </c:pt>
                <c:pt idx="8">
                  <c:v>21.910023264310311</c:v>
                </c:pt>
                <c:pt idx="9">
                  <c:v>22.248585719348789</c:v>
                </c:pt>
                <c:pt idx="10">
                  <c:v>21.910794664101541</c:v>
                </c:pt>
                <c:pt idx="11">
                  <c:v>21.856176337124996</c:v>
                </c:pt>
                <c:pt idx="12">
                  <c:v>21.639379468582799</c:v>
                </c:pt>
                <c:pt idx="13">
                  <c:v>21.310300398213464</c:v>
                </c:pt>
                <c:pt idx="14">
                  <c:v>21.164897967620362</c:v>
                </c:pt>
                <c:pt idx="15">
                  <c:v>21.566603449232712</c:v>
                </c:pt>
                <c:pt idx="16">
                  <c:v>21.334990244158021</c:v>
                </c:pt>
                <c:pt idx="17">
                  <c:v>20.686023727391042</c:v>
                </c:pt>
                <c:pt idx="18">
                  <c:v>19.979916573004047</c:v>
                </c:pt>
                <c:pt idx="19">
                  <c:v>19.633357748229095</c:v>
                </c:pt>
                <c:pt idx="20">
                  <c:v>6.4137616746374917</c:v>
                </c:pt>
                <c:pt idx="21">
                  <c:v>6.1562750778687132</c:v>
                </c:pt>
                <c:pt idx="22">
                  <c:v>6.1219119562316919</c:v>
                </c:pt>
                <c:pt idx="23">
                  <c:v>6.0767478619061137</c:v>
                </c:pt>
                <c:pt idx="24">
                  <c:v>6.0258718539078089</c:v>
                </c:pt>
                <c:pt idx="25">
                  <c:v>5.8465744574189955</c:v>
                </c:pt>
                <c:pt idx="26">
                  <c:v>5.9142124049785423</c:v>
                </c:pt>
                <c:pt idx="27">
                  <c:v>5.9658250254118386</c:v>
                </c:pt>
                <c:pt idx="28">
                  <c:v>5.8534325501513322</c:v>
                </c:pt>
                <c:pt idx="29">
                  <c:v>5.890761343754825</c:v>
                </c:pt>
                <c:pt idx="30">
                  <c:v>5.9658687166968107</c:v>
                </c:pt>
                <c:pt idx="31">
                  <c:v>5.4145723208322849</c:v>
                </c:pt>
                <c:pt idx="32">
                  <c:v>5.3332433434918372</c:v>
                </c:pt>
                <c:pt idx="33">
                  <c:v>5.283362225235102</c:v>
                </c:pt>
                <c:pt idx="34">
                  <c:v>5.2995800289659201</c:v>
                </c:pt>
                <c:pt idx="35">
                  <c:v>5.3307074383135102</c:v>
                </c:pt>
              </c:numCache>
            </c:numRef>
          </c:val>
        </c:ser>
        <c:ser>
          <c:idx val="6"/>
          <c:order val="6"/>
          <c:tx>
            <c:strRef>
              <c:f>'ES11'!$Q$12</c:f>
              <c:strCache>
                <c:ptCount val="1"/>
                <c:pt idx="0">
                  <c:v>Hydro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'ES11'!$R$12:$BA$12</c:f>
              <c:numCache>
                <c:formatCode>_(* #,##0.00_);_(* \(#,##0.00\);_(* "-"??_);_(@_)</c:formatCode>
                <c:ptCount val="36"/>
                <c:pt idx="1">
                  <c:v>4.7</c:v>
                </c:pt>
                <c:pt idx="2">
                  <c:v>6.5070550549999995</c:v>
                </c:pt>
                <c:pt idx="3">
                  <c:v>6.5069881239999958</c:v>
                </c:pt>
                <c:pt idx="4">
                  <c:v>6.5074632910000059</c:v>
                </c:pt>
                <c:pt idx="5">
                  <c:v>6.847597507000005</c:v>
                </c:pt>
                <c:pt idx="6">
                  <c:v>6.847597448000009</c:v>
                </c:pt>
                <c:pt idx="7">
                  <c:v>6.8475975430000036</c:v>
                </c:pt>
                <c:pt idx="8">
                  <c:v>6.8514598509999987</c:v>
                </c:pt>
                <c:pt idx="9">
                  <c:v>6.8514599440000019</c:v>
                </c:pt>
                <c:pt idx="10">
                  <c:v>6.8514599719999909</c:v>
                </c:pt>
                <c:pt idx="11">
                  <c:v>6.8514591889999972</c:v>
                </c:pt>
                <c:pt idx="12">
                  <c:v>6.851459056999996</c:v>
                </c:pt>
                <c:pt idx="13">
                  <c:v>6.8514600250000006</c:v>
                </c:pt>
                <c:pt idx="14">
                  <c:v>6.8514577880000038</c:v>
                </c:pt>
                <c:pt idx="15">
                  <c:v>6.8481355499999967</c:v>
                </c:pt>
                <c:pt idx="16">
                  <c:v>6.8492832469999927</c:v>
                </c:pt>
                <c:pt idx="17">
                  <c:v>6.8514599460000039</c:v>
                </c:pt>
                <c:pt idx="18">
                  <c:v>6.8514591039999999</c:v>
                </c:pt>
                <c:pt idx="19">
                  <c:v>6.8514600100000083</c:v>
                </c:pt>
                <c:pt idx="20">
                  <c:v>6.8514599490000023</c:v>
                </c:pt>
                <c:pt idx="21">
                  <c:v>6.8514600350000041</c:v>
                </c:pt>
                <c:pt idx="22">
                  <c:v>6.8514599300000008</c:v>
                </c:pt>
                <c:pt idx="23">
                  <c:v>6.8514599289999971</c:v>
                </c:pt>
                <c:pt idx="24">
                  <c:v>6.8514599570000021</c:v>
                </c:pt>
                <c:pt idx="25">
                  <c:v>6.8513991179999945</c:v>
                </c:pt>
                <c:pt idx="26">
                  <c:v>6.85143988</c:v>
                </c:pt>
                <c:pt idx="27">
                  <c:v>6.8514600040000078</c:v>
                </c:pt>
                <c:pt idx="28">
                  <c:v>6.851399166000002</c:v>
                </c:pt>
                <c:pt idx="29">
                  <c:v>6.8513983760000086</c:v>
                </c:pt>
                <c:pt idx="30">
                  <c:v>6.8514312659999996</c:v>
                </c:pt>
                <c:pt idx="31">
                  <c:v>6.8514509859999979</c:v>
                </c:pt>
                <c:pt idx="32">
                  <c:v>6.8513992049999954</c:v>
                </c:pt>
                <c:pt idx="33">
                  <c:v>6.8513991610000025</c:v>
                </c:pt>
                <c:pt idx="34">
                  <c:v>6.8513991499999927</c:v>
                </c:pt>
                <c:pt idx="35">
                  <c:v>6.848221690999992</c:v>
                </c:pt>
              </c:numCache>
            </c:numRef>
          </c:val>
        </c:ser>
        <c:ser>
          <c:idx val="8"/>
          <c:order val="7"/>
          <c:tx>
            <c:strRef>
              <c:f>'ES11'!$Q$14</c:f>
              <c:strCache>
                <c:ptCount val="1"/>
                <c:pt idx="0">
                  <c:v>Marine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'ES11'!$R$14:$BA$14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0.21898056900000001</c:v>
                </c:pt>
                <c:pt idx="3">
                  <c:v>0.21898056900000001</c:v>
                </c:pt>
                <c:pt idx="4">
                  <c:v>0.25576930199999998</c:v>
                </c:pt>
                <c:pt idx="5">
                  <c:v>0.25997375199999995</c:v>
                </c:pt>
                <c:pt idx="6">
                  <c:v>0.29501064199999999</c:v>
                </c:pt>
                <c:pt idx="7">
                  <c:v>0.33004752200000009</c:v>
                </c:pt>
                <c:pt idx="8">
                  <c:v>0.36508440199999997</c:v>
                </c:pt>
                <c:pt idx="9">
                  <c:v>0.40012130200000007</c:v>
                </c:pt>
                <c:pt idx="10">
                  <c:v>1.6999899169999999</c:v>
                </c:pt>
                <c:pt idx="11">
                  <c:v>1.7350268169999998</c:v>
                </c:pt>
                <c:pt idx="12">
                  <c:v>2.3166392119999988</c:v>
                </c:pt>
                <c:pt idx="13">
                  <c:v>2.6424822819999987</c:v>
                </c:pt>
                <c:pt idx="14">
                  <c:v>3.5639525119999997</c:v>
                </c:pt>
                <c:pt idx="15">
                  <c:v>3.8092107419999999</c:v>
                </c:pt>
                <c:pt idx="16">
                  <c:v>3.8442476420000005</c:v>
                </c:pt>
                <c:pt idx="17">
                  <c:v>3.9493583020000003</c:v>
                </c:pt>
                <c:pt idx="18">
                  <c:v>3.9843952020000009</c:v>
                </c:pt>
                <c:pt idx="19">
                  <c:v>4.0544689920000012</c:v>
                </c:pt>
                <c:pt idx="20">
                  <c:v>4.0542413500000007</c:v>
                </c:pt>
                <c:pt idx="21">
                  <c:v>4.0893467820000007</c:v>
                </c:pt>
                <c:pt idx="22">
                  <c:v>4.0891304040000014</c:v>
                </c:pt>
                <c:pt idx="23">
                  <c:v>5.8405782670000024</c:v>
                </c:pt>
                <c:pt idx="24">
                  <c:v>7.5922116029999982</c:v>
                </c:pt>
                <c:pt idx="25">
                  <c:v>9.3433747210000053</c:v>
                </c:pt>
                <c:pt idx="26">
                  <c:v>9.3435932550000018</c:v>
                </c:pt>
                <c:pt idx="27">
                  <c:v>11.095052405000009</c:v>
                </c:pt>
                <c:pt idx="28">
                  <c:v>11.094773398000008</c:v>
                </c:pt>
                <c:pt idx="29">
                  <c:v>12.821384756999995</c:v>
                </c:pt>
                <c:pt idx="30">
                  <c:v>12.821651535000001</c:v>
                </c:pt>
                <c:pt idx="31">
                  <c:v>14.572693657000002</c:v>
                </c:pt>
                <c:pt idx="32">
                  <c:v>14.572047473000012</c:v>
                </c:pt>
                <c:pt idx="33">
                  <c:v>16.322388424000003</c:v>
                </c:pt>
                <c:pt idx="34">
                  <c:v>17.722743861000001</c:v>
                </c:pt>
                <c:pt idx="35">
                  <c:v>21.223119173000001</c:v>
                </c:pt>
              </c:numCache>
            </c:numRef>
          </c:val>
        </c:ser>
        <c:ser>
          <c:idx val="9"/>
          <c:order val="8"/>
          <c:tx>
            <c:strRef>
              <c:f>'ES11'!$Q$15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'ES11'!$R$15:$BA$15</c:f>
              <c:numCache>
                <c:formatCode>_(* #,##0.00_);_(* \(#,##0.00\);_(* "-"??_);_(@_)</c:formatCode>
                <c:ptCount val="36"/>
                <c:pt idx="1">
                  <c:v>67.099999999999994</c:v>
                </c:pt>
                <c:pt idx="2">
                  <c:v>61.383324300000034</c:v>
                </c:pt>
                <c:pt idx="3">
                  <c:v>61.33216280000002</c:v>
                </c:pt>
                <c:pt idx="4">
                  <c:v>61.28688140000002</c:v>
                </c:pt>
                <c:pt idx="5">
                  <c:v>61.246906300000028</c:v>
                </c:pt>
                <c:pt idx="6">
                  <c:v>61.100577600000022</c:v>
                </c:pt>
                <c:pt idx="7">
                  <c:v>54.707574800000003</c:v>
                </c:pt>
                <c:pt idx="8">
                  <c:v>48.421592200000006</c:v>
                </c:pt>
                <c:pt idx="9">
                  <c:v>32.251132199999994</c:v>
                </c:pt>
                <c:pt idx="10">
                  <c:v>32.073683700000004</c:v>
                </c:pt>
                <c:pt idx="11">
                  <c:v>32.091415600000005</c:v>
                </c:pt>
                <c:pt idx="12">
                  <c:v>32.152323899999999</c:v>
                </c:pt>
                <c:pt idx="13">
                  <c:v>24.707336600000012</c:v>
                </c:pt>
                <c:pt idx="14">
                  <c:v>28.471207599999993</c:v>
                </c:pt>
                <c:pt idx="15">
                  <c:v>30.758711600000002</c:v>
                </c:pt>
                <c:pt idx="16">
                  <c:v>43.058029999999995</c:v>
                </c:pt>
                <c:pt idx="17">
                  <c:v>52.545746299999998</c:v>
                </c:pt>
                <c:pt idx="18">
                  <c:v>63.817560100000001</c:v>
                </c:pt>
                <c:pt idx="19">
                  <c:v>63.233668800000004</c:v>
                </c:pt>
                <c:pt idx="20">
                  <c:v>74.965410899999995</c:v>
                </c:pt>
                <c:pt idx="21">
                  <c:v>81.300425500000017</c:v>
                </c:pt>
                <c:pt idx="22">
                  <c:v>80.629572599999946</c:v>
                </c:pt>
                <c:pt idx="23">
                  <c:v>87.470325099999968</c:v>
                </c:pt>
                <c:pt idx="24">
                  <c:v>85.5735581</c:v>
                </c:pt>
                <c:pt idx="25">
                  <c:v>92.388007399999978</c:v>
                </c:pt>
                <c:pt idx="26">
                  <c:v>94.36010610000001</c:v>
                </c:pt>
                <c:pt idx="27">
                  <c:v>94.593369499999952</c:v>
                </c:pt>
                <c:pt idx="28">
                  <c:v>99.517892900000007</c:v>
                </c:pt>
                <c:pt idx="29">
                  <c:v>99.700919899999988</c:v>
                </c:pt>
                <c:pt idx="30">
                  <c:v>100.60469760000001</c:v>
                </c:pt>
                <c:pt idx="31">
                  <c:v>100.780648</c:v>
                </c:pt>
                <c:pt idx="32">
                  <c:v>106.1897127</c:v>
                </c:pt>
                <c:pt idx="33">
                  <c:v>110.16076070000001</c:v>
                </c:pt>
                <c:pt idx="34">
                  <c:v>114.74012849999995</c:v>
                </c:pt>
                <c:pt idx="35">
                  <c:v>119.27963949999999</c:v>
                </c:pt>
              </c:numCache>
            </c:numRef>
          </c:val>
        </c:ser>
        <c:ser>
          <c:idx val="10"/>
          <c:order val="9"/>
          <c:tx>
            <c:strRef>
              <c:f>'ES11'!$Q$16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'ES11'!$R$16:$BA$16</c:f>
              <c:numCache>
                <c:formatCode>_(* #,##0.00_);_(* \(#,##0.00\);_(* "-"??_);_(@_)</c:formatCode>
                <c:ptCount val="36"/>
                <c:pt idx="1">
                  <c:v>16.600000000000001</c:v>
                </c:pt>
                <c:pt idx="2">
                  <c:v>17.638531812000004</c:v>
                </c:pt>
                <c:pt idx="3">
                  <c:v>25.039697202000021</c:v>
                </c:pt>
                <c:pt idx="4">
                  <c:v>27.434327672000009</c:v>
                </c:pt>
                <c:pt idx="5">
                  <c:v>30.956520752000007</c:v>
                </c:pt>
                <c:pt idx="6">
                  <c:v>34.850824351999975</c:v>
                </c:pt>
                <c:pt idx="7">
                  <c:v>34.963852271999983</c:v>
                </c:pt>
                <c:pt idx="8">
                  <c:v>38.496819522000003</c:v>
                </c:pt>
                <c:pt idx="9">
                  <c:v>42.391603802000034</c:v>
                </c:pt>
                <c:pt idx="10">
                  <c:v>46.371345181999935</c:v>
                </c:pt>
                <c:pt idx="11">
                  <c:v>54.863724931999961</c:v>
                </c:pt>
                <c:pt idx="12">
                  <c:v>56.648350791999945</c:v>
                </c:pt>
                <c:pt idx="13">
                  <c:v>60.026041891999995</c:v>
                </c:pt>
                <c:pt idx="14">
                  <c:v>63.087821781999935</c:v>
                </c:pt>
                <c:pt idx="15">
                  <c:v>65.159055981999842</c:v>
                </c:pt>
                <c:pt idx="16">
                  <c:v>67.352728862000006</c:v>
                </c:pt>
                <c:pt idx="17">
                  <c:v>71.092048851999948</c:v>
                </c:pt>
                <c:pt idx="18">
                  <c:v>71.085358022000094</c:v>
                </c:pt>
                <c:pt idx="19">
                  <c:v>76.906734811999996</c:v>
                </c:pt>
                <c:pt idx="20">
                  <c:v>76.900897762000028</c:v>
                </c:pt>
                <c:pt idx="21">
                  <c:v>78.977577172000039</c:v>
                </c:pt>
                <c:pt idx="22">
                  <c:v>78.961019541999946</c:v>
                </c:pt>
                <c:pt idx="23">
                  <c:v>78.931051823999923</c:v>
                </c:pt>
                <c:pt idx="24">
                  <c:v>78.853827567000096</c:v>
                </c:pt>
                <c:pt idx="25">
                  <c:v>78.823637323000071</c:v>
                </c:pt>
                <c:pt idx="26">
                  <c:v>78.833042038000087</c:v>
                </c:pt>
                <c:pt idx="27">
                  <c:v>78.825876284000046</c:v>
                </c:pt>
                <c:pt idx="28">
                  <c:v>78.823573215999886</c:v>
                </c:pt>
                <c:pt idx="29">
                  <c:v>78.809791938000032</c:v>
                </c:pt>
                <c:pt idx="30">
                  <c:v>78.815742650999937</c:v>
                </c:pt>
                <c:pt idx="31">
                  <c:v>78.808778788000012</c:v>
                </c:pt>
                <c:pt idx="32">
                  <c:v>78.811230612000088</c:v>
                </c:pt>
                <c:pt idx="33">
                  <c:v>78.803738925999923</c:v>
                </c:pt>
                <c:pt idx="34">
                  <c:v>78.789496962000058</c:v>
                </c:pt>
                <c:pt idx="35">
                  <c:v>78.737796505999924</c:v>
                </c:pt>
              </c:numCache>
            </c:numRef>
          </c:val>
        </c:ser>
        <c:ser>
          <c:idx val="11"/>
          <c:order val="10"/>
          <c:tx>
            <c:strRef>
              <c:f>'ES11'!$Q$17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'ES11'!$R$17:$BA$17</c:f>
              <c:numCache>
                <c:formatCode>_(* #,##0.00_);_(* \(#,##0.00\);_(* "-"??_);_(@_)</c:formatCode>
                <c:ptCount val="36"/>
                <c:pt idx="1">
                  <c:v>21.5</c:v>
                </c:pt>
                <c:pt idx="2">
                  <c:v>25.231614009199987</c:v>
                </c:pt>
                <c:pt idx="3">
                  <c:v>27.378775333200014</c:v>
                </c:pt>
                <c:pt idx="4">
                  <c:v>27.945473529199994</c:v>
                </c:pt>
                <c:pt idx="5">
                  <c:v>28.313324967200007</c:v>
                </c:pt>
                <c:pt idx="6">
                  <c:v>28.591216016199994</c:v>
                </c:pt>
                <c:pt idx="7">
                  <c:v>29.239665004199985</c:v>
                </c:pt>
                <c:pt idx="8">
                  <c:v>30.716120034199999</c:v>
                </c:pt>
                <c:pt idx="9">
                  <c:v>33.144565806199999</c:v>
                </c:pt>
                <c:pt idx="10">
                  <c:v>34.333219984199985</c:v>
                </c:pt>
                <c:pt idx="11">
                  <c:v>35.563207326199979</c:v>
                </c:pt>
                <c:pt idx="12">
                  <c:v>35.970293826199978</c:v>
                </c:pt>
                <c:pt idx="13">
                  <c:v>36.212667519199996</c:v>
                </c:pt>
                <c:pt idx="14">
                  <c:v>36.569280174199953</c:v>
                </c:pt>
                <c:pt idx="15">
                  <c:v>36.900534597199972</c:v>
                </c:pt>
                <c:pt idx="16">
                  <c:v>37.134685846199922</c:v>
                </c:pt>
                <c:pt idx="17">
                  <c:v>37.313551822199933</c:v>
                </c:pt>
                <c:pt idx="18">
                  <c:v>37.578217412199983</c:v>
                </c:pt>
                <c:pt idx="19">
                  <c:v>37.740663375199937</c:v>
                </c:pt>
                <c:pt idx="20">
                  <c:v>37.96132052519993</c:v>
                </c:pt>
                <c:pt idx="21">
                  <c:v>38.133921739199934</c:v>
                </c:pt>
                <c:pt idx="22">
                  <c:v>38.310162551199966</c:v>
                </c:pt>
                <c:pt idx="23">
                  <c:v>38.470933250200019</c:v>
                </c:pt>
                <c:pt idx="24">
                  <c:v>38.636802362199937</c:v>
                </c:pt>
                <c:pt idx="25">
                  <c:v>38.86602389819997</c:v>
                </c:pt>
                <c:pt idx="26">
                  <c:v>39.072267846199942</c:v>
                </c:pt>
                <c:pt idx="27">
                  <c:v>39.251069119199954</c:v>
                </c:pt>
                <c:pt idx="28">
                  <c:v>39.438000727199956</c:v>
                </c:pt>
                <c:pt idx="29">
                  <c:v>39.61219669419998</c:v>
                </c:pt>
                <c:pt idx="30">
                  <c:v>39.786046017199965</c:v>
                </c:pt>
                <c:pt idx="31">
                  <c:v>39.952383381199979</c:v>
                </c:pt>
                <c:pt idx="32">
                  <c:v>40.13487139719993</c:v>
                </c:pt>
                <c:pt idx="33">
                  <c:v>40.292897722199939</c:v>
                </c:pt>
                <c:pt idx="34">
                  <c:v>40.450209146199938</c:v>
                </c:pt>
                <c:pt idx="35">
                  <c:v>40.581506385199951</c:v>
                </c:pt>
              </c:numCache>
            </c:numRef>
          </c:val>
        </c:ser>
        <c:ser>
          <c:idx val="12"/>
          <c:order val="11"/>
          <c:tx>
            <c:strRef>
              <c:f>'ES11'!$Q$18</c:f>
              <c:strCache>
                <c:ptCount val="1"/>
                <c:pt idx="0">
                  <c:v>Solar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'ES11'!$R$18:$BA$18</c:f>
              <c:numCache>
                <c:formatCode>_(* #,##0.00_);_(* \(#,##0.00\);_(* "-"??_);_(@_)</c:formatCode>
                <c:ptCount val="36"/>
                <c:pt idx="1">
                  <c:v>8.5249999999999986</c:v>
                </c:pt>
                <c:pt idx="2">
                  <c:v>9.4312234000000004</c:v>
                </c:pt>
                <c:pt idx="3">
                  <c:v>10.071295899999999</c:v>
                </c:pt>
                <c:pt idx="4">
                  <c:v>10.72766</c:v>
                </c:pt>
                <c:pt idx="5">
                  <c:v>11.512222299999999</c:v>
                </c:pt>
                <c:pt idx="6">
                  <c:v>12.397317299999999</c:v>
                </c:pt>
                <c:pt idx="7">
                  <c:v>13.4998492</c:v>
                </c:pt>
                <c:pt idx="8">
                  <c:v>14.719954100000001</c:v>
                </c:pt>
                <c:pt idx="9">
                  <c:v>16.2139088833</c:v>
                </c:pt>
                <c:pt idx="10">
                  <c:v>17.737117183299997</c:v>
                </c:pt>
                <c:pt idx="11">
                  <c:v>19.275314083300003</c:v>
                </c:pt>
                <c:pt idx="12">
                  <c:v>20.750160683299999</c:v>
                </c:pt>
                <c:pt idx="13">
                  <c:v>22.0842957833</c:v>
                </c:pt>
                <c:pt idx="14">
                  <c:v>23.171100183299995</c:v>
                </c:pt>
                <c:pt idx="15">
                  <c:v>24.153051083299999</c:v>
                </c:pt>
                <c:pt idx="16">
                  <c:v>25.106508483300004</c:v>
                </c:pt>
                <c:pt idx="17">
                  <c:v>25.990799983299997</c:v>
                </c:pt>
                <c:pt idx="18">
                  <c:v>26.809614783300002</c:v>
                </c:pt>
                <c:pt idx="19">
                  <c:v>27.5974567833</c:v>
                </c:pt>
                <c:pt idx="20">
                  <c:v>28.280111025300002</c:v>
                </c:pt>
                <c:pt idx="21">
                  <c:v>28.939250625300001</c:v>
                </c:pt>
                <c:pt idx="22">
                  <c:v>29.492720625299999</c:v>
                </c:pt>
                <c:pt idx="23">
                  <c:v>29.9432680253</c:v>
                </c:pt>
                <c:pt idx="24">
                  <c:v>30.375162303799993</c:v>
                </c:pt>
                <c:pt idx="25">
                  <c:v>30.697167289799996</c:v>
                </c:pt>
                <c:pt idx="26">
                  <c:v>30.956361189799996</c:v>
                </c:pt>
                <c:pt idx="27">
                  <c:v>31.211127789799995</c:v>
                </c:pt>
                <c:pt idx="28">
                  <c:v>31.461467619800001</c:v>
                </c:pt>
                <c:pt idx="29">
                  <c:v>31.713925760799995</c:v>
                </c:pt>
                <c:pt idx="30">
                  <c:v>31.971772760799997</c:v>
                </c:pt>
                <c:pt idx="31">
                  <c:v>32.224290514800003</c:v>
                </c:pt>
                <c:pt idx="32">
                  <c:v>32.472532814799997</c:v>
                </c:pt>
                <c:pt idx="33">
                  <c:v>32.719952760799998</c:v>
                </c:pt>
                <c:pt idx="34">
                  <c:v>32.970421760799994</c:v>
                </c:pt>
                <c:pt idx="35">
                  <c:v>33.214705514800002</c:v>
                </c:pt>
              </c:numCache>
            </c:numRef>
          </c:val>
        </c:ser>
        <c:ser>
          <c:idx val="13"/>
          <c:order val="12"/>
          <c:tx>
            <c:strRef>
              <c:f>'ES11'!$Q$19</c:f>
              <c:strCache>
                <c:ptCount val="1"/>
                <c:pt idx="0">
                  <c:v>Other Thermal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'ES11'!$R$19:$BA$19</c:f>
              <c:numCache>
                <c:formatCode>_(* #,##0.00_);_(* \(#,##0.00\);_(* "-"??_);_(@_)</c:formatCode>
                <c:ptCount val="36"/>
                <c:pt idx="1">
                  <c:v>0.2</c:v>
                </c:pt>
                <c:pt idx="2">
                  <c:v>5.9962000000000001E-3</c:v>
                </c:pt>
                <c:pt idx="3">
                  <c:v>1.2678170000000001E-2</c:v>
                </c:pt>
                <c:pt idx="4">
                  <c:v>5.6752163999999987E-2</c:v>
                </c:pt>
                <c:pt idx="5">
                  <c:v>0.27148088120000002</c:v>
                </c:pt>
                <c:pt idx="6">
                  <c:v>0.34451718980000001</c:v>
                </c:pt>
                <c:pt idx="7">
                  <c:v>0.43454567900000002</c:v>
                </c:pt>
                <c:pt idx="8">
                  <c:v>0.69429664899999977</c:v>
                </c:pt>
                <c:pt idx="9">
                  <c:v>0.33144629399999997</c:v>
                </c:pt>
                <c:pt idx="10">
                  <c:v>9.6771156799999994E-2</c:v>
                </c:pt>
                <c:pt idx="11">
                  <c:v>0.25258170010000003</c:v>
                </c:pt>
                <c:pt idx="12">
                  <c:v>0.24536208240000001</c:v>
                </c:pt>
                <c:pt idx="13">
                  <c:v>0.28550544981999998</c:v>
                </c:pt>
                <c:pt idx="14">
                  <c:v>0.28042803710000008</c:v>
                </c:pt>
                <c:pt idx="15">
                  <c:v>0.36287075740000013</c:v>
                </c:pt>
                <c:pt idx="16">
                  <c:v>0.30991929250000005</c:v>
                </c:pt>
                <c:pt idx="17">
                  <c:v>0.33377795890000006</c:v>
                </c:pt>
                <c:pt idx="18">
                  <c:v>0.38306013820000007</c:v>
                </c:pt>
                <c:pt idx="19">
                  <c:v>0.39439147239999994</c:v>
                </c:pt>
                <c:pt idx="20">
                  <c:v>0.47013265220000006</c:v>
                </c:pt>
                <c:pt idx="21">
                  <c:v>0.21109468514999999</c:v>
                </c:pt>
                <c:pt idx="22">
                  <c:v>0.30270610740000004</c:v>
                </c:pt>
                <c:pt idx="23">
                  <c:v>0.38511213890000007</c:v>
                </c:pt>
                <c:pt idx="24">
                  <c:v>0.35565387010000005</c:v>
                </c:pt>
                <c:pt idx="25">
                  <c:v>0.27920450000000002</c:v>
                </c:pt>
                <c:pt idx="26">
                  <c:v>0.3174400517</c:v>
                </c:pt>
                <c:pt idx="27">
                  <c:v>0.33282325509999999</c:v>
                </c:pt>
                <c:pt idx="28">
                  <c:v>0.25197431479999999</c:v>
                </c:pt>
                <c:pt idx="29">
                  <c:v>0.28143191560000003</c:v>
                </c:pt>
                <c:pt idx="30">
                  <c:v>0.32075076089999999</c:v>
                </c:pt>
                <c:pt idx="31">
                  <c:v>0.39719102420000002</c:v>
                </c:pt>
                <c:pt idx="32">
                  <c:v>0.32565926770000003</c:v>
                </c:pt>
                <c:pt idx="33">
                  <c:v>0.28783191980000006</c:v>
                </c:pt>
                <c:pt idx="34">
                  <c:v>0.2749409015</c:v>
                </c:pt>
                <c:pt idx="35">
                  <c:v>0.24433656839999998</c:v>
                </c:pt>
              </c:numCache>
            </c:numRef>
          </c:val>
        </c:ser>
        <c:ser>
          <c:idx val="14"/>
          <c:order val="13"/>
          <c:tx>
            <c:strRef>
              <c:f>'ES11'!$Q$20</c:f>
              <c:strCache>
                <c:ptCount val="1"/>
                <c:pt idx="0">
                  <c:v>Other Renewable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'ES11'!$R$20:$BA$20</c:f>
              <c:numCache>
                <c:formatCode>_(* #,##0.00_);_(* \(#,##0.00\);_(* "-"??_);_(@_)</c:formatCode>
                <c:ptCount val="36"/>
                <c:pt idx="1">
                  <c:v>14.359105403832018</c:v>
                </c:pt>
                <c:pt idx="2">
                  <c:v>15.709367848720616</c:v>
                </c:pt>
                <c:pt idx="3">
                  <c:v>17.466336601117018</c:v>
                </c:pt>
                <c:pt idx="4">
                  <c:v>18.972679017427307</c:v>
                </c:pt>
                <c:pt idx="5">
                  <c:v>19.814958826298223</c:v>
                </c:pt>
                <c:pt idx="6">
                  <c:v>20.523107954127816</c:v>
                </c:pt>
                <c:pt idx="7">
                  <c:v>21.642078909195298</c:v>
                </c:pt>
                <c:pt idx="8">
                  <c:v>22.337699576689687</c:v>
                </c:pt>
                <c:pt idx="9">
                  <c:v>23.1097682514512</c:v>
                </c:pt>
                <c:pt idx="10">
                  <c:v>23.940395107898457</c:v>
                </c:pt>
                <c:pt idx="11">
                  <c:v>24.97850164387501</c:v>
                </c:pt>
                <c:pt idx="12">
                  <c:v>25.959218427417209</c:v>
                </c:pt>
                <c:pt idx="13">
                  <c:v>27.072632590486542</c:v>
                </c:pt>
                <c:pt idx="14">
                  <c:v>28.211399888379646</c:v>
                </c:pt>
                <c:pt idx="15">
                  <c:v>29.528364051767287</c:v>
                </c:pt>
                <c:pt idx="16">
                  <c:v>30.656123616841981</c:v>
                </c:pt>
                <c:pt idx="17">
                  <c:v>31.706677641608952</c:v>
                </c:pt>
                <c:pt idx="18">
                  <c:v>32.691674761995955</c:v>
                </c:pt>
                <c:pt idx="19">
                  <c:v>33.852101069770903</c:v>
                </c:pt>
                <c:pt idx="20">
                  <c:v>34.670834982362507</c:v>
                </c:pt>
                <c:pt idx="21">
                  <c:v>35.363113982131289</c:v>
                </c:pt>
                <c:pt idx="22">
                  <c:v>35.749300351768312</c:v>
                </c:pt>
                <c:pt idx="23">
                  <c:v>35.98515324309389</c:v>
                </c:pt>
                <c:pt idx="24">
                  <c:v>36.09150157919219</c:v>
                </c:pt>
                <c:pt idx="25">
                  <c:v>36.069474928581009</c:v>
                </c:pt>
                <c:pt idx="26">
                  <c:v>36.020899617021463</c:v>
                </c:pt>
                <c:pt idx="27">
                  <c:v>36.046988383588157</c:v>
                </c:pt>
                <c:pt idx="28">
                  <c:v>36.089004361848673</c:v>
                </c:pt>
                <c:pt idx="29">
                  <c:v>36.149691523245174</c:v>
                </c:pt>
                <c:pt idx="30">
                  <c:v>36.224806465303189</c:v>
                </c:pt>
                <c:pt idx="31">
                  <c:v>36.31183412216771</c:v>
                </c:pt>
                <c:pt idx="32">
                  <c:v>36.409602714508161</c:v>
                </c:pt>
                <c:pt idx="33">
                  <c:v>36.520882483764893</c:v>
                </c:pt>
                <c:pt idx="34">
                  <c:v>36.62919593403408</c:v>
                </c:pt>
                <c:pt idx="35">
                  <c:v>36.743728044686485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531968"/>
        <c:axId val="206554624"/>
      </c:barChart>
      <c:lineChart>
        <c:grouping val="standard"/>
        <c:varyColors val="0"/>
        <c:ser>
          <c:idx val="15"/>
          <c:order val="14"/>
          <c:tx>
            <c:strRef>
              <c:f>'ES11'!$Q$22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 w="31750">
              <a:solidFill>
                <a:schemeClr val="tx1"/>
              </a:solidFill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'ES11'!$R$6:$AQ$6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'ES11'!$R$22:$BA$22</c:f>
              <c:numCache>
                <c:formatCode>_-* #,##0.0_-;\-* #,##0.0_-;_-* "-"??_-;_-@_-</c:formatCode>
                <c:ptCount val="36"/>
                <c:pt idx="1">
                  <c:v>242.5972304213478</c:v>
                </c:pt>
                <c:pt idx="2">
                  <c:v>189.65993816241772</c:v>
                </c:pt>
                <c:pt idx="3">
                  <c:v>173.31250794855328</c:v>
                </c:pt>
                <c:pt idx="4">
                  <c:v>159.15516085165137</c:v>
                </c:pt>
                <c:pt idx="5">
                  <c:v>151.94135849141395</c:v>
                </c:pt>
                <c:pt idx="6">
                  <c:v>141.6293811878123</c:v>
                </c:pt>
                <c:pt idx="7">
                  <c:v>134.46360436104612</c:v>
                </c:pt>
                <c:pt idx="8">
                  <c:v>132.86610974538257</c:v>
                </c:pt>
                <c:pt idx="9">
                  <c:v>147.03540363866856</c:v>
                </c:pt>
                <c:pt idx="10">
                  <c:v>153.92981827465127</c:v>
                </c:pt>
                <c:pt idx="11">
                  <c:v>144.94341781707729</c:v>
                </c:pt>
                <c:pt idx="12">
                  <c:v>142.12924131688121</c:v>
                </c:pt>
                <c:pt idx="13">
                  <c:v>142.14257261229389</c:v>
                </c:pt>
                <c:pt idx="14">
                  <c:v>134.77507665236908</c:v>
                </c:pt>
                <c:pt idx="15">
                  <c:v>135.4976294683413</c:v>
                </c:pt>
                <c:pt idx="16">
                  <c:v>114.1168869485621</c:v>
                </c:pt>
                <c:pt idx="17">
                  <c:v>96.272337245629515</c:v>
                </c:pt>
                <c:pt idx="18">
                  <c:v>79.466377936763195</c:v>
                </c:pt>
                <c:pt idx="19">
                  <c:v>70.354640393518309</c:v>
                </c:pt>
                <c:pt idx="20">
                  <c:v>71.411645313435798</c:v>
                </c:pt>
                <c:pt idx="21">
                  <c:v>58.99625224901056</c:v>
                </c:pt>
                <c:pt idx="22">
                  <c:v>56.342986893959662</c:v>
                </c:pt>
                <c:pt idx="23">
                  <c:v>47.926200810476601</c:v>
                </c:pt>
                <c:pt idx="24">
                  <c:v>43.749671858503177</c:v>
                </c:pt>
                <c:pt idx="25">
                  <c:v>37.336132685854999</c:v>
                </c:pt>
                <c:pt idx="26">
                  <c:v>36.248916533128295</c:v>
                </c:pt>
                <c:pt idx="27">
                  <c:v>36.497560483584898</c:v>
                </c:pt>
                <c:pt idx="28">
                  <c:v>33.632769551508737</c:v>
                </c:pt>
                <c:pt idx="29">
                  <c:v>33.841063550551702</c:v>
                </c:pt>
                <c:pt idx="30">
                  <c:v>35.054027871068598</c:v>
                </c:pt>
                <c:pt idx="31">
                  <c:v>35.978668963529273</c:v>
                </c:pt>
                <c:pt idx="32">
                  <c:v>33.069630757794251</c:v>
                </c:pt>
                <c:pt idx="33">
                  <c:v>30.786855992751473</c:v>
                </c:pt>
                <c:pt idx="34">
                  <c:v>29.305595470156494</c:v>
                </c:pt>
                <c:pt idx="35">
                  <c:v>26.705524272540568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62816"/>
        <c:axId val="206556544"/>
      </c:lineChart>
      <c:catAx>
        <c:axId val="20653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6554624"/>
        <c:crossesAt val="-100"/>
        <c:auto val="1"/>
        <c:lblAlgn val="ctr"/>
        <c:lblOffset val="100"/>
        <c:tickLblSkip val="5"/>
        <c:tickMarkSkip val="5"/>
        <c:noMultiLvlLbl val="0"/>
      </c:catAx>
      <c:valAx>
        <c:axId val="206554624"/>
        <c:scaling>
          <c:orientation val="minMax"/>
          <c:min val="-50"/>
        </c:scaling>
        <c:delete val="0"/>
        <c:axPos val="l"/>
        <c:majorGridlines/>
        <c:title>
          <c:tx>
            <c:strRef>
              <c:f>'ES11'!$Q$4</c:f>
              <c:strCache>
                <c:ptCount val="1"/>
                <c:pt idx="0">
                  <c:v>Total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206531968"/>
        <c:crosses val="autoZero"/>
        <c:crossBetween val="midCat"/>
      </c:valAx>
      <c:valAx>
        <c:axId val="206556544"/>
        <c:scaling>
          <c:orientation val="minMax"/>
        </c:scaling>
        <c:delete val="0"/>
        <c:axPos val="r"/>
        <c:title>
          <c:tx>
            <c:rich>
              <a:bodyPr rot="-5400000" vert="horz" anchor="ctr" anchorCtr="0"/>
              <a:lstStyle/>
              <a:p>
                <a:pPr>
                  <a:defRPr/>
                </a:pPr>
                <a:r>
                  <a:rPr lang="en-US"/>
                  <a:t>gCO2/kWh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206562816"/>
        <c:crosses val="max"/>
        <c:crossBetween val="between"/>
      </c:valAx>
      <c:catAx>
        <c:axId val="206562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6556544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164349723367985E-2"/>
          <c:y val="3.0930688246559875E-2"/>
          <c:w val="0.75575784974364069"/>
          <c:h val="0.90239474820382815"/>
        </c:manualLayout>
      </c:layout>
      <c:areaChart>
        <c:grouping val="stacked"/>
        <c:varyColors val="0"/>
        <c:ser>
          <c:idx val="1"/>
          <c:order val="0"/>
          <c:tx>
            <c:strRef>
              <c:f>'ES11'!$Q$32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'ES11'!$R$32:$AP$32</c:f>
              <c:numCache>
                <c:formatCode>_(* #,##0.00_);_(* \(#,##0.00\);_(* "-"??_);_(@_)</c:formatCode>
                <c:ptCount val="25"/>
                <c:pt idx="1">
                  <c:v>13.669057000999997</c:v>
                </c:pt>
                <c:pt idx="2">
                  <c:v>15.406299266999996</c:v>
                </c:pt>
                <c:pt idx="3">
                  <c:v>15.340958526999993</c:v>
                </c:pt>
                <c:pt idx="4">
                  <c:v>15.271864733999996</c:v>
                </c:pt>
                <c:pt idx="5">
                  <c:v>15.19315886</c:v>
                </c:pt>
                <c:pt idx="6">
                  <c:v>15.021842782</c:v>
                </c:pt>
                <c:pt idx="7">
                  <c:v>15.139116692</c:v>
                </c:pt>
                <c:pt idx="8">
                  <c:v>17.30656575099999</c:v>
                </c:pt>
                <c:pt idx="9">
                  <c:v>17.650549140799988</c:v>
                </c:pt>
                <c:pt idx="10">
                  <c:v>17.339674362000007</c:v>
                </c:pt>
                <c:pt idx="11">
                  <c:v>17.29743784099999</c:v>
                </c:pt>
                <c:pt idx="12">
                  <c:v>17.088188786</c:v>
                </c:pt>
                <c:pt idx="13">
                  <c:v>16.965299868700001</c:v>
                </c:pt>
                <c:pt idx="14">
                  <c:v>16.827045506000001</c:v>
                </c:pt>
                <c:pt idx="15">
                  <c:v>17.240244460999996</c:v>
                </c:pt>
                <c:pt idx="16">
                  <c:v>17.005329830999987</c:v>
                </c:pt>
                <c:pt idx="17">
                  <c:v>16.359832309000002</c:v>
                </c:pt>
                <c:pt idx="18">
                  <c:v>15.889336524999994</c:v>
                </c:pt>
                <c:pt idx="19">
                  <c:v>15.548033987999997</c:v>
                </c:pt>
                <c:pt idx="20">
                  <c:v>2.5005203270000012</c:v>
                </c:pt>
                <c:pt idx="21">
                  <c:v>2.23655341</c:v>
                </c:pt>
                <c:pt idx="22">
                  <c:v>2.1950714179999999</c:v>
                </c:pt>
                <c:pt idx="23">
                  <c:v>2.1396984049999999</c:v>
                </c:pt>
                <c:pt idx="24">
                  <c:v>2.0762949631000001</c:v>
                </c:pt>
              </c:numCache>
            </c:numRef>
          </c:val>
        </c:ser>
        <c:ser>
          <c:idx val="2"/>
          <c:order val="1"/>
          <c:tx>
            <c:strRef>
              <c:f>'ES11'!$Q$33</c:f>
              <c:strCache>
                <c:ptCount val="1"/>
                <c:pt idx="0">
                  <c:v>CCS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'ES11'!$R$33:$AP$33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'ES11'!$Q$34</c:f>
              <c:strCache>
                <c:ptCount val="1"/>
                <c:pt idx="0">
                  <c:v>CHP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'ES11'!$R$34:$AP$34</c:f>
              <c:numCache>
                <c:formatCode>_(* #,##0.00_);_(* \(#,##0.00\);_(* "-"??_);_(@_)</c:formatCode>
                <c:ptCount val="25"/>
                <c:pt idx="1">
                  <c:v>9.7275140390000008</c:v>
                </c:pt>
                <c:pt idx="2">
                  <c:v>9.5854004739999983</c:v>
                </c:pt>
                <c:pt idx="3">
                  <c:v>9.4660290590999967</c:v>
                </c:pt>
                <c:pt idx="4">
                  <c:v>9.4236992420000014</c:v>
                </c:pt>
                <c:pt idx="5">
                  <c:v>9.4341769829999986</c:v>
                </c:pt>
                <c:pt idx="6">
                  <c:v>9.4614421438999994</c:v>
                </c:pt>
                <c:pt idx="7">
                  <c:v>9.4636210489999986</c:v>
                </c:pt>
                <c:pt idx="8">
                  <c:v>9.4845718149999971</c:v>
                </c:pt>
                <c:pt idx="9">
                  <c:v>9.4658696288099993</c:v>
                </c:pt>
                <c:pt idx="10">
                  <c:v>9.4464865588000002</c:v>
                </c:pt>
                <c:pt idx="11">
                  <c:v>9.4733184804999997</c:v>
                </c:pt>
                <c:pt idx="12">
                  <c:v>9.4790537963999988</c:v>
                </c:pt>
                <c:pt idx="13">
                  <c:v>9.5444185699999977</c:v>
                </c:pt>
                <c:pt idx="14">
                  <c:v>9.5723182179999977</c:v>
                </c:pt>
                <c:pt idx="15">
                  <c:v>9.6409314999999989</c:v>
                </c:pt>
                <c:pt idx="16">
                  <c:v>0.78198450409999998</c:v>
                </c:pt>
                <c:pt idx="17">
                  <c:v>0.93799205450000012</c:v>
                </c:pt>
                <c:pt idx="18">
                  <c:v>0.78651781209999994</c:v>
                </c:pt>
                <c:pt idx="19">
                  <c:v>0.76992389400000016</c:v>
                </c:pt>
                <c:pt idx="20">
                  <c:v>0.77566289300000002</c:v>
                </c:pt>
                <c:pt idx="21">
                  <c:v>0.73966384600000012</c:v>
                </c:pt>
                <c:pt idx="22">
                  <c:v>0.67381712299999996</c:v>
                </c:pt>
                <c:pt idx="23">
                  <c:v>0.67489844199999993</c:v>
                </c:pt>
                <c:pt idx="24">
                  <c:v>0.65831617599999992</c:v>
                </c:pt>
              </c:numCache>
            </c:numRef>
          </c:val>
        </c:ser>
        <c:ser>
          <c:idx val="4"/>
          <c:order val="3"/>
          <c:tx>
            <c:strRef>
              <c:f>'ES11'!$Q$35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'ES11'!$R$35:$AP$35</c:f>
              <c:numCache>
                <c:formatCode>_(* #,##0.00_);_(* \(#,##0.00\);_(* "-"??_);_(@_)</c:formatCode>
                <c:ptCount val="25"/>
                <c:pt idx="1">
                  <c:v>120.244367954</c:v>
                </c:pt>
                <c:pt idx="2">
                  <c:v>130.04897540689984</c:v>
                </c:pt>
                <c:pt idx="3">
                  <c:v>117.83236449617991</c:v>
                </c:pt>
                <c:pt idx="4">
                  <c:v>104.50738150394993</c:v>
                </c:pt>
                <c:pt idx="5">
                  <c:v>98.321194061060055</c:v>
                </c:pt>
                <c:pt idx="6">
                  <c:v>88.373014040159902</c:v>
                </c:pt>
                <c:pt idx="7">
                  <c:v>77.420954052859969</c:v>
                </c:pt>
                <c:pt idx="8">
                  <c:v>77.505804821899929</c:v>
                </c:pt>
                <c:pt idx="9">
                  <c:v>97.399067586159958</c:v>
                </c:pt>
                <c:pt idx="10">
                  <c:v>114.74714247677986</c:v>
                </c:pt>
                <c:pt idx="11">
                  <c:v>110.01408161409998</c:v>
                </c:pt>
                <c:pt idx="12">
                  <c:v>109.5815161794001</c:v>
                </c:pt>
                <c:pt idx="13">
                  <c:v>107.83777770228996</c:v>
                </c:pt>
                <c:pt idx="14">
                  <c:v>102.81768856900005</c:v>
                </c:pt>
                <c:pt idx="15">
                  <c:v>105.36405344220002</c:v>
                </c:pt>
                <c:pt idx="16">
                  <c:v>94.892075344000034</c:v>
                </c:pt>
                <c:pt idx="17">
                  <c:v>76.809654769739993</c:v>
                </c:pt>
                <c:pt idx="18">
                  <c:v>59.857331185239993</c:v>
                </c:pt>
                <c:pt idx="19">
                  <c:v>51.376850354039981</c:v>
                </c:pt>
                <c:pt idx="20">
                  <c:v>51.817932867699994</c:v>
                </c:pt>
                <c:pt idx="21">
                  <c:v>42.000283050265999</c:v>
                </c:pt>
                <c:pt idx="22">
                  <c:v>38.777160279900002</c:v>
                </c:pt>
                <c:pt idx="23">
                  <c:v>31.515891566099992</c:v>
                </c:pt>
                <c:pt idx="24">
                  <c:v>27.715299661199996</c:v>
                </c:pt>
              </c:numCache>
            </c:numRef>
          </c:val>
        </c:ser>
        <c:ser>
          <c:idx val="5"/>
          <c:order val="4"/>
          <c:tx>
            <c:strRef>
              <c:f>'ES11'!$Q$36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'ES11'!$R$36:$AP$36</c:f>
              <c:numCache>
                <c:formatCode>_(* #,##0.00_);_(* \(#,##0.00\);_(* "-"??_);_(@_)</c:formatCode>
                <c:ptCount val="25"/>
                <c:pt idx="1">
                  <c:v>23.985874752000001</c:v>
                </c:pt>
                <c:pt idx="2">
                  <c:v>2.8566036750999495</c:v>
                </c:pt>
                <c:pt idx="3">
                  <c:v>2.1610524838200007</c:v>
                </c:pt>
                <c:pt idx="4">
                  <c:v>1.3592965877000001</c:v>
                </c:pt>
                <c:pt idx="5">
                  <c:v>1.2548802850000005</c:v>
                </c:pt>
                <c:pt idx="6">
                  <c:v>1.0898632219999997</c:v>
                </c:pt>
                <c:pt idx="7">
                  <c:v>1.2725607899000002</c:v>
                </c:pt>
                <c:pt idx="8">
                  <c:v>0.89252300400000029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6"/>
          <c:order val="5"/>
          <c:tx>
            <c:strRef>
              <c:f>'ES11'!$Q$37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'ES11'!$R$37:$AP$37</c:f>
              <c:numCache>
                <c:formatCode>_(* #,##0.00_);_(* \(#,##0.00\);_(* "-"??_);_(@_)</c:formatCode>
                <c:ptCount val="25"/>
                <c:pt idx="1">
                  <c:v>2.9134503779999998</c:v>
                </c:pt>
                <c:pt idx="2">
                  <c:v>6.4498725130000034</c:v>
                </c:pt>
                <c:pt idx="3">
                  <c:v>6.4498724729999966</c:v>
                </c:pt>
                <c:pt idx="4">
                  <c:v>6.4498724410000037</c:v>
                </c:pt>
                <c:pt idx="5">
                  <c:v>6.7886348190000003</c:v>
                </c:pt>
                <c:pt idx="6">
                  <c:v>6.788634762</c:v>
                </c:pt>
                <c:pt idx="7">
                  <c:v>6.7886348550000015</c:v>
                </c:pt>
                <c:pt idx="8">
                  <c:v>6.7924971609999929</c:v>
                </c:pt>
                <c:pt idx="9">
                  <c:v>6.7924972570000017</c:v>
                </c:pt>
                <c:pt idx="10">
                  <c:v>6.792497282000002</c:v>
                </c:pt>
                <c:pt idx="11">
                  <c:v>6.7924964989999896</c:v>
                </c:pt>
                <c:pt idx="12">
                  <c:v>6.792496366</c:v>
                </c:pt>
                <c:pt idx="13">
                  <c:v>6.7924973400000006</c:v>
                </c:pt>
                <c:pt idx="14">
                  <c:v>6.7924950910000028</c:v>
                </c:pt>
                <c:pt idx="15">
                  <c:v>6.7891728580000041</c:v>
                </c:pt>
                <c:pt idx="16">
                  <c:v>6.7903205550000001</c:v>
                </c:pt>
                <c:pt idx="17">
                  <c:v>6.7924972530000023</c:v>
                </c:pt>
                <c:pt idx="18">
                  <c:v>6.7924964080000061</c:v>
                </c:pt>
                <c:pt idx="19">
                  <c:v>6.7924973230000107</c:v>
                </c:pt>
                <c:pt idx="20">
                  <c:v>6.7924972579999974</c:v>
                </c:pt>
                <c:pt idx="21">
                  <c:v>6.792497336999995</c:v>
                </c:pt>
                <c:pt idx="22">
                  <c:v>6.792497241000004</c:v>
                </c:pt>
                <c:pt idx="23">
                  <c:v>6.7924972419999925</c:v>
                </c:pt>
                <c:pt idx="24">
                  <c:v>6.7924972599999913</c:v>
                </c:pt>
              </c:numCache>
            </c:numRef>
          </c:val>
        </c:ser>
        <c:ser>
          <c:idx val="7"/>
          <c:order val="6"/>
          <c:tx>
            <c:strRef>
              <c:f>'ES11'!$Q$38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'ES11'!$R$38:$AP$38</c:f>
              <c:numCache>
                <c:formatCode>_(* #,##0.00_);_(* \(#,##0.00\);_(* "-"??_);_(@_)</c:formatCode>
                <c:ptCount val="25"/>
                <c:pt idx="1">
                  <c:v>14.974312499999998</c:v>
                </c:pt>
                <c:pt idx="2">
                  <c:v>27.058970590000001</c:v>
                </c:pt>
                <c:pt idx="3">
                  <c:v>27.756604813999999</c:v>
                </c:pt>
                <c:pt idx="4">
                  <c:v>36.446551460000002</c:v>
                </c:pt>
                <c:pt idx="5">
                  <c:v>35.203681005999997</c:v>
                </c:pt>
                <c:pt idx="6">
                  <c:v>40.138550866000003</c:v>
                </c:pt>
                <c:pt idx="7">
                  <c:v>53.663706019999999</c:v>
                </c:pt>
                <c:pt idx="8">
                  <c:v>50.829656409000002</c:v>
                </c:pt>
                <c:pt idx="9">
                  <c:v>39.971835359000004</c:v>
                </c:pt>
                <c:pt idx="10">
                  <c:v>14.729740464000001</c:v>
                </c:pt>
                <c:pt idx="11">
                  <c:v>10.700825198</c:v>
                </c:pt>
                <c:pt idx="12">
                  <c:v>6.6219931719999998</c:v>
                </c:pt>
                <c:pt idx="13">
                  <c:v>11.656647739</c:v>
                </c:pt>
                <c:pt idx="14">
                  <c:v>7.5624499969999999</c:v>
                </c:pt>
                <c:pt idx="15">
                  <c:v>-2.203376676</c:v>
                </c:pt>
                <c:pt idx="16">
                  <c:v>4.3638217040000002</c:v>
                </c:pt>
                <c:pt idx="17">
                  <c:v>12.093754291</c:v>
                </c:pt>
                <c:pt idx="18">
                  <c:v>21.186038454999998</c:v>
                </c:pt>
                <c:pt idx="19">
                  <c:v>27.246930978999998</c:v>
                </c:pt>
                <c:pt idx="20">
                  <c:v>29.728873116999999</c:v>
                </c:pt>
                <c:pt idx="21">
                  <c:v>35.682241509000001</c:v>
                </c:pt>
                <c:pt idx="22">
                  <c:v>42.468652229</c:v>
                </c:pt>
                <c:pt idx="23">
                  <c:v>45.111611961000001</c:v>
                </c:pt>
                <c:pt idx="24">
                  <c:v>52.962576421000001</c:v>
                </c:pt>
              </c:numCache>
            </c:numRef>
          </c:val>
        </c:ser>
        <c:ser>
          <c:idx val="8"/>
          <c:order val="7"/>
          <c:tx>
            <c:strRef>
              <c:f>'ES11'!$Q$39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'ES11'!$R$39:$AP$39</c:f>
              <c:numCache>
                <c:formatCode>_(* #,##0.00_);_(* \(#,##0.00\);_(* "-"??_);_(@_)</c:formatCode>
                <c:ptCount val="25"/>
                <c:pt idx="1">
                  <c:v>9.3439300000000005E-4</c:v>
                </c:pt>
                <c:pt idx="2">
                  <c:v>5.2555339E-2</c:v>
                </c:pt>
                <c:pt idx="3">
                  <c:v>5.2555339E-2</c:v>
                </c:pt>
                <c:pt idx="4">
                  <c:v>8.7592231999999992E-2</c:v>
                </c:pt>
                <c:pt idx="5">
                  <c:v>8.7592231999999992E-2</c:v>
                </c:pt>
                <c:pt idx="6">
                  <c:v>8.7592231999999992E-2</c:v>
                </c:pt>
                <c:pt idx="7">
                  <c:v>8.7592231999999992E-2</c:v>
                </c:pt>
                <c:pt idx="8">
                  <c:v>8.7592231999999992E-2</c:v>
                </c:pt>
                <c:pt idx="9">
                  <c:v>8.7592231999999992E-2</c:v>
                </c:pt>
                <c:pt idx="10">
                  <c:v>1.3138833769999996</c:v>
                </c:pt>
                <c:pt idx="11">
                  <c:v>1.3138833769999996</c:v>
                </c:pt>
                <c:pt idx="12">
                  <c:v>1.8254219919999999</c:v>
                </c:pt>
                <c:pt idx="13">
                  <c:v>2.1162281819999995</c:v>
                </c:pt>
                <c:pt idx="14">
                  <c:v>3.0026615220000004</c:v>
                </c:pt>
                <c:pt idx="15">
                  <c:v>3.1778459620000001</c:v>
                </c:pt>
                <c:pt idx="16">
                  <c:v>3.1778459620000001</c:v>
                </c:pt>
                <c:pt idx="17">
                  <c:v>3.1778459620000001</c:v>
                </c:pt>
                <c:pt idx="18">
                  <c:v>3.1778459620000001</c:v>
                </c:pt>
                <c:pt idx="19">
                  <c:v>3.1778459620000001</c:v>
                </c:pt>
                <c:pt idx="20">
                  <c:v>3.1776675399999998</c:v>
                </c:pt>
                <c:pt idx="21">
                  <c:v>3.1777223020000007</c:v>
                </c:pt>
                <c:pt idx="22">
                  <c:v>3.1775541740000004</c:v>
                </c:pt>
                <c:pt idx="23">
                  <c:v>4.9290388270000021</c:v>
                </c:pt>
                <c:pt idx="24">
                  <c:v>6.6806697330000011</c:v>
                </c:pt>
              </c:numCache>
            </c:numRef>
          </c:val>
        </c:ser>
        <c:ser>
          <c:idx val="9"/>
          <c:order val="8"/>
          <c:tx>
            <c:strRef>
              <c:f>'ES11'!$Q$40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'ES11'!$R$40:$AP$40</c:f>
              <c:numCache>
                <c:formatCode>_(* #,##0.00_);_(* \(#,##0.00\);_(* "-"??_);_(@_)</c:formatCode>
                <c:ptCount val="25"/>
                <c:pt idx="1">
                  <c:v>67.094234833999991</c:v>
                </c:pt>
                <c:pt idx="2">
                  <c:v>61.383324299999998</c:v>
                </c:pt>
                <c:pt idx="3">
                  <c:v>61.332162799999978</c:v>
                </c:pt>
                <c:pt idx="4">
                  <c:v>61.286881399999992</c:v>
                </c:pt>
                <c:pt idx="5">
                  <c:v>61.246906299999985</c:v>
                </c:pt>
                <c:pt idx="6">
                  <c:v>61.100577599999987</c:v>
                </c:pt>
                <c:pt idx="7">
                  <c:v>54.707574799999975</c:v>
                </c:pt>
                <c:pt idx="8">
                  <c:v>48.421592199999964</c:v>
                </c:pt>
                <c:pt idx="9">
                  <c:v>32.251132200000001</c:v>
                </c:pt>
                <c:pt idx="10">
                  <c:v>32.073683700000004</c:v>
                </c:pt>
                <c:pt idx="11">
                  <c:v>32.091415600000005</c:v>
                </c:pt>
                <c:pt idx="12">
                  <c:v>32.152323900000006</c:v>
                </c:pt>
                <c:pt idx="13">
                  <c:v>24.707336599999998</c:v>
                </c:pt>
                <c:pt idx="14">
                  <c:v>28.471207599999993</c:v>
                </c:pt>
                <c:pt idx="15">
                  <c:v>30.758711600000002</c:v>
                </c:pt>
                <c:pt idx="16">
                  <c:v>43.058029999999988</c:v>
                </c:pt>
                <c:pt idx="17">
                  <c:v>52.545746300000012</c:v>
                </c:pt>
                <c:pt idx="18">
                  <c:v>63.81756009999998</c:v>
                </c:pt>
                <c:pt idx="19">
                  <c:v>63.233668800000011</c:v>
                </c:pt>
                <c:pt idx="20">
                  <c:v>74.965410899999995</c:v>
                </c:pt>
                <c:pt idx="21">
                  <c:v>81.300425499999989</c:v>
                </c:pt>
                <c:pt idx="22">
                  <c:v>80.629572599999975</c:v>
                </c:pt>
                <c:pt idx="23">
                  <c:v>87.470325099999968</c:v>
                </c:pt>
                <c:pt idx="24">
                  <c:v>85.573558099999985</c:v>
                </c:pt>
              </c:numCache>
            </c:numRef>
          </c:val>
        </c:ser>
        <c:ser>
          <c:idx val="10"/>
          <c:order val="9"/>
          <c:tx>
            <c:strRef>
              <c:f>'ES11'!$Q$41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'ES11'!$R$41:$AP$41</c:f>
              <c:numCache>
                <c:formatCode>_(* #,##0.00_);_(* \(#,##0.00\);_(* "-"??_);_(@_)</c:formatCode>
                <c:ptCount val="25"/>
                <c:pt idx="1">
                  <c:v>14.126736077999999</c:v>
                </c:pt>
                <c:pt idx="2">
                  <c:v>14.937526212</c:v>
                </c:pt>
                <c:pt idx="3">
                  <c:v>22.338691601999994</c:v>
                </c:pt>
                <c:pt idx="4">
                  <c:v>24.733322071999989</c:v>
                </c:pt>
                <c:pt idx="5">
                  <c:v>28.255515152000012</c:v>
                </c:pt>
                <c:pt idx="6">
                  <c:v>32.149818751999966</c:v>
                </c:pt>
                <c:pt idx="7">
                  <c:v>32.262846671999988</c:v>
                </c:pt>
                <c:pt idx="8">
                  <c:v>35.432552722000011</c:v>
                </c:pt>
                <c:pt idx="9">
                  <c:v>39.327337002</c:v>
                </c:pt>
                <c:pt idx="10">
                  <c:v>43.307078381999979</c:v>
                </c:pt>
                <c:pt idx="11">
                  <c:v>51.799458131999998</c:v>
                </c:pt>
                <c:pt idx="12">
                  <c:v>53.58408399200006</c:v>
                </c:pt>
                <c:pt idx="13">
                  <c:v>56.961775092000003</c:v>
                </c:pt>
                <c:pt idx="14">
                  <c:v>60.023554982000014</c:v>
                </c:pt>
                <c:pt idx="15">
                  <c:v>62.094789181999928</c:v>
                </c:pt>
                <c:pt idx="16">
                  <c:v>64.288462062000008</c:v>
                </c:pt>
                <c:pt idx="17">
                  <c:v>68.027782052000006</c:v>
                </c:pt>
                <c:pt idx="18">
                  <c:v>68.021091222000024</c:v>
                </c:pt>
                <c:pt idx="19">
                  <c:v>73.842468012000012</c:v>
                </c:pt>
                <c:pt idx="20">
                  <c:v>73.836653161999848</c:v>
                </c:pt>
                <c:pt idx="21">
                  <c:v>75.913325772000093</c:v>
                </c:pt>
                <c:pt idx="22">
                  <c:v>75.896788941999972</c:v>
                </c:pt>
                <c:pt idx="23">
                  <c:v>75.866837123999872</c:v>
                </c:pt>
                <c:pt idx="24">
                  <c:v>75.789602267000092</c:v>
                </c:pt>
              </c:numCache>
            </c:numRef>
          </c:val>
        </c:ser>
        <c:ser>
          <c:idx val="11"/>
          <c:order val="10"/>
          <c:tx>
            <c:strRef>
              <c:f>'ES11'!$Q$42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'ES11'!$R$42:$AP$42</c:f>
              <c:numCache>
                <c:formatCode>_(* #,##0.00_);_(* \(#,##0.00\);_(* "-"??_);_(@_)</c:formatCode>
                <c:ptCount val="25"/>
                <c:pt idx="1">
                  <c:v>9.0649836250000018</c:v>
                </c:pt>
                <c:pt idx="2">
                  <c:v>14.390763009199983</c:v>
                </c:pt>
                <c:pt idx="3">
                  <c:v>16.14940653319999</c:v>
                </c:pt>
                <c:pt idx="4">
                  <c:v>16.435956329199993</c:v>
                </c:pt>
                <c:pt idx="5">
                  <c:v>16.673707867199994</c:v>
                </c:pt>
                <c:pt idx="6">
                  <c:v>16.791202016199993</c:v>
                </c:pt>
                <c:pt idx="7">
                  <c:v>17.256098604199991</c:v>
                </c:pt>
                <c:pt idx="8">
                  <c:v>18.522128634200012</c:v>
                </c:pt>
                <c:pt idx="9">
                  <c:v>20.731268606200025</c:v>
                </c:pt>
                <c:pt idx="10">
                  <c:v>21.690728484200026</c:v>
                </c:pt>
                <c:pt idx="11">
                  <c:v>22.690158026200038</c:v>
                </c:pt>
                <c:pt idx="12">
                  <c:v>22.865089026200028</c:v>
                </c:pt>
                <c:pt idx="13">
                  <c:v>22.873608619200052</c:v>
                </c:pt>
                <c:pt idx="14">
                  <c:v>22.997878474200022</c:v>
                </c:pt>
                <c:pt idx="15">
                  <c:v>23.098195397199998</c:v>
                </c:pt>
                <c:pt idx="16">
                  <c:v>23.102756446199976</c:v>
                </c:pt>
                <c:pt idx="17">
                  <c:v>23.056689422199991</c:v>
                </c:pt>
                <c:pt idx="18">
                  <c:v>23.10095691220004</c:v>
                </c:pt>
                <c:pt idx="19">
                  <c:v>23.047393675200034</c:v>
                </c:pt>
                <c:pt idx="20">
                  <c:v>23.056520925200012</c:v>
                </c:pt>
                <c:pt idx="21">
                  <c:v>23.021520239200033</c:v>
                </c:pt>
                <c:pt idx="22">
                  <c:v>22.994435751200022</c:v>
                </c:pt>
                <c:pt idx="23">
                  <c:v>22.955813050200067</c:v>
                </c:pt>
                <c:pt idx="24">
                  <c:v>22.925967162200021</c:v>
                </c:pt>
              </c:numCache>
            </c:numRef>
          </c:val>
        </c:ser>
        <c:ser>
          <c:idx val="12"/>
          <c:order val="11"/>
          <c:tx>
            <c:strRef>
              <c:f>'ES11'!$Q$43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'ES11'!$R$43:$AP$43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5.73891833E-2</c:v>
                </c:pt>
                <c:pt idx="10">
                  <c:v>5.73891833E-2</c:v>
                </c:pt>
                <c:pt idx="11">
                  <c:v>5.73891833E-2</c:v>
                </c:pt>
                <c:pt idx="12">
                  <c:v>5.73891833E-2</c:v>
                </c:pt>
                <c:pt idx="13">
                  <c:v>5.73891833E-2</c:v>
                </c:pt>
                <c:pt idx="14">
                  <c:v>5.73891833E-2</c:v>
                </c:pt>
                <c:pt idx="15">
                  <c:v>5.73891833E-2</c:v>
                </c:pt>
                <c:pt idx="16">
                  <c:v>5.73891833E-2</c:v>
                </c:pt>
                <c:pt idx="17">
                  <c:v>5.73891833E-2</c:v>
                </c:pt>
                <c:pt idx="18">
                  <c:v>5.73891833E-2</c:v>
                </c:pt>
                <c:pt idx="19">
                  <c:v>5.73891833E-2</c:v>
                </c:pt>
                <c:pt idx="20">
                  <c:v>5.7154925299999999E-2</c:v>
                </c:pt>
                <c:pt idx="21">
                  <c:v>5.7154925299999999E-2</c:v>
                </c:pt>
                <c:pt idx="22">
                  <c:v>5.7154925299999999E-2</c:v>
                </c:pt>
                <c:pt idx="23">
                  <c:v>5.7154925299999999E-2</c:v>
                </c:pt>
                <c:pt idx="24">
                  <c:v>5.7003803800000009E-2</c:v>
                </c:pt>
              </c:numCache>
            </c:numRef>
          </c:val>
        </c:ser>
        <c:ser>
          <c:idx val="13"/>
          <c:order val="12"/>
          <c:tx>
            <c:strRef>
              <c:f>'ES11'!$Q$44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'ES11'!$R$44:$AP$44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8.6399999999999997E-4</c:v>
                </c:pt>
                <c:pt idx="3">
                  <c:v>1.9572244000000002E-3</c:v>
                </c:pt>
                <c:pt idx="4">
                  <c:v>9.0277140000000009E-3</c:v>
                </c:pt>
                <c:pt idx="5">
                  <c:v>3.6088158500000002E-2</c:v>
                </c:pt>
                <c:pt idx="6">
                  <c:v>3.29547772E-2</c:v>
                </c:pt>
                <c:pt idx="7">
                  <c:v>3.5769600000000006E-2</c:v>
                </c:pt>
                <c:pt idx="8">
                  <c:v>4.4644130900000002E-2</c:v>
                </c:pt>
                <c:pt idx="9">
                  <c:v>3.0672361999999998E-2</c:v>
                </c:pt>
                <c:pt idx="10">
                  <c:v>9.8110572000000007E-3</c:v>
                </c:pt>
                <c:pt idx="11">
                  <c:v>2.0217517099999999E-2</c:v>
                </c:pt>
                <c:pt idx="12">
                  <c:v>1.7121924400000002E-2</c:v>
                </c:pt>
                <c:pt idx="13">
                  <c:v>2.1102300819999999E-2</c:v>
                </c:pt>
                <c:pt idx="14">
                  <c:v>1.9190486099999994E-2</c:v>
                </c:pt>
                <c:pt idx="15">
                  <c:v>2.9265840399999996E-2</c:v>
                </c:pt>
                <c:pt idx="16">
                  <c:v>2.0243361699999997E-2</c:v>
                </c:pt>
                <c:pt idx="17">
                  <c:v>2.2970270899999999E-2</c:v>
                </c:pt>
                <c:pt idx="18">
                  <c:v>2.45688952E-2</c:v>
                </c:pt>
                <c:pt idx="19">
                  <c:v>2.0547506000000004E-2</c:v>
                </c:pt>
                <c:pt idx="20">
                  <c:v>2.8287862E-2</c:v>
                </c:pt>
                <c:pt idx="21">
                  <c:v>1.1476105149999999E-2</c:v>
                </c:pt>
                <c:pt idx="22">
                  <c:v>1.6037856999999999E-2</c:v>
                </c:pt>
                <c:pt idx="23">
                  <c:v>1.8878400000000004E-2</c:v>
                </c:pt>
                <c:pt idx="24">
                  <c:v>1.53312311E-2</c:v>
                </c:pt>
              </c:numCache>
            </c:numRef>
          </c:val>
        </c:ser>
        <c:ser>
          <c:idx val="14"/>
          <c:order val="13"/>
          <c:tx>
            <c:strRef>
              <c:f>'ES11'!$Q$45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'ES11'!$R$45:$AP$45</c:f>
              <c:numCache>
                <c:formatCode>_(* #,##0.00_);_(* \(#,##0.00\);_(* "-"??_);_(@_)</c:formatCode>
                <c:ptCount val="25"/>
                <c:pt idx="2">
                  <c:v>0.23901012999999999</c:v>
                </c:pt>
                <c:pt idx="3">
                  <c:v>0.23861718999999998</c:v>
                </c:pt>
                <c:pt idx="4">
                  <c:v>0.23828973000000001</c:v>
                </c:pt>
                <c:pt idx="5">
                  <c:v>0.23801458999999997</c:v>
                </c:pt>
                <c:pt idx="6">
                  <c:v>0.23727463999999998</c:v>
                </c:pt>
                <c:pt idx="7">
                  <c:v>0.23792952999999997</c:v>
                </c:pt>
                <c:pt idx="8">
                  <c:v>0.23747108999999997</c:v>
                </c:pt>
                <c:pt idx="9">
                  <c:v>0.23763482999999996</c:v>
                </c:pt>
                <c:pt idx="10">
                  <c:v>0.23691440999999996</c:v>
                </c:pt>
                <c:pt idx="11">
                  <c:v>0.23707813999999997</c:v>
                </c:pt>
                <c:pt idx="12">
                  <c:v>0.23720910999999997</c:v>
                </c:pt>
                <c:pt idx="13">
                  <c:v>0.23720912</c:v>
                </c:pt>
                <c:pt idx="14">
                  <c:v>0.23730734999999997</c:v>
                </c:pt>
                <c:pt idx="15">
                  <c:v>0.23799504000000002</c:v>
                </c:pt>
                <c:pt idx="16">
                  <c:v>0.23799503</c:v>
                </c:pt>
                <c:pt idx="17">
                  <c:v>0.23773306</c:v>
                </c:pt>
                <c:pt idx="18">
                  <c:v>0.23776581000000002</c:v>
                </c:pt>
                <c:pt idx="19">
                  <c:v>0.23763483000000002</c:v>
                </c:pt>
                <c:pt idx="20">
                  <c:v>0.23756933</c:v>
                </c:pt>
                <c:pt idx="21">
                  <c:v>0.23714365000000004</c:v>
                </c:pt>
                <c:pt idx="22">
                  <c:v>0.23697989</c:v>
                </c:pt>
                <c:pt idx="23">
                  <c:v>0.23675070000000004</c:v>
                </c:pt>
                <c:pt idx="24">
                  <c:v>0.23652146999999998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942208"/>
        <c:axId val="206943744"/>
      </c:areaChart>
      <c:catAx>
        <c:axId val="20694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69437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6943744"/>
        <c:scaling>
          <c:orientation val="minMax"/>
        </c:scaling>
        <c:delete val="0"/>
        <c:axPos val="l"/>
        <c:majorGridlines/>
        <c:title>
          <c:tx>
            <c:strRef>
              <c:f>'ES11'!$Q$29</c:f>
              <c:strCache>
                <c:ptCount val="1"/>
                <c:pt idx="0">
                  <c:v>Transmission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206942208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12346004246171E-2"/>
          <c:y val="3.1047604400625664E-2"/>
          <c:w val="0.76120888866411407"/>
          <c:h val="0.90202580618205142"/>
        </c:manualLayout>
      </c:layout>
      <c:areaChart>
        <c:grouping val="stacked"/>
        <c:varyColors val="0"/>
        <c:ser>
          <c:idx val="1"/>
          <c:order val="0"/>
          <c:tx>
            <c:strRef>
              <c:f>'ES11'!$Q$55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'ES11'!$R$55:$AP$55</c:f>
              <c:numCache>
                <c:formatCode>_(* #,##0.00_);_(* \(#,##0.00\);_(* "-"??_);_(@_)</c:formatCode>
                <c:ptCount val="25"/>
                <c:pt idx="1">
                  <c:v>4.1779661346527828</c:v>
                </c:pt>
                <c:pt idx="2">
                  <c:v>4.4554952812793882</c:v>
                </c:pt>
                <c:pt idx="3">
                  <c:v>4.6407365888829819</c:v>
                </c:pt>
                <c:pt idx="4">
                  <c:v>4.6112947125726915</c:v>
                </c:pt>
                <c:pt idx="5">
                  <c:v>4.5910187637017792</c:v>
                </c:pt>
                <c:pt idx="6">
                  <c:v>4.5290996858721897</c:v>
                </c:pt>
                <c:pt idx="7">
                  <c:v>4.6071006208047027</c:v>
                </c:pt>
                <c:pt idx="8">
                  <c:v>4.603457513310321</c:v>
                </c:pt>
                <c:pt idx="9">
                  <c:v>4.5980365785488004</c:v>
                </c:pt>
                <c:pt idx="10">
                  <c:v>4.5711203021015336</c:v>
                </c:pt>
                <c:pt idx="11">
                  <c:v>4.5587384961250059</c:v>
                </c:pt>
                <c:pt idx="12">
                  <c:v>4.5511906825827992</c:v>
                </c:pt>
                <c:pt idx="13">
                  <c:v>4.3450005295134631</c:v>
                </c:pt>
                <c:pt idx="14">
                  <c:v>4.3378524616203613</c:v>
                </c:pt>
                <c:pt idx="15">
                  <c:v>4.326358988232716</c:v>
                </c:pt>
                <c:pt idx="16">
                  <c:v>4.3296604131580345</c:v>
                </c:pt>
                <c:pt idx="17">
                  <c:v>4.3261914183910406</c:v>
                </c:pt>
                <c:pt idx="18">
                  <c:v>4.0905800480040533</c:v>
                </c:pt>
                <c:pt idx="19">
                  <c:v>4.0853237602290982</c:v>
                </c:pt>
                <c:pt idx="20">
                  <c:v>3.9132413476374905</c:v>
                </c:pt>
                <c:pt idx="21">
                  <c:v>3.9197216678687132</c:v>
                </c:pt>
                <c:pt idx="22">
                  <c:v>3.926840538231692</c:v>
                </c:pt>
                <c:pt idx="23">
                  <c:v>3.9370494569061139</c:v>
                </c:pt>
                <c:pt idx="24">
                  <c:v>3.9495768908078088</c:v>
                </c:pt>
              </c:numCache>
            </c:numRef>
          </c:val>
        </c:ser>
        <c:ser>
          <c:idx val="2"/>
          <c:order val="1"/>
          <c:tx>
            <c:strRef>
              <c:f>'ES11'!$Q$56</c:f>
              <c:strCache>
                <c:ptCount val="1"/>
                <c:pt idx="0">
                  <c:v>CCS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'ES11'!$R$56:$AP$56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'ES11'!$Q$57</c:f>
              <c:strCache>
                <c:ptCount val="1"/>
                <c:pt idx="0">
                  <c:v>CHP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'ES11'!$R$57:$AP$57</c:f>
              <c:numCache>
                <c:formatCode>_(* #,##0.00_);_(* \(#,##0.00\);_(* "-"??_);_(@_)</c:formatCode>
                <c:ptCount val="25"/>
                <c:pt idx="1">
                  <c:v>10.166357421515228</c:v>
                </c:pt>
                <c:pt idx="2">
                  <c:v>8.9451427999999975</c:v>
                </c:pt>
                <c:pt idx="3">
                  <c:v>9.0494010000000049</c:v>
                </c:pt>
                <c:pt idx="4">
                  <c:v>8.5579832000000025</c:v>
                </c:pt>
                <c:pt idx="5">
                  <c:v>8.7887263000000058</c:v>
                </c:pt>
                <c:pt idx="6">
                  <c:v>9.3235415999999969</c:v>
                </c:pt>
                <c:pt idx="7">
                  <c:v>8.987785600000004</c:v>
                </c:pt>
                <c:pt idx="8">
                  <c:v>9.9097501000000054</c:v>
                </c:pt>
                <c:pt idx="9">
                  <c:v>10.043193499999999</c:v>
                </c:pt>
                <c:pt idx="10">
                  <c:v>10.705189600000001</c:v>
                </c:pt>
                <c:pt idx="11">
                  <c:v>10.646803999999998</c:v>
                </c:pt>
                <c:pt idx="12">
                  <c:v>10.749273400000003</c:v>
                </c:pt>
                <c:pt idx="13">
                  <c:v>11.375609800000003</c:v>
                </c:pt>
                <c:pt idx="14">
                  <c:v>11.846375600000007</c:v>
                </c:pt>
                <c:pt idx="15">
                  <c:v>12.352975600000002</c:v>
                </c:pt>
                <c:pt idx="16">
                  <c:v>12.312145600000001</c:v>
                </c:pt>
                <c:pt idx="17">
                  <c:v>12.186214000000001</c:v>
                </c:pt>
                <c:pt idx="18">
                  <c:v>12.043459100000002</c:v>
                </c:pt>
                <c:pt idx="19">
                  <c:v>11.497544300000001</c:v>
                </c:pt>
                <c:pt idx="20">
                  <c:v>12.168839</c:v>
                </c:pt>
                <c:pt idx="21">
                  <c:v>10.566263599999999</c:v>
                </c:pt>
                <c:pt idx="22">
                  <c:v>10.643828400000002</c:v>
                </c:pt>
                <c:pt idx="23">
                  <c:v>9.9471705000000004</c:v>
                </c:pt>
                <c:pt idx="24">
                  <c:v>9.4071726999999985</c:v>
                </c:pt>
              </c:numCache>
            </c:numRef>
          </c:val>
        </c:ser>
        <c:ser>
          <c:idx val="4"/>
          <c:order val="3"/>
          <c:tx>
            <c:strRef>
              <c:f>'ES11'!$Q$58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'ES11'!$R$58:$AP$58</c:f>
              <c:numCache>
                <c:formatCode>_(* #,##0.00_);_(* \(#,##0.00\);_(* "-"??_);_(@_)</c:formatCode>
                <c:ptCount val="25"/>
                <c:pt idx="1">
                  <c:v>1.8556320459999966</c:v>
                </c:pt>
                <c:pt idx="2">
                  <c:v>5.1840000008951392E-4</c:v>
                </c:pt>
                <c:pt idx="3">
                  <c:v>1.3776244000638371E-3</c:v>
                </c:pt>
                <c:pt idx="4">
                  <c:v>4.7196000000724325E-3</c:v>
                </c:pt>
                <c:pt idx="5">
                  <c:v>1.9052842599990072E-2</c:v>
                </c:pt>
                <c:pt idx="6">
                  <c:v>1.3619806400043899E-2</c:v>
                </c:pt>
                <c:pt idx="7">
                  <c:v>1.1949920880013565E-2</c:v>
                </c:pt>
                <c:pt idx="8">
                  <c:v>7.0734099000162587E-3</c:v>
                </c:pt>
                <c:pt idx="9">
                  <c:v>3.9780000001456983E-3</c:v>
                </c:pt>
                <c:pt idx="10">
                  <c:v>2.638800000113406E-3</c:v>
                </c:pt>
                <c:pt idx="11">
                  <c:v>3.9636000001053162E-3</c:v>
                </c:pt>
                <c:pt idx="12">
                  <c:v>1.2491999998900383E-3</c:v>
                </c:pt>
                <c:pt idx="13">
                  <c:v>1.4472000000154139E-3</c:v>
                </c:pt>
                <c:pt idx="14">
                  <c:v>1.8570555998991267E-3</c:v>
                </c:pt>
                <c:pt idx="15">
                  <c:v>1.5551999998990595E-3</c:v>
                </c:pt>
                <c:pt idx="16">
                  <c:v>1.3787999998982059E-3</c:v>
                </c:pt>
                <c:pt idx="17">
                  <c:v>1.5047999999779904E-3</c:v>
                </c:pt>
                <c:pt idx="18">
                  <c:v>1.0980000000060386E-3</c:v>
                </c:pt>
                <c:pt idx="19">
                  <c:v>1.2275999999928899E-3</c:v>
                </c:pt>
                <c:pt idx="20">
                  <c:v>1.2636000000156855E-3</c:v>
                </c:pt>
                <c:pt idx="21">
                  <c:v>3.3120000001218841E-4</c:v>
                </c:pt>
                <c:pt idx="22">
                  <c:v>3.9240000000262398E-4</c:v>
                </c:pt>
                <c:pt idx="23">
                  <c:v>4.212000000052285E-4</c:v>
                </c:pt>
                <c:pt idx="24">
                  <c:v>2.9519999999294555E-4</c:v>
                </c:pt>
              </c:numCache>
            </c:numRef>
          </c:val>
        </c:ser>
        <c:ser>
          <c:idx val="5"/>
          <c:order val="4"/>
          <c:tx>
            <c:strRef>
              <c:f>'ES11'!$Q$59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'ES11'!$R$59:$AP$59</c:f>
              <c:numCache>
                <c:formatCode>_(* #,##0.00_);_(* \(#,##0.00\);_(* "-"??_);_(@_)</c:formatCode>
                <c:ptCount val="25"/>
                <c:pt idx="1">
                  <c:v>1.4125247999999146E-2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6"/>
          <c:order val="5"/>
          <c:tx>
            <c:strRef>
              <c:f>'ES11'!$Q$60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'ES11'!$R$60:$AP$60</c:f>
              <c:numCache>
                <c:formatCode>_(* #,##0.00_);_(* \(#,##0.00\);_(* "-"??_);_(@_)</c:formatCode>
                <c:ptCount val="25"/>
                <c:pt idx="1">
                  <c:v>1.7865496220000003</c:v>
                </c:pt>
                <c:pt idx="2">
                  <c:v>5.7182541999996062E-2</c:v>
                </c:pt>
                <c:pt idx="3">
                  <c:v>5.7115650999999268E-2</c:v>
                </c:pt>
                <c:pt idx="4">
                  <c:v>5.7590850000002192E-2</c:v>
                </c:pt>
                <c:pt idx="5">
                  <c:v>5.8962688000004704E-2</c:v>
                </c:pt>
                <c:pt idx="6">
                  <c:v>5.8962686000008979E-2</c:v>
                </c:pt>
                <c:pt idx="7">
                  <c:v>5.8962688000002039E-2</c:v>
                </c:pt>
                <c:pt idx="8">
                  <c:v>5.8962690000005757E-2</c:v>
                </c:pt>
                <c:pt idx="9">
                  <c:v>5.896268700000018E-2</c:v>
                </c:pt>
                <c:pt idx="10">
                  <c:v>5.8962689999988882E-2</c:v>
                </c:pt>
                <c:pt idx="11">
                  <c:v>5.8962690000007534E-2</c:v>
                </c:pt>
                <c:pt idx="12">
                  <c:v>5.896269099999607E-2</c:v>
                </c:pt>
                <c:pt idx="13">
                  <c:v>5.8962685000000015E-2</c:v>
                </c:pt>
                <c:pt idx="14">
                  <c:v>5.8962697000001008E-2</c:v>
                </c:pt>
                <c:pt idx="15">
                  <c:v>5.89626919999926E-2</c:v>
                </c:pt>
                <c:pt idx="16">
                  <c:v>5.89626919999926E-2</c:v>
                </c:pt>
                <c:pt idx="17">
                  <c:v>5.8962693000001565E-2</c:v>
                </c:pt>
                <c:pt idx="18">
                  <c:v>5.8962695999993819E-2</c:v>
                </c:pt>
                <c:pt idx="19">
                  <c:v>5.8962686999997516E-2</c:v>
                </c:pt>
                <c:pt idx="20">
                  <c:v>5.8962691000004952E-2</c:v>
                </c:pt>
                <c:pt idx="21">
                  <c:v>5.8962698000009084E-2</c:v>
                </c:pt>
                <c:pt idx="22">
                  <c:v>5.8962688999996793E-2</c:v>
                </c:pt>
                <c:pt idx="23">
                  <c:v>5.8962687000004621E-2</c:v>
                </c:pt>
                <c:pt idx="24">
                  <c:v>5.8962697000010778E-2</c:v>
                </c:pt>
              </c:numCache>
            </c:numRef>
          </c:val>
        </c:ser>
        <c:ser>
          <c:idx val="7"/>
          <c:order val="6"/>
          <c:tx>
            <c:strRef>
              <c:f>'ES11'!$Q$61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'ES11'!$R$61:$AP$61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8"/>
          <c:order val="7"/>
          <c:tx>
            <c:strRef>
              <c:f>'ES11'!$Q$62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'ES11'!$R$62:$AP$62</c:f>
              <c:numCache>
                <c:formatCode>_(* #,##0.00_);_(* \(#,##0.00\);_(* "-"??_);_(@_)</c:formatCode>
                <c:ptCount val="25"/>
                <c:pt idx="1">
                  <c:v>-9.3439300000000005E-4</c:v>
                </c:pt>
                <c:pt idx="2">
                  <c:v>0.16642523000000001</c:v>
                </c:pt>
                <c:pt idx="3">
                  <c:v>0.16642523000000001</c:v>
                </c:pt>
                <c:pt idx="4">
                  <c:v>0.16817706999999998</c:v>
                </c:pt>
                <c:pt idx="5">
                  <c:v>0.17238151999999995</c:v>
                </c:pt>
                <c:pt idx="6">
                  <c:v>0.20741841</c:v>
                </c:pt>
                <c:pt idx="7">
                  <c:v>0.2424552900000001</c:v>
                </c:pt>
                <c:pt idx="8">
                  <c:v>0.27749216999999998</c:v>
                </c:pt>
                <c:pt idx="9">
                  <c:v>0.31252907000000008</c:v>
                </c:pt>
                <c:pt idx="10">
                  <c:v>0.38610654000000033</c:v>
                </c:pt>
                <c:pt idx="11">
                  <c:v>0.42114344000000026</c:v>
                </c:pt>
                <c:pt idx="12">
                  <c:v>0.4912172199999989</c:v>
                </c:pt>
                <c:pt idx="13">
                  <c:v>0.52625409999999917</c:v>
                </c:pt>
                <c:pt idx="14">
                  <c:v>0.56129098999999938</c:v>
                </c:pt>
                <c:pt idx="15">
                  <c:v>0.63136477999999974</c:v>
                </c:pt>
                <c:pt idx="16">
                  <c:v>0.66640168000000033</c:v>
                </c:pt>
                <c:pt idx="17">
                  <c:v>0.77151234000000013</c:v>
                </c:pt>
                <c:pt idx="18">
                  <c:v>0.80654924000000072</c:v>
                </c:pt>
                <c:pt idx="19">
                  <c:v>0.87662303000000108</c:v>
                </c:pt>
                <c:pt idx="20">
                  <c:v>0.8765738100000009</c:v>
                </c:pt>
                <c:pt idx="21">
                  <c:v>0.91162447999999996</c:v>
                </c:pt>
                <c:pt idx="22">
                  <c:v>0.91157623000000099</c:v>
                </c:pt>
                <c:pt idx="23">
                  <c:v>0.91153944000000031</c:v>
                </c:pt>
                <c:pt idx="24">
                  <c:v>0.91154186999999709</c:v>
                </c:pt>
              </c:numCache>
            </c:numRef>
          </c:val>
        </c:ser>
        <c:ser>
          <c:idx val="9"/>
          <c:order val="8"/>
          <c:tx>
            <c:strRef>
              <c:f>'ES11'!$Q$63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'ES11'!$R$63:$AP$63</c:f>
              <c:numCache>
                <c:formatCode>_(* #,##0.00_);_(* \(#,##0.00\);_(* "-"??_);_(@_)</c:formatCode>
                <c:ptCount val="25"/>
                <c:pt idx="1">
                  <c:v>5.7651660000033189E-3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10"/>
          <c:order val="9"/>
          <c:tx>
            <c:strRef>
              <c:f>'ES11'!$Q$64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'ES11'!$R$64:$AP$64</c:f>
              <c:numCache>
                <c:formatCode>_(* #,##0.00_);_(* \(#,##0.00\);_(* "-"??_);_(@_)</c:formatCode>
                <c:ptCount val="25"/>
                <c:pt idx="1">
                  <c:v>2.4732639220000028</c:v>
                </c:pt>
                <c:pt idx="2">
                  <c:v>2.7010056000000038</c:v>
                </c:pt>
                <c:pt idx="3">
                  <c:v>2.7010056000000269</c:v>
                </c:pt>
                <c:pt idx="4">
                  <c:v>2.7010056000000198</c:v>
                </c:pt>
                <c:pt idx="5">
                  <c:v>2.7010055999999949</c:v>
                </c:pt>
                <c:pt idx="6">
                  <c:v>2.7010056000000091</c:v>
                </c:pt>
                <c:pt idx="7">
                  <c:v>2.7010055999999949</c:v>
                </c:pt>
                <c:pt idx="8">
                  <c:v>3.0642667999999915</c:v>
                </c:pt>
                <c:pt idx="9">
                  <c:v>3.0642668000000342</c:v>
                </c:pt>
                <c:pt idx="10">
                  <c:v>3.064266799999956</c:v>
                </c:pt>
                <c:pt idx="11">
                  <c:v>3.0642667999999631</c:v>
                </c:pt>
                <c:pt idx="12">
                  <c:v>3.0642667999998849</c:v>
                </c:pt>
                <c:pt idx="13">
                  <c:v>3.0642667999999915</c:v>
                </c:pt>
                <c:pt idx="14">
                  <c:v>3.0642667999999205</c:v>
                </c:pt>
                <c:pt idx="15">
                  <c:v>3.0642667999999134</c:v>
                </c:pt>
                <c:pt idx="16">
                  <c:v>3.0642667999999986</c:v>
                </c:pt>
                <c:pt idx="17">
                  <c:v>3.0642667999999418</c:v>
                </c:pt>
                <c:pt idx="18">
                  <c:v>3.0642668000000697</c:v>
                </c:pt>
                <c:pt idx="19">
                  <c:v>3.0642667999999844</c:v>
                </c:pt>
                <c:pt idx="20">
                  <c:v>3.0642446000001797</c:v>
                </c:pt>
                <c:pt idx="21">
                  <c:v>3.0642513999999466</c:v>
                </c:pt>
                <c:pt idx="22">
                  <c:v>3.0642305999999735</c:v>
                </c:pt>
                <c:pt idx="23">
                  <c:v>3.0642147000000506</c:v>
                </c:pt>
                <c:pt idx="24">
                  <c:v>3.0642253000000039</c:v>
                </c:pt>
              </c:numCache>
            </c:numRef>
          </c:val>
        </c:ser>
        <c:ser>
          <c:idx val="11"/>
          <c:order val="10"/>
          <c:tx>
            <c:strRef>
              <c:f>'ES11'!$Q$65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'ES11'!$R$65:$AP$65</c:f>
              <c:numCache>
                <c:formatCode>_(* #,##0.00_);_(* \(#,##0.00\);_(* "-"??_);_(@_)</c:formatCode>
                <c:ptCount val="25"/>
                <c:pt idx="1">
                  <c:v>12.435016374999998</c:v>
                </c:pt>
                <c:pt idx="2">
                  <c:v>10.840851000000004</c:v>
                </c:pt>
                <c:pt idx="3">
                  <c:v>11.229368800000024</c:v>
                </c:pt>
                <c:pt idx="4">
                  <c:v>11.509517200000001</c:v>
                </c:pt>
                <c:pt idx="5">
                  <c:v>11.639617100000013</c:v>
                </c:pt>
                <c:pt idx="6">
                  <c:v>11.800014000000001</c:v>
                </c:pt>
                <c:pt idx="7">
                  <c:v>11.983566399999994</c:v>
                </c:pt>
                <c:pt idx="8">
                  <c:v>12.193991399999987</c:v>
                </c:pt>
                <c:pt idx="9">
                  <c:v>12.413297199999974</c:v>
                </c:pt>
                <c:pt idx="10">
                  <c:v>12.642491499999959</c:v>
                </c:pt>
                <c:pt idx="11">
                  <c:v>12.873049299999941</c:v>
                </c:pt>
                <c:pt idx="12">
                  <c:v>13.105204799999949</c:v>
                </c:pt>
                <c:pt idx="13">
                  <c:v>13.339058899999944</c:v>
                </c:pt>
                <c:pt idx="14">
                  <c:v>13.571401699999932</c:v>
                </c:pt>
                <c:pt idx="15">
                  <c:v>13.802339199999974</c:v>
                </c:pt>
                <c:pt idx="16">
                  <c:v>14.031929399999946</c:v>
                </c:pt>
                <c:pt idx="17">
                  <c:v>14.256862399999942</c:v>
                </c:pt>
                <c:pt idx="18">
                  <c:v>14.477260499999943</c:v>
                </c:pt>
                <c:pt idx="19">
                  <c:v>14.693269699999902</c:v>
                </c:pt>
                <c:pt idx="20">
                  <c:v>14.904799599999919</c:v>
                </c:pt>
                <c:pt idx="21">
                  <c:v>15.112401499999901</c:v>
                </c:pt>
                <c:pt idx="22">
                  <c:v>15.315726799999943</c:v>
                </c:pt>
                <c:pt idx="23">
                  <c:v>15.515120199999952</c:v>
                </c:pt>
                <c:pt idx="24">
                  <c:v>15.710835199999917</c:v>
                </c:pt>
              </c:numCache>
            </c:numRef>
          </c:val>
        </c:ser>
        <c:ser>
          <c:idx val="12"/>
          <c:order val="11"/>
          <c:tx>
            <c:strRef>
              <c:f>'ES11'!$Q$66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'ES11'!$R$66:$AP$66</c:f>
              <c:numCache>
                <c:formatCode>_(* #,##0.00_);_(* \(#,##0.00\);_(* "-"??_);_(@_)</c:formatCode>
                <c:ptCount val="25"/>
                <c:pt idx="1">
                  <c:v>8.5249999999999986</c:v>
                </c:pt>
                <c:pt idx="2">
                  <c:v>9.4312234000000004</c:v>
                </c:pt>
                <c:pt idx="3">
                  <c:v>10.071295899999999</c:v>
                </c:pt>
                <c:pt idx="4">
                  <c:v>10.72766</c:v>
                </c:pt>
                <c:pt idx="5">
                  <c:v>11.512222299999999</c:v>
                </c:pt>
                <c:pt idx="6">
                  <c:v>12.397317299999999</c:v>
                </c:pt>
                <c:pt idx="7">
                  <c:v>13.4998492</c:v>
                </c:pt>
                <c:pt idx="8">
                  <c:v>14.719954100000001</c:v>
                </c:pt>
                <c:pt idx="9">
                  <c:v>16.1565197</c:v>
                </c:pt>
                <c:pt idx="10">
                  <c:v>17.679727999999997</c:v>
                </c:pt>
                <c:pt idx="11">
                  <c:v>19.217924900000003</c:v>
                </c:pt>
                <c:pt idx="12">
                  <c:v>20.692771499999999</c:v>
                </c:pt>
                <c:pt idx="13">
                  <c:v>22.0269066</c:v>
                </c:pt>
                <c:pt idx="14">
                  <c:v>23.113710999999995</c:v>
                </c:pt>
                <c:pt idx="15">
                  <c:v>24.0956619</c:v>
                </c:pt>
                <c:pt idx="16">
                  <c:v>25.049119300000005</c:v>
                </c:pt>
                <c:pt idx="17">
                  <c:v>25.933410799999997</c:v>
                </c:pt>
                <c:pt idx="18">
                  <c:v>26.752225600000003</c:v>
                </c:pt>
                <c:pt idx="19">
                  <c:v>27.5400676</c:v>
                </c:pt>
                <c:pt idx="20">
                  <c:v>28.222956100000001</c:v>
                </c:pt>
                <c:pt idx="21">
                  <c:v>28.882095700000001</c:v>
                </c:pt>
                <c:pt idx="22">
                  <c:v>29.435565699999998</c:v>
                </c:pt>
                <c:pt idx="23">
                  <c:v>29.886113099999999</c:v>
                </c:pt>
                <c:pt idx="24">
                  <c:v>30.318158499999992</c:v>
                </c:pt>
              </c:numCache>
            </c:numRef>
          </c:val>
        </c:ser>
        <c:ser>
          <c:idx val="13"/>
          <c:order val="12"/>
          <c:tx>
            <c:strRef>
              <c:f>'ES11'!$Q$67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'ES11'!$R$67:$AP$67</c:f>
              <c:numCache>
                <c:formatCode>_(* #,##0.00_);_(* \(#,##0.00\);_(* "-"??_);_(@_)</c:formatCode>
                <c:ptCount val="25"/>
                <c:pt idx="1">
                  <c:v>0.2</c:v>
                </c:pt>
                <c:pt idx="2">
                  <c:v>5.1322E-3</c:v>
                </c:pt>
                <c:pt idx="3">
                  <c:v>1.07209456E-2</c:v>
                </c:pt>
                <c:pt idx="4">
                  <c:v>4.7724449999999988E-2</c:v>
                </c:pt>
                <c:pt idx="5">
                  <c:v>0.23539272270000003</c:v>
                </c:pt>
                <c:pt idx="6">
                  <c:v>0.3115624126</c:v>
                </c:pt>
                <c:pt idx="7">
                  <c:v>0.39877607900000001</c:v>
                </c:pt>
                <c:pt idx="8">
                  <c:v>0.6496525180999998</c:v>
                </c:pt>
                <c:pt idx="9">
                  <c:v>0.30077393199999997</c:v>
                </c:pt>
                <c:pt idx="10">
                  <c:v>8.6960099599999993E-2</c:v>
                </c:pt>
                <c:pt idx="11">
                  <c:v>0.23236418300000003</c:v>
                </c:pt>
                <c:pt idx="12">
                  <c:v>0.22824015800000003</c:v>
                </c:pt>
                <c:pt idx="13">
                  <c:v>0.264403149</c:v>
                </c:pt>
                <c:pt idx="14">
                  <c:v>0.26123755100000007</c:v>
                </c:pt>
                <c:pt idx="15">
                  <c:v>0.33360491700000011</c:v>
                </c:pt>
                <c:pt idx="16">
                  <c:v>0.28967593080000004</c:v>
                </c:pt>
                <c:pt idx="17">
                  <c:v>0.31080768800000008</c:v>
                </c:pt>
                <c:pt idx="18">
                  <c:v>0.35849124300000007</c:v>
                </c:pt>
                <c:pt idx="19">
                  <c:v>0.37384396639999995</c:v>
                </c:pt>
                <c:pt idx="20">
                  <c:v>0.44184479020000006</c:v>
                </c:pt>
                <c:pt idx="21">
                  <c:v>0.19961857999999999</c:v>
                </c:pt>
                <c:pt idx="22">
                  <c:v>0.28666825040000005</c:v>
                </c:pt>
                <c:pt idx="23">
                  <c:v>0.36623373890000005</c:v>
                </c:pt>
                <c:pt idx="24">
                  <c:v>0.34032263900000004</c:v>
                </c:pt>
              </c:numCache>
            </c:numRef>
          </c:val>
        </c:ser>
        <c:ser>
          <c:idx val="14"/>
          <c:order val="13"/>
          <c:tx>
            <c:strRef>
              <c:f>'ES11'!$Q$68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'ES11'!$R$68:$AP$68</c:f>
              <c:numCache>
                <c:formatCode>_(* #,##0.00_);_(* \(#,##0.00\);_(* "-"??_);_(@_)</c:formatCode>
                <c:ptCount val="25"/>
                <c:pt idx="1">
                  <c:v>14.359105403832018</c:v>
                </c:pt>
                <c:pt idx="2">
                  <c:v>15.470357718720615</c:v>
                </c:pt>
                <c:pt idx="3">
                  <c:v>17.227719411117018</c:v>
                </c:pt>
                <c:pt idx="4">
                  <c:v>18.734389287427305</c:v>
                </c:pt>
                <c:pt idx="5">
                  <c:v>19.576944236298225</c:v>
                </c:pt>
                <c:pt idx="6">
                  <c:v>20.285833314127817</c:v>
                </c:pt>
                <c:pt idx="7">
                  <c:v>21.404149379195299</c:v>
                </c:pt>
                <c:pt idx="8">
                  <c:v>22.100228486689687</c:v>
                </c:pt>
                <c:pt idx="9">
                  <c:v>22.872133421451199</c:v>
                </c:pt>
                <c:pt idx="10">
                  <c:v>23.703480697898456</c:v>
                </c:pt>
                <c:pt idx="11">
                  <c:v>24.741423503875009</c:v>
                </c:pt>
                <c:pt idx="12">
                  <c:v>25.722009317417211</c:v>
                </c:pt>
                <c:pt idx="13">
                  <c:v>26.835423470486543</c:v>
                </c:pt>
                <c:pt idx="14">
                  <c:v>27.974092538379647</c:v>
                </c:pt>
                <c:pt idx="15">
                  <c:v>29.290369011767286</c:v>
                </c:pt>
                <c:pt idx="16">
                  <c:v>30.418128586841981</c:v>
                </c:pt>
                <c:pt idx="17">
                  <c:v>31.468944581608952</c:v>
                </c:pt>
                <c:pt idx="18">
                  <c:v>32.453908951995956</c:v>
                </c:pt>
                <c:pt idx="19">
                  <c:v>33.614466239770906</c:v>
                </c:pt>
                <c:pt idx="20">
                  <c:v>34.433265652362508</c:v>
                </c:pt>
                <c:pt idx="21">
                  <c:v>35.125970332131288</c:v>
                </c:pt>
                <c:pt idx="22">
                  <c:v>35.512320461768311</c:v>
                </c:pt>
                <c:pt idx="23">
                  <c:v>35.748402543093889</c:v>
                </c:pt>
                <c:pt idx="24">
                  <c:v>35.854980109192191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995840"/>
        <c:axId val="206997376"/>
      </c:areaChart>
      <c:catAx>
        <c:axId val="20699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699737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6997376"/>
        <c:scaling>
          <c:orientation val="minMax"/>
        </c:scaling>
        <c:delete val="0"/>
        <c:axPos val="l"/>
        <c:majorGridlines/>
        <c:title>
          <c:tx>
            <c:strRef>
              <c:f>'ES11'!$Q$52</c:f>
              <c:strCache>
                <c:ptCount val="1"/>
                <c:pt idx="0">
                  <c:v>Distributed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206995840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932502972089253"/>
          <c:y val="4.6600602481507991E-2"/>
          <c:w val="0.76142422887961969"/>
          <c:h val="0.77222429014554994"/>
        </c:manualLayout>
      </c:layout>
      <c:lineChart>
        <c:grouping val="standard"/>
        <c:varyColors val="0"/>
        <c:ser>
          <c:idx val="2"/>
          <c:order val="0"/>
          <c:tx>
            <c:strRef>
              <c:f>'ES14'!$L$5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'ES14'!$M$4:$AV$4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'ES14'!$M$5:$AV$5</c:f>
              <c:numCache>
                <c:formatCode>_-* #,##0_-;\-* #,##0_-;_-* "-"??_-;_-@_-</c:formatCode>
                <c:ptCount val="36"/>
                <c:pt idx="1">
                  <c:v>11313.874994769996</c:v>
                </c:pt>
                <c:pt idx="2">
                  <c:v>12463.747496208805</c:v>
                </c:pt>
                <c:pt idx="3">
                  <c:v>13108.306869784796</c:v>
                </c:pt>
                <c:pt idx="4">
                  <c:v>13701.193475765074</c:v>
                </c:pt>
                <c:pt idx="5">
                  <c:v>14258.411385891315</c:v>
                </c:pt>
                <c:pt idx="6">
                  <c:v>14873.496228356727</c:v>
                </c:pt>
                <c:pt idx="7">
                  <c:v>15740.317211898528</c:v>
                </c:pt>
                <c:pt idx="8">
                  <c:v>16899.95545581957</c:v>
                </c:pt>
                <c:pt idx="9">
                  <c:v>18309.652266112116</c:v>
                </c:pt>
                <c:pt idx="10">
                  <c:v>19887.342563548729</c:v>
                </c:pt>
                <c:pt idx="11">
                  <c:v>21531.412821319405</c:v>
                </c:pt>
                <c:pt idx="12">
                  <c:v>23140.561772719077</c:v>
                </c:pt>
                <c:pt idx="13">
                  <c:v>24662.714069693971</c:v>
                </c:pt>
                <c:pt idx="14">
                  <c:v>25942.963667176908</c:v>
                </c:pt>
                <c:pt idx="15">
                  <c:v>27175.535023463541</c:v>
                </c:pt>
                <c:pt idx="16">
                  <c:v>28419.755545490712</c:v>
                </c:pt>
                <c:pt idx="17">
                  <c:v>29531.035436060356</c:v>
                </c:pt>
                <c:pt idx="18">
                  <c:v>30562.85258615253</c:v>
                </c:pt>
                <c:pt idx="19">
                  <c:v>31604.741008496374</c:v>
                </c:pt>
                <c:pt idx="20">
                  <c:v>32427.324260118105</c:v>
                </c:pt>
                <c:pt idx="21">
                  <c:v>33209.295892542577</c:v>
                </c:pt>
                <c:pt idx="22">
                  <c:v>33857.218482338911</c:v>
                </c:pt>
                <c:pt idx="23">
                  <c:v>34366.94390889279</c:v>
                </c:pt>
                <c:pt idx="24">
                  <c:v>34851.264560115014</c:v>
                </c:pt>
                <c:pt idx="25">
                  <c:v>35235.585211337289</c:v>
                </c:pt>
                <c:pt idx="26">
                  <c:v>35519.905862559484</c:v>
                </c:pt>
                <c:pt idx="27">
                  <c:v>35804.226513781687</c:v>
                </c:pt>
                <c:pt idx="28">
                  <c:v>36088.547165003984</c:v>
                </c:pt>
                <c:pt idx="29">
                  <c:v>36372.867816226186</c:v>
                </c:pt>
                <c:pt idx="30">
                  <c:v>36657.188467448388</c:v>
                </c:pt>
                <c:pt idx="31">
                  <c:v>36941.509118670685</c:v>
                </c:pt>
                <c:pt idx="32">
                  <c:v>37225.829769892887</c:v>
                </c:pt>
                <c:pt idx="33">
                  <c:v>37510.15042111509</c:v>
                </c:pt>
                <c:pt idx="34">
                  <c:v>37794.471072337386</c:v>
                </c:pt>
                <c:pt idx="35">
                  <c:v>38078.791723559487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'ES14'!$L$6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'ES14'!$M$4:$AV$4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'ES14'!$M$6:$AV$6</c:f>
              <c:numCache>
                <c:formatCode>_-* #,##0_-;\-* #,##0_-;_-* "-"??_-;_-@_-</c:formatCode>
                <c:ptCount val="36"/>
                <c:pt idx="1">
                  <c:v>11313.874994769996</c:v>
                </c:pt>
                <c:pt idx="2">
                  <c:v>12263.747496208805</c:v>
                </c:pt>
                <c:pt idx="3">
                  <c:v>12808.306869784796</c:v>
                </c:pt>
                <c:pt idx="4">
                  <c:v>13335.193475765074</c:v>
                </c:pt>
                <c:pt idx="5">
                  <c:v>13842.411385891315</c:v>
                </c:pt>
                <c:pt idx="6">
                  <c:v>14382.496228356727</c:v>
                </c:pt>
                <c:pt idx="7">
                  <c:v>15049.317211898528</c:v>
                </c:pt>
                <c:pt idx="8">
                  <c:v>15763.95545581957</c:v>
                </c:pt>
                <c:pt idx="9">
                  <c:v>16673.652266112116</c:v>
                </c:pt>
                <c:pt idx="10">
                  <c:v>17871.342563548729</c:v>
                </c:pt>
                <c:pt idx="11">
                  <c:v>19115.412821319405</c:v>
                </c:pt>
                <c:pt idx="12">
                  <c:v>20474.56177271908</c:v>
                </c:pt>
                <c:pt idx="13">
                  <c:v>21747.714069693975</c:v>
                </c:pt>
                <c:pt idx="14">
                  <c:v>22733.963667176911</c:v>
                </c:pt>
                <c:pt idx="15">
                  <c:v>23632.535023463544</c:v>
                </c:pt>
                <c:pt idx="16">
                  <c:v>24442.75554549072</c:v>
                </c:pt>
                <c:pt idx="17">
                  <c:v>25164.03543606036</c:v>
                </c:pt>
                <c:pt idx="18">
                  <c:v>25845.85258615253</c:v>
                </c:pt>
                <c:pt idx="19">
                  <c:v>26637.741008496378</c:v>
                </c:pt>
                <c:pt idx="20">
                  <c:v>27160.324260118112</c:v>
                </c:pt>
                <c:pt idx="21">
                  <c:v>27642.295892542577</c:v>
                </c:pt>
                <c:pt idx="22">
                  <c:v>28040.218482338911</c:v>
                </c:pt>
                <c:pt idx="23">
                  <c:v>28399.943908892797</c:v>
                </c:pt>
                <c:pt idx="24">
                  <c:v>28709.264560115025</c:v>
                </c:pt>
                <c:pt idx="25">
                  <c:v>29018.585211337297</c:v>
                </c:pt>
                <c:pt idx="26">
                  <c:v>29302.905862559492</c:v>
                </c:pt>
                <c:pt idx="27">
                  <c:v>29587.226513781694</c:v>
                </c:pt>
                <c:pt idx="28">
                  <c:v>29871.547165003994</c:v>
                </c:pt>
                <c:pt idx="29">
                  <c:v>30155.867816226193</c:v>
                </c:pt>
                <c:pt idx="30">
                  <c:v>30440.188467448395</c:v>
                </c:pt>
                <c:pt idx="31">
                  <c:v>30724.509118670692</c:v>
                </c:pt>
                <c:pt idx="32">
                  <c:v>31008.829769892895</c:v>
                </c:pt>
                <c:pt idx="33">
                  <c:v>31293.150421115097</c:v>
                </c:pt>
                <c:pt idx="34">
                  <c:v>31577.471072337394</c:v>
                </c:pt>
                <c:pt idx="35">
                  <c:v>31861.791723559494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'ES14'!$L$7</c:f>
              <c:strCache>
                <c:ptCount val="1"/>
                <c:pt idx="0">
                  <c:v>Steady State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'ES14'!$M$4:$AV$4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'ES14'!$M$7:$AV$7</c:f>
              <c:numCache>
                <c:formatCode>_-* #,##0_-;\-* #,##0_-;_-* "-"??_-;_-@_-</c:formatCode>
                <c:ptCount val="36"/>
                <c:pt idx="1">
                  <c:v>11313.874994769996</c:v>
                </c:pt>
                <c:pt idx="2">
                  <c:v>12063.747496208805</c:v>
                </c:pt>
                <c:pt idx="3">
                  <c:v>12470.83044314687</c:v>
                </c:pt>
                <c:pt idx="4">
                  <c:v>12763.849981519048</c:v>
                </c:pt>
                <c:pt idx="5">
                  <c:v>12998.161225197424</c:v>
                </c:pt>
                <c:pt idx="6">
                  <c:v>13222.97051503858</c:v>
                </c:pt>
                <c:pt idx="7">
                  <c:v>13438.578680511897</c:v>
                </c:pt>
                <c:pt idx="8">
                  <c:v>13707.214393932298</c:v>
                </c:pt>
                <c:pt idx="9">
                  <c:v>14015.324499442369</c:v>
                </c:pt>
                <c:pt idx="10">
                  <c:v>14326.908941880771</c:v>
                </c:pt>
                <c:pt idx="11">
                  <c:v>14626.901913137235</c:v>
                </c:pt>
                <c:pt idx="12">
                  <c:v>14889.293787404564</c:v>
                </c:pt>
                <c:pt idx="13">
                  <c:v>15150.351910160691</c:v>
                </c:pt>
                <c:pt idx="14">
                  <c:v>15322.924409080297</c:v>
                </c:pt>
                <c:pt idx="15">
                  <c:v>15417.294388297883</c:v>
                </c:pt>
                <c:pt idx="16">
                  <c:v>15500.5914117051</c:v>
                </c:pt>
                <c:pt idx="17">
                  <c:v>15564.749884318422</c:v>
                </c:pt>
                <c:pt idx="18">
                  <c:v>15608.55019472622</c:v>
                </c:pt>
                <c:pt idx="19">
                  <c:v>15629.924881668307</c:v>
                </c:pt>
                <c:pt idx="20">
                  <c:v>15580.11774491076</c:v>
                </c:pt>
                <c:pt idx="21">
                  <c:v>15472.522558504632</c:v>
                </c:pt>
                <c:pt idx="22">
                  <c:v>15272.37049154229</c:v>
                </c:pt>
                <c:pt idx="23">
                  <c:v>14987.302409907948</c:v>
                </c:pt>
                <c:pt idx="24">
                  <c:v>14627.353842608294</c:v>
                </c:pt>
                <c:pt idx="25">
                  <c:v>14119.141913691337</c:v>
                </c:pt>
                <c:pt idx="26">
                  <c:v>13652.758224067013</c:v>
                </c:pt>
                <c:pt idx="27">
                  <c:v>13372.937018063238</c:v>
                </c:pt>
                <c:pt idx="28">
                  <c:v>13181.713144706495</c:v>
                </c:pt>
                <c:pt idx="29">
                  <c:v>13069.045572963456</c:v>
                </c:pt>
                <c:pt idx="30">
                  <c:v>13027.752012400879</c:v>
                </c:pt>
                <c:pt idx="31">
                  <c:v>12989.071009983387</c:v>
                </c:pt>
                <c:pt idx="32">
                  <c:v>12952.950314548079</c:v>
                </c:pt>
                <c:pt idx="33">
                  <c:v>12919.338719955331</c:v>
                </c:pt>
                <c:pt idx="34">
                  <c:v>12948.429555417906</c:v>
                </c:pt>
                <c:pt idx="35">
                  <c:v>12978.122825992778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'ES14'!$L$8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'ES14'!$M$4:$AV$4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'ES14'!$M$8:$AV$8</c:f>
              <c:numCache>
                <c:formatCode>_-* #,##0_-;\-* #,##0_-;_-* "-"??_-;_-@_-</c:formatCode>
                <c:ptCount val="36"/>
                <c:pt idx="1">
                  <c:v>11313.874994769996</c:v>
                </c:pt>
                <c:pt idx="2">
                  <c:v>12516.612637687153</c:v>
                </c:pt>
                <c:pt idx="3">
                  <c:v>13366.076560450561</c:v>
                </c:pt>
                <c:pt idx="4">
                  <c:v>14237.166066047945</c:v>
                </c:pt>
                <c:pt idx="5">
                  <c:v>15278.395204322123</c:v>
                </c:pt>
                <c:pt idx="6">
                  <c:v>16453.051526713134</c:v>
                </c:pt>
                <c:pt idx="7">
                  <c:v>17916.269800198239</c:v>
                </c:pt>
                <c:pt idx="8">
                  <c:v>19535.531061699792</c:v>
                </c:pt>
                <c:pt idx="9">
                  <c:v>21512.063061630703</c:v>
                </c:pt>
                <c:pt idx="10">
                  <c:v>23533.580682802025</c:v>
                </c:pt>
                <c:pt idx="11">
                  <c:v>25574.98705350516</c:v>
                </c:pt>
                <c:pt idx="12">
                  <c:v>27532.325390842914</c:v>
                </c:pt>
                <c:pt idx="13">
                  <c:v>29302.924802545251</c:v>
                </c:pt>
                <c:pt idx="14">
                  <c:v>30745.274046207865</c:v>
                </c:pt>
                <c:pt idx="15">
                  <c:v>32048.460386286482</c:v>
                </c:pt>
                <c:pt idx="16">
                  <c:v>33313.842807532288</c:v>
                </c:pt>
                <c:pt idx="17">
                  <c:v>34487.418837972538</c:v>
                </c:pt>
                <c:pt idx="18">
                  <c:v>35574.11417250213</c:v>
                </c:pt>
                <c:pt idx="19">
                  <c:v>36619.691320599828</c:v>
                </c:pt>
                <c:pt idx="20">
                  <c:v>37532.816390115215</c:v>
                </c:pt>
                <c:pt idx="21">
                  <c:v>38405.610598901476</c:v>
                </c:pt>
                <c:pt idx="22">
                  <c:v>39146.961520130761</c:v>
                </c:pt>
                <c:pt idx="23">
                  <c:v>39750.291820497754</c:v>
                </c:pt>
                <c:pt idx="24">
                  <c:v>40324.550129716779</c:v>
                </c:pt>
                <c:pt idx="25">
                  <c:v>40763.295269033653</c:v>
                </c:pt>
                <c:pt idx="26">
                  <c:v>41102.040408350484</c:v>
                </c:pt>
                <c:pt idx="27">
                  <c:v>41440.785547667387</c:v>
                </c:pt>
                <c:pt idx="28">
                  <c:v>41779.530686984188</c:v>
                </c:pt>
                <c:pt idx="29">
                  <c:v>42118.275826301091</c:v>
                </c:pt>
                <c:pt idx="30">
                  <c:v>42457.020965617987</c:v>
                </c:pt>
                <c:pt idx="31">
                  <c:v>42795.766104934788</c:v>
                </c:pt>
                <c:pt idx="32">
                  <c:v>43134.511244251684</c:v>
                </c:pt>
                <c:pt idx="33">
                  <c:v>43473.256383568587</c:v>
                </c:pt>
                <c:pt idx="34">
                  <c:v>43812.001522885388</c:v>
                </c:pt>
                <c:pt idx="35">
                  <c:v>44150.746662202291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10560"/>
        <c:axId val="199016448"/>
      </c:lineChart>
      <c:dateAx>
        <c:axId val="199010560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9016448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99016448"/>
        <c:scaling>
          <c:orientation val="minMax"/>
        </c:scaling>
        <c:delete val="0"/>
        <c:axPos val="l"/>
        <c:majorGridlines/>
        <c:title>
          <c:tx>
            <c:strRef>
              <c:f>'ES14'!$M$3</c:f>
              <c:strCache>
                <c:ptCount val="1"/>
                <c:pt idx="0">
                  <c:v>Installed capacity (GW)</c:v>
                </c:pt>
              </c:strCache>
            </c:strRef>
          </c:tx>
          <c:layout>
            <c:manualLayout>
              <c:xMode val="edge"/>
              <c:yMode val="edge"/>
              <c:x val="3.1848996537353742E-2"/>
              <c:y val="0.17260653781913624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9010560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48473806530519"/>
          <c:y val="6.6018127044464261E-2"/>
          <c:w val="0.80043874775475166"/>
          <c:h val="0.77140609030691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'ES15'!$L$5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467F"/>
            </a:solidFill>
          </c:spPr>
          <c:invertIfNegative val="0"/>
          <c:cat>
            <c:numRef>
              <c:f>'ES15'!$M$4:$AV$4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'ES15'!$M$5:$AV$5</c:f>
              <c:numCache>
                <c:formatCode>_-* #,##0_-;\-* #,##0_-;_-* "-"??_-;_-@_-</c:formatCode>
                <c:ptCount val="36"/>
                <c:pt idx="1">
                  <c:v>5077.8</c:v>
                </c:pt>
                <c:pt idx="2">
                  <c:v>5731.8</c:v>
                </c:pt>
                <c:pt idx="3">
                  <c:v>7489.8</c:v>
                </c:pt>
                <c:pt idx="4">
                  <c:v>8262.7000000000007</c:v>
                </c:pt>
                <c:pt idx="5">
                  <c:v>9527.7000000000007</c:v>
                </c:pt>
                <c:pt idx="6">
                  <c:v>10827.7</c:v>
                </c:pt>
                <c:pt idx="7">
                  <c:v>11831.7</c:v>
                </c:pt>
                <c:pt idx="8">
                  <c:v>13572.7</c:v>
                </c:pt>
                <c:pt idx="9">
                  <c:v>16288.700000000003</c:v>
                </c:pt>
                <c:pt idx="10">
                  <c:v>17038.7</c:v>
                </c:pt>
                <c:pt idx="11">
                  <c:v>18338.7</c:v>
                </c:pt>
                <c:pt idx="12">
                  <c:v>18838.7</c:v>
                </c:pt>
                <c:pt idx="13">
                  <c:v>20338.7</c:v>
                </c:pt>
                <c:pt idx="14">
                  <c:v>21338.7</c:v>
                </c:pt>
                <c:pt idx="15">
                  <c:v>22338.7</c:v>
                </c:pt>
                <c:pt idx="16">
                  <c:v>23338.7</c:v>
                </c:pt>
                <c:pt idx="17">
                  <c:v>23838.7</c:v>
                </c:pt>
                <c:pt idx="18">
                  <c:v>25338.7</c:v>
                </c:pt>
                <c:pt idx="19">
                  <c:v>25838.7</c:v>
                </c:pt>
                <c:pt idx="20">
                  <c:v>26338.7</c:v>
                </c:pt>
                <c:pt idx="21">
                  <c:v>27838.7</c:v>
                </c:pt>
                <c:pt idx="22">
                  <c:v>27838.7</c:v>
                </c:pt>
                <c:pt idx="23">
                  <c:v>27838.7</c:v>
                </c:pt>
                <c:pt idx="24">
                  <c:v>28838.7</c:v>
                </c:pt>
                <c:pt idx="25">
                  <c:v>29338.7</c:v>
                </c:pt>
                <c:pt idx="26">
                  <c:v>29788.7</c:v>
                </c:pt>
                <c:pt idx="27">
                  <c:v>29788.7</c:v>
                </c:pt>
                <c:pt idx="28">
                  <c:v>29788.7</c:v>
                </c:pt>
                <c:pt idx="29">
                  <c:v>29788.7</c:v>
                </c:pt>
                <c:pt idx="30">
                  <c:v>29788.7</c:v>
                </c:pt>
                <c:pt idx="31">
                  <c:v>29788.7</c:v>
                </c:pt>
                <c:pt idx="32">
                  <c:v>29788.7</c:v>
                </c:pt>
                <c:pt idx="33">
                  <c:v>29788.7</c:v>
                </c:pt>
                <c:pt idx="34">
                  <c:v>29788.7</c:v>
                </c:pt>
                <c:pt idx="35">
                  <c:v>29788.7</c:v>
                </c:pt>
              </c:numCache>
            </c:numRef>
          </c:val>
        </c:ser>
        <c:ser>
          <c:idx val="1"/>
          <c:order val="1"/>
          <c:tx>
            <c:strRef>
              <c:f>'ES15'!$L$6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'ES15'!$M$4:$AV$4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'ES15'!$M$6:$AV$6</c:f>
              <c:numCache>
                <c:formatCode>_-* #,##0_-;\-* #,##0_-;_-* "-"??_-;_-@_-</c:formatCode>
                <c:ptCount val="36"/>
                <c:pt idx="1">
                  <c:v>10379.654856003512</c:v>
                </c:pt>
                <c:pt idx="2">
                  <c:v>11412.7316961078</c:v>
                </c:pt>
                <c:pt idx="3">
                  <c:v>12443.791220222512</c:v>
                </c:pt>
                <c:pt idx="4">
                  <c:v>12691.231696748699</c:v>
                </c:pt>
                <c:pt idx="5">
                  <c:v>13051.537502365383</c:v>
                </c:pt>
                <c:pt idx="6">
                  <c:v>13854.835745739758</c:v>
                </c:pt>
                <c:pt idx="7">
                  <c:v>14932.899938687684</c:v>
                </c:pt>
                <c:pt idx="8">
                  <c:v>16344.309372626565</c:v>
                </c:pt>
                <c:pt idx="9">
                  <c:v>17424.350325554515</c:v>
                </c:pt>
                <c:pt idx="10">
                  <c:v>17709.19192224705</c:v>
                </c:pt>
                <c:pt idx="11">
                  <c:v>18087.789134327253</c:v>
                </c:pt>
                <c:pt idx="12">
                  <c:v>18250.20990340141</c:v>
                </c:pt>
                <c:pt idx="13">
                  <c:v>18414.520356704634</c:v>
                </c:pt>
                <c:pt idx="14">
                  <c:v>18579.18153073969</c:v>
                </c:pt>
                <c:pt idx="15">
                  <c:v>18744.224655855476</c:v>
                </c:pt>
                <c:pt idx="16">
                  <c:v>18909.679246766384</c:v>
                </c:pt>
                <c:pt idx="17">
                  <c:v>19073.969725981693</c:v>
                </c:pt>
                <c:pt idx="18">
                  <c:v>19237.154763075388</c:v>
                </c:pt>
                <c:pt idx="19">
                  <c:v>19399.291145997369</c:v>
                </c:pt>
                <c:pt idx="20">
                  <c:v>19560.433917271504</c:v>
                </c:pt>
                <c:pt idx="21">
                  <c:v>19720.636496240626</c:v>
                </c:pt>
                <c:pt idx="22">
                  <c:v>19879.950789154671</c:v>
                </c:pt>
                <c:pt idx="23">
                  <c:v>20038.427288631712</c:v>
                </c:pt>
                <c:pt idx="24">
                  <c:v>20170.150741146161</c:v>
                </c:pt>
                <c:pt idx="25">
                  <c:v>20301.145059806317</c:v>
                </c:pt>
                <c:pt idx="26">
                  <c:v>20457.443880641222</c:v>
                </c:pt>
                <c:pt idx="27">
                  <c:v>20587.080357492865</c:v>
                </c:pt>
                <c:pt idx="28">
                  <c:v>20716.087173565247</c:v>
                </c:pt>
                <c:pt idx="29">
                  <c:v>20844.496552761528</c:v>
                </c:pt>
                <c:pt idx="30">
                  <c:v>20972.340270813682</c:v>
                </c:pt>
                <c:pt idx="31">
                  <c:v>21099.649666208992</c:v>
                </c:pt>
                <c:pt idx="32">
                  <c:v>21226.455650917636</c:v>
                </c:pt>
                <c:pt idx="33">
                  <c:v>21352.788720925564</c:v>
                </c:pt>
                <c:pt idx="34">
                  <c:v>21478.678966576714</c:v>
                </c:pt>
                <c:pt idx="35">
                  <c:v>21604.156082728667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820864"/>
        <c:axId val="206822400"/>
      </c:barChart>
      <c:catAx>
        <c:axId val="206820864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68224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6822400"/>
        <c:scaling>
          <c:orientation val="minMax"/>
        </c:scaling>
        <c:delete val="0"/>
        <c:axPos val="l"/>
        <c:majorGridlines/>
        <c:title>
          <c:tx>
            <c:strRef>
              <c:f>'ES15'!$M$3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##0" sourceLinked="0"/>
        <c:majorTickMark val="out"/>
        <c:minorTickMark val="none"/>
        <c:tickLblPos val="nextTo"/>
        <c:crossAx val="206820864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80752812938317"/>
          <c:y val="6.6018127044464261E-2"/>
          <c:w val="0.80046440985549272"/>
          <c:h val="0.793829377197149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'ES15'!$L$35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467F"/>
            </a:solidFill>
          </c:spPr>
          <c:invertIfNegative val="0"/>
          <c:cat>
            <c:numRef>
              <c:f>'ES15'!$M$34:$AV$34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'ES15'!$M$35:$AV$35</c:f>
              <c:numCache>
                <c:formatCode>_-* #,##0_-;\-* #,##0_-;_-* "-"??_-;_-@_-</c:formatCode>
                <c:ptCount val="36"/>
                <c:pt idx="1">
                  <c:v>5077.8</c:v>
                </c:pt>
                <c:pt idx="2">
                  <c:v>5077.8</c:v>
                </c:pt>
                <c:pt idx="3">
                  <c:v>6889.8</c:v>
                </c:pt>
                <c:pt idx="4">
                  <c:v>8492.7999999999993</c:v>
                </c:pt>
                <c:pt idx="5">
                  <c:v>9427.7999999999993</c:v>
                </c:pt>
                <c:pt idx="6">
                  <c:v>9827.7999999999993</c:v>
                </c:pt>
                <c:pt idx="7">
                  <c:v>10127.799999999999</c:v>
                </c:pt>
                <c:pt idx="8">
                  <c:v>11931.7</c:v>
                </c:pt>
                <c:pt idx="9">
                  <c:v>13627.7</c:v>
                </c:pt>
                <c:pt idx="10">
                  <c:v>14872.7</c:v>
                </c:pt>
                <c:pt idx="11">
                  <c:v>16588.7</c:v>
                </c:pt>
                <c:pt idx="12">
                  <c:v>17338.7</c:v>
                </c:pt>
                <c:pt idx="13">
                  <c:v>17838.7</c:v>
                </c:pt>
                <c:pt idx="14">
                  <c:v>18338.7</c:v>
                </c:pt>
                <c:pt idx="15">
                  <c:v>19338.7</c:v>
                </c:pt>
                <c:pt idx="16">
                  <c:v>19838.7</c:v>
                </c:pt>
                <c:pt idx="17">
                  <c:v>21338.7</c:v>
                </c:pt>
                <c:pt idx="18">
                  <c:v>21838.7</c:v>
                </c:pt>
                <c:pt idx="19">
                  <c:v>22838.7</c:v>
                </c:pt>
                <c:pt idx="20">
                  <c:v>23338.7</c:v>
                </c:pt>
                <c:pt idx="21">
                  <c:v>23838.7</c:v>
                </c:pt>
                <c:pt idx="22">
                  <c:v>23838.7</c:v>
                </c:pt>
                <c:pt idx="23">
                  <c:v>23838.7</c:v>
                </c:pt>
                <c:pt idx="24">
                  <c:v>23838.7</c:v>
                </c:pt>
                <c:pt idx="25">
                  <c:v>23838.7</c:v>
                </c:pt>
                <c:pt idx="26">
                  <c:v>23838.7</c:v>
                </c:pt>
                <c:pt idx="27">
                  <c:v>23838.7</c:v>
                </c:pt>
                <c:pt idx="28">
                  <c:v>23838.7</c:v>
                </c:pt>
                <c:pt idx="29">
                  <c:v>23838.7</c:v>
                </c:pt>
                <c:pt idx="30">
                  <c:v>23838.7</c:v>
                </c:pt>
                <c:pt idx="31">
                  <c:v>23838.7</c:v>
                </c:pt>
                <c:pt idx="32">
                  <c:v>23838.7</c:v>
                </c:pt>
                <c:pt idx="33">
                  <c:v>23838.7</c:v>
                </c:pt>
                <c:pt idx="34">
                  <c:v>23838.7</c:v>
                </c:pt>
                <c:pt idx="35">
                  <c:v>23838.7</c:v>
                </c:pt>
              </c:numCache>
            </c:numRef>
          </c:val>
        </c:ser>
        <c:ser>
          <c:idx val="1"/>
          <c:order val="1"/>
          <c:tx>
            <c:strRef>
              <c:f>'ES15'!$L$36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'ES15'!$M$34:$AV$34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'ES15'!$M$36:$AV$36</c:f>
              <c:numCache>
                <c:formatCode>_-* #,##0_-;\-* #,##0_-;_-* "-"??_-;_-@_-</c:formatCode>
                <c:ptCount val="36"/>
                <c:pt idx="1">
                  <c:v>10379.654856003512</c:v>
                </c:pt>
                <c:pt idx="2">
                  <c:v>11385.7316961078</c:v>
                </c:pt>
                <c:pt idx="3">
                  <c:v>12258.549878217298</c:v>
                </c:pt>
                <c:pt idx="4">
                  <c:v>12540.321469432274</c:v>
                </c:pt>
                <c:pt idx="5">
                  <c:v>12792.589873890243</c:v>
                </c:pt>
                <c:pt idx="6">
                  <c:v>12971.816198736909</c:v>
                </c:pt>
                <c:pt idx="7">
                  <c:v>13358.478036852253</c:v>
                </c:pt>
                <c:pt idx="8">
                  <c:v>14206.559999327221</c:v>
                </c:pt>
                <c:pt idx="9">
                  <c:v>15586.872638423158</c:v>
                </c:pt>
                <c:pt idx="10">
                  <c:v>16458.580712152354</c:v>
                </c:pt>
                <c:pt idx="11">
                  <c:v>17109.849711989096</c:v>
                </c:pt>
                <c:pt idx="12">
                  <c:v>17320.846653685549</c:v>
                </c:pt>
                <c:pt idx="13">
                  <c:v>17605.740812550903</c:v>
                </c:pt>
                <c:pt idx="14">
                  <c:v>17694.704414666157</c:v>
                </c:pt>
                <c:pt idx="15">
                  <c:v>17782.990037189404</c:v>
                </c:pt>
                <c:pt idx="16">
                  <c:v>17870.631588771867</c:v>
                </c:pt>
                <c:pt idx="17">
                  <c:v>17957.660518675824</c:v>
                </c:pt>
                <c:pt idx="18">
                  <c:v>18044.106048677935</c:v>
                </c:pt>
                <c:pt idx="19">
                  <c:v>18127.072121845827</c:v>
                </c:pt>
                <c:pt idx="20">
                  <c:v>18206.730260361397</c:v>
                </c:pt>
                <c:pt idx="21">
                  <c:v>18283.24300020744</c:v>
                </c:pt>
                <c:pt idx="22">
                  <c:v>18356.764401210174</c:v>
                </c:pt>
                <c:pt idx="23">
                  <c:v>18427.440523566605</c:v>
                </c:pt>
                <c:pt idx="24">
                  <c:v>18495.409873657991</c:v>
                </c:pt>
                <c:pt idx="25">
                  <c:v>18560.803821637939</c:v>
                </c:pt>
                <c:pt idx="26">
                  <c:v>18623.746993015466</c:v>
                </c:pt>
                <c:pt idx="27">
                  <c:v>18684.357636222092</c:v>
                </c:pt>
                <c:pt idx="28">
                  <c:v>18742.747967952138</c:v>
                </c:pt>
                <c:pt idx="29">
                  <c:v>18799.024497891216</c:v>
                </c:pt>
                <c:pt idx="30">
                  <c:v>18853.288334295885</c:v>
                </c:pt>
                <c:pt idx="31">
                  <c:v>18905.635471753965</c:v>
                </c:pt>
                <c:pt idx="32">
                  <c:v>18956.157062337272</c:v>
                </c:pt>
                <c:pt idx="33">
                  <c:v>19004.939671254579</c:v>
                </c:pt>
                <c:pt idx="34">
                  <c:v>19052.065518019943</c:v>
                </c:pt>
                <c:pt idx="35">
                  <c:v>19097.612704069201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770560"/>
        <c:axId val="206772096"/>
      </c:barChart>
      <c:catAx>
        <c:axId val="206770560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67720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6772096"/>
        <c:scaling>
          <c:orientation val="minMax"/>
          <c:max val="60000"/>
        </c:scaling>
        <c:delete val="0"/>
        <c:axPos val="l"/>
        <c:majorGridlines/>
        <c:title>
          <c:tx>
            <c:strRef>
              <c:f>'ES15'!$M$33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##0" sourceLinked="0"/>
        <c:majorTickMark val="out"/>
        <c:minorTickMark val="none"/>
        <c:tickLblPos val="nextTo"/>
        <c:crossAx val="206770560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6.xml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hyperlink" Target="#'2017 Contents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68.xml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image" Target="../media/image1.png"/><Relationship Id="rId5" Type="http://schemas.openxmlformats.org/officeDocument/2006/relationships/hyperlink" Target="#'2017 Contents'!A1"/><Relationship Id="rId4" Type="http://schemas.openxmlformats.org/officeDocument/2006/relationships/chart" Target="../charts/chart72.xml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5" Type="http://schemas.openxmlformats.org/officeDocument/2006/relationships/image" Target="../media/image1.png"/><Relationship Id="rId4" Type="http://schemas.openxmlformats.org/officeDocument/2006/relationships/hyperlink" Target="#'2017 Contents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5" Type="http://schemas.openxmlformats.org/officeDocument/2006/relationships/image" Target="../media/image1.png"/><Relationship Id="rId4" Type="http://schemas.openxmlformats.org/officeDocument/2006/relationships/hyperlink" Target="#'2017 Contents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1.xml"/><Relationship Id="rId2" Type="http://schemas.openxmlformats.org/officeDocument/2006/relationships/chart" Target="../charts/chart80.xml"/><Relationship Id="rId1" Type="http://schemas.openxmlformats.org/officeDocument/2006/relationships/chart" Target="../charts/chart79.xml"/><Relationship Id="rId5" Type="http://schemas.openxmlformats.org/officeDocument/2006/relationships/image" Target="../media/image1.png"/><Relationship Id="rId4" Type="http://schemas.openxmlformats.org/officeDocument/2006/relationships/hyperlink" Target="#'2017 Contents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4.xml"/><Relationship Id="rId2" Type="http://schemas.openxmlformats.org/officeDocument/2006/relationships/chart" Target="../charts/chart83.xml"/><Relationship Id="rId1" Type="http://schemas.openxmlformats.org/officeDocument/2006/relationships/chart" Target="../charts/chart82.xml"/><Relationship Id="rId5" Type="http://schemas.openxmlformats.org/officeDocument/2006/relationships/image" Target="../media/image1.png"/><Relationship Id="rId4" Type="http://schemas.openxmlformats.org/officeDocument/2006/relationships/hyperlink" Target="#'2017 Contents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7.xml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image" Target="../media/image1.png"/><Relationship Id="rId4" Type="http://schemas.openxmlformats.org/officeDocument/2006/relationships/hyperlink" Target="#'2017 Contents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0.xml"/><Relationship Id="rId2" Type="http://schemas.openxmlformats.org/officeDocument/2006/relationships/chart" Target="../charts/chart89.xml"/><Relationship Id="rId1" Type="http://schemas.openxmlformats.org/officeDocument/2006/relationships/chart" Target="../charts/chart88.xml"/><Relationship Id="rId5" Type="http://schemas.openxmlformats.org/officeDocument/2006/relationships/image" Target="../media/image1.png"/><Relationship Id="rId4" Type="http://schemas.openxmlformats.org/officeDocument/2006/relationships/hyperlink" Target="#'2017 Contents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5" Type="http://schemas.openxmlformats.org/officeDocument/2006/relationships/image" Target="../media/image1.png"/><Relationship Id="rId4" Type="http://schemas.openxmlformats.org/officeDocument/2006/relationships/hyperlink" Target="#'2017 Contents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6.xml"/><Relationship Id="rId2" Type="http://schemas.openxmlformats.org/officeDocument/2006/relationships/chart" Target="../charts/chart95.xml"/><Relationship Id="rId1" Type="http://schemas.openxmlformats.org/officeDocument/2006/relationships/chart" Target="../charts/chart94.xml"/><Relationship Id="rId5" Type="http://schemas.openxmlformats.org/officeDocument/2006/relationships/image" Target="../media/image1.png"/><Relationship Id="rId4" Type="http://schemas.openxmlformats.org/officeDocument/2006/relationships/hyperlink" Target="#'2017 Contents'!A1"/></Relationships>
</file>

<file path=xl/drawings/_rels/drawing113.xml.rels><?xml version="1.0" encoding="UTF-8" standalone="yes"?>
<Relationships xmlns="http://schemas.openxmlformats.org/package/2006/relationships"><Relationship Id="rId2" Type="http://schemas.openxmlformats.org/officeDocument/2006/relationships/hyperlink" Target="#'2017 Contents'!A1"/><Relationship Id="rId1" Type="http://schemas.openxmlformats.org/officeDocument/2006/relationships/image" Target="../media/image1.png"/></Relationships>
</file>

<file path=xl/drawings/_rels/drawing1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97.xml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0.xml"/><Relationship Id="rId2" Type="http://schemas.openxmlformats.org/officeDocument/2006/relationships/chart" Target="../charts/chart99.xml"/><Relationship Id="rId1" Type="http://schemas.openxmlformats.org/officeDocument/2006/relationships/chart" Target="../charts/chart98.xml"/><Relationship Id="rId6" Type="http://schemas.openxmlformats.org/officeDocument/2006/relationships/image" Target="../media/image1.png"/><Relationship Id="rId5" Type="http://schemas.openxmlformats.org/officeDocument/2006/relationships/hyperlink" Target="#'2017 Contents'!A1"/><Relationship Id="rId4" Type="http://schemas.openxmlformats.org/officeDocument/2006/relationships/chart" Target="../charts/chart101.xml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4.xml"/><Relationship Id="rId2" Type="http://schemas.openxmlformats.org/officeDocument/2006/relationships/chart" Target="../charts/chart103.xml"/><Relationship Id="rId1" Type="http://schemas.openxmlformats.org/officeDocument/2006/relationships/chart" Target="../charts/chart102.xml"/><Relationship Id="rId6" Type="http://schemas.openxmlformats.org/officeDocument/2006/relationships/image" Target="../media/image1.png"/><Relationship Id="rId5" Type="http://schemas.openxmlformats.org/officeDocument/2006/relationships/hyperlink" Target="#'2017 Contents'!A1"/><Relationship Id="rId4" Type="http://schemas.openxmlformats.org/officeDocument/2006/relationships/chart" Target="../charts/chart105.xml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06.xml"/></Relationships>
</file>

<file path=xl/drawings/_rels/drawing1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9.xml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Relationship Id="rId6" Type="http://schemas.openxmlformats.org/officeDocument/2006/relationships/image" Target="../media/image1.png"/><Relationship Id="rId5" Type="http://schemas.openxmlformats.org/officeDocument/2006/relationships/hyperlink" Target="#'2017 Contents'!A1"/><Relationship Id="rId4" Type="http://schemas.openxmlformats.org/officeDocument/2006/relationships/chart" Target="../charts/chart11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7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11.xml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12.xml"/></Relationships>
</file>

<file path=xl/drawings/_rels/drawing1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13.xml"/></Relationships>
</file>

<file path=xl/drawings/_rels/drawing1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14.xml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2017 Contents'!A1"/><Relationship Id="rId1" Type="http://schemas.openxmlformats.org/officeDocument/2006/relationships/chart" Target="../charts/chart115.xml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'2017 Contents'!A1"/><Relationship Id="rId1" Type="http://schemas.openxmlformats.org/officeDocument/2006/relationships/chart" Target="../charts/chart116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17.xml"/></Relationships>
</file>

<file path=xl/drawings/_rels/drawing1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18.xml"/></Relationships>
</file>

<file path=xl/drawings/_rels/drawing1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19.xml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20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21.xml"/></Relationships>
</file>

<file path=xl/drawings/_rels/drawing1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22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23.xml"/></Relationships>
</file>

<file path=xl/drawings/_rels/drawing1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'2017 Contents'!A1"/></Relationships>
</file>

<file path=xl/drawings/_rels/drawing1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8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24.xml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25.xml"/></Relationships>
</file>

<file path=xl/drawings/_rels/drawing1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26.xml"/></Relationships>
</file>

<file path=xl/drawings/_rels/drawing1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144.xml.rels><?xml version="1.0" encoding="UTF-8" standalone="yes"?>
<Relationships xmlns="http://schemas.openxmlformats.org/package/2006/relationships"><Relationship Id="rId3" Type="http://schemas.openxmlformats.org/officeDocument/2006/relationships/hyperlink" Target="#'2017 Contents'!A1"/><Relationship Id="rId2" Type="http://schemas.openxmlformats.org/officeDocument/2006/relationships/chart" Target="../charts/chart128.xml"/><Relationship Id="rId1" Type="http://schemas.openxmlformats.org/officeDocument/2006/relationships/chart" Target="../charts/chart127.xml"/><Relationship Id="rId4" Type="http://schemas.openxmlformats.org/officeDocument/2006/relationships/image" Target="../media/image5.png"/></Relationships>
</file>

<file path=xl/drawings/_rels/drawing1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29.xml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30.xml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31.xml"/></Relationships>
</file>

<file path=xl/drawings/_rels/drawing1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32.xml"/></Relationships>
</file>

<file path=xl/drawings/_rels/drawing1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33.xml"/></Relationships>
</file>

<file path=xl/drawings/_rels/drawing1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34.xml"/></Relationships>
</file>

<file path=xl/drawings/_rels/drawing1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35.xml"/></Relationships>
</file>

<file path=xl/drawings/_rels/drawing1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36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image" Target="../media/image2.png"/><Relationship Id="rId1" Type="http://schemas.openxmlformats.org/officeDocument/2006/relationships/hyperlink" Target="#'2016 Contents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6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8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20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21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22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23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24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25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26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27.xml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image" Target="../media/image2.png"/><Relationship Id="rId1" Type="http://schemas.openxmlformats.org/officeDocument/2006/relationships/hyperlink" Target="#'2016 Contents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image" Target="../media/image2.png"/><Relationship Id="rId1" Type="http://schemas.openxmlformats.org/officeDocument/2006/relationships/hyperlink" Target="#'2016 Contents'!A1"/><Relationship Id="rId4" Type="http://schemas.openxmlformats.org/officeDocument/2006/relationships/chart" Target="../charts/chart30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4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31.xml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5" Type="http://schemas.openxmlformats.org/officeDocument/2006/relationships/image" Target="../media/image1.png"/><Relationship Id="rId4" Type="http://schemas.openxmlformats.org/officeDocument/2006/relationships/hyperlink" Target="#'2017 Contents'!A1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'2017 Contents'!A1"/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3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36.xml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37.xml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38.xml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39.xml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40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41.xml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4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43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44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45.xml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46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image" Target="../media/image1.png"/><Relationship Id="rId5" Type="http://schemas.openxmlformats.org/officeDocument/2006/relationships/hyperlink" Target="#'2017 Contents'!A1"/><Relationship Id="rId4" Type="http://schemas.openxmlformats.org/officeDocument/2006/relationships/chart" Target="../charts/chart50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51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52.xml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5.xml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54.xml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55.xml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56.xml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57.xml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2017 Contents'!A1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4" Type="http://schemas.openxmlformats.org/officeDocument/2006/relationships/image" Target="../media/image1.png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hyperlink" Target="#'2017 Contents'!A1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4" Type="http://schemas.openxmlformats.org/officeDocument/2006/relationships/image" Target="../media/image1.png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62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63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64.xml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13447</xdr:colOff>
      <xdr:row>3</xdr:row>
      <xdr:rowOff>128652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9247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33618</xdr:colOff>
      <xdr:row>2</xdr:row>
      <xdr:rowOff>4054</xdr:rowOff>
    </xdr:from>
    <xdr:to>
      <xdr:col>10</xdr:col>
      <xdr:colOff>1109382</xdr:colOff>
      <xdr:row>29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15688</xdr:colOff>
      <xdr:row>33</xdr:row>
      <xdr:rowOff>143220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29" y="5546912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0.15958</cdr:x>
      <cdr:y>0.5704</cdr:y>
    </cdr:from>
    <cdr:to>
      <cdr:x>0.45636</cdr:x>
      <cdr:y>0.71802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38211" y="2281901"/>
          <a:ext cx="2302702" cy="590554"/>
        </a:xfrm>
        <a:prstGeom xmlns:a="http://schemas.openxmlformats.org/drawingml/2006/main" prst="rect">
          <a:avLst/>
        </a:prstGeom>
        <a:solidFill xmlns:a="http://schemas.openxmlformats.org/drawingml/2006/main">
          <a:srgbClr val="0079C1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>
            <a:lnSpc>
              <a:spcPct val="150000"/>
            </a:lnSpc>
            <a:spcAft>
              <a:spcPts val="0"/>
            </a:spcAft>
          </a:pPr>
          <a:r>
            <a:rPr lang="en-GB" sz="800">
              <a:solidFill>
                <a:schemeClr val="bg1"/>
              </a:solidFill>
              <a:effectLst/>
              <a:latin typeface="Arial"/>
              <a:ea typeface="Arial"/>
              <a:cs typeface="Times New Roman"/>
            </a:rPr>
            <a:t>In Consumer Power, gas increases between 2022 and 2026 as coal closes and nuclear plants begin to decommission.</a:t>
          </a:r>
          <a:endParaRPr lang="en-GB" sz="900">
            <a:solidFill>
              <a:schemeClr val="bg1"/>
            </a:solidFill>
            <a:effectLst/>
            <a:latin typeface="Arial"/>
            <a:ea typeface="Arial"/>
            <a:cs typeface="Times New Roman"/>
          </a:endParaRPr>
        </a:p>
      </cdr:txBody>
    </cdr:sp>
  </cdr:relSizeAnchor>
  <cdr:relSizeAnchor xmlns:cdr="http://schemas.openxmlformats.org/drawingml/2006/chartDrawing">
    <cdr:from>
      <cdr:x>0.34518</cdr:x>
      <cdr:y>0.34174</cdr:y>
    </cdr:from>
    <cdr:to>
      <cdr:x>0.40295</cdr:x>
      <cdr:y>0.54902</cdr:y>
    </cdr:to>
    <cdr:cxnSp macro="">
      <cdr:nvCxnSpPr>
        <cdr:cNvPr id="3" name="Straight Arrow Connector 2"/>
        <cdr:cNvCxnSpPr/>
      </cdr:nvCxnSpPr>
      <cdr:spPr>
        <a:xfrm xmlns:a="http://schemas.openxmlformats.org/drawingml/2006/main" flipH="1" flipV="1">
          <a:off x="2678206" y="1367119"/>
          <a:ext cx="448238" cy="82923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79C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54430</xdr:colOff>
      <xdr:row>46</xdr:row>
      <xdr:rowOff>95250</xdr:rowOff>
    </xdr:from>
    <xdr:to>
      <xdr:col>11</xdr:col>
      <xdr:colOff>460915</xdr:colOff>
      <xdr:row>74</xdr:row>
      <xdr:rowOff>129566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47625</xdr:colOff>
      <xdr:row>46</xdr:row>
      <xdr:rowOff>83344</xdr:rowOff>
    </xdr:from>
    <xdr:to>
      <xdr:col>25</xdr:col>
      <xdr:colOff>590181</xdr:colOff>
      <xdr:row>74</xdr:row>
      <xdr:rowOff>117660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699247</xdr:colOff>
      <xdr:row>3</xdr:row>
      <xdr:rowOff>136816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8286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18704</xdr:rowOff>
    </xdr:from>
    <xdr:to>
      <xdr:col>10</xdr:col>
      <xdr:colOff>2492374</xdr:colOff>
      <xdr:row>25</xdr:row>
      <xdr:rowOff>163286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57150</xdr:colOff>
      <xdr:row>25</xdr:row>
      <xdr:rowOff>95250</xdr:rowOff>
    </xdr:from>
    <xdr:to>
      <xdr:col>1</xdr:col>
      <xdr:colOff>480172</xdr:colOff>
      <xdr:row>29</xdr:row>
      <xdr:rowOff>14352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99110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0.05646</cdr:x>
      <cdr:y>0.82755</cdr:y>
    </cdr:from>
    <cdr:to>
      <cdr:x>0.30469</cdr:x>
      <cdr:y>0.9537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4824" y="3745567"/>
          <a:ext cx="2219325" cy="5709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 b="1">
              <a:solidFill>
                <a:srgbClr val="78A22F"/>
              </a:solidFill>
            </a:rPr>
            <a:t>Two</a:t>
          </a:r>
        </a:p>
        <a:p xmlns:a="http://schemas.openxmlformats.org/drawingml/2006/main">
          <a:pPr algn="ctr"/>
          <a:r>
            <a:rPr lang="en-GB" sz="1100" b="1">
              <a:solidFill>
                <a:srgbClr val="78A22F"/>
              </a:solidFill>
            </a:rPr>
            <a:t>Degrees</a:t>
          </a:r>
        </a:p>
      </cdr:txBody>
    </cdr:sp>
  </cdr:relSizeAnchor>
  <cdr:relSizeAnchor xmlns:cdr="http://schemas.openxmlformats.org/drawingml/2006/chartDrawing">
    <cdr:from>
      <cdr:x>0.76214</cdr:x>
      <cdr:y>0.82829</cdr:y>
    </cdr:from>
    <cdr:to>
      <cdr:x>0.92452</cdr:x>
      <cdr:y>0.94207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814117" y="3748921"/>
          <a:ext cx="1451807" cy="5149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rgbClr val="0079C1"/>
              </a:solidFill>
            </a:rPr>
            <a:t>Consumer Power</a:t>
          </a:r>
        </a:p>
      </cdr:txBody>
    </cdr:sp>
  </cdr:relSizeAnchor>
  <cdr:relSizeAnchor xmlns:cdr="http://schemas.openxmlformats.org/drawingml/2006/chartDrawing">
    <cdr:from>
      <cdr:x>0.54526</cdr:x>
      <cdr:y>0.8195</cdr:y>
    </cdr:from>
    <cdr:to>
      <cdr:x>0.70763</cdr:x>
      <cdr:y>0.93823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875053" y="3709121"/>
          <a:ext cx="1451718" cy="5373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rgbClr val="F78F1E"/>
              </a:solidFill>
            </a:rPr>
            <a:t>Steady</a:t>
          </a:r>
        </a:p>
        <a:p xmlns:a="http://schemas.openxmlformats.org/drawingml/2006/main">
          <a:pPr algn="ctr"/>
          <a:r>
            <a:rPr lang="en-GB" sz="1100" b="1">
              <a:solidFill>
                <a:srgbClr val="F78F1E"/>
              </a:solidFill>
            </a:rPr>
            <a:t>State</a:t>
          </a:r>
        </a:p>
      </cdr:txBody>
    </cdr:sp>
  </cdr:relSizeAnchor>
  <cdr:relSizeAnchor xmlns:cdr="http://schemas.openxmlformats.org/drawingml/2006/chartDrawing">
    <cdr:from>
      <cdr:x>0.31862</cdr:x>
      <cdr:y>0.82198</cdr:y>
    </cdr:from>
    <cdr:to>
      <cdr:x>0.481</cdr:x>
      <cdr:y>0.93823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848738" y="3720346"/>
          <a:ext cx="1451807" cy="5261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rgbClr val="6A2C91"/>
              </a:solidFill>
            </a:rPr>
            <a:t>Slow Progression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721178</xdr:colOff>
      <xdr:row>89</xdr:row>
      <xdr:rowOff>108857</xdr:rowOff>
    </xdr:from>
    <xdr:to>
      <xdr:col>24</xdr:col>
      <xdr:colOff>542555</xdr:colOff>
      <xdr:row>117</xdr:row>
      <xdr:rowOff>143173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90</xdr:row>
      <xdr:rowOff>0</xdr:rowOff>
    </xdr:from>
    <xdr:to>
      <xdr:col>10</xdr:col>
      <xdr:colOff>620117</xdr:colOff>
      <xdr:row>118</xdr:row>
      <xdr:rowOff>34316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122</xdr:row>
      <xdr:rowOff>0</xdr:rowOff>
    </xdr:from>
    <xdr:to>
      <xdr:col>10</xdr:col>
      <xdr:colOff>620117</xdr:colOff>
      <xdr:row>150</xdr:row>
      <xdr:rowOff>34316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122</xdr:row>
      <xdr:rowOff>0</xdr:rowOff>
    </xdr:from>
    <xdr:to>
      <xdr:col>24</xdr:col>
      <xdr:colOff>552081</xdr:colOff>
      <xdr:row>150</xdr:row>
      <xdr:rowOff>34316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699247</xdr:colOff>
      <xdr:row>3</xdr:row>
      <xdr:rowOff>150423</xdr:rowOff>
    </xdr:to>
    <xdr:pic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1643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71437</xdr:colOff>
      <xdr:row>27</xdr:row>
      <xdr:rowOff>9525</xdr:rowOff>
    </xdr:from>
    <xdr:to>
      <xdr:col>15</xdr:col>
      <xdr:colOff>326571</xdr:colOff>
      <xdr:row>55</xdr:row>
      <xdr:rowOff>149679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71437</xdr:colOff>
      <xdr:row>67</xdr:row>
      <xdr:rowOff>9525</xdr:rowOff>
    </xdr:from>
    <xdr:to>
      <xdr:col>15</xdr:col>
      <xdr:colOff>464343</xdr:colOff>
      <xdr:row>92</xdr:row>
      <xdr:rowOff>59531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653142</xdr:colOff>
      <xdr:row>0</xdr:row>
      <xdr:rowOff>27215</xdr:rowOff>
    </xdr:from>
    <xdr:to>
      <xdr:col>5</xdr:col>
      <xdr:colOff>672032</xdr:colOff>
      <xdr:row>3</xdr:row>
      <xdr:rowOff>136817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4571" y="2721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394607</xdr:colOff>
      <xdr:row>28</xdr:row>
      <xdr:rowOff>40821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15</xdr:col>
      <xdr:colOff>394607</xdr:colOff>
      <xdr:row>53</xdr:row>
      <xdr:rowOff>26193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15</xdr:col>
      <xdr:colOff>392906</xdr:colOff>
      <xdr:row>81</xdr:row>
      <xdr:rowOff>50006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7</xdr:col>
      <xdr:colOff>27215</xdr:colOff>
      <xdr:row>0</xdr:row>
      <xdr:rowOff>40821</xdr:rowOff>
    </xdr:from>
    <xdr:to>
      <xdr:col>8</xdr:col>
      <xdr:colOff>46105</xdr:colOff>
      <xdr:row>3</xdr:row>
      <xdr:rowOff>136816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9715" y="40821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71437</xdr:colOff>
      <xdr:row>27</xdr:row>
      <xdr:rowOff>9526</xdr:rowOff>
    </xdr:from>
    <xdr:to>
      <xdr:col>15</xdr:col>
      <xdr:colOff>517071</xdr:colOff>
      <xdr:row>55</xdr:row>
      <xdr:rowOff>136072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71437</xdr:colOff>
      <xdr:row>67</xdr:row>
      <xdr:rowOff>9525</xdr:rowOff>
    </xdr:from>
    <xdr:to>
      <xdr:col>15</xdr:col>
      <xdr:colOff>464343</xdr:colOff>
      <xdr:row>92</xdr:row>
      <xdr:rowOff>59531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18890</xdr:colOff>
      <xdr:row>3</xdr:row>
      <xdr:rowOff>109602</xdr:rowOff>
    </xdr:to>
    <xdr:pic>
      <xdr:nvPicPr>
        <xdr:cNvPr id="10" name="Picture 9" descr="C:\Users\Phil.Clough1\AppData\Local\Microsoft\Windows\Temporary Internet Files\Content.IE5\PMMR5K9K\home_page[1].pn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1786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394607</xdr:colOff>
      <xdr:row>28</xdr:row>
      <xdr:rowOff>40821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15</xdr:col>
      <xdr:colOff>394607</xdr:colOff>
      <xdr:row>53</xdr:row>
      <xdr:rowOff>26193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15</xdr:col>
      <xdr:colOff>392906</xdr:colOff>
      <xdr:row>81</xdr:row>
      <xdr:rowOff>50006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18890</xdr:colOff>
      <xdr:row>3</xdr:row>
      <xdr:rowOff>95995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857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71438</xdr:colOff>
      <xdr:row>27</xdr:row>
      <xdr:rowOff>9525</xdr:rowOff>
    </xdr:from>
    <xdr:to>
      <xdr:col>15</xdr:col>
      <xdr:colOff>353786</xdr:colOff>
      <xdr:row>55</xdr:row>
      <xdr:rowOff>122464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71437</xdr:colOff>
      <xdr:row>67</xdr:row>
      <xdr:rowOff>9525</xdr:rowOff>
    </xdr:from>
    <xdr:to>
      <xdr:col>15</xdr:col>
      <xdr:colOff>464343</xdr:colOff>
      <xdr:row>92</xdr:row>
      <xdr:rowOff>59531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18890</xdr:colOff>
      <xdr:row>3</xdr:row>
      <xdr:rowOff>109602</xdr:rowOff>
    </xdr:to>
    <xdr:pic>
      <xdr:nvPicPr>
        <xdr:cNvPr id="10" name="Picture 9" descr="C:\Users\Phil.Clough1\AppData\Local\Microsoft\Windows\Temporary Internet Files\Content.IE5\PMMR5K9K\home_page[1].pn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1786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0.26291</cdr:x>
      <cdr:y>0.63868</cdr:y>
    </cdr:from>
    <cdr:to>
      <cdr:x>0.45417</cdr:x>
      <cdr:y>0.72604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778025" y="2904141"/>
          <a:ext cx="1293444" cy="39723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/>
            <a:t>Decarbonisation</a:t>
          </a:r>
          <a:r>
            <a:rPr lang="en-GB" sz="1000" baseline="0"/>
            <a:t> of power generation</a:t>
          </a:r>
          <a:endParaRPr lang="en-GB" sz="1000"/>
        </a:p>
      </cdr:txBody>
    </cdr:sp>
  </cdr:relSizeAnchor>
  <cdr:relSizeAnchor xmlns:cdr="http://schemas.openxmlformats.org/drawingml/2006/chartDrawing">
    <cdr:from>
      <cdr:x>0.34648</cdr:x>
      <cdr:y>0.46575</cdr:y>
    </cdr:from>
    <cdr:to>
      <cdr:x>0.53521</cdr:x>
      <cdr:y>0.63542</cdr:y>
    </cdr:to>
    <cdr:cxnSp macro="">
      <cdr:nvCxnSpPr>
        <cdr:cNvPr id="5" name="Straight Arrow Connector 4"/>
        <cdr:cNvCxnSpPr/>
      </cdr:nvCxnSpPr>
      <cdr:spPr>
        <a:xfrm xmlns:a="http://schemas.openxmlformats.org/drawingml/2006/main" flipV="1">
          <a:off x="2343150" y="2117780"/>
          <a:ext cx="1276350" cy="77152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0.47864</cdr:x>
      <cdr:y>0.0601</cdr:y>
    </cdr:from>
    <cdr:to>
      <cdr:x>0.66502</cdr:x>
      <cdr:y>0.19775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236953" y="273275"/>
          <a:ext cx="1260441" cy="625904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/>
            <a:t>Attempts to decarbonise</a:t>
          </a:r>
          <a:r>
            <a:rPr lang="en-GB" sz="1000" baseline="0"/>
            <a:t> heat met with l</a:t>
          </a:r>
          <a:r>
            <a:rPr lang="en-GB" sz="1000"/>
            <a:t>imited success </a:t>
          </a:r>
        </a:p>
      </cdr:txBody>
    </cdr:sp>
  </cdr:relSizeAnchor>
  <cdr:relSizeAnchor xmlns:cdr="http://schemas.openxmlformats.org/drawingml/2006/chartDrawing">
    <cdr:from>
      <cdr:x>0.57183</cdr:x>
      <cdr:y>0.19775</cdr:y>
    </cdr:from>
    <cdr:to>
      <cdr:x>0.64366</cdr:x>
      <cdr:y>0.35472</cdr:y>
    </cdr:to>
    <cdr:cxnSp macro="">
      <cdr:nvCxnSpPr>
        <cdr:cNvPr id="9" name="Straight Arrow Connector 8"/>
        <cdr:cNvCxnSpPr>
          <a:stCxn xmlns:a="http://schemas.openxmlformats.org/drawingml/2006/main" id="8" idx="2"/>
        </cdr:cNvCxnSpPr>
      </cdr:nvCxnSpPr>
      <cdr:spPr>
        <a:xfrm xmlns:a="http://schemas.openxmlformats.org/drawingml/2006/main">
          <a:off x="3867174" y="899179"/>
          <a:ext cx="485751" cy="71377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3">
              <a:lumMod val="75000"/>
            </a:schemeClr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0.75352</cdr:x>
      <cdr:y>0.08597</cdr:y>
    </cdr:from>
    <cdr:to>
      <cdr:x>0.82702</cdr:x>
      <cdr:y>0.30654</cdr:y>
    </cdr:to>
    <cdr:cxnSp macro="">
      <cdr:nvCxnSpPr>
        <cdr:cNvPr id="16" name="Straight Arrow Connector 15"/>
        <cdr:cNvCxnSpPr>
          <a:stCxn xmlns:a="http://schemas.openxmlformats.org/drawingml/2006/main" id="17" idx="1"/>
        </cdr:cNvCxnSpPr>
      </cdr:nvCxnSpPr>
      <cdr:spPr>
        <a:xfrm xmlns:a="http://schemas.openxmlformats.org/drawingml/2006/main" flipH="1">
          <a:off x="5095875" y="390900"/>
          <a:ext cx="497074" cy="100298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B0F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0.82702</cdr:x>
      <cdr:y>0.02033</cdr:y>
    </cdr:from>
    <cdr:to>
      <cdr:x>0.96047</cdr:x>
      <cdr:y>0.1516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5592949" y="92453"/>
          <a:ext cx="902489" cy="596894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75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solidFill>
                <a:schemeClr val="bg1"/>
              </a:solidFill>
            </a:rPr>
            <a:t>Industrial</a:t>
          </a:r>
          <a:r>
            <a:rPr lang="en-GB" sz="1000" baseline="0">
              <a:solidFill>
                <a:schemeClr val="bg1"/>
              </a:solidFill>
            </a:rPr>
            <a:t> decline continues</a:t>
          </a:r>
          <a:endParaRPr lang="en-GB" sz="10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0.71793</cdr:x>
      <cdr:y>0.58934</cdr:y>
    </cdr:from>
    <cdr:to>
      <cdr:x>0.90704</cdr:x>
      <cdr:y>0.62432</cdr:y>
    </cdr:to>
    <cdr:cxnSp macro="">
      <cdr:nvCxnSpPr>
        <cdr:cNvPr id="22" name="Straight Arrow Connector 21"/>
        <cdr:cNvCxnSpPr/>
      </cdr:nvCxnSpPr>
      <cdr:spPr>
        <a:xfrm xmlns:a="http://schemas.openxmlformats.org/drawingml/2006/main" flipV="1">
          <a:off x="4855205" y="2679755"/>
          <a:ext cx="1278895" cy="15905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0.1831</cdr:x>
      <cdr:y>0.13733</cdr:y>
    </cdr:from>
    <cdr:to>
      <cdr:x>0.27818</cdr:x>
      <cdr:y>0.2835</cdr:y>
    </cdr:to>
    <cdr:cxnSp macro="">
      <cdr:nvCxnSpPr>
        <cdr:cNvPr id="13" name="Straight Arrow Connector 12"/>
        <cdr:cNvCxnSpPr/>
      </cdr:nvCxnSpPr>
      <cdr:spPr>
        <a:xfrm xmlns:a="http://schemas.openxmlformats.org/drawingml/2006/main" flipH="1">
          <a:off x="1238250" y="624447"/>
          <a:ext cx="642989" cy="66465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0.14743</cdr:x>
      <cdr:y>0.03376</cdr:y>
    </cdr:from>
    <cdr:to>
      <cdr:x>0.42729</cdr:x>
      <cdr:y>0.12344</cdr:y>
    </cdr:to>
    <cdr:grpSp>
      <cdr:nvGrpSpPr>
        <cdr:cNvPr id="12" name="Group 11"/>
        <cdr:cNvGrpSpPr/>
      </cdr:nvGrpSpPr>
      <cdr:grpSpPr>
        <a:xfrm xmlns:a="http://schemas.openxmlformats.org/drawingml/2006/main">
          <a:off x="1101939" y="164050"/>
          <a:ext cx="2091764" cy="435782"/>
          <a:chOff x="68362" y="-678063"/>
          <a:chExt cx="12640631" cy="5616961"/>
        </a:xfrm>
      </cdr:grpSpPr>
      <cdr:sp macro="" textlink="">
        <cdr:nvSpPr>
          <cdr:cNvPr id="14" name="Rectangle 13"/>
          <cdr:cNvSpPr/>
        </cdr:nvSpPr>
        <cdr:spPr>
          <a:xfrm xmlns:a="http://schemas.openxmlformats.org/drawingml/2006/main">
            <a:off x="68362" y="-353659"/>
            <a:ext cx="12541414" cy="529255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tx1"/>
          </a:solidFill>
          <a:ln xmlns:a="http://schemas.openxmlformats.org/drawingml/2006/main" w="508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ot="0" spcFirstLastPara="0" vert="horz" wrap="square" lIns="91440" tIns="45720" rIns="91440" bIns="0" numCol="1" spcCol="0" rtlCol="0" fromWordArt="0" anchor="b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r>
              <a:rPr lang="en-GB" sz="900" dirty="0" smtClean="0"/>
              <a:t>Total = 1123 TWh</a:t>
            </a:r>
            <a:endParaRPr lang="en-GB" sz="900" dirty="0"/>
          </a:p>
        </cdr:txBody>
      </cdr:sp>
      <cdr:sp macro="" textlink="">
        <cdr:nvSpPr>
          <cdr:cNvPr id="15" name="TextBox 3"/>
          <cdr:cNvSpPr txBox="1"/>
        </cdr:nvSpPr>
        <cdr:spPr>
          <a:xfrm xmlns:a="http://schemas.openxmlformats.org/drawingml/2006/main">
            <a:off x="72796" y="-664994"/>
            <a:ext cx="6309769" cy="309151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1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bIns="36000" rtlCol="0" anchor="ctr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G = 817 TWh</a:t>
            </a:r>
            <a:endParaRPr lang="en-GB" sz="900" dirty="0"/>
          </a:p>
        </cdr:txBody>
      </cdr:sp>
      <cdr:sp macro="" textlink="">
        <cdr:nvSpPr>
          <cdr:cNvPr id="18" name="TextBox 4"/>
          <cdr:cNvSpPr txBox="1"/>
        </cdr:nvSpPr>
        <cdr:spPr>
          <a:xfrm xmlns:a="http://schemas.openxmlformats.org/drawingml/2006/main">
            <a:off x="6401262" y="-678063"/>
            <a:ext cx="6307731" cy="296960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3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bIns="36000" rtlCol="0" anchor="ctr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E = 306 TWh</a:t>
            </a:r>
            <a:endParaRPr lang="en-GB" sz="900" dirty="0"/>
          </a:p>
        </cdr:txBody>
      </cdr:sp>
    </cdr:grpSp>
  </cdr:relSizeAnchor>
  <cdr:relSizeAnchor xmlns:cdr="http://schemas.openxmlformats.org/drawingml/2006/chartDrawing">
    <cdr:from>
      <cdr:x>0.57004</cdr:x>
      <cdr:y>0.62547</cdr:y>
    </cdr:from>
    <cdr:to>
      <cdr:x>0.86711</cdr:x>
      <cdr:y>0.72428</cdr:y>
    </cdr:to>
    <cdr:grpSp>
      <cdr:nvGrpSpPr>
        <cdr:cNvPr id="19" name="Group 18"/>
        <cdr:cNvGrpSpPr/>
      </cdr:nvGrpSpPr>
      <cdr:grpSpPr>
        <a:xfrm xmlns:a="http://schemas.openxmlformats.org/drawingml/2006/main">
          <a:off x="4260663" y="3039346"/>
          <a:ext cx="2220397" cy="480147"/>
          <a:chOff x="0" y="0"/>
          <a:chExt cx="11260200" cy="2145540"/>
        </a:xfrm>
      </cdr:grpSpPr>
      <cdr:sp macro="" textlink="">
        <cdr:nvSpPr>
          <cdr:cNvPr id="20" name="Rectangle 19"/>
          <cdr:cNvSpPr/>
        </cdr:nvSpPr>
        <cdr:spPr>
          <a:xfrm xmlns:a="http://schemas.openxmlformats.org/drawingml/2006/main">
            <a:off x="0" y="0"/>
            <a:ext cx="11260200" cy="214554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tx1"/>
          </a:solidFill>
          <a:ln xmlns:a="http://schemas.openxmlformats.org/drawingml/2006/main" w="508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r>
              <a:rPr lang="en-GB" sz="900" dirty="0" smtClean="0"/>
              <a:t>Total =  754 TWh</a:t>
            </a:r>
            <a:endParaRPr lang="en-GB" sz="900" dirty="0"/>
          </a:p>
        </cdr:txBody>
      </cdr:sp>
      <cdr:sp macro="" textlink="">
        <cdr:nvSpPr>
          <cdr:cNvPr id="21" name="TextBox 3"/>
          <cdr:cNvSpPr txBox="1"/>
        </cdr:nvSpPr>
        <cdr:spPr>
          <a:xfrm xmlns:a="http://schemas.openxmlformats.org/drawingml/2006/main">
            <a:off x="0" y="55048"/>
            <a:ext cx="5630108" cy="100540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1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 anchor="ctr">
            <a:sp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G = 424</a:t>
            </a:r>
            <a:r>
              <a:rPr lang="en-GB" sz="900" baseline="0" dirty="0" smtClean="0"/>
              <a:t> </a:t>
            </a:r>
            <a:r>
              <a:rPr lang="en-GB" sz="900" dirty="0" smtClean="0"/>
              <a:t>TWh</a:t>
            </a:r>
            <a:endParaRPr lang="en-GB" sz="900" dirty="0"/>
          </a:p>
        </cdr:txBody>
      </cdr:sp>
      <cdr:sp macro="" textlink="">
        <cdr:nvSpPr>
          <cdr:cNvPr id="23" name="TextBox 4"/>
          <cdr:cNvSpPr txBox="1"/>
        </cdr:nvSpPr>
        <cdr:spPr>
          <a:xfrm xmlns:a="http://schemas.openxmlformats.org/drawingml/2006/main">
            <a:off x="5711232" y="55048"/>
            <a:ext cx="5548968" cy="100540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3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 anchor="ctr">
            <a:sp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E = 330 TWh</a:t>
            </a:r>
            <a:endParaRPr lang="en-GB" sz="900" dirty="0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394607</xdr:colOff>
      <xdr:row>28</xdr:row>
      <xdr:rowOff>40821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15</xdr:col>
      <xdr:colOff>394607</xdr:colOff>
      <xdr:row>53</xdr:row>
      <xdr:rowOff>26193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15</xdr:col>
      <xdr:colOff>392906</xdr:colOff>
      <xdr:row>81</xdr:row>
      <xdr:rowOff>50006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666749</xdr:colOff>
      <xdr:row>0</xdr:row>
      <xdr:rowOff>68035</xdr:rowOff>
    </xdr:from>
    <xdr:to>
      <xdr:col>8</xdr:col>
      <xdr:colOff>5282</xdr:colOff>
      <xdr:row>3</xdr:row>
      <xdr:rowOff>164030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8892" y="6803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71438</xdr:colOff>
      <xdr:row>27</xdr:row>
      <xdr:rowOff>9526</xdr:rowOff>
    </xdr:from>
    <xdr:to>
      <xdr:col>15</xdr:col>
      <xdr:colOff>394607</xdr:colOff>
      <xdr:row>55</xdr:row>
      <xdr:rowOff>40822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71437</xdr:colOff>
      <xdr:row>67</xdr:row>
      <xdr:rowOff>9525</xdr:rowOff>
    </xdr:from>
    <xdr:to>
      <xdr:col>15</xdr:col>
      <xdr:colOff>464343</xdr:colOff>
      <xdr:row>92</xdr:row>
      <xdr:rowOff>59531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18890</xdr:colOff>
      <xdr:row>3</xdr:row>
      <xdr:rowOff>109602</xdr:rowOff>
    </xdr:to>
    <xdr:pic>
      <xdr:nvPicPr>
        <xdr:cNvPr id="10" name="Picture 9" descr="C:\Users\Phil.Clough1\AppData\Local\Microsoft\Windows\Temporary Internet Files\Content.IE5\PMMR5K9K\home_page[1].pn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143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394607</xdr:colOff>
      <xdr:row>28</xdr:row>
      <xdr:rowOff>40821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15</xdr:col>
      <xdr:colOff>394607</xdr:colOff>
      <xdr:row>53</xdr:row>
      <xdr:rowOff>26193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15</xdr:col>
      <xdr:colOff>392906</xdr:colOff>
      <xdr:row>81</xdr:row>
      <xdr:rowOff>50006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7</xdr:col>
      <xdr:colOff>0</xdr:colOff>
      <xdr:row>0</xdr:row>
      <xdr:rowOff>0</xdr:rowOff>
    </xdr:from>
    <xdr:to>
      <xdr:col>8</xdr:col>
      <xdr:colOff>18890</xdr:colOff>
      <xdr:row>3</xdr:row>
      <xdr:rowOff>95995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186</xdr:row>
      <xdr:rowOff>0</xdr:rowOff>
    </xdr:from>
    <xdr:to>
      <xdr:col>2</xdr:col>
      <xdr:colOff>695325</xdr:colOff>
      <xdr:row>190</xdr:row>
      <xdr:rowOff>37483</xdr:rowOff>
    </xdr:to>
    <xdr:pic macro="[0]!Home">
      <xdr:nvPicPr>
        <xdr:cNvPr id="2" name="Picture 1" descr="C:\Users\Phil.Clough1\AppData\Local\Microsoft\Windows\Temporary Internet Files\Content.IE5\PMMR5K9K\home_page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305550"/>
          <a:ext cx="695325" cy="6851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0</xdr:row>
      <xdr:rowOff>0</xdr:rowOff>
    </xdr:from>
    <xdr:to>
      <xdr:col>5</xdr:col>
      <xdr:colOff>73318</xdr:colOff>
      <xdr:row>3</xdr:row>
      <xdr:rowOff>140898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8071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186</xdr:row>
      <xdr:rowOff>0</xdr:rowOff>
    </xdr:from>
    <xdr:to>
      <xdr:col>2</xdr:col>
      <xdr:colOff>695325</xdr:colOff>
      <xdr:row>190</xdr:row>
      <xdr:rowOff>37483</xdr:rowOff>
    </xdr:to>
    <xdr:pic macro="[2]!Home">
      <xdr:nvPicPr>
        <xdr:cNvPr id="4" name="Picture 3" descr="C:\Users\Phil.Clough1\AppData\Local\Microsoft\Windows\Temporary Internet Files\Content.IE5\PMMR5K9K\home_page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0213300"/>
          <a:ext cx="695325" cy="6851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15689</xdr:colOff>
      <xdr:row>3</xdr:row>
      <xdr:rowOff>42367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824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</xdr:colOff>
      <xdr:row>3</xdr:row>
      <xdr:rowOff>0</xdr:rowOff>
    </xdr:from>
    <xdr:to>
      <xdr:col>10</xdr:col>
      <xdr:colOff>1755321</xdr:colOff>
      <xdr:row>25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18889</xdr:colOff>
      <xdr:row>2</xdr:row>
      <xdr:rowOff>164031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1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76649</xdr:rowOff>
    </xdr:from>
    <xdr:to>
      <xdr:col>10</xdr:col>
      <xdr:colOff>342900</xdr:colOff>
      <xdr:row>25</xdr:row>
      <xdr:rowOff>85166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10</xdr:col>
      <xdr:colOff>342900</xdr:colOff>
      <xdr:row>52</xdr:row>
      <xdr:rowOff>24765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10</xdr:col>
      <xdr:colOff>342900</xdr:colOff>
      <xdr:row>82</xdr:row>
      <xdr:rowOff>24765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90</xdr:row>
      <xdr:rowOff>0</xdr:rowOff>
    </xdr:from>
    <xdr:to>
      <xdr:col>10</xdr:col>
      <xdr:colOff>342900</xdr:colOff>
      <xdr:row>112</xdr:row>
      <xdr:rowOff>24765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15689</xdr:colOff>
      <xdr:row>2</xdr:row>
      <xdr:rowOff>176837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4324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22413</xdr:rowOff>
    </xdr:from>
    <xdr:to>
      <xdr:col>10</xdr:col>
      <xdr:colOff>280146</xdr:colOff>
      <xdr:row>25</xdr:row>
      <xdr:rowOff>22413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29</xdr:row>
      <xdr:rowOff>0</xdr:rowOff>
    </xdr:from>
    <xdr:to>
      <xdr:col>10</xdr:col>
      <xdr:colOff>280146</xdr:colOff>
      <xdr:row>51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0</xdr:colOff>
      <xdr:row>60</xdr:row>
      <xdr:rowOff>0</xdr:rowOff>
    </xdr:from>
    <xdr:to>
      <xdr:col>10</xdr:col>
      <xdr:colOff>280146</xdr:colOff>
      <xdr:row>82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0</xdr:col>
      <xdr:colOff>0</xdr:colOff>
      <xdr:row>90</xdr:row>
      <xdr:rowOff>0</xdr:rowOff>
    </xdr:from>
    <xdr:to>
      <xdr:col>10</xdr:col>
      <xdr:colOff>280146</xdr:colOff>
      <xdr:row>112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15688</xdr:colOff>
      <xdr:row>2</xdr:row>
      <xdr:rowOff>165631</xdr:rowOff>
    </xdr:to>
    <xdr:pic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5059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18890</xdr:colOff>
      <xdr:row>27</xdr:row>
      <xdr:rowOff>109602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4708071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58239</xdr:rowOff>
    </xdr:from>
    <xdr:to>
      <xdr:col>10</xdr:col>
      <xdr:colOff>342900</xdr:colOff>
      <xdr:row>26</xdr:row>
      <xdr:rowOff>70758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10</xdr:col>
      <xdr:colOff>342900</xdr:colOff>
      <xdr:row>52</xdr:row>
      <xdr:rowOff>24765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10</xdr:col>
      <xdr:colOff>342900</xdr:colOff>
      <xdr:row>82</xdr:row>
      <xdr:rowOff>24765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90</xdr:row>
      <xdr:rowOff>0</xdr:rowOff>
    </xdr:from>
    <xdr:to>
      <xdr:col>10</xdr:col>
      <xdr:colOff>342900</xdr:colOff>
      <xdr:row>112</xdr:row>
      <xdr:rowOff>24765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15688</xdr:colOff>
      <xdr:row>2</xdr:row>
      <xdr:rowOff>176837</xdr:rowOff>
    </xdr:to>
    <xdr:pic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0765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19707</xdr:colOff>
      <xdr:row>3</xdr:row>
      <xdr:rowOff>75926</xdr:rowOff>
    </xdr:from>
    <xdr:to>
      <xdr:col>10</xdr:col>
      <xdr:colOff>362607</xdr:colOff>
      <xdr:row>28</xdr:row>
      <xdr:rowOff>79570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15688</xdr:colOff>
      <xdr:row>32</xdr:row>
      <xdr:rowOff>143220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29" y="5367618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54808</xdr:colOff>
      <xdr:row>1</xdr:row>
      <xdr:rowOff>83941</xdr:rowOff>
    </xdr:from>
    <xdr:to>
      <xdr:col>10</xdr:col>
      <xdr:colOff>481853</xdr:colOff>
      <xdr:row>23</xdr:row>
      <xdr:rowOff>82636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11206</xdr:colOff>
      <xdr:row>0</xdr:row>
      <xdr:rowOff>89647</xdr:rowOff>
    </xdr:from>
    <xdr:to>
      <xdr:col>11</xdr:col>
      <xdr:colOff>26894</xdr:colOff>
      <xdr:row>3</xdr:row>
      <xdr:rowOff>64778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3382" y="89647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106353</xdr:rowOff>
    </xdr:from>
    <xdr:to>
      <xdr:col>10</xdr:col>
      <xdr:colOff>427045</xdr:colOff>
      <xdr:row>23</xdr:row>
      <xdr:rowOff>105048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291352</xdr:colOff>
      <xdr:row>0</xdr:row>
      <xdr:rowOff>112059</xdr:rowOff>
    </xdr:from>
    <xdr:to>
      <xdr:col>10</xdr:col>
      <xdr:colOff>307041</xdr:colOff>
      <xdr:row>3</xdr:row>
      <xdr:rowOff>87190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9970" y="112059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9525</xdr:colOff>
      <xdr:row>4</xdr:row>
      <xdr:rowOff>147702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7</xdr:row>
      <xdr:rowOff>23811</xdr:rowOff>
    </xdr:from>
    <xdr:to>
      <xdr:col>13</xdr:col>
      <xdr:colOff>533400</xdr:colOff>
      <xdr:row>30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</xdr:row>
      <xdr:rowOff>19050</xdr:rowOff>
    </xdr:from>
    <xdr:to>
      <xdr:col>1</xdr:col>
      <xdr:colOff>9525</xdr:colOff>
      <xdr:row>5</xdr:row>
      <xdr:rowOff>102798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180976</xdr:colOff>
      <xdr:row>8</xdr:row>
      <xdr:rowOff>9524</xdr:rowOff>
    </xdr:from>
    <xdr:to>
      <xdr:col>9</xdr:col>
      <xdr:colOff>371475</xdr:colOff>
      <xdr:row>9</xdr:row>
      <xdr:rowOff>95250</xdr:rowOff>
    </xdr:to>
    <xdr:sp macro="" textlink="">
      <xdr:nvSpPr>
        <xdr:cNvPr id="5" name="TextBox 6"/>
        <xdr:cNvSpPr txBox="1"/>
      </xdr:nvSpPr>
      <xdr:spPr>
        <a:xfrm>
          <a:off x="4981576" y="1371599"/>
          <a:ext cx="1562099" cy="266701"/>
        </a:xfrm>
        <a:prstGeom prst="rect">
          <a:avLst/>
        </a:prstGeom>
        <a:solidFill>
          <a:schemeClr val="accent3">
            <a:lumMod val="40000"/>
            <a:lumOff val="60000"/>
            <a:alpha val="74000"/>
          </a:schemeClr>
        </a:solidFill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Lowest gas demand</a:t>
          </a:r>
        </a:p>
      </xdr:txBody>
    </xdr:sp>
    <xdr:clientData/>
  </xdr:twoCellAnchor>
  <xdr:twoCellAnchor>
    <xdr:from>
      <xdr:col>9</xdr:col>
      <xdr:colOff>371475</xdr:colOff>
      <xdr:row>8</xdr:row>
      <xdr:rowOff>142875</xdr:rowOff>
    </xdr:from>
    <xdr:to>
      <xdr:col>10</xdr:col>
      <xdr:colOff>104775</xdr:colOff>
      <xdr:row>18</xdr:row>
      <xdr:rowOff>123825</xdr:rowOff>
    </xdr:to>
    <xdr:cxnSp macro="">
      <xdr:nvCxnSpPr>
        <xdr:cNvPr id="7" name="Straight Arrow Connector 6"/>
        <xdr:cNvCxnSpPr>
          <a:stCxn id="5" idx="3"/>
        </xdr:cNvCxnSpPr>
      </xdr:nvCxnSpPr>
      <xdr:spPr>
        <a:xfrm>
          <a:off x="6543675" y="1504950"/>
          <a:ext cx="419100" cy="1552575"/>
        </a:xfrm>
        <a:prstGeom prst="straightConnector1">
          <a:avLst/>
        </a:prstGeom>
        <a:ln w="158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21</xdr:row>
      <xdr:rowOff>0</xdr:rowOff>
    </xdr:from>
    <xdr:to>
      <xdr:col>4</xdr:col>
      <xdr:colOff>466724</xdr:colOff>
      <xdr:row>24</xdr:row>
      <xdr:rowOff>46354</xdr:rowOff>
    </xdr:to>
    <xdr:sp macro="" textlink="">
      <xdr:nvSpPr>
        <xdr:cNvPr id="10" name="TextBox 3"/>
        <xdr:cNvSpPr txBox="1"/>
      </xdr:nvSpPr>
      <xdr:spPr>
        <a:xfrm>
          <a:off x="1381125" y="3333750"/>
          <a:ext cx="1828799" cy="446404"/>
        </a:xfrm>
        <a:prstGeom prst="rect">
          <a:avLst/>
        </a:prstGeom>
        <a:solidFill>
          <a:schemeClr val="accent3">
            <a:lumMod val="40000"/>
            <a:lumOff val="60000"/>
            <a:alpha val="75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6 bcm/year green gas by 2050</a:t>
          </a:r>
        </a:p>
      </xdr:txBody>
    </xdr:sp>
    <xdr:clientData/>
  </xdr:twoCellAnchor>
  <xdr:twoCellAnchor>
    <xdr:from>
      <xdr:col>4</xdr:col>
      <xdr:colOff>466724</xdr:colOff>
      <xdr:row>22</xdr:row>
      <xdr:rowOff>89852</xdr:rowOff>
    </xdr:from>
    <xdr:to>
      <xdr:col>9</xdr:col>
      <xdr:colOff>638175</xdr:colOff>
      <xdr:row>26</xdr:row>
      <xdr:rowOff>0</xdr:rowOff>
    </xdr:to>
    <xdr:cxnSp macro="">
      <xdr:nvCxnSpPr>
        <xdr:cNvPr id="11" name="Straight Arrow Connector 10"/>
        <xdr:cNvCxnSpPr>
          <a:stCxn id="10" idx="3"/>
        </xdr:cNvCxnSpPr>
      </xdr:nvCxnSpPr>
      <xdr:spPr>
        <a:xfrm>
          <a:off x="3209924" y="3556952"/>
          <a:ext cx="3600451" cy="443548"/>
        </a:xfrm>
        <a:prstGeom prst="straightConnector1">
          <a:avLst/>
        </a:prstGeom>
        <a:ln w="15875">
          <a:solidFill>
            <a:schemeClr val="bg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457200</xdr:colOff>
      <xdr:row>31</xdr:row>
      <xdr:rowOff>47625</xdr:rowOff>
    </xdr:from>
    <xdr:to>
      <xdr:col>8</xdr:col>
      <xdr:colOff>395994</xdr:colOff>
      <xdr:row>33</xdr:row>
      <xdr:rowOff>50294</xdr:rowOff>
    </xdr:to>
    <xdr:sp macro="" textlink="">
      <xdr:nvSpPr>
        <xdr:cNvPr id="15" name="TextBox 2"/>
        <xdr:cNvSpPr txBox="1"/>
      </xdr:nvSpPr>
      <xdr:spPr>
        <a:xfrm>
          <a:off x="3886200" y="4714875"/>
          <a:ext cx="1996194" cy="269369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UKCS exhausted by 2048</a:t>
          </a:r>
        </a:p>
      </xdr:txBody>
    </xdr:sp>
    <xdr:clientData/>
  </xdr:twoCellAnchor>
  <xdr:twoCellAnchor>
    <xdr:from>
      <xdr:col>8</xdr:col>
      <xdr:colOff>395994</xdr:colOff>
      <xdr:row>26</xdr:row>
      <xdr:rowOff>76201</xdr:rowOff>
    </xdr:from>
    <xdr:to>
      <xdr:col>9</xdr:col>
      <xdr:colOff>419100</xdr:colOff>
      <xdr:row>32</xdr:row>
      <xdr:rowOff>48960</xdr:rowOff>
    </xdr:to>
    <xdr:cxnSp macro="">
      <xdr:nvCxnSpPr>
        <xdr:cNvPr id="16" name="Straight Arrow Connector 15"/>
        <xdr:cNvCxnSpPr>
          <a:stCxn id="15" idx="3"/>
        </xdr:cNvCxnSpPr>
      </xdr:nvCxnSpPr>
      <xdr:spPr>
        <a:xfrm flipV="1">
          <a:off x="5882394" y="4076701"/>
          <a:ext cx="708906" cy="77285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66675</xdr:colOff>
      <xdr:row>11</xdr:row>
      <xdr:rowOff>76200</xdr:rowOff>
    </xdr:from>
    <xdr:ext cx="1762125" cy="446404"/>
    <xdr:sp macro="" textlink="">
      <xdr:nvSpPr>
        <xdr:cNvPr id="21" name="TextBox 6"/>
        <xdr:cNvSpPr txBox="1"/>
      </xdr:nvSpPr>
      <xdr:spPr>
        <a:xfrm>
          <a:off x="4867275" y="1981200"/>
          <a:ext cx="1762125" cy="446404"/>
        </a:xfrm>
        <a:prstGeom prst="rect">
          <a:avLst/>
        </a:prstGeom>
        <a:solidFill>
          <a:schemeClr val="accent3">
            <a:lumMod val="40000"/>
            <a:lumOff val="60000"/>
            <a:alpha val="74000"/>
          </a:schemeClr>
        </a:solidFill>
      </xdr:spPr>
      <xdr:txBody>
        <a:bodyPr vertOverflow="clip" horzOverflow="clip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12 bcm/year Norwegian</a:t>
          </a:r>
          <a:r>
            <a:rPr lang="en-GB" sz="1200" baseline="0"/>
            <a:t> gas in 2050</a:t>
          </a:r>
          <a:r>
            <a:rPr lang="en-GB" sz="1200"/>
            <a:t> </a:t>
          </a:r>
        </a:p>
      </xdr:txBody>
    </xdr:sp>
    <xdr:clientData/>
  </xdr:oneCellAnchor>
  <xdr:twoCellAnchor>
    <xdr:from>
      <xdr:col>8</xdr:col>
      <xdr:colOff>261938</xdr:colOff>
      <xdr:row>14</xdr:row>
      <xdr:rowOff>27304</xdr:rowOff>
    </xdr:from>
    <xdr:to>
      <xdr:col>9</xdr:col>
      <xdr:colOff>590550</xdr:colOff>
      <xdr:row>24</xdr:row>
      <xdr:rowOff>57150</xdr:rowOff>
    </xdr:to>
    <xdr:cxnSp macro="">
      <xdr:nvCxnSpPr>
        <xdr:cNvPr id="24" name="Straight Arrow Connector 23"/>
        <xdr:cNvCxnSpPr>
          <a:stCxn id="21" idx="2"/>
        </xdr:cNvCxnSpPr>
      </xdr:nvCxnSpPr>
      <xdr:spPr>
        <a:xfrm>
          <a:off x="5748338" y="2427604"/>
          <a:ext cx="1014412" cy="1363346"/>
        </a:xfrm>
        <a:prstGeom prst="straightConnector1">
          <a:avLst/>
        </a:prstGeom>
        <a:ln w="158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0.32004</cdr:x>
      <cdr:y>0.0337</cdr:y>
    </cdr:from>
    <cdr:to>
      <cdr:x>0.32133</cdr:x>
      <cdr:y>0.86027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2895952" y="108670"/>
          <a:ext cx="11673" cy="266503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0.25397</cdr:x>
      <cdr:y>0.03742</cdr:y>
    </cdr:from>
    <cdr:to>
      <cdr:x>0.378</cdr:x>
      <cdr:y>0.27358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98082" y="120637"/>
          <a:ext cx="1122317" cy="761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History    Future</a:t>
          </a:r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8</xdr:row>
      <xdr:rowOff>14286</xdr:rowOff>
    </xdr:from>
    <xdr:to>
      <xdr:col>12</xdr:col>
      <xdr:colOff>647701</xdr:colOff>
      <xdr:row>30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123825</xdr:colOff>
      <xdr:row>3</xdr:row>
      <xdr:rowOff>38100</xdr:rowOff>
    </xdr:from>
    <xdr:to>
      <xdr:col>1</xdr:col>
      <xdr:colOff>133350</xdr:colOff>
      <xdr:row>6</xdr:row>
      <xdr:rowOff>142099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953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228601</xdr:colOff>
      <xdr:row>32</xdr:row>
      <xdr:rowOff>0</xdr:rowOff>
    </xdr:from>
    <xdr:ext cx="2171700" cy="269369"/>
    <xdr:sp macro="" textlink="">
      <xdr:nvSpPr>
        <xdr:cNvPr id="5" name="TextBox 4"/>
        <xdr:cNvSpPr txBox="1"/>
      </xdr:nvSpPr>
      <xdr:spPr>
        <a:xfrm>
          <a:off x="2971801" y="4848225"/>
          <a:ext cx="2171700" cy="269369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UKCS still producing in 2050</a:t>
          </a:r>
        </a:p>
      </xdr:txBody>
    </xdr:sp>
    <xdr:clientData/>
  </xdr:oneCellAnchor>
  <xdr:twoCellAnchor>
    <xdr:from>
      <xdr:col>7</xdr:col>
      <xdr:colOff>418319</xdr:colOff>
      <xdr:row>27</xdr:row>
      <xdr:rowOff>19050</xdr:rowOff>
    </xdr:from>
    <xdr:to>
      <xdr:col>9</xdr:col>
      <xdr:colOff>132953</xdr:colOff>
      <xdr:row>33</xdr:row>
      <xdr:rowOff>9525</xdr:rowOff>
    </xdr:to>
    <xdr:cxnSp macro="">
      <xdr:nvCxnSpPr>
        <xdr:cNvPr id="6" name="Straight Arrow Connector 5"/>
        <xdr:cNvCxnSpPr/>
      </xdr:nvCxnSpPr>
      <xdr:spPr>
        <a:xfrm flipV="1">
          <a:off x="5218919" y="4200525"/>
          <a:ext cx="1086234" cy="790575"/>
        </a:xfrm>
        <a:prstGeom prst="straightConnector1">
          <a:avLst/>
        </a:prstGeom>
        <a:ln w="158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104775</xdr:colOff>
      <xdr:row>23</xdr:row>
      <xdr:rowOff>0</xdr:rowOff>
    </xdr:from>
    <xdr:to>
      <xdr:col>9</xdr:col>
      <xdr:colOff>304800</xdr:colOff>
      <xdr:row>25</xdr:row>
      <xdr:rowOff>2669</xdr:rowOff>
    </xdr:to>
    <xdr:sp macro="" textlink="">
      <xdr:nvSpPr>
        <xdr:cNvPr id="8" name="TextBox 7"/>
        <xdr:cNvSpPr txBox="1"/>
      </xdr:nvSpPr>
      <xdr:spPr>
        <a:xfrm>
          <a:off x="4219575" y="3648075"/>
          <a:ext cx="2257425" cy="269369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32 bcm/year shale from 2031</a:t>
          </a:r>
        </a:p>
      </xdr:txBody>
    </xdr:sp>
    <xdr:clientData/>
  </xdr:twoCellAnchor>
  <xdr:twoCellAnchor>
    <xdr:from>
      <xdr:col>4</xdr:col>
      <xdr:colOff>561974</xdr:colOff>
      <xdr:row>10</xdr:row>
      <xdr:rowOff>38100</xdr:rowOff>
    </xdr:from>
    <xdr:to>
      <xdr:col>7</xdr:col>
      <xdr:colOff>533399</xdr:colOff>
      <xdr:row>11</xdr:row>
      <xdr:rowOff>126494</xdr:rowOff>
    </xdr:to>
    <xdr:sp macro="" textlink="">
      <xdr:nvSpPr>
        <xdr:cNvPr id="10" name="TextBox 17"/>
        <xdr:cNvSpPr txBox="1"/>
      </xdr:nvSpPr>
      <xdr:spPr>
        <a:xfrm>
          <a:off x="3305174" y="1762125"/>
          <a:ext cx="2028825" cy="269369"/>
        </a:xfrm>
        <a:prstGeom prst="rect">
          <a:avLst/>
        </a:prstGeom>
        <a:solidFill>
          <a:schemeClr val="accent3">
            <a:lumMod val="40000"/>
            <a:lumOff val="60000"/>
            <a:alpha val="50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Lowest import dependency</a:t>
          </a:r>
        </a:p>
      </xdr:txBody>
    </xdr:sp>
    <xdr:clientData/>
  </xdr:twoCellAnchor>
  <xdr:twoCellAnchor>
    <xdr:from>
      <xdr:col>5</xdr:col>
      <xdr:colOff>476250</xdr:colOff>
      <xdr:row>4</xdr:row>
      <xdr:rowOff>161925</xdr:rowOff>
    </xdr:from>
    <xdr:to>
      <xdr:col>9</xdr:col>
      <xdr:colOff>148499</xdr:colOff>
      <xdr:row>7</xdr:row>
      <xdr:rowOff>65404</xdr:rowOff>
    </xdr:to>
    <xdr:sp macro="" textlink="">
      <xdr:nvSpPr>
        <xdr:cNvPr id="11" name="TextBox 9"/>
        <xdr:cNvSpPr txBox="1"/>
      </xdr:nvSpPr>
      <xdr:spPr>
        <a:xfrm>
          <a:off x="3905250" y="800100"/>
          <a:ext cx="2415449" cy="446404"/>
        </a:xfrm>
        <a:prstGeom prst="rect">
          <a:avLst/>
        </a:prstGeom>
        <a:solidFill>
          <a:schemeClr val="accent3">
            <a:lumMod val="40000"/>
            <a:lumOff val="60000"/>
            <a:alpha val="50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Demand in 2050 only 20% lower than 2016</a:t>
          </a:r>
        </a:p>
      </xdr:txBody>
    </xdr:sp>
    <xdr:clientData/>
  </xdr:twoCellAnchor>
  <xdr:twoCellAnchor>
    <xdr:from>
      <xdr:col>7</xdr:col>
      <xdr:colOff>312375</xdr:colOff>
      <xdr:row>7</xdr:row>
      <xdr:rowOff>65404</xdr:rowOff>
    </xdr:from>
    <xdr:to>
      <xdr:col>9</xdr:col>
      <xdr:colOff>306456</xdr:colOff>
      <xdr:row>15</xdr:row>
      <xdr:rowOff>116785</xdr:rowOff>
    </xdr:to>
    <xdr:cxnSp macro="">
      <xdr:nvCxnSpPr>
        <xdr:cNvPr id="12" name="Straight Arrow Connector 11"/>
        <xdr:cNvCxnSpPr>
          <a:stCxn id="11" idx="2"/>
        </xdr:cNvCxnSpPr>
      </xdr:nvCxnSpPr>
      <xdr:spPr>
        <a:xfrm>
          <a:off x="5112975" y="1246504"/>
          <a:ext cx="1365681" cy="1403931"/>
        </a:xfrm>
        <a:prstGeom prst="straightConnector1">
          <a:avLst/>
        </a:prstGeom>
        <a:ln w="158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204787</xdr:colOff>
      <xdr:row>11</xdr:row>
      <xdr:rowOff>126494</xdr:rowOff>
    </xdr:from>
    <xdr:to>
      <xdr:col>8</xdr:col>
      <xdr:colOff>600075</xdr:colOff>
      <xdr:row>17</xdr:row>
      <xdr:rowOff>28575</xdr:rowOff>
    </xdr:to>
    <xdr:cxnSp macro="">
      <xdr:nvCxnSpPr>
        <xdr:cNvPr id="14" name="Straight Arrow Connector 13"/>
        <xdr:cNvCxnSpPr>
          <a:stCxn id="10" idx="2"/>
        </xdr:cNvCxnSpPr>
      </xdr:nvCxnSpPr>
      <xdr:spPr>
        <a:xfrm>
          <a:off x="4319587" y="2031494"/>
          <a:ext cx="1766888" cy="797431"/>
        </a:xfrm>
        <a:prstGeom prst="straightConnector1">
          <a:avLst/>
        </a:prstGeom>
        <a:ln w="158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23</xdr:row>
      <xdr:rowOff>19050</xdr:rowOff>
    </xdr:from>
    <xdr:to>
      <xdr:col>4</xdr:col>
      <xdr:colOff>485775</xdr:colOff>
      <xdr:row>25</xdr:row>
      <xdr:rowOff>21719</xdr:rowOff>
    </xdr:to>
    <xdr:sp macro="" textlink="">
      <xdr:nvSpPr>
        <xdr:cNvPr id="16" name="TextBox 15"/>
        <xdr:cNvSpPr txBox="1"/>
      </xdr:nvSpPr>
      <xdr:spPr>
        <a:xfrm>
          <a:off x="1047750" y="3667125"/>
          <a:ext cx="2181225" cy="269369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Green gas &lt;0.5 bcm/year</a:t>
          </a:r>
        </a:p>
      </xdr:txBody>
    </xdr:sp>
    <xdr:clientData/>
  </xdr:twoCellAnchor>
  <xdr:twoCellAnchor>
    <xdr:from>
      <xdr:col>4</xdr:col>
      <xdr:colOff>514350</xdr:colOff>
      <xdr:row>19</xdr:row>
      <xdr:rowOff>95250</xdr:rowOff>
    </xdr:from>
    <xdr:to>
      <xdr:col>7</xdr:col>
      <xdr:colOff>219075</xdr:colOff>
      <xdr:row>24</xdr:row>
      <xdr:rowOff>9525</xdr:rowOff>
    </xdr:to>
    <xdr:cxnSp macro="">
      <xdr:nvCxnSpPr>
        <xdr:cNvPr id="19" name="Straight Arrow Connector 18"/>
        <xdr:cNvCxnSpPr/>
      </xdr:nvCxnSpPr>
      <xdr:spPr>
        <a:xfrm flipV="1">
          <a:off x="3257550" y="3209925"/>
          <a:ext cx="1762125" cy="581025"/>
        </a:xfrm>
        <a:prstGeom prst="straightConnector1">
          <a:avLst/>
        </a:prstGeom>
        <a:ln w="15875">
          <a:solidFill>
            <a:schemeClr val="bg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0.33165</cdr:x>
      <cdr:y>0.0283</cdr:y>
    </cdr:from>
    <cdr:to>
      <cdr:x>0.33337</cdr:x>
      <cdr:y>0.86017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2846775" y="89723"/>
          <a:ext cx="14764" cy="2637382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0.26254</cdr:x>
      <cdr:y>0.03796</cdr:y>
    </cdr:from>
    <cdr:to>
      <cdr:x>0.38673</cdr:x>
      <cdr:y>0.27766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253585" y="120353"/>
          <a:ext cx="1066011" cy="7599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History    Future</a:t>
          </a:r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absoluteAnchor>
    <xdr:pos x="59392" y="358587"/>
    <xdr:ext cx="6854638" cy="413497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9</xdr:col>
      <xdr:colOff>438150</xdr:colOff>
      <xdr:row>0</xdr:row>
      <xdr:rowOff>66675</xdr:rowOff>
    </xdr:from>
    <xdr:to>
      <xdr:col>10</xdr:col>
      <xdr:colOff>352425</xdr:colOff>
      <xdr:row>3</xdr:row>
      <xdr:rowOff>93437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66675"/>
          <a:ext cx="600075" cy="596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absoluteAnchor>
    <xdr:pos x="93569" y="422462"/>
    <xdr:ext cx="7019925" cy="413833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oneCellAnchor>
    <xdr:from>
      <xdr:col>2</xdr:col>
      <xdr:colOff>170889</xdr:colOff>
      <xdr:row>17</xdr:row>
      <xdr:rowOff>121584</xdr:rowOff>
    </xdr:from>
    <xdr:ext cx="1924050" cy="416781"/>
    <xdr:sp macro="" textlink="">
      <xdr:nvSpPr>
        <xdr:cNvPr id="3" name="TextBox 2"/>
        <xdr:cNvSpPr txBox="1"/>
      </xdr:nvSpPr>
      <xdr:spPr>
        <a:xfrm>
          <a:off x="1538007" y="3248025"/>
          <a:ext cx="1924050" cy="416781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GB" sz="1100"/>
            <a:t>Margin declines to the point where  the N-1 test is failed</a:t>
          </a:r>
        </a:p>
      </xdr:txBody>
    </xdr:sp>
    <xdr:clientData/>
  </xdr:oneCellAnchor>
  <xdr:twoCellAnchor>
    <xdr:from>
      <xdr:col>3</xdr:col>
      <xdr:colOff>523315</xdr:colOff>
      <xdr:row>11</xdr:row>
      <xdr:rowOff>148478</xdr:rowOff>
    </xdr:from>
    <xdr:to>
      <xdr:col>4</xdr:col>
      <xdr:colOff>494740</xdr:colOff>
      <xdr:row>17</xdr:row>
      <xdr:rowOff>110378</xdr:rowOff>
    </xdr:to>
    <xdr:cxnSp macro="">
      <xdr:nvCxnSpPr>
        <xdr:cNvPr id="4" name="Straight Arrow Connector 3"/>
        <xdr:cNvCxnSpPr/>
      </xdr:nvCxnSpPr>
      <xdr:spPr>
        <a:xfrm flipV="1">
          <a:off x="2573991" y="2199154"/>
          <a:ext cx="654984" cy="103766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545727</xdr:colOff>
      <xdr:row>12</xdr:row>
      <xdr:rowOff>21851</xdr:rowOff>
    </xdr:from>
    <xdr:to>
      <xdr:col>5</xdr:col>
      <xdr:colOff>319368</xdr:colOff>
      <xdr:row>17</xdr:row>
      <xdr:rowOff>79002</xdr:rowOff>
    </xdr:to>
    <xdr:cxnSp macro="">
      <xdr:nvCxnSpPr>
        <xdr:cNvPr id="5" name="Straight Arrow Connector 4"/>
        <xdr:cNvCxnSpPr/>
      </xdr:nvCxnSpPr>
      <xdr:spPr>
        <a:xfrm flipV="1">
          <a:off x="2596403" y="2251822"/>
          <a:ext cx="1140759" cy="95362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381001</xdr:colOff>
      <xdr:row>0</xdr:row>
      <xdr:rowOff>89647</xdr:rowOff>
    </xdr:from>
    <xdr:to>
      <xdr:col>10</xdr:col>
      <xdr:colOff>336177</xdr:colOff>
      <xdr:row>3</xdr:row>
      <xdr:rowOff>152915</xdr:rowOff>
    </xdr:to>
    <xdr:pic macro="[0]!Home"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3030" y="89647"/>
          <a:ext cx="638735" cy="623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9</xdr:row>
      <xdr:rowOff>133349</xdr:rowOff>
    </xdr:from>
    <xdr:to>
      <xdr:col>13</xdr:col>
      <xdr:colOff>133350</xdr:colOff>
      <xdr:row>33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1</xdr:row>
      <xdr:rowOff>95250</xdr:rowOff>
    </xdr:from>
    <xdr:to>
      <xdr:col>1</xdr:col>
      <xdr:colOff>95250</xdr:colOff>
      <xdr:row>5</xdr:row>
      <xdr:rowOff>4827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85750"/>
          <a:ext cx="695325" cy="671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0.16345</cdr:x>
      <cdr:y>0.54525</cdr:y>
    </cdr:from>
    <cdr:to>
      <cdr:x>0.35471</cdr:x>
      <cdr:y>0.73794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101809" y="2516361"/>
          <a:ext cx="1289297" cy="88926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Aging nuclear</a:t>
          </a:r>
          <a:r>
            <a:rPr lang="en-GB" sz="1000" baseline="0"/>
            <a:t> fleet makes gas more competitive. New build reverses this trend</a:t>
          </a:r>
          <a:endParaRPr lang="en-GB" sz="1000"/>
        </a:p>
      </cdr:txBody>
    </cdr:sp>
  </cdr:relSizeAnchor>
  <cdr:relSizeAnchor xmlns:cdr="http://schemas.openxmlformats.org/drawingml/2006/chartDrawing">
    <cdr:from>
      <cdr:x>0.25908</cdr:x>
      <cdr:y>0.31075</cdr:y>
    </cdr:from>
    <cdr:to>
      <cdr:x>0.36292</cdr:x>
      <cdr:y>0.54525</cdr:y>
    </cdr:to>
    <cdr:cxnSp macro="">
      <cdr:nvCxnSpPr>
        <cdr:cNvPr id="5" name="Straight Arrow Connector 4"/>
        <cdr:cNvCxnSpPr>
          <a:stCxn xmlns:a="http://schemas.openxmlformats.org/drawingml/2006/main" id="4" idx="0"/>
        </cdr:cNvCxnSpPr>
      </cdr:nvCxnSpPr>
      <cdr:spPr>
        <a:xfrm xmlns:a="http://schemas.openxmlformats.org/drawingml/2006/main" flipV="1">
          <a:off x="1749978" y="1360988"/>
          <a:ext cx="701372" cy="1027044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0.5323</cdr:x>
      <cdr:y>0.33313</cdr:y>
    </cdr:from>
    <cdr:to>
      <cdr:x>0.6154</cdr:x>
      <cdr:y>0.53003</cdr:y>
    </cdr:to>
    <cdr:cxnSp macro="">
      <cdr:nvCxnSpPr>
        <cdr:cNvPr id="16" name="Straight Arrow Connector 15"/>
        <cdr:cNvCxnSpPr/>
      </cdr:nvCxnSpPr>
      <cdr:spPr>
        <a:xfrm xmlns:a="http://schemas.openxmlformats.org/drawingml/2006/main" flipH="1" flipV="1">
          <a:off x="3599793" y="1514750"/>
          <a:ext cx="561975" cy="89534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B0F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0.53858</cdr:x>
      <cdr:y>0.54734</cdr:y>
    </cdr:from>
    <cdr:to>
      <cdr:x>0.7286</cdr:x>
      <cdr:y>0.69172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642256" y="2488788"/>
          <a:ext cx="1285058" cy="65650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75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solidFill>
                <a:schemeClr val="bg1"/>
              </a:solidFill>
            </a:rPr>
            <a:t>Industrial</a:t>
          </a:r>
          <a:r>
            <a:rPr lang="en-GB" sz="1000" baseline="0">
              <a:solidFill>
                <a:schemeClr val="bg1"/>
              </a:solidFill>
            </a:rPr>
            <a:t> decline continues in this less prosperous scenario</a:t>
          </a:r>
        </a:p>
        <a:p xmlns:a="http://schemas.openxmlformats.org/drawingml/2006/main">
          <a:endParaRPr lang="en-GB" sz="10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0.83371</cdr:x>
      <cdr:y>0.36455</cdr:y>
    </cdr:from>
    <cdr:to>
      <cdr:x>0.92525</cdr:x>
      <cdr:y>0.4253</cdr:y>
    </cdr:to>
    <cdr:cxnSp macro="">
      <cdr:nvCxnSpPr>
        <cdr:cNvPr id="22" name="Straight Arrow Connector 21"/>
        <cdr:cNvCxnSpPr/>
      </cdr:nvCxnSpPr>
      <cdr:spPr>
        <a:xfrm xmlns:a="http://schemas.openxmlformats.org/drawingml/2006/main" flipV="1">
          <a:off x="5638143" y="1657624"/>
          <a:ext cx="619125" cy="27622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0.18723</cdr:x>
      <cdr:y>0.17713</cdr:y>
    </cdr:from>
    <cdr:to>
      <cdr:x>0.23874</cdr:x>
      <cdr:y>0.27238</cdr:y>
    </cdr:to>
    <cdr:cxnSp macro="">
      <cdr:nvCxnSpPr>
        <cdr:cNvPr id="13" name="Straight Arrow Connector 12"/>
        <cdr:cNvCxnSpPr/>
      </cdr:nvCxnSpPr>
      <cdr:spPr>
        <a:xfrm xmlns:a="http://schemas.openxmlformats.org/drawingml/2006/main" flipH="1">
          <a:off x="1266168" y="805422"/>
          <a:ext cx="348371" cy="43310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0.15257</cdr:x>
      <cdr:y>0.08368</cdr:y>
    </cdr:from>
    <cdr:to>
      <cdr:x>0.41771</cdr:x>
      <cdr:y>0.16908</cdr:y>
    </cdr:to>
    <cdr:grpSp>
      <cdr:nvGrpSpPr>
        <cdr:cNvPr id="10" name="Group 9"/>
        <cdr:cNvGrpSpPr/>
      </cdr:nvGrpSpPr>
      <cdr:grpSpPr>
        <a:xfrm xmlns:a="http://schemas.openxmlformats.org/drawingml/2006/main">
          <a:off x="1028544" y="377264"/>
          <a:ext cx="1787431" cy="385018"/>
          <a:chOff x="0" y="0"/>
          <a:chExt cx="12690267" cy="4938884"/>
        </a:xfrm>
      </cdr:grpSpPr>
      <cdr:sp macro="" textlink="">
        <cdr:nvSpPr>
          <cdr:cNvPr id="11" name="Rectangle 10"/>
          <cdr:cNvSpPr/>
        </cdr:nvSpPr>
        <cdr:spPr>
          <a:xfrm xmlns:a="http://schemas.openxmlformats.org/drawingml/2006/main">
            <a:off x="68362" y="268983"/>
            <a:ext cx="12541411" cy="4669901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tx1"/>
          </a:solidFill>
          <a:ln xmlns:a="http://schemas.openxmlformats.org/drawingml/2006/main" w="508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ot="0" spcFirstLastPara="0" vert="horz" wrap="square" lIns="91440" tIns="45720" rIns="91440" bIns="0" numCol="1" spcCol="0" rtlCol="0" fromWordArt="0" anchor="b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r>
              <a:rPr lang="en-GB" sz="900" dirty="0" smtClean="0"/>
              <a:t>Total = 1123 TWh</a:t>
            </a:r>
            <a:endParaRPr lang="en-GB" sz="900" dirty="0"/>
          </a:p>
        </cdr:txBody>
      </cdr:sp>
      <cdr:sp macro="" textlink="">
        <cdr:nvSpPr>
          <cdr:cNvPr id="12" name="TextBox 3"/>
          <cdr:cNvSpPr txBox="1"/>
        </cdr:nvSpPr>
        <cdr:spPr>
          <a:xfrm xmlns:a="http://schemas.openxmlformats.org/drawingml/2006/main">
            <a:off x="0" y="76418"/>
            <a:ext cx="6309769" cy="2817093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1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bIns="36000" rtlCol="0" anchor="b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G = 817 TWh</a:t>
            </a:r>
            <a:endParaRPr lang="en-GB" sz="900" dirty="0"/>
          </a:p>
        </cdr:txBody>
      </cdr:sp>
      <cdr:sp macro="" textlink="">
        <cdr:nvSpPr>
          <cdr:cNvPr id="14" name="TextBox 4"/>
          <cdr:cNvSpPr txBox="1"/>
        </cdr:nvSpPr>
        <cdr:spPr>
          <a:xfrm xmlns:a="http://schemas.openxmlformats.org/drawingml/2006/main">
            <a:off x="6406339" y="0"/>
            <a:ext cx="6283928" cy="2768062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3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bIns="36000" rtlCol="0" anchor="b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E = 306 TWh</a:t>
            </a:r>
            <a:endParaRPr lang="en-GB" sz="900" dirty="0"/>
          </a:p>
        </cdr:txBody>
      </cdr:sp>
    </cdr:grpSp>
  </cdr:relSizeAnchor>
  <cdr:relSizeAnchor xmlns:cdr="http://schemas.openxmlformats.org/drawingml/2006/chartDrawing">
    <cdr:from>
      <cdr:x>0.71495</cdr:x>
      <cdr:y>0.43432</cdr:y>
    </cdr:from>
    <cdr:to>
      <cdr:x>0.98893</cdr:x>
      <cdr:y>0.53214</cdr:y>
    </cdr:to>
    <cdr:grpSp>
      <cdr:nvGrpSpPr>
        <cdr:cNvPr id="15" name="Group 14"/>
        <cdr:cNvGrpSpPr/>
      </cdr:nvGrpSpPr>
      <cdr:grpSpPr>
        <a:xfrm xmlns:a="http://schemas.openxmlformats.org/drawingml/2006/main">
          <a:off x="4819806" y="1958092"/>
          <a:ext cx="1847025" cy="441013"/>
          <a:chOff x="0" y="0"/>
          <a:chExt cx="74594674" cy="16166586"/>
        </a:xfrm>
      </cdr:grpSpPr>
      <cdr:sp macro="" textlink="">
        <cdr:nvSpPr>
          <cdr:cNvPr id="18" name="Rectangle 17"/>
          <cdr:cNvSpPr/>
        </cdr:nvSpPr>
        <cdr:spPr>
          <a:xfrm xmlns:a="http://schemas.openxmlformats.org/drawingml/2006/main">
            <a:off x="0" y="0"/>
            <a:ext cx="74594674" cy="16166586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tx1"/>
          </a:solidFill>
          <a:ln xmlns:a="http://schemas.openxmlformats.org/drawingml/2006/main" w="508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endParaRPr lang="en-GB" sz="900"/>
          </a:p>
          <a:p xmlns:a="http://schemas.openxmlformats.org/drawingml/2006/main">
            <a:pPr algn="ctr"/>
            <a:r>
              <a:rPr lang="en-GB" sz="900"/>
              <a:t>Total =  1093 TWh</a:t>
            </a:r>
          </a:p>
        </cdr:txBody>
      </cdr:sp>
      <cdr:sp macro="" textlink="">
        <cdr:nvSpPr>
          <cdr:cNvPr id="19" name="TextBox 3"/>
          <cdr:cNvSpPr txBox="1"/>
        </cdr:nvSpPr>
        <cdr:spPr>
          <a:xfrm xmlns:a="http://schemas.openxmlformats.org/drawingml/2006/main">
            <a:off x="0" y="30"/>
            <a:ext cx="37297374" cy="827127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1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/>
              <a:t>G = 772 TWh</a:t>
            </a:r>
          </a:p>
        </cdr:txBody>
      </cdr:sp>
      <cdr:sp macro="" textlink="">
        <cdr:nvSpPr>
          <cdr:cNvPr id="20" name="TextBox 4"/>
          <cdr:cNvSpPr txBox="1"/>
        </cdr:nvSpPr>
        <cdr:spPr>
          <a:xfrm xmlns:a="http://schemas.openxmlformats.org/drawingml/2006/main">
            <a:off x="37834836" y="0"/>
            <a:ext cx="36759838" cy="789534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3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/>
              <a:t>E = 321 TWh</a:t>
            </a:r>
          </a:p>
        </cdr:txBody>
      </cdr:sp>
    </cdr:grp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0.31858</cdr:x>
      <cdr:y>0.01945</cdr:y>
    </cdr:from>
    <cdr:to>
      <cdr:x>0.31889</cdr:x>
      <cdr:y>0.82507</cdr:y>
    </cdr:to>
    <cdr:cxnSp macro="">
      <cdr:nvCxnSpPr>
        <cdr:cNvPr id="2" name="Straight Connector 1"/>
        <cdr:cNvCxnSpPr/>
      </cdr:nvCxnSpPr>
      <cdr:spPr>
        <a:xfrm xmlns:a="http://schemas.openxmlformats.org/drawingml/2006/main" flipH="1" flipV="1">
          <a:off x="2731037" y="63542"/>
          <a:ext cx="2638" cy="263203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0.2401</cdr:x>
      <cdr:y>0.04478</cdr:y>
    </cdr:from>
    <cdr:to>
      <cdr:x>0.36461</cdr:x>
      <cdr:y>0.283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8257" y="149715"/>
          <a:ext cx="1067362" cy="7964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History    Future</a:t>
          </a:r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9</xdr:row>
      <xdr:rowOff>114299</xdr:rowOff>
    </xdr:from>
    <xdr:to>
      <xdr:col>13</xdr:col>
      <xdr:colOff>47625</xdr:colOff>
      <xdr:row>33</xdr:row>
      <xdr:rowOff>57149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161925</xdr:colOff>
      <xdr:row>1</xdr:row>
      <xdr:rowOff>123825</xdr:rowOff>
    </xdr:from>
    <xdr:to>
      <xdr:col>1</xdr:col>
      <xdr:colOff>171450</xdr:colOff>
      <xdr:row>6</xdr:row>
      <xdr:rowOff>42927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4325"/>
          <a:ext cx="695325" cy="665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0.31019</cdr:x>
      <cdr:y>0.03118</cdr:y>
    </cdr:from>
    <cdr:to>
      <cdr:x>0.31044</cdr:x>
      <cdr:y>0.82456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2638463" y="101583"/>
          <a:ext cx="2126" cy="258447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0.24246</cdr:x>
      <cdr:y>0.03738</cdr:y>
    </cdr:from>
    <cdr:to>
      <cdr:x>0.36795</cdr:x>
      <cdr:y>0.27678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62356" y="121774"/>
          <a:ext cx="1067396" cy="7798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History    Future</a:t>
          </a:r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8</xdr:row>
      <xdr:rowOff>128586</xdr:rowOff>
    </xdr:from>
    <xdr:to>
      <xdr:col>12</xdr:col>
      <xdr:colOff>57149</xdr:colOff>
      <xdr:row>29</xdr:row>
      <xdr:rowOff>9524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133350</xdr:colOff>
      <xdr:row>2</xdr:row>
      <xdr:rowOff>9525</xdr:rowOff>
    </xdr:from>
    <xdr:to>
      <xdr:col>1</xdr:col>
      <xdr:colOff>142875</xdr:colOff>
      <xdr:row>5</xdr:row>
      <xdr:rowOff>100077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3337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33336</xdr:rowOff>
    </xdr:from>
    <xdr:to>
      <xdr:col>12</xdr:col>
      <xdr:colOff>19050</xdr:colOff>
      <xdr:row>28</xdr:row>
      <xdr:rowOff>47624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152400</xdr:colOff>
      <xdr:row>2</xdr:row>
      <xdr:rowOff>0</xdr:rowOff>
    </xdr:from>
    <xdr:to>
      <xdr:col>1</xdr:col>
      <xdr:colOff>161925</xdr:colOff>
      <xdr:row>5</xdr:row>
      <xdr:rowOff>90552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23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9</xdr:row>
      <xdr:rowOff>23811</xdr:rowOff>
    </xdr:from>
    <xdr:to>
      <xdr:col>12</xdr:col>
      <xdr:colOff>19049</xdr:colOff>
      <xdr:row>28</xdr:row>
      <xdr:rowOff>38099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</xdr:row>
      <xdr:rowOff>122464</xdr:rowOff>
    </xdr:from>
    <xdr:to>
      <xdr:col>1</xdr:col>
      <xdr:colOff>18890</xdr:colOff>
      <xdr:row>5</xdr:row>
      <xdr:rowOff>744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571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9</xdr:row>
      <xdr:rowOff>52386</xdr:rowOff>
    </xdr:from>
    <xdr:to>
      <xdr:col>12</xdr:col>
      <xdr:colOff>95249</xdr:colOff>
      <xdr:row>29</xdr:row>
      <xdr:rowOff>66674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2</xdr:row>
      <xdr:rowOff>9203</xdr:rowOff>
    </xdr:from>
    <xdr:to>
      <xdr:col>1</xdr:col>
      <xdr:colOff>85725</xdr:colOff>
      <xdr:row>5</xdr:row>
      <xdr:rowOff>85403</xdr:rowOff>
    </xdr:to>
    <xdr:pic>
      <xdr:nvPicPr>
        <xdr:cNvPr id="4" name="Picture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333053"/>
          <a:ext cx="676275" cy="676275"/>
        </a:xfrm>
        <a:prstGeom prst="rect">
          <a:avLst/>
        </a:prstGeom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7</xdr:row>
      <xdr:rowOff>147636</xdr:rowOff>
    </xdr:from>
    <xdr:to>
      <xdr:col>12</xdr:col>
      <xdr:colOff>285749</xdr:colOff>
      <xdr:row>29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676275</xdr:colOff>
      <xdr:row>6</xdr:row>
      <xdr:rowOff>76200</xdr:rowOff>
    </xdr:to>
    <xdr:pic>
      <xdr:nvPicPr>
        <xdr:cNvPr id="3" name="Picture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85775"/>
          <a:ext cx="676275" cy="676275"/>
        </a:xfrm>
        <a:prstGeom prst="rect">
          <a:avLst/>
        </a:prstGeom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0</xdr:rowOff>
    </xdr:from>
    <xdr:to>
      <xdr:col>1</xdr:col>
      <xdr:colOff>0</xdr:colOff>
      <xdr:row>4</xdr:row>
      <xdr:rowOff>145597</xdr:rowOff>
    </xdr:to>
    <xdr:pic>
      <xdr:nvPicPr>
        <xdr:cNvPr id="5" name="Picture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352425"/>
          <a:ext cx="676275" cy="688522"/>
        </a:xfrm>
        <a:prstGeom prst="rect">
          <a:avLst/>
        </a:prstGeom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695325</xdr:colOff>
      <xdr:row>4</xdr:row>
      <xdr:rowOff>147702</xdr:rowOff>
    </xdr:to>
    <xdr:pic macro="[0]!Home"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82495</xdr:rowOff>
    </xdr:from>
    <xdr:to>
      <xdr:col>10</xdr:col>
      <xdr:colOff>342900</xdr:colOff>
      <xdr:row>28</xdr:row>
      <xdr:rowOff>86139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15688</xdr:colOff>
      <xdr:row>32</xdr:row>
      <xdr:rowOff>143220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29" y="5367618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857250</xdr:colOff>
      <xdr:row>2</xdr:row>
      <xdr:rowOff>90487</xdr:rowOff>
    </xdr:from>
    <xdr:to>
      <xdr:col>7</xdr:col>
      <xdr:colOff>19050</xdr:colOff>
      <xdr:row>21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466725</xdr:colOff>
      <xdr:row>2</xdr:row>
      <xdr:rowOff>19050</xdr:rowOff>
    </xdr:from>
    <xdr:to>
      <xdr:col>10</xdr:col>
      <xdr:colOff>590550</xdr:colOff>
      <xdr:row>2</xdr:row>
      <xdr:rowOff>142875</xdr:rowOff>
    </xdr:to>
    <xdr:sp macro="" textlink="">
      <xdr:nvSpPr>
        <xdr:cNvPr id="13" name="Diamond 12"/>
        <xdr:cNvSpPr/>
      </xdr:nvSpPr>
      <xdr:spPr>
        <a:xfrm>
          <a:off x="8543925" y="390525"/>
          <a:ext cx="123825" cy="123825"/>
        </a:xfrm>
        <a:prstGeom prst="diamond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476250</xdr:colOff>
      <xdr:row>3</xdr:row>
      <xdr:rowOff>9525</xdr:rowOff>
    </xdr:from>
    <xdr:to>
      <xdr:col>10</xdr:col>
      <xdr:colOff>600075</xdr:colOff>
      <xdr:row>3</xdr:row>
      <xdr:rowOff>133350</xdr:rowOff>
    </xdr:to>
    <xdr:sp macro="" textlink="">
      <xdr:nvSpPr>
        <xdr:cNvPr id="14" name="Diamond 13"/>
        <xdr:cNvSpPr/>
      </xdr:nvSpPr>
      <xdr:spPr>
        <a:xfrm>
          <a:off x="8553450" y="561975"/>
          <a:ext cx="123825" cy="123825"/>
        </a:xfrm>
        <a:prstGeom prst="diamond">
          <a:avLst/>
        </a:prstGeom>
        <a:solidFill>
          <a:schemeClr val="accent4"/>
        </a:solidFill>
        <a:ln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466725</xdr:colOff>
      <xdr:row>4</xdr:row>
      <xdr:rowOff>9525</xdr:rowOff>
    </xdr:from>
    <xdr:to>
      <xdr:col>10</xdr:col>
      <xdr:colOff>590550</xdr:colOff>
      <xdr:row>4</xdr:row>
      <xdr:rowOff>133350</xdr:rowOff>
    </xdr:to>
    <xdr:sp macro="" textlink="">
      <xdr:nvSpPr>
        <xdr:cNvPr id="15" name="Diamond 14"/>
        <xdr:cNvSpPr/>
      </xdr:nvSpPr>
      <xdr:spPr>
        <a:xfrm>
          <a:off x="8543925" y="742950"/>
          <a:ext cx="123825" cy="123825"/>
        </a:xfrm>
        <a:prstGeom prst="diamond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466725</xdr:colOff>
      <xdr:row>5</xdr:row>
      <xdr:rowOff>19050</xdr:rowOff>
    </xdr:from>
    <xdr:to>
      <xdr:col>10</xdr:col>
      <xdr:colOff>590550</xdr:colOff>
      <xdr:row>5</xdr:row>
      <xdr:rowOff>142875</xdr:rowOff>
    </xdr:to>
    <xdr:sp macro="" textlink="">
      <xdr:nvSpPr>
        <xdr:cNvPr id="16" name="Diamond 15"/>
        <xdr:cNvSpPr/>
      </xdr:nvSpPr>
      <xdr:spPr>
        <a:xfrm>
          <a:off x="8543925" y="933450"/>
          <a:ext cx="123825" cy="123825"/>
        </a:xfrm>
        <a:prstGeom prst="diamond">
          <a:avLst/>
        </a:prstGeom>
        <a:solidFill>
          <a:schemeClr val="accent1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485775</xdr:colOff>
      <xdr:row>6</xdr:row>
      <xdr:rowOff>38100</xdr:rowOff>
    </xdr:from>
    <xdr:to>
      <xdr:col>10</xdr:col>
      <xdr:colOff>609600</xdr:colOff>
      <xdr:row>6</xdr:row>
      <xdr:rowOff>161925</xdr:rowOff>
    </xdr:to>
    <xdr:sp macro="" textlink="">
      <xdr:nvSpPr>
        <xdr:cNvPr id="17" name="Diamond 16"/>
        <xdr:cNvSpPr/>
      </xdr:nvSpPr>
      <xdr:spPr>
        <a:xfrm>
          <a:off x="8562975" y="1133475"/>
          <a:ext cx="123825" cy="123825"/>
        </a:xfrm>
        <a:prstGeom prst="diamond">
          <a:avLst/>
        </a:prstGeom>
        <a:solidFill>
          <a:schemeClr val="accent2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485775</xdr:colOff>
      <xdr:row>7</xdr:row>
      <xdr:rowOff>28575</xdr:rowOff>
    </xdr:from>
    <xdr:to>
      <xdr:col>10</xdr:col>
      <xdr:colOff>609600</xdr:colOff>
      <xdr:row>7</xdr:row>
      <xdr:rowOff>152400</xdr:rowOff>
    </xdr:to>
    <xdr:sp macro="" textlink="">
      <xdr:nvSpPr>
        <xdr:cNvPr id="18" name="Diamond 17"/>
        <xdr:cNvSpPr/>
      </xdr:nvSpPr>
      <xdr:spPr>
        <a:xfrm>
          <a:off x="8562975" y="1304925"/>
          <a:ext cx="123825" cy="123825"/>
        </a:xfrm>
        <a:prstGeom prst="diamond">
          <a:avLst/>
        </a:prstGeom>
        <a:solidFill>
          <a:srgbClr val="00B0F0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495300</xdr:colOff>
      <xdr:row>8</xdr:row>
      <xdr:rowOff>47625</xdr:rowOff>
    </xdr:from>
    <xdr:to>
      <xdr:col>10</xdr:col>
      <xdr:colOff>619125</xdr:colOff>
      <xdr:row>8</xdr:row>
      <xdr:rowOff>171450</xdr:rowOff>
    </xdr:to>
    <xdr:sp macro="" textlink="">
      <xdr:nvSpPr>
        <xdr:cNvPr id="19" name="Diamond 18"/>
        <xdr:cNvSpPr/>
      </xdr:nvSpPr>
      <xdr:spPr>
        <a:xfrm>
          <a:off x="8572500" y="1504950"/>
          <a:ext cx="123825" cy="123825"/>
        </a:xfrm>
        <a:prstGeom prst="diamond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 b="1"/>
        </a:p>
      </xdr:txBody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676275</xdr:colOff>
      <xdr:row>4</xdr:row>
      <xdr:rowOff>145597</xdr:rowOff>
    </xdr:to>
    <xdr:pic>
      <xdr:nvPicPr>
        <xdr:cNvPr id="20" name="Picture 19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05600" y="190500"/>
          <a:ext cx="676275" cy="688522"/>
        </a:xfrm>
        <a:prstGeom prst="rect">
          <a:avLst/>
        </a:prstGeom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3</xdr:row>
      <xdr:rowOff>4762</xdr:rowOff>
    </xdr:from>
    <xdr:to>
      <xdr:col>5</xdr:col>
      <xdr:colOff>266700</xdr:colOff>
      <xdr:row>21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419100</xdr:colOff>
      <xdr:row>3</xdr:row>
      <xdr:rowOff>38100</xdr:rowOff>
    </xdr:from>
    <xdr:to>
      <xdr:col>10</xdr:col>
      <xdr:colOff>542925</xdr:colOff>
      <xdr:row>3</xdr:row>
      <xdr:rowOff>161925</xdr:rowOff>
    </xdr:to>
    <xdr:sp macro="" textlink="">
      <xdr:nvSpPr>
        <xdr:cNvPr id="7" name="Diamond 6"/>
        <xdr:cNvSpPr/>
      </xdr:nvSpPr>
      <xdr:spPr>
        <a:xfrm>
          <a:off x="9572625" y="581025"/>
          <a:ext cx="123825" cy="123825"/>
        </a:xfrm>
        <a:prstGeom prst="diamond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419100</xdr:colOff>
      <xdr:row>4</xdr:row>
      <xdr:rowOff>38100</xdr:rowOff>
    </xdr:from>
    <xdr:to>
      <xdr:col>10</xdr:col>
      <xdr:colOff>542925</xdr:colOff>
      <xdr:row>4</xdr:row>
      <xdr:rowOff>161925</xdr:rowOff>
    </xdr:to>
    <xdr:sp macro="" textlink="">
      <xdr:nvSpPr>
        <xdr:cNvPr id="8" name="Diamond 7"/>
        <xdr:cNvSpPr/>
      </xdr:nvSpPr>
      <xdr:spPr>
        <a:xfrm>
          <a:off x="9572625" y="762000"/>
          <a:ext cx="123825" cy="123825"/>
        </a:xfrm>
        <a:prstGeom prst="diamond">
          <a:avLst/>
        </a:prstGeom>
        <a:solidFill>
          <a:schemeClr val="accent4"/>
        </a:solidFill>
        <a:ln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428625</xdr:colOff>
      <xdr:row>5</xdr:row>
      <xdr:rowOff>47625</xdr:rowOff>
    </xdr:from>
    <xdr:to>
      <xdr:col>10</xdr:col>
      <xdr:colOff>552450</xdr:colOff>
      <xdr:row>5</xdr:row>
      <xdr:rowOff>171450</xdr:rowOff>
    </xdr:to>
    <xdr:sp macro="" textlink="">
      <xdr:nvSpPr>
        <xdr:cNvPr id="9" name="Diamond 8"/>
        <xdr:cNvSpPr/>
      </xdr:nvSpPr>
      <xdr:spPr>
        <a:xfrm>
          <a:off x="9582150" y="952500"/>
          <a:ext cx="123825" cy="123825"/>
        </a:xfrm>
        <a:prstGeom prst="diamond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428625</xdr:colOff>
      <xdr:row>6</xdr:row>
      <xdr:rowOff>38100</xdr:rowOff>
    </xdr:from>
    <xdr:to>
      <xdr:col>10</xdr:col>
      <xdr:colOff>552450</xdr:colOff>
      <xdr:row>6</xdr:row>
      <xdr:rowOff>161925</xdr:rowOff>
    </xdr:to>
    <xdr:sp macro="" textlink="">
      <xdr:nvSpPr>
        <xdr:cNvPr id="10" name="Diamond 9"/>
        <xdr:cNvSpPr/>
      </xdr:nvSpPr>
      <xdr:spPr>
        <a:xfrm>
          <a:off x="9582150" y="1123950"/>
          <a:ext cx="123825" cy="123825"/>
        </a:xfrm>
        <a:prstGeom prst="diamond">
          <a:avLst/>
        </a:prstGeom>
        <a:solidFill>
          <a:schemeClr val="accent1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438150</xdr:colOff>
      <xdr:row>7</xdr:row>
      <xdr:rowOff>47625</xdr:rowOff>
    </xdr:from>
    <xdr:to>
      <xdr:col>10</xdr:col>
      <xdr:colOff>561975</xdr:colOff>
      <xdr:row>7</xdr:row>
      <xdr:rowOff>171450</xdr:rowOff>
    </xdr:to>
    <xdr:sp macro="" textlink="">
      <xdr:nvSpPr>
        <xdr:cNvPr id="11" name="Diamond 10"/>
        <xdr:cNvSpPr/>
      </xdr:nvSpPr>
      <xdr:spPr>
        <a:xfrm>
          <a:off x="9591675" y="1314450"/>
          <a:ext cx="123825" cy="123825"/>
        </a:xfrm>
        <a:prstGeom prst="diamond">
          <a:avLst/>
        </a:prstGeom>
        <a:solidFill>
          <a:schemeClr val="accent2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438150</xdr:colOff>
      <xdr:row>8</xdr:row>
      <xdr:rowOff>47625</xdr:rowOff>
    </xdr:from>
    <xdr:to>
      <xdr:col>10</xdr:col>
      <xdr:colOff>561975</xdr:colOff>
      <xdr:row>8</xdr:row>
      <xdr:rowOff>171450</xdr:rowOff>
    </xdr:to>
    <xdr:sp macro="" textlink="">
      <xdr:nvSpPr>
        <xdr:cNvPr id="13" name="Diamond 12"/>
        <xdr:cNvSpPr/>
      </xdr:nvSpPr>
      <xdr:spPr>
        <a:xfrm>
          <a:off x="9591675" y="1495425"/>
          <a:ext cx="123825" cy="123825"/>
        </a:xfrm>
        <a:prstGeom prst="diamond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 b="1"/>
        </a:p>
      </xdr:txBody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676275</xdr:colOff>
      <xdr:row>4</xdr:row>
      <xdr:rowOff>145597</xdr:rowOff>
    </xdr:to>
    <xdr:pic>
      <xdr:nvPicPr>
        <xdr:cNvPr id="12" name="Picture 11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0325" y="190500"/>
          <a:ext cx="676275" cy="688522"/>
        </a:xfrm>
        <a:prstGeom prst="rect">
          <a:avLst/>
        </a:prstGeom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293914</xdr:colOff>
      <xdr:row>1</xdr:row>
      <xdr:rowOff>155801</xdr:rowOff>
    </xdr:from>
    <xdr:to>
      <xdr:col>8</xdr:col>
      <xdr:colOff>387804</xdr:colOff>
      <xdr:row>24</xdr:row>
      <xdr:rowOff>58510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523875</xdr:colOff>
      <xdr:row>2</xdr:row>
      <xdr:rowOff>38100</xdr:rowOff>
    </xdr:from>
    <xdr:to>
      <xdr:col>10</xdr:col>
      <xdr:colOff>647700</xdr:colOff>
      <xdr:row>2</xdr:row>
      <xdr:rowOff>161925</xdr:rowOff>
    </xdr:to>
    <xdr:sp macro="" textlink="">
      <xdr:nvSpPr>
        <xdr:cNvPr id="7" name="Diamond 6"/>
        <xdr:cNvSpPr/>
      </xdr:nvSpPr>
      <xdr:spPr>
        <a:xfrm>
          <a:off x="8858250" y="409575"/>
          <a:ext cx="123825" cy="123825"/>
        </a:xfrm>
        <a:prstGeom prst="diamond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523875</xdr:colOff>
      <xdr:row>3</xdr:row>
      <xdr:rowOff>28575</xdr:rowOff>
    </xdr:from>
    <xdr:to>
      <xdr:col>10</xdr:col>
      <xdr:colOff>647700</xdr:colOff>
      <xdr:row>3</xdr:row>
      <xdr:rowOff>152400</xdr:rowOff>
    </xdr:to>
    <xdr:sp macro="" textlink="">
      <xdr:nvSpPr>
        <xdr:cNvPr id="8" name="Diamond 7"/>
        <xdr:cNvSpPr/>
      </xdr:nvSpPr>
      <xdr:spPr>
        <a:xfrm>
          <a:off x="8858250" y="581025"/>
          <a:ext cx="123825" cy="123825"/>
        </a:xfrm>
        <a:prstGeom prst="diamond">
          <a:avLst/>
        </a:prstGeom>
        <a:solidFill>
          <a:schemeClr val="accent4"/>
        </a:solidFill>
        <a:ln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514350</xdr:colOff>
      <xdr:row>4</xdr:row>
      <xdr:rowOff>57150</xdr:rowOff>
    </xdr:from>
    <xdr:to>
      <xdr:col>10</xdr:col>
      <xdr:colOff>638175</xdr:colOff>
      <xdr:row>5</xdr:row>
      <xdr:rowOff>0</xdr:rowOff>
    </xdr:to>
    <xdr:sp macro="" textlink="">
      <xdr:nvSpPr>
        <xdr:cNvPr id="9" name="Diamond 8"/>
        <xdr:cNvSpPr/>
      </xdr:nvSpPr>
      <xdr:spPr>
        <a:xfrm>
          <a:off x="8848725" y="790575"/>
          <a:ext cx="123825" cy="123825"/>
        </a:xfrm>
        <a:prstGeom prst="diamond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523875</xdr:colOff>
      <xdr:row>5</xdr:row>
      <xdr:rowOff>57150</xdr:rowOff>
    </xdr:from>
    <xdr:to>
      <xdr:col>10</xdr:col>
      <xdr:colOff>647700</xdr:colOff>
      <xdr:row>6</xdr:row>
      <xdr:rowOff>0</xdr:rowOff>
    </xdr:to>
    <xdr:sp macro="" textlink="">
      <xdr:nvSpPr>
        <xdr:cNvPr id="10" name="Diamond 9"/>
        <xdr:cNvSpPr/>
      </xdr:nvSpPr>
      <xdr:spPr>
        <a:xfrm>
          <a:off x="8858250" y="971550"/>
          <a:ext cx="123825" cy="123825"/>
        </a:xfrm>
        <a:prstGeom prst="diamond">
          <a:avLst/>
        </a:prstGeom>
        <a:solidFill>
          <a:schemeClr val="accent1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523875</xdr:colOff>
      <xdr:row>6</xdr:row>
      <xdr:rowOff>47625</xdr:rowOff>
    </xdr:from>
    <xdr:to>
      <xdr:col>10</xdr:col>
      <xdr:colOff>647700</xdr:colOff>
      <xdr:row>6</xdr:row>
      <xdr:rowOff>171450</xdr:rowOff>
    </xdr:to>
    <xdr:sp macro="" textlink="">
      <xdr:nvSpPr>
        <xdr:cNvPr id="11" name="Diamond 10"/>
        <xdr:cNvSpPr/>
      </xdr:nvSpPr>
      <xdr:spPr>
        <a:xfrm>
          <a:off x="8858250" y="1143000"/>
          <a:ext cx="123825" cy="123825"/>
        </a:xfrm>
        <a:prstGeom prst="diamond">
          <a:avLst/>
        </a:prstGeom>
        <a:solidFill>
          <a:schemeClr val="accent2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523875</xdr:colOff>
      <xdr:row>7</xdr:row>
      <xdr:rowOff>38100</xdr:rowOff>
    </xdr:from>
    <xdr:to>
      <xdr:col>10</xdr:col>
      <xdr:colOff>647700</xdr:colOff>
      <xdr:row>7</xdr:row>
      <xdr:rowOff>161925</xdr:rowOff>
    </xdr:to>
    <xdr:sp macro="" textlink="">
      <xdr:nvSpPr>
        <xdr:cNvPr id="12" name="Diamond 11"/>
        <xdr:cNvSpPr/>
      </xdr:nvSpPr>
      <xdr:spPr>
        <a:xfrm>
          <a:off x="8858250" y="1314450"/>
          <a:ext cx="123825" cy="123825"/>
        </a:xfrm>
        <a:prstGeom prst="diamond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 b="1"/>
        </a:p>
      </xdr:txBody>
    </xdr:sp>
    <xdr:clientData/>
  </xdr:twoCellAnchor>
  <xdr:twoCellAnchor editAs="oneCell">
    <xdr:from>
      <xdr:col>8</xdr:col>
      <xdr:colOff>676275</xdr:colOff>
      <xdr:row>0</xdr:row>
      <xdr:rowOff>161925</xdr:rowOff>
    </xdr:from>
    <xdr:to>
      <xdr:col>9</xdr:col>
      <xdr:colOff>666750</xdr:colOff>
      <xdr:row>4</xdr:row>
      <xdr:rowOff>117022</xdr:rowOff>
    </xdr:to>
    <xdr:pic>
      <xdr:nvPicPr>
        <xdr:cNvPr id="14" name="Picture 1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39050" y="161925"/>
          <a:ext cx="676275" cy="688522"/>
        </a:xfrm>
        <a:prstGeom prst="rect">
          <a:avLst/>
        </a:prstGeom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695325</xdr:colOff>
      <xdr:row>4</xdr:row>
      <xdr:rowOff>147702</xdr:rowOff>
    </xdr:to>
    <xdr:pic macro="[0]!Home"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9524</xdr:rowOff>
    </xdr:from>
    <xdr:to>
      <xdr:col>10</xdr:col>
      <xdr:colOff>261939</xdr:colOff>
      <xdr:row>27</xdr:row>
      <xdr:rowOff>166687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77</xdr:row>
      <xdr:rowOff>0</xdr:rowOff>
    </xdr:from>
    <xdr:to>
      <xdr:col>24</xdr:col>
      <xdr:colOff>590550</xdr:colOff>
      <xdr:row>97</xdr:row>
      <xdr:rowOff>38099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273844</xdr:colOff>
      <xdr:row>25</xdr:row>
      <xdr:rowOff>11906</xdr:rowOff>
    </xdr:from>
    <xdr:to>
      <xdr:col>0</xdr:col>
      <xdr:colOff>950119</xdr:colOff>
      <xdr:row>28</xdr:row>
      <xdr:rowOff>164647</xdr:rowOff>
    </xdr:to>
    <xdr:pic>
      <xdr:nvPicPr>
        <xdr:cNvPr id="4" name="Picture 3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3844" y="4595812"/>
          <a:ext cx="676275" cy="688522"/>
        </a:xfrm>
        <a:prstGeom prst="rect">
          <a:avLst/>
        </a:prstGeom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695325</xdr:colOff>
      <xdr:row>4</xdr:row>
      <xdr:rowOff>147702</xdr:rowOff>
    </xdr:to>
    <xdr:pic macro="[0]!Home"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672354</xdr:colOff>
      <xdr:row>2</xdr:row>
      <xdr:rowOff>105834</xdr:rowOff>
    </xdr:from>
    <xdr:to>
      <xdr:col>8</xdr:col>
      <xdr:colOff>285750</xdr:colOff>
      <xdr:row>26</xdr:row>
      <xdr:rowOff>21166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285750</xdr:colOff>
      <xdr:row>23</xdr:row>
      <xdr:rowOff>84666</xdr:rowOff>
    </xdr:from>
    <xdr:to>
      <xdr:col>0</xdr:col>
      <xdr:colOff>962025</xdr:colOff>
      <xdr:row>27</xdr:row>
      <xdr:rowOff>53521</xdr:rowOff>
    </xdr:to>
    <xdr:pic>
      <xdr:nvPicPr>
        <xdr:cNvPr id="4" name="Picture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0" y="4296833"/>
          <a:ext cx="676275" cy="688522"/>
        </a:xfrm>
        <a:prstGeom prst="rect">
          <a:avLst/>
        </a:prstGeom>
      </xdr:spPr>
    </xdr:pic>
    <xdr:clientData/>
  </xdr:twoCellAnchor>
</xdr:wsDr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0.09573</cdr:x>
      <cdr:y>0.0355</cdr:y>
    </cdr:from>
    <cdr:to>
      <cdr:x>0.41369</cdr:x>
      <cdr:y>0.16162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82980" y="113553"/>
          <a:ext cx="1936324" cy="40342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900"/>
            <a:t>Car ownership remains constant at 46% of population</a:t>
          </a:r>
        </a:p>
      </cdr:txBody>
    </cdr:sp>
  </cdr:relSizeAnchor>
  <cdr:relSizeAnchor xmlns:cdr="http://schemas.openxmlformats.org/drawingml/2006/chartDrawing">
    <cdr:from>
      <cdr:x>0.41369</cdr:x>
      <cdr:y>0.09856</cdr:y>
    </cdr:from>
    <cdr:to>
      <cdr:x>0.45638</cdr:x>
      <cdr:y>0.17002</cdr:y>
    </cdr:to>
    <cdr:cxnSp macro="">
      <cdr:nvCxnSpPr>
        <cdr:cNvPr id="6" name="Straight Arrow Connector 5"/>
        <cdr:cNvCxnSpPr>
          <a:stCxn xmlns:a="http://schemas.openxmlformats.org/drawingml/2006/main" id="2" idx="3"/>
        </cdr:cNvCxnSpPr>
      </cdr:nvCxnSpPr>
      <cdr:spPr>
        <a:xfrm xmlns:a="http://schemas.openxmlformats.org/drawingml/2006/main">
          <a:off x="2519304" y="315265"/>
          <a:ext cx="259975" cy="22858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0.5609</cdr:x>
      <cdr:y>0.50353</cdr:y>
    </cdr:from>
    <cdr:to>
      <cdr:x>0.5609</cdr:x>
      <cdr:y>0.5764</cdr:y>
    </cdr:to>
    <cdr:cxnSp macro="">
      <cdr:nvCxnSpPr>
        <cdr:cNvPr id="7" name="Straight Arrow Connector 6"/>
        <cdr:cNvCxnSpPr/>
      </cdr:nvCxnSpPr>
      <cdr:spPr>
        <a:xfrm xmlns:a="http://schemas.openxmlformats.org/drawingml/2006/main">
          <a:off x="3415801" y="1610659"/>
          <a:ext cx="0" cy="233082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0.31212</cdr:x>
      <cdr:y>0.43067</cdr:y>
    </cdr:from>
    <cdr:to>
      <cdr:x>0.50055</cdr:x>
      <cdr:y>0.52743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878997" y="1366010"/>
          <a:ext cx="1134370" cy="30690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900"/>
            <a:t>4 million more EVs</a:t>
          </a:r>
        </a:p>
      </cdr:txBody>
    </cdr:sp>
  </cdr:relSizeAnchor>
  <cdr:relSizeAnchor xmlns:cdr="http://schemas.openxmlformats.org/drawingml/2006/chartDrawing">
    <cdr:from>
      <cdr:x>0.83912</cdr:x>
      <cdr:y>0.15321</cdr:y>
    </cdr:from>
    <cdr:to>
      <cdr:x>0.84207</cdr:x>
      <cdr:y>0.38022</cdr:y>
    </cdr:to>
    <cdr:cxnSp macro="">
      <cdr:nvCxnSpPr>
        <cdr:cNvPr id="12" name="Straight Arrow Connector 11"/>
        <cdr:cNvCxnSpPr/>
      </cdr:nvCxnSpPr>
      <cdr:spPr>
        <a:xfrm xmlns:a="http://schemas.openxmlformats.org/drawingml/2006/main">
          <a:off x="5110130" y="490071"/>
          <a:ext cx="17930" cy="726141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0.76258</cdr:x>
      <cdr:y>0.23729</cdr:y>
    </cdr:from>
    <cdr:to>
      <cdr:x>0.95395</cdr:x>
      <cdr:y>0.31576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643981" y="759011"/>
          <a:ext cx="1165396" cy="251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900"/>
            <a:t>9 million more EVs</a:t>
          </a:r>
        </a:p>
      </cdr:txBody>
    </cdr:sp>
  </cdr:relSizeAnchor>
  <cdr:relSizeAnchor xmlns:cdr="http://schemas.openxmlformats.org/drawingml/2006/chartDrawing">
    <cdr:from>
      <cdr:x>0.10844</cdr:x>
      <cdr:y>0.53156</cdr:y>
    </cdr:from>
    <cdr:to>
      <cdr:x>0.35334</cdr:x>
      <cdr:y>0.67169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660400" y="1700305"/>
          <a:ext cx="1491377" cy="44823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900"/>
            <a:t>Although Two Degrees has more</a:t>
          </a:r>
          <a:r>
            <a:rPr lang="en-GB" sz="900" baseline="0"/>
            <a:t> EVs at the start, most are PHEVs</a:t>
          </a:r>
          <a:endParaRPr lang="en-GB" sz="900"/>
        </a:p>
      </cdr:txBody>
    </cdr:sp>
  </cdr:relSizeAnchor>
  <cdr:relSizeAnchor xmlns:cdr="http://schemas.openxmlformats.org/drawingml/2006/chartDrawing">
    <cdr:from>
      <cdr:x>0.23089</cdr:x>
      <cdr:y>0.67169</cdr:y>
    </cdr:from>
    <cdr:to>
      <cdr:x>0.31801</cdr:x>
      <cdr:y>0.72213</cdr:y>
    </cdr:to>
    <cdr:cxnSp macro="">
      <cdr:nvCxnSpPr>
        <cdr:cNvPr id="20" name="Straight Arrow Connector 19"/>
        <cdr:cNvCxnSpPr>
          <a:stCxn xmlns:a="http://schemas.openxmlformats.org/drawingml/2006/main" id="18" idx="2"/>
        </cdr:cNvCxnSpPr>
      </cdr:nvCxnSpPr>
      <cdr:spPr>
        <a:xfrm xmlns:a="http://schemas.openxmlformats.org/drawingml/2006/main">
          <a:off x="1406089" y="2148541"/>
          <a:ext cx="530535" cy="16136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0.50055</cdr:x>
      <cdr:y>0.47905</cdr:y>
    </cdr:from>
    <cdr:to>
      <cdr:x>0.55943</cdr:x>
      <cdr:y>0.54277</cdr:y>
    </cdr:to>
    <cdr:cxnSp macro="">
      <cdr:nvCxnSpPr>
        <cdr:cNvPr id="22" name="Straight Connector 21"/>
        <cdr:cNvCxnSpPr>
          <a:stCxn xmlns:a="http://schemas.openxmlformats.org/drawingml/2006/main" id="3" idx="3"/>
        </cdr:cNvCxnSpPr>
      </cdr:nvCxnSpPr>
      <cdr:spPr>
        <a:xfrm xmlns:a="http://schemas.openxmlformats.org/drawingml/2006/main">
          <a:off x="3013367" y="1519462"/>
          <a:ext cx="354464" cy="20210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89967</xdr:colOff>
      <xdr:row>2</xdr:row>
      <xdr:rowOff>116860</xdr:rowOff>
    </xdr:from>
    <xdr:to>
      <xdr:col>10</xdr:col>
      <xdr:colOff>1255059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156882</xdr:colOff>
      <xdr:row>23</xdr:row>
      <xdr:rowOff>33618</xdr:rowOff>
    </xdr:from>
    <xdr:to>
      <xdr:col>2</xdr:col>
      <xdr:colOff>149598</xdr:colOff>
      <xdr:row>26</xdr:row>
      <xdr:rowOff>150640</xdr:rowOff>
    </xdr:to>
    <xdr:pic>
      <xdr:nvPicPr>
        <xdr:cNvPr id="4" name="Picture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7029" y="4549589"/>
          <a:ext cx="676275" cy="688522"/>
        </a:xfrm>
        <a:prstGeom prst="rect">
          <a:avLst/>
        </a:prstGeom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108856</xdr:colOff>
      <xdr:row>2</xdr:row>
      <xdr:rowOff>81643</xdr:rowOff>
    </xdr:from>
    <xdr:to>
      <xdr:col>10</xdr:col>
      <xdr:colOff>1687285</xdr:colOff>
      <xdr:row>26</xdr:row>
      <xdr:rowOff>54429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676275</xdr:colOff>
      <xdr:row>32</xdr:row>
      <xdr:rowOff>117022</xdr:rowOff>
    </xdr:to>
    <xdr:pic>
      <xdr:nvPicPr>
        <xdr:cNvPr id="4" name="Picture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2143" y="5660571"/>
          <a:ext cx="676275" cy="688522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0.16345</cdr:x>
      <cdr:y>0.54525</cdr:y>
    </cdr:from>
    <cdr:to>
      <cdr:x>0.35471</cdr:x>
      <cdr:y>0.73794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101809" y="2516361"/>
          <a:ext cx="1289297" cy="88926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Aging nuclear</a:t>
          </a:r>
          <a:r>
            <a:rPr lang="en-GB" sz="1000" baseline="0"/>
            <a:t> fleet makes gas more competitive. New build reverses this trend</a:t>
          </a:r>
          <a:endParaRPr lang="en-GB" sz="1000"/>
        </a:p>
      </cdr:txBody>
    </cdr:sp>
  </cdr:relSizeAnchor>
  <cdr:relSizeAnchor xmlns:cdr="http://schemas.openxmlformats.org/drawingml/2006/chartDrawing">
    <cdr:from>
      <cdr:x>0.25908</cdr:x>
      <cdr:y>0.3631</cdr:y>
    </cdr:from>
    <cdr:to>
      <cdr:x>0.44507</cdr:x>
      <cdr:y>0.54525</cdr:y>
    </cdr:to>
    <cdr:cxnSp macro="">
      <cdr:nvCxnSpPr>
        <cdr:cNvPr id="5" name="Straight Arrow Connector 4"/>
        <cdr:cNvCxnSpPr>
          <a:stCxn xmlns:a="http://schemas.openxmlformats.org/drawingml/2006/main" id="4" idx="0"/>
        </cdr:cNvCxnSpPr>
      </cdr:nvCxnSpPr>
      <cdr:spPr>
        <a:xfrm xmlns:a="http://schemas.openxmlformats.org/drawingml/2006/main" flipV="1">
          <a:off x="1752093" y="1651055"/>
          <a:ext cx="1257807" cy="828234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0.50604</cdr:x>
      <cdr:y>0.18285</cdr:y>
    </cdr:from>
    <cdr:to>
      <cdr:x>0.55385</cdr:x>
      <cdr:y>0.26948</cdr:y>
    </cdr:to>
    <cdr:cxnSp macro="">
      <cdr:nvCxnSpPr>
        <cdr:cNvPr id="16" name="Straight Arrow Connector 15"/>
        <cdr:cNvCxnSpPr>
          <a:stCxn xmlns:a="http://schemas.openxmlformats.org/drawingml/2006/main" id="17" idx="2"/>
        </cdr:cNvCxnSpPr>
      </cdr:nvCxnSpPr>
      <cdr:spPr>
        <a:xfrm xmlns:a="http://schemas.openxmlformats.org/drawingml/2006/main" flipH="1">
          <a:off x="3418114" y="800828"/>
          <a:ext cx="322880" cy="37941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B0F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0.45922</cdr:x>
      <cdr:y>0.0713</cdr:y>
    </cdr:from>
    <cdr:to>
      <cdr:x>0.64847</cdr:x>
      <cdr:y>0.18285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118358" y="327812"/>
          <a:ext cx="1285123" cy="51288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>
            <a:lumMod val="75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 baseline="0">
              <a:solidFill>
                <a:schemeClr val="tx1"/>
              </a:solidFill>
            </a:rPr>
            <a:t>Gas lorries relatively popular in this scenario</a:t>
          </a:r>
        </a:p>
        <a:p xmlns:a="http://schemas.openxmlformats.org/drawingml/2006/main">
          <a:endParaRPr lang="en-GB" sz="10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0.78451</cdr:x>
      <cdr:y>0.45527</cdr:y>
    </cdr:from>
    <cdr:to>
      <cdr:x>0.91408</cdr:x>
      <cdr:y>0.61866</cdr:y>
    </cdr:to>
    <cdr:cxnSp macro="">
      <cdr:nvCxnSpPr>
        <cdr:cNvPr id="22" name="Straight Arrow Connector 21"/>
        <cdr:cNvCxnSpPr/>
      </cdr:nvCxnSpPr>
      <cdr:spPr>
        <a:xfrm xmlns:a="http://schemas.openxmlformats.org/drawingml/2006/main" flipV="1">
          <a:off x="5305425" y="2070155"/>
          <a:ext cx="876300" cy="74295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0.17183</cdr:x>
      <cdr:y>0.17713</cdr:y>
    </cdr:from>
    <cdr:to>
      <cdr:x>0.23874</cdr:x>
      <cdr:y>0.2856</cdr:y>
    </cdr:to>
    <cdr:cxnSp macro="">
      <cdr:nvCxnSpPr>
        <cdr:cNvPr id="13" name="Straight Arrow Connector 12"/>
        <cdr:cNvCxnSpPr/>
      </cdr:nvCxnSpPr>
      <cdr:spPr>
        <a:xfrm xmlns:a="http://schemas.openxmlformats.org/drawingml/2006/main" flipH="1">
          <a:off x="1162050" y="805422"/>
          <a:ext cx="452489" cy="49320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0.74982</cdr:x>
      <cdr:y>0.04292</cdr:y>
    </cdr:from>
    <cdr:to>
      <cdr:x>0.96096</cdr:x>
      <cdr:y>0.12823</cdr:y>
    </cdr:to>
    <cdr:sp macro="" textlink="">
      <cdr:nvSpPr>
        <cdr:cNvPr id="21" name="TextBox 1"/>
        <cdr:cNvSpPr txBox="1"/>
      </cdr:nvSpPr>
      <cdr:spPr>
        <a:xfrm xmlns:a="http://schemas.openxmlformats.org/drawingml/2006/main">
          <a:off x="5091723" y="197339"/>
          <a:ext cx="1433786" cy="39222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20000"/>
            <a:lumOff val="80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Electrification</a:t>
          </a:r>
          <a:r>
            <a:rPr lang="en-GB" sz="1000" baseline="0"/>
            <a:t> of transport</a:t>
          </a:r>
          <a:endParaRPr lang="en-GB" sz="1000"/>
        </a:p>
      </cdr:txBody>
    </cdr:sp>
  </cdr:relSizeAnchor>
  <cdr:relSizeAnchor xmlns:cdr="http://schemas.openxmlformats.org/drawingml/2006/chartDrawing">
    <cdr:from>
      <cdr:x>0.82254</cdr:x>
      <cdr:y>0.12823</cdr:y>
    </cdr:from>
    <cdr:to>
      <cdr:x>0.85539</cdr:x>
      <cdr:y>0.26674</cdr:y>
    </cdr:to>
    <cdr:cxnSp macro="">
      <cdr:nvCxnSpPr>
        <cdr:cNvPr id="23" name="Straight Arrow Connector 22"/>
        <cdr:cNvCxnSpPr>
          <a:stCxn xmlns:a="http://schemas.openxmlformats.org/drawingml/2006/main" id="21" idx="2"/>
        </cdr:cNvCxnSpPr>
      </cdr:nvCxnSpPr>
      <cdr:spPr>
        <a:xfrm xmlns:a="http://schemas.openxmlformats.org/drawingml/2006/main" flipH="1">
          <a:off x="5562600" y="583071"/>
          <a:ext cx="222189" cy="62983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3">
              <a:lumMod val="75000"/>
            </a:schemeClr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0.14407</cdr:x>
      <cdr:y>0.10315</cdr:y>
    </cdr:from>
    <cdr:to>
      <cdr:x>0.41368</cdr:x>
      <cdr:y>0.18158</cdr:y>
    </cdr:to>
    <cdr:grpSp>
      <cdr:nvGrpSpPr>
        <cdr:cNvPr id="35" name="Group 34"/>
        <cdr:cNvGrpSpPr/>
      </cdr:nvGrpSpPr>
      <cdr:grpSpPr>
        <a:xfrm xmlns:a="http://schemas.openxmlformats.org/drawingml/2006/main">
          <a:off x="971242" y="465042"/>
          <a:ext cx="1817565" cy="353595"/>
          <a:chOff x="-25910" y="-18381"/>
          <a:chExt cx="4809737" cy="1307271"/>
        </a:xfrm>
      </cdr:grpSpPr>
      <cdr:sp macro="" textlink="">
        <cdr:nvSpPr>
          <cdr:cNvPr id="36" name="Rectangle 35"/>
          <cdr:cNvSpPr/>
        </cdr:nvSpPr>
        <cdr:spPr>
          <a:xfrm xmlns:a="http://schemas.openxmlformats.org/drawingml/2006/main">
            <a:off x="0" y="52816"/>
            <a:ext cx="4753319" cy="123607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tx1"/>
          </a:solidFill>
          <a:ln xmlns:a="http://schemas.openxmlformats.org/drawingml/2006/main" w="508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ot="0" spcFirstLastPara="0" vert="horz" wrap="square" lIns="91440" tIns="45720" rIns="91440" bIns="0" numCol="1" spcCol="0" rtlCol="0" fromWordArt="0" anchor="b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r>
              <a:rPr lang="en-GB" sz="900" dirty="0" smtClean="0"/>
              <a:t>Total = 1123 TWh</a:t>
            </a:r>
            <a:endParaRPr lang="en-GB" sz="900" dirty="0"/>
          </a:p>
        </cdr:txBody>
      </cdr:sp>
      <cdr:sp macro="" textlink="">
        <cdr:nvSpPr>
          <cdr:cNvPr id="37" name="TextBox 3"/>
          <cdr:cNvSpPr txBox="1"/>
        </cdr:nvSpPr>
        <cdr:spPr>
          <a:xfrm xmlns:a="http://schemas.openxmlformats.org/drawingml/2006/main">
            <a:off x="-25910" y="1846"/>
            <a:ext cx="2391465" cy="74565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1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bIns="36000" rtlCol="0" anchor="b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G = 817 TWh</a:t>
            </a:r>
            <a:endParaRPr lang="en-GB" sz="900" dirty="0"/>
          </a:p>
        </cdr:txBody>
      </cdr:sp>
      <cdr:sp macro="" textlink="">
        <cdr:nvSpPr>
          <cdr:cNvPr id="38" name="TextBox 4"/>
          <cdr:cNvSpPr txBox="1"/>
        </cdr:nvSpPr>
        <cdr:spPr>
          <a:xfrm xmlns:a="http://schemas.openxmlformats.org/drawingml/2006/main">
            <a:off x="2402156" y="-18381"/>
            <a:ext cx="2381671" cy="73267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3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bIns="36000" rtlCol="0" anchor="b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E = 306 TWh</a:t>
            </a:r>
            <a:endParaRPr lang="en-GB" sz="900" dirty="0"/>
          </a:p>
        </cdr:txBody>
      </cdr:sp>
    </cdr:grpSp>
  </cdr:relSizeAnchor>
  <cdr:relSizeAnchor xmlns:cdr="http://schemas.openxmlformats.org/drawingml/2006/chartDrawing">
    <cdr:from>
      <cdr:x>0.63476</cdr:x>
      <cdr:y>0.62585</cdr:y>
    </cdr:from>
    <cdr:to>
      <cdr:x>0.92001</cdr:x>
      <cdr:y>0.71223</cdr:y>
    </cdr:to>
    <cdr:grpSp>
      <cdr:nvGrpSpPr>
        <cdr:cNvPr id="15" name="Group 14"/>
        <cdr:cNvGrpSpPr/>
      </cdr:nvGrpSpPr>
      <cdr:grpSpPr>
        <a:xfrm xmlns:a="http://schemas.openxmlformats.org/drawingml/2006/main">
          <a:off x="4279209" y="2821588"/>
          <a:ext cx="1923001" cy="389436"/>
          <a:chOff x="0" y="0"/>
          <a:chExt cx="86324798" cy="14179822"/>
        </a:xfrm>
      </cdr:grpSpPr>
      <cdr:sp macro="" textlink="">
        <cdr:nvSpPr>
          <cdr:cNvPr id="18" name="Rectangle 17"/>
          <cdr:cNvSpPr/>
        </cdr:nvSpPr>
        <cdr:spPr>
          <a:xfrm xmlns:a="http://schemas.openxmlformats.org/drawingml/2006/main">
            <a:off x="0" y="0"/>
            <a:ext cx="86324798" cy="14179822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tx1"/>
          </a:solidFill>
          <a:ln xmlns:a="http://schemas.openxmlformats.org/drawingml/2006/main" w="508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endParaRPr lang="en-GB" sz="900"/>
          </a:p>
          <a:p xmlns:a="http://schemas.openxmlformats.org/drawingml/2006/main">
            <a:pPr algn="ctr"/>
            <a:r>
              <a:rPr lang="en-GB" sz="900"/>
              <a:t>Total =  1041</a:t>
            </a:r>
            <a:r>
              <a:rPr lang="en-GB" sz="900" baseline="0"/>
              <a:t> </a:t>
            </a:r>
            <a:r>
              <a:rPr lang="en-GB" sz="900"/>
              <a:t>TWh</a:t>
            </a:r>
          </a:p>
        </cdr:txBody>
      </cdr:sp>
      <cdr:sp macro="" textlink="">
        <cdr:nvSpPr>
          <cdr:cNvPr id="19" name="TextBox 3"/>
          <cdr:cNvSpPr txBox="1"/>
        </cdr:nvSpPr>
        <cdr:spPr>
          <a:xfrm xmlns:a="http://schemas.openxmlformats.org/drawingml/2006/main">
            <a:off x="0" y="26"/>
            <a:ext cx="43162441" cy="7254792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1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/>
              <a:t>G = 658 TWh</a:t>
            </a:r>
          </a:p>
        </cdr:txBody>
      </cdr:sp>
      <cdr:sp macro="" textlink="">
        <cdr:nvSpPr>
          <cdr:cNvPr id="20" name="TextBox 4"/>
          <cdr:cNvSpPr txBox="1"/>
        </cdr:nvSpPr>
        <cdr:spPr>
          <a:xfrm xmlns:a="http://schemas.openxmlformats.org/drawingml/2006/main">
            <a:off x="43784420" y="0"/>
            <a:ext cx="42540378" cy="692505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3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/>
              <a:t>E = 383 TWh</a:t>
            </a:r>
          </a:p>
        </cdr:txBody>
      </cdr:sp>
    </cdr:grpSp>
  </cdr:relSizeAnchor>
</c:userShapes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695325</xdr:colOff>
      <xdr:row>4</xdr:row>
      <xdr:rowOff>147702</xdr:rowOff>
    </xdr:to>
    <xdr:pic macro="[0]!Home"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32</xdr:row>
      <xdr:rowOff>40821</xdr:rowOff>
    </xdr:from>
    <xdr:to>
      <xdr:col>10</xdr:col>
      <xdr:colOff>544286</xdr:colOff>
      <xdr:row>67</xdr:row>
      <xdr:rowOff>68034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408215</xdr:colOff>
      <xdr:row>32</xdr:row>
      <xdr:rowOff>54428</xdr:rowOff>
    </xdr:from>
    <xdr:to>
      <xdr:col>12</xdr:col>
      <xdr:colOff>240847</xdr:colOff>
      <xdr:row>36</xdr:row>
      <xdr:rowOff>89808</xdr:rowOff>
    </xdr:to>
    <xdr:pic>
      <xdr:nvPicPr>
        <xdr:cNvPr id="3" name="Picture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33072" y="5633357"/>
          <a:ext cx="676275" cy="688522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24800</xdr:rowOff>
    </xdr:from>
    <xdr:to>
      <xdr:col>10</xdr:col>
      <xdr:colOff>500064</xdr:colOff>
      <xdr:row>27</xdr:row>
      <xdr:rowOff>83344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154781</xdr:colOff>
      <xdr:row>10</xdr:row>
      <xdr:rowOff>1</xdr:rowOff>
    </xdr:from>
    <xdr:to>
      <xdr:col>11</xdr:col>
      <xdr:colOff>831056</xdr:colOff>
      <xdr:row>13</xdr:row>
      <xdr:rowOff>152742</xdr:rowOff>
    </xdr:to>
    <xdr:pic>
      <xdr:nvPicPr>
        <xdr:cNvPr id="4" name="Picture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50969" y="1869282"/>
          <a:ext cx="676275" cy="688522"/>
        </a:xfrm>
        <a:prstGeom prst="rect">
          <a:avLst/>
        </a:prstGeom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3</xdr:row>
      <xdr:rowOff>19050</xdr:rowOff>
    </xdr:from>
    <xdr:to>
      <xdr:col>10</xdr:col>
      <xdr:colOff>361950</xdr:colOff>
      <xdr:row>25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47626</xdr:colOff>
      <xdr:row>8</xdr:row>
      <xdr:rowOff>152400</xdr:rowOff>
    </xdr:from>
    <xdr:to>
      <xdr:col>11</xdr:col>
      <xdr:colOff>638176</xdr:colOff>
      <xdr:row>12</xdr:row>
      <xdr:rowOff>29745</xdr:rowOff>
    </xdr:to>
    <xdr:pic>
      <xdr:nvPicPr>
        <xdr:cNvPr id="3" name="Picture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91426" y="1685925"/>
          <a:ext cx="590550" cy="601245"/>
        </a:xfrm>
        <a:prstGeom prst="rect">
          <a:avLst/>
        </a:prstGeom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695325</xdr:colOff>
      <xdr:row>4</xdr:row>
      <xdr:rowOff>147702</xdr:rowOff>
    </xdr:to>
    <xdr:pic macro="[0]!Home"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5041</xdr:colOff>
      <xdr:row>2</xdr:row>
      <xdr:rowOff>23811</xdr:rowOff>
    </xdr:from>
    <xdr:to>
      <xdr:col>10</xdr:col>
      <xdr:colOff>119063</xdr:colOff>
      <xdr:row>28</xdr:row>
      <xdr:rowOff>14442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59531</xdr:colOff>
      <xdr:row>10</xdr:row>
      <xdr:rowOff>71437</xdr:rowOff>
    </xdr:from>
    <xdr:to>
      <xdr:col>11</xdr:col>
      <xdr:colOff>735806</xdr:colOff>
      <xdr:row>14</xdr:row>
      <xdr:rowOff>45584</xdr:rowOff>
    </xdr:to>
    <xdr:pic>
      <xdr:nvPicPr>
        <xdr:cNvPr id="3" name="Picture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55719" y="1952625"/>
          <a:ext cx="676275" cy="688522"/>
        </a:xfrm>
        <a:prstGeom prst="rect">
          <a:avLst/>
        </a:prstGeom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11206</xdr:colOff>
      <xdr:row>2</xdr:row>
      <xdr:rowOff>19049</xdr:rowOff>
    </xdr:from>
    <xdr:to>
      <xdr:col>9</xdr:col>
      <xdr:colOff>672353</xdr:colOff>
      <xdr:row>24</xdr:row>
      <xdr:rowOff>156882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257736</xdr:colOff>
      <xdr:row>9</xdr:row>
      <xdr:rowOff>0</xdr:rowOff>
    </xdr:from>
    <xdr:to>
      <xdr:col>11</xdr:col>
      <xdr:colOff>874060</xdr:colOff>
      <xdr:row>12</xdr:row>
      <xdr:rowOff>89603</xdr:rowOff>
    </xdr:to>
    <xdr:pic>
      <xdr:nvPicPr>
        <xdr:cNvPr id="3" name="Picture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76883" y="1703294"/>
          <a:ext cx="616324" cy="62748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1</xdr:col>
      <xdr:colOff>418234</xdr:colOff>
      <xdr:row>26</xdr:row>
      <xdr:rowOff>171081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5350"/>
          <a:ext cx="694459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2</xdr:row>
      <xdr:rowOff>3200</xdr:rowOff>
    </xdr:from>
    <xdr:to>
      <xdr:col>10</xdr:col>
      <xdr:colOff>1434353</xdr:colOff>
      <xdr:row>23</xdr:row>
      <xdr:rowOff>145675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0.09388</cdr:x>
      <cdr:y>0.2701</cdr:y>
    </cdr:from>
    <cdr:to>
      <cdr:x>0.41019</cdr:x>
      <cdr:y>0.51584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84813" y="1119010"/>
          <a:ext cx="2644185" cy="1018113"/>
        </a:xfrm>
        <a:prstGeom xmlns:a="http://schemas.openxmlformats.org/drawingml/2006/main" prst="rect">
          <a:avLst/>
        </a:prstGeom>
        <a:solidFill xmlns:a="http://schemas.openxmlformats.org/drawingml/2006/main">
          <a:srgbClr val="0079C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Highest demand due to large take up of EVs</a:t>
          </a:r>
          <a:r>
            <a:rPr lang="en-GB" sz="1200" baseline="0">
              <a:latin typeface="Arial" panose="020B0604020202020204" pitchFamily="34" charset="0"/>
              <a:cs typeface="Arial" panose="020B0604020202020204" pitchFamily="34" charset="0"/>
            </a:rPr>
            <a:t> and relatively disengaged, affluent consumers who are content to charge during peak time</a:t>
          </a:r>
          <a:endParaRPr lang="en-GB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0.10413</cdr:x>
      <cdr:y>0.66706</cdr:y>
    </cdr:from>
    <cdr:to>
      <cdr:x>0.42761</cdr:x>
      <cdr:y>0.8504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70496" y="2763610"/>
          <a:ext cx="2704159" cy="759573"/>
        </a:xfrm>
        <a:prstGeom xmlns:a="http://schemas.openxmlformats.org/drawingml/2006/main" prst="rect">
          <a:avLst/>
        </a:prstGeom>
        <a:solidFill xmlns:a="http://schemas.openxmlformats.org/drawingml/2006/main">
          <a:srgbClr val="6A2C9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Increasing demand due to moderate take up of EVs</a:t>
          </a:r>
          <a:r>
            <a:rPr lang="en-GB" sz="12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and relatively engaged consumers who try not to charge during peak time</a:t>
          </a:r>
          <a:endParaRPr lang="en-GB" sz="12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0.5992</cdr:x>
      <cdr:y>0.67517</cdr:y>
    </cdr:from>
    <cdr:to>
      <cdr:x>0.98525</cdr:x>
      <cdr:y>0.8323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09027" y="2797222"/>
          <a:ext cx="3227294" cy="650990"/>
        </a:xfrm>
        <a:prstGeom xmlns:a="http://schemas.openxmlformats.org/drawingml/2006/main" prst="rect">
          <a:avLst/>
        </a:prstGeom>
        <a:solidFill xmlns:a="http://schemas.openxmlformats.org/drawingml/2006/main">
          <a:srgbClr val="F78F1E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Relatively</a:t>
          </a:r>
          <a:r>
            <a:rPr lang="en-GB" sz="1200" baseline="0">
              <a:latin typeface="Arial" panose="020B0604020202020204" pitchFamily="34" charset="0"/>
              <a:cs typeface="Arial" panose="020B0604020202020204" pitchFamily="34" charset="0"/>
            </a:rPr>
            <a:t> little change to consumers' behaviour or requirements over the period.  Population increase adds to demand.</a:t>
          </a:r>
          <a:endParaRPr lang="en-GB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0.26139</cdr:x>
      <cdr:y>0.0145</cdr:y>
    </cdr:from>
    <cdr:to>
      <cdr:x>0.69035</cdr:x>
      <cdr:y>0.23184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185146" y="60082"/>
          <a:ext cx="3585883" cy="900423"/>
        </a:xfrm>
        <a:prstGeom xmlns:a="http://schemas.openxmlformats.org/drawingml/2006/main" prst="rect">
          <a:avLst/>
        </a:prstGeom>
        <a:solidFill xmlns:a="http://schemas.openxmlformats.org/drawingml/2006/main">
          <a:srgbClr val="78A22F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Complex interplay of  population increase, heat retention improvements, electrification of heating, high uptake of  EVs</a:t>
          </a:r>
          <a:r>
            <a:rPr lang="en-GB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u="sng" baseline="0">
              <a:latin typeface="Arial" panose="020B0604020202020204" pitchFamily="34" charset="0"/>
              <a:cs typeface="Arial" panose="020B0604020202020204" pitchFamily="34" charset="0"/>
            </a:rPr>
            <a:t>but </a:t>
          </a:r>
          <a:r>
            <a:rPr lang="en-GB" sz="1200" baseline="0">
              <a:latin typeface="Arial" panose="020B0604020202020204" pitchFamily="34" charset="0"/>
              <a:cs typeface="Arial" panose="020B0604020202020204" pitchFamily="34" charset="0"/>
            </a:rPr>
            <a:t>engaged consumers who avoid peak time demand</a:t>
          </a:r>
          <a:endParaRPr lang="en-GB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0.43029</cdr:x>
      <cdr:y>0.65379</cdr:y>
    </cdr:from>
    <cdr:to>
      <cdr:x>0.47051</cdr:x>
      <cdr:y>0.76198</cdr:y>
    </cdr:to>
    <cdr:cxnSp macro="">
      <cdr:nvCxnSpPr>
        <cdr:cNvPr id="6" name="Straight Arrow Connector 5"/>
        <cdr:cNvCxnSpPr/>
      </cdr:nvCxnSpPr>
      <cdr:spPr>
        <a:xfrm xmlns:a="http://schemas.openxmlformats.org/drawingml/2006/main" flipV="1">
          <a:off x="3597088" y="2708623"/>
          <a:ext cx="336177" cy="448235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rgbClr val="6A2C9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0.25203</cdr:x>
      <cdr:y>0.51584</cdr:y>
    </cdr:from>
    <cdr:to>
      <cdr:x>0.38204</cdr:x>
      <cdr:y>0.6024</cdr:y>
    </cdr:to>
    <cdr:cxnSp macro="">
      <cdr:nvCxnSpPr>
        <cdr:cNvPr id="7" name="Straight Arrow Connector 6"/>
        <cdr:cNvCxnSpPr>
          <a:stCxn xmlns:a="http://schemas.openxmlformats.org/drawingml/2006/main" id="2" idx="2"/>
        </cdr:cNvCxnSpPr>
      </cdr:nvCxnSpPr>
      <cdr:spPr>
        <a:xfrm xmlns:a="http://schemas.openxmlformats.org/drawingml/2006/main">
          <a:off x="2106906" y="2137123"/>
          <a:ext cx="1086769" cy="358589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rgbClr val="0070C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0.53887</cdr:x>
      <cdr:y>0.63756</cdr:y>
    </cdr:from>
    <cdr:to>
      <cdr:x>0.59786</cdr:x>
      <cdr:y>0.75374</cdr:y>
    </cdr:to>
    <cdr:cxnSp macro="">
      <cdr:nvCxnSpPr>
        <cdr:cNvPr id="8" name="Straight Arrow Connector 7"/>
        <cdr:cNvCxnSpPr/>
      </cdr:nvCxnSpPr>
      <cdr:spPr>
        <a:xfrm xmlns:a="http://schemas.openxmlformats.org/drawingml/2006/main" flipH="1" flipV="1">
          <a:off x="4504763" y="2641387"/>
          <a:ext cx="493059" cy="481329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rgbClr val="F78F1E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0.46917</cdr:x>
      <cdr:y>0.18809</cdr:y>
    </cdr:from>
    <cdr:to>
      <cdr:x>0.65818</cdr:x>
      <cdr:y>0.51043</cdr:y>
    </cdr:to>
    <cdr:cxnSp macro="">
      <cdr:nvCxnSpPr>
        <cdr:cNvPr id="10" name="Straight Arrow Connector 9"/>
        <cdr:cNvCxnSpPr/>
      </cdr:nvCxnSpPr>
      <cdr:spPr>
        <a:xfrm xmlns:a="http://schemas.openxmlformats.org/drawingml/2006/main">
          <a:off x="3922057" y="779235"/>
          <a:ext cx="1580030" cy="133547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15689</xdr:colOff>
      <xdr:row>2</xdr:row>
      <xdr:rowOff>165631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8618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179294</xdr:rowOff>
    </xdr:from>
    <xdr:to>
      <xdr:col>11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616323</xdr:colOff>
      <xdr:row>11</xdr:row>
      <xdr:rowOff>123265</xdr:rowOff>
    </xdr:from>
    <xdr:to>
      <xdr:col>11</xdr:col>
      <xdr:colOff>1315570</xdr:colOff>
      <xdr:row>15</xdr:row>
      <xdr:rowOff>42367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058" y="2353236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156883</xdr:rowOff>
    </xdr:from>
    <xdr:to>
      <xdr:col>10</xdr:col>
      <xdr:colOff>537883</xdr:colOff>
      <xdr:row>24</xdr:row>
      <xdr:rowOff>44825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168089</xdr:rowOff>
    </xdr:from>
    <xdr:to>
      <xdr:col>0</xdr:col>
      <xdr:colOff>699247</xdr:colOff>
      <xdr:row>29</xdr:row>
      <xdr:rowOff>141539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324"/>
          <a:ext cx="699247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2</xdr:row>
      <xdr:rowOff>0</xdr:rowOff>
    </xdr:from>
    <xdr:to>
      <xdr:col>10</xdr:col>
      <xdr:colOff>459442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15689</xdr:colOff>
      <xdr:row>2</xdr:row>
      <xdr:rowOff>165631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8618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2</xdr:row>
      <xdr:rowOff>0</xdr:rowOff>
    </xdr:from>
    <xdr:to>
      <xdr:col>10</xdr:col>
      <xdr:colOff>481853</xdr:colOff>
      <xdr:row>25</xdr:row>
      <xdr:rowOff>179294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15689</xdr:colOff>
      <xdr:row>2</xdr:row>
      <xdr:rowOff>165631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8618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1</xdr:row>
      <xdr:rowOff>179294</xdr:rowOff>
    </xdr:from>
    <xdr:to>
      <xdr:col>10</xdr:col>
      <xdr:colOff>470648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15689</xdr:colOff>
      <xdr:row>2</xdr:row>
      <xdr:rowOff>165631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8618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2</xdr:row>
      <xdr:rowOff>0</xdr:rowOff>
    </xdr:from>
    <xdr:to>
      <xdr:col>10</xdr:col>
      <xdr:colOff>537883</xdr:colOff>
      <xdr:row>25</xdr:row>
      <xdr:rowOff>168088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15689</xdr:colOff>
      <xdr:row>2</xdr:row>
      <xdr:rowOff>165631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8618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699247</xdr:colOff>
      <xdr:row>15</xdr:row>
      <xdr:rowOff>109602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735" y="2420471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22413</xdr:colOff>
      <xdr:row>1</xdr:row>
      <xdr:rowOff>168088</xdr:rowOff>
    </xdr:from>
    <xdr:to>
      <xdr:col>10</xdr:col>
      <xdr:colOff>616325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638734</xdr:colOff>
      <xdr:row>0</xdr:row>
      <xdr:rowOff>56029</xdr:rowOff>
    </xdr:from>
    <xdr:to>
      <xdr:col>10</xdr:col>
      <xdr:colOff>654423</xdr:colOff>
      <xdr:row>3</xdr:row>
      <xdr:rowOff>53572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8558" y="56029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9525</xdr:colOff>
      <xdr:row>4</xdr:row>
      <xdr:rowOff>147702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423022</xdr:colOff>
      <xdr:row>26</xdr:row>
      <xdr:rowOff>109602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0.34853</cdr:x>
      <cdr:y>0.28182</cdr:y>
    </cdr:from>
    <cdr:to>
      <cdr:x>0.44968</cdr:x>
      <cdr:y>0.3694</cdr:y>
    </cdr:to>
    <cdr:cxnSp macro="">
      <cdr:nvCxnSpPr>
        <cdr:cNvPr id="2" name="Straight Arrow Connector 1"/>
        <cdr:cNvCxnSpPr>
          <a:endCxn xmlns:a="http://schemas.openxmlformats.org/drawingml/2006/main" id="4" idx="1"/>
        </cdr:cNvCxnSpPr>
      </cdr:nvCxnSpPr>
      <cdr:spPr>
        <a:xfrm xmlns:a="http://schemas.openxmlformats.org/drawingml/2006/main" flipH="1">
          <a:off x="2710708" y="1181111"/>
          <a:ext cx="786619" cy="36704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0.25929</cdr:x>
      <cdr:y>0.16453</cdr:y>
    </cdr:from>
    <cdr:to>
      <cdr:x>0.60577</cdr:x>
      <cdr:y>0.29773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11829" y="689535"/>
          <a:ext cx="2688300" cy="55824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Leaving the EU causes uncertainty for all scenarios over the next two to three years</a:t>
          </a:r>
        </a:p>
      </cdr:txBody>
    </cdr:sp>
  </cdr:relSizeAnchor>
  <cdr:relSizeAnchor xmlns:cdr="http://schemas.openxmlformats.org/drawingml/2006/chartDrawing">
    <cdr:from>
      <cdr:x>0.30331</cdr:x>
      <cdr:y>0.3675</cdr:y>
    </cdr:from>
    <cdr:to>
      <cdr:x>0.38292</cdr:x>
      <cdr:y>0.4227</cdr:y>
    </cdr:to>
    <cdr:sp macro="" textlink="">
      <cdr:nvSpPr>
        <cdr:cNvPr id="4" name="Right Brace 3"/>
        <cdr:cNvSpPr/>
      </cdr:nvSpPr>
      <cdr:spPr>
        <a:xfrm xmlns:a="http://schemas.openxmlformats.org/drawingml/2006/main" rot="17482543">
          <a:off x="2552868" y="1346315"/>
          <a:ext cx="231355" cy="619122"/>
        </a:xfrm>
        <a:prstGeom xmlns:a="http://schemas.openxmlformats.org/drawingml/2006/main" prst="rightBrace">
          <a:avLst/>
        </a:prstGeom>
        <a:ln xmlns:a="http://schemas.openxmlformats.org/drawingml/2006/main" w="1905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0.35385</cdr:x>
      <cdr:y>0.70619</cdr:y>
    </cdr:from>
    <cdr:to>
      <cdr:x>0.57187</cdr:x>
      <cdr:y>0.81803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752078" y="2959642"/>
          <a:ext cx="1695638" cy="468722"/>
        </a:xfrm>
        <a:prstGeom xmlns:a="http://schemas.openxmlformats.org/drawingml/2006/main" prst="rect">
          <a:avLst/>
        </a:prstGeom>
        <a:solidFill xmlns:a="http://schemas.openxmlformats.org/drawingml/2006/main">
          <a:srgbClr val="F78F1E"/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Slowest of the economies</a:t>
          </a:r>
        </a:p>
      </cdr:txBody>
    </cdr:sp>
  </cdr:relSizeAnchor>
  <cdr:relSizeAnchor xmlns:cdr="http://schemas.openxmlformats.org/drawingml/2006/chartDrawing">
    <cdr:from>
      <cdr:x>0.57187</cdr:x>
      <cdr:y>0.63182</cdr:y>
    </cdr:from>
    <cdr:to>
      <cdr:x>0.71155</cdr:x>
      <cdr:y>0.76211</cdr:y>
    </cdr:to>
    <cdr:cxnSp macro="">
      <cdr:nvCxnSpPr>
        <cdr:cNvPr id="6" name="Straight Arrow Connector 5"/>
        <cdr:cNvCxnSpPr>
          <a:stCxn xmlns:a="http://schemas.openxmlformats.org/drawingml/2006/main" id="5" idx="3"/>
        </cdr:cNvCxnSpPr>
      </cdr:nvCxnSpPr>
      <cdr:spPr>
        <a:xfrm xmlns:a="http://schemas.openxmlformats.org/drawingml/2006/main" flipV="1">
          <a:off x="4447716" y="2647950"/>
          <a:ext cx="1086309" cy="54605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78F1E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0.7042</cdr:x>
      <cdr:y>0.07535</cdr:y>
    </cdr:from>
    <cdr:to>
      <cdr:x>0.91485</cdr:x>
      <cdr:y>0.2069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5476875" y="315811"/>
          <a:ext cx="1638300" cy="551326"/>
        </a:xfrm>
        <a:prstGeom xmlns:a="http://schemas.openxmlformats.org/drawingml/2006/main" prst="rect">
          <a:avLst/>
        </a:prstGeom>
        <a:solidFill xmlns:a="http://schemas.openxmlformats.org/drawingml/2006/main">
          <a:srgbClr val="78A22F"/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Growing economy and electrification of heating</a:t>
          </a:r>
        </a:p>
      </cdr:txBody>
    </cdr:sp>
  </cdr:relSizeAnchor>
  <cdr:relSizeAnchor xmlns:cdr="http://schemas.openxmlformats.org/drawingml/2006/chartDrawing">
    <cdr:from>
      <cdr:x>0.60228</cdr:x>
      <cdr:y>0.14113</cdr:y>
    </cdr:from>
    <cdr:to>
      <cdr:x>0.7042</cdr:x>
      <cdr:y>0.37339</cdr:y>
    </cdr:to>
    <cdr:cxnSp macro="">
      <cdr:nvCxnSpPr>
        <cdr:cNvPr id="8" name="Straight Arrow Connector 7"/>
        <cdr:cNvCxnSpPr>
          <a:stCxn xmlns:a="http://schemas.openxmlformats.org/drawingml/2006/main" id="7" idx="1"/>
        </cdr:cNvCxnSpPr>
      </cdr:nvCxnSpPr>
      <cdr:spPr>
        <a:xfrm xmlns:a="http://schemas.openxmlformats.org/drawingml/2006/main" flipH="1">
          <a:off x="4684159" y="591474"/>
          <a:ext cx="792716" cy="97342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423022</xdr:colOff>
      <xdr:row>26</xdr:row>
      <xdr:rowOff>109602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156883</xdr:rowOff>
    </xdr:from>
    <xdr:to>
      <xdr:col>10</xdr:col>
      <xdr:colOff>537883</xdr:colOff>
      <xdr:row>24</xdr:row>
      <xdr:rowOff>44825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168089</xdr:rowOff>
    </xdr:from>
    <xdr:to>
      <xdr:col>0</xdr:col>
      <xdr:colOff>699247</xdr:colOff>
      <xdr:row>29</xdr:row>
      <xdr:rowOff>141539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6749"/>
          <a:ext cx="699247" cy="674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0.21382</cdr:x>
      <cdr:y>0.62101</cdr:y>
    </cdr:from>
    <cdr:to>
      <cdr:x>0.43211</cdr:x>
      <cdr:y>0.73647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65909" y="2602658"/>
          <a:ext cx="1700727" cy="483895"/>
        </a:xfrm>
        <a:prstGeom xmlns:a="http://schemas.openxmlformats.org/drawingml/2006/main" prst="rect">
          <a:avLst/>
        </a:prstGeom>
        <a:solidFill xmlns:a="http://schemas.openxmlformats.org/drawingml/2006/main">
          <a:srgbClr val="0079C1"/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Cheap gas used in preference to electricity</a:t>
          </a:r>
        </a:p>
      </cdr:txBody>
    </cdr:sp>
  </cdr:relSizeAnchor>
  <cdr:relSizeAnchor xmlns:cdr="http://schemas.openxmlformats.org/drawingml/2006/chartDrawing">
    <cdr:from>
      <cdr:x>0.32297</cdr:x>
      <cdr:y>0.525</cdr:y>
    </cdr:from>
    <cdr:to>
      <cdr:x>0.32332</cdr:x>
      <cdr:y>0.62101</cdr:y>
    </cdr:to>
    <cdr:cxnSp macro="">
      <cdr:nvCxnSpPr>
        <cdr:cNvPr id="3" name="Straight Arrow Connector 2"/>
        <cdr:cNvCxnSpPr>
          <a:stCxn xmlns:a="http://schemas.openxmlformats.org/drawingml/2006/main" id="2" idx="0"/>
        </cdr:cNvCxnSpPr>
      </cdr:nvCxnSpPr>
      <cdr:spPr>
        <a:xfrm xmlns:a="http://schemas.openxmlformats.org/drawingml/2006/main" flipV="1">
          <a:off x="2511842" y="2200275"/>
          <a:ext cx="2758" cy="40237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0.47284</cdr:x>
      <cdr:y>0.08524</cdr:y>
    </cdr:from>
    <cdr:to>
      <cdr:x>0.66484</cdr:x>
      <cdr:y>0.24514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683977" y="357257"/>
          <a:ext cx="1495881" cy="67013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Electrification of heating in greener economies</a:t>
          </a:r>
        </a:p>
      </cdr:txBody>
    </cdr:sp>
  </cdr:relSizeAnchor>
  <cdr:relSizeAnchor xmlns:cdr="http://schemas.openxmlformats.org/drawingml/2006/chartDrawing">
    <cdr:from>
      <cdr:x>0.48865</cdr:x>
      <cdr:y>0.24514</cdr:y>
    </cdr:from>
    <cdr:to>
      <cdr:x>0.56884</cdr:x>
      <cdr:y>0.41136</cdr:y>
    </cdr:to>
    <cdr:cxnSp macro="">
      <cdr:nvCxnSpPr>
        <cdr:cNvPr id="5" name="Straight Arrow Connector 4"/>
        <cdr:cNvCxnSpPr>
          <a:stCxn xmlns:a="http://schemas.openxmlformats.org/drawingml/2006/main" id="4" idx="2"/>
        </cdr:cNvCxnSpPr>
      </cdr:nvCxnSpPr>
      <cdr:spPr>
        <a:xfrm xmlns:a="http://schemas.openxmlformats.org/drawingml/2006/main" flipH="1">
          <a:off x="3800475" y="1027382"/>
          <a:ext cx="623646" cy="69664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0.56884</cdr:x>
      <cdr:y>0.24514</cdr:y>
    </cdr:from>
    <cdr:to>
      <cdr:x>0.67236</cdr:x>
      <cdr:y>0.42045</cdr:y>
    </cdr:to>
    <cdr:cxnSp macro="">
      <cdr:nvCxnSpPr>
        <cdr:cNvPr id="6" name="Straight Arrow Connector 5"/>
        <cdr:cNvCxnSpPr>
          <a:stCxn xmlns:a="http://schemas.openxmlformats.org/drawingml/2006/main" id="4" idx="2"/>
        </cdr:cNvCxnSpPr>
      </cdr:nvCxnSpPr>
      <cdr:spPr>
        <a:xfrm xmlns:a="http://schemas.openxmlformats.org/drawingml/2006/main">
          <a:off x="4424121" y="1027382"/>
          <a:ext cx="805104" cy="73474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030A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0.64488</cdr:x>
      <cdr:y>0.50682</cdr:y>
    </cdr:from>
    <cdr:to>
      <cdr:x>0.66868</cdr:x>
      <cdr:y>0.64468</cdr:y>
    </cdr:to>
    <cdr:cxnSp macro="">
      <cdr:nvCxnSpPr>
        <cdr:cNvPr id="8" name="Straight Arrow Connector 7"/>
        <cdr:cNvCxnSpPr>
          <a:stCxn xmlns:a="http://schemas.openxmlformats.org/drawingml/2006/main" id="9" idx="0"/>
        </cdr:cNvCxnSpPr>
      </cdr:nvCxnSpPr>
      <cdr:spPr>
        <a:xfrm xmlns:a="http://schemas.openxmlformats.org/drawingml/2006/main" flipV="1">
          <a:off x="5015478" y="2124075"/>
          <a:ext cx="185172" cy="57777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79C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0.50192</cdr:x>
      <cdr:y>0.64468</cdr:y>
    </cdr:from>
    <cdr:to>
      <cdr:x>0.78783</cdr:x>
      <cdr:y>0.80563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910496" y="2701858"/>
          <a:ext cx="2227543" cy="67454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General growth in the Commercial sector over the period giving upward demands</a:t>
          </a:r>
        </a:p>
      </cdr:txBody>
    </cdr:sp>
  </cdr:relSizeAnchor>
  <cdr:relSizeAnchor xmlns:cdr="http://schemas.openxmlformats.org/drawingml/2006/chartDrawing">
    <cdr:from>
      <cdr:x>0.55969</cdr:x>
      <cdr:y>0.51136</cdr:y>
    </cdr:from>
    <cdr:to>
      <cdr:x>0.64488</cdr:x>
      <cdr:y>0.64468</cdr:y>
    </cdr:to>
    <cdr:cxnSp macro="">
      <cdr:nvCxnSpPr>
        <cdr:cNvPr id="10" name="Straight Arrow Connector 9"/>
        <cdr:cNvCxnSpPr>
          <a:stCxn xmlns:a="http://schemas.openxmlformats.org/drawingml/2006/main" id="9" idx="0"/>
        </cdr:cNvCxnSpPr>
      </cdr:nvCxnSpPr>
      <cdr:spPr>
        <a:xfrm xmlns:a="http://schemas.openxmlformats.org/drawingml/2006/main" flipH="1" flipV="1">
          <a:off x="4352925" y="2143125"/>
          <a:ext cx="662553" cy="55872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6">
              <a:lumMod val="75000"/>
            </a:schemeClr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0.64419</cdr:x>
      <cdr:y>0.45227</cdr:y>
    </cdr:from>
    <cdr:to>
      <cdr:x>0.64488</cdr:x>
      <cdr:y>0.64468</cdr:y>
    </cdr:to>
    <cdr:cxnSp macro="">
      <cdr:nvCxnSpPr>
        <cdr:cNvPr id="11" name="Straight Arrow Connector 10"/>
        <cdr:cNvCxnSpPr>
          <a:stCxn xmlns:a="http://schemas.openxmlformats.org/drawingml/2006/main" id="9" idx="0"/>
        </cdr:cNvCxnSpPr>
      </cdr:nvCxnSpPr>
      <cdr:spPr>
        <a:xfrm xmlns:a="http://schemas.openxmlformats.org/drawingml/2006/main" flipH="1" flipV="1">
          <a:off x="5010150" y="1895475"/>
          <a:ext cx="5328" cy="80637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030A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0.57683</cdr:x>
      <cdr:y>0.37727</cdr:y>
    </cdr:from>
    <cdr:to>
      <cdr:x>0.64488</cdr:x>
      <cdr:y>0.64468</cdr:y>
    </cdr:to>
    <cdr:cxnSp macro="">
      <cdr:nvCxnSpPr>
        <cdr:cNvPr id="12" name="Straight Arrow Connector 11"/>
        <cdr:cNvCxnSpPr>
          <a:stCxn xmlns:a="http://schemas.openxmlformats.org/drawingml/2006/main" id="9" idx="0"/>
        </cdr:cNvCxnSpPr>
      </cdr:nvCxnSpPr>
      <cdr:spPr>
        <a:xfrm xmlns:a="http://schemas.openxmlformats.org/drawingml/2006/main" flipH="1" flipV="1">
          <a:off x="4486275" y="1581150"/>
          <a:ext cx="529203" cy="112070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423022</xdr:colOff>
      <xdr:row>26</xdr:row>
      <xdr:rowOff>109602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0.09992</cdr:x>
      <cdr:y>0.25682</cdr:y>
    </cdr:from>
    <cdr:to>
      <cdr:x>0.31821</cdr:x>
      <cdr:y>0.42738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77148" y="1076325"/>
          <a:ext cx="1697737" cy="71482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Takeup of batteries reduces the need for DSR</a:t>
          </a:r>
          <a:r>
            <a:rPr lang="en-GB" sz="1100" baseline="0"/>
            <a:t> Activity</a:t>
          </a:r>
          <a:endParaRPr lang="en-GB" sz="1100"/>
        </a:p>
      </cdr:txBody>
    </cdr:sp>
  </cdr:relSizeAnchor>
  <cdr:relSizeAnchor xmlns:cdr="http://schemas.openxmlformats.org/drawingml/2006/chartDrawing">
    <cdr:from>
      <cdr:x>0.33567</cdr:x>
      <cdr:y>0.04091</cdr:y>
    </cdr:from>
    <cdr:to>
      <cdr:x>0.54376</cdr:x>
      <cdr:y>0.22696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610686" y="171451"/>
          <a:ext cx="1618414" cy="77973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Battery deployment plateaus</a:t>
          </a:r>
          <a:r>
            <a:rPr lang="en-GB" sz="1100" baseline="0"/>
            <a:t> and DSR continues to rise thereafter</a:t>
          </a:r>
          <a:endParaRPr lang="en-GB" sz="1100"/>
        </a:p>
      </cdr:txBody>
    </cdr:sp>
  </cdr:relSizeAnchor>
  <cdr:relSizeAnchor xmlns:cdr="http://schemas.openxmlformats.org/drawingml/2006/chartDrawing">
    <cdr:from>
      <cdr:x>0.42864</cdr:x>
      <cdr:y>0.22696</cdr:y>
    </cdr:from>
    <cdr:to>
      <cdr:x>0.43972</cdr:x>
      <cdr:y>0.47273</cdr:y>
    </cdr:to>
    <cdr:cxnSp macro="">
      <cdr:nvCxnSpPr>
        <cdr:cNvPr id="5" name="Straight Arrow Connector 4"/>
        <cdr:cNvCxnSpPr>
          <a:stCxn xmlns:a="http://schemas.openxmlformats.org/drawingml/2006/main" id="4" idx="2"/>
        </cdr:cNvCxnSpPr>
      </cdr:nvCxnSpPr>
      <cdr:spPr>
        <a:xfrm xmlns:a="http://schemas.openxmlformats.org/drawingml/2006/main" flipH="1">
          <a:off x="3333750" y="951189"/>
          <a:ext cx="86108" cy="103001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0.43972</cdr:x>
      <cdr:y>0.22696</cdr:y>
    </cdr:from>
    <cdr:to>
      <cdr:x>0.51315</cdr:x>
      <cdr:y>0.475</cdr:y>
    </cdr:to>
    <cdr:cxnSp macro="">
      <cdr:nvCxnSpPr>
        <cdr:cNvPr id="6" name="Straight Arrow Connector 5"/>
        <cdr:cNvCxnSpPr>
          <a:stCxn xmlns:a="http://schemas.openxmlformats.org/drawingml/2006/main" id="4" idx="2"/>
        </cdr:cNvCxnSpPr>
      </cdr:nvCxnSpPr>
      <cdr:spPr>
        <a:xfrm xmlns:a="http://schemas.openxmlformats.org/drawingml/2006/main">
          <a:off x="3419858" y="951189"/>
          <a:ext cx="571117" cy="103953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030A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0.20453</cdr:x>
      <cdr:y>0.44318</cdr:y>
    </cdr:from>
    <cdr:to>
      <cdr:x>0.27188</cdr:x>
      <cdr:y>0.73182</cdr:y>
    </cdr:to>
    <cdr:cxnSp macro="">
      <cdr:nvCxnSpPr>
        <cdr:cNvPr id="8" name="Straight Arrow Connector 7"/>
        <cdr:cNvCxnSpPr/>
      </cdr:nvCxnSpPr>
      <cdr:spPr>
        <a:xfrm xmlns:a="http://schemas.openxmlformats.org/drawingml/2006/main">
          <a:off x="1590720" y="1857367"/>
          <a:ext cx="523830" cy="120968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79C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0.54846</cdr:x>
      <cdr:y>0.49014</cdr:y>
    </cdr:from>
    <cdr:to>
      <cdr:x>0.79238</cdr:x>
      <cdr:y>0.59773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4265605" y="2054162"/>
          <a:ext cx="1897074" cy="450909"/>
        </a:xfrm>
        <a:prstGeom xmlns:a="http://schemas.openxmlformats.org/drawingml/2006/main" prst="rect">
          <a:avLst/>
        </a:prstGeom>
        <a:solidFill xmlns:a="http://schemas.openxmlformats.org/drawingml/2006/main">
          <a:srgbClr val="F78F1E"/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Small</a:t>
          </a:r>
          <a:r>
            <a:rPr lang="en-GB" sz="1100" baseline="0"/>
            <a:t> generators preferred over batteries</a:t>
          </a:r>
          <a:r>
            <a:rPr lang="en-GB" sz="1100"/>
            <a:t> </a:t>
          </a:r>
        </a:p>
      </cdr:txBody>
    </cdr:sp>
  </cdr:relSizeAnchor>
  <cdr:relSizeAnchor xmlns:cdr="http://schemas.openxmlformats.org/drawingml/2006/chartDrawing">
    <cdr:from>
      <cdr:x>0.20085</cdr:x>
      <cdr:y>0.43864</cdr:y>
    </cdr:from>
    <cdr:to>
      <cdr:x>0.35639</cdr:x>
      <cdr:y>0.75455</cdr:y>
    </cdr:to>
    <cdr:cxnSp macro="">
      <cdr:nvCxnSpPr>
        <cdr:cNvPr id="10" name="Straight Arrow Connector 9"/>
        <cdr:cNvCxnSpPr/>
      </cdr:nvCxnSpPr>
      <cdr:spPr>
        <a:xfrm xmlns:a="http://schemas.openxmlformats.org/drawingml/2006/main">
          <a:off x="1562099" y="1838340"/>
          <a:ext cx="1209676" cy="132396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78F1E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0.20085</cdr:x>
      <cdr:y>0.43636</cdr:y>
    </cdr:from>
    <cdr:to>
      <cdr:x>0.34169</cdr:x>
      <cdr:y>0.66364</cdr:y>
    </cdr:to>
    <cdr:cxnSp macro="">
      <cdr:nvCxnSpPr>
        <cdr:cNvPr id="11" name="Straight Arrow Connector 10"/>
        <cdr:cNvCxnSpPr/>
      </cdr:nvCxnSpPr>
      <cdr:spPr>
        <a:xfrm xmlns:a="http://schemas.openxmlformats.org/drawingml/2006/main">
          <a:off x="1562099" y="1828785"/>
          <a:ext cx="1095376" cy="95251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6A2C9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0.19595</cdr:x>
      <cdr:y>0.43182</cdr:y>
    </cdr:from>
    <cdr:to>
      <cdr:x>0.34659</cdr:x>
      <cdr:y>0.57955</cdr:y>
    </cdr:to>
    <cdr:cxnSp macro="">
      <cdr:nvCxnSpPr>
        <cdr:cNvPr id="12" name="Straight Arrow Connector 11"/>
        <cdr:cNvCxnSpPr/>
      </cdr:nvCxnSpPr>
      <cdr:spPr>
        <a:xfrm xmlns:a="http://schemas.openxmlformats.org/drawingml/2006/main">
          <a:off x="1523990" y="1809758"/>
          <a:ext cx="1171585" cy="61911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0.66665</cdr:x>
      <cdr:y>0.65758</cdr:y>
    </cdr:from>
    <cdr:to>
      <cdr:x>0.81688</cdr:x>
      <cdr:y>0.76517</cdr:y>
    </cdr:to>
    <cdr:sp macro="" textlink="">
      <cdr:nvSpPr>
        <cdr:cNvPr id="24" name="TextBox 1"/>
        <cdr:cNvSpPr txBox="1"/>
      </cdr:nvSpPr>
      <cdr:spPr>
        <a:xfrm xmlns:a="http://schemas.openxmlformats.org/drawingml/2006/main">
          <a:off x="5184798" y="2755903"/>
          <a:ext cx="1168405" cy="450909"/>
        </a:xfrm>
        <a:prstGeom xmlns:a="http://schemas.openxmlformats.org/drawingml/2006/main" prst="rect">
          <a:avLst/>
        </a:prstGeom>
        <a:solidFill xmlns:a="http://schemas.openxmlformats.org/drawingml/2006/main">
          <a:srgbClr val="0079C1"/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Alternative</a:t>
          </a:r>
          <a:r>
            <a:rPr lang="en-GB" sz="1100" baseline="0"/>
            <a:t> energy sources</a:t>
          </a:r>
          <a:endParaRPr lang="en-GB" sz="1100"/>
        </a:p>
      </cdr:txBody>
    </cdr:sp>
  </cdr:relSizeAnchor>
  <cdr:relSizeAnchor xmlns:cdr="http://schemas.openxmlformats.org/drawingml/2006/chartDrawing">
    <cdr:from>
      <cdr:x>0.47763</cdr:x>
      <cdr:y>0.54166</cdr:y>
    </cdr:from>
    <cdr:to>
      <cdr:x>0.54908</cdr:x>
      <cdr:y>0.67727</cdr:y>
    </cdr:to>
    <cdr:cxnSp macro="">
      <cdr:nvCxnSpPr>
        <cdr:cNvPr id="25" name="Straight Arrow Connector 24"/>
        <cdr:cNvCxnSpPr/>
      </cdr:nvCxnSpPr>
      <cdr:spPr>
        <a:xfrm xmlns:a="http://schemas.openxmlformats.org/drawingml/2006/main" flipH="1">
          <a:off x="3714750" y="2270101"/>
          <a:ext cx="555663" cy="56834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78F1E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0.61725</cdr:x>
      <cdr:y>0.70454</cdr:y>
    </cdr:from>
    <cdr:to>
      <cdr:x>0.66745</cdr:x>
      <cdr:y>0.75227</cdr:y>
    </cdr:to>
    <cdr:cxnSp macro="">
      <cdr:nvCxnSpPr>
        <cdr:cNvPr id="27" name="Straight Arrow Connector 26"/>
        <cdr:cNvCxnSpPr/>
      </cdr:nvCxnSpPr>
      <cdr:spPr>
        <a:xfrm xmlns:a="http://schemas.openxmlformats.org/drawingml/2006/main" flipH="1">
          <a:off x="4800600" y="2952731"/>
          <a:ext cx="390489" cy="20004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79C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423022</xdr:colOff>
      <xdr:row>27</xdr:row>
      <xdr:rowOff>109602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535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0</xdr:rowOff>
    </xdr:from>
    <xdr:to>
      <xdr:col>10</xdr:col>
      <xdr:colOff>526676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26894</xdr:colOff>
      <xdr:row>2</xdr:row>
      <xdr:rowOff>165631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971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0.19802</cdr:x>
      <cdr:y>0.23885</cdr:y>
    </cdr:from>
    <cdr:to>
      <cdr:x>0.28777</cdr:x>
      <cdr:y>0.33162</cdr:y>
    </cdr:to>
    <cdr:sp macro="" textlink="">
      <cdr:nvSpPr>
        <cdr:cNvPr id="2" name="Right Brace 1"/>
        <cdr:cNvSpPr/>
      </cdr:nvSpPr>
      <cdr:spPr>
        <a:xfrm xmlns:a="http://schemas.openxmlformats.org/drawingml/2006/main" rot="16574564">
          <a:off x="1453702" y="996346"/>
          <a:ext cx="424144" cy="615506"/>
        </a:xfrm>
        <a:prstGeom xmlns:a="http://schemas.openxmlformats.org/drawingml/2006/main" prst="rightBrace">
          <a:avLst/>
        </a:prstGeom>
        <a:ln xmlns:a="http://schemas.openxmlformats.org/drawingml/2006/main" w="1905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0.24595</cdr:x>
      <cdr:y>0.12152</cdr:y>
    </cdr:from>
    <cdr:to>
      <cdr:x>0.28221</cdr:x>
      <cdr:y>0.23912</cdr:y>
    </cdr:to>
    <cdr:cxnSp macro="">
      <cdr:nvCxnSpPr>
        <cdr:cNvPr id="3" name="Straight Connector 2"/>
        <cdr:cNvCxnSpPr>
          <a:endCxn xmlns:a="http://schemas.openxmlformats.org/drawingml/2006/main" id="2" idx="1"/>
        </cdr:cNvCxnSpPr>
      </cdr:nvCxnSpPr>
      <cdr:spPr>
        <a:xfrm xmlns:a="http://schemas.openxmlformats.org/drawingml/2006/main" flipH="1">
          <a:off x="1686725" y="555594"/>
          <a:ext cx="248671" cy="537667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0.27908</cdr:x>
      <cdr:y>0.04955</cdr:y>
    </cdr:from>
    <cdr:to>
      <cdr:x>0.65478</cdr:x>
      <cdr:y>0.18182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913957" y="226543"/>
          <a:ext cx="2576551" cy="60473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Leaving the EU causes uncertainty for all scenarios over the next two to three years</a:t>
          </a:r>
        </a:p>
      </cdr:txBody>
    </cdr:sp>
  </cdr:relSizeAnchor>
  <cdr:relSizeAnchor xmlns:cdr="http://schemas.openxmlformats.org/drawingml/2006/chartDrawing">
    <cdr:from>
      <cdr:x>0.26003</cdr:x>
      <cdr:y>0.40235</cdr:y>
    </cdr:from>
    <cdr:to>
      <cdr:x>0.33496</cdr:x>
      <cdr:y>0.59799</cdr:y>
    </cdr:to>
    <cdr:cxnSp macro="">
      <cdr:nvCxnSpPr>
        <cdr:cNvPr id="5" name="Straight Arrow Connector 4"/>
        <cdr:cNvCxnSpPr/>
      </cdr:nvCxnSpPr>
      <cdr:spPr>
        <a:xfrm xmlns:a="http://schemas.openxmlformats.org/drawingml/2006/main" flipV="1">
          <a:off x="1783313" y="1839530"/>
          <a:ext cx="513870" cy="89446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6">
              <a:lumMod val="75000"/>
            </a:schemeClr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0.2633</cdr:x>
      <cdr:y>0.45896</cdr:y>
    </cdr:from>
    <cdr:to>
      <cdr:x>0.41503</cdr:x>
      <cdr:y>0.59799</cdr:y>
    </cdr:to>
    <cdr:cxnSp macro="">
      <cdr:nvCxnSpPr>
        <cdr:cNvPr id="6" name="Straight Arrow Connector 5"/>
        <cdr:cNvCxnSpPr/>
      </cdr:nvCxnSpPr>
      <cdr:spPr>
        <a:xfrm xmlns:a="http://schemas.openxmlformats.org/drawingml/2006/main" flipV="1">
          <a:off x="1805724" y="2098352"/>
          <a:ext cx="1040565" cy="63564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030A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0.15465</cdr:x>
      <cdr:y>0.60044</cdr:y>
    </cdr:from>
    <cdr:to>
      <cdr:x>0.36541</cdr:x>
      <cdr:y>0.73538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1060616" y="2745202"/>
          <a:ext cx="1445392" cy="61694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Reducing gas demands in low growth scenarios</a:t>
          </a:r>
        </a:p>
      </cdr:txBody>
    </cdr:sp>
  </cdr:relSizeAnchor>
  <cdr:relSizeAnchor xmlns:cdr="http://schemas.openxmlformats.org/drawingml/2006/chartDrawing">
    <cdr:from>
      <cdr:x>0.5817</cdr:x>
      <cdr:y>0.43382</cdr:y>
    </cdr:from>
    <cdr:to>
      <cdr:x>0.65196</cdr:x>
      <cdr:y>0.60647</cdr:y>
    </cdr:to>
    <cdr:cxnSp macro="">
      <cdr:nvCxnSpPr>
        <cdr:cNvPr id="8" name="Straight Arrow Connector 7"/>
        <cdr:cNvCxnSpPr/>
      </cdr:nvCxnSpPr>
      <cdr:spPr>
        <a:xfrm xmlns:a="http://schemas.openxmlformats.org/drawingml/2006/main" flipV="1">
          <a:off x="3989299" y="1983441"/>
          <a:ext cx="481848" cy="78934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B05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0.58039</cdr:x>
      <cdr:y>0.52941</cdr:y>
    </cdr:from>
    <cdr:to>
      <cdr:x>0.65033</cdr:x>
      <cdr:y>0.6107</cdr:y>
    </cdr:to>
    <cdr:cxnSp macro="">
      <cdr:nvCxnSpPr>
        <cdr:cNvPr id="10" name="Straight Arrow Connector 9"/>
        <cdr:cNvCxnSpPr>
          <a:stCxn xmlns:a="http://schemas.openxmlformats.org/drawingml/2006/main" id="11" idx="0"/>
        </cdr:cNvCxnSpPr>
      </cdr:nvCxnSpPr>
      <cdr:spPr>
        <a:xfrm xmlns:a="http://schemas.openxmlformats.org/drawingml/2006/main" flipV="1">
          <a:off x="3980281" y="2420470"/>
          <a:ext cx="479660" cy="37165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030A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0.44098</cdr:x>
      <cdr:y>0.6107</cdr:y>
    </cdr:from>
    <cdr:to>
      <cdr:x>0.71979</cdr:x>
      <cdr:y>0.77505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024210" y="2538927"/>
          <a:ext cx="1912079" cy="68326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Move away from gas as a heating source in the greener scenarios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0</xdr:rowOff>
    </xdr:from>
    <xdr:to>
      <xdr:col>10</xdr:col>
      <xdr:colOff>526677</xdr:colOff>
      <xdr:row>25</xdr:row>
      <xdr:rowOff>168088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324971</xdr:colOff>
      <xdr:row>0</xdr:row>
      <xdr:rowOff>145676</xdr:rowOff>
    </xdr:from>
    <xdr:to>
      <xdr:col>10</xdr:col>
      <xdr:colOff>340660</xdr:colOff>
      <xdr:row>3</xdr:row>
      <xdr:rowOff>120807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589" y="145676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0.19659</cdr:x>
      <cdr:y>0.25009</cdr:y>
    </cdr:from>
    <cdr:to>
      <cdr:x>0.23096</cdr:x>
      <cdr:y>0.33032</cdr:y>
    </cdr:to>
    <cdr:cxnSp macro="">
      <cdr:nvCxnSpPr>
        <cdr:cNvPr id="2" name="Straight Arrow Connector 1"/>
        <cdr:cNvCxnSpPr/>
      </cdr:nvCxnSpPr>
      <cdr:spPr>
        <a:xfrm xmlns:a="http://schemas.openxmlformats.org/drawingml/2006/main">
          <a:off x="1462741" y="1048124"/>
          <a:ext cx="255752" cy="336264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0.09116</cdr:x>
      <cdr:y>0.12709</cdr:y>
    </cdr:from>
    <cdr:to>
      <cdr:x>0.29383</cdr:x>
      <cdr:y>0.24605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678330" y="532653"/>
          <a:ext cx="1508008" cy="498533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Expanding economy with cheap gas</a:t>
          </a:r>
        </a:p>
      </cdr:txBody>
    </cdr:sp>
  </cdr:relSizeAnchor>
  <cdr:relSizeAnchor xmlns:cdr="http://schemas.openxmlformats.org/drawingml/2006/chartDrawing">
    <cdr:from>
      <cdr:x>0.20178</cdr:x>
      <cdr:y>0.39616</cdr:y>
    </cdr:from>
    <cdr:to>
      <cdr:x>0.27595</cdr:x>
      <cdr:y>0.45107</cdr:y>
    </cdr:to>
    <cdr:sp macro="" textlink="">
      <cdr:nvSpPr>
        <cdr:cNvPr id="4" name="Right Brace 3"/>
        <cdr:cNvSpPr/>
      </cdr:nvSpPr>
      <cdr:spPr>
        <a:xfrm xmlns:a="http://schemas.openxmlformats.org/drawingml/2006/main" rot="4269942">
          <a:off x="1537301" y="1669184"/>
          <a:ext cx="249818" cy="516139"/>
        </a:xfrm>
        <a:prstGeom xmlns:a="http://schemas.openxmlformats.org/drawingml/2006/main" prst="rightBrace">
          <a:avLst/>
        </a:prstGeom>
        <a:ln xmlns:a="http://schemas.openxmlformats.org/drawingml/2006/main" w="1905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0.25028</cdr:x>
      <cdr:y>0.46012</cdr:y>
    </cdr:from>
    <cdr:to>
      <cdr:x>0.2596</cdr:x>
      <cdr:y>0.53467</cdr:y>
    </cdr:to>
    <cdr:cxnSp macro="">
      <cdr:nvCxnSpPr>
        <cdr:cNvPr id="5" name="Straight Arrow Connector 4"/>
        <cdr:cNvCxnSpPr/>
      </cdr:nvCxnSpPr>
      <cdr:spPr>
        <a:xfrm xmlns:a="http://schemas.openxmlformats.org/drawingml/2006/main" flipH="1" flipV="1">
          <a:off x="1741650" y="2093349"/>
          <a:ext cx="64857" cy="33917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0.09688</cdr:x>
      <cdr:y>0.54526</cdr:y>
    </cdr:from>
    <cdr:to>
      <cdr:x>0.45816</cdr:x>
      <cdr:y>0.67687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674168" y="2480730"/>
          <a:ext cx="2514094" cy="59877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Leaving the EU causes uncertainty for all scenarios over the next two to three years</a:t>
          </a:r>
        </a:p>
      </cdr:txBody>
    </cdr:sp>
  </cdr:relSizeAnchor>
  <cdr:relSizeAnchor xmlns:cdr="http://schemas.openxmlformats.org/drawingml/2006/chartDrawing">
    <cdr:from>
      <cdr:x>0.53623</cdr:x>
      <cdr:y>0.36757</cdr:y>
    </cdr:from>
    <cdr:to>
      <cdr:x>0.57971</cdr:x>
      <cdr:y>0.4803</cdr:y>
    </cdr:to>
    <cdr:cxnSp macro="">
      <cdr:nvCxnSpPr>
        <cdr:cNvPr id="7" name="Straight Arrow Connector 6"/>
        <cdr:cNvCxnSpPr/>
      </cdr:nvCxnSpPr>
      <cdr:spPr>
        <a:xfrm xmlns:a="http://schemas.openxmlformats.org/drawingml/2006/main" flipH="1" flipV="1">
          <a:off x="3731544" y="1672300"/>
          <a:ext cx="302574" cy="51284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030A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0.58776</cdr:x>
      <cdr:y>0.33549</cdr:y>
    </cdr:from>
    <cdr:to>
      <cdr:x>0.71014</cdr:x>
      <cdr:y>0.48276</cdr:y>
    </cdr:to>
    <cdr:cxnSp macro="">
      <cdr:nvCxnSpPr>
        <cdr:cNvPr id="8" name="Straight Arrow Connector 7"/>
        <cdr:cNvCxnSpPr/>
      </cdr:nvCxnSpPr>
      <cdr:spPr>
        <a:xfrm xmlns:a="http://schemas.openxmlformats.org/drawingml/2006/main" flipV="1">
          <a:off x="4090147" y="1526349"/>
          <a:ext cx="851630" cy="67000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3">
              <a:lumMod val="75000"/>
            </a:schemeClr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0.49187</cdr:x>
      <cdr:y>0.47947</cdr:y>
    </cdr:from>
    <cdr:to>
      <cdr:x>0.69454</cdr:x>
      <cdr:y>0.64065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422852" y="2181389"/>
          <a:ext cx="1410351" cy="73330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Move away from gas as</a:t>
          </a:r>
          <a:r>
            <a:rPr lang="en-GB" sz="1100" baseline="0"/>
            <a:t> </a:t>
          </a:r>
          <a:r>
            <a:rPr lang="en-GB" sz="1100"/>
            <a:t>a</a:t>
          </a:r>
          <a:r>
            <a:rPr lang="en-GB" sz="1100" baseline="0"/>
            <a:t> heating source in greener scenarios</a:t>
          </a:r>
          <a:endParaRPr lang="en-GB" sz="1100"/>
        </a:p>
      </cdr:txBody>
    </cdr:sp>
  </cdr:relSizeAnchor>
  <cdr:relSizeAnchor xmlns:cdr="http://schemas.openxmlformats.org/drawingml/2006/chartDrawing">
    <cdr:from>
      <cdr:x>0.6409</cdr:x>
      <cdr:y>0.18592</cdr:y>
    </cdr:from>
    <cdr:to>
      <cdr:x>0.66266</cdr:x>
      <cdr:y>0.27273</cdr:y>
    </cdr:to>
    <cdr:cxnSp macro="">
      <cdr:nvCxnSpPr>
        <cdr:cNvPr id="10" name="Straight Arrow Connector 9"/>
        <cdr:cNvCxnSpPr/>
      </cdr:nvCxnSpPr>
      <cdr:spPr>
        <a:xfrm xmlns:a="http://schemas.openxmlformats.org/drawingml/2006/main" flipH="1">
          <a:off x="4459941" y="779191"/>
          <a:ext cx="151414" cy="36380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FC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0.57761</cdr:x>
      <cdr:y>0.03209</cdr:y>
    </cdr:from>
    <cdr:to>
      <cdr:x>0.7631</cdr:x>
      <cdr:y>0.17636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4297830" y="134470"/>
          <a:ext cx="1380168" cy="604661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Slow growth economy with cheap gas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179294</xdr:rowOff>
    </xdr:from>
    <xdr:to>
      <xdr:col>10</xdr:col>
      <xdr:colOff>560294</xdr:colOff>
      <xdr:row>25</xdr:row>
      <xdr:rowOff>179294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699247</xdr:colOff>
      <xdr:row>13</xdr:row>
      <xdr:rowOff>109602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912" y="2039471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9525</xdr:colOff>
      <xdr:row>4</xdr:row>
      <xdr:rowOff>147702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156883</xdr:rowOff>
    </xdr:from>
    <xdr:to>
      <xdr:col>10</xdr:col>
      <xdr:colOff>537883</xdr:colOff>
      <xdr:row>24</xdr:row>
      <xdr:rowOff>44825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168089</xdr:rowOff>
    </xdr:from>
    <xdr:to>
      <xdr:col>0</xdr:col>
      <xdr:colOff>699247</xdr:colOff>
      <xdr:row>29</xdr:row>
      <xdr:rowOff>141539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6749"/>
          <a:ext cx="699247" cy="674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14343</xdr:colOff>
      <xdr:row>1</xdr:row>
      <xdr:rowOff>179294</xdr:rowOff>
    </xdr:from>
    <xdr:to>
      <xdr:col>10</xdr:col>
      <xdr:colOff>582706</xdr:colOff>
      <xdr:row>26</xdr:row>
      <xdr:rowOff>56029</xdr:rowOff>
    </xdr:to>
    <xdr:grpSp>
      <xdr:nvGrpSpPr>
        <xdr:cNvPr id="2" name="Group 1"/>
        <xdr:cNvGrpSpPr/>
      </xdr:nvGrpSpPr>
      <xdr:grpSpPr>
        <a:xfrm>
          <a:off x="14343" y="381000"/>
          <a:ext cx="6843657" cy="4392705"/>
          <a:chOff x="769620" y="4876799"/>
          <a:chExt cx="7094220" cy="3619500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769620" y="4876799"/>
          <a:ext cx="7094220" cy="36195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/>
          <xdr:cNvSpPr txBox="1"/>
        </xdr:nvSpPr>
        <xdr:spPr>
          <a:xfrm>
            <a:off x="3868006" y="6924050"/>
            <a:ext cx="1981200" cy="69853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bg1">
                <a:lumMod val="6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100"/>
              <a:t>Decarbonisation pulls down gas demand in the greener scenarios; </a:t>
            </a:r>
            <a:r>
              <a:rPr lang="en-GB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in spite of population rise.</a:t>
            </a:r>
            <a:endParaRPr lang="en-GB" sz="1100"/>
          </a:p>
        </xdr:txBody>
      </xdr:sp>
      <xdr:cxnSp macro="">
        <xdr:nvCxnSpPr>
          <xdr:cNvPr id="6" name="Straight Arrow Connector 5"/>
          <xdr:cNvCxnSpPr>
            <a:stCxn id="4" idx="0"/>
          </xdr:cNvCxnSpPr>
        </xdr:nvCxnSpPr>
        <xdr:spPr>
          <a:xfrm flipH="1" flipV="1">
            <a:off x="4607146" y="6261109"/>
            <a:ext cx="251460" cy="662940"/>
          </a:xfrm>
          <a:prstGeom prst="straightConnector1">
            <a:avLst/>
          </a:prstGeom>
          <a:ln>
            <a:noFill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9</xdr:col>
      <xdr:colOff>336176</xdr:colOff>
      <xdr:row>0</xdr:row>
      <xdr:rowOff>56029</xdr:rowOff>
    </xdr:from>
    <xdr:to>
      <xdr:col>10</xdr:col>
      <xdr:colOff>359148</xdr:colOff>
      <xdr:row>3</xdr:row>
      <xdr:rowOff>162350</xdr:rowOff>
    </xdr:to>
    <xdr:pic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9117" y="56029"/>
          <a:ext cx="695325" cy="689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350520</xdr:colOff>
      <xdr:row>10</xdr:row>
      <xdr:rowOff>109816</xdr:rowOff>
    </xdr:from>
    <xdr:to>
      <xdr:col>7</xdr:col>
      <xdr:colOff>534093</xdr:colOff>
      <xdr:row>15</xdr:row>
      <xdr:rowOff>132034</xdr:rowOff>
    </xdr:to>
    <xdr:cxnSp macro="">
      <xdr:nvCxnSpPr>
        <xdr:cNvPr id="8" name="Straight Arrow Connector 7"/>
        <xdr:cNvCxnSpPr/>
      </xdr:nvCxnSpPr>
      <xdr:spPr>
        <a:xfrm flipV="1">
          <a:off x="3936402" y="2014816"/>
          <a:ext cx="855926" cy="918689"/>
        </a:xfrm>
        <a:prstGeom prst="straightConnector1">
          <a:avLst/>
        </a:prstGeom>
        <a:ln>
          <a:solidFill>
            <a:srgbClr val="7030A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70372</xdr:colOff>
      <xdr:row>12</xdr:row>
      <xdr:rowOff>20169</xdr:rowOff>
    </xdr:from>
    <xdr:to>
      <xdr:col>6</xdr:col>
      <xdr:colOff>331905</xdr:colOff>
      <xdr:row>15</xdr:row>
      <xdr:rowOff>132090</xdr:rowOff>
    </xdr:to>
    <xdr:cxnSp macro="">
      <xdr:nvCxnSpPr>
        <xdr:cNvPr id="9" name="Straight Arrow Connector 8"/>
        <xdr:cNvCxnSpPr/>
      </xdr:nvCxnSpPr>
      <xdr:spPr>
        <a:xfrm flipH="1" flipV="1">
          <a:off x="3656254" y="2283757"/>
          <a:ext cx="261533" cy="649804"/>
        </a:xfrm>
        <a:prstGeom prst="straightConnector1">
          <a:avLst/>
        </a:prstGeom>
        <a:ln>
          <a:solidFill>
            <a:srgbClr val="92D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0.17975</cdr:x>
      <cdr:y>0.42137</cdr:y>
    </cdr:from>
    <cdr:to>
      <cdr:x>0.34265</cdr:x>
      <cdr:y>0.62278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1230173" y="1837726"/>
          <a:ext cx="1114831" cy="878416"/>
        </a:xfrm>
        <a:prstGeom xmlns:a="http://schemas.openxmlformats.org/drawingml/2006/main" prst="rect">
          <a:avLst/>
        </a:prstGeom>
        <a:solidFill xmlns:a="http://schemas.openxmlformats.org/drawingml/2006/main">
          <a:srgbClr val="92D050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Decline in gas slowed by uptake of hybrid</a:t>
          </a:r>
          <a:r>
            <a:rPr lang="en-GB" sz="1100" baseline="0"/>
            <a:t> </a:t>
          </a:r>
          <a:r>
            <a:rPr lang="en-GB" sz="1100"/>
            <a:t>heat</a:t>
          </a:r>
          <a:r>
            <a:rPr lang="en-GB" sz="1100" baseline="0"/>
            <a:t> pumps</a:t>
          </a:r>
          <a:endParaRPr lang="en-GB" sz="1100"/>
        </a:p>
      </cdr:txBody>
    </cdr:sp>
  </cdr:relSizeAnchor>
  <cdr:relSizeAnchor xmlns:cdr="http://schemas.openxmlformats.org/drawingml/2006/chartDrawing">
    <cdr:from>
      <cdr:x>0.3492</cdr:x>
      <cdr:y>0.34797</cdr:y>
    </cdr:from>
    <cdr:to>
      <cdr:x>0.44623</cdr:x>
      <cdr:y>0.48867</cdr:y>
    </cdr:to>
    <cdr:cxnSp macro="">
      <cdr:nvCxnSpPr>
        <cdr:cNvPr id="4" name="Straight Arrow Connector 3"/>
        <cdr:cNvCxnSpPr/>
      </cdr:nvCxnSpPr>
      <cdr:spPr>
        <a:xfrm xmlns:a="http://schemas.openxmlformats.org/drawingml/2006/main" flipV="1">
          <a:off x="2389829" y="1517595"/>
          <a:ext cx="664040" cy="61364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3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0.82856</cdr:x>
      <cdr:y>0.43399</cdr:y>
    </cdr:from>
    <cdr:to>
      <cdr:x>0.99146</cdr:x>
      <cdr:y>0.71259</cdr:y>
    </cdr:to>
    <cdr:sp macro="" textlink="">
      <cdr:nvSpPr>
        <cdr:cNvPr id="5" name="TextBox 2"/>
        <cdr:cNvSpPr txBox="1"/>
      </cdr:nvSpPr>
      <cdr:spPr>
        <a:xfrm xmlns:a="http://schemas.openxmlformats.org/drawingml/2006/main">
          <a:off x="5670357" y="1892786"/>
          <a:ext cx="1114832" cy="1215067"/>
        </a:xfrm>
        <a:prstGeom xmlns:a="http://schemas.openxmlformats.org/drawingml/2006/main" prst="rect">
          <a:avLst/>
        </a:prstGeom>
        <a:solidFill xmlns:a="http://schemas.openxmlformats.org/drawingml/2006/main">
          <a:srgbClr val="92D050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Decline in gas accelerated by uptake of new air source heat pumps</a:t>
          </a:r>
        </a:p>
      </cdr:txBody>
    </cdr:sp>
  </cdr:relSizeAnchor>
  <cdr:relSizeAnchor xmlns:cdr="http://schemas.openxmlformats.org/drawingml/2006/chartDrawing">
    <cdr:from>
      <cdr:x>0.74948</cdr:x>
      <cdr:y>0.52981</cdr:y>
    </cdr:from>
    <cdr:to>
      <cdr:x>0.8248</cdr:x>
      <cdr:y>0.55293</cdr:y>
    </cdr:to>
    <cdr:cxnSp macro="">
      <cdr:nvCxnSpPr>
        <cdr:cNvPr id="6" name="Straight Arrow Connector 5"/>
        <cdr:cNvCxnSpPr/>
      </cdr:nvCxnSpPr>
      <cdr:spPr>
        <a:xfrm xmlns:a="http://schemas.openxmlformats.org/drawingml/2006/main" flipH="1">
          <a:off x="5129157" y="2310656"/>
          <a:ext cx="515472" cy="10085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3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10886</xdr:colOff>
      <xdr:row>0</xdr:row>
      <xdr:rowOff>293914</xdr:rowOff>
    </xdr:from>
    <xdr:to>
      <xdr:col>10</xdr:col>
      <xdr:colOff>1578429</xdr:colOff>
      <xdr:row>22</xdr:row>
      <xdr:rowOff>152401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23</xdr:row>
      <xdr:rowOff>0</xdr:rowOff>
    </xdr:from>
    <xdr:ext cx="690377" cy="552081"/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0377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0.11466</cdr:x>
      <cdr:y>0.12211</cdr:y>
    </cdr:from>
    <cdr:to>
      <cdr:x>0.96761</cdr:x>
      <cdr:y>0.8066</cdr:y>
    </cdr:to>
    <cdr:grpSp>
      <cdr:nvGrpSpPr>
        <cdr:cNvPr id="9" name="Group 8"/>
        <cdr:cNvGrpSpPr/>
      </cdr:nvGrpSpPr>
      <cdr:grpSpPr>
        <a:xfrm xmlns:a="http://schemas.openxmlformats.org/drawingml/2006/main">
          <a:off x="975902" y="510766"/>
          <a:ext cx="7259686" cy="2863110"/>
          <a:chOff x="976080" y="497127"/>
          <a:chExt cx="7260813" cy="2786744"/>
        </a:xfrm>
      </cdr:grpSpPr>
      <cdr:sp macro="" textlink="">
        <cdr:nvSpPr>
          <cdr:cNvPr id="2" name="TextBox 1"/>
          <cdr:cNvSpPr txBox="1"/>
        </cdr:nvSpPr>
        <cdr:spPr>
          <a:xfrm xmlns:a="http://schemas.openxmlformats.org/drawingml/2006/main">
            <a:off x="1043618" y="2808514"/>
            <a:ext cx="2166294" cy="348337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78A22F"/>
          </a:solidFill>
        </cdr:spPr>
        <cdr:txBody>
          <a:bodyPr xmlns:a="http://schemas.openxmlformats.org/drawingml/2006/main" vertOverflow="clip" wrap="square" rtlCol="0" anchor="ctr" anchorCtr="1"/>
          <a:lstStyle xmlns:a="http://schemas.openxmlformats.org/drawingml/2006/main"/>
          <a:p xmlns:a="http://schemas.openxmlformats.org/drawingml/2006/main">
            <a:r>
              <a:rPr lang="en-GB" sz="1100"/>
              <a:t>Increased</a:t>
            </a:r>
            <a:r>
              <a:rPr lang="en-GB" sz="1100" baseline="0"/>
              <a:t> uptake of </a:t>
            </a:r>
            <a:r>
              <a:rPr lang="en-GB" sz="1100"/>
              <a:t> ASHPs </a:t>
            </a:r>
          </a:p>
        </cdr:txBody>
      </cdr:sp>
      <cdr:sp macro="" textlink="">
        <cdr:nvSpPr>
          <cdr:cNvPr id="3" name="TextBox 1"/>
          <cdr:cNvSpPr txBox="1"/>
        </cdr:nvSpPr>
        <cdr:spPr>
          <a:xfrm xmlns:a="http://schemas.openxmlformats.org/drawingml/2006/main">
            <a:off x="3364078" y="2811351"/>
            <a:ext cx="2561790" cy="373741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78A22F"/>
          </a:solidFill>
        </cdr:spPr>
        <cdr:txBody>
          <a:bodyPr xmlns:a="http://schemas.openxmlformats.org/drawingml/2006/main" wrap="square" rtlCol="0" anchor="ctr" anchorCtr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1100"/>
              <a:t>Rise of  Hybrid HPs.</a:t>
            </a:r>
            <a:r>
              <a:rPr lang="en-GB" sz="1100" baseline="0"/>
              <a:t>  Thermal e</a:t>
            </a:r>
            <a:r>
              <a:rPr lang="en-GB" sz="1100"/>
              <a:t>fficiency of houses improved</a:t>
            </a:r>
          </a:p>
        </cdr:txBody>
      </cdr:sp>
      <cdr:sp macro="" textlink="">
        <cdr:nvSpPr>
          <cdr:cNvPr id="5" name="TextBox 1"/>
          <cdr:cNvSpPr txBox="1"/>
        </cdr:nvSpPr>
        <cdr:spPr>
          <a:xfrm xmlns:a="http://schemas.openxmlformats.org/drawingml/2006/main">
            <a:off x="6542284" y="2471045"/>
            <a:ext cx="1694609" cy="81282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78A22F"/>
          </a:solidFill>
        </cdr:spPr>
        <cdr:txBody>
          <a:bodyPr xmlns:a="http://schemas.openxmlformats.org/drawingml/2006/main" wrap="square" rtlCol="0" anchor="ctr" anchorCtr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GB" sz="1100"/>
              <a:t>More efficient </a:t>
            </a:r>
            <a:r>
              <a:rPr lang="en-GB" sz="1100">
                <a:effectLst/>
                <a:latin typeface="+mn-lt"/>
                <a:ea typeface="+mn-ea"/>
                <a:cs typeface="+mn-cs"/>
              </a:rPr>
              <a:t>ASHP used</a:t>
            </a:r>
            <a:endParaRPr lang="en-GB">
              <a:effectLst/>
            </a:endParaRPr>
          </a:p>
          <a:p xmlns:a="http://schemas.openxmlformats.org/drawingml/2006/main">
            <a:pPr algn="ctr"/>
            <a:r>
              <a:rPr lang="en-GB" sz="1100"/>
              <a:t>and increased thermal efficiency</a:t>
            </a:r>
            <a:r>
              <a:rPr lang="en-GB" sz="1100" baseline="0"/>
              <a:t> dampens the demand required</a:t>
            </a:r>
            <a:endParaRPr lang="en-GB" sz="1100"/>
          </a:p>
        </cdr:txBody>
      </cdr:sp>
      <cdr:cxnSp macro="">
        <cdr:nvCxnSpPr>
          <cdr:cNvPr id="7" name="Straight Arrow Connector 6"/>
          <cdr:cNvCxnSpPr>
            <a:stCxn xmlns:a="http://schemas.openxmlformats.org/drawingml/2006/main" id="2" idx="0"/>
          </cdr:cNvCxnSpPr>
        </cdr:nvCxnSpPr>
        <cdr:spPr>
          <a:xfrm xmlns:a="http://schemas.openxmlformats.org/drawingml/2006/main" flipV="1">
            <a:off x="2126766" y="2337587"/>
            <a:ext cx="1472909" cy="470927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rgbClr val="78A22F"/>
            </a:solidFill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8" name="Straight Arrow Connector 7"/>
          <cdr:cNvCxnSpPr>
            <a:stCxn xmlns:a="http://schemas.openxmlformats.org/drawingml/2006/main" id="3" idx="0"/>
          </cdr:cNvCxnSpPr>
        </cdr:nvCxnSpPr>
        <cdr:spPr>
          <a:xfrm xmlns:a="http://schemas.openxmlformats.org/drawingml/2006/main" flipV="1">
            <a:off x="4644972" y="2189252"/>
            <a:ext cx="383674" cy="622098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rgbClr val="78A22F"/>
            </a:solidFill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12" name="Straight Arrow Connector 11"/>
          <cdr:cNvCxnSpPr>
            <a:stCxn xmlns:a="http://schemas.openxmlformats.org/drawingml/2006/main" id="5" idx="0"/>
          </cdr:cNvCxnSpPr>
        </cdr:nvCxnSpPr>
        <cdr:spPr>
          <a:xfrm xmlns:a="http://schemas.openxmlformats.org/drawingml/2006/main" flipH="1" flipV="1">
            <a:off x="7172104" y="1892582"/>
            <a:ext cx="217485" cy="578463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rgbClr val="92D050"/>
            </a:solidFill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7" name="TextBox 1"/>
          <cdr:cNvSpPr txBox="1"/>
        </cdr:nvSpPr>
        <cdr:spPr>
          <a:xfrm xmlns:a="http://schemas.openxmlformats.org/drawingml/2006/main">
            <a:off x="976080" y="497127"/>
            <a:ext cx="2344038" cy="471696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 anchor="ctr" anchorCtr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1100"/>
              <a:t>Electricity use rises with increasing</a:t>
            </a:r>
            <a:r>
              <a:rPr lang="en-GB" sz="1100" baseline="0"/>
              <a:t> </a:t>
            </a:r>
            <a:r>
              <a:rPr lang="en-GB" sz="1100"/>
              <a:t>population and less green agendas</a:t>
            </a:r>
          </a:p>
        </cdr:txBody>
      </cdr:sp>
      <cdr:cxnSp macro="">
        <cdr:nvCxnSpPr>
          <cdr:cNvPr id="19" name="Straight Arrow Connector 18"/>
          <cdr:cNvCxnSpPr>
            <a:stCxn xmlns:a="http://schemas.openxmlformats.org/drawingml/2006/main" id="17" idx="3"/>
          </cdr:cNvCxnSpPr>
        </cdr:nvCxnSpPr>
        <cdr:spPr>
          <a:xfrm xmlns:a="http://schemas.openxmlformats.org/drawingml/2006/main">
            <a:off x="3320118" y="732975"/>
            <a:ext cx="3194659" cy="167616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20" name="Straight Arrow Connector 19"/>
          <cdr:cNvCxnSpPr>
            <a:stCxn xmlns:a="http://schemas.openxmlformats.org/drawingml/2006/main" id="17" idx="3"/>
          </cdr:cNvCxnSpPr>
        </cdr:nvCxnSpPr>
        <cdr:spPr>
          <a:xfrm xmlns:a="http://schemas.openxmlformats.org/drawingml/2006/main">
            <a:off x="3320118" y="732975"/>
            <a:ext cx="2832653" cy="964917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rgbClr val="F78F1E"/>
            </a:solidFill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21" name="Straight Arrow Connector 20"/>
          <cdr:cNvCxnSpPr>
            <a:stCxn xmlns:a="http://schemas.openxmlformats.org/drawingml/2006/main" id="17" idx="3"/>
          </cdr:cNvCxnSpPr>
        </cdr:nvCxnSpPr>
        <cdr:spPr>
          <a:xfrm xmlns:a="http://schemas.openxmlformats.org/drawingml/2006/main">
            <a:off x="3320118" y="732975"/>
            <a:ext cx="2318223" cy="1215233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rgbClr val="6A2C91"/>
            </a:solidFill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418234</xdr:colOff>
      <xdr:row>25</xdr:row>
      <xdr:rowOff>171081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4459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1</xdr:col>
      <xdr:colOff>418234</xdr:colOff>
      <xdr:row>19</xdr:row>
      <xdr:rowOff>171081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1850"/>
          <a:ext cx="694459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420461</xdr:colOff>
      <xdr:row>3</xdr:row>
      <xdr:rowOff>47625</xdr:rowOff>
    </xdr:from>
    <xdr:to>
      <xdr:col>10</xdr:col>
      <xdr:colOff>685123</xdr:colOff>
      <xdr:row>22</xdr:row>
      <xdr:rowOff>142671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0.61818</cdr:x>
      <cdr:y>0.55388</cdr:y>
    </cdr:from>
    <cdr:to>
      <cdr:x>0.92387</cdr:x>
      <cdr:y>0.77177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861357" y="2057415"/>
          <a:ext cx="1909450" cy="80936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Degree of savings based on take</a:t>
          </a:r>
          <a:r>
            <a:rPr lang="en-GB" sz="1100" baseline="0"/>
            <a:t> up rate of </a:t>
          </a:r>
          <a:r>
            <a:rPr lang="en-GB" sz="1100"/>
            <a:t>smart appliances and consumer engagement</a:t>
          </a:r>
        </a:p>
      </cdr:txBody>
    </cdr:sp>
  </cdr:relSizeAnchor>
  <cdr:relSizeAnchor xmlns:cdr="http://schemas.openxmlformats.org/drawingml/2006/chartDrawing">
    <cdr:from>
      <cdr:x>0.56857</cdr:x>
      <cdr:y>0.1795</cdr:y>
    </cdr:from>
    <cdr:to>
      <cdr:x>0.61818</cdr:x>
      <cdr:y>0.66283</cdr:y>
    </cdr:to>
    <cdr:cxnSp macro="">
      <cdr:nvCxnSpPr>
        <cdr:cNvPr id="4" name="Straight Arrow Connector 3"/>
        <cdr:cNvCxnSpPr>
          <a:stCxn xmlns:a="http://schemas.openxmlformats.org/drawingml/2006/main" id="2" idx="1"/>
        </cdr:cNvCxnSpPr>
      </cdr:nvCxnSpPr>
      <cdr:spPr>
        <a:xfrm xmlns:a="http://schemas.openxmlformats.org/drawingml/2006/main" flipH="1" flipV="1">
          <a:off x="3551464" y="666750"/>
          <a:ext cx="309893" cy="179534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78F1E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0.51519</cdr:x>
      <cdr:y>0.21796</cdr:y>
    </cdr:from>
    <cdr:to>
      <cdr:x>0.61818</cdr:x>
      <cdr:y>0.66283</cdr:y>
    </cdr:to>
    <cdr:cxnSp macro="">
      <cdr:nvCxnSpPr>
        <cdr:cNvPr id="6" name="Straight Arrow Connector 5"/>
        <cdr:cNvCxnSpPr>
          <a:stCxn xmlns:a="http://schemas.openxmlformats.org/drawingml/2006/main" id="2" idx="1"/>
        </cdr:cNvCxnSpPr>
      </cdr:nvCxnSpPr>
      <cdr:spPr>
        <a:xfrm xmlns:a="http://schemas.openxmlformats.org/drawingml/2006/main" flipH="1" flipV="1">
          <a:off x="3218089" y="809625"/>
          <a:ext cx="643268" cy="165247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79C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0.53044</cdr:x>
      <cdr:y>0.45644</cdr:y>
    </cdr:from>
    <cdr:to>
      <cdr:x>0.61818</cdr:x>
      <cdr:y>0.66795</cdr:y>
    </cdr:to>
    <cdr:cxnSp macro="">
      <cdr:nvCxnSpPr>
        <cdr:cNvPr id="8" name="Straight Arrow Connector 7"/>
        <cdr:cNvCxnSpPr/>
      </cdr:nvCxnSpPr>
      <cdr:spPr>
        <a:xfrm xmlns:a="http://schemas.openxmlformats.org/drawingml/2006/main" flipH="1" flipV="1">
          <a:off x="3313339" y="1695450"/>
          <a:ext cx="548019" cy="78567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6A2C9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0.44047</cdr:x>
      <cdr:y>0.61798</cdr:y>
    </cdr:from>
    <cdr:to>
      <cdr:x>0.61818</cdr:x>
      <cdr:y>0.66283</cdr:y>
    </cdr:to>
    <cdr:cxnSp macro="">
      <cdr:nvCxnSpPr>
        <cdr:cNvPr id="13" name="Straight Arrow Connector 12"/>
        <cdr:cNvCxnSpPr>
          <a:stCxn xmlns:a="http://schemas.openxmlformats.org/drawingml/2006/main" id="2" idx="1"/>
        </cdr:cNvCxnSpPr>
      </cdr:nvCxnSpPr>
      <cdr:spPr>
        <a:xfrm xmlns:a="http://schemas.openxmlformats.org/drawingml/2006/main" flipH="1" flipV="1">
          <a:off x="2751364" y="2295525"/>
          <a:ext cx="1109993" cy="16657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0.13784</cdr:x>
      <cdr:y>0.53267</cdr:y>
    </cdr:from>
    <cdr:to>
      <cdr:x>0.33526</cdr:x>
      <cdr:y>0.81544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861007" y="1978629"/>
          <a:ext cx="1233156" cy="1050362"/>
        </a:xfrm>
        <a:prstGeom xmlns:a="http://schemas.openxmlformats.org/drawingml/2006/main" prst="rect">
          <a:avLst/>
        </a:prstGeom>
        <a:solidFill xmlns:a="http://schemas.openxmlformats.org/drawingml/2006/main">
          <a:srgbClr val="78A22F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Only </a:t>
          </a:r>
          <a:r>
            <a:rPr lang="en-GB" sz="1100" b="1"/>
            <a:t>Two Degrees</a:t>
          </a:r>
          <a:r>
            <a:rPr lang="en-GB" sz="1100"/>
            <a:t> meets the </a:t>
          </a:r>
          <a:r>
            <a:rPr lang="en-GB" sz="1100" baseline="0"/>
            <a:t> SMART meter rollout programme</a:t>
          </a:r>
          <a:endParaRPr lang="en-GB" sz="1100"/>
        </a:p>
      </cdr:txBody>
    </cdr:sp>
  </cdr:relSizeAnchor>
  <cdr:relSizeAnchor xmlns:cdr="http://schemas.openxmlformats.org/drawingml/2006/chartDrawing">
    <cdr:from>
      <cdr:x>0.24681</cdr:x>
      <cdr:y>0.4199</cdr:y>
    </cdr:from>
    <cdr:to>
      <cdr:x>0.35347</cdr:x>
      <cdr:y>0.50516</cdr:y>
    </cdr:to>
    <cdr:cxnSp macro="">
      <cdr:nvCxnSpPr>
        <cdr:cNvPr id="17" name="Straight Arrow Connector 16"/>
        <cdr:cNvCxnSpPr/>
      </cdr:nvCxnSpPr>
      <cdr:spPr>
        <a:xfrm xmlns:a="http://schemas.openxmlformats.org/drawingml/2006/main" flipV="1">
          <a:off x="1541689" y="1559733"/>
          <a:ext cx="666216" cy="31669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3"/>
        </a:lnRef>
        <a:fillRef xmlns:a="http://schemas.openxmlformats.org/drawingml/2006/main" idx="0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1</xdr:col>
      <xdr:colOff>418234</xdr:colOff>
      <xdr:row>19</xdr:row>
      <xdr:rowOff>171081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1850"/>
          <a:ext cx="694459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285750</xdr:colOff>
      <xdr:row>3</xdr:row>
      <xdr:rowOff>19050</xdr:rowOff>
    </xdr:from>
    <xdr:to>
      <xdr:col>10</xdr:col>
      <xdr:colOff>550412</xdr:colOff>
      <xdr:row>22</xdr:row>
      <xdr:rowOff>114096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314325</xdr:colOff>
      <xdr:row>24</xdr:row>
      <xdr:rowOff>0</xdr:rowOff>
    </xdr:from>
    <xdr:to>
      <xdr:col>10</xdr:col>
      <xdr:colOff>578987</xdr:colOff>
      <xdr:row>43</xdr:row>
      <xdr:rowOff>95046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123265</xdr:colOff>
      <xdr:row>48</xdr:row>
      <xdr:rowOff>123264</xdr:rowOff>
    </xdr:from>
    <xdr:to>
      <xdr:col>13</xdr:col>
      <xdr:colOff>105336</xdr:colOff>
      <xdr:row>53</xdr:row>
      <xdr:rowOff>19954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0471" y="7866529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685800</xdr:colOff>
      <xdr:row>128</xdr:row>
      <xdr:rowOff>57150</xdr:rowOff>
    </xdr:from>
    <xdr:to>
      <xdr:col>12</xdr:col>
      <xdr:colOff>670672</xdr:colOff>
      <xdr:row>132</xdr:row>
      <xdr:rowOff>90552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2097405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156883</xdr:rowOff>
    </xdr:from>
    <xdr:to>
      <xdr:col>10</xdr:col>
      <xdr:colOff>537883</xdr:colOff>
      <xdr:row>24</xdr:row>
      <xdr:rowOff>44825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168089</xdr:rowOff>
    </xdr:from>
    <xdr:to>
      <xdr:col>0</xdr:col>
      <xdr:colOff>699247</xdr:colOff>
      <xdr:row>29</xdr:row>
      <xdr:rowOff>141539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6749"/>
          <a:ext cx="699247" cy="674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39</xdr:row>
      <xdr:rowOff>0</xdr:rowOff>
    </xdr:from>
    <xdr:to>
      <xdr:col>12</xdr:col>
      <xdr:colOff>699247</xdr:colOff>
      <xdr:row>43</xdr:row>
      <xdr:rowOff>53572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7206" y="6331324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171450</xdr:colOff>
      <xdr:row>22</xdr:row>
      <xdr:rowOff>104775</xdr:rowOff>
    </xdr:from>
    <xdr:to>
      <xdr:col>1</xdr:col>
      <xdr:colOff>594472</xdr:colOff>
      <xdr:row>26</xdr:row>
      <xdr:rowOff>23877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42912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420461</xdr:colOff>
      <xdr:row>3</xdr:row>
      <xdr:rowOff>47625</xdr:rowOff>
    </xdr:from>
    <xdr:to>
      <xdr:col>10</xdr:col>
      <xdr:colOff>685123</xdr:colOff>
      <xdr:row>22</xdr:row>
      <xdr:rowOff>142671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447675</xdr:colOff>
      <xdr:row>24</xdr:row>
      <xdr:rowOff>66675</xdr:rowOff>
    </xdr:from>
    <xdr:to>
      <xdr:col>10</xdr:col>
      <xdr:colOff>712337</xdr:colOff>
      <xdr:row>43</xdr:row>
      <xdr:rowOff>161721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428625</xdr:colOff>
      <xdr:row>45</xdr:row>
      <xdr:rowOff>161925</xdr:rowOff>
    </xdr:from>
    <xdr:to>
      <xdr:col>10</xdr:col>
      <xdr:colOff>693287</xdr:colOff>
      <xdr:row>65</xdr:row>
      <xdr:rowOff>66471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16</xdr:row>
      <xdr:rowOff>85725</xdr:rowOff>
    </xdr:from>
    <xdr:to>
      <xdr:col>1</xdr:col>
      <xdr:colOff>642097</xdr:colOff>
      <xdr:row>20</xdr:row>
      <xdr:rowOff>4827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6707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142875</xdr:rowOff>
    </xdr:from>
    <xdr:to>
      <xdr:col>8</xdr:col>
      <xdr:colOff>708772</xdr:colOff>
      <xdr:row>4</xdr:row>
      <xdr:rowOff>138177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4287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145676</xdr:rowOff>
    </xdr:from>
    <xdr:to>
      <xdr:col>8</xdr:col>
      <xdr:colOff>699247</xdr:colOff>
      <xdr:row>4</xdr:row>
      <xdr:rowOff>154425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735" y="145676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695325</xdr:colOff>
      <xdr:row>4</xdr:row>
      <xdr:rowOff>18274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695325" cy="700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64</xdr:col>
      <xdr:colOff>504265</xdr:colOff>
      <xdr:row>0</xdr:row>
      <xdr:rowOff>246529</xdr:rowOff>
    </xdr:from>
    <xdr:to>
      <xdr:col>65</xdr:col>
      <xdr:colOff>486335</xdr:colOff>
      <xdr:row>5</xdr:row>
      <xdr:rowOff>50771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89441" y="246529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8</xdr:col>
      <xdr:colOff>699247</xdr:colOff>
      <xdr:row>6</xdr:row>
      <xdr:rowOff>53572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1529" y="414618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699247</xdr:colOff>
      <xdr:row>5</xdr:row>
      <xdr:rowOff>53573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735" y="25773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699247</xdr:colOff>
      <xdr:row>5</xdr:row>
      <xdr:rowOff>33402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25717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699247</xdr:colOff>
      <xdr:row>5</xdr:row>
      <xdr:rowOff>33402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25717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 macro="[0]!Home"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145676</xdr:rowOff>
    </xdr:from>
    <xdr:to>
      <xdr:col>10</xdr:col>
      <xdr:colOff>571500</xdr:colOff>
      <xdr:row>25</xdr:row>
      <xdr:rowOff>168088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0</xdr:colOff>
      <xdr:row>0</xdr:row>
      <xdr:rowOff>0</xdr:rowOff>
    </xdr:from>
    <xdr:to>
      <xdr:col>11</xdr:col>
      <xdr:colOff>15688</xdr:colOff>
      <xdr:row>2</xdr:row>
      <xdr:rowOff>176837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8559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168088</xdr:rowOff>
    </xdr:from>
    <xdr:to>
      <xdr:col>10</xdr:col>
      <xdr:colOff>560294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649941</xdr:colOff>
      <xdr:row>0</xdr:row>
      <xdr:rowOff>0</xdr:rowOff>
    </xdr:from>
    <xdr:to>
      <xdr:col>10</xdr:col>
      <xdr:colOff>665629</xdr:colOff>
      <xdr:row>2</xdr:row>
      <xdr:rowOff>176837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4941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168088</xdr:rowOff>
    </xdr:from>
    <xdr:to>
      <xdr:col>11</xdr:col>
      <xdr:colOff>0</xdr:colOff>
      <xdr:row>25</xdr:row>
      <xdr:rowOff>168088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549088</xdr:colOff>
      <xdr:row>0</xdr:row>
      <xdr:rowOff>33618</xdr:rowOff>
    </xdr:from>
    <xdr:to>
      <xdr:col>10</xdr:col>
      <xdr:colOff>564776</xdr:colOff>
      <xdr:row>3</xdr:row>
      <xdr:rowOff>31161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4088" y="33618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0</xdr:colOff>
      <xdr:row>0</xdr:row>
      <xdr:rowOff>0</xdr:rowOff>
    </xdr:from>
    <xdr:to>
      <xdr:col>11</xdr:col>
      <xdr:colOff>15688</xdr:colOff>
      <xdr:row>2</xdr:row>
      <xdr:rowOff>176837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8559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95812</xdr:colOff>
      <xdr:row>2</xdr:row>
      <xdr:rowOff>0</xdr:rowOff>
    </xdr:from>
    <xdr:to>
      <xdr:col>10</xdr:col>
      <xdr:colOff>571502</xdr:colOff>
      <xdr:row>23</xdr:row>
      <xdr:rowOff>56029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699247</xdr:colOff>
      <xdr:row>18</xdr:row>
      <xdr:rowOff>143219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059" y="292473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168087</xdr:rowOff>
    </xdr:from>
    <xdr:to>
      <xdr:col>10</xdr:col>
      <xdr:colOff>605117</xdr:colOff>
      <xdr:row>25</xdr:row>
      <xdr:rowOff>156882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515470</xdr:colOff>
      <xdr:row>0</xdr:row>
      <xdr:rowOff>11206</xdr:rowOff>
    </xdr:from>
    <xdr:to>
      <xdr:col>10</xdr:col>
      <xdr:colOff>531158</xdr:colOff>
      <xdr:row>3</xdr:row>
      <xdr:rowOff>8749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0470" y="11206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</xdr:colOff>
      <xdr:row>2</xdr:row>
      <xdr:rowOff>68352</xdr:rowOff>
    </xdr:from>
    <xdr:to>
      <xdr:col>10</xdr:col>
      <xdr:colOff>579459</xdr:colOff>
      <xdr:row>25</xdr:row>
      <xdr:rowOff>179293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0</xdr:colOff>
      <xdr:row>0</xdr:row>
      <xdr:rowOff>0</xdr:rowOff>
    </xdr:from>
    <xdr:to>
      <xdr:col>11</xdr:col>
      <xdr:colOff>15688</xdr:colOff>
      <xdr:row>2</xdr:row>
      <xdr:rowOff>165631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0706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9525</xdr:colOff>
      <xdr:row>4</xdr:row>
      <xdr:rowOff>147702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18704</xdr:rowOff>
    </xdr:from>
    <xdr:to>
      <xdr:col>10</xdr:col>
      <xdr:colOff>498764</xdr:colOff>
      <xdr:row>25</xdr:row>
      <xdr:rowOff>163286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109602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7471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0.11375</cdr:x>
      <cdr:y>0.81938</cdr:y>
    </cdr:from>
    <cdr:to>
      <cdr:x>0.27613</cdr:x>
      <cdr:y>0.94553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88426" y="3708587"/>
          <a:ext cx="1125446" cy="5709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 b="1">
              <a:solidFill>
                <a:srgbClr val="78A22F"/>
              </a:solidFill>
            </a:rPr>
            <a:t>Two</a:t>
          </a:r>
        </a:p>
        <a:p xmlns:a="http://schemas.openxmlformats.org/drawingml/2006/main">
          <a:pPr algn="ctr"/>
          <a:r>
            <a:rPr lang="en-GB" sz="1100" b="1">
              <a:solidFill>
                <a:srgbClr val="78A22F"/>
              </a:solidFill>
            </a:rPr>
            <a:t>Degrees</a:t>
          </a:r>
        </a:p>
      </cdr:txBody>
    </cdr:sp>
  </cdr:relSizeAnchor>
  <cdr:relSizeAnchor xmlns:cdr="http://schemas.openxmlformats.org/drawingml/2006/chartDrawing">
    <cdr:from>
      <cdr:x>0.77896</cdr:x>
      <cdr:y>0.81195</cdr:y>
    </cdr:from>
    <cdr:to>
      <cdr:x>0.94134</cdr:x>
      <cdr:y>0.92573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398895" y="3674962"/>
          <a:ext cx="1125446" cy="5149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rgbClr val="0079C1"/>
              </a:solidFill>
            </a:rPr>
            <a:t>Consumer Power</a:t>
          </a:r>
        </a:p>
      </cdr:txBody>
    </cdr:sp>
  </cdr:relSizeAnchor>
  <cdr:relSizeAnchor xmlns:cdr="http://schemas.openxmlformats.org/drawingml/2006/chartDrawing">
    <cdr:from>
      <cdr:x>0.55854</cdr:x>
      <cdr:y>0.81442</cdr:y>
    </cdr:from>
    <cdr:to>
      <cdr:x>0.72091</cdr:x>
      <cdr:y>0.93315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871231" y="3686149"/>
          <a:ext cx="1125377" cy="5373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rgbClr val="F78F1E"/>
              </a:solidFill>
            </a:rPr>
            <a:t>Steady</a:t>
          </a:r>
        </a:p>
        <a:p xmlns:a="http://schemas.openxmlformats.org/drawingml/2006/main">
          <a:pPr algn="ctr"/>
          <a:r>
            <a:rPr lang="en-GB" sz="1100" b="1">
              <a:solidFill>
                <a:srgbClr val="F78F1E"/>
              </a:solidFill>
            </a:rPr>
            <a:t>State</a:t>
          </a:r>
        </a:p>
      </cdr:txBody>
    </cdr:sp>
  </cdr:relSizeAnchor>
  <cdr:relSizeAnchor xmlns:cdr="http://schemas.openxmlformats.org/drawingml/2006/chartDrawing">
    <cdr:from>
      <cdr:x>0.32877</cdr:x>
      <cdr:y>0.8169</cdr:y>
    </cdr:from>
    <cdr:to>
      <cdr:x>0.49115</cdr:x>
      <cdr:y>0.93315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278712" y="3697374"/>
          <a:ext cx="1125446" cy="5261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rgbClr val="6A2C91"/>
              </a:solidFill>
            </a:rPr>
            <a:t>Slow Progression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9525</xdr:colOff>
      <xdr:row>4</xdr:row>
      <xdr:rowOff>147702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1185582</xdr:colOff>
      <xdr:row>4</xdr:row>
      <xdr:rowOff>63875</xdr:rowOff>
    </xdr:from>
    <xdr:to>
      <xdr:col>9</xdr:col>
      <xdr:colOff>448236</xdr:colOff>
      <xdr:row>26</xdr:row>
      <xdr:rowOff>134470</xdr:rowOff>
    </xdr:to>
    <xdr:grpSp>
      <xdr:nvGrpSpPr>
        <xdr:cNvPr id="2" name="Group 1"/>
        <xdr:cNvGrpSpPr/>
      </xdr:nvGrpSpPr>
      <xdr:grpSpPr>
        <a:xfrm>
          <a:off x="1185582" y="825875"/>
          <a:ext cx="7387479" cy="4061570"/>
          <a:chOff x="2330823" y="5181600"/>
          <a:chExt cx="6135781" cy="3198719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2330823" y="5181600"/>
          <a:ext cx="6135781" cy="319871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/>
          <xdr:cNvSpPr txBox="1"/>
        </xdr:nvSpPr>
        <xdr:spPr>
          <a:xfrm>
            <a:off x="3110753" y="5638802"/>
            <a:ext cx="1783976" cy="61856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000"/>
              <a:t>Slower</a:t>
            </a:r>
            <a:r>
              <a:rPr lang="en-GB" sz="1000" baseline="0"/>
              <a:t> </a:t>
            </a:r>
            <a:r>
              <a:rPr lang="en-GB" sz="1000"/>
              <a:t>rate of</a:t>
            </a:r>
            <a:r>
              <a:rPr lang="en-GB" sz="1000" baseline="0"/>
              <a:t> increase as PEV replace the less efficient PHEVs</a:t>
            </a:r>
            <a:endParaRPr lang="en-GB" sz="1000"/>
          </a:p>
        </xdr:txBody>
      </xdr:sp>
      <xdr:cxnSp macro="">
        <xdr:nvCxnSpPr>
          <xdr:cNvPr id="5" name="Straight Arrow Connector 4"/>
          <xdr:cNvCxnSpPr>
            <a:stCxn id="4" idx="3"/>
          </xdr:cNvCxnSpPr>
        </xdr:nvCxnSpPr>
        <xdr:spPr>
          <a:xfrm>
            <a:off x="4894729" y="5948084"/>
            <a:ext cx="645459" cy="1089210"/>
          </a:xfrm>
          <a:prstGeom prst="straightConnector1">
            <a:avLst/>
          </a:prstGeom>
          <a:ln>
            <a:solidFill>
              <a:srgbClr val="6A2C9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2</xdr:col>
      <xdr:colOff>752475</xdr:colOff>
      <xdr:row>0</xdr:row>
      <xdr:rowOff>47625</xdr:rowOff>
    </xdr:from>
    <xdr:to>
      <xdr:col>3</xdr:col>
      <xdr:colOff>651622</xdr:colOff>
      <xdr:row>3</xdr:row>
      <xdr:rowOff>157227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4762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0.41932</cdr:x>
      <cdr:y>0.25784</cdr:y>
    </cdr:from>
    <cdr:to>
      <cdr:x>0.50406</cdr:x>
      <cdr:y>0.45963</cdr:y>
    </cdr:to>
    <cdr:cxnSp macro="">
      <cdr:nvCxnSpPr>
        <cdr:cNvPr id="2" name="Straight Arrow Connector 1"/>
        <cdr:cNvCxnSpPr/>
      </cdr:nvCxnSpPr>
      <cdr:spPr>
        <a:xfrm xmlns:a="http://schemas.openxmlformats.org/drawingml/2006/main">
          <a:off x="2572871" y="824753"/>
          <a:ext cx="519953" cy="64545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0.41494</cdr:x>
      <cdr:y>0.25504</cdr:y>
    </cdr:from>
    <cdr:to>
      <cdr:x>0.72176</cdr:x>
      <cdr:y>0.34752</cdr:y>
    </cdr:to>
    <cdr:cxnSp macro="">
      <cdr:nvCxnSpPr>
        <cdr:cNvPr id="5" name="Straight Arrow Connector 4"/>
        <cdr:cNvCxnSpPr/>
      </cdr:nvCxnSpPr>
      <cdr:spPr>
        <a:xfrm xmlns:a="http://schemas.openxmlformats.org/drawingml/2006/main">
          <a:off x="2545977" y="815788"/>
          <a:ext cx="1882588" cy="29583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79C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0.56543</cdr:x>
      <cdr:y>0.01682</cdr:y>
    </cdr:from>
    <cdr:to>
      <cdr:x>0.87225</cdr:x>
      <cdr:y>0.22981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3469342" y="53788"/>
          <a:ext cx="1882588" cy="681318"/>
        </a:xfrm>
        <a:prstGeom xmlns:a="http://schemas.openxmlformats.org/drawingml/2006/main" prst="rect">
          <a:avLst/>
        </a:prstGeom>
        <a:solidFill xmlns:a="http://schemas.openxmlformats.org/drawingml/2006/main">
          <a:srgbClr val="0079C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Fewer EVs than in </a:t>
          </a:r>
          <a:r>
            <a:rPr lang="en-GB" sz="1100" b="1"/>
            <a:t>Two Degrees</a:t>
          </a:r>
          <a:r>
            <a:rPr lang="en-GB" sz="1100"/>
            <a:t> but larger and more energy demanding</a:t>
          </a:r>
        </a:p>
      </cdr:txBody>
    </cdr:sp>
  </cdr:relSizeAnchor>
  <cdr:relSizeAnchor xmlns:cdr="http://schemas.openxmlformats.org/drawingml/2006/chartDrawing">
    <cdr:from>
      <cdr:x>0.71251</cdr:x>
      <cdr:y>0.22327</cdr:y>
    </cdr:from>
    <cdr:to>
      <cdr:x>0.80066</cdr:x>
      <cdr:y>0.29427</cdr:y>
    </cdr:to>
    <cdr:cxnSp macro="">
      <cdr:nvCxnSpPr>
        <cdr:cNvPr id="10" name="Straight Arrow Connector 9"/>
        <cdr:cNvCxnSpPr/>
      </cdr:nvCxnSpPr>
      <cdr:spPr>
        <a:xfrm xmlns:a="http://schemas.openxmlformats.org/drawingml/2006/main">
          <a:off x="4371788" y="714188"/>
          <a:ext cx="540871" cy="22710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79C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0.74075</cdr:x>
      <cdr:y>0.36434</cdr:y>
    </cdr:from>
    <cdr:to>
      <cdr:x>0.97306</cdr:x>
      <cdr:y>0.45963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4545106" y="1165412"/>
          <a:ext cx="1425389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0.81527</cdr:x>
      <cdr:y>0.3279</cdr:y>
    </cdr:from>
    <cdr:to>
      <cdr:x>0.99206</cdr:x>
      <cdr:y>0.46523</cdr:y>
    </cdr:to>
    <cdr:sp macro="" textlink="">
      <cdr:nvSpPr>
        <cdr:cNvPr id="16" name="TextBox 15"/>
        <cdr:cNvSpPr txBox="1"/>
      </cdr:nvSpPr>
      <cdr:spPr>
        <a:xfrm xmlns:a="http://schemas.openxmlformats.org/drawingml/2006/main">
          <a:off x="5002306" y="1048871"/>
          <a:ext cx="1084729" cy="439269"/>
        </a:xfrm>
        <a:prstGeom xmlns:a="http://schemas.openxmlformats.org/drawingml/2006/main" prst="rect">
          <a:avLst/>
        </a:prstGeom>
        <a:solidFill xmlns:a="http://schemas.openxmlformats.org/drawingml/2006/main">
          <a:srgbClr val="78A22F"/>
        </a:solidFill>
        <a:ln xmlns:a="http://schemas.openxmlformats.org/drawingml/2006/main"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900"/>
            <a:t>All</a:t>
          </a:r>
          <a:r>
            <a:rPr lang="en-GB" sz="900" baseline="0"/>
            <a:t> cars sold are PEVs post 2040</a:t>
          </a:r>
          <a:endParaRPr lang="en-GB" sz="900"/>
        </a:p>
      </cdr:txBody>
    </cdr:sp>
  </cdr:relSizeAnchor>
  <cdr:relSizeAnchor xmlns:cdr="http://schemas.openxmlformats.org/drawingml/2006/chartDrawing">
    <cdr:from>
      <cdr:x>0.73783</cdr:x>
      <cdr:y>0.36994</cdr:y>
    </cdr:from>
    <cdr:to>
      <cdr:x>0.81527</cdr:x>
      <cdr:y>0.39657</cdr:y>
    </cdr:to>
    <cdr:cxnSp macro="">
      <cdr:nvCxnSpPr>
        <cdr:cNvPr id="18" name="Straight Arrow Connector 17"/>
        <cdr:cNvCxnSpPr>
          <a:stCxn xmlns:a="http://schemas.openxmlformats.org/drawingml/2006/main" id="16" idx="1"/>
        </cdr:cNvCxnSpPr>
      </cdr:nvCxnSpPr>
      <cdr:spPr>
        <a:xfrm xmlns:a="http://schemas.openxmlformats.org/drawingml/2006/main" flipH="1" flipV="1">
          <a:off x="4527177" y="1183341"/>
          <a:ext cx="475129" cy="8516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129377</xdr:colOff>
      <xdr:row>2</xdr:row>
      <xdr:rowOff>62144</xdr:rowOff>
    </xdr:from>
    <xdr:to>
      <xdr:col>10</xdr:col>
      <xdr:colOff>156883</xdr:colOff>
      <xdr:row>19</xdr:row>
      <xdr:rowOff>134472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11</xdr:row>
      <xdr:rowOff>38100</xdr:rowOff>
    </xdr:from>
    <xdr:to>
      <xdr:col>11</xdr:col>
      <xdr:colOff>708772</xdr:colOff>
      <xdr:row>14</xdr:row>
      <xdr:rowOff>166752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06692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0.35431</cdr:x>
      <cdr:y>0.02934</cdr:y>
    </cdr:from>
    <cdr:to>
      <cdr:x>0.81578</cdr:x>
      <cdr:y>0.22925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32848" y="93228"/>
          <a:ext cx="3168669" cy="635204"/>
        </a:xfrm>
        <a:prstGeom xmlns:a="http://schemas.openxmlformats.org/drawingml/2006/main" prst="rect">
          <a:avLst/>
        </a:prstGeom>
        <a:solidFill xmlns:a="http://schemas.openxmlformats.org/drawingml/2006/main">
          <a:srgbClr val="0079C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Consumers charge their higher demanding EVs when convenient and many do</a:t>
          </a:r>
          <a:r>
            <a:rPr lang="en-GB" sz="1100" baseline="0">
              <a:latin typeface="Arial" panose="020B0604020202020204" pitchFamily="34" charset="0"/>
              <a:cs typeface="Arial" panose="020B0604020202020204" pitchFamily="34" charset="0"/>
            </a:rPr>
            <a:t> this at peak time.  Only 15% of consumers engaged</a:t>
          </a:r>
          <a:endParaRPr lang="en-GB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0.74075</cdr:x>
      <cdr:y>0.36434</cdr:y>
    </cdr:from>
    <cdr:to>
      <cdr:x>0.97306</cdr:x>
      <cdr:y>0.45963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4545106" y="1165412"/>
          <a:ext cx="1425389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0.58504</cdr:x>
      <cdr:y>0.22925</cdr:y>
    </cdr:from>
    <cdr:to>
      <cdr:x>0.72746</cdr:x>
      <cdr:y>0.37014</cdr:y>
    </cdr:to>
    <cdr:cxnSp macro="">
      <cdr:nvCxnSpPr>
        <cdr:cNvPr id="7" name="Straight Arrow Connector 6"/>
        <cdr:cNvCxnSpPr>
          <a:stCxn xmlns:a="http://schemas.openxmlformats.org/drawingml/2006/main" id="2" idx="2"/>
        </cdr:cNvCxnSpPr>
      </cdr:nvCxnSpPr>
      <cdr:spPr>
        <a:xfrm xmlns:a="http://schemas.openxmlformats.org/drawingml/2006/main">
          <a:off x="4017183" y="728432"/>
          <a:ext cx="977890" cy="44767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79C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0.09352</cdr:x>
      <cdr:y>0.33417</cdr:y>
    </cdr:from>
    <cdr:to>
      <cdr:x>0.51497</cdr:x>
      <cdr:y>0.56499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642148" y="1061806"/>
          <a:ext cx="2893839" cy="733425"/>
        </a:xfrm>
        <a:prstGeom xmlns:a="http://schemas.openxmlformats.org/drawingml/2006/main" prst="rect">
          <a:avLst/>
        </a:prstGeom>
        <a:solidFill xmlns:a="http://schemas.openxmlformats.org/drawingml/2006/main">
          <a:srgbClr val="78A22F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Engaged</a:t>
          </a:r>
          <a:r>
            <a:rPr lang="en-GB" sz="1100" baseline="0">
              <a:latin typeface="Arial" panose="020B0604020202020204" pitchFamily="34" charset="0"/>
              <a:cs typeface="Arial" panose="020B0604020202020204" pitchFamily="34" charset="0"/>
            </a:rPr>
            <a:t> c</a:t>
          </a:r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onsumers charge their lower demanding EVs at off peak time, as do shared autonomous vehicles.  85% of consumers engaged</a:t>
          </a:r>
        </a:p>
      </cdr:txBody>
    </cdr:sp>
  </cdr:relSizeAnchor>
  <cdr:relSizeAnchor xmlns:cdr="http://schemas.openxmlformats.org/drawingml/2006/chartDrawing">
    <cdr:from>
      <cdr:x>0.30437</cdr:x>
      <cdr:y>0.57698</cdr:y>
    </cdr:from>
    <cdr:to>
      <cdr:x>0.33489</cdr:x>
      <cdr:y>0.69089</cdr:y>
    </cdr:to>
    <cdr:cxnSp macro="">
      <cdr:nvCxnSpPr>
        <cdr:cNvPr id="20" name="Straight Arrow Connector 19"/>
        <cdr:cNvCxnSpPr/>
      </cdr:nvCxnSpPr>
      <cdr:spPr>
        <a:xfrm xmlns:a="http://schemas.openxmlformats.org/drawingml/2006/main">
          <a:off x="2089948" y="1833331"/>
          <a:ext cx="209550" cy="36195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168088</xdr:rowOff>
    </xdr:from>
    <xdr:to>
      <xdr:col>11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100852</xdr:colOff>
      <xdr:row>10</xdr:row>
      <xdr:rowOff>179293</xdr:rowOff>
    </xdr:from>
    <xdr:to>
      <xdr:col>11</xdr:col>
      <xdr:colOff>800099</xdr:colOff>
      <xdr:row>14</xdr:row>
      <xdr:rowOff>145676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2970" y="2129117"/>
          <a:ext cx="699247" cy="683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2</xdr:row>
      <xdr:rowOff>123825</xdr:rowOff>
    </xdr:from>
    <xdr:to>
      <xdr:col>10</xdr:col>
      <xdr:colOff>57150</xdr:colOff>
      <xdr:row>26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179295</xdr:colOff>
      <xdr:row>10</xdr:row>
      <xdr:rowOff>78442</xdr:rowOff>
    </xdr:from>
    <xdr:to>
      <xdr:col>11</xdr:col>
      <xdr:colOff>878542</xdr:colOff>
      <xdr:row>14</xdr:row>
      <xdr:rowOff>42368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2560" y="196103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106136</xdr:colOff>
      <xdr:row>3</xdr:row>
      <xdr:rowOff>100692</xdr:rowOff>
    </xdr:from>
    <xdr:to>
      <xdr:col>6</xdr:col>
      <xdr:colOff>551089</xdr:colOff>
      <xdr:row>28</xdr:row>
      <xdr:rowOff>121104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493939</xdr:colOff>
      <xdr:row>2</xdr:row>
      <xdr:rowOff>157842</xdr:rowOff>
    </xdr:from>
    <xdr:to>
      <xdr:col>16</xdr:col>
      <xdr:colOff>240846</xdr:colOff>
      <xdr:row>28</xdr:row>
      <xdr:rowOff>14968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77561</xdr:colOff>
      <xdr:row>30</xdr:row>
      <xdr:rowOff>151040</xdr:rowOff>
    </xdr:from>
    <xdr:to>
      <xdr:col>7</xdr:col>
      <xdr:colOff>277586</xdr:colOff>
      <xdr:row>56</xdr:row>
      <xdr:rowOff>21772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415017</xdr:colOff>
      <xdr:row>30</xdr:row>
      <xdr:rowOff>76199</xdr:rowOff>
    </xdr:from>
    <xdr:to>
      <xdr:col>16</xdr:col>
      <xdr:colOff>434067</xdr:colOff>
      <xdr:row>55</xdr:row>
      <xdr:rowOff>119742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18</xdr:col>
      <xdr:colOff>27215</xdr:colOff>
      <xdr:row>33</xdr:row>
      <xdr:rowOff>40822</xdr:rowOff>
    </xdr:from>
    <xdr:to>
      <xdr:col>18</xdr:col>
      <xdr:colOff>726462</xdr:colOff>
      <xdr:row>37</xdr:row>
      <xdr:rowOff>14353</xdr:rowOff>
    </xdr:to>
    <xdr:pic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1286" y="5946322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168088</xdr:rowOff>
    </xdr:from>
    <xdr:to>
      <xdr:col>11</xdr:col>
      <xdr:colOff>0</xdr:colOff>
      <xdr:row>25</xdr:row>
      <xdr:rowOff>168088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67235</xdr:colOff>
      <xdr:row>8</xdr:row>
      <xdr:rowOff>89648</xdr:rowOff>
    </xdr:from>
    <xdr:to>
      <xdr:col>11</xdr:col>
      <xdr:colOff>766482</xdr:colOff>
      <xdr:row>12</xdr:row>
      <xdr:rowOff>53573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9353" y="1680883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11206</xdr:rowOff>
    </xdr:from>
    <xdr:to>
      <xdr:col>11</xdr:col>
      <xdr:colOff>0</xdr:colOff>
      <xdr:row>25</xdr:row>
      <xdr:rowOff>168088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112059</xdr:colOff>
      <xdr:row>12</xdr:row>
      <xdr:rowOff>112059</xdr:rowOff>
    </xdr:from>
    <xdr:to>
      <xdr:col>11</xdr:col>
      <xdr:colOff>811306</xdr:colOff>
      <xdr:row>16</xdr:row>
      <xdr:rowOff>75985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4177" y="2431677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2</xdr:row>
      <xdr:rowOff>123825</xdr:rowOff>
    </xdr:from>
    <xdr:to>
      <xdr:col>10</xdr:col>
      <xdr:colOff>57150</xdr:colOff>
      <xdr:row>26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179295</xdr:colOff>
      <xdr:row>10</xdr:row>
      <xdr:rowOff>78442</xdr:rowOff>
    </xdr:from>
    <xdr:to>
      <xdr:col>11</xdr:col>
      <xdr:colOff>878542</xdr:colOff>
      <xdr:row>14</xdr:row>
      <xdr:rowOff>42368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3595" y="1916767"/>
          <a:ext cx="699247" cy="687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33618</xdr:colOff>
      <xdr:row>1</xdr:row>
      <xdr:rowOff>149729</xdr:rowOff>
    </xdr:from>
    <xdr:to>
      <xdr:col>10</xdr:col>
      <xdr:colOff>1120588</xdr:colOff>
      <xdr:row>28</xdr:row>
      <xdr:rowOff>179293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371475</xdr:colOff>
      <xdr:row>7</xdr:row>
      <xdr:rowOff>177363</xdr:rowOff>
    </xdr:from>
    <xdr:to>
      <xdr:col>3</xdr:col>
      <xdr:colOff>78827</xdr:colOff>
      <xdr:row>10</xdr:row>
      <xdr:rowOff>38100</xdr:rowOff>
    </xdr:to>
    <xdr:cxnSp macro="">
      <xdr:nvCxnSpPr>
        <xdr:cNvPr id="3" name="Straight Arrow Connector 2"/>
        <xdr:cNvCxnSpPr/>
      </xdr:nvCxnSpPr>
      <xdr:spPr>
        <a:xfrm flipH="1">
          <a:off x="1304925" y="1596588"/>
          <a:ext cx="393152" cy="40366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32658</xdr:colOff>
      <xdr:row>6</xdr:row>
      <xdr:rowOff>108858</xdr:rowOff>
    </xdr:from>
    <xdr:to>
      <xdr:col>4</xdr:col>
      <xdr:colOff>539960</xdr:colOff>
      <xdr:row>8</xdr:row>
      <xdr:rowOff>158532</xdr:rowOff>
    </xdr:to>
    <xdr:grpSp>
      <xdr:nvGrpSpPr>
        <xdr:cNvPr id="4" name="Group 3"/>
        <xdr:cNvGrpSpPr/>
      </xdr:nvGrpSpPr>
      <xdr:grpSpPr>
        <a:xfrm>
          <a:off x="962746" y="1341505"/>
          <a:ext cx="1874420" cy="408262"/>
          <a:chOff x="0" y="0"/>
          <a:chExt cx="12549110" cy="5759545"/>
        </a:xfrm>
      </xdr:grpSpPr>
      <xdr:sp macro="" textlink="">
        <xdr:nvSpPr>
          <xdr:cNvPr id="5" name="Rectangle 4"/>
          <xdr:cNvSpPr/>
        </xdr:nvSpPr>
        <xdr:spPr>
          <a:xfrm>
            <a:off x="0" y="466988"/>
            <a:ext cx="12541414" cy="5292557"/>
          </a:xfrm>
          <a:prstGeom prst="rect">
            <a:avLst/>
          </a:prstGeom>
          <a:solidFill>
            <a:schemeClr val="tx1"/>
          </a:solidFill>
          <a:ln w="508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0" numCol="1" spcCol="0" rtlCol="0" fromWordArt="0" anchor="b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 sz="900"/>
          </a:p>
          <a:p>
            <a:pPr algn="ctr"/>
            <a:endParaRPr lang="en-GB" sz="900"/>
          </a:p>
          <a:p>
            <a:pPr algn="ctr"/>
            <a:endParaRPr lang="en-GB" sz="900"/>
          </a:p>
          <a:p>
            <a:pPr algn="ctr"/>
            <a:endParaRPr lang="en-GB" sz="900"/>
          </a:p>
          <a:p>
            <a:pPr algn="ctr"/>
            <a:endParaRPr lang="en-GB" sz="900"/>
          </a:p>
          <a:p>
            <a:pPr algn="ctr"/>
            <a:r>
              <a:rPr lang="en-GB" sz="900"/>
              <a:t>Total = 1123 TWh</a:t>
            </a:r>
          </a:p>
        </xdr:txBody>
      </xdr:sp>
      <xdr:sp macro="" textlink="">
        <xdr:nvSpPr>
          <xdr:cNvPr id="6" name="TextBox 3"/>
          <xdr:cNvSpPr txBox="1"/>
        </xdr:nvSpPr>
        <xdr:spPr>
          <a:xfrm>
            <a:off x="4434" y="155653"/>
            <a:ext cx="6309769" cy="3091517"/>
          </a:xfrm>
          <a:prstGeom prst="rect">
            <a:avLst/>
          </a:prstGeom>
          <a:solidFill>
            <a:schemeClr val="accent1">
              <a:lumMod val="60000"/>
              <a:lumOff val="40000"/>
            </a:schemeClr>
          </a:solidFill>
          <a:ln>
            <a:solidFill>
              <a:schemeClr val="tx1"/>
            </a:solidFill>
          </a:ln>
        </xdr:spPr>
        <xdr:txBody>
          <a:bodyPr wrap="square" bIns="36000" rtlCol="0" anchor="b">
            <a:no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900"/>
              <a:t>G = 817 TWh</a:t>
            </a:r>
          </a:p>
        </xdr:txBody>
      </xdr:sp>
      <xdr:sp macro="" textlink="">
        <xdr:nvSpPr>
          <xdr:cNvPr id="7" name="TextBox 4"/>
          <xdr:cNvSpPr txBox="1"/>
        </xdr:nvSpPr>
        <xdr:spPr>
          <a:xfrm>
            <a:off x="6265180" y="0"/>
            <a:ext cx="6283930" cy="3401065"/>
          </a:xfrm>
          <a:prstGeom prst="rect">
            <a:avLst/>
          </a:prstGeom>
          <a:solidFill>
            <a:schemeClr val="accent3">
              <a:lumMod val="60000"/>
              <a:lumOff val="40000"/>
            </a:schemeClr>
          </a:solidFill>
          <a:ln>
            <a:solidFill>
              <a:schemeClr val="tx1"/>
            </a:solidFill>
          </a:ln>
        </xdr:spPr>
        <xdr:txBody>
          <a:bodyPr wrap="square" bIns="36000" rtlCol="0" anchor="b">
            <a:no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900"/>
              <a:t>E = 306 TWh</a:t>
            </a:r>
          </a:p>
        </xdr:txBody>
      </xdr:sp>
    </xdr:grpSp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15688</xdr:colOff>
      <xdr:row>34</xdr:row>
      <xdr:rowOff>143220</xdr:rowOff>
    </xdr:to>
    <xdr:pic>
      <xdr:nvPicPr>
        <xdr:cNvPr id="9" name="Picture 8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29" y="5726206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 macro="[0]!Home"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25</xdr:row>
      <xdr:rowOff>123824</xdr:rowOff>
    </xdr:from>
    <xdr:to>
      <xdr:col>9</xdr:col>
      <xdr:colOff>619125</xdr:colOff>
      <xdr:row>48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3267075</xdr:colOff>
      <xdr:row>26</xdr:row>
      <xdr:rowOff>95250</xdr:rowOff>
    </xdr:from>
    <xdr:to>
      <xdr:col>2</xdr:col>
      <xdr:colOff>457200</xdr:colOff>
      <xdr:row>28</xdr:row>
      <xdr:rowOff>19050</xdr:rowOff>
    </xdr:to>
    <xdr:sp macro="" textlink="">
      <xdr:nvSpPr>
        <xdr:cNvPr id="3" name="TextBox 2"/>
        <xdr:cNvSpPr txBox="1"/>
      </xdr:nvSpPr>
      <xdr:spPr>
        <a:xfrm>
          <a:off x="3952875" y="4659630"/>
          <a:ext cx="885825" cy="2743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800" b="1"/>
            <a:t>2025</a:t>
          </a:r>
        </a:p>
      </xdr:txBody>
    </xdr:sp>
    <xdr:clientData/>
  </xdr:twoCellAnchor>
  <xdr:twoCellAnchor>
    <xdr:from>
      <xdr:col>7</xdr:col>
      <xdr:colOff>114300</xdr:colOff>
      <xdr:row>26</xdr:row>
      <xdr:rowOff>95250</xdr:rowOff>
    </xdr:from>
    <xdr:to>
      <xdr:col>8</xdr:col>
      <xdr:colOff>314325</xdr:colOff>
      <xdr:row>28</xdr:row>
      <xdr:rowOff>0</xdr:rowOff>
    </xdr:to>
    <xdr:sp macro="" textlink="">
      <xdr:nvSpPr>
        <xdr:cNvPr id="4" name="TextBox 3"/>
        <xdr:cNvSpPr txBox="1"/>
      </xdr:nvSpPr>
      <xdr:spPr>
        <a:xfrm>
          <a:off x="7924800" y="4659630"/>
          <a:ext cx="885825" cy="255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800" b="1"/>
            <a:t>2050</a:t>
          </a:r>
        </a:p>
      </xdr:txBody>
    </xdr:sp>
    <xdr:clientData/>
  </xdr:twoCellAnchor>
  <xdr:twoCellAnchor>
    <xdr:from>
      <xdr:col>1</xdr:col>
      <xdr:colOff>771525</xdr:colOff>
      <xdr:row>26</xdr:row>
      <xdr:rowOff>95250</xdr:rowOff>
    </xdr:from>
    <xdr:to>
      <xdr:col>1</xdr:col>
      <xdr:colOff>1657350</xdr:colOff>
      <xdr:row>28</xdr:row>
      <xdr:rowOff>19050</xdr:rowOff>
    </xdr:to>
    <xdr:sp macro="" textlink="">
      <xdr:nvSpPr>
        <xdr:cNvPr id="5" name="TextBox 4"/>
        <xdr:cNvSpPr txBox="1"/>
      </xdr:nvSpPr>
      <xdr:spPr>
        <a:xfrm>
          <a:off x="1457325" y="4659630"/>
          <a:ext cx="885825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800" b="1"/>
            <a:t>2016</a:t>
          </a:r>
        </a:p>
      </xdr:txBody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12</xdr:col>
      <xdr:colOff>8685</xdr:colOff>
      <xdr:row>29</xdr:row>
      <xdr:rowOff>145320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6563" y="4679156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0.7515</cdr:x>
      <cdr:y>0.10101</cdr:y>
    </cdr:from>
    <cdr:to>
      <cdr:x>0.81628</cdr:x>
      <cdr:y>0.18652</cdr:y>
    </cdr:to>
    <cdr:sp macro="" textlink="'Figure 4.2'!$K$22">
      <cdr:nvSpPr>
        <cdr:cNvPr id="4" name="TextBox 2"/>
        <cdr:cNvSpPr txBox="1"/>
      </cdr:nvSpPr>
      <cdr:spPr>
        <a:xfrm xmlns:a="http://schemas.openxmlformats.org/drawingml/2006/main">
          <a:off x="6835940" y="423321"/>
          <a:ext cx="589263" cy="3583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5C6E184E-10CF-4811-A34A-CBD05E62207B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46%</a:t>
          </a:fld>
          <a:endParaRPr lang="en-GB" sz="800"/>
        </a:p>
      </cdr:txBody>
    </cdr:sp>
  </cdr:relSizeAnchor>
  <cdr:relSizeAnchor xmlns:cdr="http://schemas.openxmlformats.org/drawingml/2006/chartDrawing">
    <cdr:from>
      <cdr:x>0.10911</cdr:x>
      <cdr:y>0.32799</cdr:y>
    </cdr:from>
    <cdr:to>
      <cdr:x>0.17278</cdr:x>
      <cdr:y>0.4135</cdr:y>
    </cdr:to>
    <cdr:sp macro="" textlink="'Figure 4.2'!$C$22">
      <cdr:nvSpPr>
        <cdr:cNvPr id="6" name="TextBox 2"/>
        <cdr:cNvSpPr txBox="1"/>
      </cdr:nvSpPr>
      <cdr:spPr>
        <a:xfrm xmlns:a="http://schemas.openxmlformats.org/drawingml/2006/main">
          <a:off x="992465" y="1302744"/>
          <a:ext cx="579167" cy="3396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FC79D5C7-1245-4B59-8A0B-6ECC7C6EDBE2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27%</a:t>
          </a:fld>
          <a:endParaRPr lang="en-GB" sz="800"/>
        </a:p>
      </cdr:txBody>
    </cdr:sp>
  </cdr:relSizeAnchor>
  <cdr:relSizeAnchor xmlns:cdr="http://schemas.openxmlformats.org/drawingml/2006/chartDrawing">
    <cdr:from>
      <cdr:x>0.26696</cdr:x>
      <cdr:y>0.22992</cdr:y>
    </cdr:from>
    <cdr:to>
      <cdr:x>0.33174</cdr:x>
      <cdr:y>0.31543</cdr:y>
    </cdr:to>
    <cdr:sp macro="" textlink="'Figure 4.2'!$E$22">
      <cdr:nvSpPr>
        <cdr:cNvPr id="8" name="TextBox 2"/>
        <cdr:cNvSpPr txBox="1"/>
      </cdr:nvSpPr>
      <cdr:spPr>
        <a:xfrm xmlns:a="http://schemas.openxmlformats.org/drawingml/2006/main">
          <a:off x="2428357" y="963595"/>
          <a:ext cx="589263" cy="3583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EFBF5952-191C-4B97-9759-CEDB4CE815F4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35%</a:t>
          </a:fld>
          <a:endParaRPr lang="en-GB" sz="800"/>
        </a:p>
      </cdr:txBody>
    </cdr:sp>
  </cdr:relSizeAnchor>
  <cdr:relSizeAnchor xmlns:cdr="http://schemas.openxmlformats.org/drawingml/2006/chartDrawing">
    <cdr:from>
      <cdr:x>0.34319</cdr:x>
      <cdr:y>0.26629</cdr:y>
    </cdr:from>
    <cdr:to>
      <cdr:x>0.40575</cdr:x>
      <cdr:y>0.3518</cdr:y>
    </cdr:to>
    <cdr:sp macro="" textlink="'Figure 4.2'!$F$22">
      <cdr:nvSpPr>
        <cdr:cNvPr id="14" name="TextBox 2"/>
        <cdr:cNvSpPr txBox="1"/>
      </cdr:nvSpPr>
      <cdr:spPr>
        <a:xfrm xmlns:a="http://schemas.openxmlformats.org/drawingml/2006/main">
          <a:off x="3121774" y="1116021"/>
          <a:ext cx="569069" cy="3583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4F9D281-8DDF-4786-8F5F-B12385C65A80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38%</a:t>
          </a:fld>
          <a:endParaRPr lang="en-GB" sz="800"/>
        </a:p>
      </cdr:txBody>
    </cdr:sp>
  </cdr:relSizeAnchor>
  <cdr:relSizeAnchor xmlns:cdr="http://schemas.openxmlformats.org/drawingml/2006/chartDrawing">
    <cdr:from>
      <cdr:x>0.91088</cdr:x>
      <cdr:y>0.01758</cdr:y>
    </cdr:from>
    <cdr:to>
      <cdr:x>0.9779</cdr:x>
      <cdr:y>0.1031</cdr:y>
    </cdr:to>
    <cdr:sp macro="" textlink="'Figure 4.2'!$M$22">
      <cdr:nvSpPr>
        <cdr:cNvPr id="15" name="TextBox 2"/>
        <cdr:cNvSpPr txBox="1"/>
      </cdr:nvSpPr>
      <cdr:spPr>
        <a:xfrm xmlns:a="http://schemas.openxmlformats.org/drawingml/2006/main">
          <a:off x="7045025" y="73689"/>
          <a:ext cx="518352" cy="3584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4CE5071-1C3B-49C1-90C3-39763724B907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50%</a:t>
          </a:fld>
          <a:endParaRPr lang="en-GB" sz="800"/>
        </a:p>
      </cdr:txBody>
    </cdr:sp>
  </cdr:relSizeAnchor>
  <cdr:relSizeAnchor xmlns:cdr="http://schemas.openxmlformats.org/drawingml/2006/chartDrawing">
    <cdr:from>
      <cdr:x>0.42417</cdr:x>
      <cdr:y>0.29613</cdr:y>
    </cdr:from>
    <cdr:to>
      <cdr:x>0.49008</cdr:x>
      <cdr:y>0.38164</cdr:y>
    </cdr:to>
    <cdr:sp macro="" textlink="'Figure 4.2'!$G$22">
      <cdr:nvSpPr>
        <cdr:cNvPr id="16" name="TextBox 2"/>
        <cdr:cNvSpPr txBox="1"/>
      </cdr:nvSpPr>
      <cdr:spPr>
        <a:xfrm xmlns:a="http://schemas.openxmlformats.org/drawingml/2006/main">
          <a:off x="3858409" y="1176206"/>
          <a:ext cx="599542" cy="3396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E77A092-68C1-4D5F-B766-9EE132D64B5A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34%</a:t>
          </a:fld>
          <a:endParaRPr lang="en-GB" sz="800"/>
        </a:p>
      </cdr:txBody>
    </cdr:sp>
  </cdr:relSizeAnchor>
  <cdr:relSizeAnchor xmlns:cdr="http://schemas.openxmlformats.org/drawingml/2006/chartDrawing">
    <cdr:from>
      <cdr:x>0.83195</cdr:x>
      <cdr:y>0.29862</cdr:y>
    </cdr:from>
    <cdr:to>
      <cdr:x>0.89562</cdr:x>
      <cdr:y>0.38413</cdr:y>
    </cdr:to>
    <cdr:sp macro="" textlink="'Figure 4.2'!$L$22">
      <cdr:nvSpPr>
        <cdr:cNvPr id="18" name="TextBox 2"/>
        <cdr:cNvSpPr txBox="1"/>
      </cdr:nvSpPr>
      <cdr:spPr>
        <a:xfrm xmlns:a="http://schemas.openxmlformats.org/drawingml/2006/main">
          <a:off x="6434586" y="1251516"/>
          <a:ext cx="492443" cy="3583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71D6404-D0FD-4B21-9277-571000AEF017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pPr/>
            <a:t>34%</a:t>
          </a:fld>
          <a:endParaRPr lang="en-GB" sz="800"/>
        </a:p>
      </cdr:txBody>
    </cdr:sp>
  </cdr:relSizeAnchor>
  <cdr:relSizeAnchor xmlns:cdr="http://schemas.openxmlformats.org/drawingml/2006/chartDrawing">
    <cdr:from>
      <cdr:x>0.50767</cdr:x>
      <cdr:y>0.21898</cdr:y>
    </cdr:from>
    <cdr:to>
      <cdr:x>0.57603</cdr:x>
      <cdr:y>0.30449</cdr:y>
    </cdr:to>
    <cdr:sp macro="" textlink="'Figure 4.2'!$H$22">
      <cdr:nvSpPr>
        <cdr:cNvPr id="21" name="TextBox 2"/>
        <cdr:cNvSpPr txBox="1"/>
      </cdr:nvSpPr>
      <cdr:spPr>
        <a:xfrm xmlns:a="http://schemas.openxmlformats.org/drawingml/2006/main">
          <a:off x="4617946" y="917745"/>
          <a:ext cx="621828" cy="3583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4FB20F4-795B-4746-8D44-857A5A4C486A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40%</a:t>
          </a:fld>
          <a:endParaRPr lang="en-GB" sz="800"/>
        </a:p>
      </cdr:txBody>
    </cdr:sp>
  </cdr:relSizeAnchor>
  <cdr:relSizeAnchor xmlns:cdr="http://schemas.openxmlformats.org/drawingml/2006/chartDrawing">
    <cdr:from>
      <cdr:x>0.67135</cdr:x>
      <cdr:y>0.0167</cdr:y>
    </cdr:from>
    <cdr:to>
      <cdr:x>0.73614</cdr:x>
      <cdr:y>0.10221</cdr:y>
    </cdr:to>
    <cdr:sp macro="" textlink="'Figure 4.2'!$J$22">
      <cdr:nvSpPr>
        <cdr:cNvPr id="26" name="TextBox 2"/>
        <cdr:cNvSpPr txBox="1"/>
      </cdr:nvSpPr>
      <cdr:spPr>
        <a:xfrm xmlns:a="http://schemas.openxmlformats.org/drawingml/2006/main">
          <a:off x="5192386" y="70001"/>
          <a:ext cx="501105" cy="3583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154AB14-6ACF-43F3-8ABA-8F33D44E9B60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37%</a:t>
          </a:fld>
          <a:endParaRPr lang="en-GB" sz="800"/>
        </a:p>
      </cdr:txBody>
    </cdr:sp>
  </cdr:relSizeAnchor>
  <cdr:relSizeAnchor xmlns:cdr="http://schemas.openxmlformats.org/drawingml/2006/chartDrawing">
    <cdr:from>
      <cdr:x>0.84302</cdr:x>
      <cdr:y>0.83753</cdr:y>
    </cdr:from>
    <cdr:to>
      <cdr:x>0.97598</cdr:x>
      <cdr:y>0.95282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5750903" y="3482975"/>
          <a:ext cx="907072" cy="479425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 b="1">
              <a:latin typeface="Arial" panose="020B0604020202020204" pitchFamily="34" charset="0"/>
              <a:cs typeface="Arial" panose="020B0604020202020204" pitchFamily="34" charset="0"/>
            </a:rPr>
            <a:t>%</a:t>
          </a:r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 of</a:t>
          </a:r>
          <a:r>
            <a:rPr lang="en-GB" sz="800" baseline="0">
              <a:latin typeface="Arial" panose="020B0604020202020204" pitchFamily="34" charset="0"/>
              <a:cs typeface="Arial" panose="020B0604020202020204" pitchFamily="34" charset="0"/>
            </a:rPr>
            <a:t> capacity that is decentralised</a:t>
          </a:r>
          <a:endParaRPr lang="en-GB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21089</xdr:colOff>
      <xdr:row>23</xdr:row>
      <xdr:rowOff>132670</xdr:rowOff>
    </xdr:from>
    <xdr:to>
      <xdr:col>10</xdr:col>
      <xdr:colOff>423492</xdr:colOff>
      <xdr:row>52</xdr:row>
      <xdr:rowOff>299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699247</xdr:colOff>
      <xdr:row>3</xdr:row>
      <xdr:rowOff>145321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9031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24</xdr:row>
      <xdr:rowOff>11906</xdr:rowOff>
    </xdr:from>
    <xdr:to>
      <xdr:col>11</xdr:col>
      <xdr:colOff>418391</xdr:colOff>
      <xdr:row>52</xdr:row>
      <xdr:rowOff>46222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699247</xdr:colOff>
      <xdr:row>3</xdr:row>
      <xdr:rowOff>145321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9031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1</xdr:row>
      <xdr:rowOff>144236</xdr:rowOff>
    </xdr:from>
    <xdr:to>
      <xdr:col>10</xdr:col>
      <xdr:colOff>888146</xdr:colOff>
      <xdr:row>22</xdr:row>
      <xdr:rowOff>150767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18890</xdr:colOff>
      <xdr:row>26</xdr:row>
      <xdr:rowOff>109602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4517571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408462</xdr:colOff>
      <xdr:row>5</xdr:row>
      <xdr:rowOff>68283</xdr:rowOff>
    </xdr:from>
    <xdr:to>
      <xdr:col>7</xdr:col>
      <xdr:colOff>665637</xdr:colOff>
      <xdr:row>55</xdr:row>
      <xdr:rowOff>143618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496661</xdr:colOff>
      <xdr:row>8</xdr:row>
      <xdr:rowOff>142008</xdr:rowOff>
    </xdr:from>
    <xdr:to>
      <xdr:col>7</xdr:col>
      <xdr:colOff>510268</xdr:colOff>
      <xdr:row>27</xdr:row>
      <xdr:rowOff>43542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312964</xdr:colOff>
      <xdr:row>2</xdr:row>
      <xdr:rowOff>95249</xdr:rowOff>
    </xdr:from>
    <xdr:to>
      <xdr:col>0</xdr:col>
      <xdr:colOff>1012211</xdr:colOff>
      <xdr:row>6</xdr:row>
      <xdr:rowOff>55173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530678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0.65908</cdr:x>
      <cdr:y>0.53432</cdr:y>
    </cdr:from>
    <cdr:to>
      <cdr:x>0.8432</cdr:x>
      <cdr:y>0.59535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133236" y="4852060"/>
          <a:ext cx="2272146" cy="55418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Moderate solar component to the sources of generation</a:t>
          </a:r>
        </a:p>
      </cdr:txBody>
    </cdr:sp>
  </cdr:relSizeAnchor>
  <cdr:relSizeAnchor xmlns:cdr="http://schemas.openxmlformats.org/drawingml/2006/chartDrawing">
    <cdr:from>
      <cdr:x>0.5469</cdr:x>
      <cdr:y>0.56483</cdr:y>
    </cdr:from>
    <cdr:to>
      <cdr:x>0.65908</cdr:x>
      <cdr:y>0.71489</cdr:y>
    </cdr:to>
    <cdr:cxnSp macro="">
      <cdr:nvCxnSpPr>
        <cdr:cNvPr id="4" name="Straight Arrow Connector 3"/>
        <cdr:cNvCxnSpPr>
          <a:stCxn xmlns:a="http://schemas.openxmlformats.org/drawingml/2006/main" id="2" idx="1"/>
        </cdr:cNvCxnSpPr>
      </cdr:nvCxnSpPr>
      <cdr:spPr>
        <a:xfrm xmlns:a="http://schemas.openxmlformats.org/drawingml/2006/main" flipH="1">
          <a:off x="6748895" y="5422605"/>
          <a:ext cx="1384361" cy="144059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0.09506</cdr:x>
      <cdr:y>0.49992</cdr:y>
    </cdr:from>
    <cdr:to>
      <cdr:x>0.27918</cdr:x>
      <cdr:y>0.56095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173018" y="4539672"/>
          <a:ext cx="2272146" cy="55418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effectLst/>
              <a:latin typeface="+mn-lt"/>
              <a:ea typeface="+mn-ea"/>
              <a:cs typeface="+mn-cs"/>
            </a:rPr>
            <a:t>Stable transmission demand rising in</a:t>
          </a:r>
          <a:r>
            <a:rPr lang="en-GB" sz="1100" baseline="0">
              <a:effectLst/>
              <a:latin typeface="+mn-lt"/>
              <a:ea typeface="+mn-ea"/>
              <a:cs typeface="+mn-cs"/>
            </a:rPr>
            <a:t> the evening</a:t>
          </a:r>
          <a:endParaRPr lang="en-GB">
            <a:effectLst/>
          </a:endParaRPr>
        </a:p>
      </cdr:txBody>
    </cdr:sp>
  </cdr:relSizeAnchor>
  <cdr:relSizeAnchor xmlns:cdr="http://schemas.openxmlformats.org/drawingml/2006/chartDrawing">
    <cdr:from>
      <cdr:x>0.27918</cdr:x>
      <cdr:y>0.53044</cdr:y>
    </cdr:from>
    <cdr:to>
      <cdr:x>0.52065</cdr:x>
      <cdr:y>0.74466</cdr:y>
    </cdr:to>
    <cdr:cxnSp macro="">
      <cdr:nvCxnSpPr>
        <cdr:cNvPr id="7" name="Straight Arrow Connector 6"/>
        <cdr:cNvCxnSpPr>
          <a:stCxn xmlns:a="http://schemas.openxmlformats.org/drawingml/2006/main" id="5" idx="3"/>
        </cdr:cNvCxnSpPr>
      </cdr:nvCxnSpPr>
      <cdr:spPr>
        <a:xfrm xmlns:a="http://schemas.openxmlformats.org/drawingml/2006/main">
          <a:off x="3445170" y="5092354"/>
          <a:ext cx="2979875" cy="205659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0.35033</cdr:x>
      <cdr:y>0.48855</cdr:y>
    </cdr:from>
    <cdr:to>
      <cdr:x>0.68041</cdr:x>
      <cdr:y>0.5328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323236" y="4436424"/>
          <a:ext cx="4073236" cy="40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600" b="1">
              <a:latin typeface="Arial" panose="020B0604020202020204" pitchFamily="34" charset="0"/>
              <a:cs typeface="Arial" panose="020B0604020202020204" pitchFamily="34" charset="0"/>
            </a:rPr>
            <a:t>Generation and transmission demand 2016</a:t>
          </a:r>
        </a:p>
      </cdr:txBody>
    </cdr:sp>
  </cdr:relSizeAnchor>
  <cdr:relSizeAnchor xmlns:cdr="http://schemas.openxmlformats.org/drawingml/2006/chartDrawing">
    <cdr:from>
      <cdr:x>0.36787</cdr:x>
      <cdr:y>0.02695</cdr:y>
    </cdr:from>
    <cdr:to>
      <cdr:x>0.69795</cdr:x>
      <cdr:y>0.0712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539673" y="244763"/>
          <a:ext cx="4073236" cy="40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600" b="1">
              <a:latin typeface="Arial" panose="020B0604020202020204" pitchFamily="34" charset="0"/>
              <a:cs typeface="Arial" panose="020B0604020202020204" pitchFamily="34" charset="0"/>
            </a:rPr>
            <a:t>Voltage regulations 2016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0.16714</cdr:x>
      <cdr:y>0.59679</cdr:y>
    </cdr:from>
    <cdr:to>
      <cdr:x>0.37286</cdr:x>
      <cdr:y>0.73989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130325" y="2713641"/>
          <a:ext cx="1391233" cy="65068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Strong drive to decarbonise</a:t>
          </a:r>
          <a:r>
            <a:rPr lang="en-GB" sz="1000" baseline="0"/>
            <a:t> heating reduces gas demand.</a:t>
          </a:r>
          <a:endParaRPr lang="en-GB" sz="1000"/>
        </a:p>
      </cdr:txBody>
    </cdr:sp>
  </cdr:relSizeAnchor>
  <cdr:relSizeAnchor xmlns:cdr="http://schemas.openxmlformats.org/drawingml/2006/chartDrawing">
    <cdr:from>
      <cdr:x>0.3</cdr:x>
      <cdr:y>0.3458</cdr:y>
    </cdr:from>
    <cdr:to>
      <cdr:x>0.61315</cdr:x>
      <cdr:y>0.59562</cdr:y>
    </cdr:to>
    <cdr:cxnSp macro="">
      <cdr:nvCxnSpPr>
        <cdr:cNvPr id="5" name="Straight Arrow Connector 4"/>
        <cdr:cNvCxnSpPr/>
      </cdr:nvCxnSpPr>
      <cdr:spPr>
        <a:xfrm xmlns:a="http://schemas.openxmlformats.org/drawingml/2006/main" flipV="1">
          <a:off x="2028825" y="1572365"/>
          <a:ext cx="2117784" cy="113596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0.43557</cdr:x>
      <cdr:y>0.05211</cdr:y>
    </cdr:from>
    <cdr:to>
      <cdr:x>0.64826</cdr:x>
      <cdr:y>0.1371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945667" y="236927"/>
          <a:ext cx="1438370" cy="38645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20000"/>
            <a:lumOff val="80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EVs drive up electricity demand </a:t>
          </a:r>
        </a:p>
      </cdr:txBody>
    </cdr:sp>
  </cdr:relSizeAnchor>
  <cdr:relSizeAnchor xmlns:cdr="http://schemas.openxmlformats.org/drawingml/2006/chartDrawing">
    <cdr:from>
      <cdr:x>0.54192</cdr:x>
      <cdr:y>0.1371</cdr:y>
    </cdr:from>
    <cdr:to>
      <cdr:x>0.66056</cdr:x>
      <cdr:y>0.27093</cdr:y>
    </cdr:to>
    <cdr:cxnSp macro="">
      <cdr:nvCxnSpPr>
        <cdr:cNvPr id="9" name="Straight Arrow Connector 8"/>
        <cdr:cNvCxnSpPr>
          <a:stCxn xmlns:a="http://schemas.openxmlformats.org/drawingml/2006/main" id="8" idx="2"/>
        </cdr:cNvCxnSpPr>
      </cdr:nvCxnSpPr>
      <cdr:spPr>
        <a:xfrm xmlns:a="http://schemas.openxmlformats.org/drawingml/2006/main">
          <a:off x="3664852" y="623382"/>
          <a:ext cx="802373" cy="60857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3">
              <a:lumMod val="75000"/>
            </a:schemeClr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0.66479</cdr:x>
      <cdr:y>0.06151</cdr:y>
    </cdr:from>
    <cdr:to>
      <cdr:x>0.67887</cdr:x>
      <cdr:y>0.21438</cdr:y>
    </cdr:to>
    <cdr:cxnSp macro="">
      <cdr:nvCxnSpPr>
        <cdr:cNvPr id="16" name="Straight Arrow Connector 15"/>
        <cdr:cNvCxnSpPr>
          <a:stCxn xmlns:a="http://schemas.openxmlformats.org/drawingml/2006/main" id="17" idx="1"/>
        </cdr:cNvCxnSpPr>
      </cdr:nvCxnSpPr>
      <cdr:spPr>
        <a:xfrm xmlns:a="http://schemas.openxmlformats.org/drawingml/2006/main" flipH="1">
          <a:off x="4495800" y="279670"/>
          <a:ext cx="95250" cy="69511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B0F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0.67887</cdr:x>
      <cdr:y>0.0029</cdr:y>
    </cdr:from>
    <cdr:to>
      <cdr:x>0.98809</cdr:x>
      <cdr:y>0.12011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4591050" y="13185"/>
          <a:ext cx="2091140" cy="53297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>
            <a:lumMod val="60000"/>
            <a:lumOff val="40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Slow increase of natural gas vehicles then a steep rise as gas used to generate hydrogen</a:t>
          </a:r>
        </a:p>
      </cdr:txBody>
    </cdr:sp>
  </cdr:relSizeAnchor>
  <cdr:relSizeAnchor xmlns:cdr="http://schemas.openxmlformats.org/drawingml/2006/chartDrawing">
    <cdr:from>
      <cdr:x>0.80282</cdr:x>
      <cdr:y>0.66684</cdr:y>
    </cdr:from>
    <cdr:to>
      <cdr:x>0.92958</cdr:x>
      <cdr:y>0.69198</cdr:y>
    </cdr:to>
    <cdr:cxnSp macro="">
      <cdr:nvCxnSpPr>
        <cdr:cNvPr id="22" name="Straight Arrow Connector 21"/>
        <cdr:cNvCxnSpPr/>
      </cdr:nvCxnSpPr>
      <cdr:spPr>
        <a:xfrm xmlns:a="http://schemas.openxmlformats.org/drawingml/2006/main" flipV="1">
          <a:off x="5429250" y="3032180"/>
          <a:ext cx="857250" cy="1143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0.51136</cdr:x>
      <cdr:y>0.64033</cdr:y>
    </cdr:from>
    <cdr:to>
      <cdr:x>0.79715</cdr:x>
      <cdr:y>0.73801</cdr:y>
    </cdr:to>
    <cdr:grpSp>
      <cdr:nvGrpSpPr>
        <cdr:cNvPr id="14" name="Group 13"/>
        <cdr:cNvGrpSpPr/>
      </cdr:nvGrpSpPr>
      <cdr:grpSpPr>
        <a:xfrm xmlns:a="http://schemas.openxmlformats.org/drawingml/2006/main">
          <a:off x="3827800" y="3133082"/>
          <a:ext cx="2139289" cy="477940"/>
          <a:chOff x="0" y="-33677"/>
          <a:chExt cx="11260200" cy="2426178"/>
        </a:xfrm>
      </cdr:grpSpPr>
      <cdr:sp macro="" textlink="">
        <cdr:nvSpPr>
          <cdr:cNvPr id="15" name="Rectangle 14"/>
          <cdr:cNvSpPr/>
        </cdr:nvSpPr>
        <cdr:spPr>
          <a:xfrm xmlns:a="http://schemas.openxmlformats.org/drawingml/2006/main">
            <a:off x="0" y="0"/>
            <a:ext cx="11260200" cy="2392501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tx1"/>
          </a:solidFill>
          <a:ln xmlns:a="http://schemas.openxmlformats.org/drawingml/2006/main" w="508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r>
              <a:rPr lang="en-GB" sz="900" dirty="0" smtClean="0"/>
              <a:t>Total =  766 TWh</a:t>
            </a:r>
            <a:endParaRPr lang="en-GB" sz="900" dirty="0"/>
          </a:p>
        </cdr:txBody>
      </cdr:sp>
      <cdr:sp macro="" textlink="">
        <cdr:nvSpPr>
          <cdr:cNvPr id="18" name="TextBox 3"/>
          <cdr:cNvSpPr txBox="1"/>
        </cdr:nvSpPr>
        <cdr:spPr>
          <a:xfrm xmlns:a="http://schemas.openxmlformats.org/drawingml/2006/main">
            <a:off x="0" y="0"/>
            <a:ext cx="5630106" cy="1093042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1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 anchor="ctr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G = 398 TWh</a:t>
            </a:r>
            <a:endParaRPr lang="en-GB" sz="900" dirty="0"/>
          </a:p>
        </cdr:txBody>
      </cdr:sp>
      <cdr:sp macro="" textlink="">
        <cdr:nvSpPr>
          <cdr:cNvPr id="19" name="TextBox 4"/>
          <cdr:cNvSpPr txBox="1"/>
        </cdr:nvSpPr>
        <cdr:spPr>
          <a:xfrm xmlns:a="http://schemas.openxmlformats.org/drawingml/2006/main">
            <a:off x="5711235" y="-33677"/>
            <a:ext cx="5548965" cy="118284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3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 anchor="ctr">
            <a:sp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E = 368 TWh</a:t>
            </a:r>
            <a:endParaRPr lang="en-GB" sz="900" dirty="0"/>
          </a:p>
        </cdr:txBody>
      </cdr:sp>
    </cdr:grp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0.10155</cdr:x>
      <cdr:y>0.15766</cdr:y>
    </cdr:from>
    <cdr:to>
      <cdr:x>0.28938</cdr:x>
      <cdr:y>0.31585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1228436" y="521854"/>
          <a:ext cx="2272146" cy="5236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Current summer regulation minimum at 03:30hrs</a:t>
          </a:r>
        </a:p>
      </cdr:txBody>
    </cdr:sp>
  </cdr:relSizeAnchor>
  <cdr:relSizeAnchor xmlns:cdr="http://schemas.openxmlformats.org/drawingml/2006/chartDrawing">
    <cdr:from>
      <cdr:x>0.19547</cdr:x>
      <cdr:y>0.31585</cdr:y>
    </cdr:from>
    <cdr:to>
      <cdr:x>0.19963</cdr:x>
      <cdr:y>0.53218</cdr:y>
    </cdr:to>
    <cdr:cxnSp macro="">
      <cdr:nvCxnSpPr>
        <cdr:cNvPr id="7" name="Straight Arrow Connector 6"/>
        <cdr:cNvCxnSpPr>
          <a:stCxn xmlns:a="http://schemas.openxmlformats.org/drawingml/2006/main" id="6" idx="2"/>
        </cdr:cNvCxnSpPr>
      </cdr:nvCxnSpPr>
      <cdr:spPr>
        <a:xfrm xmlns:a="http://schemas.openxmlformats.org/drawingml/2006/main">
          <a:off x="2364509" y="1045479"/>
          <a:ext cx="50386" cy="71602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0.51844</cdr:x>
      <cdr:y>0.41717</cdr:y>
    </cdr:from>
    <cdr:to>
      <cdr:x>0.70628</cdr:x>
      <cdr:y>0.57537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271491" y="1380835"/>
          <a:ext cx="2272146" cy="5236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Realatively flat,</a:t>
          </a:r>
          <a:r>
            <a:rPr lang="en-GB" sz="1100" baseline="0"/>
            <a:t> but positive voltage regulation required throughout day.</a:t>
          </a:r>
          <a:endParaRPr lang="en-GB" sz="1100"/>
        </a:p>
      </cdr:txBody>
    </cdr:sp>
  </cdr:relSizeAnchor>
  <cdr:relSizeAnchor xmlns:cdr="http://schemas.openxmlformats.org/drawingml/2006/chartDrawing">
    <cdr:from>
      <cdr:x>0.61236</cdr:x>
      <cdr:y>0.23081</cdr:y>
    </cdr:from>
    <cdr:to>
      <cdr:x>0.61653</cdr:x>
      <cdr:y>0.41717</cdr:y>
    </cdr:to>
    <cdr:cxnSp macro="">
      <cdr:nvCxnSpPr>
        <cdr:cNvPr id="9" name="Straight Arrow Connector 8"/>
        <cdr:cNvCxnSpPr>
          <a:stCxn xmlns:a="http://schemas.openxmlformats.org/drawingml/2006/main" id="8" idx="0"/>
        </cdr:cNvCxnSpPr>
      </cdr:nvCxnSpPr>
      <cdr:spPr>
        <a:xfrm xmlns:a="http://schemas.openxmlformats.org/drawingml/2006/main" flipV="1">
          <a:off x="7407564" y="763980"/>
          <a:ext cx="50386" cy="61685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327193</xdr:colOff>
      <xdr:row>2</xdr:row>
      <xdr:rowOff>176398</xdr:rowOff>
    </xdr:from>
    <xdr:to>
      <xdr:col>7</xdr:col>
      <xdr:colOff>584365</xdr:colOff>
      <xdr:row>53</xdr:row>
      <xdr:rowOff>71624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365169</xdr:colOff>
      <xdr:row>8</xdr:row>
      <xdr:rowOff>30184</xdr:rowOff>
    </xdr:from>
    <xdr:to>
      <xdr:col>7</xdr:col>
      <xdr:colOff>378773</xdr:colOff>
      <xdr:row>26</xdr:row>
      <xdr:rowOff>54677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68036</xdr:colOff>
      <xdr:row>1</xdr:row>
      <xdr:rowOff>13608</xdr:rowOff>
    </xdr:from>
    <xdr:to>
      <xdr:col>0</xdr:col>
      <xdr:colOff>767283</xdr:colOff>
      <xdr:row>4</xdr:row>
      <xdr:rowOff>150424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6" y="21771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0.65908</cdr:x>
      <cdr:y>0.53432</cdr:y>
    </cdr:from>
    <cdr:to>
      <cdr:x>0.86651</cdr:x>
      <cdr:y>0.59535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065947" y="4771674"/>
          <a:ext cx="2853289" cy="54502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/>
            <a:t>Large solar component to the sources of generation</a:t>
          </a:r>
        </a:p>
      </cdr:txBody>
    </cdr:sp>
  </cdr:relSizeAnchor>
  <cdr:relSizeAnchor xmlns:cdr="http://schemas.openxmlformats.org/drawingml/2006/chartDrawing">
    <cdr:from>
      <cdr:x>0.54681</cdr:x>
      <cdr:y>0.56484</cdr:y>
    </cdr:from>
    <cdr:to>
      <cdr:x>0.65908</cdr:x>
      <cdr:y>0.75402</cdr:y>
    </cdr:to>
    <cdr:cxnSp macro="">
      <cdr:nvCxnSpPr>
        <cdr:cNvPr id="4" name="Straight Arrow Connector 3"/>
        <cdr:cNvCxnSpPr>
          <a:stCxn xmlns:a="http://schemas.openxmlformats.org/drawingml/2006/main" id="2" idx="1"/>
        </cdr:cNvCxnSpPr>
      </cdr:nvCxnSpPr>
      <cdr:spPr>
        <a:xfrm xmlns:a="http://schemas.openxmlformats.org/drawingml/2006/main" flipH="1">
          <a:off x="7521623" y="5044185"/>
          <a:ext cx="1544324" cy="168949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0.09506</cdr:x>
      <cdr:y>0.49992</cdr:y>
    </cdr:from>
    <cdr:to>
      <cdr:x>0.27918</cdr:x>
      <cdr:y>0.56095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173018" y="4539672"/>
          <a:ext cx="2272146" cy="55418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Demand seen on the transmission system is very low - 5.4 GW</a:t>
          </a:r>
        </a:p>
      </cdr:txBody>
    </cdr:sp>
  </cdr:relSizeAnchor>
  <cdr:relSizeAnchor xmlns:cdr="http://schemas.openxmlformats.org/drawingml/2006/chartDrawing">
    <cdr:from>
      <cdr:x>0.27918</cdr:x>
      <cdr:y>0.53043</cdr:y>
    </cdr:from>
    <cdr:to>
      <cdr:x>0.55354</cdr:x>
      <cdr:y>0.85319</cdr:y>
    </cdr:to>
    <cdr:cxnSp macro="">
      <cdr:nvCxnSpPr>
        <cdr:cNvPr id="7" name="Straight Arrow Connector 6"/>
        <cdr:cNvCxnSpPr>
          <a:stCxn xmlns:a="http://schemas.openxmlformats.org/drawingml/2006/main" id="5" idx="3"/>
        </cdr:cNvCxnSpPr>
      </cdr:nvCxnSpPr>
      <cdr:spPr>
        <a:xfrm xmlns:a="http://schemas.openxmlformats.org/drawingml/2006/main">
          <a:off x="3445164" y="4816763"/>
          <a:ext cx="3385744" cy="293089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0.35033</cdr:x>
      <cdr:y>0.48855</cdr:y>
    </cdr:from>
    <cdr:to>
      <cdr:x>0.68041</cdr:x>
      <cdr:y>0.5328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323236" y="4436424"/>
          <a:ext cx="4073236" cy="40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600" b="1">
              <a:latin typeface="Arial" panose="020B0604020202020204" pitchFamily="34" charset="0"/>
              <a:cs typeface="Arial" panose="020B0604020202020204" pitchFamily="34" charset="0"/>
            </a:rPr>
            <a:t>Generation and transmission demand</a:t>
          </a:r>
          <a:r>
            <a:rPr lang="en-GB" sz="1600" b="1" baseline="0">
              <a:latin typeface="Arial" panose="020B0604020202020204" pitchFamily="34" charset="0"/>
              <a:cs typeface="Arial" panose="020B0604020202020204" pitchFamily="34" charset="0"/>
            </a:rPr>
            <a:t> 2024</a:t>
          </a:r>
          <a:endParaRPr lang="en-GB" sz="16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0.36787</cdr:x>
      <cdr:y>0.02695</cdr:y>
    </cdr:from>
    <cdr:to>
      <cdr:x>0.69795</cdr:x>
      <cdr:y>0.0712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539673" y="244763"/>
          <a:ext cx="4073236" cy="40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600" b="1">
              <a:latin typeface="Arial" panose="020B0604020202020204" pitchFamily="34" charset="0"/>
              <a:cs typeface="Arial" panose="020B0604020202020204" pitchFamily="34" charset="0"/>
            </a:rPr>
            <a:t>Voltage regulations 2024</a:t>
          </a:r>
        </a:p>
      </cdr:txBody>
    </cdr:sp>
  </cdr:relSizeAnchor>
  <cdr:relSizeAnchor xmlns:cdr="http://schemas.openxmlformats.org/drawingml/2006/chartDrawing">
    <cdr:from>
      <cdr:x>0.13702</cdr:x>
      <cdr:y>0.92032</cdr:y>
    </cdr:from>
    <cdr:to>
      <cdr:x>0.27244</cdr:x>
      <cdr:y>0.95305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1690871" y="8357259"/>
          <a:ext cx="1671165" cy="2972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Interconnector exports</a:t>
          </a:r>
        </a:p>
      </cdr:txBody>
    </cdr:sp>
  </cdr:relSizeAnchor>
  <cdr:relSizeAnchor xmlns:cdr="http://schemas.openxmlformats.org/drawingml/2006/chartDrawing">
    <cdr:from>
      <cdr:x>0.27736</cdr:x>
      <cdr:y>0.91117</cdr:y>
    </cdr:from>
    <cdr:to>
      <cdr:x>0.43229</cdr:x>
      <cdr:y>0.93405</cdr:y>
    </cdr:to>
    <cdr:cxnSp macro="">
      <cdr:nvCxnSpPr>
        <cdr:cNvPr id="17" name="Straight Arrow Connector 16"/>
        <cdr:cNvCxnSpPr/>
      </cdr:nvCxnSpPr>
      <cdr:spPr>
        <a:xfrm xmlns:a="http://schemas.openxmlformats.org/drawingml/2006/main" flipV="1">
          <a:off x="3422690" y="8274133"/>
          <a:ext cx="1911928" cy="20781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0.44973</cdr:x>
      <cdr:y>0.0791</cdr:y>
    </cdr:from>
    <cdr:to>
      <cdr:x>0.63756</cdr:x>
      <cdr:y>0.30866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076702" y="253796"/>
          <a:ext cx="2537939" cy="73655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ysClr val="windowText" lastClr="000000"/>
              </a:solidFill>
            </a:rPr>
            <a:t>Significantly steep and severe drop in voltage regulation</a:t>
          </a:r>
        </a:p>
      </cdr:txBody>
    </cdr:sp>
  </cdr:relSizeAnchor>
  <cdr:relSizeAnchor xmlns:cdr="http://schemas.openxmlformats.org/drawingml/2006/chartDrawing">
    <cdr:from>
      <cdr:x>0.53177</cdr:x>
      <cdr:y>0.30866</cdr:y>
    </cdr:from>
    <cdr:to>
      <cdr:x>0.54365</cdr:x>
      <cdr:y>0.79237</cdr:y>
    </cdr:to>
    <cdr:cxnSp macro="">
      <cdr:nvCxnSpPr>
        <cdr:cNvPr id="3" name="Straight Arrow Connector 2"/>
        <cdr:cNvCxnSpPr>
          <a:stCxn xmlns:a="http://schemas.openxmlformats.org/drawingml/2006/main" id="2" idx="2"/>
        </cdr:cNvCxnSpPr>
      </cdr:nvCxnSpPr>
      <cdr:spPr>
        <a:xfrm xmlns:a="http://schemas.openxmlformats.org/drawingml/2006/main" flipH="1">
          <a:off x="7185218" y="990351"/>
          <a:ext cx="160454" cy="1552019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27215</xdr:colOff>
      <xdr:row>5</xdr:row>
      <xdr:rowOff>176893</xdr:rowOff>
    </xdr:from>
    <xdr:to>
      <xdr:col>4</xdr:col>
      <xdr:colOff>136073</xdr:colOff>
      <xdr:row>8</xdr:row>
      <xdr:rowOff>95250</xdr:rowOff>
    </xdr:to>
    <xdr:sp macro="" textlink="">
      <xdr:nvSpPr>
        <xdr:cNvPr id="4" name="TextBox 3"/>
        <xdr:cNvSpPr txBox="1"/>
      </xdr:nvSpPr>
      <xdr:spPr>
        <a:xfrm>
          <a:off x="979715" y="1265464"/>
          <a:ext cx="1469572" cy="4898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Initial strong growth in allscenarios</a:t>
          </a:r>
        </a:p>
      </xdr:txBody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18890</xdr:colOff>
      <xdr:row>26</xdr:row>
      <xdr:rowOff>109602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4517571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</xdr:row>
      <xdr:rowOff>122464</xdr:rowOff>
    </xdr:from>
    <xdr:to>
      <xdr:col>4</xdr:col>
      <xdr:colOff>489857</xdr:colOff>
      <xdr:row>5</xdr:row>
      <xdr:rowOff>149679</xdr:rowOff>
    </xdr:to>
    <xdr:sp macro="" textlink="">
      <xdr:nvSpPr>
        <xdr:cNvPr id="4" name="TextBox 3"/>
        <xdr:cNvSpPr txBox="1"/>
      </xdr:nvSpPr>
      <xdr:spPr>
        <a:xfrm>
          <a:off x="960120" y="617764"/>
          <a:ext cx="1861457" cy="5758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13 new projects built in </a:t>
          </a:r>
          <a:r>
            <a:rPr lang="en-GB" sz="1100" b="1"/>
            <a:t>Two Degrees</a:t>
          </a:r>
          <a:r>
            <a:rPr lang="en-GB" sz="1100"/>
            <a:t>,</a:t>
          </a:r>
          <a:r>
            <a:rPr lang="en-GB" sz="1100" baseline="0"/>
            <a:t> but only 5 in </a:t>
          </a:r>
          <a:r>
            <a:rPr lang="en-GB" sz="1100" b="1" baseline="0"/>
            <a:t>Steady State</a:t>
          </a:r>
          <a:endParaRPr lang="en-GB" sz="1100" b="1"/>
        </a:p>
      </xdr:txBody>
    </xdr:sp>
    <xdr:clientData/>
  </xdr:twoCellAnchor>
  <xdr:twoCellAnchor>
    <xdr:from>
      <xdr:col>5</xdr:col>
      <xdr:colOff>408213</xdr:colOff>
      <xdr:row>13</xdr:row>
      <xdr:rowOff>163285</xdr:rowOff>
    </xdr:from>
    <xdr:to>
      <xdr:col>8</xdr:col>
      <xdr:colOff>81643</xdr:colOff>
      <xdr:row>17</xdr:row>
      <xdr:rowOff>27214</xdr:rowOff>
    </xdr:to>
    <xdr:sp macro="" textlink="">
      <xdr:nvSpPr>
        <xdr:cNvPr id="5" name="TextBox 4"/>
        <xdr:cNvSpPr txBox="1"/>
      </xdr:nvSpPr>
      <xdr:spPr>
        <a:xfrm>
          <a:off x="3425733" y="2670265"/>
          <a:ext cx="1730830" cy="595449"/>
        </a:xfrm>
        <a:prstGeom prst="rect">
          <a:avLst/>
        </a:prstGeom>
        <a:solidFill>
          <a:srgbClr val="F78F1E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Limited investment</a:t>
          </a:r>
          <a:r>
            <a:rPr lang="en-GB" sz="1100" baseline="0"/>
            <a:t> and minimal support in </a:t>
          </a:r>
          <a:r>
            <a:rPr lang="en-GB" sz="1100" b="1" baseline="0"/>
            <a:t>Steady State</a:t>
          </a:r>
          <a:endParaRPr lang="en-GB" sz="1100" b="1"/>
        </a:p>
      </xdr:txBody>
    </xdr:sp>
    <xdr:clientData/>
  </xdr:twoCellAnchor>
  <xdr:twoCellAnchor>
    <xdr:from>
      <xdr:col>4</xdr:col>
      <xdr:colOff>517072</xdr:colOff>
      <xdr:row>3</xdr:row>
      <xdr:rowOff>176893</xdr:rowOff>
    </xdr:from>
    <xdr:to>
      <xdr:col>5</xdr:col>
      <xdr:colOff>40822</xdr:colOff>
      <xdr:row>12</xdr:row>
      <xdr:rowOff>27215</xdr:rowOff>
    </xdr:to>
    <xdr:cxnSp macro="">
      <xdr:nvCxnSpPr>
        <xdr:cNvPr id="6" name="Straight Arrow Connector 5"/>
        <xdr:cNvCxnSpPr/>
      </xdr:nvCxnSpPr>
      <xdr:spPr>
        <a:xfrm>
          <a:off x="2848792" y="855073"/>
          <a:ext cx="209550" cy="1496242"/>
        </a:xfrm>
        <a:prstGeom prst="straightConnector1">
          <a:avLst/>
        </a:prstGeom>
        <a:ln>
          <a:solidFill>
            <a:srgbClr val="F78F1E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136072</xdr:colOff>
      <xdr:row>22</xdr:row>
      <xdr:rowOff>108857</xdr:rowOff>
    </xdr:from>
    <xdr:to>
      <xdr:col>1</xdr:col>
      <xdr:colOff>563176</xdr:colOff>
      <xdr:row>26</xdr:row>
      <xdr:rowOff>27959</xdr:rowOff>
    </xdr:to>
    <xdr:pic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2" y="4435928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0.36555</cdr:x>
      <cdr:y>0.11277</cdr:y>
    </cdr:from>
    <cdr:to>
      <cdr:x>0.5244</cdr:x>
      <cdr:y>0.22078</cdr:y>
    </cdr:to>
    <cdr:cxnSp macro="">
      <cdr:nvCxnSpPr>
        <cdr:cNvPr id="2" name="Straight Arrow Connector 1"/>
        <cdr:cNvCxnSpPr/>
      </cdr:nvCxnSpPr>
      <cdr:spPr>
        <a:xfrm xmlns:a="http://schemas.openxmlformats.org/drawingml/2006/main">
          <a:off x="2826657" y="472622"/>
          <a:ext cx="1228272" cy="45266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0.33963</cdr:x>
      <cdr:y>0.58117</cdr:y>
    </cdr:from>
    <cdr:to>
      <cdr:x>0.43641</cdr:x>
      <cdr:y>0.61688</cdr:y>
    </cdr:to>
    <cdr:cxnSp macro="">
      <cdr:nvCxnSpPr>
        <cdr:cNvPr id="4" name="Straight Arrow Connector 3"/>
        <cdr:cNvCxnSpPr/>
      </cdr:nvCxnSpPr>
      <cdr:spPr>
        <a:xfrm xmlns:a="http://schemas.openxmlformats.org/drawingml/2006/main" flipH="1" flipV="1">
          <a:off x="2626179" y="2435679"/>
          <a:ext cx="748392" cy="14967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78F1E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185057</xdr:colOff>
      <xdr:row>5</xdr:row>
      <xdr:rowOff>32657</xdr:rowOff>
    </xdr:from>
    <xdr:to>
      <xdr:col>5</xdr:col>
      <xdr:colOff>185057</xdr:colOff>
      <xdr:row>8</xdr:row>
      <xdr:rowOff>10885</xdr:rowOff>
    </xdr:to>
    <xdr:cxnSp macro="">
      <xdr:nvCxnSpPr>
        <xdr:cNvPr id="4" name="Straight Arrow Connector 3"/>
        <xdr:cNvCxnSpPr/>
      </xdr:nvCxnSpPr>
      <xdr:spPr>
        <a:xfrm>
          <a:off x="3202577" y="1076597"/>
          <a:ext cx="0" cy="526868"/>
        </a:xfrm>
        <a:prstGeom prst="straightConnector1">
          <a:avLst/>
        </a:prstGeom>
        <a:ln>
          <a:solidFill>
            <a:srgbClr val="78A22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674914</xdr:colOff>
      <xdr:row>14</xdr:row>
      <xdr:rowOff>141514</xdr:rowOff>
    </xdr:from>
    <xdr:to>
      <xdr:col>5</xdr:col>
      <xdr:colOff>108857</xdr:colOff>
      <xdr:row>16</xdr:row>
      <xdr:rowOff>119744</xdr:rowOff>
    </xdr:to>
    <xdr:cxnSp macro="">
      <xdr:nvCxnSpPr>
        <xdr:cNvPr id="5" name="Straight Arrow Connector 4"/>
        <xdr:cNvCxnSpPr/>
      </xdr:nvCxnSpPr>
      <xdr:spPr>
        <a:xfrm flipV="1">
          <a:off x="3006634" y="2831374"/>
          <a:ext cx="119743" cy="343990"/>
        </a:xfrm>
        <a:prstGeom prst="straightConnector1">
          <a:avLst/>
        </a:prstGeom>
        <a:ln>
          <a:solidFill>
            <a:srgbClr val="F78F1E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664028</xdr:colOff>
      <xdr:row>13</xdr:row>
      <xdr:rowOff>43544</xdr:rowOff>
    </xdr:from>
    <xdr:to>
      <xdr:col>5</xdr:col>
      <xdr:colOff>32657</xdr:colOff>
      <xdr:row>16</xdr:row>
      <xdr:rowOff>97971</xdr:rowOff>
    </xdr:to>
    <xdr:cxnSp macro="">
      <xdr:nvCxnSpPr>
        <xdr:cNvPr id="6" name="Straight Arrow Connector 5"/>
        <xdr:cNvCxnSpPr/>
      </xdr:nvCxnSpPr>
      <xdr:spPr>
        <a:xfrm flipV="1">
          <a:off x="2995748" y="2550524"/>
          <a:ext cx="54429" cy="603067"/>
        </a:xfrm>
        <a:prstGeom prst="straightConnector1">
          <a:avLst/>
        </a:prstGeom>
        <a:ln>
          <a:solidFill>
            <a:srgbClr val="0079C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424543</xdr:colOff>
      <xdr:row>9</xdr:row>
      <xdr:rowOff>87087</xdr:rowOff>
    </xdr:from>
    <xdr:to>
      <xdr:col>4</xdr:col>
      <xdr:colOff>664028</xdr:colOff>
      <xdr:row>16</xdr:row>
      <xdr:rowOff>141514</xdr:rowOff>
    </xdr:to>
    <xdr:cxnSp macro="">
      <xdr:nvCxnSpPr>
        <xdr:cNvPr id="7" name="Straight Arrow Connector 6"/>
        <xdr:cNvCxnSpPr/>
      </xdr:nvCxnSpPr>
      <xdr:spPr>
        <a:xfrm flipH="1" flipV="1">
          <a:off x="2756263" y="1862547"/>
          <a:ext cx="239485" cy="1334587"/>
        </a:xfrm>
        <a:prstGeom prst="straightConnector1">
          <a:avLst/>
        </a:prstGeom>
        <a:ln>
          <a:solidFill>
            <a:srgbClr val="6A2C9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18890</xdr:colOff>
      <xdr:row>27</xdr:row>
      <xdr:rowOff>109602</xdr:rowOff>
    </xdr:to>
    <xdr:pic>
      <xdr:nvPicPr>
        <xdr:cNvPr id="8" name="Picture 7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4708071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0.40863</cdr:x>
      <cdr:y>0.05348</cdr:y>
    </cdr:from>
    <cdr:to>
      <cdr:x>0.77807</cdr:x>
      <cdr:y>0.19519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178627" y="217712"/>
          <a:ext cx="2873830" cy="576945"/>
        </a:xfrm>
        <a:prstGeom xmlns:a="http://schemas.openxmlformats.org/drawingml/2006/main" prst="rect">
          <a:avLst/>
        </a:prstGeom>
        <a:solidFill xmlns:a="http://schemas.openxmlformats.org/drawingml/2006/main">
          <a:srgbClr val="78A22F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In </a:t>
          </a:r>
          <a:r>
            <a:rPr lang="en-GB" sz="1100" b="1">
              <a:latin typeface="Arial" panose="020B0604020202020204" pitchFamily="34" charset="0"/>
              <a:cs typeface="Arial" panose="020B0604020202020204" pitchFamily="34" charset="0"/>
            </a:rPr>
            <a:t>Two Degrees</a:t>
          </a:r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, growth</a:t>
          </a:r>
          <a:r>
            <a:rPr lang="en-GB" sz="1100" baseline="0">
              <a:latin typeface="Arial" panose="020B0604020202020204" pitchFamily="34" charset="0"/>
              <a:cs typeface="Arial" panose="020B0604020202020204" pitchFamily="34" charset="0"/>
            </a:rPr>
            <a:t> in GB renewable generation leads to lower wholesale prices in GB and a fall in peak imports</a:t>
          </a:r>
          <a:endParaRPr lang="en-GB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0.23323</cdr:x>
      <cdr:y>0.71301</cdr:y>
    </cdr:from>
    <cdr:to>
      <cdr:x>0.58309</cdr:x>
      <cdr:y>0.80749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814286" y="2902858"/>
          <a:ext cx="2721430" cy="38462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Interconnector</a:t>
          </a:r>
          <a:r>
            <a:rPr lang="en-GB" sz="1100" baseline="0">
              <a:latin typeface="Arial" panose="020B0604020202020204" pitchFamily="34" charset="0"/>
              <a:cs typeface="Arial" panose="020B0604020202020204" pitchFamily="34" charset="0"/>
            </a:rPr>
            <a:t> flows flex to reflect supply and demand variations</a:t>
          </a:r>
          <a:endParaRPr lang="en-GB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56029</xdr:colOff>
      <xdr:row>1</xdr:row>
      <xdr:rowOff>145676</xdr:rowOff>
    </xdr:from>
    <xdr:to>
      <xdr:col>10</xdr:col>
      <xdr:colOff>889746</xdr:colOff>
      <xdr:row>22</xdr:row>
      <xdr:rowOff>145676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230953</xdr:colOff>
      <xdr:row>2</xdr:row>
      <xdr:rowOff>153521</xdr:rowOff>
    </xdr:from>
    <xdr:to>
      <xdr:col>9</xdr:col>
      <xdr:colOff>604333</xdr:colOff>
      <xdr:row>6</xdr:row>
      <xdr:rowOff>18266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621978" y="677396"/>
          <a:ext cx="2240280" cy="626745"/>
        </a:xfrm>
        <a:prstGeom prst="rect">
          <a:avLst/>
        </a:prstGeom>
        <a:solidFill>
          <a:srgbClr val="F78F1E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50000"/>
            </a:lnSpc>
            <a:spcAft>
              <a:spcPts val="0"/>
            </a:spcAft>
          </a:pPr>
          <a:r>
            <a:rPr lang="en-GB" sz="800">
              <a:effectLst/>
              <a:latin typeface="Arial"/>
              <a:ea typeface="Arial"/>
              <a:cs typeface="Times New Roman"/>
            </a:rPr>
            <a:t>In Steady State lower contribution from nuclear, interconnectors, biomass and distributed generation leads to gas flexing.</a:t>
          </a:r>
          <a:endParaRPr lang="en-GB" sz="900">
            <a:effectLst/>
            <a:latin typeface="Arial"/>
            <a:ea typeface="Arial"/>
            <a:cs typeface="Times New Roman"/>
          </a:endParaRPr>
        </a:p>
      </xdr:txBody>
    </xdr:sp>
    <xdr:clientData/>
  </xdr:twoCellAnchor>
  <xdr:twoCellAnchor>
    <xdr:from>
      <xdr:col>6</xdr:col>
      <xdr:colOff>17929</xdr:colOff>
      <xdr:row>4</xdr:row>
      <xdr:rowOff>82084</xdr:rowOff>
    </xdr:from>
    <xdr:to>
      <xdr:col>7</xdr:col>
      <xdr:colOff>230953</xdr:colOff>
      <xdr:row>5</xdr:row>
      <xdr:rowOff>20171</xdr:rowOff>
    </xdr:to>
    <xdr:cxnSp macro="">
      <xdr:nvCxnSpPr>
        <xdr:cNvPr id="5" name="Straight Arrow Connector 4"/>
        <xdr:cNvCxnSpPr>
          <a:stCxn id="4" idx="1"/>
        </xdr:cNvCxnSpPr>
      </xdr:nvCxnSpPr>
      <xdr:spPr>
        <a:xfrm flipH="1">
          <a:off x="3723154" y="986959"/>
          <a:ext cx="898824" cy="128587"/>
        </a:xfrm>
        <a:prstGeom prst="straightConnector1">
          <a:avLst/>
        </a:prstGeom>
        <a:ln>
          <a:solidFill>
            <a:srgbClr val="F78F1E"/>
          </a:solidFill>
          <a:tailEnd type="arrow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123265</xdr:colOff>
      <xdr:row>0</xdr:row>
      <xdr:rowOff>0</xdr:rowOff>
    </xdr:from>
    <xdr:to>
      <xdr:col>8</xdr:col>
      <xdr:colOff>822512</xdr:colOff>
      <xdr:row>2</xdr:row>
      <xdr:rowOff>165631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8324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nationalgrid.com/Users/x929209/Desktop/BUB%20220911/Testlifecycl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7%20FES%20Charts%20v2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Testlifecycle"/>
    </sheetNames>
    <definedNames>
      <definedName name="Header1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 Contents"/>
      <sheetName val="CP1"/>
      <sheetName val="CP2"/>
      <sheetName val="CP3"/>
      <sheetName val="CP4"/>
      <sheetName val="CP5"/>
      <sheetName val="3. DEMAND"/>
      <sheetName val="Energy Demand"/>
      <sheetName val="3.1 Two Degrees"/>
      <sheetName val="3.1 Slow Progression"/>
      <sheetName val="3.1 Steady State"/>
      <sheetName val="3.1 Consumer Power"/>
      <sheetName val="Figure 3.2"/>
      <sheetName val="GD1"/>
      <sheetName val="GD2"/>
      <sheetName val="GD3"/>
      <sheetName val="GD4"/>
      <sheetName val="GD5"/>
      <sheetName val="GD6"/>
      <sheetName val="GD7"/>
      <sheetName val="GD8"/>
      <sheetName val="Ind &amp; Com demand"/>
      <sheetName val="Figure 3.4"/>
      <sheetName val="Figure 3.6"/>
      <sheetName val="Figure 3.7"/>
      <sheetName val="PD1"/>
      <sheetName val="GD9"/>
      <sheetName val="GD10"/>
      <sheetName val="GD11"/>
      <sheetName val="Residential demand"/>
      <sheetName val="Figure 3.8"/>
      <sheetName val="Figure 3.10"/>
      <sheetName val="Figure 3.11"/>
      <sheetName val="Figure 3.12"/>
      <sheetName val="PD2"/>
      <sheetName val="PD3"/>
      <sheetName val="PD4"/>
      <sheetName val="PD5"/>
      <sheetName val="PD6"/>
      <sheetName val="PD7"/>
      <sheetName val="PD8"/>
      <sheetName val="PD9"/>
      <sheetName val="PD10"/>
      <sheetName val="PD11"/>
      <sheetName val="PD12"/>
      <sheetName val="PD13"/>
      <sheetName val="PD14"/>
      <sheetName val="HT1"/>
      <sheetName val="HT2"/>
      <sheetName val="HT3"/>
      <sheetName val="HT4"/>
      <sheetName val="HT5"/>
      <sheetName val="HT6"/>
      <sheetName val="HT7"/>
      <sheetName val="Transport Demand"/>
      <sheetName val="Figure 3.13"/>
      <sheetName val="Figure 3.14 "/>
      <sheetName val="Figure 3.15"/>
      <sheetName val="Figure 3.16"/>
      <sheetName val="TD1"/>
      <sheetName val="TD2"/>
      <sheetName val="TD3"/>
      <sheetName val="TD4"/>
      <sheetName val="TD5"/>
      <sheetName val="4. SUPPLY"/>
      <sheetName val="Energy Supply"/>
      <sheetName val="4.1 Electricity Supply"/>
      <sheetName val="Figure 4.2"/>
      <sheetName val="Figure 4.3"/>
      <sheetName val="Figure 4.4"/>
      <sheetName val="Figure 4.5"/>
      <sheetName val="Figure 4.6 2016"/>
      <sheetName val="Figure 4.6 2024"/>
      <sheetName val="Figure 4.7"/>
      <sheetName val="Figure 4.8 "/>
      <sheetName val="Figure 4.10"/>
      <sheetName val="Figure 4.11"/>
      <sheetName val="ES1"/>
      <sheetName val="ES2"/>
      <sheetName val="ES3"/>
      <sheetName val="ES4"/>
      <sheetName val="ES5"/>
      <sheetName val="ES6"/>
      <sheetName val="ES7"/>
      <sheetName val="ES8"/>
      <sheetName val="ES9"/>
      <sheetName val="ES10"/>
      <sheetName val="ES11"/>
      <sheetName val="ES12"/>
      <sheetName val="ES13"/>
      <sheetName val="ES14"/>
      <sheetName val="ES15"/>
      <sheetName val="ES16"/>
      <sheetName val="ES17"/>
      <sheetName val="ES18"/>
      <sheetName val="ES19"/>
      <sheetName val="ES20"/>
      <sheetName val="Gas Supply"/>
      <sheetName val="Figure 4.15"/>
      <sheetName val="Figure 4.16"/>
      <sheetName val="Figure 4.18"/>
      <sheetName val="Figure 4.19"/>
      <sheetName val="GS1"/>
      <sheetName val="GS2"/>
      <sheetName val="GS3"/>
      <sheetName val="GS4"/>
      <sheetName val="GS5"/>
      <sheetName val="GS6"/>
      <sheetName val="GS7"/>
      <sheetName val="5. Sensitivities"/>
      <sheetName val="5.1 Sensitivities Intro"/>
      <sheetName val="Figure 5.2"/>
      <sheetName val="Figure 5.3"/>
      <sheetName val="Figure 5.4"/>
      <sheetName val="5.2 Decarbonised gas"/>
      <sheetName val="Figure 5.6"/>
      <sheetName val="5.3 High EV"/>
      <sheetName val="Figure 5.7"/>
      <sheetName val="Figure 5.8"/>
      <sheetName val="Figure 5.9"/>
      <sheetName val="5.4 Consumer Renewables"/>
      <sheetName val="Figure 5.10"/>
      <sheetName val="CR1"/>
      <sheetName val="CR2"/>
      <sheetName val="5.5  High Electrification"/>
      <sheetName val="Figure 5.11"/>
      <sheetName val="Figure 5.12"/>
      <sheetName val="2017 FES Charts v2.1"/>
    </sheetNames>
    <definedNames>
      <definedName name="Hom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</sheetDataSet>
  </externalBook>
</externalLink>
</file>

<file path=xl/theme/theme1.xml><?xml version="1.0" encoding="utf-8"?>
<a:theme xmlns:a="http://schemas.openxmlformats.org/drawingml/2006/main" name="Grid Theme">
  <a:themeElements>
    <a:clrScheme name="NG Colour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79C1"/>
      </a:accent1>
      <a:accent2>
        <a:srgbClr val="EE3224"/>
      </a:accent2>
      <a:accent3>
        <a:srgbClr val="78A22F"/>
      </a:accent3>
      <a:accent4>
        <a:srgbClr val="6A2C91"/>
      </a:accent4>
      <a:accent5>
        <a:srgbClr val="46C3D3"/>
      </a:accent5>
      <a:accent6>
        <a:srgbClr val="F78F1E"/>
      </a:accent6>
      <a:hlink>
        <a:srgbClr val="00467F"/>
      </a:hlink>
      <a:folHlink>
        <a:srgbClr val="E64097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80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81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3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7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8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9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0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1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3.xml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82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5.xml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83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8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85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0.xml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86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87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88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4.xml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89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9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4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5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6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4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48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49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0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1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53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8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86.xm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54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5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56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57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58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59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01.xm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6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61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62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63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64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65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66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67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68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69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7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71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72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73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74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75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76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77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78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7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  <pageSetUpPr fitToPage="1"/>
  </sheetPr>
  <dimension ref="A1:H125"/>
  <sheetViews>
    <sheetView tabSelected="1" zoomScale="80" zoomScaleNormal="80" workbookViewId="0">
      <selection activeCell="F11" sqref="F11"/>
    </sheetView>
  </sheetViews>
  <sheetFormatPr defaultColWidth="9" defaultRowHeight="15.75"/>
  <cols>
    <col min="1" max="1" width="23.125" style="626" customWidth="1"/>
    <col min="2" max="2" width="32.75" style="46" customWidth="1"/>
    <col min="3" max="3" width="74.625" style="50" customWidth="1"/>
    <col min="4" max="4" width="10.125" style="49" customWidth="1"/>
    <col min="5" max="5" width="17.625" style="46" customWidth="1"/>
    <col min="6" max="6" width="18.375" style="46" customWidth="1"/>
    <col min="7" max="7" width="18.125" style="46" customWidth="1"/>
    <col min="8" max="8" width="34.25" style="46" customWidth="1"/>
    <col min="9" max="16384" width="9" style="46"/>
  </cols>
  <sheetData>
    <row r="1" spans="1:8">
      <c r="A1" s="660" t="s">
        <v>42</v>
      </c>
      <c r="B1" s="42"/>
      <c r="C1" s="43"/>
      <c r="D1" s="44"/>
    </row>
    <row r="2" spans="1:8" ht="28.5">
      <c r="A2" s="661" t="s">
        <v>43</v>
      </c>
      <c r="B2" s="47" t="s">
        <v>44</v>
      </c>
      <c r="C2" s="51" t="s">
        <v>45</v>
      </c>
      <c r="D2" s="48" t="s">
        <v>46</v>
      </c>
      <c r="F2" s="150" t="s">
        <v>768</v>
      </c>
      <c r="G2" s="150" t="s">
        <v>770</v>
      </c>
      <c r="H2" s="150" t="s">
        <v>771</v>
      </c>
    </row>
    <row r="3" spans="1:8" ht="16.5" thickBot="1">
      <c r="A3" s="662"/>
      <c r="B3" s="219"/>
      <c r="C3" s="74"/>
      <c r="D3" s="219"/>
      <c r="F3" s="663" t="s">
        <v>769</v>
      </c>
      <c r="G3" s="664">
        <v>42929</v>
      </c>
      <c r="H3" s="665" t="s">
        <v>772</v>
      </c>
    </row>
    <row r="4" spans="1:8" ht="15">
      <c r="A4" s="661"/>
      <c r="B4" s="694" t="s">
        <v>323</v>
      </c>
      <c r="C4" s="602" t="s">
        <v>119</v>
      </c>
      <c r="D4" s="603" t="s">
        <v>118</v>
      </c>
      <c r="F4" s="663" t="s">
        <v>773</v>
      </c>
      <c r="G4" s="666">
        <v>42933</v>
      </c>
      <c r="H4" s="665" t="s">
        <v>774</v>
      </c>
    </row>
    <row r="5" spans="1:8" ht="28.5">
      <c r="A5" s="661"/>
      <c r="B5" s="695"/>
      <c r="C5" s="604" t="s">
        <v>289</v>
      </c>
      <c r="D5" s="605" t="s">
        <v>120</v>
      </c>
      <c r="F5" s="667"/>
      <c r="G5" s="667"/>
      <c r="H5" s="668" t="s">
        <v>775</v>
      </c>
    </row>
    <row r="6" spans="1:8" ht="15">
      <c r="A6" s="661"/>
      <c r="B6" s="695"/>
      <c r="C6" s="606" t="s">
        <v>285</v>
      </c>
      <c r="D6" s="605" t="s">
        <v>287</v>
      </c>
      <c r="F6" s="667"/>
      <c r="G6" s="667"/>
      <c r="H6" s="671" t="s">
        <v>777</v>
      </c>
    </row>
    <row r="7" spans="1:8" s="48" customFormat="1" ht="28.5">
      <c r="A7" s="661"/>
      <c r="B7" s="695"/>
      <c r="C7" s="606" t="s">
        <v>288</v>
      </c>
      <c r="D7" s="605" t="s">
        <v>293</v>
      </c>
      <c r="F7" s="663" t="s">
        <v>778</v>
      </c>
      <c r="G7" s="666">
        <v>42942</v>
      </c>
      <c r="H7" s="678" t="s">
        <v>779</v>
      </c>
    </row>
    <row r="8" spans="1:8" s="48" customFormat="1" ht="29.25" thickBot="1">
      <c r="A8" s="661"/>
      <c r="B8" s="696"/>
      <c r="C8" s="607" t="s">
        <v>290</v>
      </c>
      <c r="D8" s="605" t="s">
        <v>294</v>
      </c>
      <c r="F8" s="667"/>
      <c r="G8" s="667"/>
      <c r="H8" s="690" t="s">
        <v>781</v>
      </c>
    </row>
    <row r="9" spans="1:8" s="48" customFormat="1" thickBot="1">
      <c r="A9" s="661"/>
      <c r="B9" s="647"/>
      <c r="C9" s="609"/>
      <c r="D9" s="610"/>
      <c r="F9" s="667"/>
      <c r="G9" s="667"/>
      <c r="H9" s="668"/>
    </row>
    <row r="10" spans="1:8" s="218" customFormat="1" ht="15" customHeight="1">
      <c r="A10" s="662">
        <v>3</v>
      </c>
      <c r="B10" s="700" t="s">
        <v>332</v>
      </c>
      <c r="C10" s="222" t="s">
        <v>307</v>
      </c>
      <c r="D10" s="603">
        <v>3.1</v>
      </c>
      <c r="F10" s="667"/>
      <c r="G10" s="667"/>
      <c r="H10" s="668"/>
    </row>
    <row r="11" spans="1:8" s="218" customFormat="1" ht="15" customHeight="1">
      <c r="A11" s="662"/>
      <c r="B11" s="701"/>
      <c r="C11" s="221" t="s">
        <v>307</v>
      </c>
      <c r="D11" s="605">
        <v>3.1</v>
      </c>
    </row>
    <row r="12" spans="1:8" s="218" customFormat="1" ht="15" customHeight="1">
      <c r="A12" s="662"/>
      <c r="B12" s="701"/>
      <c r="C12" s="221" t="s">
        <v>307</v>
      </c>
      <c r="D12" s="605">
        <v>3.1</v>
      </c>
    </row>
    <row r="13" spans="1:8" s="218" customFormat="1" ht="15" customHeight="1">
      <c r="A13" s="626"/>
      <c r="B13" s="701"/>
      <c r="C13" s="221" t="s">
        <v>307</v>
      </c>
      <c r="D13" s="605">
        <v>3.1</v>
      </c>
    </row>
    <row r="14" spans="1:8" s="218" customFormat="1" ht="15" customHeight="1">
      <c r="A14" s="626"/>
      <c r="B14" s="701"/>
      <c r="C14" s="611" t="s">
        <v>308</v>
      </c>
      <c r="D14" s="624">
        <v>3.2</v>
      </c>
    </row>
    <row r="15" spans="1:8">
      <c r="B15" s="701"/>
      <c r="C15" s="604" t="s">
        <v>277</v>
      </c>
      <c r="D15" s="624" t="s">
        <v>314</v>
      </c>
    </row>
    <row r="16" spans="1:8">
      <c r="B16" s="701"/>
      <c r="C16" s="604" t="s">
        <v>278</v>
      </c>
      <c r="D16" s="624" t="s">
        <v>315</v>
      </c>
    </row>
    <row r="17" spans="2:4">
      <c r="B17" s="701"/>
      <c r="C17" s="604" t="s">
        <v>279</v>
      </c>
      <c r="D17" s="624" t="s">
        <v>316</v>
      </c>
    </row>
    <row r="18" spans="2:4">
      <c r="B18" s="701"/>
      <c r="C18" s="604" t="s">
        <v>322</v>
      </c>
      <c r="D18" s="624" t="s">
        <v>317</v>
      </c>
    </row>
    <row r="19" spans="2:4">
      <c r="B19" s="701"/>
      <c r="C19" s="604" t="s">
        <v>280</v>
      </c>
      <c r="D19" s="624" t="s">
        <v>548</v>
      </c>
    </row>
    <row r="20" spans="2:4">
      <c r="B20" s="701"/>
      <c r="C20" s="604" t="s">
        <v>281</v>
      </c>
      <c r="D20" s="624" t="s">
        <v>318</v>
      </c>
    </row>
    <row r="21" spans="2:4">
      <c r="B21" s="701"/>
      <c r="C21" s="604" t="s">
        <v>282</v>
      </c>
      <c r="D21" s="624" t="s">
        <v>319</v>
      </c>
    </row>
    <row r="22" spans="2:4" ht="16.5" thickBot="1">
      <c r="B22" s="702"/>
      <c r="C22" s="612" t="s">
        <v>284</v>
      </c>
      <c r="D22" s="625" t="s">
        <v>320</v>
      </c>
    </row>
    <row r="23" spans="2:4">
      <c r="B23" s="626"/>
      <c r="C23" s="613"/>
      <c r="D23" s="614"/>
    </row>
    <row r="24" spans="2:4" ht="15" customHeight="1">
      <c r="B24" s="703" t="s">
        <v>333</v>
      </c>
      <c r="C24" s="611" t="s">
        <v>310</v>
      </c>
      <c r="D24" s="669">
        <v>3.4</v>
      </c>
    </row>
    <row r="25" spans="2:4">
      <c r="B25" s="703"/>
      <c r="C25" s="611" t="s">
        <v>312</v>
      </c>
      <c r="D25" s="669">
        <v>3.6</v>
      </c>
    </row>
    <row r="26" spans="2:4">
      <c r="B26" s="703"/>
      <c r="C26" s="611" t="s">
        <v>313</v>
      </c>
      <c r="D26" s="669">
        <v>3.7</v>
      </c>
    </row>
    <row r="27" spans="2:4">
      <c r="B27" s="703"/>
      <c r="C27" s="611" t="s">
        <v>630</v>
      </c>
      <c r="D27" s="670" t="s">
        <v>646</v>
      </c>
    </row>
    <row r="28" spans="2:4">
      <c r="B28" s="703"/>
      <c r="C28" s="611" t="s">
        <v>309</v>
      </c>
      <c r="D28" s="670" t="s">
        <v>321</v>
      </c>
    </row>
    <row r="29" spans="2:4">
      <c r="B29" s="703"/>
      <c r="C29" s="611" t="s">
        <v>311</v>
      </c>
      <c r="D29" s="670" t="s">
        <v>336</v>
      </c>
    </row>
    <row r="30" spans="2:4">
      <c r="B30" s="703"/>
      <c r="C30" s="604" t="s">
        <v>338</v>
      </c>
      <c r="D30" s="670" t="s">
        <v>337</v>
      </c>
    </row>
    <row r="31" spans="2:4" ht="16.5" thickBot="1">
      <c r="B31" s="626"/>
      <c r="C31" s="615"/>
      <c r="D31" s="614"/>
    </row>
    <row r="32" spans="2:4">
      <c r="B32" s="697" t="s">
        <v>334</v>
      </c>
      <c r="C32" s="602" t="s">
        <v>324</v>
      </c>
      <c r="D32" s="633">
        <v>3.8</v>
      </c>
    </row>
    <row r="33" spans="2:4">
      <c r="B33" s="698"/>
      <c r="C33" s="604" t="s">
        <v>633</v>
      </c>
      <c r="D33" s="634">
        <v>3.1</v>
      </c>
    </row>
    <row r="34" spans="2:4">
      <c r="B34" s="698"/>
      <c r="C34" s="604" t="s">
        <v>632</v>
      </c>
      <c r="D34" s="634">
        <v>3.11</v>
      </c>
    </row>
    <row r="35" spans="2:4">
      <c r="B35" s="698"/>
      <c r="C35" s="604" t="s">
        <v>209</v>
      </c>
      <c r="D35" s="634">
        <v>3.12</v>
      </c>
    </row>
    <row r="36" spans="2:4">
      <c r="B36" s="698"/>
      <c r="C36" s="604" t="s">
        <v>631</v>
      </c>
      <c r="D36" s="634" t="s">
        <v>647</v>
      </c>
    </row>
    <row r="37" spans="2:4">
      <c r="B37" s="698"/>
      <c r="C37" s="604" t="s">
        <v>634</v>
      </c>
      <c r="D37" s="634" t="s">
        <v>648</v>
      </c>
    </row>
    <row r="38" spans="2:4">
      <c r="B38" s="698"/>
      <c r="C38" s="604" t="s">
        <v>635</v>
      </c>
      <c r="D38" s="634" t="s">
        <v>649</v>
      </c>
    </row>
    <row r="39" spans="2:4">
      <c r="B39" s="698"/>
      <c r="C39" s="604" t="s">
        <v>636</v>
      </c>
      <c r="D39" s="634" t="s">
        <v>650</v>
      </c>
    </row>
    <row r="40" spans="2:4">
      <c r="B40" s="698"/>
      <c r="C40" s="604" t="s">
        <v>637</v>
      </c>
      <c r="D40" s="634" t="s">
        <v>651</v>
      </c>
    </row>
    <row r="41" spans="2:4">
      <c r="B41" s="698"/>
      <c r="C41" s="604" t="s">
        <v>638</v>
      </c>
      <c r="D41" s="634" t="s">
        <v>652</v>
      </c>
    </row>
    <row r="42" spans="2:4">
      <c r="B42" s="698"/>
      <c r="C42" s="604" t="s">
        <v>536</v>
      </c>
      <c r="D42" s="634" t="s">
        <v>653</v>
      </c>
    </row>
    <row r="43" spans="2:4">
      <c r="B43" s="698"/>
      <c r="C43" s="604" t="s">
        <v>535</v>
      </c>
      <c r="D43" s="634" t="s">
        <v>654</v>
      </c>
    </row>
    <row r="44" spans="2:4">
      <c r="B44" s="698"/>
      <c r="C44" s="604" t="s">
        <v>534</v>
      </c>
      <c r="D44" s="634" t="s">
        <v>655</v>
      </c>
    </row>
    <row r="45" spans="2:4">
      <c r="B45" s="698"/>
      <c r="C45" s="604" t="s">
        <v>533</v>
      </c>
      <c r="D45" s="634" t="s">
        <v>656</v>
      </c>
    </row>
    <row r="46" spans="2:4">
      <c r="B46" s="698"/>
      <c r="C46" s="604" t="s">
        <v>511</v>
      </c>
      <c r="D46" s="634" t="s">
        <v>657</v>
      </c>
    </row>
    <row r="47" spans="2:4">
      <c r="B47" s="698"/>
      <c r="C47" s="604" t="s">
        <v>532</v>
      </c>
      <c r="D47" s="634" t="s">
        <v>658</v>
      </c>
    </row>
    <row r="48" spans="2:4">
      <c r="B48" s="698"/>
      <c r="C48" s="604" t="s">
        <v>639</v>
      </c>
      <c r="D48" s="634" t="s">
        <v>659</v>
      </c>
    </row>
    <row r="49" spans="2:4">
      <c r="B49" s="698"/>
      <c r="C49" s="604" t="s">
        <v>260</v>
      </c>
      <c r="D49" s="624" t="s">
        <v>325</v>
      </c>
    </row>
    <row r="50" spans="2:4">
      <c r="B50" s="698"/>
      <c r="C50" s="604" t="s">
        <v>261</v>
      </c>
      <c r="D50" s="624" t="s">
        <v>326</v>
      </c>
    </row>
    <row r="51" spans="2:4">
      <c r="B51" s="698"/>
      <c r="C51" s="604" t="s">
        <v>262</v>
      </c>
      <c r="D51" s="624" t="s">
        <v>327</v>
      </c>
    </row>
    <row r="52" spans="2:4">
      <c r="B52" s="698"/>
      <c r="C52" s="604" t="s">
        <v>263</v>
      </c>
      <c r="D52" s="624" t="s">
        <v>328</v>
      </c>
    </row>
    <row r="53" spans="2:4">
      <c r="B53" s="698"/>
      <c r="C53" s="604" t="s">
        <v>283</v>
      </c>
      <c r="D53" s="624" t="s">
        <v>329</v>
      </c>
    </row>
    <row r="54" spans="2:4">
      <c r="B54" s="698"/>
      <c r="C54" s="604" t="s">
        <v>305</v>
      </c>
      <c r="D54" s="624" t="s">
        <v>330</v>
      </c>
    </row>
    <row r="55" spans="2:4" ht="16.5" thickBot="1">
      <c r="B55" s="699"/>
      <c r="C55" s="612" t="s">
        <v>304</v>
      </c>
      <c r="D55" s="625" t="s">
        <v>331</v>
      </c>
    </row>
    <row r="56" spans="2:4" ht="16.5" thickBot="1">
      <c r="B56" s="627"/>
      <c r="C56" s="615"/>
      <c r="D56" s="614"/>
    </row>
    <row r="57" spans="2:4">
      <c r="B57" s="710" t="s">
        <v>51</v>
      </c>
      <c r="C57" s="602" t="s">
        <v>405</v>
      </c>
      <c r="D57" s="633">
        <v>3.13</v>
      </c>
    </row>
    <row r="58" spans="2:4">
      <c r="B58" s="711"/>
      <c r="C58" s="604" t="s">
        <v>406</v>
      </c>
      <c r="D58" s="624">
        <v>3.14</v>
      </c>
    </row>
    <row r="59" spans="2:4">
      <c r="B59" s="711"/>
      <c r="C59" s="604" t="s">
        <v>407</v>
      </c>
      <c r="D59" s="624">
        <v>3.15</v>
      </c>
    </row>
    <row r="60" spans="2:4">
      <c r="B60" s="711"/>
      <c r="C60" s="604" t="s">
        <v>408</v>
      </c>
      <c r="D60" s="624">
        <v>3.16</v>
      </c>
    </row>
    <row r="61" spans="2:4">
      <c r="B61" s="711"/>
      <c r="C61" s="604" t="s">
        <v>409</v>
      </c>
      <c r="D61" s="624" t="s">
        <v>403</v>
      </c>
    </row>
    <row r="62" spans="2:4">
      <c r="B62" s="711"/>
      <c r="C62" s="604" t="s">
        <v>410</v>
      </c>
      <c r="D62" s="624" t="s">
        <v>404</v>
      </c>
    </row>
    <row r="63" spans="2:4">
      <c r="B63" s="711"/>
      <c r="C63" s="604" t="s">
        <v>239</v>
      </c>
      <c r="D63" s="624" t="s">
        <v>762</v>
      </c>
    </row>
    <row r="64" spans="2:4">
      <c r="B64" s="711"/>
      <c r="C64" s="604" t="s">
        <v>250</v>
      </c>
      <c r="D64" s="624" t="s">
        <v>763</v>
      </c>
    </row>
    <row r="65" spans="1:7" ht="16.5" thickBot="1">
      <c r="B65" s="712"/>
      <c r="C65" s="612" t="s">
        <v>766</v>
      </c>
      <c r="D65" s="625" t="s">
        <v>767</v>
      </c>
    </row>
    <row r="66" spans="1:7" ht="16.5" thickBot="1">
      <c r="B66" s="628"/>
      <c r="C66" s="616"/>
      <c r="D66" s="609"/>
    </row>
    <row r="67" spans="1:7" ht="15.75" customHeight="1">
      <c r="A67" s="662">
        <v>4</v>
      </c>
      <c r="B67" s="704" t="s">
        <v>50</v>
      </c>
      <c r="C67" s="602" t="s">
        <v>694</v>
      </c>
      <c r="D67" s="641">
        <v>4.2</v>
      </c>
    </row>
    <row r="68" spans="1:7" ht="15.75" customHeight="1">
      <c r="A68" s="662"/>
      <c r="B68" s="705"/>
      <c r="C68" s="604" t="s">
        <v>695</v>
      </c>
      <c r="D68" s="642">
        <v>4.3</v>
      </c>
      <c r="E68" s="74"/>
      <c r="F68" s="576"/>
    </row>
    <row r="69" spans="1:7" ht="15.75" customHeight="1">
      <c r="A69" s="662"/>
      <c r="B69" s="705"/>
      <c r="C69" s="604" t="s">
        <v>696</v>
      </c>
      <c r="D69" s="642">
        <v>4.4000000000000004</v>
      </c>
      <c r="E69" s="74"/>
      <c r="F69" s="576"/>
    </row>
    <row r="70" spans="1:7" ht="15.75" customHeight="1">
      <c r="A70" s="662"/>
      <c r="B70" s="705"/>
      <c r="C70" s="604" t="s">
        <v>155</v>
      </c>
      <c r="D70" s="642">
        <v>4.5</v>
      </c>
      <c r="E70" s="74"/>
      <c r="F70" s="576"/>
    </row>
    <row r="71" spans="1:7" ht="15.75" customHeight="1">
      <c r="A71" s="662"/>
      <c r="B71" s="705"/>
      <c r="C71" s="604" t="s">
        <v>384</v>
      </c>
      <c r="D71" s="642">
        <v>4.5999999999999996</v>
      </c>
      <c r="E71" s="74"/>
      <c r="F71" s="576"/>
    </row>
    <row r="72" spans="1:7" ht="15.75" customHeight="1">
      <c r="A72" s="662"/>
      <c r="B72" s="705"/>
      <c r="C72" s="604" t="s">
        <v>385</v>
      </c>
      <c r="D72" s="642">
        <v>4.5999999999999996</v>
      </c>
      <c r="E72" s="74"/>
      <c r="F72" s="576"/>
    </row>
    <row r="73" spans="1:7" ht="15.75" customHeight="1">
      <c r="A73" s="662"/>
      <c r="B73" s="705"/>
      <c r="C73" s="604" t="s">
        <v>402</v>
      </c>
      <c r="D73" s="605">
        <v>4.7</v>
      </c>
      <c r="E73" s="74"/>
      <c r="F73" s="576"/>
    </row>
    <row r="74" spans="1:7" ht="15.75" customHeight="1">
      <c r="A74" s="662"/>
      <c r="B74" s="705"/>
      <c r="C74" s="604" t="s">
        <v>674</v>
      </c>
      <c r="D74" s="605">
        <v>4.8</v>
      </c>
      <c r="E74" s="74"/>
      <c r="F74" s="577"/>
    </row>
    <row r="75" spans="1:7" ht="15.75" customHeight="1">
      <c r="A75" s="662"/>
      <c r="B75" s="705"/>
      <c r="C75" s="604" t="s">
        <v>401</v>
      </c>
      <c r="D75" s="634">
        <v>4.0999999999999996</v>
      </c>
      <c r="E75" s="74"/>
      <c r="F75" s="577"/>
    </row>
    <row r="76" spans="1:7" ht="15.75" customHeight="1">
      <c r="A76" s="662"/>
      <c r="B76" s="705"/>
      <c r="C76" s="604" t="s">
        <v>697</v>
      </c>
      <c r="D76" s="605">
        <v>4.1100000000000003</v>
      </c>
      <c r="E76" s="74"/>
      <c r="F76" s="578"/>
    </row>
    <row r="77" spans="1:7" ht="15.75" customHeight="1">
      <c r="A77" s="662"/>
      <c r="B77" s="705"/>
      <c r="C77" s="604" t="s">
        <v>718</v>
      </c>
      <c r="D77" s="643" t="s">
        <v>698</v>
      </c>
      <c r="E77" s="56"/>
      <c r="F77" s="56"/>
    </row>
    <row r="78" spans="1:7" ht="15.75" customHeight="1">
      <c r="A78" s="662"/>
      <c r="B78" s="705"/>
      <c r="C78" s="604" t="s">
        <v>719</v>
      </c>
      <c r="D78" s="643" t="s">
        <v>699</v>
      </c>
      <c r="E78" s="56"/>
      <c r="F78" s="56"/>
    </row>
    <row r="79" spans="1:7" ht="15.75" customHeight="1">
      <c r="A79" s="662"/>
      <c r="B79" s="705"/>
      <c r="C79" s="604" t="s">
        <v>720</v>
      </c>
      <c r="D79" s="643" t="s">
        <v>700</v>
      </c>
      <c r="E79" s="56"/>
      <c r="F79" s="615"/>
      <c r="G79" s="619"/>
    </row>
    <row r="80" spans="1:7" ht="15.75" customHeight="1">
      <c r="A80" s="662"/>
      <c r="B80" s="705"/>
      <c r="C80" s="604" t="s">
        <v>721</v>
      </c>
      <c r="D80" s="643" t="s">
        <v>701</v>
      </c>
      <c r="E80" s="56"/>
      <c r="F80" s="56"/>
    </row>
    <row r="81" spans="1:6" ht="15.75" customHeight="1">
      <c r="A81" s="662"/>
      <c r="B81" s="705"/>
      <c r="C81" s="604" t="s">
        <v>722</v>
      </c>
      <c r="D81" s="643" t="s">
        <v>702</v>
      </c>
      <c r="E81" s="56"/>
      <c r="F81" s="56"/>
    </row>
    <row r="82" spans="1:6" ht="15.75" customHeight="1">
      <c r="A82" s="662"/>
      <c r="B82" s="705"/>
      <c r="C82" s="604" t="s">
        <v>727</v>
      </c>
      <c r="D82" s="643" t="s">
        <v>703</v>
      </c>
      <c r="E82" s="56"/>
      <c r="F82" s="56"/>
    </row>
    <row r="83" spans="1:6" ht="15.75" customHeight="1">
      <c r="A83" s="662"/>
      <c r="B83" s="705"/>
      <c r="C83" s="604" t="s">
        <v>723</v>
      </c>
      <c r="D83" s="643" t="s">
        <v>704</v>
      </c>
      <c r="E83" s="56"/>
      <c r="F83" s="56"/>
    </row>
    <row r="84" spans="1:6" ht="15.75" customHeight="1">
      <c r="A84" s="662"/>
      <c r="B84" s="705"/>
      <c r="C84" s="604" t="s">
        <v>725</v>
      </c>
      <c r="D84" s="643" t="s">
        <v>705</v>
      </c>
      <c r="E84" s="56"/>
      <c r="F84" s="56"/>
    </row>
    <row r="85" spans="1:6" ht="15.75" customHeight="1">
      <c r="A85" s="662"/>
      <c r="B85" s="705"/>
      <c r="C85" s="604" t="s">
        <v>724</v>
      </c>
      <c r="D85" s="643" t="s">
        <v>706</v>
      </c>
      <c r="E85" s="56"/>
      <c r="F85" s="56"/>
    </row>
    <row r="86" spans="1:6" ht="15.75" customHeight="1">
      <c r="A86" s="662"/>
      <c r="B86" s="705"/>
      <c r="C86" s="604" t="s">
        <v>759</v>
      </c>
      <c r="D86" s="643" t="s">
        <v>707</v>
      </c>
      <c r="E86" s="56"/>
      <c r="F86" s="56"/>
    </row>
    <row r="87" spans="1:6" ht="15.75" customHeight="1">
      <c r="A87" s="662"/>
      <c r="B87" s="705"/>
      <c r="C87" s="604" t="s">
        <v>726</v>
      </c>
      <c r="D87" s="643" t="s">
        <v>708</v>
      </c>
      <c r="E87" s="56"/>
      <c r="F87" s="56"/>
    </row>
    <row r="88" spans="1:6" ht="15.75" customHeight="1">
      <c r="A88" s="662"/>
      <c r="B88" s="705"/>
      <c r="C88" s="604" t="s">
        <v>593</v>
      </c>
      <c r="D88" s="643" t="s">
        <v>709</v>
      </c>
      <c r="E88" s="56"/>
      <c r="F88" s="56"/>
    </row>
    <row r="89" spans="1:6" ht="15.75" customHeight="1">
      <c r="A89" s="662"/>
      <c r="B89" s="705"/>
      <c r="C89" s="604" t="s">
        <v>349</v>
      </c>
      <c r="D89" s="643" t="s">
        <v>710</v>
      </c>
      <c r="E89" s="56"/>
      <c r="F89" s="56"/>
    </row>
    <row r="90" spans="1:6" ht="15.75" customHeight="1">
      <c r="A90" s="662"/>
      <c r="B90" s="705"/>
      <c r="C90" s="604" t="s">
        <v>364</v>
      </c>
      <c r="D90" s="643" t="s">
        <v>711</v>
      </c>
      <c r="E90" s="56"/>
      <c r="F90" s="56"/>
    </row>
    <row r="91" spans="1:6" ht="15.75" customHeight="1">
      <c r="A91" s="662"/>
      <c r="B91" s="705"/>
      <c r="C91" s="617" t="s">
        <v>383</v>
      </c>
      <c r="D91" s="643" t="s">
        <v>712</v>
      </c>
      <c r="E91" s="56"/>
      <c r="F91" s="56"/>
    </row>
    <row r="92" spans="1:6" ht="15.75" customHeight="1">
      <c r="A92" s="662"/>
      <c r="B92" s="705"/>
      <c r="C92" s="617" t="s">
        <v>390</v>
      </c>
      <c r="D92" s="643" t="s">
        <v>713</v>
      </c>
      <c r="E92" s="56"/>
      <c r="F92" s="56"/>
    </row>
    <row r="93" spans="1:6" ht="15.75" customHeight="1">
      <c r="A93" s="662"/>
      <c r="B93" s="705"/>
      <c r="C93" s="617" t="s">
        <v>728</v>
      </c>
      <c r="D93" s="643" t="s">
        <v>714</v>
      </c>
      <c r="E93" s="56"/>
      <c r="F93" s="56"/>
    </row>
    <row r="94" spans="1:6" ht="15.75" customHeight="1">
      <c r="A94" s="662"/>
      <c r="B94" s="705"/>
      <c r="C94" s="604" t="s">
        <v>402</v>
      </c>
      <c r="D94" s="643" t="s">
        <v>715</v>
      </c>
      <c r="E94" s="56"/>
      <c r="F94" s="56"/>
    </row>
    <row r="95" spans="1:6" ht="15.75" customHeight="1">
      <c r="A95" s="662"/>
      <c r="B95" s="705"/>
      <c r="C95" s="604" t="s">
        <v>380</v>
      </c>
      <c r="D95" s="643" t="s">
        <v>716</v>
      </c>
      <c r="E95" s="56"/>
      <c r="F95" s="56"/>
    </row>
    <row r="96" spans="1:6" ht="15.75" customHeight="1" thickBot="1">
      <c r="A96" s="662"/>
      <c r="B96" s="706"/>
      <c r="C96" s="612" t="s">
        <v>368</v>
      </c>
      <c r="D96" s="644" t="s">
        <v>717</v>
      </c>
    </row>
    <row r="97" spans="1:4" ht="15.75" customHeight="1" thickBot="1">
      <c r="A97" s="662"/>
      <c r="B97" s="628"/>
      <c r="C97" s="615"/>
      <c r="D97" s="609"/>
    </row>
    <row r="98" spans="1:4">
      <c r="B98" s="707" t="s">
        <v>47</v>
      </c>
      <c r="C98" s="602" t="s">
        <v>122</v>
      </c>
      <c r="D98" s="645">
        <v>4.1500000000000004</v>
      </c>
    </row>
    <row r="99" spans="1:4">
      <c r="B99" s="708"/>
      <c r="C99" s="604" t="s">
        <v>105</v>
      </c>
      <c r="D99" s="646">
        <v>4.16</v>
      </c>
    </row>
    <row r="100" spans="1:4">
      <c r="B100" s="708"/>
      <c r="C100" s="618" t="s">
        <v>665</v>
      </c>
      <c r="D100" s="646">
        <v>4.18</v>
      </c>
    </row>
    <row r="101" spans="1:4">
      <c r="B101" s="708"/>
      <c r="C101" s="618" t="s">
        <v>666</v>
      </c>
      <c r="D101" s="646">
        <v>4.1900000000000004</v>
      </c>
    </row>
    <row r="102" spans="1:4" ht="14.25" customHeight="1">
      <c r="B102" s="708"/>
      <c r="C102" s="604" t="s">
        <v>104</v>
      </c>
      <c r="D102" s="605" t="s">
        <v>735</v>
      </c>
    </row>
    <row r="103" spans="1:4" ht="14.25" customHeight="1">
      <c r="B103" s="708"/>
      <c r="C103" s="604" t="s">
        <v>121</v>
      </c>
      <c r="D103" s="605" t="s">
        <v>736</v>
      </c>
    </row>
    <row r="104" spans="1:4">
      <c r="B104" s="708"/>
      <c r="C104" s="593" t="s">
        <v>127</v>
      </c>
      <c r="D104" s="605" t="s">
        <v>737</v>
      </c>
    </row>
    <row r="105" spans="1:4">
      <c r="B105" s="708"/>
      <c r="C105" s="593" t="s">
        <v>125</v>
      </c>
      <c r="D105" s="605" t="s">
        <v>738</v>
      </c>
    </row>
    <row r="106" spans="1:4">
      <c r="B106" s="708"/>
      <c r="C106" s="593" t="s">
        <v>128</v>
      </c>
      <c r="D106" s="605" t="s">
        <v>739</v>
      </c>
    </row>
    <row r="107" spans="1:4">
      <c r="B107" s="708"/>
      <c r="C107" s="593" t="s">
        <v>126</v>
      </c>
      <c r="D107" s="605" t="s">
        <v>740</v>
      </c>
    </row>
    <row r="108" spans="1:4" ht="16.5" thickBot="1">
      <c r="B108" s="709"/>
      <c r="C108" s="594" t="s">
        <v>238</v>
      </c>
      <c r="D108" s="608" t="s">
        <v>741</v>
      </c>
    </row>
    <row r="109" spans="1:4" ht="16.5" thickBot="1">
      <c r="B109" s="629"/>
      <c r="C109" s="615"/>
      <c r="D109" s="620"/>
    </row>
    <row r="110" spans="1:4" ht="15.75" customHeight="1">
      <c r="A110" s="662">
        <v>5</v>
      </c>
      <c r="B110" s="691" t="s">
        <v>744</v>
      </c>
      <c r="C110" s="602" t="s">
        <v>742</v>
      </c>
      <c r="D110" s="645">
        <v>5.2</v>
      </c>
    </row>
    <row r="111" spans="1:4">
      <c r="B111" s="692"/>
      <c r="C111" s="604" t="s">
        <v>743</v>
      </c>
      <c r="D111" s="646">
        <v>5.3</v>
      </c>
    </row>
    <row r="112" spans="1:4" ht="16.5" thickBot="1">
      <c r="B112" s="693"/>
      <c r="C112" s="601" t="s">
        <v>661</v>
      </c>
      <c r="D112" s="652">
        <v>5.4</v>
      </c>
    </row>
    <row r="113" spans="2:4" ht="16.5" thickBot="1">
      <c r="B113" s="630"/>
      <c r="C113" s="621"/>
      <c r="D113" s="653"/>
    </row>
    <row r="114" spans="2:4" ht="16.5" thickBot="1">
      <c r="B114" s="631" t="s">
        <v>745</v>
      </c>
      <c r="C114" s="622" t="s">
        <v>746</v>
      </c>
      <c r="D114" s="654">
        <v>5.6</v>
      </c>
    </row>
    <row r="115" spans="2:4" ht="16.5" thickBot="1">
      <c r="B115" s="630"/>
      <c r="C115" s="220"/>
      <c r="D115" s="655"/>
    </row>
    <row r="116" spans="2:4">
      <c r="B116" s="691" t="s">
        <v>747</v>
      </c>
      <c r="C116" s="602" t="s">
        <v>748</v>
      </c>
      <c r="D116" s="645">
        <v>5.7</v>
      </c>
    </row>
    <row r="117" spans="2:4">
      <c r="B117" s="692"/>
      <c r="C117" s="604" t="s">
        <v>749</v>
      </c>
      <c r="D117" s="646">
        <v>5.8</v>
      </c>
    </row>
    <row r="118" spans="2:4" ht="16.5" thickBot="1">
      <c r="B118" s="693"/>
      <c r="C118" s="601" t="s">
        <v>750</v>
      </c>
      <c r="D118" s="652">
        <v>5.9</v>
      </c>
    </row>
    <row r="119" spans="2:4" ht="16.5" thickBot="1">
      <c r="B119" s="632"/>
      <c r="C119" s="623"/>
      <c r="D119" s="656"/>
    </row>
    <row r="120" spans="2:4">
      <c r="B120" s="691" t="s">
        <v>751</v>
      </c>
      <c r="C120" s="602" t="s">
        <v>753</v>
      </c>
      <c r="D120" s="657">
        <v>5.0999999999999996</v>
      </c>
    </row>
    <row r="121" spans="2:4">
      <c r="B121" s="692"/>
      <c r="C121" s="604" t="s">
        <v>678</v>
      </c>
      <c r="D121" s="658" t="s">
        <v>756</v>
      </c>
    </row>
    <row r="122" spans="2:4" ht="16.5" thickBot="1">
      <c r="B122" s="693"/>
      <c r="C122" s="612" t="s">
        <v>758</v>
      </c>
      <c r="D122" s="659" t="s">
        <v>757</v>
      </c>
    </row>
    <row r="123" spans="2:4" ht="16.5" thickBot="1">
      <c r="B123" s="632"/>
      <c r="C123" s="623"/>
      <c r="D123" s="656"/>
    </row>
    <row r="124" spans="2:4">
      <c r="B124" s="691" t="s">
        <v>752</v>
      </c>
      <c r="C124" s="602" t="s">
        <v>754</v>
      </c>
      <c r="D124" s="645">
        <v>5.1100000000000003</v>
      </c>
    </row>
    <row r="125" spans="2:4" ht="16.5" thickBot="1">
      <c r="B125" s="693"/>
      <c r="C125" s="612" t="s">
        <v>755</v>
      </c>
      <c r="D125" s="652">
        <v>5.12</v>
      </c>
    </row>
  </sheetData>
  <dataConsolidate/>
  <mergeCells count="11">
    <mergeCell ref="B110:B112"/>
    <mergeCell ref="B116:B118"/>
    <mergeCell ref="B124:B125"/>
    <mergeCell ref="B120:B122"/>
    <mergeCell ref="B4:B8"/>
    <mergeCell ref="B32:B55"/>
    <mergeCell ref="B10:B22"/>
    <mergeCell ref="B24:B30"/>
    <mergeCell ref="B67:B96"/>
    <mergeCell ref="B98:B108"/>
    <mergeCell ref="B57:B65"/>
  </mergeCells>
  <hyperlinks>
    <hyperlink ref="B98:B101" location="'Gas Supply'!A1" display="4.4 Gas Supply"/>
    <hyperlink ref="D4" location="'CP1'!A1" display="CP1"/>
    <hyperlink ref="D5" location="'CP2'!A1" display="CP2"/>
    <hyperlink ref="D6" location="'CP3'!A1" display="CP3"/>
    <hyperlink ref="D7" location="'CP4'!A1" display="CP4"/>
    <hyperlink ref="D8" location="'CP5'!A1" display="CP5"/>
    <hyperlink ref="D10" location="'3.1 Two Degrees'!A1" display="'3.1 Two Degrees'!A1"/>
    <hyperlink ref="D11" location="'3.1 Slow Progression'!A1" display="'3.1 Slow Progression'!A1"/>
    <hyperlink ref="D12" location="'3.1 Steady State'!A1" display="'3.1 Steady State'!A1"/>
    <hyperlink ref="D13" location="'3.1 Consumer Power'!A1" display="'3.1 Consumer Power'!A1"/>
    <hyperlink ref="D14" location="'Figure 3.2'!A1" display="'Figure 3.2'!A1"/>
    <hyperlink ref="D15" location="'GD1'!A1" display="GD1"/>
    <hyperlink ref="D16" location="'GD2'!A1" display="GD2"/>
    <hyperlink ref="D17" location="'GD3'!A1" display="GD3"/>
    <hyperlink ref="D18" location="'GD4'!A1" display="GD4"/>
    <hyperlink ref="D19" location="'GD5'!A1" display="GD5"/>
    <hyperlink ref="D20" location="'GD6'!A1" display="GD6"/>
    <hyperlink ref="D21" location="'GD7'!A1" display="GD7"/>
    <hyperlink ref="D22" location="'GD8'!A1" display="GD8"/>
    <hyperlink ref="D27" location="'PD1'!A1" display="PD1"/>
    <hyperlink ref="D28" location="'GD9'!A1" display="GD9"/>
    <hyperlink ref="D29" location="'GD10'!A1" display="GD10"/>
    <hyperlink ref="D30" location="'GD11'!A1" display="GD11"/>
    <hyperlink ref="D32" location="'Figure 3.8'!A1" display="'Figure 3.8'!A1"/>
    <hyperlink ref="D33" location="'Figure 3.10'!A1" display="'Figure 3.10'!A1"/>
    <hyperlink ref="D34" location="'Figure 3.11'!A1" display="'Figure 3.11'!A1"/>
    <hyperlink ref="D35" location="'Figure 3.12'!A1" display="'Figure 3.12'!A1"/>
    <hyperlink ref="D36" location="'PD2'!A1" display="PD2"/>
    <hyperlink ref="D37" location="'PD3'!A1" display="PD3"/>
    <hyperlink ref="D38" location="'PD4'!A1" display="PD4"/>
    <hyperlink ref="D39" location="'PD5'!A1" display="PD5"/>
    <hyperlink ref="D40" location="'PD6'!A1" display="PD6"/>
    <hyperlink ref="D41" location="'PD7'!A1" display="PD7"/>
    <hyperlink ref="D42" location="'PD8'!A1" display="PD8"/>
    <hyperlink ref="D43" location="'PD9'!A1" display="PD9"/>
    <hyperlink ref="D44" location="'PD10'!A1" display="PD10"/>
    <hyperlink ref="D45" location="'PD11'!A1" display="PD11"/>
    <hyperlink ref="D46" location="'PD12'!A1" display="PD12"/>
    <hyperlink ref="D47" location="'PD13'!A1" display="PD13"/>
    <hyperlink ref="D48" location="'PD14'!A1" display="PD14"/>
    <hyperlink ref="D49" location="'HT1'!A1" display="HT1"/>
    <hyperlink ref="D50" location="'HT2'!A1" display="HT2"/>
    <hyperlink ref="D51" location="'HT3'!A1" display="HT3"/>
    <hyperlink ref="D52" location="'HT4'!A1" display="HT4"/>
    <hyperlink ref="D53" location="'HT5'!A1" display="HT5"/>
    <hyperlink ref="D54" location="'HT6'!A1" display="HT6"/>
    <hyperlink ref="D55" location="'HT7'!A1" display="HT7"/>
    <hyperlink ref="D57" location="'Figure 3.13'!A1" display="'Figure 3.13'!A1"/>
    <hyperlink ref="D58" location="'Figure 3.14 '!A1" display="'Figure 3.14 '!A1"/>
    <hyperlink ref="D59" location="'Figure 3.15'!A1" display="'Figure 3.15'!A1"/>
    <hyperlink ref="D60" location="'Figure 3.16'!A1" display="'Figure 3.16'!A1"/>
    <hyperlink ref="D61" location="'TD1'!A1" display="TD1"/>
    <hyperlink ref="D62" location="'TD2'!A1" display="TD2"/>
    <hyperlink ref="D63" location="'TD3'!A1" display="TD3"/>
    <hyperlink ref="D64" location="'TD4'!A1" display="TD4"/>
    <hyperlink ref="D67" location="'Figure 4.2'!A1" display="'Figure 4.2'!A1"/>
    <hyperlink ref="D68" location="'Figure 4.3'!A1" display="'Figure 4.3'!A1"/>
    <hyperlink ref="D69" location="'Figure 4.4'!A1" display="'Figure 4.4'!A1"/>
    <hyperlink ref="D70" location="'Figure 4.5'!A1" display="'Figure 4.5'!A1"/>
    <hyperlink ref="D71" location="'Figure 4.6 2016'!A1" display="'Figure 4.6 2016'!A1"/>
    <hyperlink ref="D72" location="'Figure 4.6 2024'!A1" display="'Figure 4.6 2024'!A1"/>
    <hyperlink ref="D73" location="'Figure 4.7'!A1" display="'Figure 4.7'!A1"/>
    <hyperlink ref="D74" location="'Figure 4.8 '!A1" display="'Figure 4.8 '!A1"/>
    <hyperlink ref="D75" location="'Figure 4.10'!A1" display="'Figure 4.10'!A1"/>
    <hyperlink ref="D76" location="'Figure 4.11'!A1" display="'Figure 4.11'!A1"/>
    <hyperlink ref="D77" location="'ES1'!A1" display="ES1"/>
    <hyperlink ref="D78" location="'ES2'!A1" display="ES2"/>
    <hyperlink ref="D79" location="'ES3'!A1" display="ES3"/>
    <hyperlink ref="D80" location="'ES4'!A1" display="ES4"/>
    <hyperlink ref="D81" location="'ES5'!A1" display="ES5"/>
    <hyperlink ref="D82" location="'ES6'!A1" display="ES6"/>
    <hyperlink ref="D83" location="'ES7'!A1" display="ES7"/>
    <hyperlink ref="D84" location="'ES8'!A1" display="ES8"/>
    <hyperlink ref="D85" location="'ES9'!A1" display="ES9"/>
    <hyperlink ref="D86" location="'ES10'!A1" display="ES10"/>
    <hyperlink ref="D87" location="'ES11'!A1" display="ES11"/>
    <hyperlink ref="D88" location="'ES12'!A1" display="ES12"/>
    <hyperlink ref="D89" location="'ES13'!A1" display="ES13"/>
    <hyperlink ref="D90" location="'ES14'!A1" display="ES14"/>
    <hyperlink ref="D91" location="'ES15'!A1" display="ES15"/>
    <hyperlink ref="D92" location="'ES16'!A1" display="ES16"/>
    <hyperlink ref="D93" location="'ES17'!A1" display="ES17"/>
    <hyperlink ref="D94" location="'ES18'!A1" display="ES18"/>
    <hyperlink ref="D95" location="'ES19'!A1" display="ES19"/>
    <hyperlink ref="D96" location="'ES20'!A1" display="ES20"/>
    <hyperlink ref="D98" location="'Figure 4.15'!A1" display="'Figure 4.15'!A1"/>
    <hyperlink ref="D99" location="'Figure 4.16'!A1" display="'Figure 4.16'!A1"/>
    <hyperlink ref="D100" location="'Figure 4.18'!A1" display="'Figure 4.18'!A1"/>
    <hyperlink ref="D101" location="'Figure 4.19'!A1" display="'Figure 4.19'!A1"/>
    <hyperlink ref="D102" location="'GS1'!A1" display="GS1"/>
    <hyperlink ref="D103" location="'GS2'!A1" display="GS2"/>
    <hyperlink ref="D104" location="'GS3'!A1" display="GS3"/>
    <hyperlink ref="D105" location="'GS4'!A1" display="GS4"/>
    <hyperlink ref="D106" location="'GS5'!A1" display="GS5"/>
    <hyperlink ref="D107" location="'GS6'!A1" display="GS6"/>
    <hyperlink ref="D108" location="'GS7'!A1" display="GS7"/>
    <hyperlink ref="D110" location="'Figure 5.2'!A1" display="'Figure 5.2'!A1"/>
    <hyperlink ref="D111" location="'Figure 5.3'!A1" display="'Figure 5.3'!A1"/>
    <hyperlink ref="D112" location="'Figure 5.4'!A1" display="'Figure 5.4'!A1"/>
    <hyperlink ref="D114" location="'Figure 5.6'!A1" display="'Figure 5.6'!A1"/>
    <hyperlink ref="D116" location="'Figure 5.7'!A1" display="'Figure 5.7'!A1"/>
    <hyperlink ref="D117" location="'Figure 5.8'!A1" display="'Figure 5.8'!A1"/>
    <hyperlink ref="D118" location="'Figure 5.9'!A1" display="'Figure 5.9'!A1"/>
    <hyperlink ref="D120" location="'Figure 5.10'!A1" display="'Figure 5.10'!A1"/>
    <hyperlink ref="D121" location="'CR1'!A1" display="CR1"/>
    <hyperlink ref="D122" location="'CR2'!A1" display="CR2"/>
    <hyperlink ref="D124" location="'Figure 5.11'!A1" display="'Figure 5.11'!A1"/>
    <hyperlink ref="D125" location="'Figure 5.12'!A1" display="'Figure 5.12'!A1"/>
    <hyperlink ref="D65" location="'TD5'!A1" display="TD5"/>
    <hyperlink ref="D24" location="'Figure 3.4'!A1" display="'Figure 3.4'!A1"/>
    <hyperlink ref="D25" location="'Figure 3.6'!A1" display="'Figure 3.6'!A1"/>
    <hyperlink ref="D26" location="'Figure 3.7'!A1" display="'Figure 3.7'!A1"/>
  </hyperlinks>
  <pageMargins left="0.7" right="0.7" top="0.75" bottom="0.75" header="0.3" footer="0.3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V14"/>
  <sheetViews>
    <sheetView showGridLines="0" zoomScale="85" zoomScaleNormal="85" workbookViewId="0"/>
  </sheetViews>
  <sheetFormatPr defaultColWidth="9" defaultRowHeight="14.25"/>
  <cols>
    <col min="1" max="1" width="3.25" style="141" customWidth="1"/>
    <col min="2" max="10" width="9" style="141"/>
    <col min="11" max="11" width="17.25" style="141" customWidth="1"/>
    <col min="12" max="12" width="20.875" style="142" customWidth="1"/>
    <col min="13" max="26" width="7.875" style="142" customWidth="1"/>
    <col min="27" max="16384" width="9" style="142"/>
  </cols>
  <sheetData>
    <row r="1" spans="1:48" s="141" customFormat="1" ht="25.5">
      <c r="A1" s="638" t="s">
        <v>202</v>
      </c>
      <c r="C1" s="63"/>
      <c r="D1" s="63"/>
      <c r="E1" s="63"/>
      <c r="F1" s="63"/>
      <c r="G1" s="63"/>
      <c r="H1" s="63"/>
      <c r="I1" s="63"/>
    </row>
    <row r="2" spans="1:48" s="141" customFormat="1">
      <c r="K2" s="142"/>
      <c r="L2" s="142"/>
      <c r="N2" s="480" t="s">
        <v>264</v>
      </c>
    </row>
    <row r="3" spans="1:48" s="141" customFormat="1">
      <c r="K3" s="142"/>
      <c r="L3" s="146"/>
    </row>
    <row r="4" spans="1:48" s="141" customFormat="1">
      <c r="K4" s="142"/>
      <c r="L4" s="474"/>
      <c r="M4" s="475">
        <v>42005</v>
      </c>
      <c r="N4" s="475">
        <v>42370</v>
      </c>
      <c r="O4" s="475">
        <v>42736</v>
      </c>
      <c r="P4" s="475">
        <v>43101</v>
      </c>
      <c r="Q4" s="475">
        <v>43466</v>
      </c>
      <c r="R4" s="475">
        <v>43831</v>
      </c>
      <c r="S4" s="475">
        <v>44197</v>
      </c>
      <c r="T4" s="475">
        <v>44562</v>
      </c>
      <c r="U4" s="475">
        <v>44927</v>
      </c>
      <c r="V4" s="475">
        <v>45292</v>
      </c>
      <c r="W4" s="475">
        <v>45658</v>
      </c>
      <c r="X4" s="475">
        <v>46023</v>
      </c>
      <c r="Y4" s="475">
        <v>46388</v>
      </c>
      <c r="Z4" s="475">
        <v>46753</v>
      </c>
      <c r="AA4" s="475">
        <v>47119</v>
      </c>
      <c r="AB4" s="475">
        <v>47484</v>
      </c>
      <c r="AC4" s="475">
        <v>47849</v>
      </c>
      <c r="AD4" s="475">
        <v>48214</v>
      </c>
      <c r="AE4" s="475">
        <v>48580</v>
      </c>
      <c r="AF4" s="475">
        <v>48945</v>
      </c>
      <c r="AG4" s="475">
        <v>49310</v>
      </c>
      <c r="AH4" s="475">
        <v>49675</v>
      </c>
      <c r="AI4" s="475">
        <v>50041</v>
      </c>
      <c r="AJ4" s="475">
        <v>50406</v>
      </c>
      <c r="AK4" s="475">
        <v>50771</v>
      </c>
      <c r="AL4" s="475">
        <v>51136</v>
      </c>
      <c r="AM4" s="475">
        <v>51502</v>
      </c>
      <c r="AN4" s="475">
        <v>51867</v>
      </c>
      <c r="AO4" s="475">
        <v>52232</v>
      </c>
      <c r="AP4" s="475">
        <v>52597</v>
      </c>
      <c r="AQ4" s="475">
        <v>52963</v>
      </c>
      <c r="AR4" s="475">
        <v>53328</v>
      </c>
      <c r="AS4" s="475">
        <v>53693</v>
      </c>
      <c r="AT4" s="475">
        <v>54058</v>
      </c>
      <c r="AU4" s="475">
        <v>54424</v>
      </c>
      <c r="AV4" s="475">
        <v>54789</v>
      </c>
    </row>
    <row r="5" spans="1:48" s="141" customFormat="1">
      <c r="L5" s="474" t="s">
        <v>193</v>
      </c>
      <c r="M5" s="476">
        <v>0</v>
      </c>
      <c r="N5" s="476">
        <v>0</v>
      </c>
      <c r="O5" s="476">
        <v>-1.2800000000000011</v>
      </c>
      <c r="P5" s="476">
        <v>-2.3930000000000007</v>
      </c>
      <c r="Q5" s="476">
        <v>-3.1110000000000042</v>
      </c>
      <c r="R5" s="476">
        <v>-3.7199999999999989</v>
      </c>
      <c r="S5" s="476">
        <v>-4.0050000000000097</v>
      </c>
      <c r="T5" s="476">
        <v>-4.5660000000000025</v>
      </c>
      <c r="U5" s="476">
        <v>-4.6200000000000045</v>
      </c>
      <c r="V5" s="476">
        <v>-4.8980000000000103</v>
      </c>
      <c r="W5" s="476">
        <v>-5.3840000000000003</v>
      </c>
      <c r="X5" s="476">
        <v>-5.9210000000000065</v>
      </c>
      <c r="Y5" s="476">
        <v>-6.3029999999999973</v>
      </c>
      <c r="Z5" s="476">
        <v>-6.6420000000000101</v>
      </c>
      <c r="AA5" s="476">
        <v>-7.1710000000000065</v>
      </c>
      <c r="AB5" s="476">
        <v>-7.7079999999999984</v>
      </c>
      <c r="AC5" s="476">
        <v>-8.0829999999999984</v>
      </c>
      <c r="AD5" s="476">
        <v>-8.4320000000000022</v>
      </c>
      <c r="AE5" s="476">
        <v>-8.7090000000000032</v>
      </c>
      <c r="AF5" s="476">
        <v>-9.1779999999999973</v>
      </c>
      <c r="AG5" s="477">
        <v>-9.6360000000000099</v>
      </c>
      <c r="AH5" s="477">
        <v>-10.284000000000006</v>
      </c>
      <c r="AI5" s="477">
        <v>-10.695999999999998</v>
      </c>
      <c r="AJ5" s="477">
        <v>-11.153000000000006</v>
      </c>
      <c r="AK5" s="477">
        <v>-11.567000000000007</v>
      </c>
      <c r="AL5" s="477">
        <v>-12.064999999999998</v>
      </c>
      <c r="AM5" s="477">
        <v>-12.676000000000002</v>
      </c>
      <c r="AN5" s="477">
        <v>-13.337000000000003</v>
      </c>
      <c r="AO5" s="477">
        <v>-13.948000000000008</v>
      </c>
      <c r="AP5" s="477">
        <v>-14.575000000000003</v>
      </c>
      <c r="AQ5" s="477">
        <v>-15.219000000000008</v>
      </c>
      <c r="AR5" s="477">
        <v>-15.935000000000002</v>
      </c>
      <c r="AS5" s="477">
        <v>-16.649000000000001</v>
      </c>
      <c r="AT5" s="477">
        <v>-17.298000000000002</v>
      </c>
      <c r="AU5" s="477">
        <v>-18.02300000000001</v>
      </c>
      <c r="AV5" s="477">
        <v>-18.691000000000003</v>
      </c>
    </row>
    <row r="6" spans="1:48" s="141" customFormat="1" ht="15">
      <c r="K6" s="62"/>
      <c r="L6" s="474" t="s">
        <v>194</v>
      </c>
      <c r="M6" s="478">
        <v>0</v>
      </c>
      <c r="N6" s="478">
        <v>0</v>
      </c>
      <c r="O6" s="478">
        <v>0.99013136688058978</v>
      </c>
      <c r="P6" s="478">
        <v>1.5889955207853319</v>
      </c>
      <c r="Q6" s="478">
        <v>0.89783385532801674</v>
      </c>
      <c r="R6" s="478">
        <v>-7.6091091264771649E-2</v>
      </c>
      <c r="S6" s="478">
        <v>-0.24373325335676554</v>
      </c>
      <c r="T6" s="478">
        <v>-0.87343473433776353</v>
      </c>
      <c r="U6" s="478">
        <v>-0.64665806681121296</v>
      </c>
      <c r="V6" s="478">
        <v>-0.57216903719499612</v>
      </c>
      <c r="W6" s="478">
        <v>-0.40345311980388487</v>
      </c>
      <c r="X6" s="478">
        <v>-0.34351370987097596</v>
      </c>
      <c r="Y6" s="478">
        <v>-0.2250960642404749</v>
      </c>
      <c r="Z6" s="478">
        <v>-2.4956421742601265E-2</v>
      </c>
      <c r="AA6" s="478">
        <v>0.16235155992687567</v>
      </c>
      <c r="AB6" s="478">
        <v>0.27857283488553719</v>
      </c>
      <c r="AC6" s="478">
        <v>0.55983917293249874</v>
      </c>
      <c r="AD6" s="478">
        <v>0.83998687902376901</v>
      </c>
      <c r="AE6" s="478">
        <v>1.2774666255441787</v>
      </c>
      <c r="AF6" s="478">
        <v>1.5014699064427504</v>
      </c>
      <c r="AG6" s="478">
        <v>1.6644570735775659</v>
      </c>
      <c r="AH6" s="478">
        <v>1.4555396308411588</v>
      </c>
      <c r="AI6" s="478">
        <v>1.5509744997736021</v>
      </c>
      <c r="AJ6" s="478">
        <v>1.7520007930131953</v>
      </c>
      <c r="AK6" s="478">
        <v>2.0805813188186875</v>
      </c>
      <c r="AL6" s="478">
        <v>2.3676974566692337</v>
      </c>
      <c r="AM6" s="478">
        <v>2.5681629396612209</v>
      </c>
      <c r="AN6" s="478">
        <v>2.7871729878608704</v>
      </c>
      <c r="AO6" s="478">
        <v>3.0608313244002687</v>
      </c>
      <c r="AP6" s="478">
        <v>3.2962698694437904</v>
      </c>
      <c r="AQ6" s="478">
        <v>3.5152736576136476</v>
      </c>
      <c r="AR6" s="478">
        <v>3.6692181497518419</v>
      </c>
      <c r="AS6" s="478">
        <v>3.8416115041029855</v>
      </c>
      <c r="AT6" s="478">
        <v>4.0266716791513346</v>
      </c>
      <c r="AU6" s="478">
        <v>4.2652354403491728</v>
      </c>
      <c r="AV6" s="478">
        <v>4.5426483320694757</v>
      </c>
    </row>
    <row r="7" spans="1:48" s="141" customFormat="1">
      <c r="L7" s="474" t="s">
        <v>195</v>
      </c>
      <c r="M7" s="478">
        <v>0</v>
      </c>
      <c r="N7" s="478">
        <v>0</v>
      </c>
      <c r="O7" s="478">
        <v>-0.40282826284642681</v>
      </c>
      <c r="P7" s="478">
        <v>-0.82443583142236321</v>
      </c>
      <c r="Q7" s="478">
        <v>-1.3655405952226403</v>
      </c>
      <c r="R7" s="478">
        <v>-2.0067777310055703</v>
      </c>
      <c r="S7" s="478">
        <v>-2.5743627822679827</v>
      </c>
      <c r="T7" s="478">
        <v>-3.1491632631874324</v>
      </c>
      <c r="U7" s="478">
        <v>-3.532051431455784</v>
      </c>
      <c r="V7" s="478">
        <v>-3.8480701336874716</v>
      </c>
      <c r="W7" s="478">
        <v>-4.0148843700279713</v>
      </c>
      <c r="X7" s="478">
        <v>-3.8197914677483169</v>
      </c>
      <c r="Y7" s="478">
        <v>-3.5130838935581608</v>
      </c>
      <c r="Z7" s="478">
        <v>-3.0788120517144364</v>
      </c>
      <c r="AA7" s="478">
        <v>-2.7352283719584847</v>
      </c>
      <c r="AB7" s="478">
        <v>-2.1458806376982977</v>
      </c>
      <c r="AC7" s="478">
        <v>-1.4610098386569064</v>
      </c>
      <c r="AD7" s="478">
        <v>-0.77030038652559085</v>
      </c>
      <c r="AE7" s="478">
        <v>-0.18508085449390421</v>
      </c>
      <c r="AF7" s="478">
        <v>0.45448106366225716</v>
      </c>
      <c r="AG7" s="478">
        <v>1.0784193562489861</v>
      </c>
      <c r="AH7" s="478">
        <v>1.8566234304565938</v>
      </c>
      <c r="AI7" s="478">
        <v>2.7415794650334249</v>
      </c>
      <c r="AJ7" s="478">
        <v>3.7581613924927808</v>
      </c>
      <c r="AK7" s="478">
        <v>4.7847991556097611</v>
      </c>
      <c r="AL7" s="478">
        <v>5.7915114286789162</v>
      </c>
      <c r="AM7" s="478">
        <v>6.7935035704908415</v>
      </c>
      <c r="AN7" s="478">
        <v>7.785992908233851</v>
      </c>
      <c r="AO7" s="478">
        <v>8.7690534036042465</v>
      </c>
      <c r="AP7" s="478">
        <v>9.742441877981932</v>
      </c>
      <c r="AQ7" s="478">
        <v>10.738725834292879</v>
      </c>
      <c r="AR7" s="478">
        <v>11.82427545106917</v>
      </c>
      <c r="AS7" s="478">
        <v>12.959884885704426</v>
      </c>
      <c r="AT7" s="478">
        <v>14.090576985599611</v>
      </c>
      <c r="AU7" s="478">
        <v>15.217726630230445</v>
      </c>
      <c r="AV7" s="478">
        <v>16.342736313769407</v>
      </c>
    </row>
    <row r="8" spans="1:48" s="141" customFormat="1">
      <c r="L8" s="474" t="s">
        <v>196</v>
      </c>
      <c r="M8" s="478">
        <v>0</v>
      </c>
      <c r="N8" s="478">
        <v>0</v>
      </c>
      <c r="O8" s="478">
        <v>0.15592184594943509</v>
      </c>
      <c r="P8" s="478">
        <v>0.33862596043076987</v>
      </c>
      <c r="Q8" s="478">
        <v>0.54451781968303192</v>
      </c>
      <c r="R8" s="478">
        <v>0.76854399789411798</v>
      </c>
      <c r="S8" s="478">
        <v>1.2136494460591398</v>
      </c>
      <c r="T8" s="478">
        <v>1.85822211603258</v>
      </c>
      <c r="U8" s="478">
        <v>2.6818568735738491</v>
      </c>
      <c r="V8" s="478">
        <v>3.6655275712899527</v>
      </c>
      <c r="W8" s="478">
        <v>4.7902841777567851</v>
      </c>
      <c r="X8" s="478">
        <v>6.125169562781176</v>
      </c>
      <c r="Y8" s="478">
        <v>7.6021689120054745</v>
      </c>
      <c r="Z8" s="478">
        <v>9.1860245176184652</v>
      </c>
      <c r="AA8" s="478">
        <v>10.835320533461175</v>
      </c>
      <c r="AB8" s="478">
        <v>12.510251533310401</v>
      </c>
      <c r="AC8" s="478">
        <v>13.78699621253346</v>
      </c>
      <c r="AD8" s="478">
        <v>14.7907942340152</v>
      </c>
      <c r="AE8" s="478">
        <v>15.527278478477688</v>
      </c>
      <c r="AF8" s="478">
        <v>16.0071859741191</v>
      </c>
      <c r="AG8" s="478">
        <v>16.245797363485643</v>
      </c>
      <c r="AH8" s="478">
        <v>16.60797199630769</v>
      </c>
      <c r="AI8" s="478">
        <v>16.980735916229317</v>
      </c>
      <c r="AJ8" s="478">
        <v>17.390229690224441</v>
      </c>
      <c r="AK8" s="478">
        <v>17.867246077615423</v>
      </c>
      <c r="AL8" s="478">
        <v>18.437047808027597</v>
      </c>
      <c r="AM8" s="478">
        <v>19.007397897793428</v>
      </c>
      <c r="AN8" s="478">
        <v>19.57422764482823</v>
      </c>
      <c r="AO8" s="478">
        <v>20.115193147930011</v>
      </c>
      <c r="AP8" s="478">
        <v>20.59900933724597</v>
      </c>
      <c r="AQ8" s="478">
        <v>20.999228120940717</v>
      </c>
      <c r="AR8" s="478">
        <v>21.329368162108238</v>
      </c>
      <c r="AS8" s="478">
        <v>21.614781258110412</v>
      </c>
      <c r="AT8" s="478">
        <v>21.907250148892849</v>
      </c>
      <c r="AU8" s="478">
        <v>22.264883487565918</v>
      </c>
      <c r="AV8" s="478">
        <v>22.719834342338459</v>
      </c>
    </row>
    <row r="9" spans="1:48" s="141" customFormat="1">
      <c r="L9" s="474" t="s">
        <v>197</v>
      </c>
      <c r="M9" s="478">
        <v>0</v>
      </c>
      <c r="N9" s="478">
        <v>0</v>
      </c>
      <c r="O9" s="478">
        <v>-4.7833884757210399E-2</v>
      </c>
      <c r="P9" s="478">
        <v>-8.09698192155534</v>
      </c>
      <c r="Q9" s="478">
        <v>-8.8133579334844967</v>
      </c>
      <c r="R9" s="478">
        <v>-10.909884332229723</v>
      </c>
      <c r="S9" s="478">
        <v>-11.067925156778472</v>
      </c>
      <c r="T9" s="478">
        <v>-13.106790711616696</v>
      </c>
      <c r="U9" s="478">
        <v>-14.077841033004148</v>
      </c>
      <c r="V9" s="478">
        <v>-15.583108796385915</v>
      </c>
      <c r="W9" s="478">
        <v>-17.036783122098655</v>
      </c>
      <c r="X9" s="478">
        <v>-18.601081845776321</v>
      </c>
      <c r="Y9" s="478">
        <v>-20.161593401332368</v>
      </c>
      <c r="Z9" s="478">
        <v>-21.607867511821723</v>
      </c>
      <c r="AA9" s="478">
        <v>-23.343943387080913</v>
      </c>
      <c r="AB9" s="478">
        <v>-25.17342082345769</v>
      </c>
      <c r="AC9" s="478">
        <v>-25.641033513470916</v>
      </c>
      <c r="AD9" s="478">
        <v>-26.279460542827621</v>
      </c>
      <c r="AE9" s="478">
        <v>-27.364983335863684</v>
      </c>
      <c r="AF9" s="478">
        <v>-27.885236373410123</v>
      </c>
      <c r="AG9" s="478">
        <v>-28.85679981033951</v>
      </c>
      <c r="AH9" s="478">
        <v>-30.289364303532523</v>
      </c>
      <c r="AI9" s="478">
        <v>-32.338980132250953</v>
      </c>
      <c r="AJ9" s="478">
        <v>-34.724322356858409</v>
      </c>
      <c r="AK9" s="478">
        <v>-37.109069141763257</v>
      </c>
      <c r="AL9" s="478">
        <v>-39.909334844850008</v>
      </c>
      <c r="AM9" s="478">
        <v>-42.414001462590335</v>
      </c>
      <c r="AN9" s="478">
        <v>-45.21077135109806</v>
      </c>
      <c r="AO9" s="478">
        <v>-47.912096653262552</v>
      </c>
      <c r="AP9" s="478">
        <v>-50.994828973262997</v>
      </c>
      <c r="AQ9" s="478">
        <v>-54.261735314869298</v>
      </c>
      <c r="AR9" s="478">
        <v>-57.377963499421725</v>
      </c>
      <c r="AS9" s="478">
        <v>-60.578229842910503</v>
      </c>
      <c r="AT9" s="478">
        <v>-63.801699407303758</v>
      </c>
      <c r="AU9" s="478">
        <v>-67.34512661547862</v>
      </c>
      <c r="AV9" s="478">
        <v>-71.006515311854457</v>
      </c>
    </row>
    <row r="10" spans="1:48" s="141" customFormat="1">
      <c r="L10" s="474" t="s">
        <v>198</v>
      </c>
      <c r="M10" s="478">
        <v>0</v>
      </c>
      <c r="N10" s="478">
        <v>0</v>
      </c>
      <c r="O10" s="478">
        <v>2.0104433390669598</v>
      </c>
      <c r="P10" s="478">
        <v>3.422956480342485</v>
      </c>
      <c r="Q10" s="478">
        <v>4.6698253023168235</v>
      </c>
      <c r="R10" s="478">
        <v>4.8748589088976146</v>
      </c>
      <c r="S10" s="478">
        <v>5.404544447285744</v>
      </c>
      <c r="T10" s="478">
        <v>5.429887346141939</v>
      </c>
      <c r="U10" s="478">
        <v>5.8264002696717512</v>
      </c>
      <c r="V10" s="478">
        <v>5.6316677743254786</v>
      </c>
      <c r="W10" s="478">
        <v>5.3890883211767786</v>
      </c>
      <c r="X10" s="478">
        <v>5.0971016893581407</v>
      </c>
      <c r="Y10" s="478">
        <v>4.8248826153700577</v>
      </c>
      <c r="Z10" s="478">
        <v>4.5227114857758792</v>
      </c>
      <c r="AA10" s="478">
        <v>4.1103684743762443</v>
      </c>
      <c r="AB10" s="478">
        <v>3.5861605828875085</v>
      </c>
      <c r="AC10" s="478">
        <v>3.4671274976712922</v>
      </c>
      <c r="AD10" s="478">
        <v>3.3754195941364813</v>
      </c>
      <c r="AE10" s="478">
        <v>2.9783404109432894</v>
      </c>
      <c r="AF10" s="478">
        <v>2.9572469282020251</v>
      </c>
      <c r="AG10" s="478">
        <v>2.6783222018960018</v>
      </c>
      <c r="AH10" s="478">
        <v>2.4505749257500611</v>
      </c>
      <c r="AI10" s="478">
        <v>1.9145554082015792</v>
      </c>
      <c r="AJ10" s="478">
        <v>1.279819664583556</v>
      </c>
      <c r="AK10" s="478">
        <v>0.60233543277082191</v>
      </c>
      <c r="AL10" s="478">
        <v>-0.20747751701726003</v>
      </c>
      <c r="AM10" s="478">
        <v>-0.92739235871228942</v>
      </c>
      <c r="AN10" s="478">
        <v>-1.7740165404611261</v>
      </c>
      <c r="AO10" s="478">
        <v>-2.5938012318095502</v>
      </c>
      <c r="AP10" s="478">
        <v>-3.5512630114346493</v>
      </c>
      <c r="AQ10" s="478">
        <v>-4.6113826051486839</v>
      </c>
      <c r="AR10" s="478">
        <v>-5.5971957098398804</v>
      </c>
      <c r="AS10" s="478">
        <v>-6.6081351709994749</v>
      </c>
      <c r="AT10" s="478">
        <v>-7.7524505137281281</v>
      </c>
      <c r="AU10" s="478">
        <v>-8.9755134390790516</v>
      </c>
      <c r="AV10" s="478">
        <v>-10.29085751457221</v>
      </c>
    </row>
    <row r="11" spans="1:48" s="141" customFormat="1">
      <c r="L11" s="474" t="s">
        <v>199</v>
      </c>
      <c r="M11" s="478">
        <v>0</v>
      </c>
      <c r="N11" s="478">
        <v>0</v>
      </c>
      <c r="O11" s="478">
        <v>-1.0298238034600899</v>
      </c>
      <c r="P11" s="478">
        <v>-1.9206595714559285</v>
      </c>
      <c r="Q11" s="478">
        <v>-3.6984641192149184</v>
      </c>
      <c r="R11" s="478">
        <v>-5.8451303412027755</v>
      </c>
      <c r="S11" s="478">
        <v>-8.2779048720389028</v>
      </c>
      <c r="T11" s="478">
        <v>-10.733418459096129</v>
      </c>
      <c r="U11" s="478">
        <v>-13.690302868942069</v>
      </c>
      <c r="V11" s="478">
        <v>-16.567905552723118</v>
      </c>
      <c r="W11" s="478">
        <v>-19.466954733277134</v>
      </c>
      <c r="X11" s="478">
        <v>-22.995886798042818</v>
      </c>
      <c r="Y11" s="478">
        <v>-26.345843726669159</v>
      </c>
      <c r="Z11" s="478">
        <v>-29.79807555252944</v>
      </c>
      <c r="AA11" s="478">
        <v>-32.825309055610944</v>
      </c>
      <c r="AB11" s="478">
        <v>-36.032593335813715</v>
      </c>
      <c r="AC11" s="478">
        <v>-39.257361494970837</v>
      </c>
      <c r="AD11" s="478">
        <v>-42.476924448423233</v>
      </c>
      <c r="AE11" s="478">
        <v>-45.537679553853309</v>
      </c>
      <c r="AF11" s="478">
        <v>-48.810395215279357</v>
      </c>
      <c r="AG11" s="478">
        <v>-52.015046150919488</v>
      </c>
      <c r="AH11" s="478">
        <v>-55.204152627323708</v>
      </c>
      <c r="AI11" s="478">
        <v>-58.405339836957125</v>
      </c>
      <c r="AJ11" s="478">
        <v>-61.591707565058812</v>
      </c>
      <c r="AK11" s="478">
        <v>-64.755861168116439</v>
      </c>
      <c r="AL11" s="478">
        <v>-67.896792268941908</v>
      </c>
      <c r="AM11" s="478">
        <v>-71.065520941702403</v>
      </c>
      <c r="AN11" s="478">
        <v>-74.209451752624261</v>
      </c>
      <c r="AO11" s="478">
        <v>-77.245752559032638</v>
      </c>
      <c r="AP11" s="478">
        <v>-80.270076808795864</v>
      </c>
      <c r="AQ11" s="478">
        <v>-83.283219041134487</v>
      </c>
      <c r="AR11" s="478">
        <v>-86.237805624884288</v>
      </c>
      <c r="AS11" s="478">
        <v>-89.18469129633479</v>
      </c>
      <c r="AT11" s="478">
        <v>-92.125849025798942</v>
      </c>
      <c r="AU11" s="478">
        <v>-95.064074327381633</v>
      </c>
      <c r="AV11" s="478">
        <v>-97.979395618773253</v>
      </c>
    </row>
    <row r="12" spans="1:48" s="141" customFormat="1">
      <c r="L12" s="474" t="s">
        <v>200</v>
      </c>
      <c r="M12" s="478">
        <v>0</v>
      </c>
      <c r="N12" s="478">
        <v>0</v>
      </c>
      <c r="O12" s="478">
        <v>-3.2114158337624019</v>
      </c>
      <c r="P12" s="478">
        <v>-50.85045295257575</v>
      </c>
      <c r="Q12" s="478">
        <v>-68.81597581298891</v>
      </c>
      <c r="R12" s="478">
        <v>-76.360771967345926</v>
      </c>
      <c r="S12" s="478">
        <v>-76.975355489595756</v>
      </c>
      <c r="T12" s="478">
        <v>-97.358616431253068</v>
      </c>
      <c r="U12" s="478">
        <v>-112.28070969205649</v>
      </c>
      <c r="V12" s="478">
        <v>-107.54131568163251</v>
      </c>
      <c r="W12" s="478">
        <v>-110.68319407796122</v>
      </c>
      <c r="X12" s="478">
        <v>-108.65787465147292</v>
      </c>
      <c r="Y12" s="478">
        <v>-125.10374405930904</v>
      </c>
      <c r="Z12" s="478">
        <v>-126.60255641414334</v>
      </c>
      <c r="AA12" s="478">
        <v>-115.48003409468541</v>
      </c>
      <c r="AB12" s="478">
        <v>-135.03135737043505</v>
      </c>
      <c r="AC12" s="478">
        <v>-154.38466266434185</v>
      </c>
      <c r="AD12" s="478">
        <v>-163.83576281048514</v>
      </c>
      <c r="AE12" s="478">
        <v>-187.95040223333396</v>
      </c>
      <c r="AF12" s="478">
        <v>-192.01775058663213</v>
      </c>
      <c r="AG12" s="478">
        <v>-210.05955810888238</v>
      </c>
      <c r="AH12" s="478">
        <v>-212.72193449775011</v>
      </c>
      <c r="AI12" s="478">
        <v>-215.50846798060485</v>
      </c>
      <c r="AJ12" s="478">
        <v>-211.43699243783396</v>
      </c>
      <c r="AK12" s="478">
        <v>-214.4134543640408</v>
      </c>
      <c r="AL12" s="478">
        <v>-215.49490502545916</v>
      </c>
      <c r="AM12" s="478">
        <v>-216.45875570791515</v>
      </c>
      <c r="AN12" s="478">
        <v>-219.77081047887134</v>
      </c>
      <c r="AO12" s="478">
        <v>-224.15837694755987</v>
      </c>
      <c r="AP12" s="478">
        <v>-226.94992974525491</v>
      </c>
      <c r="AQ12" s="478">
        <v>-230.44300154952884</v>
      </c>
      <c r="AR12" s="478">
        <v>-231.7027215925857</v>
      </c>
      <c r="AS12" s="478">
        <v>-234.68923573638773</v>
      </c>
      <c r="AT12" s="478">
        <v>-236.91400497051384</v>
      </c>
      <c r="AU12" s="478">
        <v>-238.73850190940684</v>
      </c>
      <c r="AV12" s="478">
        <v>-241.01764123304059</v>
      </c>
    </row>
    <row r="13" spans="1:48" s="141" customFormat="1">
      <c r="L13" s="474" t="s">
        <v>201</v>
      </c>
      <c r="M13" s="478">
        <v>0</v>
      </c>
      <c r="N13" s="478">
        <v>0</v>
      </c>
      <c r="O13" s="478">
        <v>0.39408882305791426</v>
      </c>
      <c r="P13" s="478">
        <v>0.66930052129422979</v>
      </c>
      <c r="Q13" s="478">
        <v>0.9813587658307803</v>
      </c>
      <c r="R13" s="478">
        <v>1.3341915671098523</v>
      </c>
      <c r="S13" s="478">
        <v>1.7318934879224772</v>
      </c>
      <c r="T13" s="478">
        <v>2.1786578127946159</v>
      </c>
      <c r="U13" s="478">
        <v>2.67868555555137</v>
      </c>
      <c r="V13" s="478">
        <v>3.2360690986634459</v>
      </c>
      <c r="W13" s="478">
        <v>3.8546495101345393</v>
      </c>
      <c r="X13" s="478">
        <v>4.5378484723528816</v>
      </c>
      <c r="Y13" s="478">
        <v>5.2884783166612124</v>
      </c>
      <c r="Z13" s="478">
        <v>6.1085368200802241</v>
      </c>
      <c r="AA13" s="478">
        <v>6.9989969757253316</v>
      </c>
      <c r="AB13" s="478">
        <v>7.9596055121584177</v>
      </c>
      <c r="AC13" s="478">
        <v>8.9887069535254582</v>
      </c>
      <c r="AD13" s="478">
        <v>10.083111803533857</v>
      </c>
      <c r="AE13" s="478">
        <v>11.238027309418881</v>
      </c>
      <c r="AF13" s="478">
        <v>12.447066671555959</v>
      </c>
      <c r="AG13" s="478">
        <v>13.702347297715784</v>
      </c>
      <c r="AH13" s="478">
        <v>14.994681035504346</v>
      </c>
      <c r="AI13" s="478">
        <v>16.313850084260789</v>
      </c>
      <c r="AJ13" s="478">
        <v>17.64895279638894</v>
      </c>
      <c r="AK13" s="478">
        <v>18.988795378005051</v>
      </c>
      <c r="AL13" s="478">
        <v>20.322300040231937</v>
      </c>
      <c r="AM13" s="478">
        <v>21.638898430424284</v>
      </c>
      <c r="AN13" s="478">
        <v>22.928881471947605</v>
      </c>
      <c r="AO13" s="478">
        <v>23.855415112035075</v>
      </c>
      <c r="AP13" s="478">
        <v>24.707213864317914</v>
      </c>
      <c r="AQ13" s="478">
        <v>25.480440952714588</v>
      </c>
      <c r="AR13" s="478">
        <v>26.172976928814631</v>
      </c>
      <c r="AS13" s="478">
        <v>26.784279593160868</v>
      </c>
      <c r="AT13" s="478">
        <v>27.315192567488662</v>
      </c>
      <c r="AU13" s="478">
        <v>27.767723289571826</v>
      </c>
      <c r="AV13" s="478">
        <v>28.144809413242285</v>
      </c>
    </row>
    <row r="14" spans="1:48" s="62" customFormat="1" ht="15">
      <c r="A14" s="141"/>
      <c r="B14" s="141"/>
      <c r="C14" s="141"/>
      <c r="D14" s="141"/>
      <c r="E14" s="141"/>
      <c r="K14" s="145"/>
      <c r="L14" s="474" t="s">
        <v>167</v>
      </c>
      <c r="M14" s="478">
        <v>0</v>
      </c>
      <c r="N14" s="478">
        <v>0</v>
      </c>
      <c r="O14" s="478">
        <v>-2.4213164098714515</v>
      </c>
      <c r="P14" s="478">
        <v>-58.065651794156565</v>
      </c>
      <c r="Q14" s="478">
        <v>-78.710802717752358</v>
      </c>
      <c r="R14" s="478">
        <v>-91.941060989147445</v>
      </c>
      <c r="S14" s="478">
        <v>-94.794194172770631</v>
      </c>
      <c r="T14" s="478">
        <v>-120.32065632452202</v>
      </c>
      <c r="U14" s="478">
        <v>-137.66062039347298</v>
      </c>
      <c r="V14" s="478">
        <v>-136.47730475734522</v>
      </c>
      <c r="W14" s="478">
        <v>-142.955247414101</v>
      </c>
      <c r="X14" s="478">
        <v>-144.57902874841955</v>
      </c>
      <c r="Y14" s="478">
        <v>-163.93683130107263</v>
      </c>
      <c r="Z14" s="478">
        <v>-167.93699512847718</v>
      </c>
      <c r="AA14" s="478">
        <v>-159.4484773658462</v>
      </c>
      <c r="AB14" s="478">
        <v>-181.75666170416298</v>
      </c>
      <c r="AC14" s="478">
        <v>-202.02439767477802</v>
      </c>
      <c r="AD14" s="478">
        <v>-212.70513567755233</v>
      </c>
      <c r="AE14" s="478">
        <v>-238.72603315316098</v>
      </c>
      <c r="AF14" s="478">
        <v>-244.52393163133956</v>
      </c>
      <c r="AG14" s="478">
        <v>-265.19806077721751</v>
      </c>
      <c r="AH14" s="478">
        <v>-271.13406040974667</v>
      </c>
      <c r="AI14" s="478">
        <v>-277.44709257631428</v>
      </c>
      <c r="AJ14" s="478">
        <v>-277.07685802304832</v>
      </c>
      <c r="AK14" s="478">
        <v>-283.52162731110093</v>
      </c>
      <c r="AL14" s="478">
        <v>-288.65495292266075</v>
      </c>
      <c r="AM14" s="478">
        <v>-293.53370763255054</v>
      </c>
      <c r="AN14" s="478">
        <v>-301.22577511018426</v>
      </c>
      <c r="AO14" s="478">
        <v>-310.05753440369517</v>
      </c>
      <c r="AP14" s="478">
        <v>-317.99616358975891</v>
      </c>
      <c r="AQ14" s="478">
        <v>-327.08466994511969</v>
      </c>
      <c r="AR14" s="478">
        <v>-333.85484773498786</v>
      </c>
      <c r="AS14" s="478">
        <v>-342.50873480555401</v>
      </c>
      <c r="AT14" s="478">
        <v>-350.5523125362123</v>
      </c>
      <c r="AU14" s="478">
        <v>-358.63064744362896</v>
      </c>
      <c r="AV14" s="478">
        <v>-367.23538127682093</v>
      </c>
    </row>
  </sheetData>
  <pageMargins left="0.7" right="0.7" top="0.75" bottom="0.75" header="0.3" footer="0.3"/>
  <pageSetup paperSize="9" orientation="portrait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N17"/>
  <sheetViews>
    <sheetView zoomScale="70" zoomScaleNormal="70" workbookViewId="0"/>
  </sheetViews>
  <sheetFormatPr defaultColWidth="9" defaultRowHeight="15"/>
  <cols>
    <col min="1" max="14" width="9" style="521"/>
    <col min="15" max="15" width="20.875" style="521" bestFit="1" customWidth="1"/>
    <col min="16" max="16384" width="9" style="521"/>
  </cols>
  <sheetData>
    <row r="1" spans="1:66" ht="15.75">
      <c r="A1" s="514" t="s">
        <v>105</v>
      </c>
    </row>
    <row r="4" spans="1:66" ht="15.75">
      <c r="O4" s="522" t="s">
        <v>36</v>
      </c>
      <c r="P4" s="523" t="s">
        <v>53</v>
      </c>
      <c r="Q4" s="523" t="s">
        <v>54</v>
      </c>
      <c r="R4" s="523" t="s">
        <v>55</v>
      </c>
      <c r="S4" s="523" t="s">
        <v>56</v>
      </c>
      <c r="T4" s="523" t="s">
        <v>57</v>
      </c>
      <c r="U4" s="523" t="s">
        <v>58</v>
      </c>
      <c r="V4" s="523" t="s">
        <v>59</v>
      </c>
      <c r="W4" s="523" t="s">
        <v>60</v>
      </c>
      <c r="X4" s="523" t="s">
        <v>61</v>
      </c>
      <c r="Y4" s="523" t="s">
        <v>62</v>
      </c>
      <c r="Z4" s="523" t="s">
        <v>63</v>
      </c>
      <c r="AA4" s="523" t="s">
        <v>64</v>
      </c>
      <c r="AB4" s="523" t="s">
        <v>65</v>
      </c>
      <c r="AC4" s="523" t="s">
        <v>66</v>
      </c>
      <c r="AD4" s="523" t="s">
        <v>67</v>
      </c>
      <c r="AE4" s="523">
        <v>2015</v>
      </c>
      <c r="AF4" s="523">
        <v>2016</v>
      </c>
      <c r="AG4" s="523">
        <v>2017</v>
      </c>
      <c r="AH4" s="523">
        <v>2018</v>
      </c>
      <c r="AI4" s="524">
        <v>2019</v>
      </c>
      <c r="AJ4" s="524">
        <v>2020</v>
      </c>
      <c r="AK4" s="524">
        <v>2021</v>
      </c>
      <c r="AL4" s="524">
        <v>2022</v>
      </c>
      <c r="AM4" s="524">
        <v>2023</v>
      </c>
      <c r="AN4" s="524">
        <v>2024</v>
      </c>
      <c r="AO4" s="524">
        <v>2025</v>
      </c>
      <c r="AP4" s="524">
        <v>2026</v>
      </c>
      <c r="AQ4" s="524">
        <v>2027</v>
      </c>
      <c r="AR4" s="524">
        <v>2028</v>
      </c>
      <c r="AS4" s="524">
        <v>2029</v>
      </c>
      <c r="AT4" s="524">
        <v>2030</v>
      </c>
      <c r="AU4" s="524">
        <v>2031</v>
      </c>
      <c r="AV4" s="524">
        <v>2032</v>
      </c>
      <c r="AW4" s="524">
        <v>2033</v>
      </c>
      <c r="AX4" s="524">
        <v>2034</v>
      </c>
      <c r="AY4" s="524">
        <v>2035</v>
      </c>
      <c r="AZ4" s="522">
        <v>2036</v>
      </c>
      <c r="BA4" s="523">
        <v>2037</v>
      </c>
      <c r="BB4" s="523">
        <v>2038</v>
      </c>
      <c r="BC4" s="523">
        <v>2039</v>
      </c>
      <c r="BD4" s="523">
        <v>2040</v>
      </c>
      <c r="BE4" s="523">
        <v>2041</v>
      </c>
      <c r="BF4" s="523">
        <v>2042</v>
      </c>
      <c r="BG4" s="523">
        <v>2043</v>
      </c>
      <c r="BH4" s="523">
        <v>2044</v>
      </c>
      <c r="BI4" s="523">
        <v>2045</v>
      </c>
      <c r="BJ4" s="523">
        <v>2046</v>
      </c>
      <c r="BK4" s="523">
        <v>2047</v>
      </c>
      <c r="BL4" s="523">
        <v>2048</v>
      </c>
      <c r="BM4" s="523">
        <v>2049</v>
      </c>
      <c r="BN4" s="523">
        <v>2050</v>
      </c>
    </row>
    <row r="5" spans="1:66" ht="15.75">
      <c r="O5" s="525" t="s">
        <v>68</v>
      </c>
      <c r="P5" s="526">
        <v>94.816000000000003</v>
      </c>
      <c r="Q5" s="526">
        <v>95.234999999999999</v>
      </c>
      <c r="R5" s="526">
        <v>92.441999999999993</v>
      </c>
      <c r="S5" s="526">
        <v>93.799000000000007</v>
      </c>
      <c r="T5" s="526">
        <v>90.501999999999995</v>
      </c>
      <c r="U5" s="526">
        <v>82.179000000000002</v>
      </c>
      <c r="V5" s="526">
        <v>74.906999999999996</v>
      </c>
      <c r="W5" s="526">
        <v>66.838999999999999</v>
      </c>
      <c r="X5" s="526">
        <v>63.444000000000003</v>
      </c>
      <c r="Y5" s="526">
        <v>54.758000000000003</v>
      </c>
      <c r="Z5" s="526">
        <v>52.106999999999999</v>
      </c>
      <c r="AA5" s="526">
        <v>40.012999999999998</v>
      </c>
      <c r="AB5" s="526">
        <v>33.228000000000002</v>
      </c>
      <c r="AC5" s="526">
        <v>32</v>
      </c>
      <c r="AD5" s="526">
        <v>31</v>
      </c>
      <c r="AE5" s="526">
        <v>33</v>
      </c>
      <c r="AF5" s="526">
        <v>34.754460049934494</v>
      </c>
      <c r="AG5" s="526">
        <v>36.814313988339997</v>
      </c>
      <c r="AH5" s="526">
        <v>36.454609293308756</v>
      </c>
      <c r="AI5" s="526">
        <v>33.114170501855071</v>
      </c>
      <c r="AJ5" s="526">
        <v>36.222410774915815</v>
      </c>
      <c r="AK5" s="526">
        <v>36.286738727367272</v>
      </c>
      <c r="AL5" s="526">
        <v>34.521564410273797</v>
      </c>
      <c r="AM5" s="526">
        <v>31.234978632964729</v>
      </c>
      <c r="AN5" s="526">
        <v>28.415626512203076</v>
      </c>
      <c r="AO5" s="526">
        <v>27.93225032116246</v>
      </c>
      <c r="AP5" s="526">
        <v>27.028807252824958</v>
      </c>
      <c r="AQ5" s="526">
        <v>26.747647667634503</v>
      </c>
      <c r="AR5" s="526">
        <v>25.044757195086571</v>
      </c>
      <c r="AS5" s="526">
        <v>22.415066128722753</v>
      </c>
      <c r="AT5" s="526">
        <v>21.199164422248828</v>
      </c>
      <c r="AU5" s="526">
        <v>19.153040450819496</v>
      </c>
      <c r="AV5" s="526">
        <v>17.991174773707812</v>
      </c>
      <c r="AW5" s="526">
        <v>16.447098683071097</v>
      </c>
      <c r="AX5" s="526">
        <v>15.574988220720284</v>
      </c>
      <c r="AY5" s="526">
        <v>13.985779337185523</v>
      </c>
      <c r="AZ5" s="526">
        <v>13.232544657581057</v>
      </c>
      <c r="BA5" s="526">
        <v>11.747833820163954</v>
      </c>
      <c r="BB5" s="526">
        <v>11.143005526341311</v>
      </c>
      <c r="BC5" s="526">
        <v>9.6675358039034105</v>
      </c>
      <c r="BD5" s="526">
        <v>9.4690379147606212</v>
      </c>
      <c r="BE5" s="526">
        <v>8.2711491307159744</v>
      </c>
      <c r="BF5" s="526">
        <v>6.6455689013847588</v>
      </c>
      <c r="BG5" s="526">
        <v>5.2601121074909525</v>
      </c>
      <c r="BH5" s="526">
        <v>4.1919483667089912</v>
      </c>
      <c r="BI5" s="526">
        <v>3.4804705934164879</v>
      </c>
      <c r="BJ5" s="526">
        <v>3.0437729474857118</v>
      </c>
      <c r="BK5" s="526">
        <v>2.6525751458333331</v>
      </c>
      <c r="BL5" s="526">
        <v>2.3563300654761896</v>
      </c>
      <c r="BM5" s="526">
        <v>2.0668739851190456</v>
      </c>
      <c r="BN5" s="526">
        <v>1.825</v>
      </c>
    </row>
    <row r="6" spans="1:66" ht="15.75">
      <c r="O6" s="525" t="s">
        <v>69</v>
      </c>
      <c r="P6" s="526">
        <v>0</v>
      </c>
      <c r="Q6" s="526">
        <v>0</v>
      </c>
      <c r="R6" s="526">
        <v>0</v>
      </c>
      <c r="S6" s="526">
        <v>0</v>
      </c>
      <c r="T6" s="526">
        <v>0</v>
      </c>
      <c r="U6" s="526">
        <v>0</v>
      </c>
      <c r="V6" s="526">
        <v>0</v>
      </c>
      <c r="W6" s="526">
        <v>0</v>
      </c>
      <c r="X6" s="526">
        <v>0</v>
      </c>
      <c r="Y6" s="526">
        <v>0</v>
      </c>
      <c r="Z6" s="526">
        <v>0</v>
      </c>
      <c r="AA6" s="526">
        <v>0</v>
      </c>
      <c r="AB6" s="526">
        <v>0</v>
      </c>
      <c r="AC6" s="526">
        <v>0</v>
      </c>
      <c r="AD6" s="526">
        <v>0</v>
      </c>
      <c r="AE6" s="526">
        <v>0</v>
      </c>
      <c r="AF6" s="526">
        <v>0</v>
      </c>
      <c r="AG6" s="526">
        <v>0</v>
      </c>
      <c r="AH6" s="526">
        <v>0</v>
      </c>
      <c r="AI6" s="526">
        <v>0</v>
      </c>
      <c r="AJ6" s="526">
        <v>0</v>
      </c>
      <c r="AK6" s="526">
        <v>1.1356074331969488</v>
      </c>
      <c r="AL6" s="526">
        <v>2.2712556279725238</v>
      </c>
      <c r="AM6" s="526">
        <v>4.2543569279673221</v>
      </c>
      <c r="AN6" s="526">
        <v>8.5183738525094643</v>
      </c>
      <c r="AO6" s="526">
        <v>12.789618600006527</v>
      </c>
      <c r="AP6" s="526">
        <v>17.050962248345758</v>
      </c>
      <c r="AQ6" s="526">
        <v>22.736830285684675</v>
      </c>
      <c r="AR6" s="526">
        <v>25.552497362599244</v>
      </c>
      <c r="AS6" s="526">
        <v>28.427479113968257</v>
      </c>
      <c r="AT6" s="526">
        <v>29.828480562400813</v>
      </c>
      <c r="AU6" s="526">
        <v>31.873951253293914</v>
      </c>
      <c r="AV6" s="526">
        <v>31.85503240868978</v>
      </c>
      <c r="AW6" s="526">
        <v>31.888803624333963</v>
      </c>
      <c r="AX6" s="526">
        <v>31.89108988096838</v>
      </c>
      <c r="AY6" s="526">
        <v>31.902218962771315</v>
      </c>
      <c r="AZ6" s="526">
        <v>31.901471065612842</v>
      </c>
      <c r="BA6" s="526">
        <v>31.901471065612842</v>
      </c>
      <c r="BB6" s="526">
        <v>31.901471065612842</v>
      </c>
      <c r="BC6" s="526">
        <v>31.901471065612842</v>
      </c>
      <c r="BD6" s="526">
        <v>31.901471065612842</v>
      </c>
      <c r="BE6" s="526">
        <v>31.901471065612842</v>
      </c>
      <c r="BF6" s="526">
        <v>31.901471065612842</v>
      </c>
      <c r="BG6" s="526">
        <v>31.901471065612842</v>
      </c>
      <c r="BH6" s="526">
        <v>31.901471065612842</v>
      </c>
      <c r="BI6" s="526">
        <v>31.901471065612842</v>
      </c>
      <c r="BJ6" s="526">
        <v>31.901471065612842</v>
      </c>
      <c r="BK6" s="526">
        <v>31.901471065612842</v>
      </c>
      <c r="BL6" s="526">
        <v>31.901471065612842</v>
      </c>
      <c r="BM6" s="526">
        <v>31.901471065612842</v>
      </c>
      <c r="BN6" s="526">
        <v>31.901471065612842</v>
      </c>
    </row>
    <row r="7" spans="1:66" ht="15.75">
      <c r="O7" s="525" t="s">
        <v>70</v>
      </c>
      <c r="P7" s="526">
        <v>0</v>
      </c>
      <c r="Q7" s="526">
        <v>0</v>
      </c>
      <c r="R7" s="526">
        <v>0</v>
      </c>
      <c r="S7" s="526">
        <v>0</v>
      </c>
      <c r="T7" s="526">
        <v>0</v>
      </c>
      <c r="U7" s="526">
        <v>0</v>
      </c>
      <c r="V7" s="526">
        <v>0</v>
      </c>
      <c r="W7" s="526">
        <v>0</v>
      </c>
      <c r="X7" s="526">
        <v>0</v>
      </c>
      <c r="Y7" s="526">
        <v>0</v>
      </c>
      <c r="Z7" s="526">
        <v>0</v>
      </c>
      <c r="AA7" s="526">
        <v>0</v>
      </c>
      <c r="AB7" s="526">
        <v>0</v>
      </c>
      <c r="AC7" s="526">
        <v>0</v>
      </c>
      <c r="AD7" s="526">
        <v>0</v>
      </c>
      <c r="AE7" s="526">
        <v>0</v>
      </c>
      <c r="AF7" s="526">
        <v>0.2</v>
      </c>
      <c r="AG7" s="526">
        <v>0.16803414634146341</v>
      </c>
      <c r="AH7" s="526">
        <v>0.22788</v>
      </c>
      <c r="AI7" s="526">
        <v>0.2321</v>
      </c>
      <c r="AJ7" s="526">
        <v>0.23420999999999997</v>
      </c>
      <c r="AK7" s="526">
        <v>0.23632</v>
      </c>
      <c r="AL7" s="526">
        <v>0.23632</v>
      </c>
      <c r="AM7" s="526">
        <v>0.23632</v>
      </c>
      <c r="AN7" s="526">
        <v>0.23632</v>
      </c>
      <c r="AO7" s="526">
        <v>0.23632</v>
      </c>
      <c r="AP7" s="526">
        <v>0.23632</v>
      </c>
      <c r="AQ7" s="526">
        <v>0.23632</v>
      </c>
      <c r="AR7" s="526">
        <v>0.23632</v>
      </c>
      <c r="AS7" s="526">
        <v>0.23632</v>
      </c>
      <c r="AT7" s="526">
        <v>0.23632</v>
      </c>
      <c r="AU7" s="526">
        <v>0.23632</v>
      </c>
      <c r="AV7" s="526">
        <v>0.23632</v>
      </c>
      <c r="AW7" s="526">
        <v>0.23632</v>
      </c>
      <c r="AX7" s="526">
        <v>0.23632</v>
      </c>
      <c r="AY7" s="526">
        <v>0.23632</v>
      </c>
      <c r="AZ7" s="526">
        <v>0.23632</v>
      </c>
      <c r="BA7" s="526">
        <v>0.23632</v>
      </c>
      <c r="BB7" s="526">
        <v>0.23632</v>
      </c>
      <c r="BC7" s="526">
        <v>0.23632</v>
      </c>
      <c r="BD7" s="526">
        <v>0.23632</v>
      </c>
      <c r="BE7" s="526">
        <v>0.23632</v>
      </c>
      <c r="BF7" s="526">
        <v>0.23632</v>
      </c>
      <c r="BG7" s="526">
        <v>0.23632</v>
      </c>
      <c r="BH7" s="526">
        <v>0.23632</v>
      </c>
      <c r="BI7" s="526">
        <v>0.23632</v>
      </c>
      <c r="BJ7" s="526">
        <v>0.23632</v>
      </c>
      <c r="BK7" s="526">
        <v>0.23632</v>
      </c>
      <c r="BL7" s="526">
        <v>0.23632</v>
      </c>
      <c r="BM7" s="526">
        <v>0.23632</v>
      </c>
      <c r="BN7" s="526">
        <v>0.23632</v>
      </c>
    </row>
    <row r="8" spans="1:66" ht="15.75">
      <c r="O8" s="525" t="s">
        <v>71</v>
      </c>
      <c r="P8" s="526">
        <v>1.2</v>
      </c>
      <c r="Q8" s="526">
        <v>1.375</v>
      </c>
      <c r="R8" s="526">
        <v>3.4289999999999998</v>
      </c>
      <c r="S8" s="526">
        <v>5.1609999999999996</v>
      </c>
      <c r="T8" s="526">
        <v>7.069</v>
      </c>
      <c r="U8" s="526">
        <v>9.2880000000000003</v>
      </c>
      <c r="V8" s="526">
        <v>13.113</v>
      </c>
      <c r="W8" s="526">
        <v>20.085000000000001</v>
      </c>
      <c r="X8" s="526">
        <v>26.189</v>
      </c>
      <c r="Y8" s="526">
        <v>23.727</v>
      </c>
      <c r="Z8" s="526">
        <v>25.356999999999999</v>
      </c>
      <c r="AA8" s="526">
        <v>21.864999999999998</v>
      </c>
      <c r="AB8" s="526">
        <v>27.858000000000001</v>
      </c>
      <c r="AC8" s="526">
        <v>29</v>
      </c>
      <c r="AD8" s="526">
        <v>25</v>
      </c>
      <c r="AE8" s="526">
        <v>29</v>
      </c>
      <c r="AF8" s="526">
        <v>32.272986723755473</v>
      </c>
      <c r="AG8" s="526">
        <v>33.394408908410789</v>
      </c>
      <c r="AH8" s="526">
        <v>27.791693999999957</v>
      </c>
      <c r="AI8" s="526">
        <v>25.409989999999965</v>
      </c>
      <c r="AJ8" s="526">
        <v>24.844165999999959</v>
      </c>
      <c r="AK8" s="526">
        <v>25.927889999999952</v>
      </c>
      <c r="AL8" s="526">
        <v>25.129772666666611</v>
      </c>
      <c r="AM8" s="526">
        <v>24.364265111111038</v>
      </c>
      <c r="AN8" s="526">
        <v>23.699172251851788</v>
      </c>
      <c r="AO8" s="526">
        <v>23.699172251851788</v>
      </c>
      <c r="AP8" s="526">
        <v>23.699172251851788</v>
      </c>
      <c r="AQ8" s="526">
        <v>21.278584272126775</v>
      </c>
      <c r="AR8" s="526">
        <v>19.674636134106009</v>
      </c>
      <c r="AS8" s="526">
        <v>18.30769298635461</v>
      </c>
      <c r="AT8" s="526">
        <v>16.591271435249741</v>
      </c>
      <c r="AU8" s="526">
        <v>15.603038555113052</v>
      </c>
      <c r="AV8" s="526">
        <v>16.914030582456078</v>
      </c>
      <c r="AW8" s="526">
        <v>15.005456344428129</v>
      </c>
      <c r="AX8" s="526">
        <v>13.345307077849338</v>
      </c>
      <c r="AY8" s="526">
        <v>11.782747646342852</v>
      </c>
      <c r="AZ8" s="526">
        <v>11.05700096299185</v>
      </c>
      <c r="BA8" s="526">
        <v>9.359963730381466</v>
      </c>
      <c r="BB8" s="526">
        <v>8.545869863827825</v>
      </c>
      <c r="BC8" s="526">
        <v>8.0406154575400599</v>
      </c>
      <c r="BD8" s="526">
        <v>7.1935394483788313</v>
      </c>
      <c r="BE8" s="526">
        <v>6.6428438538169319</v>
      </c>
      <c r="BF8" s="526">
        <v>5.2354269771881379</v>
      </c>
      <c r="BG8" s="526">
        <v>4.9678443209937306</v>
      </c>
      <c r="BH8" s="526">
        <v>4.7142219283425444</v>
      </c>
      <c r="BI8" s="526">
        <v>4.4738036729840669</v>
      </c>
      <c r="BJ8" s="526">
        <v>4.2458770462876485</v>
      </c>
      <c r="BK8" s="526">
        <v>4.0297703952307726</v>
      </c>
      <c r="BL8" s="526">
        <v>3.8248503566009897</v>
      </c>
      <c r="BM8" s="526">
        <v>3.6305194717895208</v>
      </c>
      <c r="BN8" s="526">
        <v>3.4462139679167665</v>
      </c>
    </row>
    <row r="9" spans="1:66" ht="15.75">
      <c r="O9" s="525" t="s">
        <v>72</v>
      </c>
      <c r="P9" s="526">
        <v>0.26100000000000001</v>
      </c>
      <c r="Q9" s="526">
        <v>0.36599999999999999</v>
      </c>
      <c r="R9" s="526">
        <v>0.61</v>
      </c>
      <c r="S9" s="526">
        <v>0.59199999999999997</v>
      </c>
      <c r="T9" s="526">
        <v>2.3570000000000002</v>
      </c>
      <c r="U9" s="526">
        <v>2.2269999999999999</v>
      </c>
      <c r="V9" s="526">
        <v>3.6680000000000001</v>
      </c>
      <c r="W9" s="526">
        <v>7.6999999999999993</v>
      </c>
      <c r="X9" s="526">
        <v>9.5569999999999986</v>
      </c>
      <c r="Y9" s="526">
        <v>7.2330000000000005</v>
      </c>
      <c r="Z9" s="526">
        <v>9.5449999999999999</v>
      </c>
      <c r="AA9" s="526">
        <v>6.2640000000000002</v>
      </c>
      <c r="AB9" s="526">
        <v>8.0920000000000005</v>
      </c>
      <c r="AC9" s="526">
        <v>11</v>
      </c>
      <c r="AD9" s="526">
        <v>7</v>
      </c>
      <c r="AE9" s="526">
        <v>3.5</v>
      </c>
      <c r="AF9" s="526">
        <v>6</v>
      </c>
      <c r="AG9" s="526">
        <v>5.8446743071999974</v>
      </c>
      <c r="AH9" s="526">
        <v>3.5000000000000004</v>
      </c>
      <c r="AI9" s="526">
        <v>3.5000000000000004</v>
      </c>
      <c r="AJ9" s="526">
        <v>3.5000000000000004</v>
      </c>
      <c r="AK9" s="526">
        <v>3.5000000000000004</v>
      </c>
      <c r="AL9" s="526">
        <v>3.5000000000000004</v>
      </c>
      <c r="AM9" s="526">
        <v>3.5000000000000004</v>
      </c>
      <c r="AN9" s="526">
        <v>3.5000000000000004</v>
      </c>
      <c r="AO9" s="526">
        <v>3.5000000000000004</v>
      </c>
      <c r="AP9" s="526">
        <v>3.5000000000000004</v>
      </c>
      <c r="AQ9" s="526">
        <v>3.5000000000000004</v>
      </c>
      <c r="AR9" s="526">
        <v>3.5000000000000004</v>
      </c>
      <c r="AS9" s="526">
        <v>3.5000000000000004</v>
      </c>
      <c r="AT9" s="526">
        <v>3.5000000000000004</v>
      </c>
      <c r="AU9" s="526">
        <v>3.5000000000000004</v>
      </c>
      <c r="AV9" s="526">
        <v>3.5000000000000004</v>
      </c>
      <c r="AW9" s="526">
        <v>3.5000000000000004</v>
      </c>
      <c r="AX9" s="526">
        <v>3.5000000000000004</v>
      </c>
      <c r="AY9" s="526">
        <v>3.5000000000000004</v>
      </c>
      <c r="AZ9" s="526">
        <v>3.5000000000000004</v>
      </c>
      <c r="BA9" s="526">
        <v>3.5000000000000004</v>
      </c>
      <c r="BB9" s="526">
        <v>3.5000000000000004</v>
      </c>
      <c r="BC9" s="526">
        <v>3.5000000000000004</v>
      </c>
      <c r="BD9" s="526">
        <v>3.5000000000000004</v>
      </c>
      <c r="BE9" s="526">
        <v>3.5000000000000004</v>
      </c>
      <c r="BF9" s="526">
        <v>3.5000000000000004</v>
      </c>
      <c r="BG9" s="526">
        <v>3.5000000000000004</v>
      </c>
      <c r="BH9" s="526">
        <v>3.5000000000000004</v>
      </c>
      <c r="BI9" s="526">
        <v>3.5000000000000004</v>
      </c>
      <c r="BJ9" s="526">
        <v>3.5000000000000004</v>
      </c>
      <c r="BK9" s="526">
        <v>3.5000000000000004</v>
      </c>
      <c r="BL9" s="526">
        <v>3.5000000000000004</v>
      </c>
      <c r="BM9" s="526">
        <v>3.5000000000000004</v>
      </c>
      <c r="BN9" s="526">
        <v>3.5000000000000004</v>
      </c>
    </row>
    <row r="10" spans="1:66" ht="15.75">
      <c r="O10" s="525" t="s">
        <v>73</v>
      </c>
      <c r="P10" s="527">
        <v>0</v>
      </c>
      <c r="Q10" s="527">
        <v>0</v>
      </c>
      <c r="R10" s="527">
        <v>0</v>
      </c>
      <c r="S10" s="527">
        <v>0</v>
      </c>
      <c r="T10" s="527">
        <v>0</v>
      </c>
      <c r="U10" s="527">
        <v>0</v>
      </c>
      <c r="V10" s="527">
        <v>0</v>
      </c>
      <c r="W10" s="527">
        <v>0</v>
      </c>
      <c r="X10" s="527">
        <v>0</v>
      </c>
      <c r="Y10" s="527">
        <v>6.4050000000000002</v>
      </c>
      <c r="Z10" s="527">
        <v>18.687999999999999</v>
      </c>
      <c r="AA10" s="527">
        <v>24.779</v>
      </c>
      <c r="AB10" s="527">
        <v>13.573</v>
      </c>
      <c r="AC10" s="527">
        <v>9</v>
      </c>
      <c r="AD10" s="527">
        <v>11</v>
      </c>
      <c r="AE10" s="527">
        <v>12.5</v>
      </c>
      <c r="AF10" s="527">
        <v>9.0488797600000002</v>
      </c>
      <c r="AG10" s="527">
        <v>8.0523202879999989</v>
      </c>
      <c r="AH10" s="527">
        <v>8.1999999999999975</v>
      </c>
      <c r="AI10" s="527">
        <v>8.1999999999999975</v>
      </c>
      <c r="AJ10" s="527">
        <v>8.1999999999999975</v>
      </c>
      <c r="AK10" s="527">
        <v>8.1999999999999975</v>
      </c>
      <c r="AL10" s="526">
        <v>7.9878</v>
      </c>
      <c r="AM10" s="526">
        <v>7.9878</v>
      </c>
      <c r="AN10" s="526">
        <v>7.9878</v>
      </c>
      <c r="AO10" s="526">
        <v>7.9878</v>
      </c>
      <c r="AP10" s="526">
        <v>8.3528000000000002</v>
      </c>
      <c r="AQ10" s="526">
        <v>8.2580666666666662</v>
      </c>
      <c r="AR10" s="526">
        <v>8.2580666666666662</v>
      </c>
      <c r="AS10" s="526">
        <v>8.2580666666666662</v>
      </c>
      <c r="AT10" s="526">
        <v>8.2580666666666662</v>
      </c>
      <c r="AU10" s="526">
        <v>8.2580666666666662</v>
      </c>
      <c r="AV10" s="526">
        <v>8.2580666666666662</v>
      </c>
      <c r="AW10" s="526">
        <v>8.2580666666666662</v>
      </c>
      <c r="AX10" s="526">
        <v>8.2580666666666662</v>
      </c>
      <c r="AY10" s="526">
        <v>8.2580666666666662</v>
      </c>
      <c r="AZ10" s="526">
        <v>8.2580666666666662</v>
      </c>
      <c r="BA10" s="527">
        <v>10.448066666666666</v>
      </c>
      <c r="BB10" s="527">
        <v>10.448066666666666</v>
      </c>
      <c r="BC10" s="527">
        <v>12.638066666666665</v>
      </c>
      <c r="BD10" s="527">
        <v>12.638066666666665</v>
      </c>
      <c r="BE10" s="527">
        <v>12.638066666666665</v>
      </c>
      <c r="BF10" s="527">
        <v>12.638066666666665</v>
      </c>
      <c r="BG10" s="527">
        <v>12.638066666666665</v>
      </c>
      <c r="BH10" s="527">
        <v>12.638066666666665</v>
      </c>
      <c r="BI10" s="527">
        <v>12.638066666666665</v>
      </c>
      <c r="BJ10" s="527">
        <v>12.638066666666665</v>
      </c>
      <c r="BK10" s="527">
        <v>12.638066666666665</v>
      </c>
      <c r="BL10" s="527">
        <v>12.638066666666665</v>
      </c>
      <c r="BM10" s="527">
        <v>12.638066666666665</v>
      </c>
      <c r="BN10" s="527">
        <v>12.638066666666665</v>
      </c>
    </row>
    <row r="11" spans="1:66" ht="15.75">
      <c r="O11" s="525" t="s">
        <v>74</v>
      </c>
      <c r="P11" s="527">
        <v>0</v>
      </c>
      <c r="Q11" s="526">
        <v>0</v>
      </c>
      <c r="R11" s="526">
        <v>0</v>
      </c>
      <c r="S11" s="526">
        <v>0</v>
      </c>
      <c r="T11" s="526">
        <v>0</v>
      </c>
      <c r="U11" s="526">
        <v>0</v>
      </c>
      <c r="V11" s="526">
        <v>0</v>
      </c>
      <c r="W11" s="526">
        <v>0</v>
      </c>
      <c r="X11" s="526">
        <v>0</v>
      </c>
      <c r="Y11" s="526">
        <v>0</v>
      </c>
      <c r="Z11" s="526">
        <v>0</v>
      </c>
      <c r="AA11" s="526">
        <v>0</v>
      </c>
      <c r="AB11" s="526">
        <v>0</v>
      </c>
      <c r="AC11" s="526">
        <v>0</v>
      </c>
      <c r="AD11" s="526">
        <v>0</v>
      </c>
      <c r="AE11" s="526">
        <v>0</v>
      </c>
      <c r="AF11" s="526">
        <v>0</v>
      </c>
      <c r="AG11" s="526">
        <v>0</v>
      </c>
      <c r="AH11" s="526">
        <v>5.9101074013768597</v>
      </c>
      <c r="AI11" s="526">
        <v>10.552727441221519</v>
      </c>
      <c r="AJ11" s="526">
        <v>7.4769361571457846</v>
      </c>
      <c r="AK11" s="526">
        <v>4.2770032075890185</v>
      </c>
      <c r="AL11" s="526">
        <v>4.2645835728599222</v>
      </c>
      <c r="AM11" s="526">
        <v>7.116961250052487</v>
      </c>
      <c r="AN11" s="526">
        <v>10.493290767376218</v>
      </c>
      <c r="AO11" s="526">
        <v>10.227557228214183</v>
      </c>
      <c r="AP11" s="526">
        <v>6.5680843078514872</v>
      </c>
      <c r="AQ11" s="526">
        <v>4.1645093836227653</v>
      </c>
      <c r="AR11" s="526">
        <v>4.8514615952012976</v>
      </c>
      <c r="AS11" s="526">
        <v>5.7742654933901374</v>
      </c>
      <c r="AT11" s="526">
        <v>8.4692701915149957</v>
      </c>
      <c r="AU11" s="526">
        <v>6.4680532354449465</v>
      </c>
      <c r="AV11" s="526">
        <v>3.5622258804561429</v>
      </c>
      <c r="AW11" s="526">
        <v>4.5080068102406354</v>
      </c>
      <c r="AX11" s="526">
        <v>6.4606668708603499</v>
      </c>
      <c r="AY11" s="526">
        <v>10.052529361927418</v>
      </c>
      <c r="AZ11" s="526">
        <v>9.3192642012376705</v>
      </c>
      <c r="BA11" s="527">
        <v>9.4697158170483551</v>
      </c>
      <c r="BB11" s="526">
        <v>9.4614806131354765</v>
      </c>
      <c r="BC11" s="526">
        <v>8.4190845146068991</v>
      </c>
      <c r="BD11" s="526">
        <v>8.5766393078353289</v>
      </c>
      <c r="BE11" s="526">
        <v>9.8956123726420504</v>
      </c>
      <c r="BF11" s="526">
        <v>12.740367148144315</v>
      </c>
      <c r="BG11" s="526">
        <v>13.848421397337511</v>
      </c>
      <c r="BH11" s="526">
        <v>14.979785482364873</v>
      </c>
      <c r="BI11" s="526">
        <v>15.874318462393703</v>
      </c>
      <c r="BJ11" s="526">
        <v>16.428405675221057</v>
      </c>
      <c r="BK11" s="526">
        <v>16.473403839519889</v>
      </c>
      <c r="BL11" s="526">
        <v>16.45955723880299</v>
      </c>
      <c r="BM11" s="526">
        <v>16.566848329796205</v>
      </c>
      <c r="BN11" s="526">
        <v>16.411868439775255</v>
      </c>
    </row>
    <row r="12" spans="1:66" ht="15.75">
      <c r="O12" s="525" t="s">
        <v>75</v>
      </c>
      <c r="P12" s="527">
        <v>103.018</v>
      </c>
      <c r="Q12" s="527">
        <v>105.02200000000001</v>
      </c>
      <c r="R12" s="527">
        <v>103.727</v>
      </c>
      <c r="S12" s="527">
        <v>107.878</v>
      </c>
      <c r="T12" s="527">
        <v>103.91500000000001</v>
      </c>
      <c r="U12" s="527">
        <v>99.929000000000002</v>
      </c>
      <c r="V12" s="527">
        <v>97.686999999999998</v>
      </c>
      <c r="W12" s="527">
        <v>99.813999999999993</v>
      </c>
      <c r="X12" s="527">
        <v>104.295</v>
      </c>
      <c r="Y12" s="527">
        <v>100.212</v>
      </c>
      <c r="Z12" s="527">
        <v>112.572</v>
      </c>
      <c r="AA12" s="527">
        <v>96.215000000000003</v>
      </c>
      <c r="AB12" s="527">
        <v>87.846000000000004</v>
      </c>
      <c r="AC12" s="527">
        <v>81</v>
      </c>
      <c r="AD12" s="527">
        <v>74</v>
      </c>
      <c r="AE12" s="527">
        <v>78</v>
      </c>
      <c r="AF12" s="527">
        <v>87</v>
      </c>
      <c r="AG12" s="527">
        <v>84.273751638292254</v>
      </c>
      <c r="AH12" s="527">
        <v>82.084290694685578</v>
      </c>
      <c r="AI12" s="527">
        <v>81.008987943076562</v>
      </c>
      <c r="AJ12" s="527">
        <v>80.477722932061567</v>
      </c>
      <c r="AK12" s="527">
        <v>79.563559368153193</v>
      </c>
      <c r="AL12" s="527">
        <v>77.911296277772863</v>
      </c>
      <c r="AM12" s="527">
        <v>78.694681922095569</v>
      </c>
      <c r="AN12" s="527">
        <v>82.85058338394056</v>
      </c>
      <c r="AO12" s="527">
        <v>86.372718401234948</v>
      </c>
      <c r="AP12" s="527">
        <v>86.436146060873995</v>
      </c>
      <c r="AQ12" s="527">
        <v>86.921958275735392</v>
      </c>
      <c r="AR12" s="527">
        <v>87.117738953659781</v>
      </c>
      <c r="AS12" s="527">
        <v>86.918890389102415</v>
      </c>
      <c r="AT12" s="527">
        <v>88.082573278081043</v>
      </c>
      <c r="AU12" s="527">
        <v>85.092470161338071</v>
      </c>
      <c r="AV12" s="527">
        <v>82.316850311976467</v>
      </c>
      <c r="AW12" s="527">
        <v>79.843752128740491</v>
      </c>
      <c r="AX12" s="527">
        <v>79.266438717065014</v>
      </c>
      <c r="AY12" s="527">
        <v>79.717661974893758</v>
      </c>
      <c r="AZ12" s="527">
        <v>77.504667554090091</v>
      </c>
      <c r="BA12" s="527">
        <v>76.663371099873288</v>
      </c>
      <c r="BB12" s="527">
        <v>75.236213735584116</v>
      </c>
      <c r="BC12" s="527">
        <v>74.40309350832986</v>
      </c>
      <c r="BD12" s="527">
        <v>73.515074403254289</v>
      </c>
      <c r="BE12" s="527">
        <v>73.085463089454464</v>
      </c>
      <c r="BF12" s="527">
        <v>72.897220758996724</v>
      </c>
      <c r="BG12" s="527">
        <v>72.352235558101697</v>
      </c>
      <c r="BH12" s="527">
        <v>72.161813509695918</v>
      </c>
      <c r="BI12" s="527">
        <v>72.104450461073768</v>
      </c>
      <c r="BJ12" s="527">
        <v>71.993913401273915</v>
      </c>
      <c r="BK12" s="527">
        <v>71.431607112863503</v>
      </c>
      <c r="BL12" s="527">
        <v>70.916595393159682</v>
      </c>
      <c r="BM12" s="527">
        <v>70.540099518984277</v>
      </c>
      <c r="BN12" s="527">
        <v>69.958940139971531</v>
      </c>
    </row>
    <row r="13" spans="1:66" ht="15.75">
      <c r="O13" s="525" t="s">
        <v>76</v>
      </c>
      <c r="P13" s="541">
        <v>1.418198761381506E-2</v>
      </c>
      <c r="Q13" s="541">
        <v>1.6577479004399077E-2</v>
      </c>
      <c r="R13" s="541">
        <v>3.8938752687342731E-2</v>
      </c>
      <c r="S13" s="541">
        <v>5.3328760266226655E-2</v>
      </c>
      <c r="T13" s="541">
        <v>9.0708752345667124E-2</v>
      </c>
      <c r="U13" s="541">
        <v>0.11523181458835774</v>
      </c>
      <c r="V13" s="541">
        <v>0.17178334885911123</v>
      </c>
      <c r="W13" s="541">
        <v>0.27836776404111652</v>
      </c>
      <c r="X13" s="541">
        <v>0.34273934512680371</v>
      </c>
      <c r="Y13" s="541">
        <v>0.3728595377799066</v>
      </c>
      <c r="Z13" s="541">
        <v>0.47605088299044168</v>
      </c>
      <c r="AA13" s="541">
        <v>0.54989346775450809</v>
      </c>
      <c r="AB13" s="541">
        <v>0.56374792250073991</v>
      </c>
      <c r="AC13" s="541">
        <v>0.60493827160493829</v>
      </c>
      <c r="AD13" s="541">
        <v>0.58108108108108103</v>
      </c>
      <c r="AE13" s="541">
        <v>0.57692307692307687</v>
      </c>
      <c r="AF13" s="541">
        <v>0.546228350387994</v>
      </c>
      <c r="AG13" s="541">
        <v>0.56116409420798286</v>
      </c>
      <c r="AH13" s="541">
        <v>0.55311194160463506</v>
      </c>
      <c r="AI13" s="541">
        <v>0.588363324261169</v>
      </c>
      <c r="AJ13" s="541">
        <v>0.54699736216825967</v>
      </c>
      <c r="AK13" s="541">
        <v>0.52668449652545568</v>
      </c>
      <c r="AL13" s="541">
        <v>0.52472694195424019</v>
      </c>
      <c r="AM13" s="541">
        <v>0.54602198409926939</v>
      </c>
      <c r="AN13" s="541">
        <v>0.55135716796995404</v>
      </c>
      <c r="AO13" s="541">
        <v>0.52579715355371559</v>
      </c>
      <c r="AP13" s="541">
        <v>0.48729679051214952</v>
      </c>
      <c r="AQ13" s="541">
        <v>0.42798345849970409</v>
      </c>
      <c r="AR13" s="541">
        <v>0.41649570835710598</v>
      </c>
      <c r="AS13" s="541">
        <v>0.41233873311048286</v>
      </c>
      <c r="AT13" s="541">
        <v>0.41800105200370608</v>
      </c>
      <c r="AU13" s="541">
        <v>0.39755760284174957</v>
      </c>
      <c r="AV13" s="541">
        <v>0.39158839298895087</v>
      </c>
      <c r="AW13" s="541">
        <v>0.39165907146889906</v>
      </c>
      <c r="AX13" s="541">
        <v>0.39820182571897272</v>
      </c>
      <c r="AY13" s="541">
        <v>0.42140402569153135</v>
      </c>
      <c r="AZ13" s="541">
        <v>0.41461156914801045</v>
      </c>
      <c r="BA13" s="541">
        <v>0.42755419888065249</v>
      </c>
      <c r="BB13" s="541">
        <v>0.42473452021305219</v>
      </c>
      <c r="BC13" s="541">
        <v>0.43812380778447224</v>
      </c>
      <c r="BD13" s="541">
        <v>0.43403676976307792</v>
      </c>
      <c r="BE13" s="541">
        <v>0.44710016892320359</v>
      </c>
      <c r="BF13" s="541">
        <v>0.46797203565252382</v>
      </c>
      <c r="BG13" s="541">
        <v>0.48311337051815351</v>
      </c>
      <c r="BH13" s="541">
        <v>0.49655174024360621</v>
      </c>
      <c r="BI13" s="541">
        <v>0.50601854072435981</v>
      </c>
      <c r="BJ13" s="541">
        <v>0.51132585588164436</v>
      </c>
      <c r="BK13" s="541">
        <v>0.5129555722234187</v>
      </c>
      <c r="BL13" s="541">
        <v>0.51359592293095069</v>
      </c>
      <c r="BM13" s="541">
        <v>0.51510324930110885</v>
      </c>
      <c r="BN13" s="541">
        <v>0.51453251010290868</v>
      </c>
    </row>
    <row r="17" spans="32:66">
      <c r="AF17" s="528"/>
      <c r="AG17" s="528"/>
      <c r="AH17" s="528"/>
      <c r="AI17" s="528"/>
      <c r="AJ17" s="528"/>
      <c r="AK17" s="528"/>
      <c r="AL17" s="528"/>
      <c r="AM17" s="528"/>
      <c r="AN17" s="528"/>
      <c r="AO17" s="528"/>
      <c r="AP17" s="528"/>
      <c r="AQ17" s="528"/>
      <c r="AR17" s="528"/>
      <c r="AS17" s="528"/>
      <c r="AT17" s="528"/>
      <c r="AU17" s="528"/>
      <c r="AV17" s="528"/>
      <c r="AW17" s="528"/>
      <c r="AX17" s="528"/>
      <c r="AY17" s="528"/>
      <c r="AZ17" s="528"/>
      <c r="BA17" s="528"/>
      <c r="BB17" s="528"/>
      <c r="BC17" s="528"/>
      <c r="BD17" s="528"/>
      <c r="BE17" s="528"/>
      <c r="BF17" s="528"/>
      <c r="BG17" s="528"/>
      <c r="BH17" s="528"/>
      <c r="BI17" s="528"/>
      <c r="BJ17" s="528"/>
      <c r="BK17" s="528"/>
      <c r="BL17" s="528"/>
      <c r="BM17" s="528"/>
      <c r="BN17" s="528"/>
    </row>
  </sheetData>
  <pageMargins left="0.7" right="0.7" top="0.75" bottom="0.75" header="0.3" footer="0.3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U8"/>
  <sheetViews>
    <sheetView showGridLines="0" zoomScale="70" zoomScaleNormal="70" workbookViewId="0"/>
  </sheetViews>
  <sheetFormatPr defaultColWidth="9" defaultRowHeight="14.25" customHeight="1"/>
  <cols>
    <col min="1" max="1" width="3.125" style="530" customWidth="1"/>
    <col min="2" max="11" width="9" style="530"/>
    <col min="12" max="12" width="19.375" style="530" bestFit="1" customWidth="1"/>
    <col min="13" max="16384" width="9" style="530"/>
  </cols>
  <sheetData>
    <row r="1" spans="1:47" ht="15.75">
      <c r="A1" s="529" t="s">
        <v>665</v>
      </c>
    </row>
    <row r="2" spans="1:47" ht="14.25" customHeight="1">
      <c r="L2" s="530" t="s">
        <v>628</v>
      </c>
    </row>
    <row r="4" spans="1:47" ht="14.25" customHeight="1">
      <c r="L4" s="531" t="s">
        <v>36</v>
      </c>
      <c r="M4" s="531">
        <v>2015</v>
      </c>
      <c r="N4" s="531">
        <v>2016</v>
      </c>
      <c r="O4" s="531">
        <v>2017</v>
      </c>
      <c r="P4" s="531">
        <v>2018</v>
      </c>
      <c r="Q4" s="531">
        <v>2019</v>
      </c>
      <c r="R4" s="531">
        <v>2020</v>
      </c>
      <c r="S4" s="531">
        <v>2021</v>
      </c>
      <c r="T4" s="531">
        <v>2022</v>
      </c>
      <c r="U4" s="531">
        <v>2023</v>
      </c>
      <c r="V4" s="531">
        <v>2024</v>
      </c>
      <c r="W4" s="531">
        <v>2025</v>
      </c>
      <c r="X4" s="531">
        <v>2026</v>
      </c>
      <c r="Y4" s="531">
        <v>2027</v>
      </c>
      <c r="Z4" s="531">
        <v>2028</v>
      </c>
      <c r="AA4" s="531">
        <v>2029</v>
      </c>
      <c r="AB4" s="531">
        <v>2030</v>
      </c>
      <c r="AC4" s="531">
        <v>2031</v>
      </c>
      <c r="AD4" s="531">
        <v>2032</v>
      </c>
      <c r="AE4" s="531">
        <v>2033</v>
      </c>
      <c r="AF4" s="531">
        <v>2034</v>
      </c>
      <c r="AG4" s="531">
        <v>2035</v>
      </c>
      <c r="AH4" s="531">
        <v>2036</v>
      </c>
      <c r="AI4" s="531">
        <v>2037</v>
      </c>
      <c r="AJ4" s="531">
        <v>2038</v>
      </c>
      <c r="AK4" s="531">
        <v>2039</v>
      </c>
      <c r="AL4" s="531">
        <v>2040</v>
      </c>
      <c r="AM4" s="532"/>
      <c r="AN4" s="532"/>
      <c r="AO4" s="532"/>
      <c r="AP4" s="532"/>
      <c r="AQ4" s="532"/>
      <c r="AR4" s="532"/>
      <c r="AS4" s="532"/>
      <c r="AT4" s="532"/>
      <c r="AU4" s="532"/>
    </row>
    <row r="5" spans="1:47" ht="14.25" customHeight="1">
      <c r="L5" s="531" t="s">
        <v>80</v>
      </c>
      <c r="M5" s="531"/>
      <c r="N5" s="531"/>
      <c r="O5" s="533">
        <v>72.052362119420138</v>
      </c>
      <c r="P5" s="533">
        <v>73.99996013591192</v>
      </c>
      <c r="Q5" s="533">
        <v>60.832297243078472</v>
      </c>
      <c r="R5" s="533">
        <v>63.863323838242422</v>
      </c>
      <c r="S5" s="533">
        <v>72.642449404482363</v>
      </c>
      <c r="T5" s="533">
        <v>78.952742750529069</v>
      </c>
      <c r="U5" s="533">
        <v>80.775441855436384</v>
      </c>
      <c r="V5" s="533">
        <v>76.846294272150601</v>
      </c>
      <c r="W5" s="533">
        <v>80.200337866715302</v>
      </c>
      <c r="X5" s="533">
        <v>88.838341641493287</v>
      </c>
      <c r="Y5" s="533">
        <v>95.170209353094549</v>
      </c>
      <c r="Z5" s="533">
        <v>109.16641176399287</v>
      </c>
      <c r="AA5" s="533">
        <v>109.96642898503728</v>
      </c>
      <c r="AB5" s="533">
        <v>110.72327826628128</v>
      </c>
      <c r="AC5" s="533">
        <v>106.9656643571924</v>
      </c>
      <c r="AD5" s="533">
        <v>105.82776505599753</v>
      </c>
      <c r="AE5" s="533">
        <v>109.71845480627758</v>
      </c>
      <c r="AF5" s="533">
        <v>120.91801928983585</v>
      </c>
      <c r="AG5" s="533">
        <v>122.38340024498871</v>
      </c>
      <c r="AH5" s="533">
        <v>119.17336605072558</v>
      </c>
      <c r="AI5" s="533">
        <v>115.9287279560009</v>
      </c>
      <c r="AJ5" s="533">
        <v>118.68891359261852</v>
      </c>
      <c r="AK5" s="533">
        <v>121.03972328833783</v>
      </c>
      <c r="AL5" s="533">
        <v>135.30527844818494</v>
      </c>
      <c r="AM5" s="532"/>
      <c r="AN5" s="532"/>
      <c r="AO5" s="532"/>
      <c r="AP5" s="532"/>
      <c r="AQ5" s="532"/>
      <c r="AR5" s="532"/>
      <c r="AS5" s="532"/>
      <c r="AT5" s="532"/>
      <c r="AU5" s="532"/>
    </row>
    <row r="6" spans="1:47" ht="14.25" customHeight="1">
      <c r="L6" s="531" t="s">
        <v>31</v>
      </c>
      <c r="M6" s="531"/>
      <c r="N6" s="531"/>
      <c r="O6" s="533">
        <v>68.879248704827774</v>
      </c>
      <c r="P6" s="533">
        <v>71.461137949592569</v>
      </c>
      <c r="Q6" s="533">
        <v>55.827176851523632</v>
      </c>
      <c r="R6" s="533">
        <v>60.995635242503738</v>
      </c>
      <c r="S6" s="533">
        <v>51.606238002617317</v>
      </c>
      <c r="T6" s="533">
        <v>45.841116164249286</v>
      </c>
      <c r="U6" s="533">
        <v>31.910899439868786</v>
      </c>
      <c r="V6" s="533">
        <v>30.410555398778854</v>
      </c>
      <c r="W6" s="533">
        <v>29.025545455384986</v>
      </c>
      <c r="X6" s="533">
        <v>31.419250592157482</v>
      </c>
      <c r="Y6" s="533">
        <v>29.885060062625087</v>
      </c>
      <c r="Z6" s="533">
        <v>39.157866988389628</v>
      </c>
      <c r="AA6" s="533">
        <v>36.038655961308336</v>
      </c>
      <c r="AB6" s="533">
        <v>42.360174903965401</v>
      </c>
      <c r="AC6" s="533">
        <v>41.47392836333654</v>
      </c>
      <c r="AD6" s="533">
        <v>43.302068424162258</v>
      </c>
      <c r="AE6" s="533">
        <v>52.618324916523136</v>
      </c>
      <c r="AF6" s="533">
        <v>56.126861940477113</v>
      </c>
      <c r="AG6" s="533">
        <v>55.132568801577975</v>
      </c>
      <c r="AH6" s="533">
        <v>59.954233754081599</v>
      </c>
      <c r="AI6" s="533">
        <v>61.450499263231791</v>
      </c>
      <c r="AJ6" s="533">
        <v>62.973999588513379</v>
      </c>
      <c r="AK6" s="533">
        <v>70.228786613455156</v>
      </c>
      <c r="AL6" s="533">
        <v>76.044377184062682</v>
      </c>
      <c r="AM6" s="532"/>
      <c r="AN6" s="532"/>
      <c r="AO6" s="532"/>
      <c r="AP6" s="532"/>
      <c r="AQ6" s="532"/>
      <c r="AR6" s="532"/>
      <c r="AS6" s="532"/>
      <c r="AT6" s="532"/>
      <c r="AU6" s="532"/>
    </row>
    <row r="7" spans="1:47" ht="14.25" customHeight="1">
      <c r="L7" s="531" t="s">
        <v>81</v>
      </c>
      <c r="M7" s="531"/>
      <c r="N7" s="531"/>
      <c r="O7" s="533">
        <v>65.427682762962718</v>
      </c>
      <c r="P7" s="533">
        <v>67.877523421712624</v>
      </c>
      <c r="Q7" s="533">
        <v>61.111630340653221</v>
      </c>
      <c r="R7" s="533">
        <v>56.960525760913981</v>
      </c>
      <c r="S7" s="533">
        <v>33.958924265168946</v>
      </c>
      <c r="T7" s="533">
        <v>12.134222270961402</v>
      </c>
      <c r="U7" s="533">
        <v>8.4439319870705276</v>
      </c>
      <c r="V7" s="533">
        <v>6.9056919663327108</v>
      </c>
      <c r="W7" s="533">
        <v>8.241522876896056</v>
      </c>
      <c r="X7" s="533">
        <v>2.8590816013671088</v>
      </c>
      <c r="Y7" s="533">
        <v>1.9840783214080489</v>
      </c>
      <c r="Z7" s="533">
        <v>8.687495878147331</v>
      </c>
      <c r="AA7" s="533">
        <v>15.027906734196392</v>
      </c>
      <c r="AB7" s="533">
        <v>14.953825891874374</v>
      </c>
      <c r="AC7" s="533">
        <v>9.0646783809950762</v>
      </c>
      <c r="AD7" s="533">
        <v>9.6734945614153389</v>
      </c>
      <c r="AE7" s="533">
        <v>15.897936235041072</v>
      </c>
      <c r="AF7" s="533">
        <v>16.568762363745293</v>
      </c>
      <c r="AG7" s="533">
        <v>20.160981609152884</v>
      </c>
      <c r="AH7" s="533">
        <v>16.972901389898027</v>
      </c>
      <c r="AI7" s="533">
        <v>12.353953268307805</v>
      </c>
      <c r="AJ7" s="533">
        <v>8.1845419853756312</v>
      </c>
      <c r="AK7" s="533">
        <v>4.7827242373010677</v>
      </c>
      <c r="AL7" s="533">
        <v>0.45593328524262233</v>
      </c>
      <c r="AM7" s="532"/>
      <c r="AN7" s="532"/>
      <c r="AO7" s="532"/>
      <c r="AP7" s="532"/>
      <c r="AQ7" s="532"/>
      <c r="AR7" s="532"/>
      <c r="AS7" s="532"/>
      <c r="AT7" s="532"/>
      <c r="AU7" s="532"/>
    </row>
    <row r="8" spans="1:47" ht="14.25" customHeight="1">
      <c r="L8" s="531" t="s">
        <v>32</v>
      </c>
      <c r="M8" s="531"/>
      <c r="N8" s="531"/>
      <c r="O8" s="533">
        <v>62.658079581144534</v>
      </c>
      <c r="P8" s="533">
        <v>51.13188879443976</v>
      </c>
      <c r="Q8" s="533">
        <v>40.338090565376717</v>
      </c>
      <c r="R8" s="533">
        <v>55.266739882288675</v>
      </c>
      <c r="S8" s="533">
        <v>65.268438053660759</v>
      </c>
      <c r="T8" s="533">
        <v>75.961004576426376</v>
      </c>
      <c r="U8" s="533">
        <v>74.50253484876788</v>
      </c>
      <c r="V8" s="533">
        <v>64.570062092579292</v>
      </c>
      <c r="W8" s="533">
        <v>66.598894725013963</v>
      </c>
      <c r="X8" s="533">
        <v>80.558388055654689</v>
      </c>
      <c r="Y8" s="533">
        <v>102.09009400132339</v>
      </c>
      <c r="Z8" s="533">
        <v>108.53396173211786</v>
      </c>
      <c r="AA8" s="533">
        <v>112.45412362453845</v>
      </c>
      <c r="AB8" s="533">
        <v>111.57232660320688</v>
      </c>
      <c r="AC8" s="533">
        <v>117.0436319497627</v>
      </c>
      <c r="AD8" s="533">
        <v>125.82046052730965</v>
      </c>
      <c r="AE8" s="533">
        <v>129.68556232783237</v>
      </c>
      <c r="AF8" s="533">
        <v>118.98452379994785</v>
      </c>
      <c r="AG8" s="533">
        <v>111.65913792351949</v>
      </c>
      <c r="AH8" s="533">
        <v>115.49683482307836</v>
      </c>
      <c r="AI8" s="533">
        <v>114.30155705921635</v>
      </c>
      <c r="AJ8" s="533">
        <v>111.18806977678588</v>
      </c>
      <c r="AK8" s="533">
        <v>113.23723423352806</v>
      </c>
      <c r="AL8" s="533">
        <v>113.21117595178833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16"/>
  <sheetViews>
    <sheetView zoomScale="70" zoomScaleNormal="70" workbookViewId="0"/>
  </sheetViews>
  <sheetFormatPr defaultColWidth="9" defaultRowHeight="14.25" customHeight="1"/>
  <cols>
    <col min="1" max="11" width="9" style="521"/>
    <col min="12" max="12" width="19.25" style="521" bestFit="1" customWidth="1"/>
    <col min="13" max="13" width="9" style="521" customWidth="1"/>
    <col min="14" max="16384" width="9" style="521"/>
  </cols>
  <sheetData>
    <row r="1" spans="1:37" ht="15.75">
      <c r="A1" s="514" t="s">
        <v>666</v>
      </c>
    </row>
    <row r="2" spans="1:37" ht="14.25" customHeight="1">
      <c r="L2" s="521" t="s">
        <v>629</v>
      </c>
    </row>
    <row r="4" spans="1:37" ht="14.25" customHeight="1">
      <c r="L4" s="534" t="s">
        <v>36</v>
      </c>
      <c r="M4" s="535">
        <v>42005</v>
      </c>
      <c r="N4" s="535">
        <v>42370</v>
      </c>
      <c r="O4" s="535">
        <v>42736</v>
      </c>
      <c r="P4" s="535">
        <v>43101</v>
      </c>
      <c r="Q4" s="535">
        <v>43466</v>
      </c>
      <c r="R4" s="535">
        <v>43831</v>
      </c>
      <c r="S4" s="535">
        <v>44197</v>
      </c>
      <c r="T4" s="535">
        <v>44562</v>
      </c>
      <c r="U4" s="535">
        <v>44927</v>
      </c>
      <c r="V4" s="535">
        <v>45292</v>
      </c>
      <c r="W4" s="535">
        <v>45658</v>
      </c>
      <c r="X4" s="535">
        <v>46023</v>
      </c>
      <c r="Y4" s="535">
        <v>46388</v>
      </c>
      <c r="Z4" s="535">
        <v>46753</v>
      </c>
      <c r="AA4" s="535">
        <v>47119</v>
      </c>
      <c r="AB4" s="535">
        <v>47484</v>
      </c>
      <c r="AC4" s="528"/>
      <c r="AD4" s="528"/>
      <c r="AE4" s="528"/>
      <c r="AF4" s="528"/>
      <c r="AG4" s="528"/>
      <c r="AH4" s="528"/>
      <c r="AI4" s="528"/>
      <c r="AJ4" s="528"/>
      <c r="AK4" s="528"/>
    </row>
    <row r="5" spans="1:37" ht="14.25" customHeight="1">
      <c r="L5" s="534" t="s">
        <v>80</v>
      </c>
      <c r="M5" s="534"/>
      <c r="N5" s="534"/>
      <c r="O5" s="536">
        <v>67.12327121032915</v>
      </c>
      <c r="P5" s="536">
        <v>61.989051045002711</v>
      </c>
      <c r="Q5" s="536">
        <v>41.730479061260255</v>
      </c>
      <c r="R5" s="536">
        <v>37.661505656424296</v>
      </c>
      <c r="S5" s="536">
        <v>39.340631222663987</v>
      </c>
      <c r="T5" s="536">
        <v>38.55092456871067</v>
      </c>
      <c r="U5" s="536">
        <v>37.656123673618012</v>
      </c>
      <c r="V5" s="536">
        <v>31.109476090332393</v>
      </c>
      <c r="W5" s="536">
        <v>31.846019684896916</v>
      </c>
      <c r="X5" s="536">
        <v>38.275614368765943</v>
      </c>
      <c r="Y5" s="536">
        <v>42.767254807639844</v>
      </c>
      <c r="Z5" s="536">
        <v>54.923229945810917</v>
      </c>
      <c r="AA5" s="536">
        <v>53.883019894127969</v>
      </c>
      <c r="AB5" s="536">
        <v>52.799641902644723</v>
      </c>
      <c r="AC5" s="528"/>
      <c r="AD5" s="528"/>
      <c r="AE5" s="528"/>
      <c r="AF5" s="528"/>
      <c r="AG5" s="528"/>
      <c r="AH5" s="528"/>
      <c r="AI5" s="528"/>
      <c r="AJ5" s="528"/>
      <c r="AK5" s="528"/>
    </row>
    <row r="6" spans="1:37" ht="14.25" customHeight="1">
      <c r="L6" s="534" t="s">
        <v>31</v>
      </c>
      <c r="M6" s="534"/>
      <c r="N6" s="534"/>
      <c r="O6" s="536">
        <v>63.950157795736899</v>
      </c>
      <c r="P6" s="536">
        <v>59.45022885868336</v>
      </c>
      <c r="Q6" s="536">
        <v>36.725358669705415</v>
      </c>
      <c r="R6" s="536">
        <v>34.793817060685498</v>
      </c>
      <c r="S6" s="536">
        <v>18.304419820798941</v>
      </c>
      <c r="T6" s="536">
        <v>5.4392979824308867</v>
      </c>
      <c r="U6" s="536">
        <v>-11.208418741949586</v>
      </c>
      <c r="V6" s="536">
        <v>-15.326262783039468</v>
      </c>
      <c r="W6" s="536">
        <v>-19.328772726433399</v>
      </c>
      <c r="X6" s="536">
        <v>-19.143476680569975</v>
      </c>
      <c r="Y6" s="536">
        <v>-22.517894482829504</v>
      </c>
      <c r="Z6" s="536">
        <v>-15.08531482979221</v>
      </c>
      <c r="AA6" s="536">
        <v>-20.04475312960092</v>
      </c>
      <c r="AB6" s="536">
        <v>-15.563461459671103</v>
      </c>
      <c r="AC6" s="528"/>
      <c r="AD6" s="528"/>
      <c r="AE6" s="528"/>
      <c r="AF6" s="528"/>
      <c r="AG6" s="528"/>
      <c r="AH6" s="528"/>
      <c r="AI6" s="528"/>
      <c r="AJ6" s="528"/>
      <c r="AK6" s="528"/>
    </row>
    <row r="7" spans="1:37" ht="14.25" customHeight="1">
      <c r="L7" s="534" t="s">
        <v>81</v>
      </c>
      <c r="M7" s="534"/>
      <c r="N7" s="534"/>
      <c r="O7" s="536">
        <v>60.49859185387173</v>
      </c>
      <c r="P7" s="536">
        <v>55.866614330803415</v>
      </c>
      <c r="Q7" s="536">
        <v>42.009812158835004</v>
      </c>
      <c r="R7" s="536">
        <v>30.758707579095741</v>
      </c>
      <c r="S7" s="536">
        <v>0.65710608335056975</v>
      </c>
      <c r="T7" s="536">
        <v>-28.267595910856997</v>
      </c>
      <c r="U7" s="536">
        <v>-34.675386194747844</v>
      </c>
      <c r="V7" s="536">
        <v>-38.831126215485611</v>
      </c>
      <c r="W7" s="536">
        <v>-40.112795304922216</v>
      </c>
      <c r="X7" s="536">
        <v>-47.703645671360235</v>
      </c>
      <c r="Y7" s="536">
        <v>-50.418876224046656</v>
      </c>
      <c r="Z7" s="536">
        <v>-45.555685940034621</v>
      </c>
      <c r="AA7" s="536">
        <v>-41.055502356712807</v>
      </c>
      <c r="AB7" s="536">
        <v>-42.969810471762187</v>
      </c>
      <c r="AC7" s="528"/>
      <c r="AD7" s="528"/>
      <c r="AE7" s="528"/>
      <c r="AF7" s="528"/>
      <c r="AG7" s="528"/>
      <c r="AH7" s="528"/>
      <c r="AI7" s="528"/>
      <c r="AJ7" s="528"/>
      <c r="AK7" s="528"/>
    </row>
    <row r="8" spans="1:37" ht="14.25" customHeight="1">
      <c r="L8" s="534" t="s">
        <v>32</v>
      </c>
      <c r="M8" s="534"/>
      <c r="N8" s="534"/>
      <c r="O8" s="536">
        <v>57.72898867205366</v>
      </c>
      <c r="P8" s="536">
        <v>39.120979703530551</v>
      </c>
      <c r="Q8" s="536">
        <v>21.2362723835585</v>
      </c>
      <c r="R8" s="536">
        <v>29.064921700470549</v>
      </c>
      <c r="S8" s="536">
        <v>31.966619871842383</v>
      </c>
      <c r="T8" s="536">
        <v>35.559186394607977</v>
      </c>
      <c r="U8" s="536">
        <v>31.383216666949622</v>
      </c>
      <c r="V8" s="536">
        <v>18.83324391076097</v>
      </c>
      <c r="W8" s="536">
        <v>18.244576543195578</v>
      </c>
      <c r="X8" s="536">
        <v>29.995660782927231</v>
      </c>
      <c r="Y8" s="536">
        <v>49.687139455868689</v>
      </c>
      <c r="Z8" s="536">
        <v>54.290779913935907</v>
      </c>
      <c r="AA8" s="536">
        <v>56.370714533629254</v>
      </c>
      <c r="AB8" s="536">
        <v>53.648690239570314</v>
      </c>
    </row>
    <row r="13" spans="1:37" ht="14.25" customHeight="1">
      <c r="P13" s="528"/>
      <c r="Q13" s="528"/>
    </row>
    <row r="14" spans="1:37" ht="14.25" customHeight="1">
      <c r="P14" s="528"/>
      <c r="Q14" s="528"/>
    </row>
    <row r="15" spans="1:37" ht="14.25" customHeight="1">
      <c r="O15" s="528"/>
      <c r="P15" s="528"/>
      <c r="Q15" s="528"/>
    </row>
    <row r="16" spans="1:37" ht="14.25" customHeight="1">
      <c r="P16" s="528"/>
      <c r="Q16" s="528"/>
    </row>
  </sheetData>
  <pageMargins left="0.7" right="0.7" top="0.75" bottom="0.75" header="0.3" footer="0.3"/>
  <pageSetup paperSize="9" orientation="portrait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N15"/>
  <sheetViews>
    <sheetView zoomScale="70" zoomScaleNormal="70" workbookViewId="0"/>
  </sheetViews>
  <sheetFormatPr defaultColWidth="9" defaultRowHeight="15"/>
  <cols>
    <col min="1" max="14" width="9" style="521"/>
    <col min="15" max="15" width="20.875" style="521" bestFit="1" customWidth="1"/>
    <col min="16" max="16384" width="9" style="521"/>
  </cols>
  <sheetData>
    <row r="1" spans="1:66" ht="15.75">
      <c r="A1" s="514" t="s">
        <v>104</v>
      </c>
    </row>
    <row r="4" spans="1:66" ht="15.75">
      <c r="O4" s="522" t="s">
        <v>36</v>
      </c>
      <c r="P4" s="523" t="s">
        <v>53</v>
      </c>
      <c r="Q4" s="523" t="s">
        <v>54</v>
      </c>
      <c r="R4" s="523" t="s">
        <v>55</v>
      </c>
      <c r="S4" s="523" t="s">
        <v>56</v>
      </c>
      <c r="T4" s="523" t="s">
        <v>57</v>
      </c>
      <c r="U4" s="523" t="s">
        <v>58</v>
      </c>
      <c r="V4" s="523" t="s">
        <v>59</v>
      </c>
      <c r="W4" s="523" t="s">
        <v>60</v>
      </c>
      <c r="X4" s="523" t="s">
        <v>61</v>
      </c>
      <c r="Y4" s="523" t="s">
        <v>62</v>
      </c>
      <c r="Z4" s="523" t="s">
        <v>63</v>
      </c>
      <c r="AA4" s="523" t="s">
        <v>64</v>
      </c>
      <c r="AB4" s="523" t="s">
        <v>65</v>
      </c>
      <c r="AC4" s="523" t="s">
        <v>66</v>
      </c>
      <c r="AD4" s="523" t="s">
        <v>67</v>
      </c>
      <c r="AE4" s="523">
        <v>2015</v>
      </c>
      <c r="AF4" s="523">
        <v>2016</v>
      </c>
      <c r="AG4" s="523">
        <v>2017</v>
      </c>
      <c r="AH4" s="523">
        <v>2018</v>
      </c>
      <c r="AI4" s="524">
        <v>2019</v>
      </c>
      <c r="AJ4" s="524">
        <v>2020</v>
      </c>
      <c r="AK4" s="524">
        <v>2021</v>
      </c>
      <c r="AL4" s="524">
        <v>2022</v>
      </c>
      <c r="AM4" s="524">
        <v>2023</v>
      </c>
      <c r="AN4" s="524">
        <v>2024</v>
      </c>
      <c r="AO4" s="524">
        <v>2025</v>
      </c>
      <c r="AP4" s="524">
        <v>2026</v>
      </c>
      <c r="AQ4" s="524">
        <v>2027</v>
      </c>
      <c r="AR4" s="524">
        <v>2028</v>
      </c>
      <c r="AS4" s="524">
        <v>2029</v>
      </c>
      <c r="AT4" s="524">
        <v>2030</v>
      </c>
      <c r="AU4" s="524">
        <v>2031</v>
      </c>
      <c r="AV4" s="524">
        <v>2032</v>
      </c>
      <c r="AW4" s="524">
        <v>2033</v>
      </c>
      <c r="AX4" s="524">
        <v>2034</v>
      </c>
      <c r="AY4" s="524">
        <v>2035</v>
      </c>
      <c r="AZ4" s="522">
        <v>2036</v>
      </c>
      <c r="BA4" s="523">
        <v>2037</v>
      </c>
      <c r="BB4" s="523">
        <v>2038</v>
      </c>
      <c r="BC4" s="523">
        <v>2039</v>
      </c>
      <c r="BD4" s="523">
        <v>2040</v>
      </c>
      <c r="BE4" s="523">
        <v>2041</v>
      </c>
      <c r="BF4" s="523">
        <v>2042</v>
      </c>
      <c r="BG4" s="523">
        <v>2043</v>
      </c>
      <c r="BH4" s="523">
        <v>2044</v>
      </c>
      <c r="BI4" s="523">
        <v>2045</v>
      </c>
      <c r="BJ4" s="523">
        <v>2046</v>
      </c>
      <c r="BK4" s="523">
        <v>2047</v>
      </c>
      <c r="BL4" s="523">
        <v>2048</v>
      </c>
      <c r="BM4" s="523">
        <v>2049</v>
      </c>
      <c r="BN4" s="523">
        <v>2050</v>
      </c>
    </row>
    <row r="5" spans="1:66" ht="15.75">
      <c r="O5" s="525" t="s">
        <v>68</v>
      </c>
      <c r="P5" s="526">
        <v>94.816000000000003</v>
      </c>
      <c r="Q5" s="526">
        <v>95.234999999999999</v>
      </c>
      <c r="R5" s="526">
        <v>92.441999999999993</v>
      </c>
      <c r="S5" s="526">
        <v>93.799000000000007</v>
      </c>
      <c r="T5" s="526">
        <v>90.501999999999995</v>
      </c>
      <c r="U5" s="526">
        <v>82.179000000000002</v>
      </c>
      <c r="V5" s="526">
        <v>74.906999999999996</v>
      </c>
      <c r="W5" s="526">
        <v>66.838999999999999</v>
      </c>
      <c r="X5" s="526">
        <v>63.444000000000003</v>
      </c>
      <c r="Y5" s="526">
        <v>54.758000000000003</v>
      </c>
      <c r="Z5" s="526">
        <v>52.106999999999999</v>
      </c>
      <c r="AA5" s="526">
        <v>40.012999999999998</v>
      </c>
      <c r="AB5" s="526">
        <v>33.228000000000002</v>
      </c>
      <c r="AC5" s="526">
        <v>32</v>
      </c>
      <c r="AD5" s="526">
        <v>31</v>
      </c>
      <c r="AE5" s="526">
        <v>33</v>
      </c>
      <c r="AF5" s="526">
        <v>34.754460049934494</v>
      </c>
      <c r="AG5" s="526">
        <v>36.814313988339997</v>
      </c>
      <c r="AH5" s="526">
        <v>35.906577650794681</v>
      </c>
      <c r="AI5" s="526">
        <v>31.949752475486186</v>
      </c>
      <c r="AJ5" s="526">
        <v>30.50666629842247</v>
      </c>
      <c r="AK5" s="526">
        <v>26.221530279597747</v>
      </c>
      <c r="AL5" s="526">
        <v>22.025572942578911</v>
      </c>
      <c r="AM5" s="526">
        <v>17.156686583032773</v>
      </c>
      <c r="AN5" s="526">
        <v>15.704801270819605</v>
      </c>
      <c r="AO5" s="526">
        <v>15.519105811590983</v>
      </c>
      <c r="AP5" s="526">
        <v>14.918607177953241</v>
      </c>
      <c r="AQ5" s="526">
        <v>13.80452690749715</v>
      </c>
      <c r="AR5" s="526">
        <v>13.662105047225634</v>
      </c>
      <c r="AS5" s="526">
        <v>11.991062418257751</v>
      </c>
      <c r="AT5" s="526">
        <v>10.864440058455315</v>
      </c>
      <c r="AU5" s="526">
        <v>8.8353000812402644</v>
      </c>
      <c r="AV5" s="526">
        <v>7.2267283228612023</v>
      </c>
      <c r="AW5" s="526">
        <v>5.8805840788567236</v>
      </c>
      <c r="AX5" s="526">
        <v>5.3980463272394035</v>
      </c>
      <c r="AY5" s="526">
        <v>4.3412471670015451</v>
      </c>
      <c r="AZ5" s="526">
        <v>3.4510570263279128</v>
      </c>
      <c r="BA5" s="526">
        <v>2.8175406160050067</v>
      </c>
      <c r="BB5" s="526">
        <v>2.346877690172108</v>
      </c>
      <c r="BC5" s="526">
        <v>1.9831185717737259</v>
      </c>
      <c r="BD5" s="526">
        <v>1.6168400132880523</v>
      </c>
      <c r="BE5" s="526">
        <v>1.2511967928612631</v>
      </c>
      <c r="BF5" s="526">
        <v>0.90928399454824738</v>
      </c>
      <c r="BG5" s="526">
        <v>0</v>
      </c>
      <c r="BH5" s="526">
        <v>0</v>
      </c>
      <c r="BI5" s="526">
        <v>0</v>
      </c>
      <c r="BJ5" s="526">
        <v>0</v>
      </c>
      <c r="BK5" s="526">
        <v>0</v>
      </c>
      <c r="BL5" s="526">
        <v>0</v>
      </c>
      <c r="BM5" s="526">
        <v>0</v>
      </c>
      <c r="BN5" s="526">
        <v>0</v>
      </c>
    </row>
    <row r="6" spans="1:66" ht="15.75">
      <c r="O6" s="525" t="s">
        <v>69</v>
      </c>
      <c r="P6" s="526">
        <v>0</v>
      </c>
      <c r="Q6" s="526">
        <v>0</v>
      </c>
      <c r="R6" s="526">
        <v>0</v>
      </c>
      <c r="S6" s="526">
        <v>0</v>
      </c>
      <c r="T6" s="526">
        <v>0</v>
      </c>
      <c r="U6" s="526">
        <v>0</v>
      </c>
      <c r="V6" s="526">
        <v>0</v>
      </c>
      <c r="W6" s="526">
        <v>0</v>
      </c>
      <c r="X6" s="526">
        <v>0</v>
      </c>
      <c r="Y6" s="526">
        <v>0</v>
      </c>
      <c r="Z6" s="526">
        <v>0</v>
      </c>
      <c r="AA6" s="526">
        <v>0</v>
      </c>
      <c r="AB6" s="526">
        <v>0</v>
      </c>
      <c r="AC6" s="526">
        <v>0</v>
      </c>
      <c r="AD6" s="526">
        <v>0</v>
      </c>
      <c r="AE6" s="526">
        <v>0</v>
      </c>
      <c r="AF6" s="526">
        <v>0</v>
      </c>
      <c r="AG6" s="526">
        <v>0</v>
      </c>
      <c r="AH6" s="526">
        <v>0</v>
      </c>
      <c r="AI6" s="526">
        <v>0</v>
      </c>
      <c r="AJ6" s="526">
        <v>0</v>
      </c>
      <c r="AK6" s="526">
        <v>0</v>
      </c>
      <c r="AL6" s="526">
        <v>0</v>
      </c>
      <c r="AM6" s="526">
        <v>0</v>
      </c>
      <c r="AN6" s="526">
        <v>0</v>
      </c>
      <c r="AO6" s="526">
        <v>0</v>
      </c>
      <c r="AP6" s="526">
        <v>0</v>
      </c>
      <c r="AQ6" s="526">
        <v>0</v>
      </c>
      <c r="AR6" s="526">
        <v>0</v>
      </c>
      <c r="AS6" s="526">
        <v>0</v>
      </c>
      <c r="AT6" s="526">
        <v>0</v>
      </c>
      <c r="AU6" s="526">
        <v>0</v>
      </c>
      <c r="AV6" s="526">
        <v>0</v>
      </c>
      <c r="AW6" s="526">
        <v>0</v>
      </c>
      <c r="AX6" s="526">
        <v>0</v>
      </c>
      <c r="AY6" s="526">
        <v>0</v>
      </c>
      <c r="AZ6" s="526">
        <v>0</v>
      </c>
      <c r="BA6" s="526">
        <v>0</v>
      </c>
      <c r="BB6" s="526">
        <v>0</v>
      </c>
      <c r="BC6" s="526">
        <v>0</v>
      </c>
      <c r="BD6" s="526">
        <v>0</v>
      </c>
      <c r="BE6" s="526">
        <v>0</v>
      </c>
      <c r="BF6" s="526">
        <v>0</v>
      </c>
      <c r="BG6" s="526">
        <v>0</v>
      </c>
      <c r="BH6" s="526">
        <v>0</v>
      </c>
      <c r="BI6" s="526">
        <v>0</v>
      </c>
      <c r="BJ6" s="526">
        <v>0</v>
      </c>
      <c r="BK6" s="526">
        <v>0</v>
      </c>
      <c r="BL6" s="526">
        <v>0</v>
      </c>
      <c r="BM6" s="526">
        <v>0</v>
      </c>
      <c r="BN6" s="526">
        <v>0</v>
      </c>
    </row>
    <row r="7" spans="1:66" ht="15.75">
      <c r="O7" s="525" t="s">
        <v>70</v>
      </c>
      <c r="P7" s="526">
        <v>0</v>
      </c>
      <c r="Q7" s="526">
        <v>0</v>
      </c>
      <c r="R7" s="526">
        <v>0</v>
      </c>
      <c r="S7" s="526">
        <v>0</v>
      </c>
      <c r="T7" s="526">
        <v>0</v>
      </c>
      <c r="U7" s="526">
        <v>0</v>
      </c>
      <c r="V7" s="526">
        <v>0</v>
      </c>
      <c r="W7" s="526">
        <v>0</v>
      </c>
      <c r="X7" s="526">
        <v>0</v>
      </c>
      <c r="Y7" s="526">
        <v>0</v>
      </c>
      <c r="Z7" s="526">
        <v>0</v>
      </c>
      <c r="AA7" s="526">
        <v>0</v>
      </c>
      <c r="AB7" s="526">
        <v>0</v>
      </c>
      <c r="AC7" s="526">
        <v>0</v>
      </c>
      <c r="AD7" s="526">
        <v>0</v>
      </c>
      <c r="AE7" s="526">
        <v>0</v>
      </c>
      <c r="AF7" s="526">
        <v>0.2</v>
      </c>
      <c r="AG7" s="526">
        <v>0.20735986187843466</v>
      </c>
      <c r="AH7" s="526">
        <v>0.27975485989575005</v>
      </c>
      <c r="AI7" s="526">
        <v>0.32895883552645572</v>
      </c>
      <c r="AJ7" s="526">
        <v>0.38524013276333419</v>
      </c>
      <c r="AK7" s="526">
        <v>0.45075992949377114</v>
      </c>
      <c r="AL7" s="526">
        <v>0.51393231616809376</v>
      </c>
      <c r="AM7" s="526">
        <v>0.5813672014424176</v>
      </c>
      <c r="AN7" s="526">
        <v>0.65205186725589548</v>
      </c>
      <c r="AO7" s="526">
        <v>0.73948558033102219</v>
      </c>
      <c r="AP7" s="526">
        <v>0.82829241742644155</v>
      </c>
      <c r="AQ7" s="526">
        <v>0.89989776609674821</v>
      </c>
      <c r="AR7" s="526">
        <v>0.96051734950802459</v>
      </c>
      <c r="AS7" s="526">
        <v>1.0404343506931979</v>
      </c>
      <c r="AT7" s="526">
        <v>1.1137570360841325</v>
      </c>
      <c r="AU7" s="526">
        <v>1.2797485365094237</v>
      </c>
      <c r="AV7" s="526">
        <v>1.4378644218745178</v>
      </c>
      <c r="AW7" s="526">
        <v>1.5960614660932628</v>
      </c>
      <c r="AX7" s="526">
        <v>1.7543404807541956</v>
      </c>
      <c r="AY7" s="526">
        <v>1.9127022855617375</v>
      </c>
      <c r="AZ7" s="526">
        <v>2.021147708417355</v>
      </c>
      <c r="BA7" s="526">
        <v>2.1211477084173547</v>
      </c>
      <c r="BB7" s="526">
        <v>2.2211477084173548</v>
      </c>
      <c r="BC7" s="526">
        <v>2.3211477084173548</v>
      </c>
      <c r="BD7" s="526">
        <v>2.4211477084173554</v>
      </c>
      <c r="BE7" s="526">
        <v>2.521147708417355</v>
      </c>
      <c r="BF7" s="526">
        <v>2.5911477084173549</v>
      </c>
      <c r="BG7" s="526">
        <v>2.6611477084173552</v>
      </c>
      <c r="BH7" s="526">
        <v>2.731147708417355</v>
      </c>
      <c r="BI7" s="526">
        <v>2.8011477084173548</v>
      </c>
      <c r="BJ7" s="526">
        <v>2.8711477084173547</v>
      </c>
      <c r="BK7" s="526">
        <v>2.9211477084173554</v>
      </c>
      <c r="BL7" s="526">
        <v>2.9711477084173548</v>
      </c>
      <c r="BM7" s="526">
        <v>3.021147708417355</v>
      </c>
      <c r="BN7" s="526">
        <v>3.0711477084173548</v>
      </c>
    </row>
    <row r="8" spans="1:66" ht="15.75">
      <c r="O8" s="525" t="s">
        <v>71</v>
      </c>
      <c r="P8" s="526">
        <v>1.2</v>
      </c>
      <c r="Q8" s="526">
        <v>1.375</v>
      </c>
      <c r="R8" s="526">
        <v>3.4289999999999998</v>
      </c>
      <c r="S8" s="526">
        <v>5.1609999999999996</v>
      </c>
      <c r="T8" s="526">
        <v>7.069</v>
      </c>
      <c r="U8" s="526">
        <v>9.2880000000000003</v>
      </c>
      <c r="V8" s="526">
        <v>13.113</v>
      </c>
      <c r="W8" s="526">
        <v>20.085000000000001</v>
      </c>
      <c r="X8" s="526">
        <v>26.189</v>
      </c>
      <c r="Y8" s="526">
        <v>23.727</v>
      </c>
      <c r="Z8" s="526">
        <v>25.356999999999999</v>
      </c>
      <c r="AA8" s="526">
        <v>21.864999999999998</v>
      </c>
      <c r="AB8" s="526">
        <v>27.858000000000001</v>
      </c>
      <c r="AC8" s="526">
        <v>29</v>
      </c>
      <c r="AD8" s="526">
        <v>25</v>
      </c>
      <c r="AE8" s="526">
        <v>29</v>
      </c>
      <c r="AF8" s="526">
        <v>32.272986723755473</v>
      </c>
      <c r="AG8" s="526">
        <v>33.690045606124968</v>
      </c>
      <c r="AH8" s="526">
        <v>30.879659999999951</v>
      </c>
      <c r="AI8" s="526">
        <v>30.261099999999956</v>
      </c>
      <c r="AJ8" s="526">
        <v>29.632406666666615</v>
      </c>
      <c r="AK8" s="526">
        <v>31.13654444444439</v>
      </c>
      <c r="AL8" s="526">
        <v>30.44974740740733</v>
      </c>
      <c r="AM8" s="526">
        <v>30.172516790123353</v>
      </c>
      <c r="AN8" s="526">
        <v>29.839080279835297</v>
      </c>
      <c r="AO8" s="526">
        <v>29.201115804663804</v>
      </c>
      <c r="AP8" s="526">
        <v>28.955689516744265</v>
      </c>
      <c r="AQ8" s="526">
        <v>28.415336535501154</v>
      </c>
      <c r="AR8" s="526">
        <v>27.624788671828576</v>
      </c>
      <c r="AS8" s="526">
        <v>27.382828861983118</v>
      </c>
      <c r="AT8" s="526">
        <v>26.787126810954405</v>
      </c>
      <c r="AU8" s="526">
        <v>26.282695552115321</v>
      </c>
      <c r="AV8" s="526">
        <v>25.489301922529197</v>
      </c>
      <c r="AW8" s="526">
        <v>24.715109902153127</v>
      </c>
      <c r="AX8" s="526">
        <v>24.081457129156423</v>
      </c>
      <c r="AY8" s="526">
        <v>23.455254290444472</v>
      </c>
      <c r="AZ8" s="526">
        <v>23.212741846922647</v>
      </c>
      <c r="BA8" s="526">
        <v>21.814082686630087</v>
      </c>
      <c r="BB8" s="526">
        <v>21.334145516082049</v>
      </c>
      <c r="BC8" s="526">
        <v>20.890851713140062</v>
      </c>
      <c r="BD8" s="526">
        <v>20.154777438104002</v>
      </c>
      <c r="BE8" s="526">
        <v>19.59863648974148</v>
      </c>
      <c r="BF8" s="526">
        <v>18.63486344670515</v>
      </c>
      <c r="BG8" s="526">
        <v>17.978673302517311</v>
      </c>
      <c r="BH8" s="526">
        <v>17.222753863817957</v>
      </c>
      <c r="BI8" s="526">
        <v>16.409595847707905</v>
      </c>
      <c r="BJ8" s="526">
        <v>15.586107149025873</v>
      </c>
      <c r="BK8" s="526">
        <v>14.68274443968814</v>
      </c>
      <c r="BL8" s="526">
        <v>14.034464455766255</v>
      </c>
      <c r="BM8" s="526">
        <v>13.223350345786921</v>
      </c>
      <c r="BN8" s="526">
        <v>12.441779947108399</v>
      </c>
    </row>
    <row r="9" spans="1:66" ht="15.75">
      <c r="O9" s="525" t="s">
        <v>72</v>
      </c>
      <c r="P9" s="526">
        <v>0.26100000000000001</v>
      </c>
      <c r="Q9" s="526">
        <v>0.36599999999999999</v>
      </c>
      <c r="R9" s="526">
        <v>0.61</v>
      </c>
      <c r="S9" s="526">
        <v>0.59199999999999997</v>
      </c>
      <c r="T9" s="526">
        <v>2.3570000000000002</v>
      </c>
      <c r="U9" s="526">
        <v>2.2269999999999999</v>
      </c>
      <c r="V9" s="526">
        <v>3.6680000000000001</v>
      </c>
      <c r="W9" s="526">
        <v>7.6999999999999993</v>
      </c>
      <c r="X9" s="526">
        <v>9.5569999999999986</v>
      </c>
      <c r="Y9" s="526">
        <v>7.2330000000000005</v>
      </c>
      <c r="Z9" s="526">
        <v>9.5449999999999999</v>
      </c>
      <c r="AA9" s="526">
        <v>6.2640000000000002</v>
      </c>
      <c r="AB9" s="526">
        <v>8.0920000000000005</v>
      </c>
      <c r="AC9" s="526">
        <v>11</v>
      </c>
      <c r="AD9" s="526">
        <v>7</v>
      </c>
      <c r="AE9" s="526">
        <v>3.5</v>
      </c>
      <c r="AF9" s="526">
        <v>6</v>
      </c>
      <c r="AG9" s="526">
        <v>2.9246743071999974</v>
      </c>
      <c r="AH9" s="526">
        <v>3.1350000000000007</v>
      </c>
      <c r="AI9" s="526">
        <v>3.5000000000000004</v>
      </c>
      <c r="AJ9" s="526">
        <v>3.5000000000000004</v>
      </c>
      <c r="AK9" s="526">
        <v>3.5000000000000004</v>
      </c>
      <c r="AL9" s="526">
        <v>3.5000000000000004</v>
      </c>
      <c r="AM9" s="526">
        <v>3.5000000000000004</v>
      </c>
      <c r="AN9" s="526">
        <v>3.5000000000000004</v>
      </c>
      <c r="AO9" s="526">
        <v>3.5000000000000004</v>
      </c>
      <c r="AP9" s="526">
        <v>3.5000000000000004</v>
      </c>
      <c r="AQ9" s="526">
        <v>3.5000000000000004</v>
      </c>
      <c r="AR9" s="526">
        <v>3.5000000000000004</v>
      </c>
      <c r="AS9" s="526">
        <v>3.5000000000000004</v>
      </c>
      <c r="AT9" s="526">
        <v>3.5000000000000004</v>
      </c>
      <c r="AU9" s="526">
        <v>3.5000000000000004</v>
      </c>
      <c r="AV9" s="526">
        <v>3.5000000000000004</v>
      </c>
      <c r="AW9" s="526">
        <v>3.5000000000000004</v>
      </c>
      <c r="AX9" s="526">
        <v>3.5000000000000004</v>
      </c>
      <c r="AY9" s="526">
        <v>3.5000000000000004</v>
      </c>
      <c r="AZ9" s="526">
        <v>3.5000000000000004</v>
      </c>
      <c r="BA9" s="526">
        <v>3.5000000000000004</v>
      </c>
      <c r="BB9" s="526">
        <v>3.5000000000000004</v>
      </c>
      <c r="BC9" s="526">
        <v>3.5000000000000004</v>
      </c>
      <c r="BD9" s="526">
        <v>3.5000000000000004</v>
      </c>
      <c r="BE9" s="526">
        <v>3.5000000000000004</v>
      </c>
      <c r="BF9" s="526">
        <v>3.5000000000000004</v>
      </c>
      <c r="BG9" s="526">
        <v>3.5000000000000004</v>
      </c>
      <c r="BH9" s="526">
        <v>3.5000000000000004</v>
      </c>
      <c r="BI9" s="526">
        <v>3.5000000000000004</v>
      </c>
      <c r="BJ9" s="526">
        <v>3.5000000000000004</v>
      </c>
      <c r="BK9" s="526">
        <v>3.5000000000000004</v>
      </c>
      <c r="BL9" s="526">
        <v>3.5000000000000004</v>
      </c>
      <c r="BM9" s="526">
        <v>3.5000000000000004</v>
      </c>
      <c r="BN9" s="526">
        <v>3.5000000000000004</v>
      </c>
    </row>
    <row r="10" spans="1:66" ht="15.75">
      <c r="O10" s="525" t="s">
        <v>73</v>
      </c>
      <c r="P10" s="527">
        <v>0</v>
      </c>
      <c r="Q10" s="527">
        <v>0</v>
      </c>
      <c r="R10" s="527">
        <v>0</v>
      </c>
      <c r="S10" s="527">
        <v>0</v>
      </c>
      <c r="T10" s="527">
        <v>0</v>
      </c>
      <c r="U10" s="527">
        <v>0</v>
      </c>
      <c r="V10" s="527">
        <v>0</v>
      </c>
      <c r="W10" s="527">
        <v>0</v>
      </c>
      <c r="X10" s="527">
        <v>0</v>
      </c>
      <c r="Y10" s="527">
        <v>6.4050000000000002</v>
      </c>
      <c r="Z10" s="527">
        <v>18.687999999999999</v>
      </c>
      <c r="AA10" s="527">
        <v>24.779</v>
      </c>
      <c r="AB10" s="527">
        <v>13.573</v>
      </c>
      <c r="AC10" s="527">
        <v>9</v>
      </c>
      <c r="AD10" s="527">
        <v>11</v>
      </c>
      <c r="AE10" s="527">
        <v>12.5</v>
      </c>
      <c r="AF10" s="527">
        <v>9.0488797600000002</v>
      </c>
      <c r="AG10" s="527">
        <v>6.2273202879999978</v>
      </c>
      <c r="AH10" s="527">
        <v>6.0099999999999989</v>
      </c>
      <c r="AI10" s="527">
        <v>7.1049999999999986</v>
      </c>
      <c r="AJ10" s="527">
        <v>6.3749999999999991</v>
      </c>
      <c r="AK10" s="527">
        <v>7.1049999999999986</v>
      </c>
      <c r="AL10" s="526">
        <v>10.542800000000002</v>
      </c>
      <c r="AM10" s="526">
        <v>10.542800000000002</v>
      </c>
      <c r="AN10" s="526">
        <v>10.542800000000002</v>
      </c>
      <c r="AO10" s="526">
        <v>10.542800000000002</v>
      </c>
      <c r="AP10" s="526">
        <v>10.542800000000002</v>
      </c>
      <c r="AQ10" s="526">
        <v>12.638066666666665</v>
      </c>
      <c r="AR10" s="526">
        <v>12.638066666666665</v>
      </c>
      <c r="AS10" s="526">
        <v>12.638066666666665</v>
      </c>
      <c r="AT10" s="526">
        <v>12.638066666666665</v>
      </c>
      <c r="AU10" s="526">
        <v>12.638066666666665</v>
      </c>
      <c r="AV10" s="526">
        <v>12.638066666666665</v>
      </c>
      <c r="AW10" s="526">
        <v>12.638066666666665</v>
      </c>
      <c r="AX10" s="526">
        <v>12.638066666666665</v>
      </c>
      <c r="AY10" s="526">
        <v>12.638066666666665</v>
      </c>
      <c r="AZ10" s="526">
        <v>12.638066666666665</v>
      </c>
      <c r="BA10" s="527">
        <v>12.638066666666665</v>
      </c>
      <c r="BB10" s="527">
        <v>12.638066666666665</v>
      </c>
      <c r="BC10" s="527">
        <v>12.638066666666665</v>
      </c>
      <c r="BD10" s="527">
        <v>12.638066666666665</v>
      </c>
      <c r="BE10" s="527">
        <v>12.638066666666665</v>
      </c>
      <c r="BF10" s="527">
        <v>12.638066666666665</v>
      </c>
      <c r="BG10" s="527">
        <v>12.638066666666665</v>
      </c>
      <c r="BH10" s="527">
        <v>12.638066666666665</v>
      </c>
      <c r="BI10" s="527">
        <v>12.638066666666665</v>
      </c>
      <c r="BJ10" s="527">
        <v>12.638066666666665</v>
      </c>
      <c r="BK10" s="527">
        <v>12.638066666666665</v>
      </c>
      <c r="BL10" s="527">
        <v>12.638066666666665</v>
      </c>
      <c r="BM10" s="527">
        <v>12.638066666666665</v>
      </c>
      <c r="BN10" s="527">
        <v>12.638066666666665</v>
      </c>
    </row>
    <row r="11" spans="1:66" ht="15.75">
      <c r="O11" s="525" t="s">
        <v>74</v>
      </c>
      <c r="P11" s="527">
        <v>0</v>
      </c>
      <c r="Q11" s="526">
        <v>0</v>
      </c>
      <c r="R11" s="526">
        <v>0</v>
      </c>
      <c r="S11" s="526">
        <v>0</v>
      </c>
      <c r="T11" s="526">
        <v>0</v>
      </c>
      <c r="U11" s="526">
        <v>0</v>
      </c>
      <c r="V11" s="526">
        <v>0</v>
      </c>
      <c r="W11" s="526">
        <v>0</v>
      </c>
      <c r="X11" s="526">
        <v>0</v>
      </c>
      <c r="Y11" s="526">
        <v>0</v>
      </c>
      <c r="Z11" s="526">
        <v>0</v>
      </c>
      <c r="AA11" s="526">
        <v>0</v>
      </c>
      <c r="AB11" s="526">
        <v>0</v>
      </c>
      <c r="AC11" s="526">
        <v>0</v>
      </c>
      <c r="AD11" s="526">
        <v>0</v>
      </c>
      <c r="AE11" s="526">
        <v>0</v>
      </c>
      <c r="AF11" s="526">
        <v>0</v>
      </c>
      <c r="AG11" s="526">
        <v>0</v>
      </c>
      <c r="AH11" s="526">
        <v>0.73</v>
      </c>
      <c r="AI11" s="526">
        <v>2.2000144960903625</v>
      </c>
      <c r="AJ11" s="526">
        <v>4.441944145646171</v>
      </c>
      <c r="AK11" s="526">
        <v>5.3024490535755948</v>
      </c>
      <c r="AL11" s="526">
        <v>4.4507213022675414</v>
      </c>
      <c r="AM11" s="526">
        <v>8.1096484009195446</v>
      </c>
      <c r="AN11" s="526">
        <v>10.21218210744026</v>
      </c>
      <c r="AO11" s="526">
        <v>10.565155010910047</v>
      </c>
      <c r="AP11" s="526">
        <v>11.311395961967365</v>
      </c>
      <c r="AQ11" s="526">
        <v>9.0978373013319267</v>
      </c>
      <c r="AR11" s="526">
        <v>9.5988590749326566</v>
      </c>
      <c r="AS11" s="526">
        <v>12.191671656830687</v>
      </c>
      <c r="AT11" s="526">
        <v>11.738490338076197</v>
      </c>
      <c r="AU11" s="526">
        <v>12.181567706593288</v>
      </c>
      <c r="AV11" s="526">
        <v>13.343718333210264</v>
      </c>
      <c r="AW11" s="526">
        <v>12.815972976125021</v>
      </c>
      <c r="AX11" s="526">
        <v>13.171800632200453</v>
      </c>
      <c r="AY11" s="526">
        <v>12.399916130639674</v>
      </c>
      <c r="AZ11" s="526">
        <v>12.478346601091365</v>
      </c>
      <c r="BA11" s="527">
        <v>13.354974937041545</v>
      </c>
      <c r="BB11" s="526">
        <v>13.730120176254333</v>
      </c>
      <c r="BC11" s="526">
        <v>13.321779675931454</v>
      </c>
      <c r="BD11" s="526">
        <v>13.333116687170323</v>
      </c>
      <c r="BE11" s="526">
        <v>13.573110587423068</v>
      </c>
      <c r="BF11" s="526">
        <v>13.963848518179676</v>
      </c>
      <c r="BG11" s="526">
        <v>14.528806440147861</v>
      </c>
      <c r="BH11" s="526">
        <v>14.368618245299547</v>
      </c>
      <c r="BI11" s="526">
        <v>14.177721403143844</v>
      </c>
      <c r="BJ11" s="526">
        <v>14.227153890224059</v>
      </c>
      <c r="BK11" s="526">
        <v>14.211774369890364</v>
      </c>
      <c r="BL11" s="526">
        <v>13.998719910640009</v>
      </c>
      <c r="BM11" s="526">
        <v>13.951154511628776</v>
      </c>
      <c r="BN11" s="526">
        <v>13.818320880290202</v>
      </c>
    </row>
    <row r="12" spans="1:66" ht="15.75">
      <c r="O12" s="525" t="s">
        <v>75</v>
      </c>
      <c r="P12" s="527">
        <v>103.018</v>
      </c>
      <c r="Q12" s="527">
        <v>105.02200000000001</v>
      </c>
      <c r="R12" s="527">
        <v>103.727</v>
      </c>
      <c r="S12" s="527">
        <v>107.878</v>
      </c>
      <c r="T12" s="527">
        <v>103.91500000000001</v>
      </c>
      <c r="U12" s="527">
        <v>99.929000000000002</v>
      </c>
      <c r="V12" s="527">
        <v>97.686999999999998</v>
      </c>
      <c r="W12" s="527">
        <v>99.813999999999993</v>
      </c>
      <c r="X12" s="527">
        <v>104.295</v>
      </c>
      <c r="Y12" s="527">
        <v>100.212</v>
      </c>
      <c r="Z12" s="527">
        <v>112.572</v>
      </c>
      <c r="AA12" s="527">
        <v>96.215000000000003</v>
      </c>
      <c r="AB12" s="527">
        <v>87.846000000000004</v>
      </c>
      <c r="AC12" s="527">
        <v>81</v>
      </c>
      <c r="AD12" s="527">
        <v>74</v>
      </c>
      <c r="AE12" s="527">
        <v>78</v>
      </c>
      <c r="AF12" s="527">
        <v>87</v>
      </c>
      <c r="AG12" s="527">
        <v>79.863714051543397</v>
      </c>
      <c r="AH12" s="527">
        <v>76.940992510690407</v>
      </c>
      <c r="AI12" s="527">
        <v>75.344825807102964</v>
      </c>
      <c r="AJ12" s="527">
        <v>74.841257243498603</v>
      </c>
      <c r="AK12" s="527">
        <v>73.716283707111515</v>
      </c>
      <c r="AL12" s="527">
        <v>71.482773968421881</v>
      </c>
      <c r="AM12" s="527">
        <v>70.063018975518091</v>
      </c>
      <c r="AN12" s="527">
        <v>70.45091552535105</v>
      </c>
      <c r="AO12" s="527">
        <v>70.067662207495857</v>
      </c>
      <c r="AP12" s="527">
        <v>70.056785074091309</v>
      </c>
      <c r="AQ12" s="527">
        <v>68.355665177093641</v>
      </c>
      <c r="AR12" s="527">
        <v>67.984336810161551</v>
      </c>
      <c r="AS12" s="527">
        <v>68.744063954431425</v>
      </c>
      <c r="AT12" s="527">
        <v>66.641880910236722</v>
      </c>
      <c r="AU12" s="527">
        <v>64.717378543124966</v>
      </c>
      <c r="AV12" s="527">
        <v>63.635679667141851</v>
      </c>
      <c r="AW12" s="527">
        <v>61.145795089894804</v>
      </c>
      <c r="AX12" s="527">
        <v>60.543711236017138</v>
      </c>
      <c r="AY12" s="527">
        <v>58.247186540314097</v>
      </c>
      <c r="AZ12" s="527">
        <v>57.30135984942595</v>
      </c>
      <c r="BA12" s="527">
        <v>56.245812614760659</v>
      </c>
      <c r="BB12" s="527">
        <v>55.770357757592507</v>
      </c>
      <c r="BC12" s="527">
        <v>54.654964335929265</v>
      </c>
      <c r="BD12" s="527">
        <v>53.663948513646403</v>
      </c>
      <c r="BE12" s="527">
        <v>53.082158245109831</v>
      </c>
      <c r="BF12" s="527">
        <v>52.237210334517094</v>
      </c>
      <c r="BG12" s="527">
        <v>51.306694117749196</v>
      </c>
      <c r="BH12" s="527">
        <v>50.460586484201528</v>
      </c>
      <c r="BI12" s="527">
        <v>49.526531625935768</v>
      </c>
      <c r="BJ12" s="527">
        <v>48.822475414333951</v>
      </c>
      <c r="BK12" s="527">
        <v>47.953733184662525</v>
      </c>
      <c r="BL12" s="527">
        <v>47.142398741490283</v>
      </c>
      <c r="BM12" s="527">
        <v>46.333719232499718</v>
      </c>
      <c r="BN12" s="527">
        <v>45.469315202482619</v>
      </c>
    </row>
    <row r="13" spans="1:66" ht="15.75">
      <c r="O13" s="525" t="s">
        <v>76</v>
      </c>
      <c r="P13" s="541">
        <v>1.418198761381506E-2</v>
      </c>
      <c r="Q13" s="541">
        <v>1.6577479004399077E-2</v>
      </c>
      <c r="R13" s="541">
        <v>3.8938752687342731E-2</v>
      </c>
      <c r="S13" s="541">
        <v>5.3328760266226655E-2</v>
      </c>
      <c r="T13" s="541">
        <v>9.0708752345667124E-2</v>
      </c>
      <c r="U13" s="541">
        <v>0.11523181458835774</v>
      </c>
      <c r="V13" s="541">
        <v>0.17178334885911123</v>
      </c>
      <c r="W13" s="541">
        <v>0.27836776404111652</v>
      </c>
      <c r="X13" s="541">
        <v>0.34273934512680371</v>
      </c>
      <c r="Y13" s="541">
        <v>0.3728595377799066</v>
      </c>
      <c r="Z13" s="541">
        <v>0.47605088299044168</v>
      </c>
      <c r="AA13" s="541">
        <v>0.54989346775450809</v>
      </c>
      <c r="AB13" s="541">
        <v>0.56374792250073991</v>
      </c>
      <c r="AC13" s="541">
        <v>0.60493827160493829</v>
      </c>
      <c r="AD13" s="541">
        <v>0.58108108108108103</v>
      </c>
      <c r="AE13" s="541">
        <v>0.57692307692307687</v>
      </c>
      <c r="AF13" s="541">
        <v>0.546228350387994</v>
      </c>
      <c r="AG13" s="541">
        <v>0.53643936686534588</v>
      </c>
      <c r="AH13" s="541">
        <v>0.52968721444992239</v>
      </c>
      <c r="AI13" s="541">
        <v>0.57158688781559774</v>
      </c>
      <c r="AJ13" s="541">
        <v>0.58723426664683176</v>
      </c>
      <c r="AK13" s="541">
        <v>0.63817641275751913</v>
      </c>
      <c r="AL13" s="541">
        <v>0.68468619770262373</v>
      </c>
      <c r="AM13" s="541">
        <v>0.74682715583989689</v>
      </c>
      <c r="AN13" s="541">
        <v>0.767826251566743</v>
      </c>
      <c r="AO13" s="541">
        <v>0.76795870049475323</v>
      </c>
      <c r="AP13" s="541">
        <v>0.77522663110038625</v>
      </c>
      <c r="AQ13" s="541">
        <v>0.78488359910626071</v>
      </c>
      <c r="AR13" s="541">
        <v>0.7849118917263892</v>
      </c>
      <c r="AS13" s="541">
        <v>0.81043458854004935</v>
      </c>
      <c r="AT13" s="541">
        <v>0.82026021878533883</v>
      </c>
      <c r="AU13" s="541">
        <v>0.84370429016976567</v>
      </c>
      <c r="AV13" s="541">
        <v>0.86384065055865711</v>
      </c>
      <c r="AW13" s="541">
        <v>0.87772428939785574</v>
      </c>
      <c r="AX13" s="541">
        <v>0.88186408361866853</v>
      </c>
      <c r="AY13" s="541">
        <v>0.89263087499969129</v>
      </c>
      <c r="AZ13" s="541">
        <v>0.90450131115343702</v>
      </c>
      <c r="BA13" s="541">
        <v>0.91219456000665389</v>
      </c>
      <c r="BB13" s="541">
        <v>0.91809223425740749</v>
      </c>
      <c r="BC13" s="541">
        <v>0.92124656318984122</v>
      </c>
      <c r="BD13" s="541">
        <v>0.92475418165179224</v>
      </c>
      <c r="BE13" s="541">
        <v>0.92893385223977509</v>
      </c>
      <c r="BF13" s="541">
        <v>0.93298968914018354</v>
      </c>
      <c r="BG13" s="541">
        <v>0.94813254382927092</v>
      </c>
      <c r="BH13" s="541">
        <v>0.94587562494398603</v>
      </c>
      <c r="BI13" s="541">
        <v>0.94344147234912645</v>
      </c>
      <c r="BJ13" s="541">
        <v>0.9411920906498239</v>
      </c>
      <c r="BK13" s="541">
        <v>0.93908403966864351</v>
      </c>
      <c r="BL13" s="541">
        <v>0.93697504183633262</v>
      </c>
      <c r="BM13" s="541">
        <v>0.93479591626872371</v>
      </c>
      <c r="BN13" s="541">
        <v>0.93245669756095928</v>
      </c>
    </row>
    <row r="15" spans="1:66">
      <c r="AZ15" s="528"/>
      <c r="BA15" s="528"/>
      <c r="BB15" s="528"/>
      <c r="BC15" s="528"/>
      <c r="BD15" s="528"/>
      <c r="BE15" s="528"/>
      <c r="BF15" s="528"/>
      <c r="BG15" s="528"/>
      <c r="BH15" s="528"/>
      <c r="BI15" s="528"/>
      <c r="BJ15" s="528"/>
      <c r="BK15" s="528"/>
      <c r="BL15" s="528"/>
      <c r="BM15" s="528"/>
      <c r="BN15" s="528"/>
    </row>
  </sheetData>
  <pageMargins left="0.7" right="0.7" top="0.75" bottom="0.75" header="0.3" footer="0.3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N16"/>
  <sheetViews>
    <sheetView zoomScale="85" zoomScaleNormal="85" workbookViewId="0"/>
  </sheetViews>
  <sheetFormatPr defaultColWidth="9" defaultRowHeight="11.25"/>
  <cols>
    <col min="1" max="14" width="9" style="481"/>
    <col min="15" max="15" width="18.875" style="481" bestFit="1" customWidth="1"/>
    <col min="16" max="16384" width="9" style="481"/>
  </cols>
  <sheetData>
    <row r="1" spans="1:66" ht="15.75">
      <c r="A1" s="514" t="s">
        <v>121</v>
      </c>
    </row>
    <row r="4" spans="1:66" ht="12.75">
      <c r="O4" s="515" t="s">
        <v>36</v>
      </c>
      <c r="P4" s="516" t="s">
        <v>53</v>
      </c>
      <c r="Q4" s="516" t="s">
        <v>54</v>
      </c>
      <c r="R4" s="516" t="s">
        <v>55</v>
      </c>
      <c r="S4" s="516" t="s">
        <v>56</v>
      </c>
      <c r="T4" s="516" t="s">
        <v>57</v>
      </c>
      <c r="U4" s="516" t="s">
        <v>58</v>
      </c>
      <c r="V4" s="516" t="s">
        <v>59</v>
      </c>
      <c r="W4" s="516" t="s">
        <v>60</v>
      </c>
      <c r="X4" s="516" t="s">
        <v>61</v>
      </c>
      <c r="Y4" s="516" t="s">
        <v>62</v>
      </c>
      <c r="Z4" s="516" t="s">
        <v>63</v>
      </c>
      <c r="AA4" s="516" t="s">
        <v>64</v>
      </c>
      <c r="AB4" s="516" t="s">
        <v>65</v>
      </c>
      <c r="AC4" s="516" t="s">
        <v>66</v>
      </c>
      <c r="AD4" s="516" t="s">
        <v>67</v>
      </c>
      <c r="AE4" s="516">
        <v>2015</v>
      </c>
      <c r="AF4" s="516">
        <v>2016</v>
      </c>
      <c r="AG4" s="516">
        <v>2017</v>
      </c>
      <c r="AH4" s="516">
        <v>2018</v>
      </c>
      <c r="AI4" s="517">
        <v>2019</v>
      </c>
      <c r="AJ4" s="517">
        <v>2020</v>
      </c>
      <c r="AK4" s="517">
        <v>2021</v>
      </c>
      <c r="AL4" s="517">
        <v>2022</v>
      </c>
      <c r="AM4" s="517">
        <v>2023</v>
      </c>
      <c r="AN4" s="517">
        <v>2024</v>
      </c>
      <c r="AO4" s="517">
        <v>2025</v>
      </c>
      <c r="AP4" s="517">
        <v>2026</v>
      </c>
      <c r="AQ4" s="517">
        <v>2027</v>
      </c>
      <c r="AR4" s="517">
        <v>2028</v>
      </c>
      <c r="AS4" s="517">
        <v>2029</v>
      </c>
      <c r="AT4" s="517">
        <v>2030</v>
      </c>
      <c r="AU4" s="517">
        <v>2031</v>
      </c>
      <c r="AV4" s="517">
        <v>2032</v>
      </c>
      <c r="AW4" s="517">
        <v>2033</v>
      </c>
      <c r="AX4" s="517">
        <v>2034</v>
      </c>
      <c r="AY4" s="517">
        <v>2035</v>
      </c>
      <c r="AZ4" s="515">
        <v>2036</v>
      </c>
      <c r="BA4" s="516">
        <v>2037</v>
      </c>
      <c r="BB4" s="516">
        <v>2038</v>
      </c>
      <c r="BC4" s="516">
        <v>2039</v>
      </c>
      <c r="BD4" s="516">
        <v>2040</v>
      </c>
      <c r="BE4" s="516">
        <v>2041</v>
      </c>
      <c r="BF4" s="516">
        <v>2042</v>
      </c>
      <c r="BG4" s="516">
        <v>2043</v>
      </c>
      <c r="BH4" s="516">
        <v>2044</v>
      </c>
      <c r="BI4" s="516">
        <v>2045</v>
      </c>
      <c r="BJ4" s="516">
        <v>2046</v>
      </c>
      <c r="BK4" s="516">
        <v>2047</v>
      </c>
      <c r="BL4" s="516">
        <v>2048</v>
      </c>
      <c r="BM4" s="516">
        <v>2049</v>
      </c>
      <c r="BN4" s="516">
        <v>2050</v>
      </c>
    </row>
    <row r="5" spans="1:66" ht="12.75">
      <c r="O5" s="518" t="s">
        <v>68</v>
      </c>
      <c r="P5" s="519">
        <v>94.816000000000003</v>
      </c>
      <c r="Q5" s="519">
        <v>95.234999999999999</v>
      </c>
      <c r="R5" s="519">
        <v>92.441999999999993</v>
      </c>
      <c r="S5" s="519">
        <v>93.799000000000007</v>
      </c>
      <c r="T5" s="519">
        <v>90.501999999999995</v>
      </c>
      <c r="U5" s="519">
        <v>82.179000000000002</v>
      </c>
      <c r="V5" s="519">
        <v>74.906999999999996</v>
      </c>
      <c r="W5" s="519">
        <v>66.838999999999999</v>
      </c>
      <c r="X5" s="519">
        <v>63.444000000000003</v>
      </c>
      <c r="Y5" s="519">
        <v>54.758000000000003</v>
      </c>
      <c r="Z5" s="519">
        <v>52.106999999999999</v>
      </c>
      <c r="AA5" s="519">
        <v>40.012999999999998</v>
      </c>
      <c r="AB5" s="519">
        <v>33.228000000000002</v>
      </c>
      <c r="AC5" s="519">
        <v>32</v>
      </c>
      <c r="AD5" s="519">
        <v>31</v>
      </c>
      <c r="AE5" s="519">
        <v>33</v>
      </c>
      <c r="AF5" s="519">
        <v>34.754460049934494</v>
      </c>
      <c r="AG5" s="519">
        <v>36.814313988339997</v>
      </c>
      <c r="AH5" s="519">
        <v>36.454609293308756</v>
      </c>
      <c r="AI5" s="519">
        <v>32.963753491077448</v>
      </c>
      <c r="AJ5" s="519">
        <v>32.154270526255281</v>
      </c>
      <c r="AK5" s="519">
        <v>28.029859566829785</v>
      </c>
      <c r="AL5" s="519">
        <v>25.745475363364385</v>
      </c>
      <c r="AM5" s="519">
        <v>23.568767056324866</v>
      </c>
      <c r="AN5" s="519">
        <v>22.306327136568701</v>
      </c>
      <c r="AO5" s="519">
        <v>21.937801313685846</v>
      </c>
      <c r="AP5" s="519">
        <v>20.708491146092896</v>
      </c>
      <c r="AQ5" s="519">
        <v>21.368267437114373</v>
      </c>
      <c r="AR5" s="519">
        <v>21.664784282551459</v>
      </c>
      <c r="AS5" s="519">
        <v>21.187023898619628</v>
      </c>
      <c r="AT5" s="519">
        <v>19.30137196914546</v>
      </c>
      <c r="AU5" s="519">
        <v>16.561943065417019</v>
      </c>
      <c r="AV5" s="519">
        <v>14.915508512214888</v>
      </c>
      <c r="AW5" s="519">
        <v>13.498186020943187</v>
      </c>
      <c r="AX5" s="519">
        <v>11.933211536824581</v>
      </c>
      <c r="AY5" s="519">
        <v>10.43062254326852</v>
      </c>
      <c r="AZ5" s="520">
        <v>8.5667042235264326</v>
      </c>
      <c r="BA5" s="519">
        <v>7.105540666323094</v>
      </c>
      <c r="BB5" s="519">
        <v>5.8106600439953224</v>
      </c>
      <c r="BC5" s="519">
        <v>4.7728522360771812</v>
      </c>
      <c r="BD5" s="519">
        <v>3.8776814303185061</v>
      </c>
      <c r="BE5" s="519">
        <v>1.8392100864161205</v>
      </c>
      <c r="BF5" s="519">
        <v>1.4269775164432112</v>
      </c>
      <c r="BG5" s="519">
        <v>1.1032144822805499</v>
      </c>
      <c r="BH5" s="519">
        <v>0.87554509898830868</v>
      </c>
      <c r="BI5" s="519">
        <v>0.71674715972573688</v>
      </c>
      <c r="BJ5" s="519">
        <v>0.55622262944046263</v>
      </c>
      <c r="BK5" s="519">
        <v>0.43747941216323633</v>
      </c>
      <c r="BL5" s="519">
        <v>0</v>
      </c>
      <c r="BM5" s="519">
        <v>0</v>
      </c>
      <c r="BN5" s="519">
        <v>0</v>
      </c>
    </row>
    <row r="6" spans="1:66" ht="12.75">
      <c r="O6" s="518" t="s">
        <v>69</v>
      </c>
      <c r="P6" s="519">
        <v>0</v>
      </c>
      <c r="Q6" s="519">
        <v>0</v>
      </c>
      <c r="R6" s="519">
        <v>0</v>
      </c>
      <c r="S6" s="519">
        <v>0</v>
      </c>
      <c r="T6" s="519">
        <v>0</v>
      </c>
      <c r="U6" s="519">
        <v>0</v>
      </c>
      <c r="V6" s="519">
        <v>0</v>
      </c>
      <c r="W6" s="519">
        <v>0</v>
      </c>
      <c r="X6" s="519">
        <v>0</v>
      </c>
      <c r="Y6" s="519">
        <v>0</v>
      </c>
      <c r="Z6" s="519">
        <v>0</v>
      </c>
      <c r="AA6" s="519">
        <v>0</v>
      </c>
      <c r="AB6" s="519">
        <v>0</v>
      </c>
      <c r="AC6" s="519">
        <v>0</v>
      </c>
      <c r="AD6" s="519">
        <v>0</v>
      </c>
      <c r="AE6" s="519">
        <v>0</v>
      </c>
      <c r="AF6" s="519">
        <v>0</v>
      </c>
      <c r="AG6" s="519">
        <v>0</v>
      </c>
      <c r="AH6" s="519">
        <v>0</v>
      </c>
      <c r="AI6" s="519">
        <v>0</v>
      </c>
      <c r="AJ6" s="519">
        <v>0</v>
      </c>
      <c r="AK6" s="519">
        <v>0</v>
      </c>
      <c r="AL6" s="519">
        <v>0</v>
      </c>
      <c r="AM6" s="519">
        <v>0.5678037165984744</v>
      </c>
      <c r="AN6" s="519">
        <v>1.1356278139862632</v>
      </c>
      <c r="AO6" s="519">
        <v>2.1271784639836611</v>
      </c>
      <c r="AP6" s="519">
        <v>4.2591869262547322</v>
      </c>
      <c r="AQ6" s="519">
        <v>6.3948093000032635</v>
      </c>
      <c r="AR6" s="519">
        <v>8.5254811241728792</v>
      </c>
      <c r="AS6" s="519">
        <v>11.368415142842338</v>
      </c>
      <c r="AT6" s="519">
        <v>12.776248681299622</v>
      </c>
      <c r="AU6" s="519">
        <v>14.213739556984128</v>
      </c>
      <c r="AV6" s="519">
        <v>14.914240281200406</v>
      </c>
      <c r="AW6" s="519">
        <v>15.936975626646957</v>
      </c>
      <c r="AX6" s="519">
        <v>15.92751620434489</v>
      </c>
      <c r="AY6" s="519">
        <v>15.944401812166982</v>
      </c>
      <c r="AZ6" s="520">
        <v>15.94554494048419</v>
      </c>
      <c r="BA6" s="519">
        <v>15.951109481385657</v>
      </c>
      <c r="BB6" s="519">
        <v>15.950735532806421</v>
      </c>
      <c r="BC6" s="519">
        <v>15.950735532806421</v>
      </c>
      <c r="BD6" s="519">
        <v>15.950735532806421</v>
      </c>
      <c r="BE6" s="519">
        <v>15.950735532806421</v>
      </c>
      <c r="BF6" s="519">
        <v>15.950735532806421</v>
      </c>
      <c r="BG6" s="519">
        <v>15.950735532806421</v>
      </c>
      <c r="BH6" s="519">
        <v>15.950735532806421</v>
      </c>
      <c r="BI6" s="519">
        <v>15.950735532806421</v>
      </c>
      <c r="BJ6" s="519">
        <v>15.950735532806421</v>
      </c>
      <c r="BK6" s="519">
        <v>15.950735532806421</v>
      </c>
      <c r="BL6" s="519">
        <v>15.950735532806421</v>
      </c>
      <c r="BM6" s="519">
        <v>15.950735532806421</v>
      </c>
      <c r="BN6" s="519">
        <v>15.950735532806421</v>
      </c>
    </row>
    <row r="7" spans="1:66" ht="12.75">
      <c r="O7" s="518" t="s">
        <v>70</v>
      </c>
      <c r="P7" s="519">
        <v>0</v>
      </c>
      <c r="Q7" s="519">
        <v>0</v>
      </c>
      <c r="R7" s="519">
        <v>0</v>
      </c>
      <c r="S7" s="519">
        <v>0</v>
      </c>
      <c r="T7" s="519">
        <v>0</v>
      </c>
      <c r="U7" s="519">
        <v>0</v>
      </c>
      <c r="V7" s="519">
        <v>0</v>
      </c>
      <c r="W7" s="519">
        <v>0</v>
      </c>
      <c r="X7" s="519">
        <v>0</v>
      </c>
      <c r="Y7" s="519">
        <v>0</v>
      </c>
      <c r="Z7" s="519">
        <v>0</v>
      </c>
      <c r="AA7" s="519">
        <v>0</v>
      </c>
      <c r="AB7" s="519">
        <v>0</v>
      </c>
      <c r="AC7" s="519">
        <v>0</v>
      </c>
      <c r="AD7" s="519">
        <v>0</v>
      </c>
      <c r="AE7" s="519">
        <v>0</v>
      </c>
      <c r="AF7" s="519">
        <v>0.2</v>
      </c>
      <c r="AG7" s="519">
        <v>0.16803414634146341</v>
      </c>
      <c r="AH7" s="519">
        <v>0.22788</v>
      </c>
      <c r="AI7" s="519">
        <v>0.2321</v>
      </c>
      <c r="AJ7" s="519">
        <v>0.23420999999999997</v>
      </c>
      <c r="AK7" s="519">
        <v>0.23632</v>
      </c>
      <c r="AL7" s="519">
        <v>0.23632</v>
      </c>
      <c r="AM7" s="519">
        <v>0.23632</v>
      </c>
      <c r="AN7" s="519">
        <v>0.23632</v>
      </c>
      <c r="AO7" s="519">
        <v>0.23632</v>
      </c>
      <c r="AP7" s="519">
        <v>0.23632</v>
      </c>
      <c r="AQ7" s="519">
        <v>0.23632</v>
      </c>
      <c r="AR7" s="519">
        <v>0.23632</v>
      </c>
      <c r="AS7" s="519">
        <v>0.23632</v>
      </c>
      <c r="AT7" s="519">
        <v>0.23632</v>
      </c>
      <c r="AU7" s="519">
        <v>0.23632</v>
      </c>
      <c r="AV7" s="519">
        <v>0.23632</v>
      </c>
      <c r="AW7" s="519">
        <v>0.23632</v>
      </c>
      <c r="AX7" s="519">
        <v>0.23632</v>
      </c>
      <c r="AY7" s="519">
        <v>0.23632</v>
      </c>
      <c r="AZ7" s="520">
        <v>0.23632</v>
      </c>
      <c r="BA7" s="519">
        <v>0.23632</v>
      </c>
      <c r="BB7" s="519">
        <v>0.23632</v>
      </c>
      <c r="BC7" s="519">
        <v>0.23632</v>
      </c>
      <c r="BD7" s="519">
        <v>0.23632</v>
      </c>
      <c r="BE7" s="519">
        <v>0.23632</v>
      </c>
      <c r="BF7" s="519">
        <v>0.23632</v>
      </c>
      <c r="BG7" s="519">
        <v>0.23632</v>
      </c>
      <c r="BH7" s="519">
        <v>0.23632</v>
      </c>
      <c r="BI7" s="519">
        <v>0.23632</v>
      </c>
      <c r="BJ7" s="519">
        <v>0.23632</v>
      </c>
      <c r="BK7" s="519">
        <v>0.23632</v>
      </c>
      <c r="BL7" s="519">
        <v>0.23632</v>
      </c>
      <c r="BM7" s="519">
        <v>0.23632</v>
      </c>
      <c r="BN7" s="519">
        <v>0.23632</v>
      </c>
    </row>
    <row r="8" spans="1:66" ht="12.75">
      <c r="O8" s="518" t="s">
        <v>71</v>
      </c>
      <c r="P8" s="519">
        <v>1.2</v>
      </c>
      <c r="Q8" s="519">
        <v>1.375</v>
      </c>
      <c r="R8" s="519">
        <v>3.4289999999999998</v>
      </c>
      <c r="S8" s="519">
        <v>5.1609999999999996</v>
      </c>
      <c r="T8" s="519">
        <v>7.069</v>
      </c>
      <c r="U8" s="519">
        <v>9.2880000000000003</v>
      </c>
      <c r="V8" s="519">
        <v>13.113</v>
      </c>
      <c r="W8" s="519">
        <v>20.085000000000001</v>
      </c>
      <c r="X8" s="519">
        <v>26.189</v>
      </c>
      <c r="Y8" s="519">
        <v>23.727</v>
      </c>
      <c r="Z8" s="519">
        <v>25.356999999999999</v>
      </c>
      <c r="AA8" s="519">
        <v>21.864999999999998</v>
      </c>
      <c r="AB8" s="519">
        <v>27.858000000000001</v>
      </c>
      <c r="AC8" s="519">
        <v>29</v>
      </c>
      <c r="AD8" s="519">
        <v>25</v>
      </c>
      <c r="AE8" s="519">
        <v>29</v>
      </c>
      <c r="AF8" s="519">
        <v>32.272986723755473</v>
      </c>
      <c r="AG8" s="519">
        <v>33.325045606124974</v>
      </c>
      <c r="AH8" s="519">
        <v>30.879659999999951</v>
      </c>
      <c r="AI8" s="519">
        <v>30.261099999999956</v>
      </c>
      <c r="AJ8" s="519">
        <v>29.632406666666615</v>
      </c>
      <c r="AK8" s="519">
        <v>31.436544444444387</v>
      </c>
      <c r="AL8" s="519">
        <v>30.949747407407351</v>
      </c>
      <c r="AM8" s="519">
        <v>30.645850123456722</v>
      </c>
      <c r="AN8" s="519">
        <v>30.467969168724231</v>
      </c>
      <c r="AO8" s="519">
        <v>29.994597286145368</v>
      </c>
      <c r="AP8" s="519">
        <v>30.197714208102408</v>
      </c>
      <c r="AQ8" s="519">
        <v>29.946236947023863</v>
      </c>
      <c r="AR8" s="519">
        <v>29.54874367868743</v>
      </c>
      <c r="AS8" s="519">
        <v>29.52236144543096</v>
      </c>
      <c r="AT8" s="519">
        <v>29.286942131789893</v>
      </c>
      <c r="AU8" s="519">
        <v>29.732705214870261</v>
      </c>
      <c r="AV8" s="519">
        <v>29.636566251476602</v>
      </c>
      <c r="AW8" s="519">
        <v>29.732382750434297</v>
      </c>
      <c r="AX8" s="519">
        <v>30.121763299563597</v>
      </c>
      <c r="AY8" s="519">
        <v>30.112970627889588</v>
      </c>
      <c r="AZ8" s="520">
        <v>30.491179604235157</v>
      </c>
      <c r="BA8" s="519">
        <v>30.015570186195554</v>
      </c>
      <c r="BB8" s="519">
        <v>30.325095081130662</v>
      </c>
      <c r="BC8" s="519">
        <v>30.319144975267893</v>
      </c>
      <c r="BD8" s="519">
        <v>30.407244358455117</v>
      </c>
      <c r="BE8" s="519">
        <v>30.288139862828828</v>
      </c>
      <c r="BF8" s="519">
        <v>29.83961418011819</v>
      </c>
      <c r="BG8" s="519">
        <v>29.566863653274069</v>
      </c>
      <c r="BH8" s="519">
        <v>29.157040844128552</v>
      </c>
      <c r="BI8" s="519">
        <v>28.664416408627911</v>
      </c>
      <c r="BJ8" s="519">
        <v>28.019732833018111</v>
      </c>
      <c r="BK8" s="519">
        <v>27.288632486761387</v>
      </c>
      <c r="BL8" s="519">
        <v>26.424310796705658</v>
      </c>
      <c r="BM8" s="519">
        <v>25.444648833879643</v>
      </c>
      <c r="BN8" s="519">
        <v>24.349647354868011</v>
      </c>
    </row>
    <row r="9" spans="1:66" ht="12.75">
      <c r="O9" s="518" t="s">
        <v>72</v>
      </c>
      <c r="P9" s="519">
        <v>0.26100000000000001</v>
      </c>
      <c r="Q9" s="519">
        <v>0.36599999999999999</v>
      </c>
      <c r="R9" s="519">
        <v>0.61</v>
      </c>
      <c r="S9" s="519">
        <v>0.59199999999999997</v>
      </c>
      <c r="T9" s="519">
        <v>2.3570000000000002</v>
      </c>
      <c r="U9" s="519">
        <v>2.2269999999999999</v>
      </c>
      <c r="V9" s="519">
        <v>3.6680000000000001</v>
      </c>
      <c r="W9" s="519">
        <v>7.6999999999999993</v>
      </c>
      <c r="X9" s="519">
        <v>9.5569999999999986</v>
      </c>
      <c r="Y9" s="519">
        <v>7.2330000000000005</v>
      </c>
      <c r="Z9" s="519">
        <v>9.5449999999999999</v>
      </c>
      <c r="AA9" s="519">
        <v>6.2640000000000002</v>
      </c>
      <c r="AB9" s="519">
        <v>8.0920000000000005</v>
      </c>
      <c r="AC9" s="519">
        <v>11</v>
      </c>
      <c r="AD9" s="519">
        <v>7</v>
      </c>
      <c r="AE9" s="519">
        <v>3.5</v>
      </c>
      <c r="AF9" s="519">
        <v>6</v>
      </c>
      <c r="AG9" s="519">
        <v>6.2096743071999976</v>
      </c>
      <c r="AH9" s="519">
        <v>3.5000000000000004</v>
      </c>
      <c r="AI9" s="519">
        <v>3.5000000000000004</v>
      </c>
      <c r="AJ9" s="519">
        <v>3.5000000000000004</v>
      </c>
      <c r="AK9" s="519">
        <v>3.5000000000000004</v>
      </c>
      <c r="AL9" s="519">
        <v>3.5000000000000004</v>
      </c>
      <c r="AM9" s="519">
        <v>3.5000000000000004</v>
      </c>
      <c r="AN9" s="519">
        <v>3.5000000000000004</v>
      </c>
      <c r="AO9" s="519">
        <v>3.5000000000000004</v>
      </c>
      <c r="AP9" s="519">
        <v>3.5000000000000004</v>
      </c>
      <c r="AQ9" s="519">
        <v>3.5000000000000004</v>
      </c>
      <c r="AR9" s="519">
        <v>3.5000000000000004</v>
      </c>
      <c r="AS9" s="519">
        <v>3.5000000000000004</v>
      </c>
      <c r="AT9" s="519">
        <v>3.5000000000000004</v>
      </c>
      <c r="AU9" s="519">
        <v>3.5000000000000004</v>
      </c>
      <c r="AV9" s="519">
        <v>3.5000000000000004</v>
      </c>
      <c r="AW9" s="519">
        <v>3.5000000000000004</v>
      </c>
      <c r="AX9" s="519">
        <v>3.5000000000000004</v>
      </c>
      <c r="AY9" s="519">
        <v>3.5000000000000004</v>
      </c>
      <c r="AZ9" s="520">
        <v>3.5000000000000004</v>
      </c>
      <c r="BA9" s="519">
        <v>3.5000000000000004</v>
      </c>
      <c r="BB9" s="519">
        <v>3.5000000000000004</v>
      </c>
      <c r="BC9" s="519">
        <v>3.5000000000000004</v>
      </c>
      <c r="BD9" s="519">
        <v>3.5000000000000004</v>
      </c>
      <c r="BE9" s="519">
        <v>3.5000000000000004</v>
      </c>
      <c r="BF9" s="519">
        <v>3.5000000000000004</v>
      </c>
      <c r="BG9" s="519">
        <v>3.5000000000000004</v>
      </c>
      <c r="BH9" s="519">
        <v>3.5000000000000004</v>
      </c>
      <c r="BI9" s="519">
        <v>3.5000000000000004</v>
      </c>
      <c r="BJ9" s="519">
        <v>3.5000000000000004</v>
      </c>
      <c r="BK9" s="519">
        <v>3.5000000000000004</v>
      </c>
      <c r="BL9" s="519">
        <v>3.5000000000000004</v>
      </c>
      <c r="BM9" s="519">
        <v>3.5000000000000004</v>
      </c>
      <c r="BN9" s="519">
        <v>3.5000000000000004</v>
      </c>
    </row>
    <row r="10" spans="1:66" ht="12.75">
      <c r="O10" s="518" t="s">
        <v>73</v>
      </c>
      <c r="P10" s="520">
        <v>0</v>
      </c>
      <c r="Q10" s="520">
        <v>0</v>
      </c>
      <c r="R10" s="520">
        <v>0</v>
      </c>
      <c r="S10" s="520">
        <v>0</v>
      </c>
      <c r="T10" s="520">
        <v>0</v>
      </c>
      <c r="U10" s="520">
        <v>0</v>
      </c>
      <c r="V10" s="520">
        <v>0</v>
      </c>
      <c r="W10" s="520">
        <v>0</v>
      </c>
      <c r="X10" s="520">
        <v>0</v>
      </c>
      <c r="Y10" s="520">
        <v>6.4050000000000002</v>
      </c>
      <c r="Z10" s="520">
        <v>18.687999999999999</v>
      </c>
      <c r="AA10" s="520">
        <v>24.779</v>
      </c>
      <c r="AB10" s="520">
        <v>13.573</v>
      </c>
      <c r="AC10" s="520">
        <v>9</v>
      </c>
      <c r="AD10" s="520">
        <v>11</v>
      </c>
      <c r="AE10" s="520">
        <v>12.5</v>
      </c>
      <c r="AF10" s="520">
        <v>9.0488797600000002</v>
      </c>
      <c r="AG10" s="520">
        <v>8.4173202879999973</v>
      </c>
      <c r="AH10" s="520">
        <v>8.1999999999999975</v>
      </c>
      <c r="AI10" s="520">
        <v>8.1999999999999975</v>
      </c>
      <c r="AJ10" s="520">
        <v>8.1999999999999975</v>
      </c>
      <c r="AK10" s="520">
        <v>8.1999999999999975</v>
      </c>
      <c r="AL10" s="519">
        <v>10.542800000000002</v>
      </c>
      <c r="AM10" s="519">
        <v>10.542800000000002</v>
      </c>
      <c r="AN10" s="519">
        <v>10.542800000000002</v>
      </c>
      <c r="AO10" s="519">
        <v>10.542800000000002</v>
      </c>
      <c r="AP10" s="519">
        <v>10.542800000000002</v>
      </c>
      <c r="AQ10" s="519">
        <v>12.638066666666665</v>
      </c>
      <c r="AR10" s="519">
        <v>12.638066666666665</v>
      </c>
      <c r="AS10" s="519">
        <v>12.638066666666665</v>
      </c>
      <c r="AT10" s="519">
        <v>12.638066666666665</v>
      </c>
      <c r="AU10" s="519">
        <v>12.638066666666665</v>
      </c>
      <c r="AV10" s="519">
        <v>12.638066666666665</v>
      </c>
      <c r="AW10" s="519">
        <v>12.638066666666665</v>
      </c>
      <c r="AX10" s="519">
        <v>12.638066666666665</v>
      </c>
      <c r="AY10" s="519">
        <v>12.638066666666665</v>
      </c>
      <c r="AZ10" s="520">
        <v>12.638066666666665</v>
      </c>
      <c r="BA10" s="520">
        <v>12.638066666666665</v>
      </c>
      <c r="BB10" s="520">
        <v>12.638066666666665</v>
      </c>
      <c r="BC10" s="520">
        <v>12.638066666666665</v>
      </c>
      <c r="BD10" s="520">
        <v>12.638066666666665</v>
      </c>
      <c r="BE10" s="520">
        <v>12.638066666666665</v>
      </c>
      <c r="BF10" s="520">
        <v>12.638066666666665</v>
      </c>
      <c r="BG10" s="520">
        <v>12.638066666666665</v>
      </c>
      <c r="BH10" s="520">
        <v>12.638066666666665</v>
      </c>
      <c r="BI10" s="520">
        <v>12.638066666666665</v>
      </c>
      <c r="BJ10" s="520">
        <v>12.638066666666665</v>
      </c>
      <c r="BK10" s="520">
        <v>12.638066666666665</v>
      </c>
      <c r="BL10" s="520">
        <v>12.638066666666665</v>
      </c>
      <c r="BM10" s="520">
        <v>12.638066666666665</v>
      </c>
      <c r="BN10" s="520">
        <v>12.638066666666665</v>
      </c>
    </row>
    <row r="11" spans="1:66" ht="12.75">
      <c r="O11" s="518" t="s">
        <v>74</v>
      </c>
      <c r="P11" s="520">
        <v>0</v>
      </c>
      <c r="Q11" s="519">
        <v>0</v>
      </c>
      <c r="R11" s="519">
        <v>0</v>
      </c>
      <c r="S11" s="519">
        <v>0</v>
      </c>
      <c r="T11" s="519">
        <v>0</v>
      </c>
      <c r="U11" s="519">
        <v>0</v>
      </c>
      <c r="V11" s="519">
        <v>0</v>
      </c>
      <c r="W11" s="519">
        <v>0</v>
      </c>
      <c r="X11" s="519">
        <v>0</v>
      </c>
      <c r="Y11" s="519">
        <v>0</v>
      </c>
      <c r="Z11" s="519">
        <v>0</v>
      </c>
      <c r="AA11" s="519">
        <v>0</v>
      </c>
      <c r="AB11" s="519">
        <v>0</v>
      </c>
      <c r="AC11" s="519">
        <v>0</v>
      </c>
      <c r="AD11" s="519">
        <v>0</v>
      </c>
      <c r="AE11" s="519">
        <v>0</v>
      </c>
      <c r="AF11" s="519">
        <v>0</v>
      </c>
      <c r="AG11" s="519">
        <v>1.1868219648306706E-2</v>
      </c>
      <c r="AH11" s="519">
        <v>1.5176244619154491</v>
      </c>
      <c r="AI11" s="519">
        <v>3.715119946281825</v>
      </c>
      <c r="AJ11" s="519">
        <v>3.9095695048028793</v>
      </c>
      <c r="AK11" s="519">
        <v>9.2905817522819767</v>
      </c>
      <c r="AL11" s="519">
        <v>10.11071489371829</v>
      </c>
      <c r="AM11" s="519">
        <v>12.392194040534843</v>
      </c>
      <c r="AN11" s="519">
        <v>14.27160991656555</v>
      </c>
      <c r="AO11" s="519">
        <v>15.845576368110363</v>
      </c>
      <c r="AP11" s="519">
        <v>15.488168040272656</v>
      </c>
      <c r="AQ11" s="519">
        <v>12.819973247561517</v>
      </c>
      <c r="AR11" s="519">
        <v>11.290818738963329</v>
      </c>
      <c r="AS11" s="519">
        <v>9.1364960620861169</v>
      </c>
      <c r="AT11" s="519">
        <v>10.1542280754364</v>
      </c>
      <c r="AU11" s="519">
        <v>10.06741323247023</v>
      </c>
      <c r="AV11" s="519">
        <v>9.7242819319864005</v>
      </c>
      <c r="AW11" s="519">
        <v>7.4212613210456242</v>
      </c>
      <c r="AX11" s="519">
        <v>8.1314832844608684</v>
      </c>
      <c r="AY11" s="519">
        <v>7.8056568466370715</v>
      </c>
      <c r="AZ11" s="520">
        <v>8.8109859191565914</v>
      </c>
      <c r="BA11" s="520">
        <v>10.76075419611327</v>
      </c>
      <c r="BB11" s="519">
        <v>11.658560310901199</v>
      </c>
      <c r="BC11" s="519">
        <v>12.444089445074711</v>
      </c>
      <c r="BD11" s="519">
        <v>13.280550025540128</v>
      </c>
      <c r="BE11" s="519">
        <v>14.48102064050356</v>
      </c>
      <c r="BF11" s="519">
        <v>15.633047772853041</v>
      </c>
      <c r="BG11" s="519">
        <v>16.511034873027981</v>
      </c>
      <c r="BH11" s="519">
        <v>16.791755488723727</v>
      </c>
      <c r="BI11" s="519">
        <v>17.622581481574134</v>
      </c>
      <c r="BJ11" s="519">
        <v>18.558929129129652</v>
      </c>
      <c r="BK11" s="519">
        <v>19.249495550780615</v>
      </c>
      <c r="BL11" s="519">
        <v>19.403888680299897</v>
      </c>
      <c r="BM11" s="519">
        <v>19.055237080415818</v>
      </c>
      <c r="BN11" s="519">
        <v>19.528135332105631</v>
      </c>
    </row>
    <row r="12" spans="1:66" ht="12.75">
      <c r="O12" s="518" t="s">
        <v>75</v>
      </c>
      <c r="P12" s="520">
        <v>103.018</v>
      </c>
      <c r="Q12" s="520">
        <v>105.02200000000001</v>
      </c>
      <c r="R12" s="520">
        <v>103.727</v>
      </c>
      <c r="S12" s="520">
        <v>107.878</v>
      </c>
      <c r="T12" s="520">
        <v>103.91500000000001</v>
      </c>
      <c r="U12" s="520">
        <v>99.929000000000002</v>
      </c>
      <c r="V12" s="520">
        <v>97.686999999999998</v>
      </c>
      <c r="W12" s="520">
        <v>99.813999999999993</v>
      </c>
      <c r="X12" s="520">
        <v>104.295</v>
      </c>
      <c r="Y12" s="520">
        <v>100.212</v>
      </c>
      <c r="Z12" s="520">
        <v>112.572</v>
      </c>
      <c r="AA12" s="520">
        <v>96.215000000000003</v>
      </c>
      <c r="AB12" s="520">
        <v>87.846000000000004</v>
      </c>
      <c r="AC12" s="520">
        <v>81</v>
      </c>
      <c r="AD12" s="520">
        <v>74</v>
      </c>
      <c r="AE12" s="520">
        <v>78</v>
      </c>
      <c r="AF12" s="520">
        <v>87</v>
      </c>
      <c r="AG12" s="520">
        <v>84.946256555654742</v>
      </c>
      <c r="AH12" s="520">
        <v>80.779773755224156</v>
      </c>
      <c r="AI12" s="520">
        <v>78.872073437359248</v>
      </c>
      <c r="AJ12" s="520">
        <v>77.630456697724767</v>
      </c>
      <c r="AK12" s="520">
        <v>80.693305763556154</v>
      </c>
      <c r="AL12" s="520">
        <v>81.085057664490037</v>
      </c>
      <c r="AM12" s="520">
        <v>81.453734936914913</v>
      </c>
      <c r="AN12" s="520">
        <v>82.460654035844755</v>
      </c>
      <c r="AO12" s="520">
        <v>84.184273431925234</v>
      </c>
      <c r="AP12" s="520">
        <v>84.932680320722696</v>
      </c>
      <c r="AQ12" s="520">
        <v>86.903673598369679</v>
      </c>
      <c r="AR12" s="520">
        <v>87.404214491041756</v>
      </c>
      <c r="AS12" s="520">
        <v>87.588683215645716</v>
      </c>
      <c r="AT12" s="520">
        <v>87.893177524338029</v>
      </c>
      <c r="AU12" s="520">
        <v>86.950187736408296</v>
      </c>
      <c r="AV12" s="520">
        <v>85.564983643544949</v>
      </c>
      <c r="AW12" s="520">
        <v>82.963192385736718</v>
      </c>
      <c r="AX12" s="520">
        <v>82.488360991860603</v>
      </c>
      <c r="AY12" s="520">
        <v>80.668038496628824</v>
      </c>
      <c r="AZ12" s="520">
        <v>80.188801354069028</v>
      </c>
      <c r="BA12" s="520">
        <v>80.207361196684232</v>
      </c>
      <c r="BB12" s="520">
        <v>80.119437635500262</v>
      </c>
      <c r="BC12" s="520">
        <v>79.861208855892869</v>
      </c>
      <c r="BD12" s="520">
        <v>79.890598013786828</v>
      </c>
      <c r="BE12" s="520">
        <v>78.933492789221589</v>
      </c>
      <c r="BF12" s="520">
        <v>79.224761668887524</v>
      </c>
      <c r="BG12" s="520">
        <v>79.506235208055699</v>
      </c>
      <c r="BH12" s="520">
        <v>79.149463631313679</v>
      </c>
      <c r="BI12" s="520">
        <v>79.328867249400872</v>
      </c>
      <c r="BJ12" s="520">
        <v>79.460006791061318</v>
      </c>
      <c r="BK12" s="520">
        <v>79.300729649178322</v>
      </c>
      <c r="BL12" s="520">
        <v>78.15332167647864</v>
      </c>
      <c r="BM12" s="520">
        <v>76.825008113768547</v>
      </c>
      <c r="BN12" s="520">
        <v>76.202904886446731</v>
      </c>
    </row>
    <row r="13" spans="1:66" ht="12.75">
      <c r="O13" s="518" t="s">
        <v>76</v>
      </c>
      <c r="P13" s="542">
        <v>1.418198761381506E-2</v>
      </c>
      <c r="Q13" s="542">
        <v>1.6577479004399077E-2</v>
      </c>
      <c r="R13" s="542">
        <v>3.8938752687342731E-2</v>
      </c>
      <c r="S13" s="542">
        <v>5.3328760266226655E-2</v>
      </c>
      <c r="T13" s="542">
        <v>9.0708752345667124E-2</v>
      </c>
      <c r="U13" s="542">
        <v>0.11523181458835774</v>
      </c>
      <c r="V13" s="542">
        <v>0.17178334885911123</v>
      </c>
      <c r="W13" s="542">
        <v>0.27836776404111652</v>
      </c>
      <c r="X13" s="542">
        <v>0.34273934512680371</v>
      </c>
      <c r="Y13" s="542">
        <v>0.3728595377799066</v>
      </c>
      <c r="Z13" s="542">
        <v>0.47605088299044168</v>
      </c>
      <c r="AA13" s="542">
        <v>0.54989346775450809</v>
      </c>
      <c r="AB13" s="542">
        <v>0.56374792250073991</v>
      </c>
      <c r="AC13" s="542">
        <v>0.60493827160493829</v>
      </c>
      <c r="AD13" s="542">
        <v>0.58108108108108103</v>
      </c>
      <c r="AE13" s="542">
        <v>0.57692307692307687</v>
      </c>
      <c r="AF13" s="542">
        <v>0.546228350387994</v>
      </c>
      <c r="AG13" s="542">
        <v>0.56463828267168525</v>
      </c>
      <c r="AH13" s="542">
        <v>0.54589512215690694</v>
      </c>
      <c r="AI13" s="542">
        <v>0.57911777839285727</v>
      </c>
      <c r="AJ13" s="542">
        <v>0.58278642295808458</v>
      </c>
      <c r="AK13" s="542">
        <v>0.64970849441149359</v>
      </c>
      <c r="AL13" s="542">
        <v>0.67957357234830296</v>
      </c>
      <c r="AM13" s="542">
        <v>0.70077626530201598</v>
      </c>
      <c r="AN13" s="542">
        <v>0.71285366060445887</v>
      </c>
      <c r="AO13" s="542">
        <v>0.71133207204881921</v>
      </c>
      <c r="AP13" s="542">
        <v>0.70324734863927152</v>
      </c>
      <c r="AQ13" s="542">
        <v>0.6778111260690951</v>
      </c>
      <c r="AR13" s="542">
        <v>0.65188651847168289</v>
      </c>
      <c r="AS13" s="542">
        <v>0.62561648562831151</v>
      </c>
      <c r="AT13" s="542">
        <v>0.63234984147094708</v>
      </c>
      <c r="AU13" s="542">
        <v>0.64333599006807429</v>
      </c>
      <c r="AV13" s="542">
        <v>0.64861713854036973</v>
      </c>
      <c r="AW13" s="542">
        <v>0.64235366559144924</v>
      </c>
      <c r="AX13" s="542">
        <v>0.65938167029477168</v>
      </c>
      <c r="AY13" s="542">
        <v>0.67011291149037167</v>
      </c>
      <c r="AZ13" s="542">
        <v>0.69137125451302439</v>
      </c>
      <c r="BA13" s="542">
        <v>0.70959061861429651</v>
      </c>
      <c r="BB13" s="542">
        <v>0.7254384675429284</v>
      </c>
      <c r="BC13" s="542">
        <v>0.73754582394682866</v>
      </c>
      <c r="BD13" s="542">
        <v>0.74884733044979446</v>
      </c>
      <c r="BE13" s="542">
        <v>0.77162716380284102</v>
      </c>
      <c r="BF13" s="542">
        <v>0.77767010366196077</v>
      </c>
      <c r="BG13" s="542">
        <v>0.78252938313780074</v>
      </c>
      <c r="BH13" s="542">
        <v>0.78442556842489697</v>
      </c>
      <c r="BI13" s="542">
        <v>0.78691486115150822</v>
      </c>
      <c r="BJ13" s="542">
        <v>0.78928672626126195</v>
      </c>
      <c r="BK13" s="542">
        <v>0.79036088295132212</v>
      </c>
      <c r="BL13" s="542">
        <v>0.7928807735157577</v>
      </c>
      <c r="BM13" s="542">
        <v>0.78929965736111141</v>
      </c>
      <c r="BN13" s="542">
        <v>0.78757954756544435</v>
      </c>
    </row>
    <row r="16" spans="1:66">
      <c r="AF16" s="482"/>
      <c r="AG16" s="482"/>
      <c r="AH16" s="482"/>
      <c r="AI16" s="482"/>
      <c r="AJ16" s="482"/>
      <c r="AK16" s="482"/>
      <c r="AL16" s="482"/>
      <c r="AM16" s="482"/>
      <c r="AN16" s="482"/>
      <c r="AO16" s="482"/>
      <c r="AP16" s="482"/>
      <c r="AQ16" s="482"/>
      <c r="AR16" s="482"/>
      <c r="AS16" s="482"/>
      <c r="AT16" s="482"/>
      <c r="AU16" s="482"/>
      <c r="AV16" s="482"/>
      <c r="AW16" s="482"/>
      <c r="AX16" s="482"/>
      <c r="AY16" s="482"/>
      <c r="AZ16" s="482"/>
      <c r="BA16" s="482"/>
      <c r="BB16" s="482"/>
      <c r="BC16" s="482"/>
      <c r="BD16" s="482"/>
      <c r="BE16" s="482"/>
      <c r="BF16" s="482"/>
      <c r="BG16" s="482"/>
      <c r="BH16" s="482"/>
      <c r="BI16" s="482"/>
      <c r="BJ16" s="482"/>
      <c r="BK16" s="482"/>
      <c r="BL16" s="482"/>
      <c r="BM16" s="482"/>
      <c r="BN16" s="482"/>
    </row>
  </sheetData>
  <pageMargins left="0.7" right="0.7" top="0.75" bottom="0.75" header="0.3" footer="0.3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Y12"/>
  <sheetViews>
    <sheetView zoomScale="70" zoomScaleNormal="70" workbookViewId="0"/>
  </sheetViews>
  <sheetFormatPr defaultColWidth="9" defaultRowHeight="15"/>
  <cols>
    <col min="1" max="14" width="9" style="537"/>
    <col min="15" max="15" width="11.5" style="537" bestFit="1" customWidth="1"/>
    <col min="16" max="16384" width="9" style="537"/>
  </cols>
  <sheetData>
    <row r="1" spans="1:51" ht="15.75">
      <c r="A1" s="514" t="s">
        <v>667</v>
      </c>
    </row>
    <row r="3" spans="1:51" ht="15.75">
      <c r="O3" s="525" t="s">
        <v>36</v>
      </c>
      <c r="P3" s="525">
        <v>2015</v>
      </c>
      <c r="Q3" s="522">
        <v>2016</v>
      </c>
      <c r="R3" s="522">
        <v>2017</v>
      </c>
      <c r="S3" s="522">
        <v>2018</v>
      </c>
      <c r="T3" s="522">
        <v>2019</v>
      </c>
      <c r="U3" s="522">
        <v>2020</v>
      </c>
      <c r="V3" s="522">
        <v>2021</v>
      </c>
      <c r="W3" s="522">
        <v>2022</v>
      </c>
      <c r="X3" s="522">
        <v>2023</v>
      </c>
      <c r="Y3" s="522">
        <v>2024</v>
      </c>
      <c r="Z3" s="522">
        <v>2025</v>
      </c>
      <c r="AA3" s="522">
        <v>2026</v>
      </c>
      <c r="AB3" s="522">
        <v>2027</v>
      </c>
      <c r="AC3" s="522">
        <v>2028</v>
      </c>
      <c r="AD3" s="522">
        <v>2029</v>
      </c>
      <c r="AE3" s="522">
        <v>2030</v>
      </c>
      <c r="AF3" s="522">
        <v>2031</v>
      </c>
      <c r="AG3" s="522">
        <v>2032</v>
      </c>
      <c r="AH3" s="522">
        <v>2033</v>
      </c>
      <c r="AI3" s="522">
        <v>2034</v>
      </c>
      <c r="AJ3" s="522">
        <v>2035</v>
      </c>
      <c r="AK3" s="522">
        <v>2036</v>
      </c>
      <c r="AL3" s="525">
        <v>2037</v>
      </c>
      <c r="AM3" s="522">
        <v>2038</v>
      </c>
      <c r="AN3" s="522">
        <v>2039</v>
      </c>
      <c r="AO3" s="522">
        <v>2040</v>
      </c>
      <c r="AP3" s="522">
        <v>2041</v>
      </c>
    </row>
    <row r="4" spans="1:51" ht="15.75">
      <c r="O4" s="525" t="s">
        <v>68</v>
      </c>
      <c r="P4" s="525"/>
      <c r="Q4" s="538"/>
      <c r="R4" s="526">
        <v>121.03336105755621</v>
      </c>
      <c r="S4" s="526">
        <v>119.4904207062113</v>
      </c>
      <c r="T4" s="526">
        <v>107.70724368644117</v>
      </c>
      <c r="U4" s="526">
        <v>104.62931401870269</v>
      </c>
      <c r="V4" s="526">
        <v>90.963924524000149</v>
      </c>
      <c r="W4" s="526">
        <v>82.196695493284238</v>
      </c>
      <c r="X4" s="526">
        <v>73.270194942465025</v>
      </c>
      <c r="Y4" s="526">
        <v>68.995140701651053</v>
      </c>
      <c r="Z4" s="526">
        <v>67.903766180603427</v>
      </c>
      <c r="AA4" s="526">
        <v>64.275663624542318</v>
      </c>
      <c r="AB4" s="526">
        <v>65.278419718983884</v>
      </c>
      <c r="AC4" s="526">
        <v>65.964652390639884</v>
      </c>
      <c r="AD4" s="526">
        <v>63.609309378237562</v>
      </c>
      <c r="AE4" s="526">
        <v>57.908993710709353</v>
      </c>
      <c r="AF4" s="526">
        <v>49.369691403556168</v>
      </c>
      <c r="AG4" s="526">
        <v>43.981651970446514</v>
      </c>
      <c r="AH4" s="526">
        <v>39.368763723372794</v>
      </c>
      <c r="AI4" s="526">
        <v>34.935381353120697</v>
      </c>
      <c r="AJ4" s="526">
        <v>30.288484826351084</v>
      </c>
      <c r="AK4" s="526">
        <v>24.800793810696096</v>
      </c>
      <c r="AL4" s="526">
        <v>20.541174760305125</v>
      </c>
      <c r="AM4" s="526">
        <v>16.825984350347447</v>
      </c>
      <c r="AN4" s="526">
        <v>13.857223572218599</v>
      </c>
      <c r="AO4" s="526">
        <v>11.261961030944928</v>
      </c>
      <c r="AP4" s="526">
        <v>5.6600792143730931</v>
      </c>
      <c r="AQ4" s="539"/>
      <c r="AR4" s="539"/>
      <c r="AS4" s="539"/>
      <c r="AT4" s="539"/>
      <c r="AU4" s="539"/>
      <c r="AV4" s="539"/>
      <c r="AW4" s="539"/>
      <c r="AX4" s="539"/>
      <c r="AY4" s="539"/>
    </row>
    <row r="5" spans="1:51" ht="15.75">
      <c r="O5" s="525" t="s">
        <v>69</v>
      </c>
      <c r="P5" s="525"/>
      <c r="Q5" s="538"/>
      <c r="R5" s="526">
        <v>0</v>
      </c>
      <c r="S5" s="526">
        <v>0</v>
      </c>
      <c r="T5" s="526">
        <v>0</v>
      </c>
      <c r="U5" s="526">
        <v>0</v>
      </c>
      <c r="V5" s="526">
        <v>0</v>
      </c>
      <c r="W5" s="526">
        <v>0</v>
      </c>
      <c r="X5" s="526">
        <v>0</v>
      </c>
      <c r="Y5" s="526">
        <v>0</v>
      </c>
      <c r="Z5" s="526">
        <v>0</v>
      </c>
      <c r="AA5" s="526">
        <v>0</v>
      </c>
      <c r="AB5" s="526">
        <v>0</v>
      </c>
      <c r="AC5" s="526">
        <v>0</v>
      </c>
      <c r="AD5" s="526">
        <v>0</v>
      </c>
      <c r="AE5" s="526">
        <v>0</v>
      </c>
      <c r="AF5" s="526">
        <v>0</v>
      </c>
      <c r="AG5" s="526">
        <v>0</v>
      </c>
      <c r="AH5" s="526">
        <v>0</v>
      </c>
      <c r="AI5" s="526">
        <v>0</v>
      </c>
      <c r="AJ5" s="526">
        <v>0</v>
      </c>
      <c r="AK5" s="526">
        <v>0</v>
      </c>
      <c r="AL5" s="526">
        <v>0</v>
      </c>
      <c r="AM5" s="526">
        <v>0</v>
      </c>
      <c r="AN5" s="526">
        <v>0</v>
      </c>
      <c r="AO5" s="526">
        <v>0</v>
      </c>
      <c r="AP5" s="526">
        <v>0</v>
      </c>
      <c r="AQ5" s="539"/>
      <c r="AR5" s="539"/>
      <c r="AS5" s="539"/>
      <c r="AT5" s="539"/>
      <c r="AU5" s="539"/>
      <c r="AV5" s="539"/>
      <c r="AW5" s="539"/>
      <c r="AX5" s="539"/>
      <c r="AY5" s="539"/>
    </row>
    <row r="6" spans="1:51" ht="15.75">
      <c r="O6" s="525" t="s">
        <v>123</v>
      </c>
      <c r="P6" s="525"/>
      <c r="Q6" s="538"/>
      <c r="R6" s="526">
        <v>0.81102107643421117</v>
      </c>
      <c r="S6" s="526">
        <v>1.0902894897254796</v>
      </c>
      <c r="T6" s="526">
        <v>1.3999485075712157</v>
      </c>
      <c r="U6" s="526">
        <v>1.7630803250191835</v>
      </c>
      <c r="V6" s="526">
        <v>2.186958440506988</v>
      </c>
      <c r="W6" s="526">
        <v>2.6023385172696578</v>
      </c>
      <c r="X6" s="526">
        <v>3.0457459820871295</v>
      </c>
      <c r="Y6" s="526">
        <v>3.5105218668880798</v>
      </c>
      <c r="Z6" s="526">
        <v>4.0854284734094604</v>
      </c>
      <c r="AA6" s="526">
        <v>4.6693638406122178</v>
      </c>
      <c r="AB6" s="526">
        <v>5.1401935304991664</v>
      </c>
      <c r="AC6" s="526">
        <v>5.5387880515596137</v>
      </c>
      <c r="AD6" s="526">
        <v>6.0642697031881507</v>
      </c>
      <c r="AE6" s="526">
        <v>6.5463914701422414</v>
      </c>
      <c r="AF6" s="526">
        <v>7.6378424318427856</v>
      </c>
      <c r="AG6" s="526">
        <v>8.6775085273940888</v>
      </c>
      <c r="AH6" s="526">
        <v>9.7177082702022766</v>
      </c>
      <c r="AI6" s="526">
        <v>10.758446996739917</v>
      </c>
      <c r="AJ6" s="526">
        <v>11.799730096844302</v>
      </c>
      <c r="AK6" s="526">
        <v>12.51279589096343</v>
      </c>
      <c r="AL6" s="526">
        <v>13.170330137538771</v>
      </c>
      <c r="AM6" s="526">
        <v>13.827864384114115</v>
      </c>
      <c r="AN6" s="526">
        <v>14.485398630689456</v>
      </c>
      <c r="AO6" s="526">
        <v>15.1429328772648</v>
      </c>
      <c r="AP6" s="526">
        <v>15.800467123840141</v>
      </c>
      <c r="AQ6" s="539"/>
      <c r="AR6" s="539"/>
      <c r="AS6" s="539"/>
      <c r="AT6" s="539"/>
      <c r="AU6" s="539"/>
      <c r="AV6" s="539"/>
      <c r="AW6" s="539"/>
      <c r="AX6" s="539"/>
      <c r="AY6" s="539"/>
    </row>
    <row r="7" spans="1:51" ht="15.75">
      <c r="O7" s="525" t="s">
        <v>71</v>
      </c>
      <c r="P7" s="525"/>
      <c r="Q7" s="538"/>
      <c r="R7" s="526">
        <v>141.1</v>
      </c>
      <c r="S7" s="526">
        <v>141.1</v>
      </c>
      <c r="T7" s="526">
        <v>141.1</v>
      </c>
      <c r="U7" s="526">
        <v>141.1</v>
      </c>
      <c r="V7" s="526">
        <v>141.1</v>
      </c>
      <c r="W7" s="526">
        <v>141.1</v>
      </c>
      <c r="X7" s="526">
        <v>141.1</v>
      </c>
      <c r="Y7" s="526">
        <v>141.1</v>
      </c>
      <c r="Z7" s="526">
        <v>141.1</v>
      </c>
      <c r="AA7" s="526">
        <v>141.1</v>
      </c>
      <c r="AB7" s="526">
        <v>141.1</v>
      </c>
      <c r="AC7" s="526">
        <v>141.1</v>
      </c>
      <c r="AD7" s="526">
        <v>141.1</v>
      </c>
      <c r="AE7" s="526">
        <v>141.1</v>
      </c>
      <c r="AF7" s="526">
        <v>141.1</v>
      </c>
      <c r="AG7" s="526">
        <v>141.1</v>
      </c>
      <c r="AH7" s="526">
        <v>141.1</v>
      </c>
      <c r="AI7" s="526">
        <v>141.1</v>
      </c>
      <c r="AJ7" s="526">
        <v>141.1</v>
      </c>
      <c r="AK7" s="526">
        <v>141.1</v>
      </c>
      <c r="AL7" s="526">
        <v>141.1</v>
      </c>
      <c r="AM7" s="526">
        <v>141.1</v>
      </c>
      <c r="AN7" s="526">
        <v>141.1</v>
      </c>
      <c r="AO7" s="526">
        <v>141.1</v>
      </c>
      <c r="AP7" s="526">
        <v>141.1</v>
      </c>
      <c r="AQ7" s="539"/>
      <c r="AR7" s="539"/>
      <c r="AS7" s="539"/>
      <c r="AT7" s="539"/>
      <c r="AU7" s="539"/>
      <c r="AV7" s="539"/>
      <c r="AW7" s="539"/>
      <c r="AX7" s="539"/>
      <c r="AY7" s="539"/>
    </row>
    <row r="8" spans="1:51" ht="15.75">
      <c r="O8" s="525" t="s">
        <v>72</v>
      </c>
      <c r="P8" s="525"/>
      <c r="Q8" s="522"/>
      <c r="R8" s="526">
        <v>121.95205479452056</v>
      </c>
      <c r="S8" s="526">
        <v>121.95205479452056</v>
      </c>
      <c r="T8" s="526">
        <v>121.95205479452056</v>
      </c>
      <c r="U8" s="526">
        <v>121.95205479452056</v>
      </c>
      <c r="V8" s="526">
        <v>121.95205479452056</v>
      </c>
      <c r="W8" s="526">
        <v>121.95205479452056</v>
      </c>
      <c r="X8" s="526">
        <v>121.95205479452056</v>
      </c>
      <c r="Y8" s="526">
        <v>121.95205479452056</v>
      </c>
      <c r="Z8" s="526">
        <v>121.95205479452056</v>
      </c>
      <c r="AA8" s="526">
        <v>121.95205479452056</v>
      </c>
      <c r="AB8" s="526">
        <v>121.95205479452056</v>
      </c>
      <c r="AC8" s="526">
        <v>121.95205479452056</v>
      </c>
      <c r="AD8" s="526">
        <v>121.95205479452056</v>
      </c>
      <c r="AE8" s="526">
        <v>121.95205479452056</v>
      </c>
      <c r="AF8" s="526">
        <v>121.95205479452056</v>
      </c>
      <c r="AG8" s="526">
        <v>121.95205479452056</v>
      </c>
      <c r="AH8" s="526">
        <v>121.95205479452056</v>
      </c>
      <c r="AI8" s="526">
        <v>121.95205479452056</v>
      </c>
      <c r="AJ8" s="526">
        <v>121.95205479452056</v>
      </c>
      <c r="AK8" s="526">
        <v>121.95205479452056</v>
      </c>
      <c r="AL8" s="526">
        <v>121.95205479452056</v>
      </c>
      <c r="AM8" s="526">
        <v>121.95205479452056</v>
      </c>
      <c r="AN8" s="526">
        <v>121.95205479452056</v>
      </c>
      <c r="AO8" s="526">
        <v>121.95205479452056</v>
      </c>
      <c r="AP8" s="526">
        <v>121.95205479452056</v>
      </c>
      <c r="AQ8" s="539"/>
      <c r="AR8" s="539"/>
      <c r="AS8" s="539"/>
      <c r="AT8" s="539"/>
      <c r="AU8" s="539"/>
      <c r="AV8" s="539"/>
      <c r="AW8" s="539"/>
      <c r="AX8" s="539"/>
      <c r="AY8" s="539"/>
    </row>
    <row r="9" spans="1:51" ht="15.75">
      <c r="O9" s="525" t="s">
        <v>73</v>
      </c>
      <c r="P9" s="525"/>
      <c r="Q9" s="538"/>
      <c r="R9" s="526">
        <v>146.58000000000001</v>
      </c>
      <c r="S9" s="526">
        <v>146.58000000000001</v>
      </c>
      <c r="T9" s="526">
        <v>146.58000000000001</v>
      </c>
      <c r="U9" s="526">
        <v>146.58000000000001</v>
      </c>
      <c r="V9" s="526">
        <v>146.58000000000001</v>
      </c>
      <c r="W9" s="526">
        <v>146.58000000000001</v>
      </c>
      <c r="X9" s="526">
        <v>146.58000000000001</v>
      </c>
      <c r="Y9" s="526">
        <v>146.58000000000001</v>
      </c>
      <c r="Z9" s="526">
        <v>146.58000000000001</v>
      </c>
      <c r="AA9" s="526">
        <v>146.58000000000001</v>
      </c>
      <c r="AB9" s="526">
        <v>146.58000000000001</v>
      </c>
      <c r="AC9" s="526">
        <v>146.58000000000001</v>
      </c>
      <c r="AD9" s="526">
        <v>146.58000000000001</v>
      </c>
      <c r="AE9" s="526">
        <v>146.58000000000001</v>
      </c>
      <c r="AF9" s="526">
        <v>146.58000000000001</v>
      </c>
      <c r="AG9" s="526">
        <v>146.58000000000001</v>
      </c>
      <c r="AH9" s="526">
        <v>146.58000000000001</v>
      </c>
      <c r="AI9" s="526">
        <v>146.58000000000001</v>
      </c>
      <c r="AJ9" s="526">
        <v>146.58000000000001</v>
      </c>
      <c r="AK9" s="526">
        <v>146.58000000000001</v>
      </c>
      <c r="AL9" s="526">
        <v>146.58000000000001</v>
      </c>
      <c r="AM9" s="526">
        <v>146.58000000000001</v>
      </c>
      <c r="AN9" s="526">
        <v>146.58000000000001</v>
      </c>
      <c r="AO9" s="526">
        <v>146.58000000000001</v>
      </c>
      <c r="AP9" s="526">
        <v>146.58000000000001</v>
      </c>
      <c r="AQ9" s="539"/>
      <c r="AR9" s="539"/>
      <c r="AS9" s="539"/>
      <c r="AT9" s="539"/>
      <c r="AU9" s="539"/>
      <c r="AV9" s="539"/>
      <c r="AW9" s="539"/>
      <c r="AX9" s="539"/>
      <c r="AY9" s="539"/>
    </row>
    <row r="10" spans="1:51" ht="15.75">
      <c r="O10" s="525" t="s">
        <v>124</v>
      </c>
      <c r="P10" s="525"/>
      <c r="Q10" s="538"/>
      <c r="R10" s="526">
        <v>114.70000000000002</v>
      </c>
      <c r="S10" s="526">
        <v>114.70000000000002</v>
      </c>
      <c r="T10" s="526">
        <v>114.70000000000002</v>
      </c>
      <c r="U10" s="526">
        <v>114.70000000000002</v>
      </c>
      <c r="V10" s="526">
        <v>114.70000000000002</v>
      </c>
      <c r="W10" s="526">
        <v>114.70000000000002</v>
      </c>
      <c r="X10" s="526">
        <v>114.70000000000002</v>
      </c>
      <c r="Y10" s="526">
        <v>114.70000000000002</v>
      </c>
      <c r="Z10" s="526">
        <v>114.70000000000002</v>
      </c>
      <c r="AA10" s="526">
        <v>114.70000000000002</v>
      </c>
      <c r="AB10" s="526">
        <v>114.70000000000002</v>
      </c>
      <c r="AC10" s="526">
        <v>114.70000000000002</v>
      </c>
      <c r="AD10" s="526">
        <v>114.70000000000002</v>
      </c>
      <c r="AE10" s="526">
        <v>114.70000000000002</v>
      </c>
      <c r="AF10" s="526">
        <v>114.70000000000002</v>
      </c>
      <c r="AG10" s="526">
        <v>114.70000000000002</v>
      </c>
      <c r="AH10" s="526">
        <v>114.70000000000002</v>
      </c>
      <c r="AI10" s="526">
        <v>114.70000000000002</v>
      </c>
      <c r="AJ10" s="526">
        <v>114.70000000000002</v>
      </c>
      <c r="AK10" s="526">
        <v>114.70000000000002</v>
      </c>
      <c r="AL10" s="526">
        <v>114.70000000000002</v>
      </c>
      <c r="AM10" s="526">
        <v>114.70000000000002</v>
      </c>
      <c r="AN10" s="526">
        <v>114.70000000000002</v>
      </c>
      <c r="AO10" s="526">
        <v>114.70000000000002</v>
      </c>
      <c r="AP10" s="526">
        <v>114.70000000000002</v>
      </c>
      <c r="AQ10" s="539"/>
      <c r="AR10" s="539"/>
      <c r="AS10" s="539"/>
      <c r="AT10" s="539"/>
      <c r="AU10" s="539"/>
      <c r="AV10" s="539"/>
      <c r="AW10" s="539"/>
      <c r="AX10" s="539"/>
      <c r="AY10" s="539"/>
    </row>
    <row r="11" spans="1:51" ht="15.75">
      <c r="O11" s="525" t="s">
        <v>33</v>
      </c>
      <c r="P11" s="525"/>
      <c r="Q11" s="538"/>
      <c r="R11" s="526">
        <v>646.17643692851107</v>
      </c>
      <c r="S11" s="526">
        <v>644.91276499045739</v>
      </c>
      <c r="T11" s="526">
        <v>633.439246988533</v>
      </c>
      <c r="U11" s="526">
        <v>630.72444913824245</v>
      </c>
      <c r="V11" s="526">
        <v>617.48293775902778</v>
      </c>
      <c r="W11" s="526">
        <v>609.13108880507457</v>
      </c>
      <c r="X11" s="526">
        <v>600.64799571907281</v>
      </c>
      <c r="Y11" s="526">
        <v>596.83771736305971</v>
      </c>
      <c r="Z11" s="526">
        <v>596.32124944853354</v>
      </c>
      <c r="AA11" s="526">
        <v>593.27708225967513</v>
      </c>
      <c r="AB11" s="526">
        <v>594.75066804400365</v>
      </c>
      <c r="AC11" s="526">
        <v>595.83549523672013</v>
      </c>
      <c r="AD11" s="526">
        <v>594.00563387594639</v>
      </c>
      <c r="AE11" s="526">
        <v>588.78743997537219</v>
      </c>
      <c r="AF11" s="526">
        <v>581.3395886299196</v>
      </c>
      <c r="AG11" s="526">
        <v>576.99121529236118</v>
      </c>
      <c r="AH11" s="526">
        <v>573.41852678809573</v>
      </c>
      <c r="AI11" s="526">
        <v>570.02588314438128</v>
      </c>
      <c r="AJ11" s="526">
        <v>566.420269717716</v>
      </c>
      <c r="AK11" s="526">
        <v>561.64564449618013</v>
      </c>
      <c r="AL11" s="526">
        <v>558.04355969236451</v>
      </c>
      <c r="AM11" s="526">
        <v>554.98590352898213</v>
      </c>
      <c r="AN11" s="526">
        <v>552.67467699742872</v>
      </c>
      <c r="AO11" s="526">
        <v>550.73694870273039</v>
      </c>
      <c r="AP11" s="526">
        <v>546</v>
      </c>
      <c r="AQ11" s="539"/>
      <c r="AR11" s="539"/>
      <c r="AS11" s="539"/>
      <c r="AT11" s="539"/>
      <c r="AU11" s="539"/>
      <c r="AV11" s="539"/>
      <c r="AW11" s="539"/>
      <c r="AX11" s="539"/>
      <c r="AY11" s="539"/>
    </row>
    <row r="12" spans="1:51">
      <c r="R12" s="539"/>
      <c r="S12" s="539"/>
      <c r="T12" s="539"/>
      <c r="U12" s="539"/>
      <c r="V12" s="539"/>
      <c r="W12" s="539"/>
      <c r="X12" s="539"/>
      <c r="Y12" s="539"/>
      <c r="Z12" s="539"/>
      <c r="AA12" s="539"/>
      <c r="AB12" s="539"/>
      <c r="AC12" s="539"/>
      <c r="AD12" s="539"/>
      <c r="AE12" s="539"/>
      <c r="AF12" s="539"/>
      <c r="AG12" s="539"/>
      <c r="AH12" s="539"/>
      <c r="AI12" s="539"/>
      <c r="AJ12" s="539"/>
      <c r="AK12" s="539"/>
      <c r="AL12" s="539"/>
      <c r="AM12" s="539"/>
      <c r="AN12" s="539"/>
      <c r="AO12" s="539"/>
      <c r="AP12" s="539"/>
      <c r="AQ12" s="539"/>
      <c r="AR12" s="539"/>
      <c r="AS12" s="539"/>
      <c r="AT12" s="539"/>
      <c r="AU12" s="539"/>
      <c r="AV12" s="539"/>
      <c r="AW12" s="539"/>
      <c r="AX12" s="539"/>
    </row>
  </sheetData>
  <pageMargins left="0.7" right="0.7" top="0.75" bottom="0.75" header="0.3" footer="0.3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Y12"/>
  <sheetViews>
    <sheetView zoomScale="70" zoomScaleNormal="70" workbookViewId="0"/>
  </sheetViews>
  <sheetFormatPr defaultColWidth="9" defaultRowHeight="15"/>
  <cols>
    <col min="1" max="14" width="9" style="537"/>
    <col min="15" max="15" width="11.5" style="537" bestFit="1" customWidth="1"/>
    <col min="16" max="16384" width="9" style="537"/>
  </cols>
  <sheetData>
    <row r="1" spans="1:51" ht="15.75">
      <c r="A1" s="514" t="s">
        <v>668</v>
      </c>
    </row>
    <row r="3" spans="1:51" ht="15.75">
      <c r="O3" s="525" t="s">
        <v>36</v>
      </c>
      <c r="P3" s="525">
        <v>2015</v>
      </c>
      <c r="Q3" s="522">
        <v>2016</v>
      </c>
      <c r="R3" s="522">
        <v>2017</v>
      </c>
      <c r="S3" s="522">
        <v>2018</v>
      </c>
      <c r="T3" s="522">
        <v>2019</v>
      </c>
      <c r="U3" s="522">
        <v>2020</v>
      </c>
      <c r="V3" s="522">
        <v>2021</v>
      </c>
      <c r="W3" s="522">
        <v>2022</v>
      </c>
      <c r="X3" s="522">
        <v>2023</v>
      </c>
      <c r="Y3" s="522">
        <v>2024</v>
      </c>
      <c r="Z3" s="522">
        <v>2025</v>
      </c>
      <c r="AA3" s="522">
        <v>2026</v>
      </c>
      <c r="AB3" s="522">
        <v>2027</v>
      </c>
      <c r="AC3" s="522">
        <v>2028</v>
      </c>
      <c r="AD3" s="522">
        <v>2029</v>
      </c>
      <c r="AE3" s="522">
        <v>2030</v>
      </c>
      <c r="AF3" s="522">
        <v>2031</v>
      </c>
      <c r="AG3" s="522">
        <v>2032</v>
      </c>
      <c r="AH3" s="522">
        <v>2033</v>
      </c>
      <c r="AI3" s="522">
        <v>2034</v>
      </c>
      <c r="AJ3" s="522">
        <v>2035</v>
      </c>
      <c r="AK3" s="522">
        <v>2036</v>
      </c>
      <c r="AL3" s="525">
        <v>2037</v>
      </c>
      <c r="AM3" s="522">
        <v>2038</v>
      </c>
      <c r="AN3" s="522">
        <v>2039</v>
      </c>
      <c r="AO3" s="522">
        <v>2040</v>
      </c>
      <c r="AP3" s="522">
        <v>2041</v>
      </c>
    </row>
    <row r="4" spans="1:51" ht="15.75">
      <c r="O4" s="525" t="s">
        <v>68</v>
      </c>
      <c r="P4" s="525"/>
      <c r="Q4" s="538"/>
      <c r="R4" s="526">
        <v>121.03336105755614</v>
      </c>
      <c r="S4" s="526">
        <v>118.04902241357154</v>
      </c>
      <c r="T4" s="526">
        <v>105.04028211118742</v>
      </c>
      <c r="U4" s="526">
        <v>100.29588920029296</v>
      </c>
      <c r="V4" s="526">
        <v>86.207770782239194</v>
      </c>
      <c r="W4" s="526">
        <v>72.412842550944362</v>
      </c>
      <c r="X4" s="526">
        <v>56.405544930518687</v>
      </c>
      <c r="Y4" s="526">
        <v>51.632223356119269</v>
      </c>
      <c r="Z4" s="526">
        <v>51.021717736737472</v>
      </c>
      <c r="AA4" s="526">
        <v>49.0474756535449</v>
      </c>
      <c r="AB4" s="526">
        <v>45.384745997250917</v>
      </c>
      <c r="AC4" s="526">
        <v>44.91650974430344</v>
      </c>
      <c r="AD4" s="526">
        <v>39.422670964135094</v>
      </c>
      <c r="AE4" s="526">
        <v>35.71870704149692</v>
      </c>
      <c r="AF4" s="526">
        <v>29.047561910926905</v>
      </c>
      <c r="AG4" s="526">
        <v>23.759106814886145</v>
      </c>
      <c r="AH4" s="526">
        <v>19.333427108570049</v>
      </c>
      <c r="AI4" s="526">
        <v>17.747001623800777</v>
      </c>
      <c r="AJ4" s="526">
        <v>14.272593425758505</v>
      </c>
      <c r="AK4" s="526">
        <v>11.345940908475331</v>
      </c>
      <c r="AL4" s="526">
        <v>9.2631472307013905</v>
      </c>
      <c r="AM4" s="526">
        <v>7.7157622690589855</v>
      </c>
      <c r="AN4" s="526">
        <v>6.5198418798040283</v>
      </c>
      <c r="AO4" s="526">
        <v>5.3156383998511316</v>
      </c>
      <c r="AP4" s="526">
        <v>4.1135237025575764</v>
      </c>
      <c r="AQ4" s="539"/>
      <c r="AR4" s="539"/>
      <c r="AS4" s="539"/>
      <c r="AT4" s="539"/>
      <c r="AU4" s="539"/>
      <c r="AV4" s="539"/>
      <c r="AW4" s="539"/>
      <c r="AX4" s="539"/>
      <c r="AY4" s="539"/>
    </row>
    <row r="5" spans="1:51" ht="15.75">
      <c r="O5" s="525" t="s">
        <v>69</v>
      </c>
      <c r="P5" s="525"/>
      <c r="Q5" s="538"/>
      <c r="R5" s="526">
        <v>0</v>
      </c>
      <c r="S5" s="526">
        <v>0</v>
      </c>
      <c r="T5" s="526">
        <v>0</v>
      </c>
      <c r="U5" s="526">
        <v>0</v>
      </c>
      <c r="V5" s="526">
        <v>0</v>
      </c>
      <c r="W5" s="526">
        <v>0</v>
      </c>
      <c r="X5" s="526">
        <v>0</v>
      </c>
      <c r="Y5" s="526">
        <v>0</v>
      </c>
      <c r="Z5" s="526">
        <v>0</v>
      </c>
      <c r="AA5" s="526">
        <v>0</v>
      </c>
      <c r="AB5" s="526">
        <v>0</v>
      </c>
      <c r="AC5" s="526">
        <v>0</v>
      </c>
      <c r="AD5" s="526">
        <v>0</v>
      </c>
      <c r="AE5" s="526">
        <v>0</v>
      </c>
      <c r="AF5" s="526">
        <v>0</v>
      </c>
      <c r="AG5" s="526">
        <v>0</v>
      </c>
      <c r="AH5" s="526">
        <v>0</v>
      </c>
      <c r="AI5" s="526">
        <v>0</v>
      </c>
      <c r="AJ5" s="526">
        <v>0</v>
      </c>
      <c r="AK5" s="526">
        <v>0</v>
      </c>
      <c r="AL5" s="526">
        <v>0</v>
      </c>
      <c r="AM5" s="526">
        <v>0</v>
      </c>
      <c r="AN5" s="526">
        <v>0</v>
      </c>
      <c r="AO5" s="526">
        <v>0</v>
      </c>
      <c r="AP5" s="526">
        <v>0</v>
      </c>
      <c r="AQ5" s="539"/>
      <c r="AR5" s="539"/>
      <c r="AS5" s="539"/>
      <c r="AT5" s="539"/>
      <c r="AU5" s="539"/>
      <c r="AV5" s="539"/>
      <c r="AW5" s="539"/>
      <c r="AX5" s="539"/>
      <c r="AY5" s="539"/>
    </row>
    <row r="6" spans="1:51" ht="15.75">
      <c r="O6" s="525" t="s">
        <v>123</v>
      </c>
      <c r="P6" s="525"/>
      <c r="Q6" s="538"/>
      <c r="R6" s="526">
        <v>0.68173105275101809</v>
      </c>
      <c r="S6" s="526">
        <v>0.91974200513671234</v>
      </c>
      <c r="T6" s="526">
        <v>1.0815085003609504</v>
      </c>
      <c r="U6" s="526">
        <v>1.2665429022356192</v>
      </c>
      <c r="V6" s="526">
        <v>1.4819504531302063</v>
      </c>
      <c r="W6" s="526">
        <v>1.6896404915115413</v>
      </c>
      <c r="X6" s="526">
        <v>1.9113442239202771</v>
      </c>
      <c r="Y6" s="526">
        <v>2.1437321663207523</v>
      </c>
      <c r="Z6" s="526">
        <v>2.4311854695814428</v>
      </c>
      <c r="AA6" s="526">
        <v>2.7231531531828215</v>
      </c>
      <c r="AB6" s="526">
        <v>2.9585679981262953</v>
      </c>
      <c r="AC6" s="526">
        <v>3.157865258656519</v>
      </c>
      <c r="AD6" s="526">
        <v>3.4206060844707875</v>
      </c>
      <c r="AE6" s="526">
        <v>3.6616669679478329</v>
      </c>
      <c r="AF6" s="526">
        <v>4.2073924487981049</v>
      </c>
      <c r="AG6" s="526">
        <v>4.727225496573757</v>
      </c>
      <c r="AH6" s="526">
        <v>5.24732536797785</v>
      </c>
      <c r="AI6" s="526">
        <v>5.76769473124667</v>
      </c>
      <c r="AJ6" s="526">
        <v>6.2883362812988626</v>
      </c>
      <c r="AK6" s="526">
        <v>6.6448691783584275</v>
      </c>
      <c r="AL6" s="526">
        <v>6.9736363016460983</v>
      </c>
      <c r="AM6" s="526">
        <v>7.302403424933769</v>
      </c>
      <c r="AN6" s="526">
        <v>7.6311705482214407</v>
      </c>
      <c r="AO6" s="526">
        <v>7.9599376715091124</v>
      </c>
      <c r="AP6" s="526">
        <v>8.2887047947967822</v>
      </c>
      <c r="AQ6" s="539"/>
      <c r="AR6" s="539"/>
      <c r="AS6" s="539"/>
      <c r="AT6" s="539"/>
      <c r="AU6" s="539"/>
      <c r="AV6" s="539"/>
      <c r="AW6" s="539"/>
      <c r="AX6" s="539"/>
      <c r="AY6" s="539"/>
    </row>
    <row r="7" spans="1:51" ht="15.75">
      <c r="O7" s="525" t="s">
        <v>71</v>
      </c>
      <c r="P7" s="525"/>
      <c r="Q7" s="538"/>
      <c r="R7" s="526">
        <v>141.1</v>
      </c>
      <c r="S7" s="526">
        <v>141.1</v>
      </c>
      <c r="T7" s="526">
        <v>141.1</v>
      </c>
      <c r="U7" s="526">
        <v>141.1</v>
      </c>
      <c r="V7" s="526">
        <v>141.1</v>
      </c>
      <c r="W7" s="526">
        <v>141.1</v>
      </c>
      <c r="X7" s="526">
        <v>141.1</v>
      </c>
      <c r="Y7" s="526">
        <v>141.1</v>
      </c>
      <c r="Z7" s="526">
        <v>141.1</v>
      </c>
      <c r="AA7" s="526">
        <v>141.1</v>
      </c>
      <c r="AB7" s="526">
        <v>141.1</v>
      </c>
      <c r="AC7" s="526">
        <v>141.1</v>
      </c>
      <c r="AD7" s="526">
        <v>141.1</v>
      </c>
      <c r="AE7" s="526">
        <v>141.1</v>
      </c>
      <c r="AF7" s="526">
        <v>141.1</v>
      </c>
      <c r="AG7" s="526">
        <v>141.1</v>
      </c>
      <c r="AH7" s="526">
        <v>141.1</v>
      </c>
      <c r="AI7" s="526">
        <v>141.1</v>
      </c>
      <c r="AJ7" s="526">
        <v>141.1</v>
      </c>
      <c r="AK7" s="526">
        <v>141.1</v>
      </c>
      <c r="AL7" s="526">
        <v>141.1</v>
      </c>
      <c r="AM7" s="526">
        <v>141.1</v>
      </c>
      <c r="AN7" s="526">
        <v>141.1</v>
      </c>
      <c r="AO7" s="526">
        <v>141.1</v>
      </c>
      <c r="AP7" s="526">
        <v>141.1</v>
      </c>
      <c r="AQ7" s="539"/>
      <c r="AR7" s="539"/>
      <c r="AS7" s="539"/>
      <c r="AT7" s="539"/>
      <c r="AU7" s="539"/>
      <c r="AV7" s="539"/>
      <c r="AW7" s="539"/>
      <c r="AX7" s="539"/>
      <c r="AY7" s="539"/>
    </row>
    <row r="8" spans="1:51" ht="15.75">
      <c r="O8" s="525" t="s">
        <v>72</v>
      </c>
      <c r="P8" s="525"/>
      <c r="Q8" s="522"/>
      <c r="R8" s="526">
        <v>121.95205479452056</v>
      </c>
      <c r="S8" s="526">
        <v>121.95205479452056</v>
      </c>
      <c r="T8" s="526">
        <v>121.95205479452056</v>
      </c>
      <c r="U8" s="526">
        <v>121.95205479452056</v>
      </c>
      <c r="V8" s="526">
        <v>121.95205479452056</v>
      </c>
      <c r="W8" s="526">
        <v>121.95205479452056</v>
      </c>
      <c r="X8" s="526">
        <v>121.95205479452056</v>
      </c>
      <c r="Y8" s="526">
        <v>121.95205479452056</v>
      </c>
      <c r="Z8" s="526">
        <v>121.95205479452056</v>
      </c>
      <c r="AA8" s="526">
        <v>121.95205479452056</v>
      </c>
      <c r="AB8" s="526">
        <v>121.95205479452056</v>
      </c>
      <c r="AC8" s="526">
        <v>121.95205479452056</v>
      </c>
      <c r="AD8" s="526">
        <v>121.95205479452056</v>
      </c>
      <c r="AE8" s="526">
        <v>121.95205479452056</v>
      </c>
      <c r="AF8" s="526">
        <v>121.95205479452056</v>
      </c>
      <c r="AG8" s="526">
        <v>121.95205479452056</v>
      </c>
      <c r="AH8" s="526">
        <v>121.95205479452056</v>
      </c>
      <c r="AI8" s="526">
        <v>121.95205479452056</v>
      </c>
      <c r="AJ8" s="526">
        <v>121.95205479452056</v>
      </c>
      <c r="AK8" s="526">
        <v>121.95205479452056</v>
      </c>
      <c r="AL8" s="526">
        <v>121.95205479452056</v>
      </c>
      <c r="AM8" s="526">
        <v>121.95205479452056</v>
      </c>
      <c r="AN8" s="526">
        <v>121.95205479452056</v>
      </c>
      <c r="AO8" s="526">
        <v>121.95205479452056</v>
      </c>
      <c r="AP8" s="526">
        <v>121.95205479452056</v>
      </c>
      <c r="AQ8" s="539"/>
      <c r="AR8" s="539"/>
      <c r="AS8" s="539"/>
      <c r="AT8" s="539"/>
      <c r="AU8" s="539"/>
      <c r="AV8" s="539"/>
      <c r="AW8" s="539"/>
      <c r="AX8" s="539"/>
      <c r="AY8" s="539"/>
    </row>
    <row r="9" spans="1:51" ht="15.75">
      <c r="O9" s="525" t="s">
        <v>73</v>
      </c>
      <c r="P9" s="525"/>
      <c r="Q9" s="538"/>
      <c r="R9" s="526">
        <v>146.58000000000001</v>
      </c>
      <c r="S9" s="526">
        <v>146.58000000000001</v>
      </c>
      <c r="T9" s="526">
        <v>146.58000000000001</v>
      </c>
      <c r="U9" s="526">
        <v>146.58000000000001</v>
      </c>
      <c r="V9" s="526">
        <v>146.58000000000001</v>
      </c>
      <c r="W9" s="526">
        <v>146.58000000000001</v>
      </c>
      <c r="X9" s="526">
        <v>146.58000000000001</v>
      </c>
      <c r="Y9" s="526">
        <v>146.58000000000001</v>
      </c>
      <c r="Z9" s="526">
        <v>146.58000000000001</v>
      </c>
      <c r="AA9" s="526">
        <v>146.58000000000001</v>
      </c>
      <c r="AB9" s="526">
        <v>146.58000000000001</v>
      </c>
      <c r="AC9" s="526">
        <v>146.58000000000001</v>
      </c>
      <c r="AD9" s="526">
        <v>146.58000000000001</v>
      </c>
      <c r="AE9" s="526">
        <v>146.58000000000001</v>
      </c>
      <c r="AF9" s="526">
        <v>146.58000000000001</v>
      </c>
      <c r="AG9" s="526">
        <v>146.58000000000001</v>
      </c>
      <c r="AH9" s="526">
        <v>146.58000000000001</v>
      </c>
      <c r="AI9" s="526">
        <v>146.58000000000001</v>
      </c>
      <c r="AJ9" s="526">
        <v>146.58000000000001</v>
      </c>
      <c r="AK9" s="526">
        <v>146.58000000000001</v>
      </c>
      <c r="AL9" s="526">
        <v>146.58000000000001</v>
      </c>
      <c r="AM9" s="526">
        <v>146.58000000000001</v>
      </c>
      <c r="AN9" s="526">
        <v>146.58000000000001</v>
      </c>
      <c r="AO9" s="526">
        <v>146.58000000000001</v>
      </c>
      <c r="AP9" s="526">
        <v>146.58000000000001</v>
      </c>
      <c r="AQ9" s="539"/>
      <c r="AR9" s="539"/>
      <c r="AS9" s="539"/>
      <c r="AT9" s="539"/>
      <c r="AU9" s="539"/>
      <c r="AV9" s="539"/>
      <c r="AW9" s="539"/>
      <c r="AX9" s="539"/>
      <c r="AY9" s="539"/>
    </row>
    <row r="10" spans="1:51" ht="15.75">
      <c r="O10" s="525" t="s">
        <v>124</v>
      </c>
      <c r="P10" s="525"/>
      <c r="Q10" s="538"/>
      <c r="R10" s="526">
        <v>114.70000000000002</v>
      </c>
      <c r="S10" s="526">
        <v>114.70000000000002</v>
      </c>
      <c r="T10" s="526">
        <v>114.70000000000002</v>
      </c>
      <c r="U10" s="526">
        <v>114.70000000000002</v>
      </c>
      <c r="V10" s="526">
        <v>114.70000000000002</v>
      </c>
      <c r="W10" s="526">
        <v>114.70000000000002</v>
      </c>
      <c r="X10" s="526">
        <v>114.70000000000002</v>
      </c>
      <c r="Y10" s="526">
        <v>114.70000000000002</v>
      </c>
      <c r="Z10" s="526">
        <v>114.70000000000002</v>
      </c>
      <c r="AA10" s="526">
        <v>114.70000000000002</v>
      </c>
      <c r="AB10" s="526">
        <v>114.70000000000002</v>
      </c>
      <c r="AC10" s="526">
        <v>114.70000000000002</v>
      </c>
      <c r="AD10" s="526">
        <v>114.70000000000002</v>
      </c>
      <c r="AE10" s="526">
        <v>114.70000000000002</v>
      </c>
      <c r="AF10" s="526">
        <v>114.70000000000002</v>
      </c>
      <c r="AG10" s="526">
        <v>114.70000000000002</v>
      </c>
      <c r="AH10" s="526">
        <v>114.70000000000002</v>
      </c>
      <c r="AI10" s="526">
        <v>114.70000000000002</v>
      </c>
      <c r="AJ10" s="526">
        <v>114.70000000000002</v>
      </c>
      <c r="AK10" s="526">
        <v>114.70000000000002</v>
      </c>
      <c r="AL10" s="526">
        <v>114.70000000000002</v>
      </c>
      <c r="AM10" s="526">
        <v>114.70000000000002</v>
      </c>
      <c r="AN10" s="526">
        <v>114.70000000000002</v>
      </c>
      <c r="AO10" s="526">
        <v>114.70000000000002</v>
      </c>
      <c r="AP10" s="526">
        <v>114.70000000000002</v>
      </c>
      <c r="AQ10" s="539"/>
      <c r="AR10" s="539"/>
      <c r="AS10" s="539"/>
      <c r="AT10" s="539"/>
      <c r="AU10" s="539"/>
      <c r="AV10" s="539"/>
      <c r="AW10" s="539"/>
      <c r="AX10" s="539"/>
      <c r="AY10" s="539"/>
    </row>
    <row r="11" spans="1:51" ht="15.75">
      <c r="O11" s="525" t="s">
        <v>33</v>
      </c>
      <c r="P11" s="525"/>
      <c r="Q11" s="522"/>
      <c r="R11" s="526">
        <v>646.04714690482774</v>
      </c>
      <c r="S11" s="526">
        <v>643.30081921322892</v>
      </c>
      <c r="T11" s="526">
        <v>630.45384540606904</v>
      </c>
      <c r="U11" s="526">
        <v>625.89448689704921</v>
      </c>
      <c r="V11" s="526">
        <v>612.02177602989002</v>
      </c>
      <c r="W11" s="526">
        <v>598.43453783697657</v>
      </c>
      <c r="X11" s="526">
        <v>582.64894394895964</v>
      </c>
      <c r="Y11" s="526">
        <v>578.10801031696064</v>
      </c>
      <c r="Z11" s="526">
        <v>577.78495800083954</v>
      </c>
      <c r="AA11" s="526">
        <v>576.10268360124837</v>
      </c>
      <c r="AB11" s="526">
        <v>572.67536878989779</v>
      </c>
      <c r="AC11" s="526">
        <v>572.40642979748054</v>
      </c>
      <c r="AD11" s="526">
        <v>567.17533184312651</v>
      </c>
      <c r="AE11" s="526">
        <v>563.71242880396539</v>
      </c>
      <c r="AF11" s="526">
        <v>557.58700915424561</v>
      </c>
      <c r="AG11" s="526">
        <v>552.81838710598049</v>
      </c>
      <c r="AH11" s="526">
        <v>548.91280727106857</v>
      </c>
      <c r="AI11" s="526">
        <v>547.84675114956804</v>
      </c>
      <c r="AJ11" s="526">
        <v>544.89298450157798</v>
      </c>
      <c r="AK11" s="526">
        <v>542.32286488135435</v>
      </c>
      <c r="AL11" s="526">
        <v>540.5688383268681</v>
      </c>
      <c r="AM11" s="526">
        <v>539.3502204885134</v>
      </c>
      <c r="AN11" s="526">
        <v>538.48306722254608</v>
      </c>
      <c r="AO11" s="526">
        <v>537.60763086588088</v>
      </c>
      <c r="AP11" s="526">
        <v>536.56330000000003</v>
      </c>
      <c r="AQ11" s="539"/>
      <c r="AR11" s="539"/>
      <c r="AS11" s="539"/>
      <c r="AT11" s="539"/>
      <c r="AU11" s="539"/>
      <c r="AV11" s="539"/>
      <c r="AW11" s="539"/>
      <c r="AX11" s="539"/>
      <c r="AY11" s="539"/>
    </row>
    <row r="12" spans="1:51">
      <c r="AP12" s="539"/>
      <c r="AQ12" s="539"/>
      <c r="AR12" s="539"/>
      <c r="AS12" s="539"/>
      <c r="AT12" s="539"/>
      <c r="AU12" s="539"/>
      <c r="AV12" s="539"/>
      <c r="AW12" s="539"/>
      <c r="AX12" s="539"/>
    </row>
  </sheetData>
  <pageMargins left="0.7" right="0.7" top="0.75" bottom="0.75" header="0.3" footer="0.3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Y11"/>
  <sheetViews>
    <sheetView zoomScale="70" zoomScaleNormal="70" workbookViewId="0">
      <selection activeCell="E5" sqref="E5"/>
    </sheetView>
  </sheetViews>
  <sheetFormatPr defaultColWidth="9" defaultRowHeight="15"/>
  <cols>
    <col min="1" max="14" width="9" style="537"/>
    <col min="15" max="15" width="11.125" style="537" bestFit="1" customWidth="1"/>
    <col min="16" max="16384" width="9" style="537"/>
  </cols>
  <sheetData>
    <row r="1" spans="1:51" ht="15.75">
      <c r="A1" s="514" t="s">
        <v>669</v>
      </c>
    </row>
    <row r="3" spans="1:51" ht="15.75">
      <c r="O3" s="525" t="s">
        <v>36</v>
      </c>
      <c r="P3" s="525">
        <v>2015</v>
      </c>
      <c r="Q3" s="522">
        <v>2016</v>
      </c>
      <c r="R3" s="522">
        <v>2017</v>
      </c>
      <c r="S3" s="522">
        <v>2018</v>
      </c>
      <c r="T3" s="522">
        <v>2019</v>
      </c>
      <c r="U3" s="522">
        <v>2020</v>
      </c>
      <c r="V3" s="522">
        <v>2021</v>
      </c>
      <c r="W3" s="522">
        <v>2022</v>
      </c>
      <c r="X3" s="522">
        <v>2023</v>
      </c>
      <c r="Y3" s="522">
        <v>2024</v>
      </c>
      <c r="Z3" s="522">
        <v>2025</v>
      </c>
      <c r="AA3" s="522">
        <v>2026</v>
      </c>
      <c r="AB3" s="522">
        <v>2027</v>
      </c>
      <c r="AC3" s="522">
        <v>2028</v>
      </c>
      <c r="AD3" s="522">
        <v>2029</v>
      </c>
      <c r="AE3" s="522">
        <v>2030</v>
      </c>
      <c r="AF3" s="522">
        <v>2031</v>
      </c>
      <c r="AG3" s="522">
        <v>2032</v>
      </c>
      <c r="AH3" s="522">
        <v>2033</v>
      </c>
      <c r="AI3" s="522">
        <v>2034</v>
      </c>
      <c r="AJ3" s="522">
        <v>2035</v>
      </c>
      <c r="AK3" s="522">
        <v>2036</v>
      </c>
      <c r="AL3" s="525">
        <v>2037</v>
      </c>
      <c r="AM3" s="522">
        <v>2038</v>
      </c>
      <c r="AN3" s="522">
        <v>2039</v>
      </c>
      <c r="AO3" s="522">
        <v>2040</v>
      </c>
      <c r="AP3" s="522">
        <v>2041</v>
      </c>
    </row>
    <row r="4" spans="1:51" ht="15.75">
      <c r="O4" s="525" t="s">
        <v>68</v>
      </c>
      <c r="P4" s="525"/>
      <c r="Q4" s="538"/>
      <c r="R4" s="526">
        <v>121.03336105755608</v>
      </c>
      <c r="S4" s="526">
        <v>119.85077027937133</v>
      </c>
      <c r="T4" s="526">
        <v>108.37398408025463</v>
      </c>
      <c r="U4" s="526">
        <v>105.71267022330497</v>
      </c>
      <c r="V4" s="526">
        <v>92.152962959440387</v>
      </c>
      <c r="W4" s="526">
        <v>84.642658728869179</v>
      </c>
      <c r="X4" s="526">
        <v>77.486357445451588</v>
      </c>
      <c r="Y4" s="526">
        <v>73.335870038034074</v>
      </c>
      <c r="Z4" s="526">
        <v>72.124278291569922</v>
      </c>
      <c r="AA4" s="526">
        <v>68.082710617291724</v>
      </c>
      <c r="AB4" s="526">
        <v>70.251838149417139</v>
      </c>
      <c r="AC4" s="526">
        <v>71.226688052223963</v>
      </c>
      <c r="AD4" s="526">
        <v>69.655968981763166</v>
      </c>
      <c r="AE4" s="526">
        <v>63.456565378012492</v>
      </c>
      <c r="AF4" s="526">
        <v>54.450223776713472</v>
      </c>
      <c r="AG4" s="526">
        <v>49.037288259336627</v>
      </c>
      <c r="AH4" s="526">
        <v>44.377597877073498</v>
      </c>
      <c r="AI4" s="526">
        <v>39.232476285450659</v>
      </c>
      <c r="AJ4" s="526">
        <v>34.292457676499239</v>
      </c>
      <c r="AK4" s="526">
        <v>28.16450703625128</v>
      </c>
      <c r="AL4" s="526">
        <v>23.360681642706062</v>
      </c>
      <c r="AM4" s="526">
        <v>19.103539870669554</v>
      </c>
      <c r="AN4" s="526">
        <v>15.691568995322239</v>
      </c>
      <c r="AO4" s="526">
        <v>12.748541688718376</v>
      </c>
      <c r="AP4" s="526">
        <v>6.0467180923269703</v>
      </c>
      <c r="AQ4" s="539"/>
      <c r="AR4" s="539"/>
      <c r="AS4" s="539"/>
      <c r="AT4" s="539"/>
      <c r="AU4" s="539"/>
      <c r="AV4" s="539"/>
      <c r="AW4" s="539"/>
      <c r="AX4" s="539"/>
      <c r="AY4" s="539"/>
    </row>
    <row r="5" spans="1:51" ht="15.75">
      <c r="O5" s="525" t="s">
        <v>69</v>
      </c>
      <c r="P5" s="525"/>
      <c r="Q5" s="538"/>
      <c r="R5" s="526">
        <v>0</v>
      </c>
      <c r="S5" s="526">
        <v>0</v>
      </c>
      <c r="T5" s="526">
        <v>0</v>
      </c>
      <c r="U5" s="526">
        <v>0</v>
      </c>
      <c r="V5" s="526">
        <v>0</v>
      </c>
      <c r="W5" s="526">
        <v>0</v>
      </c>
      <c r="X5" s="526">
        <v>1.8667519449812855</v>
      </c>
      <c r="Y5" s="526">
        <v>3.7335708952972988</v>
      </c>
      <c r="Z5" s="526">
        <v>6.9934634432339537</v>
      </c>
      <c r="AA5" s="526">
        <v>14.002806332892272</v>
      </c>
      <c r="AB5" s="526">
        <v>21.024030575353191</v>
      </c>
      <c r="AC5" s="526">
        <v>28.028979038376583</v>
      </c>
      <c r="AD5" s="526">
        <v>37.375611428522753</v>
      </c>
      <c r="AE5" s="526">
        <v>42.004105253587795</v>
      </c>
      <c r="AF5" s="526">
        <v>46.730102653098498</v>
      </c>
      <c r="AG5" s="526">
        <v>49.03311873271366</v>
      </c>
      <c r="AH5" s="526">
        <v>52.395536306784514</v>
      </c>
      <c r="AI5" s="526">
        <v>52.36443683620238</v>
      </c>
      <c r="AJ5" s="526">
        <v>52.419951163288708</v>
      </c>
      <c r="AK5" s="526">
        <v>52.423709393372675</v>
      </c>
      <c r="AL5" s="526">
        <v>52.442003774418602</v>
      </c>
      <c r="AM5" s="526">
        <v>52.440774354432065</v>
      </c>
      <c r="AN5" s="526">
        <v>52.440774354432065</v>
      </c>
      <c r="AO5" s="526">
        <v>52.440774354432065</v>
      </c>
      <c r="AP5" s="526">
        <v>52.440774354432065</v>
      </c>
      <c r="AQ5" s="539"/>
      <c r="AR5" s="539"/>
      <c r="AS5" s="539"/>
      <c r="AT5" s="539"/>
      <c r="AU5" s="539"/>
      <c r="AV5" s="539"/>
      <c r="AW5" s="539"/>
      <c r="AX5" s="539"/>
      <c r="AY5" s="539"/>
    </row>
    <row r="6" spans="1:51" ht="15.75">
      <c r="O6" s="525" t="s">
        <v>123</v>
      </c>
      <c r="P6" s="525"/>
      <c r="Q6" s="538"/>
      <c r="R6" s="526">
        <v>0.55244102906782488</v>
      </c>
      <c r="S6" s="526">
        <v>0.74919452054794522</v>
      </c>
      <c r="T6" s="526">
        <v>0.76306849315068492</v>
      </c>
      <c r="U6" s="526">
        <v>0.77000547945205466</v>
      </c>
      <c r="V6" s="526">
        <v>0.77694246575342463</v>
      </c>
      <c r="W6" s="526">
        <v>0.77694246575342463</v>
      </c>
      <c r="X6" s="526">
        <v>0.77694246575342463</v>
      </c>
      <c r="Y6" s="526">
        <v>0.77694246575342463</v>
      </c>
      <c r="Z6" s="526">
        <v>0.77694246575342463</v>
      </c>
      <c r="AA6" s="526">
        <v>0.77694246575342463</v>
      </c>
      <c r="AB6" s="526">
        <v>0.77694246575342463</v>
      </c>
      <c r="AC6" s="526">
        <v>0.77694246575342463</v>
      </c>
      <c r="AD6" s="526">
        <v>0.77694246575342463</v>
      </c>
      <c r="AE6" s="526">
        <v>0.77694246575342463</v>
      </c>
      <c r="AF6" s="526">
        <v>0.77694246575342463</v>
      </c>
      <c r="AG6" s="526">
        <v>0.77694246575342463</v>
      </c>
      <c r="AH6" s="526">
        <v>0.77694246575342463</v>
      </c>
      <c r="AI6" s="526">
        <v>0.77694246575342463</v>
      </c>
      <c r="AJ6" s="526">
        <v>0.77694246575342463</v>
      </c>
      <c r="AK6" s="526">
        <v>0.77694246575342463</v>
      </c>
      <c r="AL6" s="526">
        <v>0.77694246575342463</v>
      </c>
      <c r="AM6" s="526">
        <v>0.77694246575342463</v>
      </c>
      <c r="AN6" s="526">
        <v>0.77694246575342463</v>
      </c>
      <c r="AO6" s="526">
        <v>0.77694246575342463</v>
      </c>
      <c r="AP6" s="526">
        <v>0.77694246575342463</v>
      </c>
      <c r="AQ6" s="539"/>
      <c r="AR6" s="539"/>
      <c r="AS6" s="539"/>
      <c r="AT6" s="539"/>
      <c r="AU6" s="539"/>
      <c r="AV6" s="539"/>
      <c r="AW6" s="539"/>
      <c r="AX6" s="539"/>
      <c r="AY6" s="539"/>
    </row>
    <row r="7" spans="1:51" ht="15.75">
      <c r="O7" s="525" t="s">
        <v>71</v>
      </c>
      <c r="P7" s="525"/>
      <c r="Q7" s="538"/>
      <c r="R7" s="526">
        <v>141.1</v>
      </c>
      <c r="S7" s="526">
        <v>141.1</v>
      </c>
      <c r="T7" s="526">
        <v>141.1</v>
      </c>
      <c r="U7" s="526">
        <v>141.1</v>
      </c>
      <c r="V7" s="526">
        <v>141.1</v>
      </c>
      <c r="W7" s="526">
        <v>141.1</v>
      </c>
      <c r="X7" s="526">
        <v>141.1</v>
      </c>
      <c r="Y7" s="526">
        <v>141.1</v>
      </c>
      <c r="Z7" s="526">
        <v>141.1</v>
      </c>
      <c r="AA7" s="526">
        <v>141.1</v>
      </c>
      <c r="AB7" s="526">
        <v>141.1</v>
      </c>
      <c r="AC7" s="526">
        <v>141.1</v>
      </c>
      <c r="AD7" s="526">
        <v>141.1</v>
      </c>
      <c r="AE7" s="526">
        <v>141.1</v>
      </c>
      <c r="AF7" s="526">
        <v>141.1</v>
      </c>
      <c r="AG7" s="526">
        <v>141.1</v>
      </c>
      <c r="AH7" s="526">
        <v>141.1</v>
      </c>
      <c r="AI7" s="526">
        <v>141.1</v>
      </c>
      <c r="AJ7" s="526">
        <v>141.1</v>
      </c>
      <c r="AK7" s="526">
        <v>141.1</v>
      </c>
      <c r="AL7" s="526">
        <v>141.1</v>
      </c>
      <c r="AM7" s="526">
        <v>141.1</v>
      </c>
      <c r="AN7" s="526">
        <v>141.1</v>
      </c>
      <c r="AO7" s="526">
        <v>141.1</v>
      </c>
      <c r="AP7" s="526">
        <v>141.1</v>
      </c>
      <c r="AQ7" s="539"/>
      <c r="AR7" s="539"/>
      <c r="AS7" s="539"/>
      <c r="AT7" s="539"/>
      <c r="AU7" s="539"/>
      <c r="AV7" s="539"/>
      <c r="AW7" s="539"/>
      <c r="AX7" s="539"/>
      <c r="AY7" s="539"/>
    </row>
    <row r="8" spans="1:51" ht="15.75">
      <c r="O8" s="525" t="s">
        <v>72</v>
      </c>
      <c r="P8" s="525"/>
      <c r="Q8" s="522"/>
      <c r="R8" s="526">
        <v>121.95205479452056</v>
      </c>
      <c r="S8" s="526">
        <v>121.95205479452056</v>
      </c>
      <c r="T8" s="526">
        <v>121.95205479452056</v>
      </c>
      <c r="U8" s="526">
        <v>121.95205479452056</v>
      </c>
      <c r="V8" s="526">
        <v>121.95205479452056</v>
      </c>
      <c r="W8" s="526">
        <v>121.95205479452056</v>
      </c>
      <c r="X8" s="526">
        <v>121.95205479452056</v>
      </c>
      <c r="Y8" s="526">
        <v>121.95205479452056</v>
      </c>
      <c r="Z8" s="526">
        <v>121.95205479452056</v>
      </c>
      <c r="AA8" s="526">
        <v>121.95205479452056</v>
      </c>
      <c r="AB8" s="526">
        <v>121.95205479452056</v>
      </c>
      <c r="AC8" s="526">
        <v>121.95205479452056</v>
      </c>
      <c r="AD8" s="526">
        <v>121.95205479452056</v>
      </c>
      <c r="AE8" s="526">
        <v>121.95205479452056</v>
      </c>
      <c r="AF8" s="526">
        <v>121.95205479452056</v>
      </c>
      <c r="AG8" s="526">
        <v>121.95205479452056</v>
      </c>
      <c r="AH8" s="526">
        <v>121.95205479452056</v>
      </c>
      <c r="AI8" s="526">
        <v>121.95205479452056</v>
      </c>
      <c r="AJ8" s="526">
        <v>121.95205479452056</v>
      </c>
      <c r="AK8" s="526">
        <v>121.95205479452056</v>
      </c>
      <c r="AL8" s="526">
        <v>121.95205479452056</v>
      </c>
      <c r="AM8" s="526">
        <v>121.95205479452056</v>
      </c>
      <c r="AN8" s="526">
        <v>121.95205479452056</v>
      </c>
      <c r="AO8" s="526">
        <v>121.95205479452056</v>
      </c>
      <c r="AP8" s="526">
        <v>121.95205479452056</v>
      </c>
      <c r="AQ8" s="539"/>
      <c r="AR8" s="539"/>
      <c r="AS8" s="539"/>
      <c r="AT8" s="539"/>
      <c r="AU8" s="539"/>
      <c r="AV8" s="539"/>
      <c r="AW8" s="539"/>
      <c r="AX8" s="539"/>
      <c r="AY8" s="539"/>
    </row>
    <row r="9" spans="1:51" ht="15.75">
      <c r="O9" s="525" t="s">
        <v>73</v>
      </c>
      <c r="P9" s="525"/>
      <c r="Q9" s="538"/>
      <c r="R9" s="526">
        <v>146.58000000000001</v>
      </c>
      <c r="S9" s="526">
        <v>146.58000000000001</v>
      </c>
      <c r="T9" s="526">
        <v>146.58000000000001</v>
      </c>
      <c r="U9" s="526">
        <v>146.58000000000001</v>
      </c>
      <c r="V9" s="526">
        <v>146.58000000000001</v>
      </c>
      <c r="W9" s="526">
        <v>146.58000000000001</v>
      </c>
      <c r="X9" s="526">
        <v>146.58000000000001</v>
      </c>
      <c r="Y9" s="526">
        <v>146.58000000000001</v>
      </c>
      <c r="Z9" s="526">
        <v>146.58000000000001</v>
      </c>
      <c r="AA9" s="526">
        <v>146.58000000000001</v>
      </c>
      <c r="AB9" s="526">
        <v>146.58000000000001</v>
      </c>
      <c r="AC9" s="526">
        <v>146.58000000000001</v>
      </c>
      <c r="AD9" s="526">
        <v>146.58000000000001</v>
      </c>
      <c r="AE9" s="526">
        <v>146.58000000000001</v>
      </c>
      <c r="AF9" s="526">
        <v>146.58000000000001</v>
      </c>
      <c r="AG9" s="526">
        <v>146.58000000000001</v>
      </c>
      <c r="AH9" s="526">
        <v>146.58000000000001</v>
      </c>
      <c r="AI9" s="526">
        <v>146.58000000000001</v>
      </c>
      <c r="AJ9" s="526">
        <v>146.58000000000001</v>
      </c>
      <c r="AK9" s="526">
        <v>146.58000000000001</v>
      </c>
      <c r="AL9" s="526">
        <v>146.58000000000001</v>
      </c>
      <c r="AM9" s="526">
        <v>146.58000000000001</v>
      </c>
      <c r="AN9" s="526">
        <v>146.58000000000001</v>
      </c>
      <c r="AO9" s="526">
        <v>146.58000000000001</v>
      </c>
      <c r="AP9" s="526">
        <v>146.58000000000001</v>
      </c>
      <c r="AQ9" s="539"/>
      <c r="AR9" s="539"/>
      <c r="AS9" s="539"/>
      <c r="AT9" s="539"/>
      <c r="AU9" s="539"/>
      <c r="AV9" s="539"/>
      <c r="AW9" s="539"/>
      <c r="AX9" s="539"/>
      <c r="AY9" s="539"/>
    </row>
    <row r="10" spans="1:51" ht="15.75">
      <c r="O10" s="525" t="s">
        <v>124</v>
      </c>
      <c r="P10" s="525"/>
      <c r="Q10" s="538"/>
      <c r="R10" s="526">
        <v>114.70000000000002</v>
      </c>
      <c r="S10" s="526">
        <v>114.70000000000002</v>
      </c>
      <c r="T10" s="526">
        <v>114.70000000000002</v>
      </c>
      <c r="U10" s="526">
        <v>114.70000000000002</v>
      </c>
      <c r="V10" s="526">
        <v>114.70000000000002</v>
      </c>
      <c r="W10" s="526">
        <v>114.70000000000002</v>
      </c>
      <c r="X10" s="526">
        <v>114.70000000000002</v>
      </c>
      <c r="Y10" s="526">
        <v>114.70000000000002</v>
      </c>
      <c r="Z10" s="526">
        <v>114.70000000000002</v>
      </c>
      <c r="AA10" s="526">
        <v>114.70000000000002</v>
      </c>
      <c r="AB10" s="526">
        <v>114.70000000000002</v>
      </c>
      <c r="AC10" s="526">
        <v>114.70000000000002</v>
      </c>
      <c r="AD10" s="526">
        <v>114.70000000000002</v>
      </c>
      <c r="AE10" s="526">
        <v>114.70000000000002</v>
      </c>
      <c r="AF10" s="526">
        <v>114.70000000000002</v>
      </c>
      <c r="AG10" s="526">
        <v>114.70000000000002</v>
      </c>
      <c r="AH10" s="526">
        <v>114.70000000000002</v>
      </c>
      <c r="AI10" s="526">
        <v>114.70000000000002</v>
      </c>
      <c r="AJ10" s="526">
        <v>114.70000000000002</v>
      </c>
      <c r="AK10" s="526">
        <v>114.70000000000002</v>
      </c>
      <c r="AL10" s="526">
        <v>114.70000000000002</v>
      </c>
      <c r="AM10" s="526">
        <v>114.70000000000002</v>
      </c>
      <c r="AN10" s="526">
        <v>114.70000000000002</v>
      </c>
      <c r="AO10" s="526">
        <v>114.70000000000002</v>
      </c>
      <c r="AP10" s="526">
        <v>114.70000000000002</v>
      </c>
      <c r="AQ10" s="539"/>
      <c r="AR10" s="539"/>
      <c r="AS10" s="539"/>
      <c r="AT10" s="539"/>
      <c r="AU10" s="539"/>
      <c r="AV10" s="539"/>
      <c r="AW10" s="539"/>
      <c r="AX10" s="539"/>
      <c r="AY10" s="539"/>
    </row>
    <row r="11" spans="1:51" ht="15.75">
      <c r="O11" s="525" t="s">
        <v>33</v>
      </c>
      <c r="P11" s="525"/>
      <c r="Q11" s="538"/>
      <c r="R11" s="526">
        <v>645.91785688114453</v>
      </c>
      <c r="S11" s="526">
        <v>644.93201959443991</v>
      </c>
      <c r="T11" s="526">
        <v>633.46910736792597</v>
      </c>
      <c r="U11" s="526">
        <v>630.81473049727765</v>
      </c>
      <c r="V11" s="526">
        <v>617.26196021971441</v>
      </c>
      <c r="W11" s="526">
        <v>609.75165598914327</v>
      </c>
      <c r="X11" s="526">
        <v>604.46210665070691</v>
      </c>
      <c r="Y11" s="526">
        <v>602.17843819360542</v>
      </c>
      <c r="Z11" s="526">
        <v>604.22673899507788</v>
      </c>
      <c r="AA11" s="526">
        <v>607.19451421045801</v>
      </c>
      <c r="AB11" s="526">
        <v>616.38486598504437</v>
      </c>
      <c r="AC11" s="526">
        <v>624.36466435087459</v>
      </c>
      <c r="AD11" s="526">
        <v>632.14057767055999</v>
      </c>
      <c r="AE11" s="526">
        <v>630.56966789187436</v>
      </c>
      <c r="AF11" s="526">
        <v>626.28932369008601</v>
      </c>
      <c r="AG11" s="526">
        <v>623.17940425232439</v>
      </c>
      <c r="AH11" s="526">
        <v>621.88213144413203</v>
      </c>
      <c r="AI11" s="526">
        <v>616.70591038192708</v>
      </c>
      <c r="AJ11" s="526">
        <v>611.82140610006195</v>
      </c>
      <c r="AK11" s="526">
        <v>605.69721368989804</v>
      </c>
      <c r="AL11" s="526">
        <v>600.91168267739874</v>
      </c>
      <c r="AM11" s="526">
        <v>596.65331148537564</v>
      </c>
      <c r="AN11" s="526">
        <v>593.24134061002837</v>
      </c>
      <c r="AO11" s="526">
        <v>590.29831330342449</v>
      </c>
      <c r="AP11" s="526">
        <v>583.59648970703313</v>
      </c>
      <c r="AQ11" s="539"/>
      <c r="AR11" s="539"/>
      <c r="AS11" s="539"/>
      <c r="AT11" s="539"/>
      <c r="AU11" s="539"/>
      <c r="AV11" s="539"/>
      <c r="AW11" s="539"/>
      <c r="AX11" s="539"/>
      <c r="AY11" s="539"/>
    </row>
  </sheetData>
  <pageMargins left="0.7" right="0.7" top="0.75" bottom="0.75" header="0.3" footer="0.3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Y12"/>
  <sheetViews>
    <sheetView zoomScale="70" zoomScaleNormal="70" workbookViewId="0"/>
  </sheetViews>
  <sheetFormatPr defaultColWidth="9" defaultRowHeight="15"/>
  <cols>
    <col min="1" max="14" width="9" style="537"/>
    <col min="15" max="15" width="11.5" style="537" bestFit="1" customWidth="1"/>
    <col min="16" max="16384" width="9" style="537"/>
  </cols>
  <sheetData>
    <row r="1" spans="1:51" ht="15.75">
      <c r="A1" s="514" t="s">
        <v>670</v>
      </c>
    </row>
    <row r="3" spans="1:51" ht="15.75">
      <c r="O3" s="525" t="s">
        <v>36</v>
      </c>
      <c r="P3" s="525">
        <v>2015</v>
      </c>
      <c r="Q3" s="522">
        <v>2016</v>
      </c>
      <c r="R3" s="522">
        <v>2017</v>
      </c>
      <c r="S3" s="522">
        <v>2018</v>
      </c>
      <c r="T3" s="522">
        <v>2019</v>
      </c>
      <c r="U3" s="522">
        <v>2020</v>
      </c>
      <c r="V3" s="522">
        <v>2021</v>
      </c>
      <c r="W3" s="522">
        <v>2022</v>
      </c>
      <c r="X3" s="522">
        <v>2023</v>
      </c>
      <c r="Y3" s="522">
        <v>2024</v>
      </c>
      <c r="Z3" s="522">
        <v>2025</v>
      </c>
      <c r="AA3" s="522">
        <v>2026</v>
      </c>
      <c r="AB3" s="522">
        <v>2027</v>
      </c>
      <c r="AC3" s="522">
        <v>2028</v>
      </c>
      <c r="AD3" s="522">
        <v>2029</v>
      </c>
      <c r="AE3" s="522">
        <v>2030</v>
      </c>
      <c r="AF3" s="522">
        <v>2031</v>
      </c>
      <c r="AG3" s="522">
        <v>2032</v>
      </c>
      <c r="AH3" s="522">
        <v>2033</v>
      </c>
      <c r="AI3" s="522">
        <v>2034</v>
      </c>
      <c r="AJ3" s="522">
        <v>2035</v>
      </c>
      <c r="AK3" s="522">
        <v>2036</v>
      </c>
      <c r="AL3" s="525">
        <v>2037</v>
      </c>
      <c r="AM3" s="522">
        <v>2038</v>
      </c>
      <c r="AN3" s="522">
        <v>2039</v>
      </c>
      <c r="AO3" s="522">
        <v>2040</v>
      </c>
      <c r="AP3" s="522">
        <v>2041</v>
      </c>
    </row>
    <row r="4" spans="1:51" ht="15.75">
      <c r="I4" s="540"/>
      <c r="O4" s="525" t="s">
        <v>68</v>
      </c>
      <c r="P4" s="525"/>
      <c r="Q4" s="538"/>
      <c r="R4" s="526">
        <v>121.03336105755614</v>
      </c>
      <c r="S4" s="526">
        <v>119.85077027937125</v>
      </c>
      <c r="T4" s="526">
        <v>108.86850575952356</v>
      </c>
      <c r="U4" s="526">
        <v>119.08737789013421</v>
      </c>
      <c r="V4" s="526">
        <v>119.29886704887865</v>
      </c>
      <c r="W4" s="526">
        <v>113.49555422555768</v>
      </c>
      <c r="X4" s="526">
        <v>102.69034071111687</v>
      </c>
      <c r="Y4" s="526">
        <v>93.421237848338805</v>
      </c>
      <c r="Z4" s="526">
        <v>91.832055850397126</v>
      </c>
      <c r="AA4" s="526">
        <v>88.86183206408198</v>
      </c>
      <c r="AB4" s="526">
        <v>87.93747178400389</v>
      </c>
      <c r="AC4" s="526">
        <v>82.338927764668199</v>
      </c>
      <c r="AD4" s="526">
        <v>73.69336809443098</v>
      </c>
      <c r="AE4" s="526">
        <v>69.695883032050958</v>
      </c>
      <c r="AF4" s="526">
        <v>62.968900112283279</v>
      </c>
      <c r="AG4" s="526">
        <v>59.149067749176346</v>
      </c>
      <c r="AH4" s="526">
        <v>54.072653204617289</v>
      </c>
      <c r="AI4" s="526">
        <v>51.205440725655741</v>
      </c>
      <c r="AJ4" s="526">
        <v>45.980644396226374</v>
      </c>
      <c r="AK4" s="526">
        <v>43.504256408485666</v>
      </c>
      <c r="AL4" s="526">
        <v>38.623015299169175</v>
      </c>
      <c r="AM4" s="526">
        <v>36.634538716738568</v>
      </c>
      <c r="AN4" s="526">
        <v>31.783679355298876</v>
      </c>
      <c r="AO4" s="526">
        <v>31.131083555377387</v>
      </c>
      <c r="AP4" s="526">
        <v>27.192819059888127</v>
      </c>
      <c r="AQ4" s="539"/>
      <c r="AR4" s="539"/>
      <c r="AS4" s="539"/>
      <c r="AT4" s="539"/>
      <c r="AU4" s="539"/>
      <c r="AV4" s="539"/>
      <c r="AW4" s="539"/>
      <c r="AX4" s="539"/>
      <c r="AY4" s="539"/>
    </row>
    <row r="5" spans="1:51" ht="15.75">
      <c r="O5" s="525" t="s">
        <v>69</v>
      </c>
      <c r="P5" s="525"/>
      <c r="Q5" s="538"/>
      <c r="R5" s="526">
        <v>0</v>
      </c>
      <c r="S5" s="526">
        <v>0</v>
      </c>
      <c r="T5" s="526">
        <v>0</v>
      </c>
      <c r="U5" s="526">
        <v>0</v>
      </c>
      <c r="V5" s="526">
        <v>3.733503889962571</v>
      </c>
      <c r="W5" s="526">
        <v>7.4671417905945976</v>
      </c>
      <c r="X5" s="526">
        <v>13.986926886467907</v>
      </c>
      <c r="Y5" s="526">
        <v>28.005612665784543</v>
      </c>
      <c r="Z5" s="526">
        <v>42.048061150706381</v>
      </c>
      <c r="AA5" s="526">
        <v>56.057958076753167</v>
      </c>
      <c r="AB5" s="526">
        <v>74.751222857045505</v>
      </c>
      <c r="AC5" s="526">
        <v>84.00821050717559</v>
      </c>
      <c r="AD5" s="526">
        <v>93.460205306196997</v>
      </c>
      <c r="AE5" s="526">
        <v>98.066237465427321</v>
      </c>
      <c r="AF5" s="526">
        <v>104.79107261356903</v>
      </c>
      <c r="AG5" s="526">
        <v>104.72887367240476</v>
      </c>
      <c r="AH5" s="526">
        <v>104.83990232657742</v>
      </c>
      <c r="AI5" s="526">
        <v>104.84741878674535</v>
      </c>
      <c r="AJ5" s="526">
        <v>104.8840075488372</v>
      </c>
      <c r="AK5" s="526">
        <v>104.88154870886413</v>
      </c>
      <c r="AL5" s="526">
        <v>104.88154870886413</v>
      </c>
      <c r="AM5" s="526">
        <v>104.88154870886413</v>
      </c>
      <c r="AN5" s="526">
        <v>104.88154870886413</v>
      </c>
      <c r="AO5" s="526">
        <v>104.88154870886413</v>
      </c>
      <c r="AP5" s="526">
        <v>104.88154870886413</v>
      </c>
      <c r="AQ5" s="539"/>
      <c r="AR5" s="539"/>
      <c r="AS5" s="539"/>
      <c r="AT5" s="539"/>
      <c r="AU5" s="539"/>
      <c r="AV5" s="539"/>
      <c r="AW5" s="539"/>
      <c r="AX5" s="539"/>
      <c r="AY5" s="539"/>
    </row>
    <row r="6" spans="1:51" ht="15.75">
      <c r="O6" s="525" t="s">
        <v>123</v>
      </c>
      <c r="P6" s="525"/>
      <c r="Q6" s="538"/>
      <c r="R6" s="526">
        <v>0.55244102906782488</v>
      </c>
      <c r="S6" s="526">
        <v>0.74919452054794522</v>
      </c>
      <c r="T6" s="526">
        <v>0.76306849315068492</v>
      </c>
      <c r="U6" s="526">
        <v>0.77000547945205466</v>
      </c>
      <c r="V6" s="526">
        <v>0.77694246575342463</v>
      </c>
      <c r="W6" s="526">
        <v>0.77694246575342463</v>
      </c>
      <c r="X6" s="526">
        <v>0.77694246575342463</v>
      </c>
      <c r="Y6" s="526">
        <v>0.77694246575342463</v>
      </c>
      <c r="Z6" s="526">
        <v>0.77694246575342463</v>
      </c>
      <c r="AA6" s="526">
        <v>0.77694246575342463</v>
      </c>
      <c r="AB6" s="526">
        <v>0.77694246575342463</v>
      </c>
      <c r="AC6" s="526">
        <v>0.77694246575342463</v>
      </c>
      <c r="AD6" s="526">
        <v>0.77694246575342463</v>
      </c>
      <c r="AE6" s="526">
        <v>0.77694246575342463</v>
      </c>
      <c r="AF6" s="526">
        <v>0.77694246575342463</v>
      </c>
      <c r="AG6" s="526">
        <v>0.77694246575342463</v>
      </c>
      <c r="AH6" s="526">
        <v>0.77694246575342463</v>
      </c>
      <c r="AI6" s="526">
        <v>0.77694246575342463</v>
      </c>
      <c r="AJ6" s="526">
        <v>0.77694246575342463</v>
      </c>
      <c r="AK6" s="526">
        <v>0.77694246575342463</v>
      </c>
      <c r="AL6" s="526">
        <v>0.77694246575342463</v>
      </c>
      <c r="AM6" s="526">
        <v>0.77694246575342463</v>
      </c>
      <c r="AN6" s="526">
        <v>0.77694246575342463</v>
      </c>
      <c r="AO6" s="526">
        <v>0.77694246575342463</v>
      </c>
      <c r="AP6" s="526">
        <v>0.77694246575342463</v>
      </c>
      <c r="AQ6" s="539"/>
      <c r="AR6" s="539"/>
      <c r="AS6" s="539"/>
      <c r="AT6" s="539"/>
      <c r="AU6" s="539"/>
      <c r="AV6" s="539"/>
      <c r="AW6" s="539"/>
      <c r="AX6" s="539"/>
      <c r="AY6" s="539"/>
    </row>
    <row r="7" spans="1:51" ht="15.75">
      <c r="O7" s="525" t="s">
        <v>71</v>
      </c>
      <c r="P7" s="525"/>
      <c r="Q7" s="538"/>
      <c r="R7" s="526">
        <v>141.1</v>
      </c>
      <c r="S7" s="526">
        <v>141.1</v>
      </c>
      <c r="T7" s="526">
        <v>141.1</v>
      </c>
      <c r="U7" s="526">
        <v>141.1</v>
      </c>
      <c r="V7" s="526">
        <v>141.1</v>
      </c>
      <c r="W7" s="526">
        <v>141.1</v>
      </c>
      <c r="X7" s="526">
        <v>141.1</v>
      </c>
      <c r="Y7" s="526">
        <v>141.1</v>
      </c>
      <c r="Z7" s="526">
        <v>141.1</v>
      </c>
      <c r="AA7" s="526">
        <v>141.1</v>
      </c>
      <c r="AB7" s="526">
        <v>141.1</v>
      </c>
      <c r="AC7" s="526">
        <v>141.1</v>
      </c>
      <c r="AD7" s="526">
        <v>141.1</v>
      </c>
      <c r="AE7" s="526">
        <v>141.1</v>
      </c>
      <c r="AF7" s="526">
        <v>141.1</v>
      </c>
      <c r="AG7" s="526">
        <v>141.1</v>
      </c>
      <c r="AH7" s="526">
        <v>141.1</v>
      </c>
      <c r="AI7" s="526">
        <v>141.1</v>
      </c>
      <c r="AJ7" s="526">
        <v>141.1</v>
      </c>
      <c r="AK7" s="526">
        <v>141.1</v>
      </c>
      <c r="AL7" s="526">
        <v>141.1</v>
      </c>
      <c r="AM7" s="526">
        <v>141.1</v>
      </c>
      <c r="AN7" s="526">
        <v>141.1</v>
      </c>
      <c r="AO7" s="526">
        <v>141.1</v>
      </c>
      <c r="AP7" s="526">
        <v>141.1</v>
      </c>
      <c r="AQ7" s="539"/>
      <c r="AR7" s="539"/>
      <c r="AS7" s="539"/>
      <c r="AT7" s="539"/>
      <c r="AU7" s="539"/>
      <c r="AV7" s="539"/>
      <c r="AW7" s="539"/>
      <c r="AX7" s="539"/>
      <c r="AY7" s="539"/>
    </row>
    <row r="8" spans="1:51" ht="15.75">
      <c r="O8" s="525" t="s">
        <v>72</v>
      </c>
      <c r="P8" s="525"/>
      <c r="Q8" s="522"/>
      <c r="R8" s="526">
        <v>121.95205479452056</v>
      </c>
      <c r="S8" s="526">
        <v>121.95205479452056</v>
      </c>
      <c r="T8" s="526">
        <v>121.95205479452056</v>
      </c>
      <c r="U8" s="526">
        <v>121.95205479452056</v>
      </c>
      <c r="V8" s="526">
        <v>121.95205479452056</v>
      </c>
      <c r="W8" s="526">
        <v>121.95205479452056</v>
      </c>
      <c r="X8" s="526">
        <v>121.95205479452056</v>
      </c>
      <c r="Y8" s="526">
        <v>121.95205479452056</v>
      </c>
      <c r="Z8" s="526">
        <v>121.95205479452056</v>
      </c>
      <c r="AA8" s="526">
        <v>121.95205479452056</v>
      </c>
      <c r="AB8" s="526">
        <v>121.95205479452056</v>
      </c>
      <c r="AC8" s="526">
        <v>121.95205479452056</v>
      </c>
      <c r="AD8" s="526">
        <v>121.95205479452056</v>
      </c>
      <c r="AE8" s="526">
        <v>121.95205479452056</v>
      </c>
      <c r="AF8" s="526">
        <v>121.95205479452056</v>
      </c>
      <c r="AG8" s="526">
        <v>121.95205479452056</v>
      </c>
      <c r="AH8" s="526">
        <v>121.95205479452056</v>
      </c>
      <c r="AI8" s="526">
        <v>121.95205479452056</v>
      </c>
      <c r="AJ8" s="526">
        <v>121.95205479452056</v>
      </c>
      <c r="AK8" s="526">
        <v>121.95205479452056</v>
      </c>
      <c r="AL8" s="526">
        <v>121.95205479452056</v>
      </c>
      <c r="AM8" s="526">
        <v>121.95205479452056</v>
      </c>
      <c r="AN8" s="526">
        <v>121.95205479452056</v>
      </c>
      <c r="AO8" s="526">
        <v>121.95205479452056</v>
      </c>
      <c r="AP8" s="526">
        <v>121.95205479452056</v>
      </c>
      <c r="AQ8" s="539"/>
      <c r="AR8" s="539"/>
      <c r="AS8" s="539"/>
      <c r="AT8" s="539"/>
      <c r="AU8" s="539"/>
      <c r="AV8" s="539"/>
      <c r="AW8" s="539"/>
      <c r="AX8" s="539"/>
      <c r="AY8" s="539"/>
    </row>
    <row r="9" spans="1:51" ht="15.75">
      <c r="O9" s="525" t="s">
        <v>73</v>
      </c>
      <c r="P9" s="525"/>
      <c r="Q9" s="538"/>
      <c r="R9" s="526">
        <v>146.58000000000001</v>
      </c>
      <c r="S9" s="526">
        <v>146.58000000000001</v>
      </c>
      <c r="T9" s="526">
        <v>146.58000000000001</v>
      </c>
      <c r="U9" s="526">
        <v>146.58000000000001</v>
      </c>
      <c r="V9" s="526">
        <v>146.58000000000001</v>
      </c>
      <c r="W9" s="526">
        <v>146.58000000000001</v>
      </c>
      <c r="X9" s="526">
        <v>146.58000000000001</v>
      </c>
      <c r="Y9" s="526">
        <v>146.58000000000001</v>
      </c>
      <c r="Z9" s="526">
        <v>146.58000000000001</v>
      </c>
      <c r="AA9" s="526">
        <v>146.58000000000001</v>
      </c>
      <c r="AB9" s="526">
        <v>146.58000000000001</v>
      </c>
      <c r="AC9" s="526">
        <v>146.58000000000001</v>
      </c>
      <c r="AD9" s="526">
        <v>146.58000000000001</v>
      </c>
      <c r="AE9" s="526">
        <v>146.58000000000001</v>
      </c>
      <c r="AF9" s="526">
        <v>146.58000000000001</v>
      </c>
      <c r="AG9" s="526">
        <v>146.58000000000001</v>
      </c>
      <c r="AH9" s="526">
        <v>146.58000000000001</v>
      </c>
      <c r="AI9" s="526">
        <v>146.58000000000001</v>
      </c>
      <c r="AJ9" s="526">
        <v>146.58000000000001</v>
      </c>
      <c r="AK9" s="526">
        <v>146.58000000000001</v>
      </c>
      <c r="AL9" s="526">
        <v>146.58000000000001</v>
      </c>
      <c r="AM9" s="526">
        <v>146.58000000000001</v>
      </c>
      <c r="AN9" s="526">
        <v>146.58000000000001</v>
      </c>
      <c r="AO9" s="526">
        <v>146.58000000000001</v>
      </c>
      <c r="AP9" s="526">
        <v>146.58000000000001</v>
      </c>
      <c r="AQ9" s="539"/>
      <c r="AR9" s="539"/>
      <c r="AS9" s="539"/>
      <c r="AT9" s="539"/>
      <c r="AU9" s="539"/>
      <c r="AV9" s="539"/>
      <c r="AW9" s="539"/>
      <c r="AX9" s="539"/>
      <c r="AY9" s="539"/>
    </row>
    <row r="10" spans="1:51" ht="15.75">
      <c r="O10" s="525" t="s">
        <v>124</v>
      </c>
      <c r="P10" s="525"/>
      <c r="Q10" s="538"/>
      <c r="R10" s="526">
        <v>114.70000000000002</v>
      </c>
      <c r="S10" s="526">
        <v>114.70000000000002</v>
      </c>
      <c r="T10" s="526">
        <v>114.70000000000002</v>
      </c>
      <c r="U10" s="526">
        <v>114.70000000000002</v>
      </c>
      <c r="V10" s="526">
        <v>114.70000000000002</v>
      </c>
      <c r="W10" s="526">
        <v>114.70000000000002</v>
      </c>
      <c r="X10" s="526">
        <v>114.70000000000002</v>
      </c>
      <c r="Y10" s="526">
        <v>114.70000000000002</v>
      </c>
      <c r="Z10" s="526">
        <v>114.70000000000002</v>
      </c>
      <c r="AA10" s="526">
        <v>114.70000000000002</v>
      </c>
      <c r="AB10" s="526">
        <v>114.70000000000002</v>
      </c>
      <c r="AC10" s="526">
        <v>114.70000000000002</v>
      </c>
      <c r="AD10" s="526">
        <v>114.70000000000002</v>
      </c>
      <c r="AE10" s="526">
        <v>114.70000000000002</v>
      </c>
      <c r="AF10" s="526">
        <v>114.70000000000002</v>
      </c>
      <c r="AG10" s="526">
        <v>114.70000000000002</v>
      </c>
      <c r="AH10" s="526">
        <v>114.70000000000002</v>
      </c>
      <c r="AI10" s="526">
        <v>114.70000000000002</v>
      </c>
      <c r="AJ10" s="526">
        <v>114.70000000000002</v>
      </c>
      <c r="AK10" s="526">
        <v>114.70000000000002</v>
      </c>
      <c r="AL10" s="526">
        <v>114.70000000000002</v>
      </c>
      <c r="AM10" s="526">
        <v>114.70000000000002</v>
      </c>
      <c r="AN10" s="526">
        <v>114.70000000000002</v>
      </c>
      <c r="AO10" s="526">
        <v>114.70000000000002</v>
      </c>
      <c r="AP10" s="526">
        <v>114.70000000000002</v>
      </c>
      <c r="AQ10" s="539"/>
      <c r="AR10" s="539"/>
      <c r="AS10" s="539"/>
      <c r="AT10" s="539"/>
      <c r="AU10" s="539"/>
      <c r="AV10" s="539"/>
      <c r="AW10" s="539"/>
      <c r="AX10" s="539"/>
      <c r="AY10" s="539"/>
    </row>
    <row r="11" spans="1:51" ht="15.75">
      <c r="O11" s="525" t="s">
        <v>33</v>
      </c>
      <c r="P11" s="525"/>
      <c r="Q11" s="538"/>
      <c r="R11" s="526">
        <v>645.91785688114453</v>
      </c>
      <c r="S11" s="526">
        <v>644.93201959443979</v>
      </c>
      <c r="T11" s="526">
        <v>633.9636290471949</v>
      </c>
      <c r="U11" s="526">
        <v>644.18943816410683</v>
      </c>
      <c r="V11" s="526">
        <v>648.14136819911528</v>
      </c>
      <c r="W11" s="526">
        <v>646.07169327642634</v>
      </c>
      <c r="X11" s="526">
        <v>641.78626485785878</v>
      </c>
      <c r="Y11" s="526">
        <v>646.53584777439744</v>
      </c>
      <c r="Z11" s="526">
        <v>658.98911426137761</v>
      </c>
      <c r="AA11" s="526">
        <v>670.02878740110918</v>
      </c>
      <c r="AB11" s="526">
        <v>687.79769190132345</v>
      </c>
      <c r="AC11" s="526">
        <v>691.45613553211786</v>
      </c>
      <c r="AD11" s="526">
        <v>692.26257066090204</v>
      </c>
      <c r="AE11" s="526">
        <v>692.87111775775236</v>
      </c>
      <c r="AF11" s="526">
        <v>692.86896998612633</v>
      </c>
      <c r="AG11" s="526">
        <v>688.98693868185512</v>
      </c>
      <c r="AH11" s="526">
        <v>684.02155279146871</v>
      </c>
      <c r="AI11" s="526">
        <v>681.16185677267515</v>
      </c>
      <c r="AJ11" s="526">
        <v>675.97364920533767</v>
      </c>
      <c r="AK11" s="526">
        <v>673.49480237762384</v>
      </c>
      <c r="AL11" s="526">
        <v>668.61356126830731</v>
      </c>
      <c r="AM11" s="526">
        <v>666.6250846858768</v>
      </c>
      <c r="AN11" s="526">
        <v>661.77422532443711</v>
      </c>
      <c r="AO11" s="526">
        <v>661.12162952451558</v>
      </c>
      <c r="AP11" s="526">
        <v>661</v>
      </c>
      <c r="AQ11" s="539"/>
      <c r="AR11" s="539"/>
      <c r="AS11" s="539"/>
      <c r="AT11" s="539"/>
      <c r="AU11" s="539"/>
      <c r="AV11" s="539"/>
      <c r="AW11" s="539"/>
      <c r="AX11" s="539"/>
      <c r="AY11" s="539"/>
    </row>
    <row r="12" spans="1:51">
      <c r="AP12" s="539"/>
      <c r="AQ12" s="539"/>
      <c r="AR12" s="539"/>
      <c r="AS12" s="539"/>
      <c r="AT12" s="539"/>
      <c r="AU12" s="539"/>
      <c r="AV12" s="539"/>
      <c r="AW12" s="539"/>
      <c r="AX12" s="539"/>
    </row>
  </sheetData>
  <pageMargins left="0.7" right="0.7" top="0.75" bottom="0.75" header="0.3" footer="0.3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X11"/>
  <sheetViews>
    <sheetView zoomScale="70" zoomScaleNormal="70" workbookViewId="0">
      <selection activeCell="A2" sqref="A2"/>
    </sheetView>
  </sheetViews>
  <sheetFormatPr defaultColWidth="9" defaultRowHeight="15"/>
  <cols>
    <col min="1" max="14" width="9" style="537"/>
    <col min="15" max="15" width="14.75" style="537" bestFit="1" customWidth="1"/>
    <col min="16" max="17" width="9" style="537"/>
    <col min="18" max="18" width="13.5" style="537" customWidth="1"/>
    <col min="19" max="19" width="9" style="537"/>
    <col min="20" max="20" width="15.75" style="537" customWidth="1"/>
    <col min="21" max="21" width="9" style="537"/>
    <col min="22" max="22" width="15.375" style="537" customWidth="1"/>
    <col min="23" max="23" width="9" style="537"/>
    <col min="24" max="24" width="14.5" style="537" customWidth="1"/>
    <col min="25" max="16384" width="9" style="537"/>
  </cols>
  <sheetData>
    <row r="2" spans="1:24" ht="15.75">
      <c r="A2" s="514" t="s">
        <v>238</v>
      </c>
    </row>
    <row r="3" spans="1:24" ht="15.75">
      <c r="O3" s="525"/>
      <c r="P3" s="522" t="s">
        <v>169</v>
      </c>
      <c r="Q3" s="522"/>
      <c r="R3" s="525" t="s">
        <v>80</v>
      </c>
      <c r="S3" s="522"/>
      <c r="T3" s="522" t="s">
        <v>31</v>
      </c>
      <c r="U3" s="525"/>
      <c r="V3" s="522" t="s">
        <v>81</v>
      </c>
      <c r="W3" s="522"/>
      <c r="X3" s="525" t="s">
        <v>32</v>
      </c>
    </row>
    <row r="4" spans="1:24" ht="15.75">
      <c r="O4" s="525" t="s">
        <v>68</v>
      </c>
      <c r="P4" s="526">
        <v>121.03336105755621</v>
      </c>
      <c r="Q4" s="526"/>
      <c r="R4" s="526">
        <v>11.261961030944928</v>
      </c>
      <c r="S4" s="526"/>
      <c r="T4" s="526">
        <v>5.3156383998511316</v>
      </c>
      <c r="U4" s="526"/>
      <c r="V4" s="526">
        <v>12.748541688718376</v>
      </c>
      <c r="W4" s="526"/>
      <c r="X4" s="526">
        <v>31.131083555377387</v>
      </c>
    </row>
    <row r="5" spans="1:24" ht="15.75">
      <c r="O5" s="525" t="s">
        <v>69</v>
      </c>
      <c r="P5" s="526">
        <v>0</v>
      </c>
      <c r="Q5" s="526"/>
      <c r="R5" s="526">
        <v>0</v>
      </c>
      <c r="S5" s="526"/>
      <c r="T5" s="526">
        <v>0</v>
      </c>
      <c r="U5" s="526"/>
      <c r="V5" s="526">
        <v>52.440774354432065</v>
      </c>
      <c r="W5" s="526"/>
      <c r="X5" s="526">
        <v>104.88154870886413</v>
      </c>
    </row>
    <row r="6" spans="1:24" ht="15.75">
      <c r="O6" s="525" t="s">
        <v>70</v>
      </c>
      <c r="P6" s="526">
        <v>0.81102107643421117</v>
      </c>
      <c r="Q6" s="526"/>
      <c r="R6" s="526">
        <v>15.1429328772648</v>
      </c>
      <c r="S6" s="526"/>
      <c r="T6" s="526">
        <v>7.9599376715091124</v>
      </c>
      <c r="U6" s="526"/>
      <c r="V6" s="526">
        <v>0.77694246575342463</v>
      </c>
      <c r="W6" s="526"/>
      <c r="X6" s="526">
        <v>0.77694246575342463</v>
      </c>
    </row>
    <row r="7" spans="1:24" ht="15.75">
      <c r="O7" s="525" t="s">
        <v>71</v>
      </c>
      <c r="P7" s="526">
        <v>141.1</v>
      </c>
      <c r="Q7" s="526"/>
      <c r="R7" s="526">
        <v>141.1</v>
      </c>
      <c r="S7" s="526"/>
      <c r="T7" s="526">
        <v>141.1</v>
      </c>
      <c r="U7" s="526"/>
      <c r="V7" s="526">
        <v>141.1</v>
      </c>
      <c r="W7" s="526"/>
      <c r="X7" s="526">
        <v>141.1</v>
      </c>
    </row>
    <row r="8" spans="1:24" ht="15.75">
      <c r="O8" s="525" t="s">
        <v>72</v>
      </c>
      <c r="P8" s="526">
        <v>121.95205479452056</v>
      </c>
      <c r="Q8" s="526"/>
      <c r="R8" s="526">
        <v>121.95205479452056</v>
      </c>
      <c r="S8" s="526"/>
      <c r="T8" s="526">
        <v>121.95205479452056</v>
      </c>
      <c r="U8" s="526"/>
      <c r="V8" s="526">
        <v>121.95205479452056</v>
      </c>
      <c r="W8" s="526"/>
      <c r="X8" s="526">
        <v>121.95205479452056</v>
      </c>
    </row>
    <row r="9" spans="1:24" ht="15.75">
      <c r="O9" s="525" t="s">
        <v>73</v>
      </c>
      <c r="P9" s="526">
        <v>146.58000000000001</v>
      </c>
      <c r="Q9" s="526"/>
      <c r="R9" s="526">
        <v>146.58000000000001</v>
      </c>
      <c r="S9" s="526"/>
      <c r="T9" s="526">
        <v>146.58000000000001</v>
      </c>
      <c r="U9" s="526"/>
      <c r="V9" s="526">
        <v>146.58000000000001</v>
      </c>
      <c r="W9" s="526"/>
      <c r="X9" s="526">
        <v>146.58000000000001</v>
      </c>
    </row>
    <row r="10" spans="1:24" ht="15.75">
      <c r="O10" s="525" t="s">
        <v>124</v>
      </c>
      <c r="P10" s="526">
        <v>114.70000000000002</v>
      </c>
      <c r="Q10" s="526"/>
      <c r="R10" s="526">
        <v>114.70000000000002</v>
      </c>
      <c r="S10" s="526"/>
      <c r="T10" s="526">
        <v>114.70000000000002</v>
      </c>
      <c r="U10" s="526"/>
      <c r="V10" s="526">
        <v>114.70000000000002</v>
      </c>
      <c r="W10" s="526"/>
      <c r="X10" s="526">
        <v>114.70000000000002</v>
      </c>
    </row>
    <row r="11" spans="1:24" ht="15.75">
      <c r="O11" s="525" t="s">
        <v>170</v>
      </c>
      <c r="P11" s="526">
        <v>508.58392536363647</v>
      </c>
      <c r="Q11" s="526"/>
      <c r="R11" s="526">
        <v>309.09106754545456</v>
      </c>
      <c r="S11" s="526"/>
      <c r="T11" s="526">
        <v>379.65697663636359</v>
      </c>
      <c r="U11" s="526"/>
      <c r="V11" s="526">
        <v>488.96693754545464</v>
      </c>
      <c r="W11" s="526"/>
      <c r="X11" s="526">
        <v>461.72136266363634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V14"/>
  <sheetViews>
    <sheetView showGridLines="0" zoomScale="85" zoomScaleNormal="85" workbookViewId="0"/>
  </sheetViews>
  <sheetFormatPr defaultColWidth="9" defaultRowHeight="14.25"/>
  <cols>
    <col min="1" max="1" width="3.25" style="141" customWidth="1"/>
    <col min="2" max="10" width="9" style="141"/>
    <col min="11" max="11" width="20.75" style="141" customWidth="1"/>
    <col min="12" max="12" width="20.875" style="142" customWidth="1"/>
    <col min="13" max="26" width="7.875" style="142" customWidth="1"/>
    <col min="27" max="16384" width="9" style="142"/>
  </cols>
  <sheetData>
    <row r="1" spans="1:48" s="141" customFormat="1" ht="25.5">
      <c r="A1" s="638" t="s">
        <v>203</v>
      </c>
      <c r="C1" s="63"/>
      <c r="D1" s="63"/>
      <c r="E1" s="63"/>
      <c r="F1" s="63"/>
      <c r="G1" s="63"/>
      <c r="H1" s="63"/>
      <c r="I1" s="63"/>
    </row>
    <row r="2" spans="1:48" s="141" customFormat="1">
      <c r="K2" s="142"/>
      <c r="L2" s="142"/>
    </row>
    <row r="3" spans="1:48" s="141" customFormat="1">
      <c r="K3" s="142"/>
      <c r="L3" s="146" t="s">
        <v>93</v>
      </c>
      <c r="M3" s="141" t="s">
        <v>34</v>
      </c>
    </row>
    <row r="4" spans="1:48" s="141" customFormat="1">
      <c r="K4" s="142"/>
      <c r="L4" s="67"/>
      <c r="M4" s="135">
        <v>42005</v>
      </c>
      <c r="N4" s="135">
        <v>42370</v>
      </c>
      <c r="O4" s="135">
        <v>42736</v>
      </c>
      <c r="P4" s="135">
        <v>43101</v>
      </c>
      <c r="Q4" s="135">
        <v>43466</v>
      </c>
      <c r="R4" s="135">
        <v>43831</v>
      </c>
      <c r="S4" s="135">
        <v>44197</v>
      </c>
      <c r="T4" s="135">
        <v>44562</v>
      </c>
      <c r="U4" s="135">
        <v>44927</v>
      </c>
      <c r="V4" s="135">
        <v>45292</v>
      </c>
      <c r="W4" s="135">
        <v>45658</v>
      </c>
      <c r="X4" s="135">
        <v>46023</v>
      </c>
      <c r="Y4" s="135">
        <v>46388</v>
      </c>
      <c r="Z4" s="135">
        <v>46753</v>
      </c>
      <c r="AA4" s="135">
        <v>47119</v>
      </c>
      <c r="AB4" s="135">
        <v>47484</v>
      </c>
      <c r="AC4" s="135">
        <v>47849</v>
      </c>
      <c r="AD4" s="135">
        <v>48214</v>
      </c>
      <c r="AE4" s="135">
        <v>48580</v>
      </c>
      <c r="AF4" s="135">
        <v>48945</v>
      </c>
      <c r="AG4" s="135">
        <v>49310</v>
      </c>
      <c r="AH4" s="135">
        <v>49675</v>
      </c>
      <c r="AI4" s="135">
        <v>50041</v>
      </c>
      <c r="AJ4" s="135">
        <v>50406</v>
      </c>
      <c r="AK4" s="135">
        <v>50771</v>
      </c>
      <c r="AL4" s="135">
        <v>51136</v>
      </c>
      <c r="AM4" s="135">
        <v>51502</v>
      </c>
      <c r="AN4" s="135">
        <v>51867</v>
      </c>
      <c r="AO4" s="135">
        <v>52232</v>
      </c>
      <c r="AP4" s="135">
        <v>52597</v>
      </c>
      <c r="AQ4" s="135">
        <v>52963</v>
      </c>
      <c r="AR4" s="135">
        <v>53328</v>
      </c>
      <c r="AS4" s="135">
        <v>53693</v>
      </c>
      <c r="AT4" s="135">
        <v>54058</v>
      </c>
      <c r="AU4" s="135">
        <v>54424</v>
      </c>
      <c r="AV4" s="135">
        <v>54789</v>
      </c>
    </row>
    <row r="5" spans="1:48" s="141" customFormat="1">
      <c r="L5" s="61" t="s">
        <v>193</v>
      </c>
      <c r="M5" s="65">
        <v>0</v>
      </c>
      <c r="N5" s="65">
        <v>0</v>
      </c>
      <c r="O5" s="65">
        <v>-0.86999999999999034</v>
      </c>
      <c r="P5" s="65">
        <v>-1.6219999999999999</v>
      </c>
      <c r="Q5" s="65">
        <v>-2.117999999999995</v>
      </c>
      <c r="R5" s="65">
        <v>-2.6149999999999949</v>
      </c>
      <c r="S5" s="65">
        <v>-2.777000000000001</v>
      </c>
      <c r="T5" s="65">
        <v>-2.9189999999999969</v>
      </c>
      <c r="U5" s="65">
        <v>-3.3009999999999877</v>
      </c>
      <c r="V5" s="65">
        <v>-3.7830000000000013</v>
      </c>
      <c r="W5" s="65">
        <v>-4.2809999999999917</v>
      </c>
      <c r="X5" s="65">
        <v>-4.9529999999999887</v>
      </c>
      <c r="Y5" s="65">
        <v>-5.5339999999999918</v>
      </c>
      <c r="Z5" s="65">
        <v>-6.1340000000000003</v>
      </c>
      <c r="AA5" s="65">
        <v>-6.9579999999999984</v>
      </c>
      <c r="AB5" s="65">
        <v>-7.8129999999999882</v>
      </c>
      <c r="AC5" s="65">
        <v>-8.4889999999999901</v>
      </c>
      <c r="AD5" s="65">
        <v>-9.090999999999994</v>
      </c>
      <c r="AE5" s="65">
        <v>-9.7239999999999895</v>
      </c>
      <c r="AF5" s="65">
        <v>-10.414000000000001</v>
      </c>
      <c r="AG5" s="64">
        <v>-11.105999999999995</v>
      </c>
      <c r="AH5" s="64">
        <v>-11.86</v>
      </c>
      <c r="AI5" s="64">
        <v>-12.494</v>
      </c>
      <c r="AJ5" s="64">
        <v>-13.147999999999996</v>
      </c>
      <c r="AK5" s="64">
        <v>-13.820999999999998</v>
      </c>
      <c r="AL5" s="64">
        <v>-14.513999999999996</v>
      </c>
      <c r="AM5" s="64">
        <v>-15.194999999999993</v>
      </c>
      <c r="AN5" s="64">
        <v>-15.861999999999995</v>
      </c>
      <c r="AO5" s="64">
        <v>-16.491</v>
      </c>
      <c r="AP5" s="64">
        <v>-17.187999999999988</v>
      </c>
      <c r="AQ5" s="64">
        <v>-17.881</v>
      </c>
      <c r="AR5" s="64">
        <v>-18.59899999999999</v>
      </c>
      <c r="AS5" s="64">
        <v>-19.328999999999994</v>
      </c>
      <c r="AT5" s="64">
        <v>-20.065999999999988</v>
      </c>
      <c r="AU5" s="64">
        <v>-20.801999999999992</v>
      </c>
      <c r="AV5" s="64">
        <v>-21.542000000000002</v>
      </c>
    </row>
    <row r="6" spans="1:48" s="141" customFormat="1" ht="15">
      <c r="K6" s="62"/>
      <c r="L6" s="61" t="s">
        <v>194</v>
      </c>
      <c r="M6" s="144">
        <v>0</v>
      </c>
      <c r="N6" s="144">
        <v>0</v>
      </c>
      <c r="O6" s="144">
        <v>0.89353386709836968</v>
      </c>
      <c r="P6" s="144">
        <v>1.4915234155797776</v>
      </c>
      <c r="Q6" s="144">
        <v>1.0099148390176396</v>
      </c>
      <c r="R6" s="144">
        <v>6.5665093831569266E-2</v>
      </c>
      <c r="S6" s="144">
        <v>1.4269461543293005E-2</v>
      </c>
      <c r="T6" s="144">
        <v>-6.7655789935869848E-2</v>
      </c>
      <c r="U6" s="144">
        <v>-0.10221185327533533</v>
      </c>
      <c r="V6" s="144">
        <v>-8.6350345753871238E-2</v>
      </c>
      <c r="W6" s="144">
        <v>-2.3338486500165345E-2</v>
      </c>
      <c r="X6" s="144">
        <v>-9.9653362170997184E-2</v>
      </c>
      <c r="Y6" s="144">
        <v>-0.12598767686239398</v>
      </c>
      <c r="Z6" s="144">
        <v>-8.1474247932959543E-2</v>
      </c>
      <c r="AA6" s="144">
        <v>-0.23085223331909788</v>
      </c>
      <c r="AB6" s="144">
        <v>-0.38082740495336509</v>
      </c>
      <c r="AC6" s="144">
        <v>-0.40332358022693882</v>
      </c>
      <c r="AD6" s="144">
        <v>-0.31794977807112446</v>
      </c>
      <c r="AE6" s="144">
        <v>-0.17097231081115183</v>
      </c>
      <c r="AF6" s="144">
        <v>-9.3902856620061925E-2</v>
      </c>
      <c r="AG6" s="144">
        <v>-1.7983817234267008E-2</v>
      </c>
      <c r="AH6" s="144">
        <v>1.5469795496144911E-2</v>
      </c>
      <c r="AI6" s="144">
        <v>0.21039783418757452</v>
      </c>
      <c r="AJ6" s="144">
        <v>0.39105774215953204</v>
      </c>
      <c r="AK6" s="144">
        <v>0.65608319182115338</v>
      </c>
      <c r="AL6" s="144">
        <v>0.94052540433503395</v>
      </c>
      <c r="AM6" s="144">
        <v>1.2867924422252628</v>
      </c>
      <c r="AN6" s="144">
        <v>1.6192064402346347</v>
      </c>
      <c r="AO6" s="144">
        <v>1.924358747933411</v>
      </c>
      <c r="AP6" s="144">
        <v>2.2810563074048957</v>
      </c>
      <c r="AQ6" s="144">
        <v>2.623911054508909</v>
      </c>
      <c r="AR6" s="144">
        <v>2.9644786533293228</v>
      </c>
      <c r="AS6" s="144">
        <v>3.2938971352370174</v>
      </c>
      <c r="AT6" s="144">
        <v>3.6853869259398664</v>
      </c>
      <c r="AU6" s="144">
        <v>4.0973458709931379</v>
      </c>
      <c r="AV6" s="144">
        <v>4.4494132062793312</v>
      </c>
    </row>
    <row r="7" spans="1:48" s="141" customFormat="1">
      <c r="L7" s="61" t="s">
        <v>195</v>
      </c>
      <c r="M7" s="144">
        <v>0</v>
      </c>
      <c r="N7" s="144">
        <v>0</v>
      </c>
      <c r="O7" s="144">
        <v>5.4277031636402739E-2</v>
      </c>
      <c r="P7" s="144">
        <v>0.15083563769901787</v>
      </c>
      <c r="Q7" s="144">
        <v>6.4403800864354821E-2</v>
      </c>
      <c r="R7" s="144">
        <v>-0.13088030100834658</v>
      </c>
      <c r="S7" s="144">
        <v>-0.29378212108871082</v>
      </c>
      <c r="T7" s="144">
        <v>-0.65003797796650531</v>
      </c>
      <c r="U7" s="144">
        <v>-0.86601266221080664</v>
      </c>
      <c r="V7" s="144">
        <v>-0.96313701309908595</v>
      </c>
      <c r="W7" s="144">
        <v>-1.0017208676709117</v>
      </c>
      <c r="X7" s="144">
        <v>-0.97186849634465489</v>
      </c>
      <c r="Y7" s="144">
        <v>-0.89904983025166985</v>
      </c>
      <c r="Z7" s="144">
        <v>-0.77495695920023877</v>
      </c>
      <c r="AA7" s="144">
        <v>-0.50930040680917443</v>
      </c>
      <c r="AB7" s="144">
        <v>-0.14215248609139053</v>
      </c>
      <c r="AC7" s="144">
        <v>0.31953286606513132</v>
      </c>
      <c r="AD7" s="144">
        <v>0.95273803815652514</v>
      </c>
      <c r="AE7" s="144">
        <v>1.6651021722584147</v>
      </c>
      <c r="AF7" s="144">
        <v>2.3707464507110245</v>
      </c>
      <c r="AG7" s="144">
        <v>3.0538783801949307</v>
      </c>
      <c r="AH7" s="144">
        <v>3.7646127212398568</v>
      </c>
      <c r="AI7" s="144">
        <v>4.4308864830988313</v>
      </c>
      <c r="AJ7" s="144">
        <v>5.0987170925522349</v>
      </c>
      <c r="AK7" s="144">
        <v>5.7592131363888228</v>
      </c>
      <c r="AL7" s="144">
        <v>6.4519429199637415</v>
      </c>
      <c r="AM7" s="144">
        <v>7.3371181987148191</v>
      </c>
      <c r="AN7" s="144">
        <v>8.2966209796495747</v>
      </c>
      <c r="AO7" s="144">
        <v>9.2714171617199099</v>
      </c>
      <c r="AP7" s="144">
        <v>10.263953497957402</v>
      </c>
      <c r="AQ7" s="144">
        <v>11.276817073662187</v>
      </c>
      <c r="AR7" s="144">
        <v>12.310692161618334</v>
      </c>
      <c r="AS7" s="144">
        <v>13.373978929204782</v>
      </c>
      <c r="AT7" s="144">
        <v>14.521046830213038</v>
      </c>
      <c r="AU7" s="144">
        <v>15.822566031787119</v>
      </c>
      <c r="AV7" s="144">
        <v>17.173165848710852</v>
      </c>
    </row>
    <row r="8" spans="1:48" s="141" customFormat="1">
      <c r="L8" s="61" t="s">
        <v>196</v>
      </c>
      <c r="M8" s="144">
        <v>0</v>
      </c>
      <c r="N8" s="144">
        <v>0</v>
      </c>
      <c r="O8" s="144">
        <v>0.13600476695951541</v>
      </c>
      <c r="P8" s="144">
        <v>0.31714813932046021</v>
      </c>
      <c r="Q8" s="144">
        <v>0.54150973958695103</v>
      </c>
      <c r="R8" s="144">
        <v>0.80588321798884688</v>
      </c>
      <c r="S8" s="144">
        <v>1.0966407076983757</v>
      </c>
      <c r="T8" s="144">
        <v>1.4077377597969958</v>
      </c>
      <c r="U8" s="144">
        <v>1.7324910607239272</v>
      </c>
      <c r="V8" s="144">
        <v>2.0644102839092464</v>
      </c>
      <c r="W8" s="144">
        <v>2.3978687594027521</v>
      </c>
      <c r="X8" s="144">
        <v>2.7372380885438372</v>
      </c>
      <c r="Y8" s="144">
        <v>3.0766501807149567</v>
      </c>
      <c r="Z8" s="144">
        <v>3.415481070253251</v>
      </c>
      <c r="AA8" s="144">
        <v>3.7544696915212787</v>
      </c>
      <c r="AB8" s="144">
        <v>4.094858110369386</v>
      </c>
      <c r="AC8" s="144">
        <v>4.4604583451822846</v>
      </c>
      <c r="AD8" s="144">
        <v>4.8516204287179194</v>
      </c>
      <c r="AE8" s="144">
        <v>5.2680461921216049</v>
      </c>
      <c r="AF8" s="144">
        <v>5.7089258347281744</v>
      </c>
      <c r="AG8" s="144">
        <v>6.1730977004983369</v>
      </c>
      <c r="AH8" s="144">
        <v>6.6935701379669768</v>
      </c>
      <c r="AI8" s="144">
        <v>7.2677969459426395</v>
      </c>
      <c r="AJ8" s="144">
        <v>7.8920991396871933</v>
      </c>
      <c r="AK8" s="144">
        <v>8.5618299163228535</v>
      </c>
      <c r="AL8" s="144">
        <v>9.271991739588108</v>
      </c>
      <c r="AM8" s="144">
        <v>9.9560525373971167</v>
      </c>
      <c r="AN8" s="144">
        <v>10.608793852669097</v>
      </c>
      <c r="AO8" s="144">
        <v>11.224266382854902</v>
      </c>
      <c r="AP8" s="144">
        <v>11.796633195427811</v>
      </c>
      <c r="AQ8" s="144">
        <v>12.323613274074042</v>
      </c>
      <c r="AR8" s="144">
        <v>12.813172778774408</v>
      </c>
      <c r="AS8" s="144">
        <v>13.293102613192438</v>
      </c>
      <c r="AT8" s="144">
        <v>13.815518141425887</v>
      </c>
      <c r="AU8" s="144">
        <v>14.446606894380167</v>
      </c>
      <c r="AV8" s="144">
        <v>15.239593682980896</v>
      </c>
    </row>
    <row r="9" spans="1:48" s="141" customFormat="1">
      <c r="L9" s="61" t="s">
        <v>197</v>
      </c>
      <c r="M9" s="144">
        <v>0</v>
      </c>
      <c r="N9" s="144">
        <v>0</v>
      </c>
      <c r="O9" s="144">
        <v>2.51947086942684</v>
      </c>
      <c r="P9" s="144">
        <v>-5.0046970923655465</v>
      </c>
      <c r="Q9" s="144">
        <v>-4.8299949416513925</v>
      </c>
      <c r="R9" s="144">
        <v>-6.3845481541933395</v>
      </c>
      <c r="S9" s="144">
        <v>-6.671769924108844</v>
      </c>
      <c r="T9" s="144">
        <v>-7.0542165380334723</v>
      </c>
      <c r="U9" s="144">
        <v>-7.6867555652130477</v>
      </c>
      <c r="V9" s="144">
        <v>-8.7758858701889153</v>
      </c>
      <c r="W9" s="144">
        <v>-9.439402446250881</v>
      </c>
      <c r="X9" s="144">
        <v>-10.415852712419678</v>
      </c>
      <c r="Y9" s="144">
        <v>-11.225041067194724</v>
      </c>
      <c r="Z9" s="144">
        <v>-11.950491843630886</v>
      </c>
      <c r="AA9" s="144">
        <v>-13.022841129371784</v>
      </c>
      <c r="AB9" s="144">
        <v>-14.098811695353788</v>
      </c>
      <c r="AC9" s="144">
        <v>-14.886162717733527</v>
      </c>
      <c r="AD9" s="144">
        <v>-15.762869896983005</v>
      </c>
      <c r="AE9" s="144">
        <v>-16.356457796757184</v>
      </c>
      <c r="AF9" s="144">
        <v>-17.00535742692017</v>
      </c>
      <c r="AG9" s="144">
        <v>-17.41752626464941</v>
      </c>
      <c r="AH9" s="144">
        <v>-18.453907849391499</v>
      </c>
      <c r="AI9" s="144">
        <v>-19.152733276041602</v>
      </c>
      <c r="AJ9" s="144">
        <v>-19.923256195987165</v>
      </c>
      <c r="AK9" s="144">
        <v>-20.777275377455368</v>
      </c>
      <c r="AL9" s="144">
        <v>-21.630454713077654</v>
      </c>
      <c r="AM9" s="144">
        <v>-22.474161996495354</v>
      </c>
      <c r="AN9" s="144">
        <v>-23.279890887722104</v>
      </c>
      <c r="AO9" s="144">
        <v>-24.014564023104498</v>
      </c>
      <c r="AP9" s="144">
        <v>-25.002415833393655</v>
      </c>
      <c r="AQ9" s="144">
        <v>-25.931511777313659</v>
      </c>
      <c r="AR9" s="144">
        <v>-27.023580865988322</v>
      </c>
      <c r="AS9" s="144">
        <v>-28.170341415158418</v>
      </c>
      <c r="AT9" s="144">
        <v>-29.507108441250978</v>
      </c>
      <c r="AU9" s="144">
        <v>-30.912714788556059</v>
      </c>
      <c r="AV9" s="144">
        <v>-32.445837427136013</v>
      </c>
    </row>
    <row r="10" spans="1:48" s="141" customFormat="1">
      <c r="L10" s="61" t="s">
        <v>198</v>
      </c>
      <c r="M10" s="144">
        <v>0</v>
      </c>
      <c r="N10" s="144">
        <v>0</v>
      </c>
      <c r="O10" s="144">
        <v>3.387399014413468</v>
      </c>
      <c r="P10" s="144">
        <v>5.1759233013488881</v>
      </c>
      <c r="Q10" s="144">
        <v>7.1051535839384599</v>
      </c>
      <c r="R10" s="144">
        <v>7.36330613805859</v>
      </c>
      <c r="S10" s="144">
        <v>8.0832239518656692</v>
      </c>
      <c r="T10" s="144">
        <v>8.5521959970234818</v>
      </c>
      <c r="U10" s="144">
        <v>8.9149084041869315</v>
      </c>
      <c r="V10" s="144">
        <v>9.1983811899465522</v>
      </c>
      <c r="W10" s="144">
        <v>9.3481279854539068</v>
      </c>
      <c r="X10" s="144">
        <v>9.4548766807438938</v>
      </c>
      <c r="Y10" s="144">
        <v>9.6012556444940529</v>
      </c>
      <c r="Z10" s="144">
        <v>9.7549918476846003</v>
      </c>
      <c r="AA10" s="144">
        <v>9.7083092302556011</v>
      </c>
      <c r="AB10" s="144">
        <v>9.7642578951714682</v>
      </c>
      <c r="AC10" s="144">
        <v>9.9989675030857725</v>
      </c>
      <c r="AD10" s="144">
        <v>10.20348866669174</v>
      </c>
      <c r="AE10" s="144">
        <v>10.363543851719392</v>
      </c>
      <c r="AF10" s="144">
        <v>10.535470986616268</v>
      </c>
      <c r="AG10" s="144">
        <v>10.751100485782203</v>
      </c>
      <c r="AH10" s="144">
        <v>10.92228117241909</v>
      </c>
      <c r="AI10" s="144">
        <v>11.222996727377733</v>
      </c>
      <c r="AJ10" s="144">
        <v>11.408272051791165</v>
      </c>
      <c r="AK10" s="144">
        <v>11.609779003191626</v>
      </c>
      <c r="AL10" s="144">
        <v>11.806117995281468</v>
      </c>
      <c r="AM10" s="144">
        <v>12.011421446846619</v>
      </c>
      <c r="AN10" s="144">
        <v>12.229873866057019</v>
      </c>
      <c r="AO10" s="144">
        <v>12.399622026182776</v>
      </c>
      <c r="AP10" s="144">
        <v>12.56909322640427</v>
      </c>
      <c r="AQ10" s="144">
        <v>12.763229456507382</v>
      </c>
      <c r="AR10" s="144">
        <v>12.887559675022274</v>
      </c>
      <c r="AS10" s="144">
        <v>12.991980556418383</v>
      </c>
      <c r="AT10" s="144">
        <v>13.101363077968429</v>
      </c>
      <c r="AU10" s="144">
        <v>13.102042704956894</v>
      </c>
      <c r="AV10" s="144">
        <v>13.092067462863234</v>
      </c>
    </row>
    <row r="11" spans="1:48" s="141" customFormat="1">
      <c r="L11" s="61" t="s">
        <v>199</v>
      </c>
      <c r="M11" s="144">
        <v>0</v>
      </c>
      <c r="N11" s="144">
        <v>0</v>
      </c>
      <c r="O11" s="144">
        <v>4.6480753088133042E-2</v>
      </c>
      <c r="P11" s="144">
        <v>-4.8395941032367773E-2</v>
      </c>
      <c r="Q11" s="144">
        <v>-0.73197084788586153</v>
      </c>
      <c r="R11" s="144">
        <v>-1.6866626998823335</v>
      </c>
      <c r="S11" s="144">
        <v>-2.6863934724468095</v>
      </c>
      <c r="T11" s="144">
        <v>-2.9760277703280735</v>
      </c>
      <c r="U11" s="144">
        <v>-3.3522245033498734</v>
      </c>
      <c r="V11" s="144">
        <v>-3.7394873785391951</v>
      </c>
      <c r="W11" s="144">
        <v>-4.1577841611667168</v>
      </c>
      <c r="X11" s="144">
        <v>-4.715749170885033</v>
      </c>
      <c r="Y11" s="144">
        <v>-5.3335850638574129</v>
      </c>
      <c r="Z11" s="144">
        <v>-6.0112691010915569</v>
      </c>
      <c r="AA11" s="144">
        <v>-6.7094158170841638</v>
      </c>
      <c r="AB11" s="144">
        <v>-7.4058186418409377</v>
      </c>
      <c r="AC11" s="144">
        <v>-8.1600328557781268</v>
      </c>
      <c r="AD11" s="144">
        <v>-8.846300079254604</v>
      </c>
      <c r="AE11" s="144">
        <v>-9.491977228522785</v>
      </c>
      <c r="AF11" s="144">
        <v>-10.101247463540631</v>
      </c>
      <c r="AG11" s="144">
        <v>-10.646184764107147</v>
      </c>
      <c r="AH11" s="144">
        <v>-11.133643950043279</v>
      </c>
      <c r="AI11" s="144">
        <v>-11.574345657553408</v>
      </c>
      <c r="AJ11" s="144">
        <v>-12.022978013086799</v>
      </c>
      <c r="AK11" s="144">
        <v>-12.474071927626426</v>
      </c>
      <c r="AL11" s="144">
        <v>-12.924436081569468</v>
      </c>
      <c r="AM11" s="144">
        <v>-13.371351074653205</v>
      </c>
      <c r="AN11" s="144">
        <v>-13.815244391880867</v>
      </c>
      <c r="AO11" s="144">
        <v>-14.20537026279402</v>
      </c>
      <c r="AP11" s="144">
        <v>-14.598713473918792</v>
      </c>
      <c r="AQ11" s="144">
        <v>-14.996428860862125</v>
      </c>
      <c r="AR11" s="144">
        <v>-15.402752582158882</v>
      </c>
      <c r="AS11" s="144">
        <v>-15.818056341359636</v>
      </c>
      <c r="AT11" s="144">
        <v>-16.24504111951768</v>
      </c>
      <c r="AU11" s="144">
        <v>-16.687491736192101</v>
      </c>
      <c r="AV11" s="144">
        <v>-17.120961560549461</v>
      </c>
    </row>
    <row r="12" spans="1:48" s="141" customFormat="1">
      <c r="L12" s="61" t="s">
        <v>200</v>
      </c>
      <c r="M12" s="144">
        <v>0</v>
      </c>
      <c r="N12" s="144">
        <v>0</v>
      </c>
      <c r="O12" s="144">
        <v>6.7824669425418733</v>
      </c>
      <c r="P12" s="144">
        <v>-36.937333005861888</v>
      </c>
      <c r="Q12" s="144">
        <v>-62.53350642897118</v>
      </c>
      <c r="R12" s="144">
        <v>-75.217814020216196</v>
      </c>
      <c r="S12" s="144">
        <v>-42.574949657680946</v>
      </c>
      <c r="T12" s="144">
        <v>-33.630309723014477</v>
      </c>
      <c r="U12" s="144">
        <v>-22.862598017433129</v>
      </c>
      <c r="V12" s="144">
        <v>-13.573689590938358</v>
      </c>
      <c r="W12" s="144">
        <v>3.4044644989530752</v>
      </c>
      <c r="X12" s="144">
        <v>10.476481381593572</v>
      </c>
      <c r="Y12" s="144">
        <v>31.212300691328181</v>
      </c>
      <c r="Z12" s="144">
        <v>36.083782132926302</v>
      </c>
      <c r="AA12" s="144">
        <v>38.234280088765416</v>
      </c>
      <c r="AB12" s="144">
        <v>42.027936437836416</v>
      </c>
      <c r="AC12" s="144">
        <v>31.677680844722005</v>
      </c>
      <c r="AD12" s="144">
        <v>21.01020728064438</v>
      </c>
      <c r="AE12" s="144">
        <v>-3.1065221120387605</v>
      </c>
      <c r="AF12" s="144">
        <v>-3.8373937312488238</v>
      </c>
      <c r="AG12" s="144">
        <v>-23.714148354335407</v>
      </c>
      <c r="AH12" s="144">
        <v>-28.097246981708707</v>
      </c>
      <c r="AI12" s="144">
        <v>-27.373189698509975</v>
      </c>
      <c r="AJ12" s="144">
        <v>-27.733446139680524</v>
      </c>
      <c r="AK12" s="144">
        <v>-29.935656742137382</v>
      </c>
      <c r="AL12" s="144">
        <v>-28.981285252653606</v>
      </c>
      <c r="AM12" s="144">
        <v>-38.92748515911569</v>
      </c>
      <c r="AN12" s="144">
        <v>-35.114554742240472</v>
      </c>
      <c r="AO12" s="144">
        <v>-31.523060813438462</v>
      </c>
      <c r="AP12" s="144">
        <v>-34.737146984552112</v>
      </c>
      <c r="AQ12" s="144">
        <v>-32.177448954670609</v>
      </c>
      <c r="AR12" s="144">
        <v>-29.955525871806316</v>
      </c>
      <c r="AS12" s="144">
        <v>-27.799437910860291</v>
      </c>
      <c r="AT12" s="144">
        <v>-25.349755901820487</v>
      </c>
      <c r="AU12" s="144">
        <v>-28.418798868477069</v>
      </c>
      <c r="AV12" s="144">
        <v>-25.627868845876037</v>
      </c>
    </row>
    <row r="13" spans="1:48" s="141" customFormat="1">
      <c r="L13" s="61" t="s">
        <v>201</v>
      </c>
      <c r="M13" s="144">
        <v>0</v>
      </c>
      <c r="N13" s="144">
        <v>0</v>
      </c>
      <c r="O13" s="144">
        <v>0.17028779538222161</v>
      </c>
      <c r="P13" s="144">
        <v>-0.53330533858120666</v>
      </c>
      <c r="Q13" s="144">
        <v>0.35539199147810108</v>
      </c>
      <c r="R13" s="144">
        <v>0.556334074704805</v>
      </c>
      <c r="S13" s="144">
        <v>0.77416852969209671</v>
      </c>
      <c r="T13" s="144">
        <v>1.0099770218525519</v>
      </c>
      <c r="U13" s="144">
        <v>1.2648611518387596</v>
      </c>
      <c r="V13" s="144">
        <v>1.5399336571844162</v>
      </c>
      <c r="W13" s="144">
        <v>1.8363079552777331</v>
      </c>
      <c r="X13" s="144">
        <v>2.15508594985597</v>
      </c>
      <c r="Y13" s="144">
        <v>2.4973440616625902</v>
      </c>
      <c r="Z13" s="144">
        <v>2.864117493716797</v>
      </c>
      <c r="AA13" s="144">
        <v>3.2563828032991808</v>
      </c>
      <c r="AB13" s="144">
        <v>3.6750389260986238</v>
      </c>
      <c r="AC13" s="144">
        <v>4.1208868819829361</v>
      </c>
      <c r="AD13" s="144">
        <v>4.5946084844904354</v>
      </c>
      <c r="AE13" s="144">
        <v>5.0967444741303138</v>
      </c>
      <c r="AF13" s="144">
        <v>5.6276725943770964</v>
      </c>
      <c r="AG13" s="144">
        <v>6.1875862230351091</v>
      </c>
      <c r="AH13" s="144">
        <v>6.7764742535192157</v>
      </c>
      <c r="AI13" s="144">
        <v>7.3941029828721501</v>
      </c>
      <c r="AJ13" s="144">
        <v>8.0400007980918833</v>
      </c>
      <c r="AK13" s="144">
        <v>8.713446452092267</v>
      </c>
      <c r="AL13" s="144">
        <v>9.4134616791386918</v>
      </c>
      <c r="AM13" s="144">
        <v>10.138808812789023</v>
      </c>
      <c r="AN13" s="144">
        <v>10.887993936082367</v>
      </c>
      <c r="AO13" s="144">
        <v>11.659275916416219</v>
      </c>
      <c r="AP13" s="144">
        <v>12.450681462667253</v>
      </c>
      <c r="AQ13" s="144">
        <v>13.260026100001292</v>
      </c>
      <c r="AR13" s="144">
        <v>14.084940702261635</v>
      </c>
      <c r="AS13" s="144">
        <v>14.922902969043403</v>
      </c>
      <c r="AT13" s="144">
        <v>15.771273001842806</v>
      </c>
      <c r="AU13" s="144">
        <v>16.627331937741467</v>
      </c>
      <c r="AV13" s="144">
        <v>17.488322454424473</v>
      </c>
    </row>
    <row r="14" spans="1:48" s="62" customFormat="1" ht="15">
      <c r="A14" s="141"/>
      <c r="B14" s="141"/>
      <c r="C14" s="141"/>
      <c r="D14" s="141"/>
      <c r="E14" s="141"/>
      <c r="K14" s="145"/>
      <c r="L14" s="61" t="s">
        <v>167</v>
      </c>
      <c r="M14" s="144">
        <v>0</v>
      </c>
      <c r="N14" s="144">
        <v>0</v>
      </c>
      <c r="O14" s="144">
        <v>13.119921040546842</v>
      </c>
      <c r="P14" s="144">
        <v>-37.010300883893024</v>
      </c>
      <c r="Q14" s="144">
        <v>-61.137098263622875</v>
      </c>
      <c r="R14" s="144">
        <v>-77.243716650716578</v>
      </c>
      <c r="S14" s="144">
        <v>-45.03559252452601</v>
      </c>
      <c r="T14" s="144">
        <v>-36.327337020605455</v>
      </c>
      <c r="U14" s="144">
        <v>-26.258541984732574</v>
      </c>
      <c r="V14" s="144">
        <v>-18.118825067479293</v>
      </c>
      <c r="W14" s="144">
        <v>-1.916476762501361</v>
      </c>
      <c r="X14" s="144">
        <v>3.6675583589171765</v>
      </c>
      <c r="Y14" s="144">
        <v>23.26988694003353</v>
      </c>
      <c r="Z14" s="144">
        <v>27.166180392725209</v>
      </c>
      <c r="AA14" s="144">
        <v>27.52303222725709</v>
      </c>
      <c r="AB14" s="144">
        <v>29.721481141236382</v>
      </c>
      <c r="AC14" s="144">
        <v>18.639007287299592</v>
      </c>
      <c r="AD14" s="144">
        <v>7.5945431443919915</v>
      </c>
      <c r="AE14" s="144">
        <v>-16.456492757900151</v>
      </c>
      <c r="AF14" s="144">
        <v>-17.209085611897081</v>
      </c>
      <c r="AG14" s="144">
        <v>-36.736180410815905</v>
      </c>
      <c r="AH14" s="144">
        <v>-41.372390700502365</v>
      </c>
      <c r="AI14" s="144">
        <v>-40.068087658626155</v>
      </c>
      <c r="AJ14" s="144">
        <v>-39.997533524472601</v>
      </c>
      <c r="AK14" s="144">
        <v>-41.7076523474027</v>
      </c>
      <c r="AL14" s="144">
        <v>-40.166136308993828</v>
      </c>
      <c r="AM14" s="144">
        <v>-49.237804792291627</v>
      </c>
      <c r="AN14" s="144">
        <v>-44.429200947150775</v>
      </c>
      <c r="AO14" s="144">
        <v>-39.755054864230033</v>
      </c>
      <c r="AP14" s="144">
        <v>-42.164858602003051</v>
      </c>
      <c r="AQ14" s="144">
        <v>-38.738792634092533</v>
      </c>
      <c r="AR14" s="144">
        <v>-35.920015348947572</v>
      </c>
      <c r="AS14" s="144">
        <v>-33.240973464282433</v>
      </c>
      <c r="AT14" s="144">
        <v>-30.273317485198959</v>
      </c>
      <c r="AU14" s="144">
        <v>-32.72511195336665</v>
      </c>
      <c r="AV14" s="144">
        <v>-29.294105178302743</v>
      </c>
    </row>
  </sheetData>
  <pageMargins left="0.7" right="0.7" top="0.75" bottom="0.75" header="0.3" footer="0.3"/>
  <pageSetup paperSize="9" orientation="portrait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rgb="FF6A2C91"/>
  </sheetPr>
  <dimension ref="A1"/>
  <sheetViews>
    <sheetView showGridLines="0" workbookViewId="0">
      <selection activeCell="A3" sqref="A3"/>
    </sheetView>
  </sheetViews>
  <sheetFormatPr defaultRowHeight="14.25"/>
  <cols>
    <col min="1" max="1" width="9.375" bestFit="1" customWidth="1"/>
  </cols>
  <sheetData>
    <row r="1" spans="1:1" s="20" customFormat="1" ht="27.75">
      <c r="A1" s="19" t="s">
        <v>95</v>
      </c>
    </row>
  </sheetData>
  <pageMargins left="0.7" right="0.7" top="0.75" bottom="0.75" header="0.3" footer="0.3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showGridLines="0" workbookViewId="0">
      <selection activeCell="E10" sqref="E10"/>
    </sheetView>
  </sheetViews>
  <sheetFormatPr defaultRowHeight="14.25"/>
  <cols>
    <col min="1" max="1" width="9.375" bestFit="1" customWidth="1"/>
  </cols>
  <sheetData>
    <row r="1" spans="1:1" s="45" customFormat="1" ht="27.75">
      <c r="A1" s="41" t="s">
        <v>95</v>
      </c>
    </row>
  </sheetData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A14" sqref="A14"/>
    </sheetView>
  </sheetViews>
  <sheetFormatPr defaultColWidth="9" defaultRowHeight="14.25"/>
  <cols>
    <col min="1" max="1" width="15.75" style="498" bestFit="1" customWidth="1"/>
    <col min="2" max="2" width="12.125" style="498" bestFit="1" customWidth="1"/>
    <col min="3" max="3" width="15.125" style="498" bestFit="1" customWidth="1"/>
    <col min="4" max="11" width="9" style="498"/>
    <col min="12" max="12" width="16" style="498" bestFit="1" customWidth="1"/>
    <col min="13" max="13" width="13.25" style="498" bestFit="1" customWidth="1"/>
    <col min="14" max="14" width="16.375" style="498" bestFit="1" customWidth="1"/>
    <col min="15" max="16384" width="9" style="498"/>
  </cols>
  <sheetData>
    <row r="1" spans="1:15" ht="15.75">
      <c r="A1" s="529" t="s">
        <v>742</v>
      </c>
      <c r="L1" s="501" t="s">
        <v>183</v>
      </c>
      <c r="M1" s="501" t="s">
        <v>184</v>
      </c>
      <c r="N1" s="501" t="s">
        <v>184</v>
      </c>
    </row>
    <row r="2" spans="1:15">
      <c r="K2" s="499"/>
      <c r="L2" s="503"/>
      <c r="M2" s="503" t="s">
        <v>180</v>
      </c>
      <c r="N2" s="503" t="s">
        <v>181</v>
      </c>
      <c r="O2" s="500"/>
    </row>
    <row r="3" spans="1:15">
      <c r="K3" s="499"/>
      <c r="L3" s="503" t="s">
        <v>80</v>
      </c>
      <c r="M3" s="504">
        <v>382.0566905719661</v>
      </c>
      <c r="N3" s="504">
        <v>392.19200000000001</v>
      </c>
      <c r="O3" s="500"/>
    </row>
    <row r="4" spans="1:15">
      <c r="K4" s="499"/>
      <c r="L4" s="503" t="s">
        <v>31</v>
      </c>
      <c r="M4" s="504">
        <v>423.96259400491209</v>
      </c>
      <c r="N4" s="504">
        <v>350.27800000000002</v>
      </c>
      <c r="O4" s="500"/>
    </row>
    <row r="5" spans="1:15">
      <c r="K5" s="499"/>
      <c r="L5" s="503" t="s">
        <v>81</v>
      </c>
      <c r="M5" s="504">
        <v>764.94385587256352</v>
      </c>
      <c r="N5" s="504">
        <v>343.06599999999997</v>
      </c>
      <c r="O5" s="500"/>
    </row>
    <row r="6" spans="1:15">
      <c r="K6" s="499"/>
      <c r="L6" s="503" t="s">
        <v>32</v>
      </c>
      <c r="M6" s="504">
        <v>654.43124689403055</v>
      </c>
      <c r="N6" s="504">
        <v>405.80700000000002</v>
      </c>
      <c r="O6" s="500"/>
    </row>
    <row r="7" spans="1:15">
      <c r="K7" s="499"/>
      <c r="L7" s="503" t="s">
        <v>159</v>
      </c>
      <c r="M7" s="504">
        <v>1096.1163266253006</v>
      </c>
      <c r="N7" s="504">
        <v>309.81803059128168</v>
      </c>
      <c r="O7" s="500"/>
    </row>
    <row r="8" spans="1:15">
      <c r="K8" s="499"/>
      <c r="L8" s="503" t="s">
        <v>168</v>
      </c>
      <c r="M8" s="504">
        <v>202.60500091808288</v>
      </c>
      <c r="N8" s="504">
        <v>474.6031348083614</v>
      </c>
      <c r="O8" s="500"/>
    </row>
    <row r="9" spans="1:15">
      <c r="K9" s="499"/>
      <c r="L9" s="503" t="s">
        <v>182</v>
      </c>
      <c r="M9" s="504">
        <v>816.47936213857383</v>
      </c>
      <c r="N9" s="504">
        <v>328.05200000000002</v>
      </c>
      <c r="O9" s="500"/>
    </row>
    <row r="10" spans="1:15">
      <c r="L10" s="502"/>
      <c r="M10" s="502"/>
      <c r="N10" s="502"/>
    </row>
  </sheetData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/>
  </sheetViews>
  <sheetFormatPr defaultColWidth="9" defaultRowHeight="14.25"/>
  <cols>
    <col min="1" max="1" width="19" style="498" bestFit="1" customWidth="1"/>
    <col min="2" max="2" width="23" style="498" bestFit="1" customWidth="1"/>
    <col min="3" max="3" width="15.125" style="498" bestFit="1" customWidth="1"/>
    <col min="4" max="11" width="9" style="498"/>
    <col min="12" max="12" width="20.375" style="498" bestFit="1" customWidth="1"/>
    <col min="13" max="13" width="24" style="498" bestFit="1" customWidth="1"/>
    <col min="14" max="14" width="15" style="498" bestFit="1" customWidth="1"/>
    <col min="15" max="16384" width="9" style="498"/>
  </cols>
  <sheetData>
    <row r="1" spans="1:14" ht="15.75">
      <c r="A1" s="529" t="s">
        <v>743</v>
      </c>
    </row>
    <row r="2" spans="1:14">
      <c r="L2" s="498" t="s">
        <v>183</v>
      </c>
      <c r="M2" s="498" t="s">
        <v>187</v>
      </c>
      <c r="N2" s="498" t="s">
        <v>188</v>
      </c>
    </row>
    <row r="3" spans="1:14">
      <c r="M3" s="498" t="s">
        <v>185</v>
      </c>
      <c r="N3" s="498" t="s">
        <v>186</v>
      </c>
    </row>
    <row r="4" spans="1:14">
      <c r="L4" s="498" t="s">
        <v>80</v>
      </c>
      <c r="M4" s="506">
        <v>36.9242588014002</v>
      </c>
      <c r="N4" s="505">
        <v>9.5699413613176763</v>
      </c>
    </row>
    <row r="5" spans="1:14">
      <c r="L5" s="498" t="s">
        <v>31</v>
      </c>
      <c r="M5" s="506">
        <v>45.151932811686997</v>
      </c>
      <c r="N5" s="505">
        <v>8.280218200000002</v>
      </c>
    </row>
    <row r="6" spans="1:14">
      <c r="L6" s="498" t="s">
        <v>81</v>
      </c>
      <c r="M6" s="506">
        <v>33.572453972100902</v>
      </c>
      <c r="N6" s="505">
        <v>5.0703709999999997</v>
      </c>
    </row>
    <row r="7" spans="1:14">
      <c r="L7" s="498" t="s">
        <v>32</v>
      </c>
      <c r="M7" s="506">
        <v>50.265337936140398</v>
      </c>
      <c r="N7" s="505">
        <v>10.478554708333331</v>
      </c>
    </row>
    <row r="8" spans="1:14">
      <c r="L8" s="498" t="s">
        <v>152</v>
      </c>
      <c r="M8" s="507">
        <v>65.344902078771696</v>
      </c>
      <c r="N8" s="505">
        <v>42</v>
      </c>
    </row>
    <row r="9" spans="1:14">
      <c r="L9" s="498" t="s">
        <v>182</v>
      </c>
      <c r="M9" s="506">
        <v>26.559971782142402</v>
      </c>
      <c r="N9" s="505">
        <v>3.5891310000000001</v>
      </c>
    </row>
  </sheetData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Normal="100" workbookViewId="0"/>
  </sheetViews>
  <sheetFormatPr defaultColWidth="9" defaultRowHeight="14.25"/>
  <cols>
    <col min="1" max="1" width="19" style="498" bestFit="1" customWidth="1"/>
    <col min="2" max="2" width="12.25" style="498" bestFit="1" customWidth="1"/>
    <col min="3" max="3" width="15.125" style="498" bestFit="1" customWidth="1"/>
    <col min="4" max="11" width="9" style="498"/>
    <col min="12" max="12" width="20.375" style="498" bestFit="1" customWidth="1"/>
    <col min="13" max="13" width="13.25" style="498" bestFit="1" customWidth="1"/>
    <col min="14" max="14" width="20.5" style="498" bestFit="1" customWidth="1"/>
    <col min="15" max="16384" width="9" style="498"/>
  </cols>
  <sheetData>
    <row r="1" spans="1:15" ht="15">
      <c r="A1" s="73" t="s">
        <v>661</v>
      </c>
      <c r="L1" s="501" t="s">
        <v>183</v>
      </c>
      <c r="M1" s="501" t="s">
        <v>191</v>
      </c>
      <c r="N1" s="501" t="s">
        <v>188</v>
      </c>
    </row>
    <row r="2" spans="1:15">
      <c r="K2" s="499"/>
      <c r="L2" s="503"/>
      <c r="M2" s="503" t="s">
        <v>189</v>
      </c>
      <c r="N2" s="503" t="s">
        <v>190</v>
      </c>
      <c r="O2" s="500"/>
    </row>
    <row r="3" spans="1:15">
      <c r="K3" s="499"/>
      <c r="L3" s="503" t="s">
        <v>80</v>
      </c>
      <c r="M3" s="260">
        <v>25.133969</v>
      </c>
      <c r="N3" s="260">
        <v>5.5123329999999999</v>
      </c>
      <c r="O3" s="500"/>
    </row>
    <row r="4" spans="1:15">
      <c r="K4" s="499"/>
      <c r="L4" s="503" t="s">
        <v>31</v>
      </c>
      <c r="M4" s="260">
        <v>20.819061000000001</v>
      </c>
      <c r="N4" s="260">
        <v>11.266957500000002</v>
      </c>
      <c r="O4" s="500"/>
    </row>
    <row r="5" spans="1:15">
      <c r="K5" s="499"/>
      <c r="L5" s="503" t="s">
        <v>81</v>
      </c>
      <c r="M5" s="260">
        <v>6.6893820000000002</v>
      </c>
      <c r="N5" s="260">
        <v>5.6744194999999999</v>
      </c>
      <c r="O5" s="500"/>
    </row>
    <row r="6" spans="1:15">
      <c r="K6" s="499"/>
      <c r="L6" s="503" t="s">
        <v>32</v>
      </c>
      <c r="M6" s="260">
        <v>22.828887000000002</v>
      </c>
      <c r="N6" s="260">
        <v>17.698753500000002</v>
      </c>
      <c r="O6" s="500"/>
    </row>
    <row r="7" spans="1:15">
      <c r="K7" s="499"/>
      <c r="L7" s="508" t="s">
        <v>176</v>
      </c>
      <c r="M7" s="260">
        <v>34.700884000000002</v>
      </c>
      <c r="N7" s="260">
        <v>30.59</v>
      </c>
      <c r="O7" s="500"/>
    </row>
    <row r="8" spans="1:15">
      <c r="K8" s="499"/>
      <c r="L8" s="503" t="s">
        <v>182</v>
      </c>
      <c r="M8" s="260">
        <v>0.1</v>
      </c>
      <c r="N8" s="260">
        <v>0.01</v>
      </c>
      <c r="O8" s="500"/>
    </row>
    <row r="9" spans="1:15">
      <c r="L9" s="502"/>
      <c r="M9" s="502"/>
      <c r="N9" s="502"/>
    </row>
  </sheetData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showGridLines="0" workbookViewId="0">
      <selection activeCell="E10" sqref="E10"/>
    </sheetView>
  </sheetViews>
  <sheetFormatPr defaultRowHeight="14.25"/>
  <cols>
    <col min="1" max="1" width="9.375" bestFit="1" customWidth="1"/>
  </cols>
  <sheetData>
    <row r="1" spans="1:1" s="45" customFormat="1" ht="27.75">
      <c r="A1" s="41" t="s">
        <v>95</v>
      </c>
    </row>
  </sheetData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9"/>
  <sheetViews>
    <sheetView zoomScale="80" zoomScaleNormal="80" workbookViewId="0"/>
  </sheetViews>
  <sheetFormatPr defaultRowHeight="14.25"/>
  <cols>
    <col min="1" max="1" width="18.625" style="358" bestFit="1" customWidth="1"/>
    <col min="2" max="11" width="9" style="358"/>
    <col min="12" max="12" width="37.75" style="358" bestFit="1" customWidth="1"/>
    <col min="13" max="14" width="8.125" style="358" bestFit="1" customWidth="1"/>
    <col min="15" max="15" width="16.5" style="358" bestFit="1" customWidth="1"/>
    <col min="16" max="44" width="8.125" style="358" bestFit="1" customWidth="1"/>
    <col min="45" max="45" width="9.625" style="358" bestFit="1" customWidth="1"/>
    <col min="46" max="46" width="8.125" style="358" bestFit="1" customWidth="1"/>
    <col min="47" max="47" width="9.625" style="358" bestFit="1" customWidth="1"/>
    <col min="48" max="54" width="8.125" style="358" bestFit="1" customWidth="1"/>
    <col min="55" max="55" width="9.625" style="358" bestFit="1" customWidth="1"/>
    <col min="56" max="56" width="8.125" style="358" bestFit="1" customWidth="1"/>
    <col min="57" max="57" width="9.625" style="358" bestFit="1" customWidth="1"/>
    <col min="58" max="59" width="8.125" style="358" bestFit="1" customWidth="1"/>
    <col min="60" max="60" width="9.625" style="358" bestFit="1" customWidth="1"/>
    <col min="61" max="61" width="8.125" style="358" bestFit="1" customWidth="1"/>
    <col min="62" max="62" width="9.625" style="358" bestFit="1" customWidth="1"/>
    <col min="63" max="16384" width="9" style="358"/>
  </cols>
  <sheetData>
    <row r="1" spans="1:61" ht="15.75">
      <c r="A1" s="648" t="s">
        <v>681</v>
      </c>
      <c r="L1" s="358" t="s">
        <v>340</v>
      </c>
    </row>
    <row r="2" spans="1:61" ht="15">
      <c r="L2" s="361"/>
      <c r="M2" s="563">
        <v>2005</v>
      </c>
      <c r="N2" s="563">
        <v>2006</v>
      </c>
      <c r="O2" s="563">
        <v>2007</v>
      </c>
      <c r="P2" s="563">
        <v>2008</v>
      </c>
      <c r="Q2" s="563">
        <v>2009</v>
      </c>
      <c r="R2" s="563">
        <v>2010</v>
      </c>
      <c r="S2" s="563">
        <v>2011</v>
      </c>
      <c r="T2" s="563">
        <v>2012</v>
      </c>
      <c r="U2" s="563">
        <v>2013</v>
      </c>
      <c r="V2" s="563">
        <v>2014</v>
      </c>
      <c r="W2" s="563">
        <v>2015</v>
      </c>
      <c r="X2" s="563">
        <v>2016</v>
      </c>
      <c r="Y2" s="563">
        <v>2017</v>
      </c>
      <c r="Z2" s="563">
        <v>2018</v>
      </c>
      <c r="AA2" s="563">
        <v>2019</v>
      </c>
      <c r="AB2" s="563">
        <v>2020</v>
      </c>
      <c r="AC2" s="563">
        <v>2021</v>
      </c>
      <c r="AD2" s="563">
        <v>2022</v>
      </c>
      <c r="AE2" s="563">
        <v>2023</v>
      </c>
      <c r="AF2" s="563">
        <v>2024</v>
      </c>
      <c r="AG2" s="563">
        <v>2025</v>
      </c>
      <c r="AH2" s="563">
        <v>2026</v>
      </c>
      <c r="AI2" s="563">
        <v>2027</v>
      </c>
      <c r="AJ2" s="563">
        <v>2028</v>
      </c>
      <c r="AK2" s="563">
        <v>2029</v>
      </c>
      <c r="AL2" s="563">
        <v>2030</v>
      </c>
      <c r="AM2" s="563">
        <v>2031</v>
      </c>
      <c r="AN2" s="563">
        <v>2032</v>
      </c>
      <c r="AO2" s="563">
        <v>2033</v>
      </c>
      <c r="AP2" s="563">
        <v>2034</v>
      </c>
      <c r="AQ2" s="563">
        <v>2035</v>
      </c>
      <c r="AR2" s="563">
        <v>2036</v>
      </c>
      <c r="AS2" s="563">
        <v>2037</v>
      </c>
      <c r="AT2" s="563">
        <v>2038</v>
      </c>
      <c r="AU2" s="563">
        <v>2039</v>
      </c>
      <c r="AV2" s="563">
        <v>2040</v>
      </c>
      <c r="AW2" s="563">
        <v>2041</v>
      </c>
      <c r="AX2" s="563">
        <v>2042</v>
      </c>
      <c r="AY2" s="563">
        <v>2043</v>
      </c>
      <c r="AZ2" s="563">
        <v>2044</v>
      </c>
      <c r="BA2" s="563">
        <v>2045</v>
      </c>
      <c r="BB2" s="563">
        <v>2046</v>
      </c>
      <c r="BC2" s="563">
        <v>2047</v>
      </c>
      <c r="BD2" s="563">
        <v>2048</v>
      </c>
      <c r="BE2" s="563">
        <v>2049</v>
      </c>
      <c r="BF2" s="563">
        <v>2050</v>
      </c>
    </row>
    <row r="3" spans="1:61">
      <c r="L3" s="361" t="s">
        <v>80</v>
      </c>
      <c r="M3" s="557">
        <v>953770.65024499188</v>
      </c>
      <c r="N3" s="557">
        <v>908219.71871506551</v>
      </c>
      <c r="O3" s="557">
        <v>945333.40521682426</v>
      </c>
      <c r="P3" s="557">
        <v>950399.61773316516</v>
      </c>
      <c r="Q3" s="557">
        <v>898184.29361437843</v>
      </c>
      <c r="R3" s="557">
        <v>934254.71518650453</v>
      </c>
      <c r="S3" s="557">
        <v>844192.8496742493</v>
      </c>
      <c r="T3" s="557">
        <v>758443.26999264758</v>
      </c>
      <c r="U3" s="557">
        <v>741730.31744961604</v>
      </c>
      <c r="V3" s="557">
        <v>731601.96190242877</v>
      </c>
      <c r="W3" s="557">
        <v>724669.23039370996</v>
      </c>
      <c r="X3" s="557">
        <v>816500.66042855533</v>
      </c>
      <c r="Y3" s="557">
        <v>804976.69587080763</v>
      </c>
      <c r="Z3" s="557">
        <v>763843.0467127501</v>
      </c>
      <c r="AA3" s="557">
        <v>744077.90075901581</v>
      </c>
      <c r="AB3" s="557">
        <v>724727.14807755488</v>
      </c>
      <c r="AC3" s="557">
        <v>676399.01530434238</v>
      </c>
      <c r="AD3" s="557">
        <v>635481.68907474377</v>
      </c>
      <c r="AE3" s="557">
        <v>606508.45110102219</v>
      </c>
      <c r="AF3" s="557">
        <v>606728.05040823645</v>
      </c>
      <c r="AG3" s="557">
        <v>603465.92780233687</v>
      </c>
      <c r="AH3" s="557">
        <v>576194.48061454762</v>
      </c>
      <c r="AI3" s="557">
        <v>586754.21182645112</v>
      </c>
      <c r="AJ3" s="557">
        <v>566550.73961206712</v>
      </c>
      <c r="AK3" s="557">
        <v>566454.36986731726</v>
      </c>
      <c r="AL3" s="557">
        <v>564317.11802995182</v>
      </c>
      <c r="AM3" s="557">
        <v>537515.17070603196</v>
      </c>
      <c r="AN3" s="557">
        <v>545335.40850003017</v>
      </c>
      <c r="AO3" s="557">
        <v>523389.25927150925</v>
      </c>
      <c r="AP3" s="557">
        <v>518982.48355967249</v>
      </c>
      <c r="AQ3" s="557">
        <v>493155.38236215006</v>
      </c>
      <c r="AR3" s="557">
        <v>484270.97432805871</v>
      </c>
      <c r="AS3" s="557">
        <v>480603.42396289494</v>
      </c>
      <c r="AT3" s="557">
        <v>467913.07426416769</v>
      </c>
      <c r="AU3" s="557">
        <v>452117.76006671955</v>
      </c>
      <c r="AV3" s="557">
        <v>438523.88989806682</v>
      </c>
      <c r="AW3" s="557">
        <v>424843.74857160175</v>
      </c>
      <c r="AX3" s="557">
        <v>422447.12898116279</v>
      </c>
      <c r="AY3" s="557">
        <v>424292.92935998994</v>
      </c>
      <c r="AZ3" s="557">
        <v>442966.65987755056</v>
      </c>
      <c r="BA3" s="557">
        <v>444773.00942837325</v>
      </c>
      <c r="BB3" s="557">
        <v>426055.33049636427</v>
      </c>
      <c r="BC3" s="557">
        <v>419075.24005700293</v>
      </c>
      <c r="BD3" s="557">
        <v>404238.92944434093</v>
      </c>
      <c r="BE3" s="557">
        <v>399571.45755125955</v>
      </c>
      <c r="BF3" s="557">
        <v>398469.55534562556</v>
      </c>
    </row>
    <row r="4" spans="1:61">
      <c r="L4" s="361" t="s">
        <v>31</v>
      </c>
      <c r="M4" s="557">
        <v>953770.65024499188</v>
      </c>
      <c r="N4" s="557">
        <v>908219.71871506551</v>
      </c>
      <c r="O4" s="557">
        <v>945333.40521682426</v>
      </c>
      <c r="P4" s="557">
        <v>950399.61773316516</v>
      </c>
      <c r="Q4" s="557">
        <v>898184.29361437843</v>
      </c>
      <c r="R4" s="557">
        <v>934254.71518650453</v>
      </c>
      <c r="S4" s="557">
        <v>844192.8496742493</v>
      </c>
      <c r="T4" s="557">
        <v>758443.26999264758</v>
      </c>
      <c r="U4" s="557">
        <v>741730.31744961604</v>
      </c>
      <c r="V4" s="557">
        <v>731601.96190242877</v>
      </c>
      <c r="W4" s="557">
        <v>724669.23039370996</v>
      </c>
      <c r="X4" s="557">
        <v>816500.66042855533</v>
      </c>
      <c r="Y4" s="557">
        <v>814616.11906870035</v>
      </c>
      <c r="Z4" s="557">
        <v>759724.82298460498</v>
      </c>
      <c r="AA4" s="557">
        <v>740824.04663101456</v>
      </c>
      <c r="AB4" s="557">
        <v>729593.92426378431</v>
      </c>
      <c r="AC4" s="557">
        <v>727315.91284535022</v>
      </c>
      <c r="AD4" s="557">
        <v>702910.37998552585</v>
      </c>
      <c r="AE4" s="557">
        <v>684956.89265977568</v>
      </c>
      <c r="AF4" s="557">
        <v>685676.06727080257</v>
      </c>
      <c r="AG4" s="557">
        <v>678557.46632652951</v>
      </c>
      <c r="AH4" s="557">
        <v>675880.76729497418</v>
      </c>
      <c r="AI4" s="557">
        <v>655002.84017327602</v>
      </c>
      <c r="AJ4" s="557">
        <v>649123.40925591683</v>
      </c>
      <c r="AK4" s="557">
        <v>655960.73934127949</v>
      </c>
      <c r="AL4" s="557">
        <v>631809.05499389465</v>
      </c>
      <c r="AM4" s="557">
        <v>609673.43720696843</v>
      </c>
      <c r="AN4" s="557">
        <v>597367.04402448959</v>
      </c>
      <c r="AO4" s="557">
        <v>569863.96302586643</v>
      </c>
      <c r="AP4" s="557">
        <v>563191.59185299149</v>
      </c>
      <c r="AQ4" s="557">
        <v>541949.92585802567</v>
      </c>
      <c r="AR4" s="557">
        <v>535730.46496120328</v>
      </c>
      <c r="AS4" s="557">
        <v>528476.2779712046</v>
      </c>
      <c r="AT4" s="557">
        <v>527676.41052977671</v>
      </c>
      <c r="AU4" s="557">
        <v>519813.40656541055</v>
      </c>
      <c r="AV4" s="557">
        <v>513314.45081251883</v>
      </c>
      <c r="AW4" s="557">
        <v>507273.88838805933</v>
      </c>
      <c r="AX4" s="557">
        <v>498464.49177744804</v>
      </c>
      <c r="AY4" s="557">
        <v>488446.04814892565</v>
      </c>
      <c r="AZ4" s="557">
        <v>479441.77575412468</v>
      </c>
      <c r="BA4" s="557">
        <v>469381.76287058851</v>
      </c>
      <c r="BB4" s="557">
        <v>461757.95093063824</v>
      </c>
      <c r="BC4" s="557">
        <v>452224.64797508356</v>
      </c>
      <c r="BD4" s="557">
        <v>443221.84907869925</v>
      </c>
      <c r="BE4" s="557">
        <v>434145.16742678091</v>
      </c>
      <c r="BF4" s="557">
        <v>424351.06016355701</v>
      </c>
    </row>
    <row r="5" spans="1:61">
      <c r="L5" s="361" t="s">
        <v>81</v>
      </c>
      <c r="M5" s="557">
        <v>953770.65024499188</v>
      </c>
      <c r="N5" s="557">
        <v>908219.71871506551</v>
      </c>
      <c r="O5" s="557">
        <v>945333.40521682426</v>
      </c>
      <c r="P5" s="557">
        <v>950399.61773316516</v>
      </c>
      <c r="Q5" s="557">
        <v>898184.29361437843</v>
      </c>
      <c r="R5" s="557">
        <v>934254.71518650453</v>
      </c>
      <c r="S5" s="557">
        <v>844192.8496742493</v>
      </c>
      <c r="T5" s="557">
        <v>758443.26999264758</v>
      </c>
      <c r="U5" s="557">
        <v>741730.31744961604</v>
      </c>
      <c r="V5" s="557">
        <v>731601.96190242877</v>
      </c>
      <c r="W5" s="557">
        <v>724669.23039370996</v>
      </c>
      <c r="X5" s="557">
        <v>816500.66042855533</v>
      </c>
      <c r="Y5" s="557">
        <v>829333.40664648463</v>
      </c>
      <c r="Z5" s="557">
        <v>779953.37412448553</v>
      </c>
      <c r="AA5" s="557">
        <v>755962.66242392233</v>
      </c>
      <c r="AB5" s="557">
        <v>741228.20440548577</v>
      </c>
      <c r="AC5" s="557">
        <v>773521.86849433545</v>
      </c>
      <c r="AD5" s="557">
        <v>782499.20805451425</v>
      </c>
      <c r="AE5" s="557">
        <v>792875.78053704393</v>
      </c>
      <c r="AF5" s="557">
        <v>801246.8410744787</v>
      </c>
      <c r="AG5" s="557">
        <v>817589.30289928126</v>
      </c>
      <c r="AH5" s="557">
        <v>823552.43119590299</v>
      </c>
      <c r="AI5" s="557">
        <v>843349.86333344691</v>
      </c>
      <c r="AJ5" s="557">
        <v>847338.71959661948</v>
      </c>
      <c r="AK5" s="557">
        <v>848064.30424287857</v>
      </c>
      <c r="AL5" s="557">
        <v>850560.19198892603</v>
      </c>
      <c r="AM5" s="557">
        <v>839348.92872329324</v>
      </c>
      <c r="AN5" s="557">
        <v>827796.72352260316</v>
      </c>
      <c r="AO5" s="557">
        <v>803102.92025554529</v>
      </c>
      <c r="AP5" s="557">
        <v>801816.73402629804</v>
      </c>
      <c r="AQ5" s="557">
        <v>781758.41639273963</v>
      </c>
      <c r="AR5" s="557">
        <v>776611.54571180919</v>
      </c>
      <c r="AS5" s="557">
        <v>777114.42014515912</v>
      </c>
      <c r="AT5" s="557">
        <v>776366.18156814284</v>
      </c>
      <c r="AU5" s="557">
        <v>773733.81047507899</v>
      </c>
      <c r="AV5" s="557">
        <v>774280.99269413378</v>
      </c>
      <c r="AW5" s="557">
        <v>763974.8210963856</v>
      </c>
      <c r="AX5" s="557">
        <v>767505.76684731001</v>
      </c>
      <c r="AY5" s="557">
        <v>770913.49191027624</v>
      </c>
      <c r="AZ5" s="557">
        <v>767279.08746422129</v>
      </c>
      <c r="BA5" s="557">
        <v>769515.45503067656</v>
      </c>
      <c r="BB5" s="557">
        <v>771188.2301243447</v>
      </c>
      <c r="BC5" s="557">
        <v>772724.63692509755</v>
      </c>
      <c r="BD5" s="557">
        <v>774368.31968423631</v>
      </c>
      <c r="BE5" s="557">
        <v>770307.95831648738</v>
      </c>
      <c r="BF5" s="557">
        <v>771983.31115074048</v>
      </c>
    </row>
    <row r="6" spans="1:61">
      <c r="L6" s="361" t="s">
        <v>32</v>
      </c>
      <c r="M6" s="557">
        <v>953770.65024499188</v>
      </c>
      <c r="N6" s="557">
        <v>908219.71871506551</v>
      </c>
      <c r="O6" s="557">
        <v>945333.40521682426</v>
      </c>
      <c r="P6" s="557">
        <v>950399.61773316516</v>
      </c>
      <c r="Q6" s="557">
        <v>898184.29361437843</v>
      </c>
      <c r="R6" s="557">
        <v>934254.71518650453</v>
      </c>
      <c r="S6" s="557">
        <v>844192.8496742493</v>
      </c>
      <c r="T6" s="557">
        <v>758443.26999264758</v>
      </c>
      <c r="U6" s="557">
        <v>741730.31744961604</v>
      </c>
      <c r="V6" s="557">
        <v>731601.96190242877</v>
      </c>
      <c r="W6" s="557">
        <v>724669.23039370996</v>
      </c>
      <c r="X6" s="557">
        <v>816500.66042855533</v>
      </c>
      <c r="Y6" s="557">
        <v>838209.1624994548</v>
      </c>
      <c r="Z6" s="557">
        <v>812298.88387062412</v>
      </c>
      <c r="AA6" s="557">
        <v>794640.40070676955</v>
      </c>
      <c r="AB6" s="557">
        <v>780425.87260524393</v>
      </c>
      <c r="AC6" s="557">
        <v>762002.97822261055</v>
      </c>
      <c r="AD6" s="557">
        <v>741400.8391976764</v>
      </c>
      <c r="AE6" s="557">
        <v>745222.7795450933</v>
      </c>
      <c r="AF6" s="557">
        <v>784680.04806229379</v>
      </c>
      <c r="AG6" s="557">
        <v>818808.35264836834</v>
      </c>
      <c r="AH6" s="557">
        <v>811272.88486001804</v>
      </c>
      <c r="AI6" s="557">
        <v>813093.46378243971</v>
      </c>
      <c r="AJ6" s="557">
        <v>811973.43846504309</v>
      </c>
      <c r="AK6" s="557">
        <v>806388.03304155264</v>
      </c>
      <c r="AL6" s="557">
        <v>815980.4776680409</v>
      </c>
      <c r="AM6" s="557">
        <v>781622.52649449743</v>
      </c>
      <c r="AN6" s="557">
        <v>749828.21952634875</v>
      </c>
      <c r="AO6" s="557">
        <v>721273.16656981141</v>
      </c>
      <c r="AP6" s="557">
        <v>713415.05468215246</v>
      </c>
      <c r="AQ6" s="557">
        <v>716843.35946061811</v>
      </c>
      <c r="AR6" s="557">
        <v>699000.07124587044</v>
      </c>
      <c r="AS6" s="557">
        <v>694540.75862389745</v>
      </c>
      <c r="AT6" s="557">
        <v>681666.33829514985</v>
      </c>
      <c r="AU6" s="557">
        <v>675460.04332805332</v>
      </c>
      <c r="AV6" s="557">
        <v>668834.10665047728</v>
      </c>
      <c r="AW6" s="557">
        <v>667188.38260517747</v>
      </c>
      <c r="AX6" s="557">
        <v>668139.10577512055</v>
      </c>
      <c r="AY6" s="557">
        <v>665109.07280434284</v>
      </c>
      <c r="AZ6" s="557">
        <v>665923.40119464451</v>
      </c>
      <c r="BA6" s="557">
        <v>668145.31820955453</v>
      </c>
      <c r="BB6" s="557">
        <v>669691.46171509312</v>
      </c>
      <c r="BC6" s="557">
        <v>666217.65475432971</v>
      </c>
      <c r="BD6" s="557">
        <v>663209.68794005841</v>
      </c>
      <c r="BE6" s="557">
        <v>661667.24215156247</v>
      </c>
      <c r="BF6" s="557">
        <v>657811.70955316583</v>
      </c>
    </row>
    <row r="7" spans="1:61">
      <c r="L7" s="361" t="s">
        <v>35</v>
      </c>
      <c r="M7" s="557">
        <v>953770.65024499188</v>
      </c>
      <c r="N7" s="557">
        <v>908219.71871506551</v>
      </c>
      <c r="O7" s="557">
        <v>945333.40521682426</v>
      </c>
      <c r="P7" s="557">
        <v>950399.61773316516</v>
      </c>
      <c r="Q7" s="557">
        <v>898184.29361437843</v>
      </c>
      <c r="R7" s="557">
        <v>934254.71518650453</v>
      </c>
      <c r="S7" s="557">
        <v>844192.8496742493</v>
      </c>
      <c r="T7" s="557">
        <v>758443.26999264758</v>
      </c>
      <c r="U7" s="557">
        <v>741730.31744961604</v>
      </c>
      <c r="V7" s="557">
        <v>731601.96190242877</v>
      </c>
      <c r="W7" s="557">
        <v>724669.23039370996</v>
      </c>
      <c r="X7" s="557"/>
      <c r="Y7" s="550"/>
      <c r="Z7" s="550"/>
      <c r="AA7" s="550"/>
      <c r="AB7" s="550"/>
      <c r="AC7" s="550"/>
      <c r="AD7" s="550"/>
      <c r="AE7" s="550"/>
      <c r="AF7" s="550"/>
      <c r="AG7" s="550"/>
      <c r="AH7" s="550"/>
      <c r="AI7" s="550"/>
      <c r="AJ7" s="550"/>
      <c r="AK7" s="550"/>
      <c r="AL7" s="550"/>
      <c r="AM7" s="550"/>
      <c r="AN7" s="550"/>
      <c r="AO7" s="550"/>
      <c r="AP7" s="550"/>
      <c r="AQ7" s="550"/>
      <c r="AR7" s="550"/>
      <c r="AS7" s="550"/>
      <c r="AT7" s="550"/>
      <c r="AU7" s="550"/>
      <c r="AV7" s="550"/>
      <c r="AW7" s="550"/>
      <c r="AX7" s="550"/>
      <c r="AY7" s="550"/>
      <c r="AZ7" s="550"/>
      <c r="BA7" s="550"/>
      <c r="BB7" s="550"/>
      <c r="BC7" s="550"/>
      <c r="BD7" s="550"/>
      <c r="BE7" s="550"/>
      <c r="BF7" s="550"/>
    </row>
    <row r="8" spans="1:61">
      <c r="L8" s="361" t="s">
        <v>680</v>
      </c>
      <c r="M8" s="550"/>
      <c r="N8" s="550"/>
      <c r="O8" s="550"/>
      <c r="P8" s="550"/>
      <c r="Q8" s="550"/>
      <c r="R8" s="557"/>
      <c r="S8" s="557"/>
      <c r="T8" s="557"/>
      <c r="U8" s="557"/>
      <c r="V8" s="557"/>
      <c r="W8" s="562">
        <v>724669.23039370996</v>
      </c>
      <c r="X8" s="550"/>
      <c r="Y8" s="550"/>
      <c r="Z8" s="550"/>
      <c r="AA8" s="550"/>
      <c r="AB8" s="557">
        <v>823382.84774552833</v>
      </c>
      <c r="AC8" s="550"/>
      <c r="AD8" s="550"/>
      <c r="AE8" s="550"/>
      <c r="AF8" s="550"/>
      <c r="AG8" s="557">
        <v>878880.21303925966</v>
      </c>
      <c r="AH8" s="550"/>
      <c r="AI8" s="550"/>
      <c r="AJ8" s="550"/>
      <c r="AK8" s="550"/>
      <c r="AL8" s="557">
        <v>977158.70077564067</v>
      </c>
      <c r="AM8" s="550"/>
      <c r="AN8" s="550"/>
      <c r="AO8" s="550"/>
      <c r="AP8" s="550"/>
      <c r="AQ8" s="557">
        <v>1010279.9098743661</v>
      </c>
      <c r="AR8" s="550"/>
      <c r="AS8" s="550"/>
      <c r="AT8" s="550"/>
      <c r="AU8" s="550"/>
      <c r="AV8" s="557">
        <v>981646.52566913154</v>
      </c>
      <c r="AW8" s="550"/>
      <c r="AX8" s="550"/>
      <c r="AY8" s="550"/>
      <c r="AZ8" s="550"/>
      <c r="BA8" s="557">
        <v>1064481.4273346709</v>
      </c>
      <c r="BB8" s="550"/>
      <c r="BC8" s="550"/>
      <c r="BD8" s="550"/>
      <c r="BE8" s="550"/>
      <c r="BF8" s="557">
        <v>1096116.3266253006</v>
      </c>
    </row>
    <row r="9" spans="1:61">
      <c r="M9" s="560"/>
      <c r="O9" s="560"/>
      <c r="Q9" s="560"/>
      <c r="S9" s="560"/>
      <c r="U9" s="560"/>
      <c r="W9" s="560"/>
      <c r="Y9" s="560"/>
      <c r="AA9" s="560"/>
      <c r="AC9" s="560"/>
      <c r="AE9" s="560"/>
      <c r="AG9" s="560"/>
      <c r="AI9" s="560"/>
      <c r="AK9" s="560"/>
      <c r="AM9" s="560"/>
      <c r="AO9" s="560"/>
      <c r="AQ9" s="560"/>
      <c r="AS9" s="560"/>
      <c r="AU9" s="560"/>
      <c r="AW9" s="560"/>
      <c r="AY9" s="560"/>
      <c r="BA9" s="560"/>
      <c r="BC9" s="560"/>
      <c r="BE9" s="560"/>
      <c r="BG9" s="560"/>
      <c r="BI9" s="560"/>
    </row>
    <row r="10" spans="1:61">
      <c r="M10" s="560"/>
      <c r="O10" s="560"/>
      <c r="Q10" s="560"/>
      <c r="S10" s="560"/>
      <c r="U10" s="560"/>
      <c r="W10" s="560"/>
      <c r="Y10" s="560"/>
      <c r="AA10" s="560"/>
      <c r="AC10" s="560"/>
      <c r="AE10" s="560"/>
      <c r="AG10" s="560"/>
      <c r="AI10" s="560"/>
      <c r="AK10" s="560"/>
      <c r="AM10" s="560"/>
      <c r="AO10" s="560"/>
      <c r="AQ10" s="560"/>
      <c r="AS10" s="560"/>
      <c r="AU10" s="560"/>
      <c r="AW10" s="560"/>
      <c r="AY10" s="560"/>
      <c r="BA10" s="560"/>
      <c r="BC10" s="560"/>
      <c r="BE10" s="560"/>
      <c r="BG10" s="560"/>
      <c r="BI10" s="560"/>
    </row>
    <row r="11" spans="1:61">
      <c r="M11" s="560"/>
      <c r="O11" s="560"/>
      <c r="Q11" s="560"/>
      <c r="S11" s="560"/>
      <c r="U11" s="560"/>
      <c r="W11" s="560"/>
      <c r="Y11" s="560"/>
      <c r="AA11" s="560"/>
      <c r="AC11" s="560"/>
      <c r="AE11" s="560"/>
      <c r="AG11" s="560"/>
      <c r="AI11" s="560"/>
      <c r="AK11" s="560"/>
      <c r="AM11" s="560"/>
      <c r="AO11" s="560"/>
      <c r="AQ11" s="560"/>
      <c r="AS11" s="560"/>
      <c r="AU11" s="560"/>
      <c r="AW11" s="560"/>
      <c r="AY11" s="560"/>
      <c r="BA11" s="560"/>
      <c r="BC11" s="560"/>
      <c r="BE11" s="560"/>
      <c r="BG11" s="560"/>
      <c r="BI11" s="560"/>
    </row>
    <row r="12" spans="1:61" ht="15">
      <c r="M12" s="560"/>
      <c r="O12" s="561"/>
      <c r="P12" s="561"/>
      <c r="Q12" s="561"/>
      <c r="R12" s="561"/>
      <c r="S12" s="561"/>
      <c r="T12" s="561"/>
      <c r="U12" s="561"/>
      <c r="V12" s="561"/>
      <c r="W12" s="561"/>
      <c r="X12" s="561"/>
      <c r="Y12" s="561"/>
      <c r="Z12" s="561"/>
      <c r="AA12" s="561"/>
      <c r="AB12" s="561"/>
      <c r="AC12" s="561"/>
      <c r="AD12" s="561"/>
      <c r="AE12" s="561"/>
      <c r="AF12" s="561"/>
      <c r="AG12" s="561"/>
      <c r="AH12" s="561"/>
      <c r="AI12" s="561"/>
      <c r="AJ12" s="561"/>
      <c r="AK12" s="561"/>
      <c r="AL12" s="561"/>
      <c r="AM12" s="561"/>
      <c r="AN12" s="561"/>
      <c r="AO12" s="561"/>
      <c r="AP12" s="561"/>
      <c r="AQ12" s="561"/>
      <c r="AR12" s="561"/>
      <c r="AS12" s="561"/>
      <c r="AT12" s="561"/>
      <c r="AU12" s="561"/>
      <c r="AV12" s="561"/>
      <c r="AW12" s="561"/>
      <c r="AX12" s="561"/>
      <c r="AY12" s="561"/>
      <c r="AZ12" s="561"/>
      <c r="BA12" s="561"/>
      <c r="BB12" s="561"/>
      <c r="BC12" s="561"/>
      <c r="BD12" s="561"/>
      <c r="BE12" s="561"/>
      <c r="BF12" s="561"/>
      <c r="BG12" s="561"/>
      <c r="BH12" s="561"/>
    </row>
    <row r="13" spans="1:61">
      <c r="M13" s="560"/>
      <c r="O13" s="560"/>
      <c r="P13" s="560"/>
      <c r="Q13" s="560"/>
      <c r="R13" s="560"/>
      <c r="S13" s="560"/>
      <c r="T13" s="560"/>
      <c r="U13" s="560"/>
      <c r="V13" s="560"/>
      <c r="W13" s="560"/>
      <c r="X13" s="560"/>
      <c r="Y13" s="560"/>
      <c r="Z13" s="560"/>
      <c r="AA13" s="560"/>
      <c r="AB13" s="560"/>
      <c r="AC13" s="560"/>
      <c r="AD13" s="560"/>
      <c r="AE13" s="560"/>
      <c r="AF13" s="560"/>
      <c r="AG13" s="560"/>
      <c r="AH13" s="560"/>
      <c r="AI13" s="560"/>
      <c r="AJ13" s="560"/>
      <c r="AK13" s="560"/>
      <c r="AL13" s="560"/>
      <c r="AM13" s="560"/>
      <c r="AN13" s="560"/>
      <c r="AO13" s="560"/>
      <c r="AP13" s="560"/>
      <c r="AQ13" s="560"/>
      <c r="AR13" s="560"/>
      <c r="AS13" s="560"/>
      <c r="AT13" s="560"/>
      <c r="AU13" s="560"/>
      <c r="AV13" s="560"/>
      <c r="AW13" s="560"/>
      <c r="AX13" s="560"/>
      <c r="AY13" s="560"/>
      <c r="AZ13" s="560"/>
      <c r="BA13" s="560"/>
      <c r="BB13" s="560"/>
      <c r="BC13" s="560"/>
      <c r="BD13" s="560"/>
      <c r="BE13" s="560"/>
      <c r="BF13" s="560"/>
      <c r="BG13" s="560"/>
      <c r="BH13" s="560"/>
    </row>
    <row r="14" spans="1:61">
      <c r="M14" s="560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0"/>
      <c r="AI14" s="560"/>
      <c r="AJ14" s="560"/>
      <c r="AK14" s="560"/>
      <c r="AL14" s="560"/>
      <c r="AM14" s="560"/>
      <c r="AN14" s="560"/>
      <c r="AO14" s="560"/>
      <c r="AP14" s="560"/>
      <c r="AQ14" s="560"/>
      <c r="AR14" s="560"/>
      <c r="AS14" s="560"/>
      <c r="AT14" s="560"/>
      <c r="AU14" s="560"/>
      <c r="AV14" s="560"/>
      <c r="AW14" s="560"/>
      <c r="AX14" s="560"/>
      <c r="AY14" s="560"/>
      <c r="AZ14" s="560"/>
      <c r="BA14" s="560"/>
      <c r="BB14" s="560"/>
      <c r="BC14" s="560"/>
      <c r="BD14" s="560"/>
      <c r="BE14" s="560"/>
      <c r="BF14" s="560"/>
      <c r="BG14" s="560"/>
      <c r="BH14" s="560"/>
    </row>
    <row r="15" spans="1:61">
      <c r="M15" s="560"/>
      <c r="O15" s="560"/>
      <c r="P15" s="560"/>
      <c r="Q15" s="560"/>
      <c r="R15" s="560"/>
      <c r="S15" s="560"/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560"/>
      <c r="AI15" s="560"/>
      <c r="AJ15" s="560"/>
      <c r="AK15" s="560"/>
      <c r="AL15" s="560"/>
      <c r="AM15" s="560"/>
      <c r="AN15" s="560"/>
      <c r="AO15" s="560"/>
      <c r="AP15" s="560"/>
      <c r="AQ15" s="560"/>
      <c r="AR15" s="560"/>
      <c r="AS15" s="560"/>
      <c r="AT15" s="560"/>
      <c r="AU15" s="560"/>
      <c r="AV15" s="560"/>
      <c r="AW15" s="560"/>
      <c r="AX15" s="560"/>
      <c r="AY15" s="560"/>
      <c r="AZ15" s="560"/>
      <c r="BA15" s="560"/>
      <c r="BB15" s="560"/>
      <c r="BC15" s="560"/>
      <c r="BD15" s="560"/>
      <c r="BE15" s="560"/>
      <c r="BF15" s="560"/>
      <c r="BG15" s="560"/>
      <c r="BH15" s="560"/>
    </row>
    <row r="16" spans="1:61">
      <c r="M16" s="560"/>
      <c r="O16" s="560"/>
      <c r="P16" s="560"/>
      <c r="Q16" s="560"/>
      <c r="R16" s="560"/>
      <c r="S16" s="560"/>
      <c r="T16" s="560"/>
      <c r="U16" s="560"/>
      <c r="V16" s="560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60"/>
      <c r="AJ16" s="560"/>
      <c r="AK16" s="560"/>
      <c r="AL16" s="560"/>
      <c r="AM16" s="560"/>
      <c r="AN16" s="560"/>
      <c r="AO16" s="560"/>
      <c r="AP16" s="560"/>
      <c r="AQ16" s="560"/>
      <c r="AR16" s="560"/>
      <c r="AS16" s="560"/>
      <c r="AT16" s="560"/>
      <c r="AU16" s="560"/>
      <c r="AV16" s="560"/>
      <c r="AW16" s="560"/>
      <c r="AX16" s="560"/>
      <c r="AY16" s="560"/>
      <c r="AZ16" s="560"/>
      <c r="BA16" s="560"/>
      <c r="BB16" s="560"/>
      <c r="BC16" s="560"/>
      <c r="BD16" s="560"/>
      <c r="BE16" s="560"/>
      <c r="BF16" s="560"/>
      <c r="BG16" s="560"/>
      <c r="BH16" s="560"/>
    </row>
    <row r="17" spans="13:60">
      <c r="M17" s="560"/>
      <c r="O17" s="560"/>
      <c r="P17" s="560"/>
      <c r="Q17" s="560"/>
      <c r="R17" s="560"/>
      <c r="S17" s="560"/>
      <c r="T17" s="560"/>
      <c r="U17" s="560"/>
      <c r="V17" s="560"/>
      <c r="W17" s="560"/>
      <c r="X17" s="560"/>
      <c r="Y17" s="560"/>
      <c r="Z17" s="560"/>
      <c r="AA17" s="560"/>
      <c r="AB17" s="560"/>
      <c r="AC17" s="560"/>
      <c r="AD17" s="560"/>
      <c r="AE17" s="560"/>
      <c r="AF17" s="560"/>
      <c r="AG17" s="560"/>
      <c r="AH17" s="560"/>
      <c r="AI17" s="560"/>
      <c r="AJ17" s="560"/>
      <c r="AK17" s="560"/>
      <c r="AL17" s="560"/>
      <c r="AM17" s="560"/>
      <c r="AN17" s="560"/>
      <c r="AO17" s="560"/>
      <c r="AP17" s="560"/>
      <c r="AQ17" s="560"/>
      <c r="AR17" s="560"/>
      <c r="AS17" s="560"/>
      <c r="AT17" s="560"/>
      <c r="AU17" s="560"/>
      <c r="AV17" s="560"/>
      <c r="AW17" s="560"/>
      <c r="AX17" s="560"/>
      <c r="AY17" s="560"/>
      <c r="AZ17" s="560"/>
      <c r="BA17" s="560"/>
      <c r="BB17" s="560"/>
      <c r="BC17" s="560"/>
      <c r="BD17" s="560"/>
      <c r="BE17" s="560"/>
      <c r="BF17" s="560"/>
      <c r="BG17" s="560"/>
      <c r="BH17" s="560"/>
    </row>
    <row r="18" spans="13:60">
      <c r="M18" s="560"/>
    </row>
    <row r="21" spans="13:60" ht="15">
      <c r="O21" s="561"/>
      <c r="P21" s="561"/>
      <c r="Q21" s="561"/>
      <c r="R21" s="561"/>
      <c r="S21" s="561"/>
      <c r="T21" s="561"/>
      <c r="U21" s="561"/>
      <c r="V21" s="561"/>
      <c r="W21" s="561"/>
      <c r="X21" s="561"/>
      <c r="Y21" s="561"/>
      <c r="Z21" s="561"/>
      <c r="AA21" s="561"/>
      <c r="AB21" s="561"/>
      <c r="AC21" s="561"/>
      <c r="AD21" s="561"/>
      <c r="AE21" s="561"/>
      <c r="AF21" s="561"/>
      <c r="AG21" s="561"/>
      <c r="AH21" s="561"/>
      <c r="AI21" s="561"/>
      <c r="AJ21" s="561"/>
      <c r="AK21" s="561"/>
      <c r="AL21" s="561"/>
      <c r="AM21" s="561"/>
      <c r="AN21" s="561"/>
      <c r="AO21" s="561"/>
      <c r="AP21" s="561"/>
      <c r="AQ21" s="561"/>
      <c r="AR21" s="561"/>
      <c r="AS21" s="561"/>
      <c r="AT21" s="561"/>
      <c r="AU21" s="561"/>
      <c r="AV21" s="561"/>
      <c r="AW21" s="561"/>
      <c r="AX21" s="561"/>
      <c r="AY21" s="561"/>
      <c r="AZ21" s="561"/>
      <c r="BA21" s="561"/>
      <c r="BB21" s="561"/>
      <c r="BC21" s="561"/>
      <c r="BD21" s="561"/>
      <c r="BE21" s="561"/>
      <c r="BF21" s="561"/>
      <c r="BG21" s="561"/>
      <c r="BH21" s="561"/>
    </row>
    <row r="22" spans="13:60">
      <c r="M22" s="560"/>
      <c r="O22" s="560"/>
      <c r="P22" s="560"/>
      <c r="Q22" s="560"/>
      <c r="R22" s="560"/>
      <c r="S22" s="560"/>
      <c r="T22" s="560"/>
      <c r="U22" s="560"/>
      <c r="V22" s="560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  <c r="AJ22" s="560"/>
      <c r="AK22" s="560"/>
      <c r="AL22" s="560"/>
      <c r="AM22" s="560"/>
      <c r="AN22" s="560"/>
      <c r="AO22" s="560"/>
      <c r="AP22" s="560"/>
      <c r="AQ22" s="560"/>
      <c r="AR22" s="560"/>
      <c r="AS22" s="560"/>
      <c r="AT22" s="560"/>
      <c r="AU22" s="560"/>
      <c r="AV22" s="560"/>
      <c r="AW22" s="560"/>
      <c r="AX22" s="560"/>
      <c r="AY22" s="560"/>
      <c r="AZ22" s="560"/>
      <c r="BA22" s="560"/>
      <c r="BB22" s="560"/>
      <c r="BC22" s="560"/>
      <c r="BD22" s="560"/>
      <c r="BE22" s="560"/>
      <c r="BF22" s="560"/>
      <c r="BG22" s="560"/>
      <c r="BH22" s="560"/>
    </row>
    <row r="23" spans="13:60">
      <c r="O23" s="560"/>
      <c r="P23" s="560"/>
      <c r="Q23" s="560"/>
      <c r="R23" s="560"/>
      <c r="S23" s="560"/>
      <c r="T23" s="560"/>
      <c r="U23" s="560"/>
      <c r="V23" s="560"/>
      <c r="W23" s="560"/>
      <c r="X23" s="560"/>
      <c r="Y23" s="560"/>
      <c r="Z23" s="560"/>
      <c r="AA23" s="560"/>
      <c r="AB23" s="560"/>
      <c r="AC23" s="560"/>
      <c r="AD23" s="560"/>
      <c r="AE23" s="560"/>
      <c r="AF23" s="560"/>
      <c r="AG23" s="560"/>
      <c r="AH23" s="560"/>
      <c r="AI23" s="560"/>
      <c r="AJ23" s="560"/>
      <c r="AK23" s="560"/>
      <c r="AL23" s="560"/>
      <c r="AM23" s="560"/>
      <c r="AN23" s="560"/>
      <c r="AO23" s="560"/>
      <c r="AP23" s="560"/>
      <c r="AQ23" s="560"/>
      <c r="AR23" s="560"/>
      <c r="AS23" s="560"/>
      <c r="AT23" s="560"/>
      <c r="AU23" s="560"/>
      <c r="AV23" s="560"/>
      <c r="AW23" s="560"/>
      <c r="AX23" s="560"/>
      <c r="AY23" s="560"/>
      <c r="AZ23" s="560"/>
      <c r="BA23" s="560"/>
      <c r="BB23" s="560"/>
      <c r="BC23" s="560"/>
      <c r="BD23" s="560"/>
      <c r="BE23" s="560"/>
      <c r="BF23" s="560"/>
      <c r="BG23" s="560"/>
      <c r="BH23" s="560"/>
    </row>
    <row r="24" spans="13:60"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0"/>
      <c r="AC24" s="560"/>
      <c r="AD24" s="560"/>
      <c r="AE24" s="560"/>
      <c r="AF24" s="560"/>
      <c r="AG24" s="560"/>
      <c r="AH24" s="560"/>
      <c r="AI24" s="560"/>
      <c r="AJ24" s="560"/>
      <c r="AK24" s="560"/>
      <c r="AL24" s="560"/>
      <c r="AM24" s="560"/>
      <c r="AN24" s="560"/>
      <c r="AO24" s="560"/>
      <c r="AP24" s="560"/>
      <c r="AQ24" s="560"/>
      <c r="AR24" s="560"/>
      <c r="AS24" s="560"/>
      <c r="AT24" s="560"/>
      <c r="AU24" s="560"/>
      <c r="AV24" s="560"/>
      <c r="AW24" s="560"/>
      <c r="AX24" s="560"/>
      <c r="AY24" s="560"/>
      <c r="AZ24" s="560"/>
      <c r="BA24" s="560"/>
      <c r="BB24" s="560"/>
      <c r="BC24" s="560"/>
      <c r="BD24" s="560"/>
      <c r="BE24" s="560"/>
      <c r="BF24" s="560"/>
      <c r="BG24" s="560"/>
      <c r="BH24" s="560"/>
    </row>
    <row r="25" spans="13:60">
      <c r="O25" s="560"/>
      <c r="P25" s="560"/>
      <c r="Q25" s="560"/>
      <c r="R25" s="560"/>
      <c r="S25" s="560"/>
      <c r="T25" s="560"/>
      <c r="U25" s="560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  <c r="AJ25" s="560"/>
      <c r="AK25" s="560"/>
      <c r="AL25" s="560"/>
      <c r="AM25" s="560"/>
      <c r="AN25" s="560"/>
      <c r="AO25" s="560"/>
      <c r="AP25" s="560"/>
      <c r="AQ25" s="560"/>
      <c r="AR25" s="560"/>
      <c r="AS25" s="560"/>
      <c r="AT25" s="560"/>
      <c r="AU25" s="560"/>
      <c r="AV25" s="560"/>
      <c r="AW25" s="560"/>
      <c r="AX25" s="560"/>
      <c r="AY25" s="560"/>
      <c r="AZ25" s="560"/>
      <c r="BA25" s="560"/>
      <c r="BB25" s="560"/>
      <c r="BC25" s="560"/>
      <c r="BD25" s="560"/>
      <c r="BE25" s="560"/>
      <c r="BF25" s="560"/>
      <c r="BG25" s="560"/>
      <c r="BH25" s="560"/>
    </row>
    <row r="26" spans="13:60">
      <c r="M26" s="560"/>
      <c r="O26" s="560"/>
      <c r="P26" s="560"/>
      <c r="Q26" s="560"/>
      <c r="R26" s="560"/>
      <c r="S26" s="560"/>
      <c r="T26" s="560"/>
      <c r="U26" s="560"/>
      <c r="V26" s="560"/>
      <c r="W26" s="560"/>
      <c r="X26" s="560"/>
      <c r="Y26" s="560"/>
      <c r="Z26" s="560"/>
      <c r="AA26" s="560"/>
      <c r="AB26" s="560"/>
      <c r="AC26" s="560"/>
      <c r="AD26" s="560"/>
      <c r="AE26" s="560"/>
      <c r="AF26" s="560"/>
      <c r="AG26" s="560"/>
      <c r="AH26" s="560"/>
      <c r="AI26" s="560"/>
      <c r="AJ26" s="560"/>
      <c r="AK26" s="560"/>
      <c r="AL26" s="560"/>
      <c r="AM26" s="560"/>
      <c r="AN26" s="560"/>
      <c r="AO26" s="560"/>
      <c r="AP26" s="560"/>
      <c r="AQ26" s="560"/>
      <c r="AR26" s="560"/>
      <c r="AS26" s="560"/>
      <c r="AT26" s="560"/>
      <c r="AU26" s="560"/>
      <c r="AV26" s="560"/>
      <c r="AW26" s="560"/>
      <c r="AX26" s="560"/>
      <c r="AY26" s="560"/>
      <c r="AZ26" s="560"/>
      <c r="BA26" s="560"/>
      <c r="BB26" s="560"/>
      <c r="BC26" s="560"/>
      <c r="BD26" s="560"/>
      <c r="BE26" s="560"/>
      <c r="BF26" s="560"/>
      <c r="BG26" s="560"/>
      <c r="BH26" s="560"/>
    </row>
    <row r="30" spans="13:60" ht="15">
      <c r="O30" s="561"/>
      <c r="P30" s="561"/>
      <c r="Q30" s="561"/>
      <c r="R30" s="561"/>
      <c r="S30" s="561"/>
      <c r="T30" s="561"/>
      <c r="U30" s="561"/>
      <c r="V30" s="561"/>
      <c r="W30" s="561"/>
      <c r="X30" s="561"/>
      <c r="Y30" s="561"/>
      <c r="Z30" s="561"/>
      <c r="AA30" s="561"/>
      <c r="AB30" s="561"/>
      <c r="AC30" s="561"/>
      <c r="AD30" s="561"/>
      <c r="AE30" s="561"/>
      <c r="AF30" s="561"/>
      <c r="AG30" s="561"/>
      <c r="AH30" s="561"/>
      <c r="AI30" s="561"/>
      <c r="AJ30" s="561"/>
      <c r="AK30" s="561"/>
      <c r="AL30" s="561"/>
      <c r="AM30" s="561"/>
      <c r="AN30" s="561"/>
      <c r="AO30" s="561"/>
      <c r="AP30" s="561"/>
      <c r="AQ30" s="561"/>
      <c r="AR30" s="561"/>
      <c r="AS30" s="561"/>
      <c r="AT30" s="561"/>
      <c r="AU30" s="561"/>
      <c r="AV30" s="561"/>
      <c r="AW30" s="561"/>
      <c r="AX30" s="561"/>
      <c r="AY30" s="561"/>
      <c r="AZ30" s="561"/>
      <c r="BA30" s="561"/>
      <c r="BB30" s="561"/>
      <c r="BC30" s="561"/>
      <c r="BD30" s="561"/>
      <c r="BE30" s="561"/>
      <c r="BF30" s="561"/>
      <c r="BG30" s="561"/>
      <c r="BH30" s="561"/>
    </row>
    <row r="31" spans="13:60" ht="15">
      <c r="M31" s="561"/>
      <c r="O31" s="560"/>
      <c r="P31" s="560"/>
      <c r="Q31" s="560"/>
      <c r="R31" s="560"/>
      <c r="S31" s="560"/>
      <c r="T31" s="560"/>
      <c r="U31" s="560"/>
      <c r="V31" s="56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  <c r="AJ31" s="560"/>
      <c r="AK31" s="560"/>
      <c r="AL31" s="560"/>
      <c r="AM31" s="560"/>
      <c r="AN31" s="560"/>
      <c r="AO31" s="560"/>
      <c r="AP31" s="560"/>
      <c r="AQ31" s="560"/>
      <c r="AR31" s="560"/>
      <c r="AS31" s="560"/>
      <c r="AT31" s="560"/>
      <c r="AU31" s="560"/>
      <c r="AV31" s="560"/>
      <c r="AW31" s="560"/>
      <c r="AX31" s="560"/>
      <c r="AY31" s="560"/>
      <c r="AZ31" s="560"/>
      <c r="BA31" s="560"/>
      <c r="BB31" s="560"/>
      <c r="BC31" s="560"/>
      <c r="BD31" s="560"/>
      <c r="BE31" s="560"/>
      <c r="BF31" s="560"/>
      <c r="BG31" s="560"/>
      <c r="BH31" s="560"/>
    </row>
    <row r="32" spans="13:60">
      <c r="M32" s="560"/>
      <c r="O32" s="560"/>
      <c r="P32" s="560"/>
      <c r="Q32" s="560"/>
      <c r="R32" s="560"/>
      <c r="S32" s="560"/>
      <c r="T32" s="560"/>
      <c r="U32" s="560"/>
      <c r="V32" s="560"/>
      <c r="W32" s="560"/>
      <c r="X32" s="560"/>
      <c r="Y32" s="560"/>
      <c r="Z32" s="560"/>
      <c r="AA32" s="560"/>
      <c r="AB32" s="560"/>
      <c r="AC32" s="560"/>
      <c r="AD32" s="560"/>
      <c r="AE32" s="560"/>
      <c r="AF32" s="560"/>
      <c r="AG32" s="560"/>
      <c r="AH32" s="560"/>
      <c r="AI32" s="560"/>
      <c r="AJ32" s="560"/>
      <c r="AK32" s="560"/>
      <c r="AL32" s="560"/>
      <c r="AM32" s="560"/>
      <c r="AN32" s="560"/>
      <c r="AO32" s="560"/>
      <c r="AP32" s="560"/>
      <c r="AQ32" s="560"/>
      <c r="AR32" s="560"/>
      <c r="AS32" s="560"/>
      <c r="AT32" s="560"/>
      <c r="AU32" s="560"/>
      <c r="AV32" s="560"/>
      <c r="AW32" s="560"/>
      <c r="AX32" s="560"/>
      <c r="AY32" s="560"/>
      <c r="AZ32" s="560"/>
      <c r="BA32" s="560"/>
      <c r="BB32" s="560"/>
      <c r="BC32" s="560"/>
      <c r="BD32" s="560"/>
      <c r="BE32" s="560"/>
      <c r="BF32" s="560"/>
      <c r="BG32" s="560"/>
      <c r="BH32" s="560"/>
    </row>
    <row r="33" spans="13:63">
      <c r="M33" s="560"/>
      <c r="O33" s="560"/>
      <c r="P33" s="560"/>
      <c r="Q33" s="560"/>
      <c r="R33" s="560"/>
      <c r="S33" s="560"/>
      <c r="T33" s="560"/>
      <c r="U33" s="560"/>
      <c r="V33" s="560"/>
      <c r="W33" s="560"/>
      <c r="X33" s="560"/>
      <c r="Y33" s="560"/>
      <c r="Z33" s="560"/>
      <c r="AA33" s="560"/>
      <c r="AB33" s="560"/>
      <c r="AC33" s="560"/>
      <c r="AD33" s="560"/>
      <c r="AE33" s="560"/>
      <c r="AF33" s="560"/>
      <c r="AG33" s="560"/>
      <c r="AH33" s="560"/>
      <c r="AI33" s="560"/>
      <c r="AJ33" s="560"/>
      <c r="AK33" s="560"/>
      <c r="AL33" s="560"/>
      <c r="AM33" s="560"/>
      <c r="AN33" s="560"/>
      <c r="AO33" s="560"/>
      <c r="AP33" s="560"/>
      <c r="AQ33" s="560"/>
      <c r="AR33" s="560"/>
      <c r="AS33" s="560"/>
      <c r="AT33" s="560"/>
      <c r="AU33" s="560"/>
      <c r="AV33" s="560"/>
      <c r="AW33" s="560"/>
      <c r="AX33" s="560"/>
      <c r="AY33" s="560"/>
      <c r="AZ33" s="560"/>
      <c r="BA33" s="560"/>
      <c r="BB33" s="560"/>
      <c r="BC33" s="560"/>
      <c r="BD33" s="560"/>
      <c r="BE33" s="560"/>
      <c r="BF33" s="560"/>
      <c r="BG33" s="560"/>
      <c r="BH33" s="560"/>
    </row>
    <row r="34" spans="13:63" ht="15">
      <c r="M34" s="560"/>
      <c r="N34" s="561"/>
      <c r="O34" s="561"/>
      <c r="P34" s="561"/>
      <c r="Q34" s="561"/>
      <c r="R34" s="561"/>
      <c r="S34" s="561"/>
      <c r="T34" s="561"/>
      <c r="U34" s="561"/>
      <c r="V34" s="561"/>
      <c r="W34" s="561"/>
      <c r="X34" s="561"/>
      <c r="Y34" s="561"/>
      <c r="Z34" s="561"/>
      <c r="AA34" s="561"/>
      <c r="AB34" s="561"/>
      <c r="AC34" s="561"/>
      <c r="AD34" s="561"/>
      <c r="AE34" s="561"/>
      <c r="AF34" s="561"/>
      <c r="AG34" s="561"/>
      <c r="AH34" s="561"/>
      <c r="AI34" s="561"/>
      <c r="AJ34" s="561"/>
      <c r="AK34" s="561"/>
      <c r="AL34" s="561"/>
      <c r="AM34" s="561"/>
      <c r="AN34" s="561"/>
      <c r="AO34" s="561"/>
      <c r="AP34" s="561"/>
      <c r="AQ34" s="561"/>
      <c r="AR34" s="561"/>
      <c r="AS34" s="561"/>
      <c r="AT34" s="561"/>
      <c r="AU34" s="561"/>
      <c r="AV34" s="561"/>
      <c r="AW34" s="561"/>
      <c r="AX34" s="561"/>
      <c r="AY34" s="561"/>
      <c r="AZ34" s="561"/>
      <c r="BA34" s="561"/>
      <c r="BB34" s="561"/>
      <c r="BC34" s="561"/>
      <c r="BD34" s="561"/>
      <c r="BE34" s="561"/>
      <c r="BF34" s="561"/>
      <c r="BG34" s="561"/>
      <c r="BH34" s="561"/>
      <c r="BI34" s="561"/>
      <c r="BJ34" s="561"/>
      <c r="BK34" s="561"/>
    </row>
    <row r="35" spans="13:63">
      <c r="M35" s="560"/>
      <c r="N35" s="560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560"/>
      <c r="AJ35" s="560"/>
      <c r="AK35" s="560"/>
      <c r="AL35" s="560"/>
      <c r="AM35" s="560"/>
      <c r="AN35" s="560"/>
      <c r="AO35" s="560"/>
      <c r="AP35" s="560"/>
      <c r="AQ35" s="560"/>
      <c r="AR35" s="560"/>
      <c r="AS35" s="560"/>
      <c r="AT35" s="560"/>
      <c r="AU35" s="560"/>
      <c r="AV35" s="560"/>
      <c r="AW35" s="560"/>
      <c r="AX35" s="560"/>
      <c r="AY35" s="560"/>
      <c r="AZ35" s="560"/>
      <c r="BA35" s="560"/>
      <c r="BB35" s="560"/>
      <c r="BC35" s="560"/>
      <c r="BD35" s="560"/>
      <c r="BE35" s="560"/>
      <c r="BF35" s="560"/>
      <c r="BG35" s="560"/>
      <c r="BH35" s="560"/>
      <c r="BI35" s="560"/>
      <c r="BJ35" s="560"/>
      <c r="BK35" s="560"/>
    </row>
    <row r="36" spans="13:63" ht="15">
      <c r="M36" s="560"/>
      <c r="N36" s="561"/>
      <c r="O36" s="561"/>
      <c r="P36" s="561"/>
      <c r="Q36" s="561"/>
      <c r="R36" s="561"/>
      <c r="S36" s="561"/>
      <c r="T36" s="561"/>
      <c r="U36" s="561"/>
      <c r="V36" s="561"/>
      <c r="W36" s="561"/>
      <c r="X36" s="561"/>
      <c r="Y36" s="561"/>
      <c r="Z36" s="561"/>
      <c r="AA36" s="561"/>
      <c r="AB36" s="561"/>
      <c r="AC36" s="561"/>
      <c r="AD36" s="561"/>
      <c r="AE36" s="561"/>
      <c r="AF36" s="561"/>
      <c r="AG36" s="561"/>
      <c r="AH36" s="561"/>
      <c r="AI36" s="561"/>
      <c r="AJ36" s="561"/>
      <c r="AK36" s="561"/>
      <c r="AL36" s="561"/>
      <c r="AM36" s="561"/>
      <c r="AN36" s="561"/>
      <c r="AO36" s="561"/>
      <c r="AP36" s="561"/>
      <c r="AQ36" s="561"/>
      <c r="AR36" s="561"/>
      <c r="AS36" s="561"/>
      <c r="AT36" s="561"/>
      <c r="AU36" s="561"/>
      <c r="AV36" s="561"/>
      <c r="AW36" s="561"/>
      <c r="AX36" s="561"/>
      <c r="AY36" s="561"/>
      <c r="AZ36" s="561"/>
      <c r="BA36" s="561"/>
      <c r="BB36" s="561"/>
      <c r="BC36" s="561"/>
      <c r="BD36" s="561"/>
      <c r="BE36" s="561"/>
      <c r="BF36" s="561"/>
      <c r="BG36" s="561"/>
      <c r="BH36" s="561"/>
      <c r="BI36" s="561"/>
      <c r="BJ36" s="561"/>
      <c r="BK36" s="561"/>
    </row>
    <row r="37" spans="13:63">
      <c r="N37" s="560"/>
      <c r="O37" s="560"/>
      <c r="P37" s="560"/>
      <c r="Q37" s="560"/>
      <c r="R37" s="560"/>
      <c r="S37" s="560"/>
      <c r="T37" s="560"/>
      <c r="U37" s="560"/>
      <c r="V37" s="560"/>
      <c r="W37" s="560"/>
      <c r="X37" s="560"/>
      <c r="Y37" s="560"/>
      <c r="Z37" s="560"/>
      <c r="AA37" s="560"/>
      <c r="AB37" s="560"/>
      <c r="AC37" s="560"/>
      <c r="AD37" s="560"/>
      <c r="AE37" s="560"/>
      <c r="AF37" s="560"/>
      <c r="AG37" s="560"/>
      <c r="AH37" s="560"/>
      <c r="AI37" s="560"/>
      <c r="AJ37" s="560"/>
      <c r="AK37" s="560"/>
      <c r="AL37" s="560"/>
      <c r="AM37" s="560"/>
      <c r="AN37" s="560"/>
      <c r="AO37" s="560"/>
      <c r="AP37" s="560"/>
      <c r="AQ37" s="560"/>
      <c r="AR37" s="560"/>
      <c r="AS37" s="560"/>
      <c r="AT37" s="560"/>
      <c r="AU37" s="560"/>
      <c r="AV37" s="560"/>
      <c r="AW37" s="560"/>
      <c r="AX37" s="560"/>
      <c r="AY37" s="560"/>
      <c r="AZ37" s="560"/>
      <c r="BA37" s="560"/>
      <c r="BB37" s="560"/>
      <c r="BC37" s="560"/>
      <c r="BD37" s="560"/>
      <c r="BE37" s="560"/>
      <c r="BF37" s="560"/>
      <c r="BG37" s="560"/>
      <c r="BH37" s="560"/>
      <c r="BI37" s="560"/>
      <c r="BJ37" s="560"/>
      <c r="BK37" s="560"/>
    </row>
    <row r="38" spans="13:63" ht="15">
      <c r="N38" s="561"/>
      <c r="O38" s="561"/>
      <c r="P38" s="561"/>
      <c r="Q38" s="561"/>
      <c r="R38" s="561"/>
      <c r="S38" s="561"/>
      <c r="T38" s="561"/>
      <c r="U38" s="561"/>
      <c r="V38" s="561"/>
      <c r="W38" s="561"/>
      <c r="X38" s="561"/>
      <c r="Y38" s="561"/>
      <c r="Z38" s="561"/>
      <c r="AA38" s="561"/>
      <c r="AB38" s="561"/>
      <c r="AC38" s="561"/>
      <c r="AD38" s="561"/>
      <c r="AE38" s="561"/>
      <c r="AF38" s="561"/>
      <c r="AG38" s="561"/>
      <c r="AH38" s="561"/>
      <c r="AI38" s="561"/>
      <c r="AJ38" s="561"/>
      <c r="AK38" s="561"/>
      <c r="AL38" s="561"/>
      <c r="AM38" s="561"/>
      <c r="AN38" s="561"/>
      <c r="AO38" s="561"/>
      <c r="AP38" s="561"/>
      <c r="AQ38" s="561"/>
      <c r="AR38" s="561"/>
      <c r="AS38" s="561"/>
      <c r="AT38" s="561"/>
      <c r="AU38" s="561"/>
      <c r="AV38" s="561"/>
      <c r="AW38" s="561"/>
      <c r="AX38" s="561"/>
      <c r="AY38" s="561"/>
      <c r="AZ38" s="561"/>
      <c r="BA38" s="561"/>
      <c r="BB38" s="561"/>
      <c r="BC38" s="561"/>
      <c r="BD38" s="561"/>
      <c r="BE38" s="561"/>
      <c r="BF38" s="561"/>
      <c r="BG38" s="561"/>
      <c r="BH38" s="561"/>
      <c r="BI38" s="561"/>
      <c r="BJ38" s="561"/>
      <c r="BK38" s="561"/>
    </row>
    <row r="39" spans="13:63">
      <c r="O39" s="560"/>
      <c r="P39" s="560"/>
      <c r="Q39" s="560"/>
      <c r="R39" s="560"/>
      <c r="S39" s="560"/>
      <c r="T39" s="560"/>
      <c r="U39" s="560"/>
      <c r="V39" s="560"/>
      <c r="W39" s="560"/>
      <c r="X39" s="560"/>
      <c r="Y39" s="560"/>
      <c r="Z39" s="560"/>
      <c r="AA39" s="560"/>
      <c r="AB39" s="560"/>
      <c r="AC39" s="560"/>
      <c r="AD39" s="560"/>
      <c r="AE39" s="560"/>
      <c r="AF39" s="560"/>
      <c r="AG39" s="560"/>
      <c r="AH39" s="560"/>
      <c r="AI39" s="560"/>
      <c r="AJ39" s="560"/>
      <c r="AK39" s="560"/>
      <c r="AL39" s="560"/>
      <c r="AM39" s="560"/>
      <c r="AN39" s="560"/>
      <c r="AO39" s="560"/>
      <c r="AP39" s="560"/>
      <c r="AQ39" s="560"/>
      <c r="AR39" s="560"/>
      <c r="AS39" s="560"/>
      <c r="AT39" s="560"/>
      <c r="AU39" s="560"/>
      <c r="AV39" s="560"/>
      <c r="AW39" s="560"/>
      <c r="AX39" s="560"/>
      <c r="AY39" s="560"/>
      <c r="AZ39" s="560"/>
      <c r="BA39" s="560"/>
      <c r="BB39" s="560"/>
      <c r="BC39" s="560"/>
      <c r="BD39" s="560"/>
      <c r="BE39" s="560"/>
      <c r="BF39" s="560"/>
      <c r="BG39" s="560"/>
      <c r="BH39" s="560"/>
    </row>
    <row r="40" spans="13:63" ht="15">
      <c r="M40" s="546"/>
      <c r="N40" s="546"/>
      <c r="O40" s="559">
        <v>2005</v>
      </c>
      <c r="P40" s="559">
        <v>2006</v>
      </c>
      <c r="Q40" s="559">
        <v>2007</v>
      </c>
      <c r="R40" s="559">
        <v>2008</v>
      </c>
      <c r="S40" s="559">
        <v>2009</v>
      </c>
      <c r="T40" s="559">
        <v>2010</v>
      </c>
      <c r="U40" s="559">
        <v>2011</v>
      </c>
      <c r="V40" s="559">
        <v>2012</v>
      </c>
      <c r="W40" s="559">
        <v>2013</v>
      </c>
      <c r="X40" s="559">
        <v>2014</v>
      </c>
      <c r="Y40" s="559">
        <v>2015</v>
      </c>
      <c r="Z40" s="559">
        <v>2016</v>
      </c>
      <c r="AA40" s="559">
        <v>2017</v>
      </c>
      <c r="AB40" s="559">
        <v>2018</v>
      </c>
      <c r="AC40" s="559">
        <v>2019</v>
      </c>
      <c r="AD40" s="559">
        <v>2020</v>
      </c>
      <c r="AE40" s="559">
        <v>2021</v>
      </c>
      <c r="AF40" s="559">
        <v>2022</v>
      </c>
      <c r="AG40" s="559">
        <v>2023</v>
      </c>
      <c r="AH40" s="559">
        <v>2024</v>
      </c>
      <c r="AI40" s="559">
        <v>2025</v>
      </c>
      <c r="AJ40" s="559">
        <v>2026</v>
      </c>
      <c r="AK40" s="559">
        <v>2027</v>
      </c>
      <c r="AL40" s="559">
        <v>2028</v>
      </c>
      <c r="AM40" s="559">
        <v>2029</v>
      </c>
      <c r="AN40" s="559">
        <v>2030</v>
      </c>
      <c r="AO40" s="559">
        <v>2031</v>
      </c>
      <c r="AP40" s="559">
        <v>2032</v>
      </c>
      <c r="AQ40" s="559">
        <v>2033</v>
      </c>
      <c r="AR40" s="559">
        <v>2034</v>
      </c>
      <c r="AS40" s="559">
        <v>2035</v>
      </c>
      <c r="AT40" s="559">
        <v>2036</v>
      </c>
      <c r="AU40" s="559">
        <v>2037</v>
      </c>
      <c r="AV40" s="559">
        <v>2038</v>
      </c>
      <c r="AW40" s="559">
        <v>2039</v>
      </c>
      <c r="AX40" s="559">
        <v>2040</v>
      </c>
      <c r="AY40" s="559">
        <v>2041</v>
      </c>
      <c r="AZ40" s="559">
        <v>2042</v>
      </c>
      <c r="BA40" s="559">
        <v>2043</v>
      </c>
      <c r="BB40" s="559">
        <v>2044</v>
      </c>
      <c r="BC40" s="559">
        <v>2045</v>
      </c>
      <c r="BD40" s="559">
        <v>2046</v>
      </c>
      <c r="BE40" s="559">
        <v>2047</v>
      </c>
      <c r="BF40" s="559">
        <v>2048</v>
      </c>
      <c r="BG40" s="559">
        <v>2049</v>
      </c>
      <c r="BH40" s="559">
        <v>2050</v>
      </c>
      <c r="BI40" s="546"/>
      <c r="BJ40" s="546"/>
      <c r="BK40" s="546"/>
    </row>
    <row r="41" spans="13:63">
      <c r="BI41" s="546"/>
      <c r="BJ41" s="546"/>
      <c r="BK41" s="546"/>
    </row>
    <row r="42" spans="13:63">
      <c r="BI42" s="546"/>
      <c r="BJ42" s="546"/>
      <c r="BK42" s="546"/>
    </row>
    <row r="43" spans="13:63">
      <c r="BI43" s="546"/>
      <c r="BJ43" s="546"/>
      <c r="BK43" s="546"/>
    </row>
    <row r="44" spans="13:63">
      <c r="BI44" s="546"/>
      <c r="BJ44" s="546"/>
      <c r="BK44" s="546"/>
    </row>
    <row r="45" spans="13:63">
      <c r="BI45" s="546"/>
      <c r="BJ45" s="546"/>
      <c r="BK45" s="546"/>
    </row>
    <row r="46" spans="13:63">
      <c r="BI46" s="546"/>
      <c r="BJ46" s="546"/>
      <c r="BK46" s="546"/>
    </row>
    <row r="51" spans="13:22">
      <c r="M51" s="558"/>
    </row>
    <row r="52" spans="13:22" ht="20.25">
      <c r="M52" s="552"/>
      <c r="N52" s="552"/>
    </row>
    <row r="53" spans="13:22" s="552" customFormat="1" ht="20.25">
      <c r="M53" s="358"/>
      <c r="N53" s="358"/>
      <c r="O53" s="358"/>
      <c r="P53" s="358"/>
      <c r="Q53" s="358"/>
      <c r="R53" s="358"/>
      <c r="S53" s="358"/>
      <c r="T53" s="358"/>
      <c r="U53" s="358"/>
      <c r="V53" s="358"/>
    </row>
    <row r="59" spans="13:22" ht="20.25">
      <c r="M59" s="552"/>
      <c r="N59" s="552"/>
      <c r="O59" s="552"/>
      <c r="P59" s="552"/>
      <c r="Q59" s="552"/>
      <c r="R59" s="552"/>
      <c r="S59" s="552"/>
      <c r="T59" s="552"/>
      <c r="U59" s="552"/>
      <c r="V59" s="552"/>
    </row>
  </sheetData>
  <pageMargins left="0.7" right="0.7" top="0.75" bottom="0.75" header="0.3" footer="0.3"/>
  <pageSetup paperSize="9" orientation="portrait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showGridLines="0" workbookViewId="0">
      <selection activeCell="E10" sqref="E10"/>
    </sheetView>
  </sheetViews>
  <sheetFormatPr defaultRowHeight="14.25"/>
  <cols>
    <col min="1" max="1" width="9.375" bestFit="1" customWidth="1"/>
  </cols>
  <sheetData>
    <row r="1" spans="1:1" s="45" customFormat="1" ht="27.75">
      <c r="A1" s="41" t="s">
        <v>95</v>
      </c>
    </row>
  </sheetData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"/>
  <sheetViews>
    <sheetView zoomScale="90" zoomScaleNormal="90" workbookViewId="0"/>
  </sheetViews>
  <sheetFormatPr defaultColWidth="8.25" defaultRowHeight="14.25"/>
  <cols>
    <col min="1" max="1" width="20.375" style="130" bestFit="1" customWidth="1"/>
    <col min="2" max="2" width="20.375" style="130" customWidth="1"/>
    <col min="3" max="3" width="13.25" style="130" customWidth="1"/>
    <col min="4" max="8" width="10.25" style="130" customWidth="1"/>
    <col min="9" max="11" width="10.875" style="130" bestFit="1" customWidth="1"/>
    <col min="12" max="12" width="15.375" style="130" customWidth="1"/>
    <col min="13" max="37" width="10.25" style="130" customWidth="1"/>
    <col min="38" max="43" width="10.375" style="130" bestFit="1" customWidth="1"/>
    <col min="44" max="48" width="10.125" style="130" bestFit="1" customWidth="1"/>
    <col min="49" max="162" width="17" style="130" customWidth="1"/>
    <col min="163" max="163" width="19.75" style="130" bestFit="1" customWidth="1"/>
    <col min="164" max="164" width="37.25" style="130" bestFit="1" customWidth="1"/>
    <col min="165" max="172" width="33.25" style="130" bestFit="1" customWidth="1"/>
    <col min="173" max="173" width="19.75" style="130" bestFit="1" customWidth="1"/>
    <col min="174" max="174" width="37.25" style="130" bestFit="1" customWidth="1"/>
    <col min="175" max="182" width="33.25" style="130" bestFit="1" customWidth="1"/>
    <col min="183" max="183" width="19.75" style="130" bestFit="1" customWidth="1"/>
    <col min="184" max="184" width="37.25" style="130" bestFit="1" customWidth="1"/>
    <col min="185" max="192" width="33.25" style="130" bestFit="1" customWidth="1"/>
    <col min="193" max="193" width="19.75" style="130" bestFit="1" customWidth="1"/>
    <col min="194" max="194" width="37.25" style="130" bestFit="1" customWidth="1"/>
    <col min="195" max="202" width="33.25" style="130" bestFit="1" customWidth="1"/>
    <col min="203" max="203" width="19.75" style="130" bestFit="1" customWidth="1"/>
    <col min="204" max="204" width="37.25" style="130" bestFit="1" customWidth="1"/>
    <col min="205" max="212" width="33.25" style="130" bestFit="1" customWidth="1"/>
    <col min="213" max="213" width="19.75" style="130" bestFit="1" customWidth="1"/>
    <col min="214" max="214" width="37.25" style="130" bestFit="1" customWidth="1"/>
    <col min="215" max="222" width="33.25" style="130" bestFit="1" customWidth="1"/>
    <col min="223" max="223" width="19.75" style="130" bestFit="1" customWidth="1"/>
    <col min="224" max="224" width="37.25" style="130" bestFit="1" customWidth="1"/>
    <col min="225" max="232" width="33.25" style="130" bestFit="1" customWidth="1"/>
    <col min="233" max="233" width="19.75" style="130" bestFit="1" customWidth="1"/>
    <col min="234" max="234" width="37.25" style="130" bestFit="1" customWidth="1"/>
    <col min="235" max="242" width="33.25" style="130" bestFit="1" customWidth="1"/>
    <col min="243" max="243" width="19.75" style="130" bestFit="1" customWidth="1"/>
    <col min="244" max="244" width="37.25" style="130" bestFit="1" customWidth="1"/>
    <col min="245" max="252" width="33.25" style="130" bestFit="1" customWidth="1"/>
    <col min="253" max="253" width="19.75" style="130" bestFit="1" customWidth="1"/>
    <col min="254" max="254" width="37.25" style="130" bestFit="1" customWidth="1"/>
    <col min="255" max="262" width="33.25" style="130" bestFit="1" customWidth="1"/>
    <col min="263" max="263" width="19.75" style="130" bestFit="1" customWidth="1"/>
    <col min="264" max="264" width="37.25" style="130" bestFit="1" customWidth="1"/>
    <col min="265" max="272" width="33.25" style="130" bestFit="1" customWidth="1"/>
    <col min="273" max="273" width="19.75" style="130" bestFit="1" customWidth="1"/>
    <col min="274" max="274" width="37.25" style="130" bestFit="1" customWidth="1"/>
    <col min="275" max="282" width="33.25" style="130" bestFit="1" customWidth="1"/>
    <col min="283" max="283" width="19.75" style="130" bestFit="1" customWidth="1"/>
    <col min="284" max="284" width="37.25" style="130" bestFit="1" customWidth="1"/>
    <col min="285" max="16384" width="8.25" style="130"/>
  </cols>
  <sheetData>
    <row r="1" spans="1:50" ht="15.75">
      <c r="A1" s="637" t="s">
        <v>640</v>
      </c>
    </row>
    <row r="2" spans="1:50">
      <c r="D2" s="131"/>
      <c r="E2" s="131"/>
      <c r="F2" s="131"/>
      <c r="G2" s="131"/>
      <c r="H2" s="131"/>
      <c r="I2" s="131"/>
      <c r="J2" s="131"/>
      <c r="K2" s="131"/>
      <c r="L2" s="496" t="s">
        <v>150</v>
      </c>
      <c r="M2" s="496" t="s">
        <v>642</v>
      </c>
      <c r="N2" s="131"/>
      <c r="O2" s="131"/>
      <c r="P2" s="131"/>
      <c r="Q2" s="131"/>
    </row>
    <row r="3" spans="1:50">
      <c r="L3" s="16" t="s">
        <v>96</v>
      </c>
      <c r="M3" s="52">
        <v>2015</v>
      </c>
      <c r="N3" s="52">
        <v>2016</v>
      </c>
      <c r="O3" s="52">
        <v>2017</v>
      </c>
      <c r="P3" s="52">
        <v>2018</v>
      </c>
      <c r="Q3" s="52">
        <v>2019</v>
      </c>
      <c r="R3" s="52">
        <v>2020</v>
      </c>
      <c r="S3" s="52">
        <v>2021</v>
      </c>
      <c r="T3" s="52">
        <v>2022</v>
      </c>
      <c r="U3" s="52">
        <v>2023</v>
      </c>
      <c r="V3" s="52">
        <v>2024</v>
      </c>
      <c r="W3" s="52">
        <v>2025</v>
      </c>
      <c r="X3" s="52">
        <v>2026</v>
      </c>
      <c r="Y3" s="52">
        <v>2027</v>
      </c>
      <c r="Z3" s="52">
        <v>2028</v>
      </c>
      <c r="AA3" s="52">
        <v>2029</v>
      </c>
      <c r="AB3" s="52">
        <v>2030</v>
      </c>
      <c r="AC3" s="52">
        <v>2031</v>
      </c>
      <c r="AD3" s="52">
        <v>2032</v>
      </c>
      <c r="AE3" s="52">
        <v>2033</v>
      </c>
      <c r="AF3" s="53">
        <v>2034</v>
      </c>
      <c r="AG3" s="53">
        <v>2035</v>
      </c>
      <c r="AH3" s="53">
        <v>2036</v>
      </c>
      <c r="AI3" s="53">
        <v>2037</v>
      </c>
      <c r="AJ3" s="53">
        <v>2038</v>
      </c>
      <c r="AK3" s="53">
        <v>2039</v>
      </c>
      <c r="AL3" s="53">
        <v>2040</v>
      </c>
      <c r="AM3" s="53">
        <v>2041</v>
      </c>
      <c r="AN3" s="53">
        <v>2042</v>
      </c>
      <c r="AO3" s="53">
        <v>2043</v>
      </c>
      <c r="AP3" s="53">
        <v>2044</v>
      </c>
      <c r="AQ3" s="53">
        <v>2045</v>
      </c>
      <c r="AR3" s="53">
        <v>2046</v>
      </c>
      <c r="AS3" s="53">
        <v>2047</v>
      </c>
      <c r="AT3" s="53">
        <v>2048</v>
      </c>
      <c r="AU3" s="53">
        <v>2049</v>
      </c>
      <c r="AV3" s="53">
        <v>2050</v>
      </c>
      <c r="AX3" s="495"/>
    </row>
    <row r="4" spans="1:50">
      <c r="L4" s="4" t="s">
        <v>172</v>
      </c>
      <c r="M4" s="54"/>
      <c r="N4" s="483">
        <v>87701</v>
      </c>
      <c r="O4" s="483">
        <v>191064</v>
      </c>
      <c r="P4" s="483">
        <v>344023</v>
      </c>
      <c r="Q4" s="483">
        <v>545594</v>
      </c>
      <c r="R4" s="483">
        <v>793892</v>
      </c>
      <c r="S4" s="483">
        <v>1127265</v>
      </c>
      <c r="T4" s="483">
        <v>1541188</v>
      </c>
      <c r="U4" s="483">
        <v>2029714</v>
      </c>
      <c r="V4" s="483">
        <v>2586452</v>
      </c>
      <c r="W4" s="483">
        <v>3205469</v>
      </c>
      <c r="X4" s="483">
        <v>4034305</v>
      </c>
      <c r="Y4" s="483">
        <v>5067672</v>
      </c>
      <c r="Z4" s="483">
        <v>6298704</v>
      </c>
      <c r="AA4" s="483">
        <v>7718777</v>
      </c>
      <c r="AB4" s="483">
        <v>9316608</v>
      </c>
      <c r="AC4" s="483">
        <v>11004786</v>
      </c>
      <c r="AD4" s="483">
        <v>12759222</v>
      </c>
      <c r="AE4" s="483">
        <v>14550557</v>
      </c>
      <c r="AF4" s="483">
        <v>16350322</v>
      </c>
      <c r="AG4" s="483">
        <v>18138140</v>
      </c>
      <c r="AH4" s="483">
        <v>19904799</v>
      </c>
      <c r="AI4" s="483">
        <v>21653365</v>
      </c>
      <c r="AJ4" s="483">
        <v>23394214</v>
      </c>
      <c r="AK4" s="483">
        <v>25139707</v>
      </c>
      <c r="AL4" s="483">
        <v>26900014</v>
      </c>
      <c r="AM4" s="483">
        <v>28536069</v>
      </c>
      <c r="AN4" s="483">
        <v>30050312</v>
      </c>
      <c r="AO4" s="483">
        <v>31443865</v>
      </c>
      <c r="AP4" s="483">
        <v>32718757</v>
      </c>
      <c r="AQ4" s="483">
        <v>33880755</v>
      </c>
      <c r="AR4" s="483">
        <v>34142058</v>
      </c>
      <c r="AS4" s="483">
        <v>34364142</v>
      </c>
      <c r="AT4" s="483">
        <v>34533902</v>
      </c>
      <c r="AU4" s="483">
        <v>34618108</v>
      </c>
      <c r="AV4" s="483">
        <v>34700884</v>
      </c>
      <c r="AX4" s="495"/>
    </row>
    <row r="5" spans="1:50">
      <c r="L5" s="4" t="s">
        <v>173</v>
      </c>
      <c r="M5" s="54"/>
      <c r="N5" s="483">
        <v>30470127</v>
      </c>
      <c r="O5" s="483">
        <v>30636759</v>
      </c>
      <c r="P5" s="483">
        <v>30731541</v>
      </c>
      <c r="Q5" s="483">
        <v>30730776</v>
      </c>
      <c r="R5" s="483">
        <v>30670531</v>
      </c>
      <c r="S5" s="483">
        <v>30512055</v>
      </c>
      <c r="T5" s="483">
        <v>30258298</v>
      </c>
      <c r="U5" s="483">
        <v>29914945</v>
      </c>
      <c r="V5" s="483">
        <v>29492810</v>
      </c>
      <c r="W5" s="483">
        <v>28998611</v>
      </c>
      <c r="X5" s="483">
        <v>28289673</v>
      </c>
      <c r="Y5" s="483">
        <v>27372707</v>
      </c>
      <c r="Z5" s="483">
        <v>26255787</v>
      </c>
      <c r="AA5" s="483">
        <v>24948213</v>
      </c>
      <c r="AB5" s="483">
        <v>23461695</v>
      </c>
      <c r="AC5" s="483">
        <v>21883869</v>
      </c>
      <c r="AD5" s="483">
        <v>20238793</v>
      </c>
      <c r="AE5" s="483">
        <v>18555580</v>
      </c>
      <c r="AF5" s="483">
        <v>16862301</v>
      </c>
      <c r="AG5" s="483">
        <v>15179003</v>
      </c>
      <c r="AH5" s="483">
        <v>13514745</v>
      </c>
      <c r="AI5" s="483">
        <v>11866524</v>
      </c>
      <c r="AJ5" s="483">
        <v>10224127</v>
      </c>
      <c r="AK5" s="483">
        <v>8575443</v>
      </c>
      <c r="AL5" s="483">
        <v>6910548</v>
      </c>
      <c r="AM5" s="483">
        <v>5368732</v>
      </c>
      <c r="AN5" s="483">
        <v>3947703</v>
      </c>
      <c r="AO5" s="483">
        <v>2646417</v>
      </c>
      <c r="AP5" s="483">
        <v>1462780</v>
      </c>
      <c r="AQ5" s="483">
        <v>390919</v>
      </c>
      <c r="AR5" s="483">
        <v>218495</v>
      </c>
      <c r="AS5" s="483">
        <v>83865</v>
      </c>
      <c r="AT5" s="483">
        <v>0</v>
      </c>
      <c r="AU5" s="483">
        <v>0</v>
      </c>
      <c r="AV5" s="483">
        <v>0</v>
      </c>
      <c r="AX5" s="495"/>
    </row>
    <row r="6" spans="1:50">
      <c r="L6" s="4" t="s">
        <v>174</v>
      </c>
      <c r="M6" s="54"/>
      <c r="N6" s="483">
        <v>30557828</v>
      </c>
      <c r="O6" s="483">
        <v>30827823</v>
      </c>
      <c r="P6" s="483">
        <v>31075564</v>
      </c>
      <c r="Q6" s="483">
        <v>31276370</v>
      </c>
      <c r="R6" s="483">
        <v>31464423</v>
      </c>
      <c r="S6" s="483">
        <v>31639320</v>
      </c>
      <c r="T6" s="483">
        <v>31799486</v>
      </c>
      <c r="U6" s="483">
        <v>31944659</v>
      </c>
      <c r="V6" s="483">
        <v>32079262</v>
      </c>
      <c r="W6" s="483">
        <v>32204080</v>
      </c>
      <c r="X6" s="483">
        <v>32323978</v>
      </c>
      <c r="Y6" s="483">
        <v>32440379</v>
      </c>
      <c r="Z6" s="483">
        <v>32554491</v>
      </c>
      <c r="AA6" s="483">
        <v>32666990</v>
      </c>
      <c r="AB6" s="483">
        <v>32778303</v>
      </c>
      <c r="AC6" s="483">
        <v>32888655</v>
      </c>
      <c r="AD6" s="483">
        <v>32998015</v>
      </c>
      <c r="AE6" s="483">
        <v>33106137</v>
      </c>
      <c r="AF6" s="483">
        <v>33212623</v>
      </c>
      <c r="AG6" s="483">
        <v>33317143</v>
      </c>
      <c r="AH6" s="483">
        <v>33419544</v>
      </c>
      <c r="AI6" s="483">
        <v>33519889</v>
      </c>
      <c r="AJ6" s="483">
        <v>33618341</v>
      </c>
      <c r="AK6" s="483">
        <v>33715150</v>
      </c>
      <c r="AL6" s="483">
        <v>33810562</v>
      </c>
      <c r="AM6" s="483">
        <v>33904801</v>
      </c>
      <c r="AN6" s="483">
        <v>33998015</v>
      </c>
      <c r="AO6" s="483">
        <v>34090282</v>
      </c>
      <c r="AP6" s="483">
        <v>34181537</v>
      </c>
      <c r="AQ6" s="483">
        <v>34271674</v>
      </c>
      <c r="AR6" s="483">
        <v>34360553</v>
      </c>
      <c r="AS6" s="483">
        <v>34448007</v>
      </c>
      <c r="AT6" s="483">
        <v>34533902</v>
      </c>
      <c r="AU6" s="483">
        <v>34618108</v>
      </c>
      <c r="AV6" s="483">
        <v>34700884</v>
      </c>
      <c r="AX6" s="495"/>
    </row>
    <row r="7" spans="1:50">
      <c r="L7" s="4" t="s">
        <v>175</v>
      </c>
      <c r="M7" s="54"/>
      <c r="N7" s="483">
        <v>195581</v>
      </c>
      <c r="O7" s="483">
        <v>432239</v>
      </c>
      <c r="P7" s="483">
        <v>744592</v>
      </c>
      <c r="Q7" s="483">
        <v>1131188</v>
      </c>
      <c r="R7" s="483">
        <v>1587423</v>
      </c>
      <c r="S7" s="483">
        <v>2127167</v>
      </c>
      <c r="T7" s="483">
        <v>2736823</v>
      </c>
      <c r="U7" s="483">
        <v>3400920</v>
      </c>
      <c r="V7" s="483">
        <v>4106161</v>
      </c>
      <c r="W7" s="483">
        <v>4843959</v>
      </c>
      <c r="X7" s="483">
        <v>5639198</v>
      </c>
      <c r="Y7" s="483">
        <v>6489237</v>
      </c>
      <c r="Z7" s="483">
        <v>7391023</v>
      </c>
      <c r="AA7" s="483">
        <v>8340844</v>
      </c>
      <c r="AB7" s="483">
        <v>9334735</v>
      </c>
      <c r="AC7" s="483">
        <v>10241919</v>
      </c>
      <c r="AD7" s="483">
        <v>11055749</v>
      </c>
      <c r="AE7" s="483">
        <v>11769370</v>
      </c>
      <c r="AF7" s="483">
        <v>12377584</v>
      </c>
      <c r="AG7" s="483">
        <v>12879921</v>
      </c>
      <c r="AH7" s="483">
        <v>13459793</v>
      </c>
      <c r="AI7" s="483">
        <v>14135777</v>
      </c>
      <c r="AJ7" s="483">
        <v>14932110</v>
      </c>
      <c r="AK7" s="483">
        <v>15871636</v>
      </c>
      <c r="AL7" s="483">
        <v>16967503</v>
      </c>
      <c r="AM7" s="483">
        <v>18088030</v>
      </c>
      <c r="AN7" s="483">
        <v>19212786</v>
      </c>
      <c r="AO7" s="483">
        <v>20310712</v>
      </c>
      <c r="AP7" s="483">
        <v>21350322</v>
      </c>
      <c r="AQ7" s="483">
        <v>22310083</v>
      </c>
      <c r="AR7" s="483">
        <v>23117907</v>
      </c>
      <c r="AS7" s="483">
        <v>23783185</v>
      </c>
      <c r="AT7" s="483">
        <v>24325938</v>
      </c>
      <c r="AU7" s="483">
        <v>24769325</v>
      </c>
      <c r="AV7" s="483">
        <v>25133969</v>
      </c>
      <c r="AX7" s="495"/>
    </row>
    <row r="8" spans="1:50"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</row>
    <row r="9" spans="1:50">
      <c r="L9" s="497" t="s">
        <v>643</v>
      </c>
    </row>
    <row r="10" spans="1:50">
      <c r="L10" s="497" t="s">
        <v>645</v>
      </c>
      <c r="AA10" s="131"/>
    </row>
    <row r="11" spans="1:50">
      <c r="L11" s="497" t="s">
        <v>644</v>
      </c>
    </row>
  </sheetData>
  <pageMargins left="0.7" right="0.7" top="0.75" bottom="0.75" header="0.3" footer="0.3"/>
  <pageSetup paperSize="9" orientation="portrait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zoomScale="85" zoomScaleNormal="85" workbookViewId="0"/>
  </sheetViews>
  <sheetFormatPr defaultColWidth="9" defaultRowHeight="15"/>
  <cols>
    <col min="1" max="1" width="3.625" style="484" customWidth="1"/>
    <col min="2" max="8" width="9" style="484"/>
    <col min="9" max="9" width="15.5" style="484" customWidth="1"/>
    <col min="10" max="10" width="9" style="484"/>
    <col min="11" max="11" width="24.75" style="484" customWidth="1"/>
    <col min="12" max="12" width="18.5" style="484" customWidth="1"/>
    <col min="13" max="16" width="7.125" style="484" customWidth="1"/>
    <col min="17" max="16384" width="9" style="484"/>
  </cols>
  <sheetData>
    <row r="1" spans="1:17" ht="25.5">
      <c r="A1" s="649" t="s">
        <v>641</v>
      </c>
      <c r="C1" s="485"/>
      <c r="D1" s="485"/>
      <c r="E1" s="485"/>
      <c r="F1" s="485"/>
      <c r="G1" s="485"/>
      <c r="H1" s="485"/>
      <c r="I1" s="485"/>
    </row>
    <row r="2" spans="1:17">
      <c r="K2" s="130"/>
      <c r="L2" s="492" t="s">
        <v>150</v>
      </c>
      <c r="M2" s="492" t="s">
        <v>34</v>
      </c>
      <c r="N2" s="492"/>
      <c r="O2" s="492"/>
      <c r="P2" s="492"/>
    </row>
    <row r="3" spans="1:17" s="486" customFormat="1">
      <c r="A3" s="484"/>
      <c r="B3" s="484"/>
      <c r="C3" s="484"/>
      <c r="D3" s="484"/>
      <c r="E3" s="484"/>
      <c r="F3" s="484"/>
      <c r="G3" s="484"/>
      <c r="H3" s="484"/>
      <c r="I3" s="484"/>
      <c r="J3" s="484"/>
      <c r="K3" s="487"/>
      <c r="L3" s="494"/>
      <c r="M3" s="52">
        <v>2015</v>
      </c>
      <c r="N3" s="52">
        <v>2030</v>
      </c>
      <c r="O3" s="52">
        <v>2040</v>
      </c>
      <c r="P3" s="52">
        <v>2050</v>
      </c>
      <c r="Q3" s="490"/>
    </row>
    <row r="4" spans="1:17" s="486" customFormat="1">
      <c r="A4" s="484"/>
      <c r="B4" s="484"/>
      <c r="C4" s="484"/>
      <c r="D4" s="484"/>
      <c r="E4" s="484"/>
      <c r="F4" s="484"/>
      <c r="G4" s="484"/>
      <c r="H4" s="484"/>
      <c r="I4" s="484"/>
      <c r="J4" s="484"/>
      <c r="K4" s="487"/>
      <c r="L4" s="4" t="s">
        <v>137</v>
      </c>
      <c r="M4" s="483">
        <v>78.752402849794962</v>
      </c>
      <c r="N4" s="483">
        <v>41.916600376077128</v>
      </c>
      <c r="O4" s="483">
        <v>41.916601670740221</v>
      </c>
      <c r="P4" s="483">
        <v>0.74460422561547501</v>
      </c>
      <c r="Q4" s="490"/>
    </row>
    <row r="5" spans="1:17" s="486" customFormat="1">
      <c r="A5" s="484"/>
      <c r="B5" s="484"/>
      <c r="C5" s="484"/>
      <c r="D5" s="484"/>
      <c r="E5" s="484"/>
      <c r="F5" s="484"/>
      <c r="G5" s="484"/>
      <c r="H5" s="484"/>
      <c r="I5" s="484"/>
      <c r="J5" s="484"/>
      <c r="K5" s="488"/>
      <c r="L5" s="4" t="s">
        <v>133</v>
      </c>
      <c r="M5" s="483">
        <v>136.38295069737077</v>
      </c>
      <c r="N5" s="483">
        <v>9.4486937344894929E-6</v>
      </c>
      <c r="O5" s="483">
        <v>5.8728611411747612E-6</v>
      </c>
      <c r="P5" s="483">
        <v>0</v>
      </c>
      <c r="Q5" s="490"/>
    </row>
    <row r="6" spans="1:17" s="486" customFormat="1">
      <c r="A6" s="484"/>
      <c r="B6" s="484"/>
      <c r="C6" s="484"/>
      <c r="D6" s="484"/>
      <c r="E6" s="484"/>
      <c r="F6" s="484"/>
      <c r="G6" s="484"/>
      <c r="H6" s="484"/>
      <c r="I6" s="484"/>
      <c r="J6" s="484"/>
      <c r="K6" s="489"/>
      <c r="L6" s="4" t="s">
        <v>132</v>
      </c>
      <c r="M6" s="483">
        <v>25.551107670687479</v>
      </c>
      <c r="N6" s="483">
        <v>162.71346702667489</v>
      </c>
      <c r="O6" s="483">
        <v>223.0483937648701</v>
      </c>
      <c r="P6" s="483">
        <v>203.83490277382899</v>
      </c>
      <c r="Q6" s="490"/>
    </row>
    <row r="7" spans="1:17">
      <c r="K7" s="488"/>
      <c r="L7" s="4" t="s">
        <v>177</v>
      </c>
      <c r="M7" s="483">
        <v>36.140084089304409</v>
      </c>
      <c r="N7" s="483">
        <v>94.312982049275377</v>
      </c>
      <c r="O7" s="483">
        <v>92.304435807444193</v>
      </c>
      <c r="P7" s="483">
        <v>92.304570457859285</v>
      </c>
      <c r="Q7" s="491"/>
    </row>
    <row r="8" spans="1:17">
      <c r="K8" s="488"/>
      <c r="L8" s="4" t="s">
        <v>178</v>
      </c>
      <c r="M8" s="483">
        <v>16.737610897965247</v>
      </c>
      <c r="N8" s="483">
        <v>2.1373472873856021</v>
      </c>
      <c r="O8" s="483">
        <v>0.9357374668869608</v>
      </c>
      <c r="P8" s="483">
        <v>2.1873443523130871</v>
      </c>
      <c r="Q8" s="491"/>
    </row>
    <row r="9" spans="1:17">
      <c r="K9" s="488"/>
      <c r="L9" s="4" t="s">
        <v>166</v>
      </c>
      <c r="M9" s="483">
        <v>15.752682875103535</v>
      </c>
      <c r="N9" s="483">
        <v>26.747943591980142</v>
      </c>
      <c r="O9" s="483">
        <v>31.718583081953319</v>
      </c>
      <c r="P9" s="483">
        <v>31.718581760130036</v>
      </c>
      <c r="Q9" s="491"/>
    </row>
    <row r="10" spans="1:17">
      <c r="K10" s="488"/>
      <c r="L10" s="4" t="s">
        <v>52</v>
      </c>
      <c r="M10" s="483">
        <v>25.00000000007363</v>
      </c>
      <c r="N10" s="483">
        <v>51.510000000148551</v>
      </c>
      <c r="O10" s="483">
        <v>38.430000000196792</v>
      </c>
      <c r="P10" s="483">
        <v>137.6871251797813</v>
      </c>
      <c r="Q10" s="491"/>
    </row>
    <row r="11" spans="1:17">
      <c r="L11" s="493"/>
      <c r="M11" s="493"/>
      <c r="N11" s="493"/>
      <c r="O11" s="493"/>
      <c r="P11" s="493"/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V14"/>
  <sheetViews>
    <sheetView showGridLines="0" zoomScale="85" zoomScaleNormal="85" workbookViewId="0"/>
  </sheetViews>
  <sheetFormatPr defaultColWidth="9" defaultRowHeight="14.25"/>
  <cols>
    <col min="1" max="1" width="3.25" style="141" customWidth="1"/>
    <col min="2" max="10" width="9" style="141"/>
    <col min="11" max="11" width="20.75" style="141" customWidth="1"/>
    <col min="12" max="12" width="20.875" style="142" customWidth="1"/>
    <col min="13" max="26" width="7.875" style="142" customWidth="1"/>
    <col min="27" max="16384" width="9" style="142"/>
  </cols>
  <sheetData>
    <row r="1" spans="1:48" s="141" customFormat="1" ht="25.5">
      <c r="A1" s="638" t="s">
        <v>204</v>
      </c>
      <c r="C1" s="63"/>
      <c r="D1" s="63"/>
      <c r="E1" s="63"/>
      <c r="F1" s="63"/>
      <c r="G1" s="63"/>
      <c r="H1" s="63"/>
      <c r="I1" s="63"/>
    </row>
    <row r="2" spans="1:48" s="141" customFormat="1">
      <c r="K2" s="142"/>
      <c r="L2" s="142"/>
    </row>
    <row r="3" spans="1:48" s="141" customFormat="1">
      <c r="K3" s="142"/>
      <c r="L3" s="146" t="s">
        <v>93</v>
      </c>
      <c r="M3" s="141" t="s">
        <v>34</v>
      </c>
    </row>
    <row r="4" spans="1:48" s="141" customFormat="1">
      <c r="K4" s="142"/>
      <c r="L4" s="67"/>
      <c r="M4" s="135">
        <v>42005</v>
      </c>
      <c r="N4" s="135">
        <v>42370</v>
      </c>
      <c r="O4" s="135">
        <v>42736</v>
      </c>
      <c r="P4" s="135">
        <v>43101</v>
      </c>
      <c r="Q4" s="135">
        <v>43466</v>
      </c>
      <c r="R4" s="135">
        <v>43831</v>
      </c>
      <c r="S4" s="135">
        <v>44197</v>
      </c>
      <c r="T4" s="135">
        <v>44562</v>
      </c>
      <c r="U4" s="135">
        <v>44927</v>
      </c>
      <c r="V4" s="135">
        <v>45292</v>
      </c>
      <c r="W4" s="135">
        <v>45658</v>
      </c>
      <c r="X4" s="135">
        <v>46023</v>
      </c>
      <c r="Y4" s="135">
        <v>46388</v>
      </c>
      <c r="Z4" s="135">
        <v>46753</v>
      </c>
      <c r="AA4" s="135">
        <v>47119</v>
      </c>
      <c r="AB4" s="135">
        <v>47484</v>
      </c>
      <c r="AC4" s="135">
        <v>47849</v>
      </c>
      <c r="AD4" s="135">
        <v>48214</v>
      </c>
      <c r="AE4" s="135">
        <v>48580</v>
      </c>
      <c r="AF4" s="135">
        <v>48945</v>
      </c>
      <c r="AG4" s="135">
        <v>49310</v>
      </c>
      <c r="AH4" s="135">
        <v>49675</v>
      </c>
      <c r="AI4" s="135">
        <v>50041</v>
      </c>
      <c r="AJ4" s="135">
        <v>50406</v>
      </c>
      <c r="AK4" s="135">
        <v>50771</v>
      </c>
      <c r="AL4" s="135">
        <v>51136</v>
      </c>
      <c r="AM4" s="135">
        <v>51502</v>
      </c>
      <c r="AN4" s="135">
        <v>51867</v>
      </c>
      <c r="AO4" s="135">
        <v>52232</v>
      </c>
      <c r="AP4" s="135">
        <v>52597</v>
      </c>
      <c r="AQ4" s="135">
        <v>52963</v>
      </c>
      <c r="AR4" s="135">
        <v>53328</v>
      </c>
      <c r="AS4" s="135">
        <v>53693</v>
      </c>
      <c r="AT4" s="135">
        <v>54058</v>
      </c>
      <c r="AU4" s="135">
        <v>54424</v>
      </c>
      <c r="AV4" s="135">
        <v>54789</v>
      </c>
    </row>
    <row r="5" spans="1:48" s="141" customFormat="1">
      <c r="L5" s="61" t="s">
        <v>193</v>
      </c>
      <c r="M5" s="65">
        <v>0</v>
      </c>
      <c r="N5" s="65">
        <v>0</v>
      </c>
      <c r="O5" s="65">
        <v>-0.41899999999999693</v>
      </c>
      <c r="P5" s="65">
        <v>-0.78699999999999193</v>
      </c>
      <c r="Q5" s="65">
        <v>-1.1989999999999981</v>
      </c>
      <c r="R5" s="65">
        <v>-1.7890000000000015</v>
      </c>
      <c r="S5" s="65">
        <v>-1.8799999999999955</v>
      </c>
      <c r="T5" s="65">
        <v>-2.2149999999999892</v>
      </c>
      <c r="U5" s="65">
        <v>-1.9339999999999975</v>
      </c>
      <c r="V5" s="65">
        <v>-1.8969999999999914</v>
      </c>
      <c r="W5" s="65">
        <v>-1.9769999999999897</v>
      </c>
      <c r="X5" s="65">
        <v>-2.1539999999999964</v>
      </c>
      <c r="Y5" s="65">
        <v>-2.171999999999997</v>
      </c>
      <c r="Z5" s="65">
        <v>-2.1739999999999924</v>
      </c>
      <c r="AA5" s="65">
        <v>-2.3729999999999905</v>
      </c>
      <c r="AB5" s="65">
        <v>-2.5619999999999976</v>
      </c>
      <c r="AC5" s="65">
        <v>-2.5739999999999981</v>
      </c>
      <c r="AD5" s="65">
        <v>-2.6029999999999944</v>
      </c>
      <c r="AE5" s="65">
        <v>-2.6039999999999992</v>
      </c>
      <c r="AF5" s="65">
        <v>-2.7639999999999958</v>
      </c>
      <c r="AG5" s="64">
        <v>-2.9779999999999944</v>
      </c>
      <c r="AH5" s="64">
        <v>-3.2269999999999897</v>
      </c>
      <c r="AI5" s="64">
        <v>-3.2789999999999964</v>
      </c>
      <c r="AJ5" s="64">
        <v>-3.3719999999999999</v>
      </c>
      <c r="AK5" s="64">
        <v>-3.4369999999999976</v>
      </c>
      <c r="AL5" s="64">
        <v>-3.4949999999999903</v>
      </c>
      <c r="AM5" s="64">
        <v>-3.6019999999999897</v>
      </c>
      <c r="AN5" s="64">
        <v>-3.695999999999998</v>
      </c>
      <c r="AO5" s="64">
        <v>-3.7779999999999916</v>
      </c>
      <c r="AP5" s="64">
        <v>-3.8529999999999944</v>
      </c>
      <c r="AQ5" s="64">
        <v>-3.9409999999999883</v>
      </c>
      <c r="AR5" s="64">
        <v>-4.063999999999993</v>
      </c>
      <c r="AS5" s="64">
        <v>-4.1640000000000015</v>
      </c>
      <c r="AT5" s="64">
        <v>-4.2980000000000018</v>
      </c>
      <c r="AU5" s="64">
        <v>-4.375</v>
      </c>
      <c r="AV5" s="64">
        <v>-4.527000000000001</v>
      </c>
    </row>
    <row r="6" spans="1:48" s="141" customFormat="1" ht="15">
      <c r="K6" s="62"/>
      <c r="L6" s="61" t="s">
        <v>194</v>
      </c>
      <c r="M6" s="144">
        <v>0</v>
      </c>
      <c r="N6" s="144">
        <v>0</v>
      </c>
      <c r="O6" s="144">
        <v>-0.56985747547412302</v>
      </c>
      <c r="P6" s="144">
        <v>-1.2674499628665501</v>
      </c>
      <c r="Q6" s="144">
        <v>-2.8631779748319559</v>
      </c>
      <c r="R6" s="144">
        <v>-5.2791371733001569</v>
      </c>
      <c r="S6" s="144">
        <v>-6.351109439899659</v>
      </c>
      <c r="T6" s="144">
        <v>-7.710428913870885</v>
      </c>
      <c r="U6" s="144">
        <v>-7.9763571051235118</v>
      </c>
      <c r="V6" s="144">
        <v>-8.1921444792834706</v>
      </c>
      <c r="W6" s="144">
        <v>-8.2269145779593629</v>
      </c>
      <c r="X6" s="144">
        <v>-8.2344710973303279</v>
      </c>
      <c r="Y6" s="144">
        <v>-8.1379502071091991</v>
      </c>
      <c r="Z6" s="144">
        <v>-8.0006655760379459</v>
      </c>
      <c r="AA6" s="144">
        <v>-7.846165814264225</v>
      </c>
      <c r="AB6" s="144">
        <v>-7.6791474243878497</v>
      </c>
      <c r="AC6" s="144">
        <v>-7.3497856470215623</v>
      </c>
      <c r="AD6" s="144">
        <v>-7.0118124822771364</v>
      </c>
      <c r="AE6" s="144">
        <v>-6.695651466617548</v>
      </c>
      <c r="AF6" s="144">
        <v>-6.4837619067300949</v>
      </c>
      <c r="AG6" s="144">
        <v>-6.4467665492186654</v>
      </c>
      <c r="AH6" s="144">
        <v>-6.5155403209310521</v>
      </c>
      <c r="AI6" s="144">
        <v>-6.3824891489718993</v>
      </c>
      <c r="AJ6" s="144">
        <v>-6.2436125761014267</v>
      </c>
      <c r="AK6" s="144">
        <v>-5.9454805735502987</v>
      </c>
      <c r="AL6" s="144">
        <v>-5.6346578171184518</v>
      </c>
      <c r="AM6" s="144">
        <v>-5.298709148677446</v>
      </c>
      <c r="AN6" s="144">
        <v>-4.9181600750698067</v>
      </c>
      <c r="AO6" s="144">
        <v>-4.4934940495695344</v>
      </c>
      <c r="AP6" s="144">
        <v>-4.0710180922228147</v>
      </c>
      <c r="AQ6" s="144">
        <v>-3.6620572650522263</v>
      </c>
      <c r="AR6" s="144">
        <v>-3.2401187213138343</v>
      </c>
      <c r="AS6" s="144">
        <v>-2.8224061772868652</v>
      </c>
      <c r="AT6" s="144">
        <v>-2.3835684762712503</v>
      </c>
      <c r="AU6" s="144">
        <v>-1.8979746230500609</v>
      </c>
      <c r="AV6" s="144">
        <v>-1.4807800167060066</v>
      </c>
    </row>
    <row r="7" spans="1:48" s="141" customFormat="1">
      <c r="L7" s="61" t="s">
        <v>195</v>
      </c>
      <c r="M7" s="144">
        <v>0</v>
      </c>
      <c r="N7" s="144">
        <v>0</v>
      </c>
      <c r="O7" s="144">
        <v>0.81124713339410448</v>
      </c>
      <c r="P7" s="144">
        <v>1.6387638690566888</v>
      </c>
      <c r="Q7" s="144">
        <v>2.4437061728501135</v>
      </c>
      <c r="R7" s="144">
        <v>4.0924573005355995</v>
      </c>
      <c r="S7" s="144">
        <v>5.6486328406717377</v>
      </c>
      <c r="T7" s="144">
        <v>5.9686953913155349</v>
      </c>
      <c r="U7" s="144">
        <v>6.4320296611017369</v>
      </c>
      <c r="V7" s="144">
        <v>6.942410252472186</v>
      </c>
      <c r="W7" s="144">
        <v>7.5178589639257041</v>
      </c>
      <c r="X7" s="144">
        <v>8.1662532532146486</v>
      </c>
      <c r="Y7" s="144">
        <v>8.801885634027343</v>
      </c>
      <c r="Z7" s="144">
        <v>9.449132075524048</v>
      </c>
      <c r="AA7" s="144">
        <v>10.1046282341226</v>
      </c>
      <c r="AB7" s="144">
        <v>10.780945581982508</v>
      </c>
      <c r="AC7" s="144">
        <v>11.569700089756225</v>
      </c>
      <c r="AD7" s="144">
        <v>12.45299918843358</v>
      </c>
      <c r="AE7" s="144">
        <v>13.35986228134928</v>
      </c>
      <c r="AF7" s="144">
        <v>14.360384065800673</v>
      </c>
      <c r="AG7" s="144">
        <v>15.573581787178085</v>
      </c>
      <c r="AH7" s="144">
        <v>16.856938272622926</v>
      </c>
      <c r="AI7" s="144">
        <v>18.111984260746055</v>
      </c>
      <c r="AJ7" s="144">
        <v>19.348874040364166</v>
      </c>
      <c r="AK7" s="144">
        <v>20.573481040091906</v>
      </c>
      <c r="AL7" s="144">
        <v>21.812986375409082</v>
      </c>
      <c r="AM7" s="144">
        <v>23.077318959614132</v>
      </c>
      <c r="AN7" s="144">
        <v>24.371337643819174</v>
      </c>
      <c r="AO7" s="144">
        <v>25.704746518722089</v>
      </c>
      <c r="AP7" s="144">
        <v>27.088296421142587</v>
      </c>
      <c r="AQ7" s="144">
        <v>28.521170869678343</v>
      </c>
      <c r="AR7" s="144">
        <v>30.00771445221713</v>
      </c>
      <c r="AS7" s="144">
        <v>31.614659511139337</v>
      </c>
      <c r="AT7" s="144">
        <v>33.452395101349651</v>
      </c>
      <c r="AU7" s="144">
        <v>35.416421690308169</v>
      </c>
      <c r="AV7" s="144">
        <v>37.491957460902881</v>
      </c>
    </row>
    <row r="8" spans="1:48" s="141" customFormat="1">
      <c r="L8" s="61" t="s">
        <v>196</v>
      </c>
      <c r="M8" s="144">
        <v>0</v>
      </c>
      <c r="N8" s="144">
        <v>0</v>
      </c>
      <c r="O8" s="144">
        <v>0.12431028343147515</v>
      </c>
      <c r="P8" s="144">
        <v>0.27929546197484961</v>
      </c>
      <c r="Q8" s="144">
        <v>0.4718068764045748</v>
      </c>
      <c r="R8" s="144">
        <v>0.71005822145397079</v>
      </c>
      <c r="S8" s="144">
        <v>1.007985133132832</v>
      </c>
      <c r="T8" s="144">
        <v>1.3763822923224389</v>
      </c>
      <c r="U8" s="144">
        <v>1.8299181169473664</v>
      </c>
      <c r="V8" s="144">
        <v>2.3864228560179783</v>
      </c>
      <c r="W8" s="144">
        <v>3.0671994495678732</v>
      </c>
      <c r="X8" s="144">
        <v>3.8945034151692481</v>
      </c>
      <c r="Y8" s="144">
        <v>4.8986406361537513</v>
      </c>
      <c r="Z8" s="144">
        <v>6.1252499764030475</v>
      </c>
      <c r="AA8" s="144">
        <v>7.6041207726611146</v>
      </c>
      <c r="AB8" s="144">
        <v>9.3770780522879367</v>
      </c>
      <c r="AC8" s="144">
        <v>11.08258269473721</v>
      </c>
      <c r="AD8" s="144">
        <v>12.986868315369282</v>
      </c>
      <c r="AE8" s="144">
        <v>15.052774963394842</v>
      </c>
      <c r="AF8" s="144">
        <v>17.242945106782248</v>
      </c>
      <c r="AG8" s="144">
        <v>19.525447041091539</v>
      </c>
      <c r="AH8" s="144">
        <v>21.709749990378718</v>
      </c>
      <c r="AI8" s="144">
        <v>23.782296653369539</v>
      </c>
      <c r="AJ8" s="144">
        <v>25.732057834260626</v>
      </c>
      <c r="AK8" s="144">
        <v>27.552355596353518</v>
      </c>
      <c r="AL8" s="144">
        <v>29.245032345476087</v>
      </c>
      <c r="AM8" s="144">
        <v>30.715618532775697</v>
      </c>
      <c r="AN8" s="144">
        <v>31.991546269101487</v>
      </c>
      <c r="AO8" s="144">
        <v>33.110487857367275</v>
      </c>
      <c r="AP8" s="144">
        <v>34.123852743270355</v>
      </c>
      <c r="AQ8" s="144">
        <v>35.116222242927122</v>
      </c>
      <c r="AR8" s="144">
        <v>36.153159470347006</v>
      </c>
      <c r="AS8" s="144">
        <v>37.480394553263437</v>
      </c>
      <c r="AT8" s="144">
        <v>39.39422938588141</v>
      </c>
      <c r="AU8" s="144">
        <v>42.11523880103892</v>
      </c>
      <c r="AV8" s="144">
        <v>45.667790562142685</v>
      </c>
    </row>
    <row r="9" spans="1:48" s="141" customFormat="1">
      <c r="L9" s="61" t="s">
        <v>197</v>
      </c>
      <c r="M9" s="144">
        <v>0</v>
      </c>
      <c r="N9" s="144">
        <v>0</v>
      </c>
      <c r="O9" s="144">
        <v>5.5910139342636</v>
      </c>
      <c r="P9" s="144">
        <v>-0.83604518556182938</v>
      </c>
      <c r="Q9" s="144">
        <v>2.5361081647825756</v>
      </c>
      <c r="R9" s="144">
        <v>1.5167879857270918</v>
      </c>
      <c r="S9" s="144">
        <v>2.6572629483300716</v>
      </c>
      <c r="T9" s="144">
        <v>1.4295309970164283</v>
      </c>
      <c r="U9" s="144">
        <v>1.6333518994069607</v>
      </c>
      <c r="V9" s="144">
        <v>1.2836236544985411</v>
      </c>
      <c r="W9" s="144">
        <v>0.97317322940725148</v>
      </c>
      <c r="X9" s="144">
        <v>0.56799569162623698</v>
      </c>
      <c r="Y9" s="144">
        <v>0.38528467922492382</v>
      </c>
      <c r="Z9" s="144">
        <v>0.24100646759785604</v>
      </c>
      <c r="AA9" s="144">
        <v>-0.15952203364324191</v>
      </c>
      <c r="AB9" s="144">
        <v>-0.75968477322635408</v>
      </c>
      <c r="AC9" s="144">
        <v>-0.73389897759633982</v>
      </c>
      <c r="AD9" s="144">
        <v>-0.68083489018280829</v>
      </c>
      <c r="AE9" s="144">
        <v>-0.17568144431118071</v>
      </c>
      <c r="AF9" s="144">
        <v>0.23859680808524786</v>
      </c>
      <c r="AG9" s="144">
        <v>0.90327473662947</v>
      </c>
      <c r="AH9" s="144">
        <v>0.61179119948178595</v>
      </c>
      <c r="AI9" s="144">
        <v>0.77725214533623443</v>
      </c>
      <c r="AJ9" s="144">
        <v>0.56747867556146048</v>
      </c>
      <c r="AK9" s="144">
        <v>0.57266029296783927</v>
      </c>
      <c r="AL9" s="144">
        <v>0.56964257162928789</v>
      </c>
      <c r="AM9" s="144">
        <v>0.42896519724595805</v>
      </c>
      <c r="AN9" s="144">
        <v>0.31017658792819702</v>
      </c>
      <c r="AO9" s="144">
        <v>0.22843509934114081</v>
      </c>
      <c r="AP9" s="144">
        <v>0.1232543399950714</v>
      </c>
      <c r="AQ9" s="144">
        <v>2.6161484518411271E-2</v>
      </c>
      <c r="AR9" s="144">
        <v>-0.16600032729400027</v>
      </c>
      <c r="AS9" s="144">
        <v>-0.30923479837807122</v>
      </c>
      <c r="AT9" s="144">
        <v>-0.64662908003296593</v>
      </c>
      <c r="AU9" s="144">
        <v>-0.7265463754116297</v>
      </c>
      <c r="AV9" s="144">
        <v>-1.0794180029091365</v>
      </c>
    </row>
    <row r="10" spans="1:48" s="141" customFormat="1">
      <c r="L10" s="61" t="s">
        <v>198</v>
      </c>
      <c r="M10" s="144">
        <v>0</v>
      </c>
      <c r="N10" s="144">
        <v>0</v>
      </c>
      <c r="O10" s="144">
        <v>5.1843214872636167</v>
      </c>
      <c r="P10" s="144">
        <v>8.0277962760766428</v>
      </c>
      <c r="Q10" s="144">
        <v>11.526637579221031</v>
      </c>
      <c r="R10" s="144">
        <v>12.689011274231987</v>
      </c>
      <c r="S10" s="144">
        <v>14.744285802509559</v>
      </c>
      <c r="T10" s="144">
        <v>15.831578654539484</v>
      </c>
      <c r="U10" s="144">
        <v>17.234854122234438</v>
      </c>
      <c r="V10" s="144">
        <v>18.008625618244494</v>
      </c>
      <c r="W10" s="144">
        <v>18.580231047969548</v>
      </c>
      <c r="X10" s="144">
        <v>18.901716344764566</v>
      </c>
      <c r="Y10" s="144">
        <v>19.293383909561868</v>
      </c>
      <c r="Z10" s="144">
        <v>19.563042393179956</v>
      </c>
      <c r="AA10" s="144">
        <v>19.70317505925874</v>
      </c>
      <c r="AB10" s="144">
        <v>19.680789543048803</v>
      </c>
      <c r="AC10" s="144">
        <v>19.767431478259738</v>
      </c>
      <c r="AD10" s="144">
        <v>19.887374658271881</v>
      </c>
      <c r="AE10" s="144">
        <v>20.024838962476309</v>
      </c>
      <c r="AF10" s="144">
        <v>20.289111942105691</v>
      </c>
      <c r="AG10" s="144">
        <v>20.541169644418233</v>
      </c>
      <c r="AH10" s="144">
        <v>20.700752593755723</v>
      </c>
      <c r="AI10" s="144">
        <v>21.039371811967541</v>
      </c>
      <c r="AJ10" s="144">
        <v>21.102158127420367</v>
      </c>
      <c r="AK10" s="144">
        <v>21.20727723388373</v>
      </c>
      <c r="AL10" s="144">
        <v>21.304088350673268</v>
      </c>
      <c r="AM10" s="144">
        <v>21.294045136069627</v>
      </c>
      <c r="AN10" s="144">
        <v>21.269539467562822</v>
      </c>
      <c r="AO10" s="144">
        <v>21.283181789225665</v>
      </c>
      <c r="AP10" s="144">
        <v>21.230910255778269</v>
      </c>
      <c r="AQ10" s="144">
        <v>21.16611105534075</v>
      </c>
      <c r="AR10" s="144">
        <v>21.093410627520925</v>
      </c>
      <c r="AS10" s="144">
        <v>20.986596909102687</v>
      </c>
      <c r="AT10" s="144">
        <v>20.825683910864015</v>
      </c>
      <c r="AU10" s="144">
        <v>20.721177078865892</v>
      </c>
      <c r="AV10" s="144">
        <v>20.510776488619967</v>
      </c>
    </row>
    <row r="11" spans="1:48" s="141" customFormat="1">
      <c r="L11" s="61" t="s">
        <v>199</v>
      </c>
      <c r="M11" s="144">
        <v>0</v>
      </c>
      <c r="N11" s="144">
        <v>0</v>
      </c>
      <c r="O11" s="144">
        <v>0.74621243704922335</v>
      </c>
      <c r="P11" s="144">
        <v>1.0192896091343755</v>
      </c>
      <c r="Q11" s="144">
        <v>0.30318545836519206</v>
      </c>
      <c r="R11" s="144">
        <v>-3.3367056224694807</v>
      </c>
      <c r="S11" s="144">
        <v>-6.7688969653685831</v>
      </c>
      <c r="T11" s="144">
        <v>-6.7064983437440446</v>
      </c>
      <c r="U11" s="144">
        <v>-6.6374344633805435</v>
      </c>
      <c r="V11" s="144">
        <v>-6.4926834030927125</v>
      </c>
      <c r="W11" s="144">
        <v>-6.2911738305082281</v>
      </c>
      <c r="X11" s="144">
        <v>-6.2585067881911414</v>
      </c>
      <c r="Y11" s="144">
        <v>-6.2750833158358432</v>
      </c>
      <c r="Z11" s="144">
        <v>-5.7787046583437132</v>
      </c>
      <c r="AA11" s="144">
        <v>-5.3941878292199021</v>
      </c>
      <c r="AB11" s="144">
        <v>-5.1056284299775143</v>
      </c>
      <c r="AC11" s="144">
        <v>-5.0193721612376976</v>
      </c>
      <c r="AD11" s="144">
        <v>-4.7626763742159142</v>
      </c>
      <c r="AE11" s="144">
        <v>-4.2727714087233721</v>
      </c>
      <c r="AF11" s="144">
        <v>-3.8239782313661976</v>
      </c>
      <c r="AG11" s="144">
        <v>-3.3527854668166128</v>
      </c>
      <c r="AH11" s="144">
        <v>-2.9297692793255692</v>
      </c>
      <c r="AI11" s="144">
        <v>-2.5205086284742606</v>
      </c>
      <c r="AJ11" s="144">
        <v>-2.126058665570838</v>
      </c>
      <c r="AK11" s="144">
        <v>-1.739449017510708</v>
      </c>
      <c r="AL11" s="144">
        <v>-1.3582724194862976</v>
      </c>
      <c r="AM11" s="144">
        <v>-0.98520826077799484</v>
      </c>
      <c r="AN11" s="144">
        <v>-0.61513379499763232</v>
      </c>
      <c r="AO11" s="144">
        <v>-0.25599280922222079</v>
      </c>
      <c r="AP11" s="144">
        <v>9.1928979267606792E-2</v>
      </c>
      <c r="AQ11" s="144">
        <v>0.42759216706969028</v>
      </c>
      <c r="AR11" s="144">
        <v>0.75438489919577023</v>
      </c>
      <c r="AS11" s="144">
        <v>1.0644128657201009</v>
      </c>
      <c r="AT11" s="144">
        <v>1.3549837912074167</v>
      </c>
      <c r="AU11" s="144">
        <v>1.6222585455608396</v>
      </c>
      <c r="AV11" s="144">
        <v>1.4494861269923263</v>
      </c>
    </row>
    <row r="12" spans="1:48" s="141" customFormat="1">
      <c r="L12" s="61" t="s">
        <v>200</v>
      </c>
      <c r="M12" s="144">
        <v>0</v>
      </c>
      <c r="N12" s="144">
        <v>0</v>
      </c>
      <c r="O12" s="144">
        <v>9.806135424847497</v>
      </c>
      <c r="P12" s="144">
        <v>-13.396450544658222</v>
      </c>
      <c r="Q12" s="144">
        <v>-37.97255550969129</v>
      </c>
      <c r="R12" s="144">
        <v>-49.612267873318132</v>
      </c>
      <c r="S12" s="144">
        <v>-68.880053540701908</v>
      </c>
      <c r="T12" s="144">
        <v>-90.64525486573433</v>
      </c>
      <c r="U12" s="144">
        <v>-89.901122710205073</v>
      </c>
      <c r="V12" s="144">
        <v>-52.575859057631192</v>
      </c>
      <c r="W12" s="144">
        <v>-20.636201555876596</v>
      </c>
      <c r="X12" s="144">
        <v>-30.010765013245845</v>
      </c>
      <c r="Y12" s="144">
        <v>-30.808673080361103</v>
      </c>
      <c r="Z12" s="144">
        <v>-34.876878949479504</v>
      </c>
      <c r="AA12" s="144">
        <v>-42.803251620608393</v>
      </c>
      <c r="AB12" s="144">
        <v>-34.972337440709737</v>
      </c>
      <c r="AC12" s="144">
        <v>-71.488825316870475</v>
      </c>
      <c r="AD12" s="144">
        <v>-105.51887753325218</v>
      </c>
      <c r="AE12" s="144">
        <v>-136.83449276131819</v>
      </c>
      <c r="AF12" s="144">
        <v>-147.23495242624267</v>
      </c>
      <c r="AG12" s="144">
        <v>-146.33745413734073</v>
      </c>
      <c r="AH12" s="144">
        <v>-165.18224273848969</v>
      </c>
      <c r="AI12" s="144">
        <v>-171.22762048426233</v>
      </c>
      <c r="AJ12" s="144">
        <v>-184.93612092121742</v>
      </c>
      <c r="AK12" s="144">
        <v>-192.15463525467666</v>
      </c>
      <c r="AL12" s="144">
        <v>-199.71221931062937</v>
      </c>
      <c r="AM12" s="144">
        <v>-201.97541005635134</v>
      </c>
      <c r="AN12" s="144">
        <v>-201.59971243111229</v>
      </c>
      <c r="AO12" s="144">
        <v>-205.23354102825323</v>
      </c>
      <c r="AP12" s="144">
        <v>-204.89571565647179</v>
      </c>
      <c r="AQ12" s="144">
        <v>-203.11360483727933</v>
      </c>
      <c r="AR12" s="144">
        <v>-201.82958514550293</v>
      </c>
      <c r="AS12" s="144">
        <v>-205.56475887946132</v>
      </c>
      <c r="AT12" s="144">
        <v>-208.56757712782277</v>
      </c>
      <c r="AU12" s="144">
        <v>-210.39666928397321</v>
      </c>
      <c r="AV12" s="144">
        <v>-213.72116814146599</v>
      </c>
    </row>
    <row r="13" spans="1:48" s="141" customFormat="1">
      <c r="L13" s="61" t="s">
        <v>201</v>
      </c>
      <c r="M13" s="144">
        <v>0</v>
      </c>
      <c r="N13" s="144">
        <v>0</v>
      </c>
      <c r="O13" s="144">
        <v>0.38081878747548448</v>
      </c>
      <c r="P13" s="144">
        <v>0.98363328707788211</v>
      </c>
      <c r="Q13" s="144">
        <v>1.7463645855367818</v>
      </c>
      <c r="R13" s="144">
        <v>2.6683864125172425</v>
      </c>
      <c r="S13" s="144">
        <v>3.7497195492862856</v>
      </c>
      <c r="T13" s="144">
        <v>4.9908223270435323</v>
      </c>
      <c r="U13" s="144">
        <v>6.3924702684823789</v>
      </c>
      <c r="V13" s="144">
        <v>7.9556808217193522</v>
      </c>
      <c r="W13" s="144">
        <v>9.6816633288210951</v>
      </c>
      <c r="X13" s="144">
        <v>11.571784196508942</v>
      </c>
      <c r="Y13" s="144">
        <v>13.997891161294582</v>
      </c>
      <c r="Z13" s="144">
        <v>16.324312783533284</v>
      </c>
      <c r="AA13" s="144">
        <v>18.541159037210257</v>
      </c>
      <c r="AB13" s="144">
        <v>20.636678340350475</v>
      </c>
      <c r="AC13" s="144">
        <v>22.596531043387007</v>
      </c>
      <c r="AD13" s="144">
        <v>24.40257323717254</v>
      </c>
      <c r="AE13" s="144">
        <v>26.030612793132651</v>
      </c>
      <c r="AF13" s="144">
        <v>27.445616161015142</v>
      </c>
      <c r="AG13" s="144">
        <v>28.588494255172449</v>
      </c>
      <c r="AH13" s="144">
        <v>29.298879041893002</v>
      </c>
      <c r="AI13" s="144">
        <v>29.971603350775005</v>
      </c>
      <c r="AJ13" s="144">
        <v>30.558220650401005</v>
      </c>
      <c r="AK13" s="144">
        <v>31.073529644833769</v>
      </c>
      <c r="AL13" s="144">
        <v>31.530207029735188</v>
      </c>
      <c r="AM13" s="144">
        <v>31.925330160435969</v>
      </c>
      <c r="AN13" s="144">
        <v>32.273575517184113</v>
      </c>
      <c r="AO13" s="144">
        <v>32.586329324696294</v>
      </c>
      <c r="AP13" s="144">
        <v>32.872362847520073</v>
      </c>
      <c r="AQ13" s="144">
        <v>33.138397911349806</v>
      </c>
      <c r="AR13" s="144">
        <v>33.338591232618079</v>
      </c>
      <c r="AS13" s="144">
        <v>33.539978228790922</v>
      </c>
      <c r="AT13" s="144">
        <v>33.742566017287494</v>
      </c>
      <c r="AU13" s="144">
        <v>33.946361757965327</v>
      </c>
      <c r="AV13" s="144">
        <v>34.151372653373421</v>
      </c>
    </row>
    <row r="14" spans="1:48" s="62" customFormat="1" ht="15">
      <c r="A14" s="141"/>
      <c r="B14" s="141"/>
      <c r="C14" s="141"/>
      <c r="D14" s="141"/>
      <c r="E14" s="141"/>
      <c r="K14" s="145"/>
      <c r="L14" s="61" t="s">
        <v>167</v>
      </c>
      <c r="M14" s="144">
        <v>0</v>
      </c>
      <c r="N14" s="144">
        <v>0</v>
      </c>
      <c r="O14" s="144">
        <v>21.655202012250811</v>
      </c>
      <c r="P14" s="144">
        <v>-4.3381671897661818</v>
      </c>
      <c r="Q14" s="144">
        <v>-23.006924647362894</v>
      </c>
      <c r="R14" s="144">
        <v>-38.340409474621993</v>
      </c>
      <c r="S14" s="144">
        <v>-56.072173672039526</v>
      </c>
      <c r="T14" s="144">
        <v>-77.680172461111852</v>
      </c>
      <c r="U14" s="144">
        <v>-72.926290210536081</v>
      </c>
      <c r="V14" s="144">
        <v>-32.580923737054945</v>
      </c>
      <c r="W14" s="144">
        <v>2.6888360553473376</v>
      </c>
      <c r="X14" s="144">
        <v>-3.5554899974836189</v>
      </c>
      <c r="Y14" s="144">
        <v>-1.6620583043504666E-2</v>
      </c>
      <c r="Z14" s="144">
        <v>0.87249451237721587</v>
      </c>
      <c r="AA14" s="144">
        <v>-2.6230441944831</v>
      </c>
      <c r="AB14" s="144">
        <v>9.3966934493682857</v>
      </c>
      <c r="AC14" s="144">
        <v>-22.14963679658581</v>
      </c>
      <c r="AD14" s="144">
        <v>-50.847385880680804</v>
      </c>
      <c r="AE14" s="144">
        <v>-76.11450808061727</v>
      </c>
      <c r="AF14" s="144">
        <v>-80.730038480549865</v>
      </c>
      <c r="AG14" s="144">
        <v>-73.983038688886154</v>
      </c>
      <c r="AH14" s="144">
        <v>-88.676441240614167</v>
      </c>
      <c r="AI14" s="144">
        <v>-89.727110039514173</v>
      </c>
      <c r="AJ14" s="144">
        <v>-99.369002834882053</v>
      </c>
      <c r="AK14" s="144">
        <v>-102.29726103760675</v>
      </c>
      <c r="AL14" s="144">
        <v>-105.73819287431115</v>
      </c>
      <c r="AM14" s="144">
        <v>-104.42004947966529</v>
      </c>
      <c r="AN14" s="144">
        <v>-100.61283081558395</v>
      </c>
      <c r="AO14" s="144">
        <v>-100.84784729769251</v>
      </c>
      <c r="AP14" s="144">
        <v>-97.289128161720782</v>
      </c>
      <c r="AQ14" s="144">
        <v>-92.321006371447538</v>
      </c>
      <c r="AR14" s="144">
        <v>-87.952443512211858</v>
      </c>
      <c r="AS14" s="144">
        <v>-88.174357787109557</v>
      </c>
      <c r="AT14" s="144">
        <v>-87.125916477536975</v>
      </c>
      <c r="AU14" s="144">
        <v>-83.574732408695809</v>
      </c>
      <c r="AV14" s="144">
        <v>-81.53698286904978</v>
      </c>
    </row>
  </sheetData>
  <pageMargins left="0.7" right="0.7" top="0.75" bottom="0.75" header="0.3" footer="0.3"/>
  <pageSetup paperSize="9" orientation="portrait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"/>
  <sheetViews>
    <sheetView showGridLines="0" topLeftCell="Z1" zoomScale="70" zoomScaleNormal="70" workbookViewId="0">
      <selection activeCell="BA5" sqref="BA5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18.5" style="5" customWidth="1"/>
    <col min="13" max="13" width="15.625" style="5" bestFit="1" customWidth="1"/>
    <col min="14" max="16" width="15.625" style="5" customWidth="1"/>
    <col min="17" max="17" width="11.875" style="5" bestFit="1" customWidth="1"/>
    <col min="18" max="18" width="11.5" style="5" bestFit="1" customWidth="1"/>
    <col min="19" max="19" width="11.875" style="5" bestFit="1" customWidth="1"/>
    <col min="20" max="21" width="11.5" style="5" bestFit="1" customWidth="1"/>
    <col min="22" max="22" width="11.875" style="5" bestFit="1" customWidth="1"/>
    <col min="23" max="23" width="11.5" style="5" bestFit="1" customWidth="1"/>
    <col min="24" max="32" width="11.875" style="5" bestFit="1" customWidth="1"/>
    <col min="33" max="34" width="11.5" style="5" bestFit="1" customWidth="1"/>
    <col min="35" max="35" width="11.25" style="5" bestFit="1" customWidth="1"/>
    <col min="36" max="40" width="11.5" style="5" bestFit="1" customWidth="1"/>
    <col min="41" max="41" width="11.875" style="5" bestFit="1" customWidth="1"/>
    <col min="42" max="42" width="11.5" style="5" bestFit="1" customWidth="1"/>
    <col min="43" max="43" width="11.875" style="5" bestFit="1" customWidth="1"/>
    <col min="44" max="44" width="11.5" style="5" bestFit="1" customWidth="1"/>
    <col min="45" max="50" width="11.875" style="5" bestFit="1" customWidth="1"/>
    <col min="51" max="16384" width="9" style="5"/>
  </cols>
  <sheetData>
    <row r="1" spans="1:53" ht="25.5">
      <c r="A1" s="637" t="s">
        <v>662</v>
      </c>
      <c r="C1" s="63"/>
      <c r="D1" s="63"/>
      <c r="E1" s="63"/>
      <c r="F1" s="63"/>
      <c r="G1" s="63"/>
      <c r="H1" s="63"/>
      <c r="I1" s="63"/>
    </row>
    <row r="2" spans="1:53">
      <c r="K2" s="127"/>
    </row>
    <row r="3" spans="1:53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127"/>
      <c r="L3" s="68" t="s">
        <v>82</v>
      </c>
      <c r="M3" s="2" t="s">
        <v>235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53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127"/>
      <c r="L4" s="4" t="s">
        <v>36</v>
      </c>
      <c r="M4" s="55">
        <v>40179</v>
      </c>
      <c r="N4" s="55">
        <v>40544</v>
      </c>
      <c r="O4" s="55">
        <v>40909</v>
      </c>
      <c r="P4" s="55">
        <v>41275</v>
      </c>
      <c r="Q4" s="55">
        <v>41640</v>
      </c>
      <c r="R4" s="55">
        <v>42005</v>
      </c>
      <c r="S4" s="55">
        <v>42370</v>
      </c>
      <c r="T4" s="55">
        <v>42736</v>
      </c>
      <c r="U4" s="55">
        <v>43101</v>
      </c>
      <c r="V4" s="55">
        <v>43466</v>
      </c>
      <c r="W4" s="55">
        <v>43831</v>
      </c>
      <c r="X4" s="55">
        <v>44197</v>
      </c>
      <c r="Y4" s="55">
        <v>44562</v>
      </c>
      <c r="Z4" s="55">
        <v>44927</v>
      </c>
      <c r="AA4" s="55">
        <v>45292</v>
      </c>
      <c r="AB4" s="55">
        <v>45658</v>
      </c>
      <c r="AC4" s="55">
        <v>46023</v>
      </c>
      <c r="AD4" s="55">
        <v>46388</v>
      </c>
      <c r="AE4" s="55">
        <v>46753</v>
      </c>
      <c r="AF4" s="55">
        <v>47119</v>
      </c>
      <c r="AG4" s="55">
        <v>47484</v>
      </c>
      <c r="AH4" s="55">
        <v>47849</v>
      </c>
      <c r="AI4" s="55">
        <v>48214</v>
      </c>
      <c r="AJ4" s="55">
        <v>48580</v>
      </c>
      <c r="AK4" s="55">
        <v>48945</v>
      </c>
      <c r="AL4" s="55">
        <v>49310</v>
      </c>
      <c r="AM4" s="55">
        <v>49675</v>
      </c>
      <c r="AN4" s="55">
        <v>50041</v>
      </c>
      <c r="AO4" s="55">
        <v>50406</v>
      </c>
      <c r="AP4" s="55">
        <v>50771</v>
      </c>
      <c r="AQ4" s="55">
        <v>51136</v>
      </c>
      <c r="AR4" s="55">
        <v>51502</v>
      </c>
      <c r="AS4" s="55">
        <v>51867</v>
      </c>
      <c r="AT4" s="55">
        <v>52232</v>
      </c>
      <c r="AU4" s="55">
        <v>52597</v>
      </c>
      <c r="AV4" s="55">
        <v>52963</v>
      </c>
      <c r="AW4" s="55">
        <v>53328</v>
      </c>
      <c r="AX4" s="55">
        <v>53693</v>
      </c>
      <c r="AY4" s="55">
        <v>54058</v>
      </c>
      <c r="AZ4" s="55">
        <v>54424</v>
      </c>
      <c r="BA4" s="55">
        <v>54789</v>
      </c>
    </row>
    <row r="5" spans="1:53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176</v>
      </c>
      <c r="M5" s="133">
        <v>7.7870000000000001E-4</v>
      </c>
      <c r="N5" s="133">
        <v>1.3339000000000001E-3</v>
      </c>
      <c r="O5" s="133">
        <v>2.4538000000000003E-3</v>
      </c>
      <c r="P5" s="133">
        <v>4.2868999999999997E-3</v>
      </c>
      <c r="Q5" s="133">
        <v>1.2717600000000003E-2</v>
      </c>
      <c r="R5" s="133">
        <v>2.9406600000000001E-2</v>
      </c>
      <c r="S5" s="133">
        <v>6.988090000000001E-2</v>
      </c>
      <c r="T5" s="134">
        <v>0.16924270000000002</v>
      </c>
      <c r="U5" s="134">
        <v>0.31235999999999997</v>
      </c>
      <c r="V5" s="134">
        <v>0.48439109999999996</v>
      </c>
      <c r="W5" s="134">
        <v>0.737904</v>
      </c>
      <c r="X5" s="134">
        <v>1.034616</v>
      </c>
      <c r="Y5" s="134">
        <v>1.4002979999999998</v>
      </c>
      <c r="Z5" s="134">
        <v>1.8295129999999999</v>
      </c>
      <c r="AA5" s="134">
        <v>2.3166945000000001</v>
      </c>
      <c r="AB5" s="134">
        <v>2.8569469999999999</v>
      </c>
      <c r="AC5" s="134">
        <v>3.5818850000000002</v>
      </c>
      <c r="AD5" s="134">
        <v>4.4872915000000004</v>
      </c>
      <c r="AE5" s="134">
        <v>5.5674520000000003</v>
      </c>
      <c r="AF5" s="134">
        <v>6.8149774999999995</v>
      </c>
      <c r="AG5" s="134">
        <v>8.2200530000000001</v>
      </c>
      <c r="AH5" s="134">
        <v>9.7056640000000005</v>
      </c>
      <c r="AI5" s="134">
        <v>11.2505275</v>
      </c>
      <c r="AJ5" s="134">
        <v>12.8286345</v>
      </c>
      <c r="AK5" s="134">
        <v>14.414695499999999</v>
      </c>
      <c r="AL5" s="134">
        <v>15.990549</v>
      </c>
      <c r="AM5" s="134">
        <v>17.547914500000001</v>
      </c>
      <c r="AN5" s="134">
        <v>19.089398500000001</v>
      </c>
      <c r="AO5" s="134">
        <v>20.624103999999999</v>
      </c>
      <c r="AP5" s="134">
        <v>22.162913</v>
      </c>
      <c r="AQ5" s="134">
        <v>23.714780500000003</v>
      </c>
      <c r="AR5" s="134">
        <v>25.157110000000003</v>
      </c>
      <c r="AS5" s="134">
        <v>26.492051</v>
      </c>
      <c r="AT5" s="134">
        <v>27.720592500000002</v>
      </c>
      <c r="AU5" s="134">
        <v>28.844525000000001</v>
      </c>
      <c r="AV5" s="134">
        <v>29.868929000000001</v>
      </c>
      <c r="AW5" s="134">
        <v>30.099291000000001</v>
      </c>
      <c r="AX5" s="134">
        <v>30.295079000000001</v>
      </c>
      <c r="AY5" s="134">
        <v>30.444736500000001</v>
      </c>
      <c r="AZ5" s="134">
        <v>30.518971499999999</v>
      </c>
      <c r="BA5" s="134">
        <v>30.591947000000001</v>
      </c>
    </row>
    <row r="6" spans="1:53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32</v>
      </c>
      <c r="M6" s="133">
        <v>0</v>
      </c>
      <c r="N6" s="133">
        <v>0</v>
      </c>
      <c r="O6" s="133">
        <v>0</v>
      </c>
      <c r="P6" s="133">
        <v>0</v>
      </c>
      <c r="Q6" s="133">
        <v>0.01</v>
      </c>
      <c r="R6" s="133">
        <v>0.02</v>
      </c>
      <c r="S6" s="133">
        <v>0.06</v>
      </c>
      <c r="T6" s="134">
        <v>0.09</v>
      </c>
      <c r="U6" s="134">
        <v>0.14000000000000001</v>
      </c>
      <c r="V6" s="134">
        <v>0.2</v>
      </c>
      <c r="W6" s="134">
        <v>0.26</v>
      </c>
      <c r="X6" s="134">
        <v>0.34</v>
      </c>
      <c r="Y6" s="134">
        <v>0.44</v>
      </c>
      <c r="Z6" s="134">
        <v>0.56000000000000005</v>
      </c>
      <c r="AA6" s="134">
        <v>0.75</v>
      </c>
      <c r="AB6" s="134">
        <v>0.94</v>
      </c>
      <c r="AC6" s="134">
        <v>1.17</v>
      </c>
      <c r="AD6" s="134">
        <v>1.45</v>
      </c>
      <c r="AE6" s="134">
        <v>1.8</v>
      </c>
      <c r="AF6" s="134">
        <v>2.2200000000000002</v>
      </c>
      <c r="AG6" s="134">
        <v>2.72</v>
      </c>
      <c r="AH6" s="134">
        <v>3.32</v>
      </c>
      <c r="AI6" s="134">
        <v>3.99</v>
      </c>
      <c r="AJ6" s="134">
        <v>4.71</v>
      </c>
      <c r="AK6" s="134">
        <v>5.48</v>
      </c>
      <c r="AL6" s="134">
        <v>6.28</v>
      </c>
      <c r="AM6" s="134">
        <v>7.08</v>
      </c>
      <c r="AN6" s="134">
        <v>7.88</v>
      </c>
      <c r="AO6" s="134">
        <v>8.66</v>
      </c>
      <c r="AP6" s="134">
        <v>9.43</v>
      </c>
      <c r="AQ6" s="134">
        <v>10.18</v>
      </c>
      <c r="AR6" s="134">
        <v>10.87</v>
      </c>
      <c r="AS6" s="134">
        <v>11.51</v>
      </c>
      <c r="AT6" s="134">
        <v>12.1</v>
      </c>
      <c r="AU6" s="134">
        <v>12.65</v>
      </c>
      <c r="AV6" s="134">
        <v>13.19</v>
      </c>
      <c r="AW6" s="134">
        <v>13.72</v>
      </c>
      <c r="AX6" s="134">
        <v>14.34</v>
      </c>
      <c r="AY6" s="134">
        <v>15.17</v>
      </c>
      <c r="AZ6" s="134">
        <v>16.28</v>
      </c>
      <c r="BA6" s="134">
        <v>17.7</v>
      </c>
    </row>
  </sheetData>
  <pageMargins left="0.7" right="0.7" top="0.75" bottom="0.75" header="0.3" footer="0.3"/>
  <pageSetup paperSize="9" orientation="portrait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showGridLines="0" workbookViewId="0">
      <selection activeCell="E10" sqref="E10"/>
    </sheetView>
  </sheetViews>
  <sheetFormatPr defaultRowHeight="14.25"/>
  <cols>
    <col min="1" max="1" width="9.375" bestFit="1" customWidth="1"/>
  </cols>
  <sheetData>
    <row r="1" spans="1:1" s="45" customFormat="1" ht="27.75">
      <c r="A1" s="41" t="s">
        <v>95</v>
      </c>
    </row>
  </sheetData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J30"/>
  <sheetViews>
    <sheetView showGridLines="0" topLeftCell="A7" zoomScale="70" zoomScaleNormal="70" workbookViewId="0">
      <selection activeCell="N39" sqref="N39"/>
    </sheetView>
  </sheetViews>
  <sheetFormatPr defaultColWidth="9" defaultRowHeight="12.75"/>
  <cols>
    <col min="1" max="1" width="44" style="2" customWidth="1"/>
    <col min="2" max="2" width="38" style="2" customWidth="1"/>
    <col min="3" max="10" width="11" style="2" bestFit="1" customWidth="1"/>
    <col min="11" max="11" width="10.875" style="2" bestFit="1" customWidth="1"/>
    <col min="12" max="15" width="11" style="2" bestFit="1" customWidth="1"/>
    <col min="16" max="16" width="10.875" style="2" bestFit="1" customWidth="1"/>
    <col min="17" max="17" width="11" style="2" bestFit="1" customWidth="1"/>
    <col min="18" max="18" width="10.875" style="2" bestFit="1" customWidth="1"/>
    <col min="19" max="19" width="11" style="2" bestFit="1" customWidth="1"/>
    <col min="20" max="20" width="10.875" style="2" bestFit="1" customWidth="1"/>
    <col min="21" max="23" width="11" style="2" bestFit="1" customWidth="1"/>
    <col min="24" max="24" width="10.875" style="2" bestFit="1" customWidth="1"/>
    <col min="25" max="32" width="11" style="2" bestFit="1" customWidth="1"/>
    <col min="33" max="33" width="10.875" style="2" bestFit="1" customWidth="1"/>
    <col min="34" max="36" width="11" style="2" bestFit="1" customWidth="1"/>
    <col min="37" max="16384" width="9" style="2"/>
  </cols>
  <sheetData>
    <row r="1" spans="1:36" ht="20.25">
      <c r="A1" s="9"/>
    </row>
    <row r="5" spans="1:36" ht="13.5" thickBot="1">
      <c r="B5" s="25"/>
    </row>
    <row r="6" spans="1:36">
      <c r="B6" s="26" t="s">
        <v>152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2"/>
    </row>
    <row r="7" spans="1:36">
      <c r="B7" s="23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70"/>
    </row>
    <row r="8" spans="1:36">
      <c r="B8" s="29" t="s">
        <v>36</v>
      </c>
      <c r="C8" s="55">
        <v>42736</v>
      </c>
      <c r="D8" s="55">
        <v>43101</v>
      </c>
      <c r="E8" s="55">
        <v>43466</v>
      </c>
      <c r="F8" s="55">
        <v>43831</v>
      </c>
      <c r="G8" s="55">
        <v>44197</v>
      </c>
      <c r="H8" s="55">
        <v>44562</v>
      </c>
      <c r="I8" s="55">
        <v>44927</v>
      </c>
      <c r="J8" s="55">
        <v>45292</v>
      </c>
      <c r="K8" s="55">
        <v>45658</v>
      </c>
      <c r="L8" s="55">
        <v>46023</v>
      </c>
      <c r="M8" s="55">
        <v>46388</v>
      </c>
      <c r="N8" s="55">
        <v>46753</v>
      </c>
      <c r="O8" s="55">
        <v>47119</v>
      </c>
      <c r="P8" s="55">
        <v>47484</v>
      </c>
      <c r="Q8" s="55">
        <v>47849</v>
      </c>
      <c r="R8" s="55">
        <v>48214</v>
      </c>
      <c r="S8" s="55">
        <v>48580</v>
      </c>
      <c r="T8" s="55">
        <v>48945</v>
      </c>
      <c r="U8" s="55">
        <v>49310</v>
      </c>
      <c r="V8" s="55">
        <v>49675</v>
      </c>
      <c r="W8" s="55">
        <v>50041</v>
      </c>
      <c r="X8" s="55">
        <v>50406</v>
      </c>
      <c r="Y8" s="55">
        <v>50771</v>
      </c>
      <c r="Z8" s="55">
        <v>51136</v>
      </c>
      <c r="AA8" s="55">
        <v>51502</v>
      </c>
      <c r="AB8" s="55">
        <v>51867</v>
      </c>
      <c r="AC8" s="55">
        <v>52232</v>
      </c>
      <c r="AD8" s="55">
        <v>52597</v>
      </c>
      <c r="AE8" s="55">
        <v>52963</v>
      </c>
      <c r="AF8" s="55">
        <v>53328</v>
      </c>
      <c r="AG8" s="55">
        <v>53693</v>
      </c>
      <c r="AH8" s="55">
        <v>54058</v>
      </c>
      <c r="AI8" s="55">
        <v>54424</v>
      </c>
      <c r="AJ8" s="55">
        <v>54789</v>
      </c>
    </row>
    <row r="9" spans="1:36" ht="14.25">
      <c r="A9" s="156" t="s">
        <v>124</v>
      </c>
      <c r="B9" s="30" t="s">
        <v>124</v>
      </c>
      <c r="C9" s="109">
        <v>6.7084172498110135</v>
      </c>
      <c r="D9" s="109">
        <v>8.6906258747165204</v>
      </c>
      <c r="E9" s="109">
        <v>10.672834499622027</v>
      </c>
      <c r="F9" s="109">
        <v>12.655043124527534</v>
      </c>
      <c r="G9" s="109">
        <v>13.361698579436878</v>
      </c>
      <c r="H9" s="109">
        <v>14.068354034346221</v>
      </c>
      <c r="I9" s="109">
        <v>14.775009489255565</v>
      </c>
      <c r="J9" s="109">
        <v>15.481664944164908</v>
      </c>
      <c r="K9" s="109">
        <v>16.188320399074254</v>
      </c>
      <c r="L9" s="109">
        <v>17.391435994192893</v>
      </c>
      <c r="M9" s="109">
        <v>18.594551589311532</v>
      </c>
      <c r="N9" s="109">
        <v>19.797667184430171</v>
      </c>
      <c r="O9" s="109">
        <v>21.00078277954881</v>
      </c>
      <c r="P9" s="109">
        <v>22.203898374667453</v>
      </c>
      <c r="Q9" s="109">
        <v>23.166117762144946</v>
      </c>
      <c r="R9" s="109">
        <v>24.128337149622439</v>
      </c>
      <c r="S9" s="109">
        <v>25.090556537099932</v>
      </c>
      <c r="T9" s="109">
        <v>26.052775924577425</v>
      </c>
      <c r="U9" s="109">
        <v>27.014995312054911</v>
      </c>
      <c r="V9" s="109">
        <v>28.035838938136585</v>
      </c>
      <c r="W9" s="109">
        <v>29.05668256421826</v>
      </c>
      <c r="X9" s="109">
        <v>30.077526190299935</v>
      </c>
      <c r="Y9" s="109">
        <v>31.098369816381609</v>
      </c>
      <c r="Z9" s="109">
        <v>32.119213442463277</v>
      </c>
      <c r="AA9" s="109">
        <v>33.120162302087117</v>
      </c>
      <c r="AB9" s="109">
        <v>34.121111161710957</v>
      </c>
      <c r="AC9" s="109">
        <v>35.122060021334796</v>
      </c>
      <c r="AD9" s="109">
        <v>36.123008880958636</v>
      </c>
      <c r="AE9" s="109">
        <v>37.123957740582469</v>
      </c>
      <c r="AF9" s="109">
        <v>38.099166192465972</v>
      </c>
      <c r="AG9" s="109">
        <v>39.074374644349476</v>
      </c>
      <c r="AH9" s="109">
        <v>40.049583096232979</v>
      </c>
      <c r="AI9" s="109">
        <v>41.024791548116482</v>
      </c>
      <c r="AJ9" s="110">
        <v>42</v>
      </c>
    </row>
    <row r="10" spans="1:36" ht="14.25">
      <c r="A10" s="156" t="s">
        <v>129</v>
      </c>
      <c r="B10" s="30" t="s">
        <v>129</v>
      </c>
      <c r="C10" s="109">
        <v>2.5197224199999999</v>
      </c>
      <c r="D10" s="109">
        <v>2.5131482799999998</v>
      </c>
      <c r="E10" s="109">
        <v>2.5065741399999997</v>
      </c>
      <c r="F10" s="109">
        <v>2.5</v>
      </c>
      <c r="G10" s="109">
        <v>2.5</v>
      </c>
      <c r="H10" s="109">
        <v>2.5</v>
      </c>
      <c r="I10" s="109">
        <v>2.5</v>
      </c>
      <c r="J10" s="109">
        <v>2.5</v>
      </c>
      <c r="K10" s="109">
        <v>2.5</v>
      </c>
      <c r="L10" s="109">
        <v>2.6</v>
      </c>
      <c r="M10" s="109">
        <v>2.7</v>
      </c>
      <c r="N10" s="109">
        <v>2.8000000000000003</v>
      </c>
      <c r="O10" s="109">
        <v>2.9000000000000004</v>
      </c>
      <c r="P10" s="109">
        <v>3</v>
      </c>
      <c r="Q10" s="109">
        <v>3.2</v>
      </c>
      <c r="R10" s="109">
        <v>3.4000000000000004</v>
      </c>
      <c r="S10" s="109">
        <v>3.6000000000000005</v>
      </c>
      <c r="T10" s="109">
        <v>3.8000000000000007</v>
      </c>
      <c r="U10" s="109">
        <v>4</v>
      </c>
      <c r="V10" s="109">
        <v>4</v>
      </c>
      <c r="W10" s="109">
        <v>4</v>
      </c>
      <c r="X10" s="109">
        <v>4</v>
      </c>
      <c r="Y10" s="109">
        <v>4</v>
      </c>
      <c r="Z10" s="109">
        <v>4</v>
      </c>
      <c r="AA10" s="109">
        <v>4</v>
      </c>
      <c r="AB10" s="109">
        <v>4</v>
      </c>
      <c r="AC10" s="109">
        <v>4</v>
      </c>
      <c r="AD10" s="109">
        <v>4</v>
      </c>
      <c r="AE10" s="109">
        <v>4</v>
      </c>
      <c r="AF10" s="109">
        <v>4.2</v>
      </c>
      <c r="AG10" s="109">
        <v>4.4000000000000004</v>
      </c>
      <c r="AH10" s="109">
        <v>4.6000000000000005</v>
      </c>
      <c r="AI10" s="109">
        <v>4.8000000000000007</v>
      </c>
      <c r="AJ10" s="110">
        <v>5</v>
      </c>
    </row>
    <row r="11" spans="1:36" ht="14.25">
      <c r="A11" s="156" t="s">
        <v>130</v>
      </c>
      <c r="B11" s="30" t="s">
        <v>130</v>
      </c>
      <c r="C11" s="109">
        <v>8.4618947947634863E-9</v>
      </c>
      <c r="D11" s="109">
        <v>1.2692842192145229E-8</v>
      </c>
      <c r="E11" s="109">
        <v>1.6923789589526973E-8</v>
      </c>
      <c r="F11" s="109">
        <v>2.1154736986908717E-8</v>
      </c>
      <c r="G11" s="109">
        <v>5.7344316483928857E-8</v>
      </c>
      <c r="H11" s="109">
        <v>9.3533895980949E-8</v>
      </c>
      <c r="I11" s="109">
        <v>1.2972347547796913E-7</v>
      </c>
      <c r="J11" s="109">
        <v>1.6591305497498929E-7</v>
      </c>
      <c r="K11" s="109">
        <v>2.0210263447200944E-7</v>
      </c>
      <c r="L11" s="109">
        <v>2.1466397866045326E-7</v>
      </c>
      <c r="M11" s="109">
        <v>2.2722532284889708E-7</v>
      </c>
      <c r="N11" s="109">
        <v>2.397866670373409E-7</v>
      </c>
      <c r="O11" s="109">
        <v>2.5234801122578472E-7</v>
      </c>
      <c r="P11" s="109">
        <v>2.6490935541422854E-7</v>
      </c>
      <c r="Q11" s="109">
        <v>1.3316001908414614</v>
      </c>
      <c r="R11" s="109">
        <v>2.6632001167735675</v>
      </c>
      <c r="S11" s="109">
        <v>3.9948000427056733</v>
      </c>
      <c r="T11" s="109">
        <v>5.3263999686377792</v>
      </c>
      <c r="U11" s="109">
        <v>6.6579998945698859</v>
      </c>
      <c r="V11" s="109">
        <v>7.1826608052418415</v>
      </c>
      <c r="W11" s="109">
        <v>7.707321715913797</v>
      </c>
      <c r="X11" s="109">
        <v>8.2319826265857525</v>
      </c>
      <c r="Y11" s="109">
        <v>8.7566435372577072</v>
      </c>
      <c r="Z11" s="109">
        <v>9.2813044479296618</v>
      </c>
      <c r="AA11" s="109">
        <v>10.123282463596246</v>
      </c>
      <c r="AB11" s="109">
        <v>10.965260479262829</v>
      </c>
      <c r="AC11" s="109">
        <v>11.807238494929413</v>
      </c>
      <c r="AD11" s="109">
        <v>12.649216510595995</v>
      </c>
      <c r="AE11" s="109">
        <v>13.491194526262584</v>
      </c>
      <c r="AF11" s="109">
        <v>13.392955621010067</v>
      </c>
      <c r="AG11" s="109">
        <v>13.29471671575755</v>
      </c>
      <c r="AH11" s="109">
        <v>13.196477810505034</v>
      </c>
      <c r="AI11" s="109">
        <v>13.098238905252517</v>
      </c>
      <c r="AJ11" s="110">
        <v>13</v>
      </c>
    </row>
    <row r="12" spans="1:36" ht="14.25">
      <c r="A12" s="157" t="s">
        <v>131</v>
      </c>
      <c r="B12" s="30" t="s">
        <v>131</v>
      </c>
      <c r="C12" s="109">
        <v>4.6183886814310604</v>
      </c>
      <c r="D12" s="109">
        <v>4.2668471398590908</v>
      </c>
      <c r="E12" s="109">
        <v>3.9153055982871208</v>
      </c>
      <c r="F12" s="109">
        <v>3.5637640567151503</v>
      </c>
      <c r="G12" s="109">
        <v>3.5863200384796974</v>
      </c>
      <c r="H12" s="109">
        <v>3.6088760202442445</v>
      </c>
      <c r="I12" s="109">
        <v>3.6314320020087916</v>
      </c>
      <c r="J12" s="109">
        <v>3.6539879837733387</v>
      </c>
      <c r="K12" s="109">
        <v>3.6765439655378862</v>
      </c>
      <c r="L12" s="109">
        <v>3.7265988549887283</v>
      </c>
      <c r="M12" s="109">
        <v>3.7766537444395705</v>
      </c>
      <c r="N12" s="109">
        <v>3.8267086338904126</v>
      </c>
      <c r="O12" s="109">
        <v>3.8767635233412547</v>
      </c>
      <c r="P12" s="109">
        <v>3.9268184127920964</v>
      </c>
      <c r="Q12" s="109">
        <v>3.9768733064520778</v>
      </c>
      <c r="R12" s="109">
        <v>4.0269282001120592</v>
      </c>
      <c r="S12" s="109">
        <v>4.0769830937720402</v>
      </c>
      <c r="T12" s="109">
        <v>4.1270379874320211</v>
      </c>
      <c r="U12" s="109">
        <v>4.1770928810920029</v>
      </c>
      <c r="V12" s="109">
        <v>4.2077963808154424</v>
      </c>
      <c r="W12" s="109">
        <v>4.2384998805388827</v>
      </c>
      <c r="X12" s="109">
        <v>4.2692033802623213</v>
      </c>
      <c r="Y12" s="109">
        <v>4.2999068799857607</v>
      </c>
      <c r="Z12" s="109">
        <v>4.3306103797092019</v>
      </c>
      <c r="AA12" s="109">
        <v>5.0820807790899512</v>
      </c>
      <c r="AB12" s="109">
        <v>5.8335511784707004</v>
      </c>
      <c r="AC12" s="109">
        <v>6.5850215778514496</v>
      </c>
      <c r="AD12" s="109">
        <v>7.3364919772321988</v>
      </c>
      <c r="AE12" s="109">
        <v>8.0879623766129498</v>
      </c>
      <c r="AF12" s="109">
        <v>8.1380172448751242</v>
      </c>
      <c r="AG12" s="109">
        <v>8.1880721131372987</v>
      </c>
      <c r="AH12" s="109">
        <v>8.2381269813994731</v>
      </c>
      <c r="AI12" s="109">
        <v>8.2881818496616475</v>
      </c>
      <c r="AJ12" s="110">
        <v>8.3382367179238184</v>
      </c>
    </row>
    <row r="13" spans="1:36" ht="14.25">
      <c r="A13" s="156" t="s">
        <v>132</v>
      </c>
      <c r="B13" s="30" t="s">
        <v>132</v>
      </c>
      <c r="C13" s="109">
        <v>28.809655797182419</v>
      </c>
      <c r="D13" s="109">
        <v>29.062357195773629</v>
      </c>
      <c r="E13" s="109">
        <v>29.315058594364839</v>
      </c>
      <c r="F13" s="109">
        <v>29.567759992956056</v>
      </c>
      <c r="G13" s="109">
        <v>29.638559505097341</v>
      </c>
      <c r="H13" s="109">
        <v>29.709359017238626</v>
      </c>
      <c r="I13" s="109">
        <v>29.780158529379911</v>
      </c>
      <c r="J13" s="109">
        <v>29.850958041521196</v>
      </c>
      <c r="K13" s="109">
        <v>29.921757553662484</v>
      </c>
      <c r="L13" s="109">
        <v>29.146157568927624</v>
      </c>
      <c r="M13" s="109">
        <v>28.370557584192763</v>
      </c>
      <c r="N13" s="109">
        <v>27.594957599457903</v>
      </c>
      <c r="O13" s="109">
        <v>26.819357614723042</v>
      </c>
      <c r="P13" s="109">
        <v>26.043757629988171</v>
      </c>
      <c r="Q13" s="109">
        <v>23.761157717135792</v>
      </c>
      <c r="R13" s="109">
        <v>21.478557804283408</v>
      </c>
      <c r="S13" s="109">
        <v>19.195957891431025</v>
      </c>
      <c r="T13" s="109">
        <v>16.913357978578642</v>
      </c>
      <c r="U13" s="109">
        <v>14.630758065726257</v>
      </c>
      <c r="V13" s="109">
        <v>14.013945105363115</v>
      </c>
      <c r="W13" s="109">
        <v>13.397132144999974</v>
      </c>
      <c r="X13" s="109">
        <v>12.780319184636832</v>
      </c>
      <c r="Y13" s="109">
        <v>12.163506224273691</v>
      </c>
      <c r="Z13" s="109">
        <v>11.546693263910552</v>
      </c>
      <c r="AA13" s="109">
        <v>9.2864932344101838</v>
      </c>
      <c r="AB13" s="109">
        <v>7.0262932049098161</v>
      </c>
      <c r="AC13" s="109">
        <v>4.7660931754094484</v>
      </c>
      <c r="AD13" s="109">
        <v>2.5058931459090812</v>
      </c>
      <c r="AE13" s="109">
        <v>0.24569311640871472</v>
      </c>
      <c r="AF13" s="109">
        <v>0.2456930925921508</v>
      </c>
      <c r="AG13" s="109">
        <v>0.24569306877558689</v>
      </c>
      <c r="AH13" s="109">
        <v>0.24569304495902297</v>
      </c>
      <c r="AI13" s="109">
        <v>0.24569302114245906</v>
      </c>
      <c r="AJ13" s="110">
        <v>0.2456929973258952</v>
      </c>
    </row>
    <row r="14" spans="1:36" ht="14.25">
      <c r="A14" s="157" t="s">
        <v>133</v>
      </c>
      <c r="B14" s="30" t="s">
        <v>133</v>
      </c>
      <c r="C14" s="109">
        <v>11.14667999999962</v>
      </c>
      <c r="D14" s="109">
        <v>8.0780199999994302</v>
      </c>
      <c r="E14" s="109">
        <v>5.0093599999992398</v>
      </c>
      <c r="F14" s="109">
        <v>1.9406999999990471</v>
      </c>
      <c r="G14" s="109">
        <v>1.5525603463125055</v>
      </c>
      <c r="H14" s="109">
        <v>1.1644206926259639</v>
      </c>
      <c r="I14" s="109">
        <v>0.77628103893942224</v>
      </c>
      <c r="J14" s="109">
        <v>0.38814138525288056</v>
      </c>
      <c r="K14" s="109">
        <v>0</v>
      </c>
      <c r="L14" s="109">
        <v>0</v>
      </c>
      <c r="M14" s="109">
        <v>0</v>
      </c>
      <c r="N14" s="109">
        <v>0</v>
      </c>
      <c r="O14" s="109">
        <v>0</v>
      </c>
      <c r="P14" s="109">
        <v>0</v>
      </c>
      <c r="Q14" s="109">
        <v>0</v>
      </c>
      <c r="R14" s="109">
        <v>0</v>
      </c>
      <c r="S14" s="109">
        <v>0</v>
      </c>
      <c r="T14" s="109">
        <v>0</v>
      </c>
      <c r="U14" s="109">
        <v>0</v>
      </c>
      <c r="V14" s="109">
        <v>0</v>
      </c>
      <c r="W14" s="109">
        <v>0</v>
      </c>
      <c r="X14" s="109">
        <v>0</v>
      </c>
      <c r="Y14" s="109">
        <v>0</v>
      </c>
      <c r="Z14" s="109">
        <v>0</v>
      </c>
      <c r="AA14" s="109">
        <v>0</v>
      </c>
      <c r="AB14" s="109">
        <v>0</v>
      </c>
      <c r="AC14" s="109">
        <v>0</v>
      </c>
      <c r="AD14" s="109">
        <v>0</v>
      </c>
      <c r="AE14" s="109">
        <v>0</v>
      </c>
      <c r="AF14" s="109">
        <v>0</v>
      </c>
      <c r="AG14" s="109">
        <v>0</v>
      </c>
      <c r="AH14" s="109">
        <v>0</v>
      </c>
      <c r="AI14" s="109">
        <v>0</v>
      </c>
      <c r="AJ14" s="110">
        <v>0</v>
      </c>
    </row>
    <row r="15" spans="1:36" ht="14.25">
      <c r="A15" s="157" t="s">
        <v>134</v>
      </c>
      <c r="B15" s="30" t="s">
        <v>134</v>
      </c>
      <c r="C15" s="109">
        <v>0</v>
      </c>
      <c r="D15" s="109">
        <v>0</v>
      </c>
      <c r="E15" s="109">
        <v>0</v>
      </c>
      <c r="F15" s="109">
        <v>0</v>
      </c>
      <c r="G15" s="109">
        <v>0</v>
      </c>
      <c r="H15" s="109">
        <v>0</v>
      </c>
      <c r="I15" s="109">
        <v>0</v>
      </c>
      <c r="J15" s="109">
        <v>0</v>
      </c>
      <c r="K15" s="109">
        <v>0</v>
      </c>
      <c r="L15" s="109">
        <v>0</v>
      </c>
      <c r="M15" s="109">
        <v>0</v>
      </c>
      <c r="N15" s="109">
        <v>0</v>
      </c>
      <c r="O15" s="109">
        <v>0</v>
      </c>
      <c r="P15" s="109">
        <v>0</v>
      </c>
      <c r="Q15" s="109">
        <v>0</v>
      </c>
      <c r="R15" s="109">
        <v>0</v>
      </c>
      <c r="S15" s="109">
        <v>0</v>
      </c>
      <c r="T15" s="109">
        <v>0</v>
      </c>
      <c r="U15" s="109">
        <v>0</v>
      </c>
      <c r="V15" s="109">
        <v>0</v>
      </c>
      <c r="W15" s="109">
        <v>0</v>
      </c>
      <c r="X15" s="109">
        <v>0</v>
      </c>
      <c r="Y15" s="109">
        <v>0</v>
      </c>
      <c r="Z15" s="109">
        <v>0</v>
      </c>
      <c r="AA15" s="109">
        <v>0</v>
      </c>
      <c r="AB15" s="109">
        <v>0</v>
      </c>
      <c r="AC15" s="109">
        <v>0</v>
      </c>
      <c r="AD15" s="109">
        <v>0</v>
      </c>
      <c r="AE15" s="109">
        <v>0</v>
      </c>
      <c r="AF15" s="109">
        <v>0</v>
      </c>
      <c r="AG15" s="109">
        <v>0</v>
      </c>
      <c r="AH15" s="109">
        <v>0</v>
      </c>
      <c r="AI15" s="109">
        <v>0</v>
      </c>
      <c r="AJ15" s="110">
        <v>0</v>
      </c>
    </row>
    <row r="16" spans="1:36" ht="14.25">
      <c r="A16" s="157" t="s">
        <v>135</v>
      </c>
      <c r="B16" s="30" t="s">
        <v>135</v>
      </c>
      <c r="C16" s="109">
        <v>4.7700000000000014</v>
      </c>
      <c r="D16" s="109">
        <v>5.1800000000000006</v>
      </c>
      <c r="E16" s="109">
        <v>5.5900000000000007</v>
      </c>
      <c r="F16" s="109">
        <v>6</v>
      </c>
      <c r="G16" s="109">
        <v>8</v>
      </c>
      <c r="H16" s="109">
        <v>10</v>
      </c>
      <c r="I16" s="109">
        <v>12</v>
      </c>
      <c r="J16" s="109">
        <v>14</v>
      </c>
      <c r="K16" s="109">
        <v>16</v>
      </c>
      <c r="L16" s="109">
        <v>16</v>
      </c>
      <c r="M16" s="109">
        <v>16</v>
      </c>
      <c r="N16" s="109">
        <v>16</v>
      </c>
      <c r="O16" s="109">
        <v>16</v>
      </c>
      <c r="P16" s="109">
        <v>16</v>
      </c>
      <c r="Q16" s="109">
        <v>16</v>
      </c>
      <c r="R16" s="109">
        <v>16</v>
      </c>
      <c r="S16" s="109">
        <v>16</v>
      </c>
      <c r="T16" s="109">
        <v>16</v>
      </c>
      <c r="U16" s="109">
        <v>16</v>
      </c>
      <c r="V16" s="109">
        <v>16</v>
      </c>
      <c r="W16" s="109">
        <v>16</v>
      </c>
      <c r="X16" s="109">
        <v>16</v>
      </c>
      <c r="Y16" s="109">
        <v>16</v>
      </c>
      <c r="Z16" s="109">
        <v>16</v>
      </c>
      <c r="AA16" s="109">
        <v>16</v>
      </c>
      <c r="AB16" s="109">
        <v>16</v>
      </c>
      <c r="AC16" s="109">
        <v>16</v>
      </c>
      <c r="AD16" s="109">
        <v>16</v>
      </c>
      <c r="AE16" s="109">
        <v>16</v>
      </c>
      <c r="AF16" s="109">
        <v>16</v>
      </c>
      <c r="AG16" s="109">
        <v>16</v>
      </c>
      <c r="AH16" s="109">
        <v>16</v>
      </c>
      <c r="AI16" s="109">
        <v>16</v>
      </c>
      <c r="AJ16" s="110">
        <v>16</v>
      </c>
    </row>
    <row r="17" spans="1:36" ht="14.25">
      <c r="A17" s="125" t="s">
        <v>136</v>
      </c>
      <c r="B17" s="30" t="s">
        <v>136</v>
      </c>
      <c r="C17" s="109">
        <v>0</v>
      </c>
      <c r="D17" s="109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0</v>
      </c>
      <c r="J17" s="109">
        <v>0</v>
      </c>
      <c r="K17" s="109">
        <v>0</v>
      </c>
      <c r="L17" s="109">
        <v>0</v>
      </c>
      <c r="M17" s="109">
        <v>0</v>
      </c>
      <c r="N17" s="109">
        <v>0</v>
      </c>
      <c r="O17" s="109">
        <v>0</v>
      </c>
      <c r="P17" s="109">
        <v>0</v>
      </c>
      <c r="Q17" s="109">
        <v>0</v>
      </c>
      <c r="R17" s="109">
        <v>0</v>
      </c>
      <c r="S17" s="109">
        <v>0</v>
      </c>
      <c r="T17" s="109">
        <v>0</v>
      </c>
      <c r="U17" s="109">
        <v>0</v>
      </c>
      <c r="V17" s="109">
        <v>0</v>
      </c>
      <c r="W17" s="109">
        <v>0</v>
      </c>
      <c r="X17" s="109">
        <v>0</v>
      </c>
      <c r="Y17" s="109">
        <v>0</v>
      </c>
      <c r="Z17" s="109">
        <v>0</v>
      </c>
      <c r="AA17" s="109">
        <v>0</v>
      </c>
      <c r="AB17" s="109">
        <v>0</v>
      </c>
      <c r="AC17" s="109">
        <v>0</v>
      </c>
      <c r="AD17" s="109">
        <v>0</v>
      </c>
      <c r="AE17" s="109">
        <v>0</v>
      </c>
      <c r="AF17" s="109">
        <v>0</v>
      </c>
      <c r="AG17" s="109">
        <v>0</v>
      </c>
      <c r="AH17" s="109">
        <v>0</v>
      </c>
      <c r="AI17" s="109">
        <v>0</v>
      </c>
      <c r="AJ17" s="110">
        <v>0</v>
      </c>
    </row>
    <row r="18" spans="1:36" ht="14.25">
      <c r="A18" s="157" t="s">
        <v>137</v>
      </c>
      <c r="B18" s="30" t="s">
        <v>137</v>
      </c>
      <c r="C18" s="109">
        <v>8.9849999999549013</v>
      </c>
      <c r="D18" s="109">
        <v>8.9849999999323522</v>
      </c>
      <c r="E18" s="109">
        <v>8.9849999999098031</v>
      </c>
      <c r="F18" s="109">
        <v>8.9849999998872558</v>
      </c>
      <c r="G18" s="109">
        <v>8.1450000028805523</v>
      </c>
      <c r="H18" s="109">
        <v>7.3050000058738487</v>
      </c>
      <c r="I18" s="109">
        <v>6.4650000088671451</v>
      </c>
      <c r="J18" s="109">
        <v>5.6250000118604415</v>
      </c>
      <c r="K18" s="109">
        <v>4.7850000148537362</v>
      </c>
      <c r="L18" s="109">
        <v>4.7850000194256248</v>
      </c>
      <c r="M18" s="109">
        <v>4.7850000239975135</v>
      </c>
      <c r="N18" s="109">
        <v>4.7850000285694021</v>
      </c>
      <c r="O18" s="109">
        <v>4.7850000331412907</v>
      </c>
      <c r="P18" s="109">
        <v>4.7850000377131794</v>
      </c>
      <c r="Q18" s="109">
        <v>4.785000047489631</v>
      </c>
      <c r="R18" s="109">
        <v>4.7850000572660827</v>
      </c>
      <c r="S18" s="109">
        <v>4.7850000670425343</v>
      </c>
      <c r="T18" s="109">
        <v>4.785000076818986</v>
      </c>
      <c r="U18" s="109">
        <v>4.7850000865954394</v>
      </c>
      <c r="V18" s="109">
        <v>4.9110000688160955</v>
      </c>
      <c r="W18" s="109">
        <v>5.0370000510367516</v>
      </c>
      <c r="X18" s="109">
        <v>5.1630000332574078</v>
      </c>
      <c r="Y18" s="109">
        <v>5.2890000154780639</v>
      </c>
      <c r="Z18" s="109">
        <v>5.41499999769872</v>
      </c>
      <c r="AA18" s="109">
        <v>5.2749999976692905</v>
      </c>
      <c r="AB18" s="109">
        <v>5.134999997639861</v>
      </c>
      <c r="AC18" s="109">
        <v>4.9949999976104316</v>
      </c>
      <c r="AD18" s="109">
        <v>4.8549999975810021</v>
      </c>
      <c r="AE18" s="109">
        <v>4.7149999975515708</v>
      </c>
      <c r="AF18" s="109">
        <v>4.7119999980412564</v>
      </c>
      <c r="AG18" s="109">
        <v>4.7089999985309428</v>
      </c>
      <c r="AH18" s="109">
        <v>4.7059999990206274</v>
      </c>
      <c r="AI18" s="109">
        <v>4.7029999995103129</v>
      </c>
      <c r="AJ18" s="110">
        <v>4.7</v>
      </c>
    </row>
    <row r="19" spans="1:36" ht="14.25">
      <c r="A19" s="156" t="s">
        <v>138</v>
      </c>
      <c r="B19" s="30" t="s">
        <v>138</v>
      </c>
      <c r="C19" s="109">
        <v>5.3228399999999993</v>
      </c>
      <c r="D19" s="109">
        <v>5.5485599999999993</v>
      </c>
      <c r="E19" s="109">
        <v>5.7742799999999992</v>
      </c>
      <c r="F19" s="109">
        <v>6</v>
      </c>
      <c r="G19" s="109">
        <v>7.2</v>
      </c>
      <c r="H19" s="109">
        <v>8.4</v>
      </c>
      <c r="I19" s="109">
        <v>9.6</v>
      </c>
      <c r="J19" s="109">
        <v>10.799999999999999</v>
      </c>
      <c r="K19" s="109">
        <v>12</v>
      </c>
      <c r="L19" s="109">
        <v>12.599999931440513</v>
      </c>
      <c r="M19" s="109">
        <v>13.199999862881025</v>
      </c>
      <c r="N19" s="109">
        <v>13.799999794321538</v>
      </c>
      <c r="O19" s="109">
        <v>14.399999725762051</v>
      </c>
      <c r="P19" s="109">
        <v>14.99999965720256</v>
      </c>
      <c r="Q19" s="109">
        <v>15.999999866646284</v>
      </c>
      <c r="R19" s="109">
        <v>17.000000076090011</v>
      </c>
      <c r="S19" s="109">
        <v>18.000000285533737</v>
      </c>
      <c r="T19" s="109">
        <v>19.000000494977463</v>
      </c>
      <c r="U19" s="109">
        <v>20.000000704421186</v>
      </c>
      <c r="V19" s="109">
        <v>21.20000056353695</v>
      </c>
      <c r="W19" s="109">
        <v>22.400000422652713</v>
      </c>
      <c r="X19" s="109">
        <v>23.600000281768477</v>
      </c>
      <c r="Y19" s="109">
        <v>24.80000014088424</v>
      </c>
      <c r="Z19" s="109">
        <v>26</v>
      </c>
      <c r="AA19" s="109">
        <v>26.80000054415634</v>
      </c>
      <c r="AB19" s="109">
        <v>27.600001088312681</v>
      </c>
      <c r="AC19" s="109">
        <v>28.400001632469021</v>
      </c>
      <c r="AD19" s="109">
        <v>29.200002176625361</v>
      </c>
      <c r="AE19" s="109">
        <v>30.000002720781705</v>
      </c>
      <c r="AF19" s="109">
        <v>31.00000292512162</v>
      </c>
      <c r="AG19" s="109">
        <v>32.000003129461533</v>
      </c>
      <c r="AH19" s="109">
        <v>33.000003333801445</v>
      </c>
      <c r="AI19" s="109">
        <v>34.000003538141357</v>
      </c>
      <c r="AJ19" s="110">
        <v>35.000003742481276</v>
      </c>
    </row>
    <row r="20" spans="1:36" ht="14.25">
      <c r="A20" s="156" t="s">
        <v>139</v>
      </c>
      <c r="B20" s="30" t="s">
        <v>139</v>
      </c>
      <c r="C20" s="109">
        <v>8.1337380538576252</v>
      </c>
      <c r="D20" s="109">
        <v>8.089158785786438</v>
      </c>
      <c r="E20" s="109">
        <v>8.0445795177152508</v>
      </c>
      <c r="F20" s="109">
        <v>8.0000002496440636</v>
      </c>
      <c r="G20" s="109">
        <v>8.0000002977901552</v>
      </c>
      <c r="H20" s="109">
        <v>8.0000003459362468</v>
      </c>
      <c r="I20" s="109">
        <v>8.0000003940823383</v>
      </c>
      <c r="J20" s="109">
        <v>8.0000004422284299</v>
      </c>
      <c r="K20" s="109">
        <v>8.000000490374525</v>
      </c>
      <c r="L20" s="109">
        <v>8.4000005097021582</v>
      </c>
      <c r="M20" s="109">
        <v>8.8000005290297914</v>
      </c>
      <c r="N20" s="109">
        <v>9.2000005483574245</v>
      </c>
      <c r="O20" s="109">
        <v>9.6000005676850577</v>
      </c>
      <c r="P20" s="109">
        <v>10.000000587012694</v>
      </c>
      <c r="Q20" s="109">
        <v>11.000000614505339</v>
      </c>
      <c r="R20" s="109">
        <v>12.000000641997984</v>
      </c>
      <c r="S20" s="109">
        <v>13.000000669490628</v>
      </c>
      <c r="T20" s="109">
        <v>14.000000696983273</v>
      </c>
      <c r="U20" s="109">
        <v>15.000000724475921</v>
      </c>
      <c r="V20" s="109">
        <v>16.000000778355854</v>
      </c>
      <c r="W20" s="109">
        <v>17.000000832235788</v>
      </c>
      <c r="X20" s="109">
        <v>18.000000886115721</v>
      </c>
      <c r="Y20" s="109">
        <v>19.000000939995655</v>
      </c>
      <c r="Z20" s="109">
        <v>20.000000993875584</v>
      </c>
      <c r="AA20" s="109">
        <v>21.000000944351775</v>
      </c>
      <c r="AB20" s="109">
        <v>22.000000894827966</v>
      </c>
      <c r="AC20" s="109">
        <v>23.000000845304161</v>
      </c>
      <c r="AD20" s="109">
        <v>24.000000795780348</v>
      </c>
      <c r="AE20" s="109">
        <v>25.000000746256539</v>
      </c>
      <c r="AF20" s="109">
        <v>26.000000703907023</v>
      </c>
      <c r="AG20" s="109">
        <v>27.000000661557507</v>
      </c>
      <c r="AH20" s="109">
        <v>28.000000619207992</v>
      </c>
      <c r="AI20" s="109">
        <v>29.000000576858476</v>
      </c>
      <c r="AJ20" s="110">
        <v>30.000000534508953</v>
      </c>
    </row>
    <row r="21" spans="1:36" ht="14.25">
      <c r="A21" s="157" t="s">
        <v>140</v>
      </c>
      <c r="B21" s="30" t="s">
        <v>140</v>
      </c>
      <c r="C21" s="109">
        <v>12.40277232137368</v>
      </c>
      <c r="D21" s="109">
        <v>13.808410895715935</v>
      </c>
      <c r="E21" s="109">
        <v>15.214049470058191</v>
      </c>
      <c r="F21" s="109">
        <v>16.619688044400448</v>
      </c>
      <c r="G21" s="109">
        <v>19.59396774575055</v>
      </c>
      <c r="H21" s="109">
        <v>22.568247447100653</v>
      </c>
      <c r="I21" s="109">
        <v>25.542527148450755</v>
      </c>
      <c r="J21" s="109">
        <v>28.516806849800858</v>
      </c>
      <c r="K21" s="109">
        <v>31.491086551150953</v>
      </c>
      <c r="L21" s="109">
        <v>31.492323198187485</v>
      </c>
      <c r="M21" s="109">
        <v>31.493559845224016</v>
      </c>
      <c r="N21" s="109">
        <v>31.494796492260544</v>
      </c>
      <c r="O21" s="109">
        <v>31.496033139297079</v>
      </c>
      <c r="P21" s="109">
        <v>31.497269786333611</v>
      </c>
      <c r="Q21" s="109">
        <v>32.905830052410451</v>
      </c>
      <c r="R21" s="109">
        <v>34.314390318487291</v>
      </c>
      <c r="S21" s="109">
        <v>35.722950584564131</v>
      </c>
      <c r="T21" s="109">
        <v>37.131510850640971</v>
      </c>
      <c r="U21" s="109">
        <v>38.540071116717826</v>
      </c>
      <c r="V21" s="109">
        <v>40.845457395723884</v>
      </c>
      <c r="W21" s="109">
        <v>43.150843674729941</v>
      </c>
      <c r="X21" s="109">
        <v>45.456229953735999</v>
      </c>
      <c r="Y21" s="109">
        <v>47.761616232742057</v>
      </c>
      <c r="Z21" s="109">
        <v>50.0670025117481</v>
      </c>
      <c r="AA21" s="109">
        <v>48.436586266807574</v>
      </c>
      <c r="AB21" s="109">
        <v>46.806170021867047</v>
      </c>
      <c r="AC21" s="109">
        <v>45.17575377692652</v>
      </c>
      <c r="AD21" s="109">
        <v>43.545337531985993</v>
      </c>
      <c r="AE21" s="109">
        <v>41.914921287045452</v>
      </c>
      <c r="AF21" s="109">
        <v>46.131937029636362</v>
      </c>
      <c r="AG21" s="109">
        <v>50.348952772227271</v>
      </c>
      <c r="AH21" s="109">
        <v>54.565968514818181</v>
      </c>
      <c r="AI21" s="109">
        <v>58.78298425740909</v>
      </c>
      <c r="AJ21" s="110">
        <v>63</v>
      </c>
    </row>
    <row r="22" spans="1:36" ht="14.25">
      <c r="A22" s="158" t="s">
        <v>141</v>
      </c>
      <c r="B22" s="30" t="s">
        <v>141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  <c r="K22" s="109">
        <v>0</v>
      </c>
      <c r="L22" s="109">
        <v>0</v>
      </c>
      <c r="M22" s="109">
        <v>0</v>
      </c>
      <c r="N22" s="109">
        <v>0</v>
      </c>
      <c r="O22" s="109">
        <v>0</v>
      </c>
      <c r="P22" s="109">
        <v>0</v>
      </c>
      <c r="Q22" s="109">
        <v>0</v>
      </c>
      <c r="R22" s="109">
        <v>0</v>
      </c>
      <c r="S22" s="109">
        <v>0</v>
      </c>
      <c r="T22" s="109">
        <v>0</v>
      </c>
      <c r="U22" s="109">
        <v>0</v>
      </c>
      <c r="V22" s="109">
        <v>0</v>
      </c>
      <c r="W22" s="109">
        <v>0</v>
      </c>
      <c r="X22" s="109">
        <v>0</v>
      </c>
      <c r="Y22" s="109">
        <v>0</v>
      </c>
      <c r="Z22" s="109">
        <v>0</v>
      </c>
      <c r="AA22" s="109">
        <v>0</v>
      </c>
      <c r="AB22" s="109">
        <v>0</v>
      </c>
      <c r="AC22" s="109">
        <v>0</v>
      </c>
      <c r="AD22" s="109">
        <v>0</v>
      </c>
      <c r="AE22" s="109">
        <v>0</v>
      </c>
      <c r="AF22" s="109">
        <v>0</v>
      </c>
      <c r="AG22" s="109">
        <v>0</v>
      </c>
      <c r="AH22" s="109">
        <v>0</v>
      </c>
      <c r="AI22" s="109">
        <v>0</v>
      </c>
      <c r="AJ22" s="110">
        <v>0</v>
      </c>
    </row>
    <row r="23" spans="1:36" ht="14.25">
      <c r="A23" s="158" t="s">
        <v>142</v>
      </c>
      <c r="B23" s="30" t="s">
        <v>142</v>
      </c>
      <c r="C23" s="109">
        <v>3.5521247822398205</v>
      </c>
      <c r="D23" s="109">
        <v>3.3281871733597308</v>
      </c>
      <c r="E23" s="109">
        <v>3.1042495644796411</v>
      </c>
      <c r="F23" s="109">
        <v>2.8803119555995522</v>
      </c>
      <c r="G23" s="109">
        <v>2.9260322542494528</v>
      </c>
      <c r="H23" s="109">
        <v>2.9717525528993534</v>
      </c>
      <c r="I23" s="109">
        <v>3.0174728515492539</v>
      </c>
      <c r="J23" s="109">
        <v>3.0631931501991545</v>
      </c>
      <c r="K23" s="109">
        <v>3.1089134488490551</v>
      </c>
      <c r="L23" s="109">
        <v>3.1076768018125236</v>
      </c>
      <c r="M23" s="109">
        <v>3.1064401547759921</v>
      </c>
      <c r="N23" s="109">
        <v>3.1052035077394606</v>
      </c>
      <c r="O23" s="109">
        <v>3.1039668607029292</v>
      </c>
      <c r="P23" s="109">
        <v>3.1027302136663977</v>
      </c>
      <c r="Q23" s="109">
        <v>3.1141699475895548</v>
      </c>
      <c r="R23" s="109">
        <v>3.1256096815127119</v>
      </c>
      <c r="S23" s="109">
        <v>3.137049415435869</v>
      </c>
      <c r="T23" s="109">
        <v>3.1484891493590261</v>
      </c>
      <c r="U23" s="109">
        <v>3.1599288832821841</v>
      </c>
      <c r="V23" s="109">
        <v>3.1745426042761262</v>
      </c>
      <c r="W23" s="109">
        <v>3.1891563252700692</v>
      </c>
      <c r="X23" s="109">
        <v>3.2037700462640117</v>
      </c>
      <c r="Y23" s="109">
        <v>3.2183837672579543</v>
      </c>
      <c r="Z23" s="109">
        <v>3.2329974882518968</v>
      </c>
      <c r="AA23" s="109">
        <v>3.2234137331924275</v>
      </c>
      <c r="AB23" s="109">
        <v>3.2138299781329582</v>
      </c>
      <c r="AC23" s="109">
        <v>3.2042462230734889</v>
      </c>
      <c r="AD23" s="109">
        <v>3.1946624680140197</v>
      </c>
      <c r="AE23" s="109">
        <v>3.1850787129545499</v>
      </c>
      <c r="AF23" s="109">
        <v>3.3880629703636398</v>
      </c>
      <c r="AG23" s="109">
        <v>3.5910472277727301</v>
      </c>
      <c r="AH23" s="109">
        <v>3.7940314851818204</v>
      </c>
      <c r="AI23" s="109">
        <v>3.9970157425909107</v>
      </c>
      <c r="AJ23" s="110">
        <v>4.2</v>
      </c>
    </row>
    <row r="24" spans="1:36" ht="15.75" thickBot="1">
      <c r="A24" s="159"/>
      <c r="B24" s="27" t="s">
        <v>153</v>
      </c>
      <c r="C24" s="111">
        <f>C28*100</f>
        <v>29.125329476092197</v>
      </c>
      <c r="D24" s="111">
        <f t="shared" ref="D24:AJ24" si="0">D28*100</f>
        <v>31.952225822274151</v>
      </c>
      <c r="E24" s="111">
        <f t="shared" si="0"/>
        <v>34.779122168456098</v>
      </c>
      <c r="F24" s="111">
        <f t="shared" si="0"/>
        <v>37.606018514638038</v>
      </c>
      <c r="G24" s="111">
        <f t="shared" si="0"/>
        <v>39.305443821409213</v>
      </c>
      <c r="H24" s="111">
        <f t="shared" si="0"/>
        <v>41.004869128180388</v>
      </c>
      <c r="I24" s="111">
        <f t="shared" si="0"/>
        <v>42.704294434951564</v>
      </c>
      <c r="J24" s="111">
        <f t="shared" si="0"/>
        <v>44.403719741722739</v>
      </c>
      <c r="K24" s="111">
        <f t="shared" si="0"/>
        <v>46.103145048493907</v>
      </c>
      <c r="L24" s="111">
        <f t="shared" si="0"/>
        <v>47.16251823027558</v>
      </c>
      <c r="M24" s="111">
        <f t="shared" si="0"/>
        <v>48.221891412057246</v>
      </c>
      <c r="N24" s="111">
        <f t="shared" si="0"/>
        <v>49.28126459383892</v>
      </c>
      <c r="O24" s="111">
        <f t="shared" si="0"/>
        <v>50.340637775620593</v>
      </c>
      <c r="P24" s="111">
        <f t="shared" si="0"/>
        <v>51.400010957402266</v>
      </c>
      <c r="Q24" s="111">
        <f t="shared" si="0"/>
        <v>52.352510466192861</v>
      </c>
      <c r="R24" s="111">
        <f t="shared" si="0"/>
        <v>53.305009974983456</v>
      </c>
      <c r="S24" s="111">
        <f t="shared" si="0"/>
        <v>54.257509483774044</v>
      </c>
      <c r="T24" s="111">
        <f t="shared" si="0"/>
        <v>55.210008992564639</v>
      </c>
      <c r="U24" s="111">
        <f t="shared" si="0"/>
        <v>56.162508501355255</v>
      </c>
      <c r="V24" s="111">
        <f t="shared" si="0"/>
        <v>56.777686334107472</v>
      </c>
      <c r="W24" s="111">
        <f t="shared" si="0"/>
        <v>57.392864166859681</v>
      </c>
      <c r="X24" s="111">
        <f t="shared" si="0"/>
        <v>58.008041999611891</v>
      </c>
      <c r="Y24" s="111">
        <f t="shared" si="0"/>
        <v>58.623219832364107</v>
      </c>
      <c r="Z24" s="111">
        <f t="shared" si="0"/>
        <v>59.238397665116295</v>
      </c>
      <c r="AA24" s="111">
        <f t="shared" si="0"/>
        <v>59.654529195782423</v>
      </c>
      <c r="AB24" s="111">
        <f t="shared" si="0"/>
        <v>60.070660726448551</v>
      </c>
      <c r="AC24" s="111">
        <f t="shared" si="0"/>
        <v>60.486792257114686</v>
      </c>
      <c r="AD24" s="111">
        <f t="shared" si="0"/>
        <v>60.902923787780814</v>
      </c>
      <c r="AE24" s="111">
        <f t="shared" si="0"/>
        <v>61.319055318446935</v>
      </c>
      <c r="AF24" s="111">
        <f t="shared" si="0"/>
        <v>62.124224670511872</v>
      </c>
      <c r="AG24" s="111">
        <f t="shared" si="0"/>
        <v>62.929394022576815</v>
      </c>
      <c r="AH24" s="111">
        <f t="shared" si="0"/>
        <v>63.734563374641752</v>
      </c>
      <c r="AI24" s="111">
        <f t="shared" si="0"/>
        <v>64.539732726706688</v>
      </c>
      <c r="AJ24" s="111">
        <f t="shared" si="0"/>
        <v>65.344902078771653</v>
      </c>
    </row>
    <row r="26" spans="1:36">
      <c r="C26" s="126"/>
    </row>
    <row r="27" spans="1:36">
      <c r="B27" s="1" t="s">
        <v>33</v>
      </c>
      <c r="C27" s="126">
        <f>SUM(C9:C23)</f>
        <v>96.969339314312023</v>
      </c>
      <c r="D27" s="126">
        <f t="shared" ref="D27:AJ27" si="1">SUM(D9:D23)</f>
        <v>97.55031535783597</v>
      </c>
      <c r="E27" s="126">
        <f t="shared" si="1"/>
        <v>98.131291401359903</v>
      </c>
      <c r="F27" s="126">
        <f t="shared" si="1"/>
        <v>98.712267444883835</v>
      </c>
      <c r="G27" s="126">
        <f t="shared" si="1"/>
        <v>104.50413882734144</v>
      </c>
      <c r="H27" s="126">
        <f t="shared" si="1"/>
        <v>110.29601020979905</v>
      </c>
      <c r="I27" s="126">
        <f t="shared" si="1"/>
        <v>116.08788159225666</v>
      </c>
      <c r="J27" s="126">
        <f t="shared" si="1"/>
        <v>121.87975297471425</v>
      </c>
      <c r="K27" s="126">
        <f t="shared" si="1"/>
        <v>127.67162262560554</v>
      </c>
      <c r="L27" s="126">
        <f t="shared" si="1"/>
        <v>129.24919309334152</v>
      </c>
      <c r="M27" s="126">
        <f t="shared" si="1"/>
        <v>130.82676356107751</v>
      </c>
      <c r="N27" s="126">
        <f t="shared" si="1"/>
        <v>132.40433402881354</v>
      </c>
      <c r="O27" s="126">
        <f t="shared" si="1"/>
        <v>133.98190449654953</v>
      </c>
      <c r="P27" s="126">
        <f t="shared" si="1"/>
        <v>135.55947496428553</v>
      </c>
      <c r="Q27" s="126">
        <f t="shared" si="1"/>
        <v>139.24074950521552</v>
      </c>
      <c r="R27" s="126">
        <f t="shared" si="1"/>
        <v>142.92202404614557</v>
      </c>
      <c r="S27" s="126">
        <f t="shared" si="1"/>
        <v>146.60329858707561</v>
      </c>
      <c r="T27" s="126">
        <f t="shared" si="1"/>
        <v>150.2845731280056</v>
      </c>
      <c r="U27" s="126">
        <f t="shared" si="1"/>
        <v>153.96584766893562</v>
      </c>
      <c r="V27" s="126">
        <f t="shared" si="1"/>
        <v>159.57124264026589</v>
      </c>
      <c r="W27" s="126">
        <f t="shared" si="1"/>
        <v>165.17663761159616</v>
      </c>
      <c r="X27" s="126">
        <f t="shared" si="1"/>
        <v>170.78203258292643</v>
      </c>
      <c r="Y27" s="126">
        <f t="shared" si="1"/>
        <v>176.38742755425673</v>
      </c>
      <c r="Z27" s="126">
        <f t="shared" si="1"/>
        <v>181.99282252558697</v>
      </c>
      <c r="AA27" s="126">
        <f t="shared" si="1"/>
        <v>182.3470202653609</v>
      </c>
      <c r="AB27" s="126">
        <f t="shared" si="1"/>
        <v>182.70121800513482</v>
      </c>
      <c r="AC27" s="126">
        <f t="shared" si="1"/>
        <v>183.05541574490871</v>
      </c>
      <c r="AD27" s="126">
        <f t="shared" si="1"/>
        <v>183.40961348468267</v>
      </c>
      <c r="AE27" s="126">
        <f t="shared" si="1"/>
        <v>183.76381122445653</v>
      </c>
      <c r="AF27" s="126">
        <f t="shared" si="1"/>
        <v>191.30783577801321</v>
      </c>
      <c r="AG27" s="126">
        <f t="shared" si="1"/>
        <v>198.85186033156987</v>
      </c>
      <c r="AH27" s="126">
        <f t="shared" si="1"/>
        <v>206.39588488512661</v>
      </c>
      <c r="AI27" s="126">
        <f t="shared" si="1"/>
        <v>213.93990943868323</v>
      </c>
      <c r="AJ27" s="126">
        <f t="shared" si="1"/>
        <v>221.48393399223994</v>
      </c>
    </row>
    <row r="28" spans="1:36" s="223" customFormat="1">
      <c r="C28" s="223">
        <v>0.29125329476092199</v>
      </c>
      <c r="D28" s="223">
        <v>0.3195222582227415</v>
      </c>
      <c r="E28" s="223">
        <v>0.347791221684561</v>
      </c>
      <c r="F28" s="223">
        <v>0.3760601851463804</v>
      </c>
      <c r="G28" s="223">
        <v>0.39305443821409214</v>
      </c>
      <c r="H28" s="223">
        <v>0.41004869128180388</v>
      </c>
      <c r="I28" s="223">
        <v>0.42704294434951562</v>
      </c>
      <c r="J28" s="223">
        <v>0.44403719741722736</v>
      </c>
      <c r="K28" s="223">
        <v>0.4610314504849391</v>
      </c>
      <c r="L28" s="223">
        <v>0.4716251823027558</v>
      </c>
      <c r="M28" s="223">
        <v>0.48221891412057249</v>
      </c>
      <c r="N28" s="223">
        <v>0.49281264593838919</v>
      </c>
      <c r="O28" s="223">
        <v>0.50340637775620589</v>
      </c>
      <c r="P28" s="223">
        <v>0.51400010957402265</v>
      </c>
      <c r="Q28" s="223">
        <v>0.52352510466192859</v>
      </c>
      <c r="R28" s="223">
        <v>0.53305009974983453</v>
      </c>
      <c r="S28" s="223">
        <v>0.54257509483774047</v>
      </c>
      <c r="T28" s="223">
        <v>0.55210008992564641</v>
      </c>
      <c r="U28" s="223">
        <v>0.56162508501355257</v>
      </c>
      <c r="V28" s="223">
        <v>0.56777686334107469</v>
      </c>
      <c r="W28" s="223">
        <v>0.57392864166859681</v>
      </c>
      <c r="X28" s="223">
        <v>0.58008041999611892</v>
      </c>
      <c r="Y28" s="223">
        <v>0.58623219832364104</v>
      </c>
      <c r="Z28" s="223">
        <v>0.59238397665116294</v>
      </c>
      <c r="AA28" s="223">
        <v>0.59654529195782424</v>
      </c>
      <c r="AB28" s="223">
        <v>0.60070660726448555</v>
      </c>
      <c r="AC28" s="223">
        <v>0.60486792257114685</v>
      </c>
      <c r="AD28" s="223">
        <v>0.60902923787780816</v>
      </c>
      <c r="AE28" s="223">
        <v>0.61319055318446936</v>
      </c>
      <c r="AF28" s="223">
        <v>0.62124224670511874</v>
      </c>
      <c r="AG28" s="223">
        <v>0.62929394022576812</v>
      </c>
      <c r="AH28" s="223">
        <v>0.63734563374641751</v>
      </c>
      <c r="AI28" s="223">
        <v>0.64539732726706689</v>
      </c>
      <c r="AJ28" s="223">
        <v>0.65344902078771649</v>
      </c>
    </row>
    <row r="30" spans="1:36">
      <c r="B30" s="1" t="s">
        <v>152</v>
      </c>
      <c r="M30" s="1"/>
    </row>
  </sheetData>
  <pageMargins left="0.7" right="0.7" top="0.75" bottom="0.75" header="0.3" footer="0.3"/>
  <pageSetup paperSize="9" orientation="portrait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2"/>
  <sheetViews>
    <sheetView zoomScale="80" zoomScaleNormal="80" workbookViewId="0"/>
  </sheetViews>
  <sheetFormatPr defaultRowHeight="14.25"/>
  <cols>
    <col min="1" max="11" width="9" style="358"/>
    <col min="12" max="12" width="33.875" style="358" customWidth="1"/>
    <col min="13" max="16384" width="9" style="358"/>
  </cols>
  <sheetData>
    <row r="1" spans="1:68" ht="15.75">
      <c r="A1" s="648" t="s">
        <v>678</v>
      </c>
      <c r="L1" s="358" t="s">
        <v>677</v>
      </c>
    </row>
    <row r="2" spans="1:68" ht="14.25" customHeight="1">
      <c r="L2" s="360" t="s">
        <v>34</v>
      </c>
      <c r="M2" s="360">
        <v>2005</v>
      </c>
      <c r="N2" s="360">
        <v>2006</v>
      </c>
      <c r="O2" s="360">
        <v>2007</v>
      </c>
      <c r="P2" s="360">
        <v>2008</v>
      </c>
      <c r="Q2" s="360">
        <v>2009</v>
      </c>
      <c r="R2" s="360">
        <v>2010</v>
      </c>
      <c r="S2" s="360">
        <v>2011</v>
      </c>
      <c r="T2" s="360">
        <v>2012</v>
      </c>
      <c r="U2" s="360">
        <v>2013</v>
      </c>
      <c r="V2" s="360">
        <v>2014</v>
      </c>
      <c r="W2" s="360">
        <v>2015</v>
      </c>
      <c r="X2" s="360">
        <v>2016</v>
      </c>
      <c r="Y2" s="360">
        <v>2017</v>
      </c>
      <c r="Z2" s="360">
        <v>2018</v>
      </c>
      <c r="AA2" s="360">
        <v>2019</v>
      </c>
      <c r="AB2" s="360">
        <v>2020</v>
      </c>
      <c r="AC2" s="360">
        <v>2021</v>
      </c>
      <c r="AD2" s="360">
        <v>2022</v>
      </c>
      <c r="AE2" s="360">
        <v>2023</v>
      </c>
      <c r="AF2" s="360">
        <v>2024</v>
      </c>
      <c r="AG2" s="360">
        <v>2025</v>
      </c>
      <c r="AH2" s="360">
        <v>2026</v>
      </c>
      <c r="AI2" s="360">
        <v>2027</v>
      </c>
      <c r="AJ2" s="360">
        <v>2028</v>
      </c>
      <c r="AK2" s="360">
        <v>2029</v>
      </c>
      <c r="AL2" s="360">
        <v>2030</v>
      </c>
      <c r="AM2" s="360">
        <v>2031</v>
      </c>
      <c r="AN2" s="360">
        <v>2032</v>
      </c>
      <c r="AO2" s="360">
        <v>2033</v>
      </c>
      <c r="AP2" s="360">
        <v>2034</v>
      </c>
      <c r="AQ2" s="360">
        <v>2035</v>
      </c>
      <c r="AR2" s="360">
        <v>2036</v>
      </c>
      <c r="AS2" s="360">
        <v>2037</v>
      </c>
      <c r="AT2" s="360">
        <v>2038</v>
      </c>
      <c r="AU2" s="360">
        <v>2039</v>
      </c>
      <c r="AV2" s="360">
        <v>2040</v>
      </c>
      <c r="AW2" s="360">
        <v>2041</v>
      </c>
      <c r="AX2" s="360">
        <v>2042</v>
      </c>
      <c r="AY2" s="360">
        <v>2043</v>
      </c>
      <c r="AZ2" s="360">
        <v>2044</v>
      </c>
      <c r="BA2" s="360">
        <v>2045</v>
      </c>
      <c r="BB2" s="360">
        <v>2046</v>
      </c>
      <c r="BC2" s="360">
        <v>2047</v>
      </c>
      <c r="BD2" s="360">
        <v>2048</v>
      </c>
      <c r="BE2" s="360">
        <v>2049</v>
      </c>
      <c r="BF2" s="360">
        <v>2050</v>
      </c>
    </row>
    <row r="3" spans="1:68" ht="14.25" customHeight="1">
      <c r="L3" s="550" t="s">
        <v>35</v>
      </c>
      <c r="M3" s="549">
        <v>376.65699999999998</v>
      </c>
      <c r="N3" s="549">
        <v>372.15899999999999</v>
      </c>
      <c r="O3" s="549">
        <v>372.29899999999998</v>
      </c>
      <c r="P3" s="549">
        <v>359.642</v>
      </c>
      <c r="Q3" s="549">
        <v>351.096</v>
      </c>
      <c r="R3" s="549">
        <v>346.18900000000002</v>
      </c>
      <c r="S3" s="549">
        <v>346.488</v>
      </c>
      <c r="T3" s="549">
        <v>345.74</v>
      </c>
      <c r="U3" s="549">
        <v>341.28699999999998</v>
      </c>
      <c r="V3" s="549">
        <v>333.50200000000001</v>
      </c>
      <c r="W3" s="549">
        <v>329.34800000000001</v>
      </c>
      <c r="X3" s="549">
        <v>328.05200000000002</v>
      </c>
      <c r="Y3" s="549"/>
      <c r="Z3" s="549"/>
      <c r="AA3" s="549"/>
      <c r="AB3" s="549"/>
      <c r="AC3" s="549"/>
      <c r="AD3" s="549"/>
      <c r="AE3" s="549"/>
      <c r="AF3" s="549"/>
      <c r="AG3" s="549"/>
      <c r="AH3" s="549"/>
      <c r="AI3" s="549"/>
      <c r="AJ3" s="549"/>
      <c r="AK3" s="549"/>
      <c r="AL3" s="549"/>
      <c r="AM3" s="549"/>
      <c r="AN3" s="549"/>
      <c r="AO3" s="549"/>
      <c r="AP3" s="549"/>
      <c r="AQ3" s="549"/>
      <c r="AR3" s="549"/>
      <c r="AS3" s="549"/>
      <c r="AT3" s="549"/>
      <c r="AU3" s="549"/>
      <c r="AV3" s="549"/>
      <c r="AW3" s="549"/>
      <c r="AX3" s="549"/>
      <c r="AY3" s="549"/>
      <c r="AZ3" s="549"/>
      <c r="BA3" s="549"/>
      <c r="BB3" s="549"/>
      <c r="BC3" s="549"/>
      <c r="BD3" s="549"/>
      <c r="BE3" s="549"/>
      <c r="BF3" s="549"/>
    </row>
    <row r="4" spans="1:68" ht="14.25" customHeight="1">
      <c r="L4" s="550" t="s">
        <v>80</v>
      </c>
      <c r="M4" s="549"/>
      <c r="N4" s="549"/>
      <c r="O4" s="549"/>
      <c r="P4" s="549"/>
      <c r="Q4" s="549"/>
      <c r="R4" s="549"/>
      <c r="S4" s="549"/>
      <c r="T4" s="549"/>
      <c r="U4" s="549"/>
      <c r="V4" s="549"/>
      <c r="W4" s="549"/>
      <c r="X4" s="549">
        <v>328.05200000000002</v>
      </c>
      <c r="Y4" s="549">
        <v>328.608</v>
      </c>
      <c r="Z4" s="549">
        <v>328.96199999999999</v>
      </c>
      <c r="AA4" s="549">
        <v>328.47899999999998</v>
      </c>
      <c r="AB4" s="549">
        <v>327.84</v>
      </c>
      <c r="AC4" s="549">
        <v>328.76100000000002</v>
      </c>
      <c r="AD4" s="549">
        <v>330.68299999999999</v>
      </c>
      <c r="AE4" s="549">
        <v>332.625</v>
      </c>
      <c r="AF4" s="549">
        <v>335.80099999999999</v>
      </c>
      <c r="AG4" s="549">
        <v>339.05799999999999</v>
      </c>
      <c r="AH4" s="549">
        <v>342.791</v>
      </c>
      <c r="AI4" s="549">
        <v>346.767</v>
      </c>
      <c r="AJ4" s="549">
        <v>350.23899999999998</v>
      </c>
      <c r="AK4" s="549">
        <v>353.52600000000001</v>
      </c>
      <c r="AL4" s="549">
        <v>357.78300000000002</v>
      </c>
      <c r="AM4" s="549">
        <v>359.67</v>
      </c>
      <c r="AN4" s="549">
        <v>361.18599999999998</v>
      </c>
      <c r="AO4" s="549">
        <v>359.91899999999998</v>
      </c>
      <c r="AP4" s="549">
        <v>358.428</v>
      </c>
      <c r="AQ4" s="549">
        <v>356.346</v>
      </c>
      <c r="AR4" s="549">
        <v>357.11900000000003</v>
      </c>
      <c r="AS4" s="549">
        <v>358.27199999999999</v>
      </c>
      <c r="AT4" s="549">
        <v>359.59100000000001</v>
      </c>
      <c r="AU4" s="549">
        <v>362.36599999999999</v>
      </c>
      <c r="AV4" s="549">
        <v>365.71100000000001</v>
      </c>
      <c r="AW4" s="549">
        <v>366.66899999999998</v>
      </c>
      <c r="AX4" s="549">
        <v>368.31400000000002</v>
      </c>
      <c r="AY4" s="549">
        <v>374.54399999999998</v>
      </c>
      <c r="AZ4" s="549">
        <v>382.70100000000002</v>
      </c>
      <c r="BA4" s="549">
        <v>386.99200000000002</v>
      </c>
      <c r="BB4" s="549">
        <v>390.45100000000002</v>
      </c>
      <c r="BC4" s="549">
        <v>391.291</v>
      </c>
      <c r="BD4" s="549">
        <v>391.71699999999998</v>
      </c>
      <c r="BE4" s="549">
        <v>391.911</v>
      </c>
      <c r="BF4" s="549">
        <v>392.19200000000001</v>
      </c>
    </row>
    <row r="5" spans="1:68" ht="14.25" customHeight="1">
      <c r="L5" s="550" t="s">
        <v>31</v>
      </c>
      <c r="M5" s="549"/>
      <c r="N5" s="549"/>
      <c r="O5" s="549"/>
      <c r="P5" s="549"/>
      <c r="Q5" s="549"/>
      <c r="R5" s="549"/>
      <c r="S5" s="549"/>
      <c r="T5" s="549"/>
      <c r="U5" s="549"/>
      <c r="V5" s="549"/>
      <c r="W5" s="549"/>
      <c r="X5" s="549">
        <v>327.09500000000003</v>
      </c>
      <c r="Y5" s="549">
        <v>326.33999999999997</v>
      </c>
      <c r="Z5" s="549">
        <v>325.42099999999999</v>
      </c>
      <c r="AA5" s="549">
        <v>323.46600000000001</v>
      </c>
      <c r="AB5" s="549">
        <v>321.21199999999999</v>
      </c>
      <c r="AC5" s="549">
        <v>320.51</v>
      </c>
      <c r="AD5" s="549">
        <v>319.19299999999998</v>
      </c>
      <c r="AE5" s="549">
        <v>319.75599999999997</v>
      </c>
      <c r="AF5" s="549">
        <v>320.15300000000002</v>
      </c>
      <c r="AG5" s="549">
        <v>320.71899999999999</v>
      </c>
      <c r="AH5" s="549">
        <v>321.71899999999999</v>
      </c>
      <c r="AI5" s="549">
        <v>323.21600000000001</v>
      </c>
      <c r="AJ5" s="549">
        <v>325.108</v>
      </c>
      <c r="AK5" s="549">
        <v>326.73099999999999</v>
      </c>
      <c r="AL5" s="549">
        <v>328.55599999999998</v>
      </c>
      <c r="AM5" s="549">
        <v>330.43599999999998</v>
      </c>
      <c r="AN5" s="549">
        <v>332.05200000000002</v>
      </c>
      <c r="AO5" s="549">
        <v>333.50799999999998</v>
      </c>
      <c r="AP5" s="549">
        <v>334.32299999999998</v>
      </c>
      <c r="AQ5" s="549">
        <v>334.82</v>
      </c>
      <c r="AR5" s="549">
        <v>335.01600000000002</v>
      </c>
      <c r="AS5" s="549">
        <v>335.93799999999999</v>
      </c>
      <c r="AT5" s="549">
        <v>337.12</v>
      </c>
      <c r="AU5" s="549">
        <v>338.572</v>
      </c>
      <c r="AV5" s="549">
        <v>339.96899999999999</v>
      </c>
      <c r="AW5" s="549">
        <v>341.14699999999999</v>
      </c>
      <c r="AX5" s="549">
        <v>342.27199999999999</v>
      </c>
      <c r="AY5" s="549">
        <v>343.47</v>
      </c>
      <c r="AZ5" s="549">
        <v>344.53500000000003</v>
      </c>
      <c r="BA5" s="549">
        <v>345.49200000000002</v>
      </c>
      <c r="BB5" s="549">
        <v>346.32</v>
      </c>
      <c r="BC5" s="549">
        <v>347.173</v>
      </c>
      <c r="BD5" s="549">
        <v>348.11399999999998</v>
      </c>
      <c r="BE5" s="549">
        <v>349.09199999999998</v>
      </c>
      <c r="BF5" s="549">
        <v>350.27800000000002</v>
      </c>
    </row>
    <row r="6" spans="1:68" ht="14.25" customHeight="1">
      <c r="L6" s="550" t="s">
        <v>81</v>
      </c>
      <c r="M6" s="549"/>
      <c r="N6" s="549"/>
      <c r="O6" s="549"/>
      <c r="P6" s="549"/>
      <c r="Q6" s="549"/>
      <c r="R6" s="549"/>
      <c r="S6" s="549"/>
      <c r="T6" s="549"/>
      <c r="U6" s="549"/>
      <c r="V6" s="549"/>
      <c r="W6" s="549"/>
      <c r="X6" s="549">
        <v>327.83699999999999</v>
      </c>
      <c r="Y6" s="549">
        <v>327.923</v>
      </c>
      <c r="Z6" s="549">
        <v>327.98200000000003</v>
      </c>
      <c r="AA6" s="549">
        <v>327.03399999999999</v>
      </c>
      <c r="AB6" s="549">
        <v>325.52499999999998</v>
      </c>
      <c r="AC6" s="549">
        <v>325.40800000000002</v>
      </c>
      <c r="AD6" s="549">
        <v>325.084</v>
      </c>
      <c r="AE6" s="549">
        <v>324.72000000000003</v>
      </c>
      <c r="AF6" s="549">
        <v>324.43599999999998</v>
      </c>
      <c r="AG6" s="549">
        <v>324.24599999999998</v>
      </c>
      <c r="AH6" s="549">
        <v>323.791</v>
      </c>
      <c r="AI6" s="549">
        <v>323.53800000000001</v>
      </c>
      <c r="AJ6" s="549">
        <v>323.39699999999999</v>
      </c>
      <c r="AK6" s="549">
        <v>322.94799999999998</v>
      </c>
      <c r="AL6" s="549">
        <v>322.57299999999998</v>
      </c>
      <c r="AM6" s="549">
        <v>322.66899999999998</v>
      </c>
      <c r="AN6" s="549">
        <v>323.17899999999997</v>
      </c>
      <c r="AO6" s="549">
        <v>323.83699999999999</v>
      </c>
      <c r="AP6" s="549">
        <v>324.36900000000003</v>
      </c>
      <c r="AQ6" s="549">
        <v>324.90800000000002</v>
      </c>
      <c r="AR6" s="549">
        <v>325.41699999999997</v>
      </c>
      <c r="AS6" s="549">
        <v>326.26299999999998</v>
      </c>
      <c r="AT6" s="549">
        <v>327.13299999999998</v>
      </c>
      <c r="AU6" s="549">
        <v>328.11099999999999</v>
      </c>
      <c r="AV6" s="549">
        <v>329.166</v>
      </c>
      <c r="AW6" s="549">
        <v>330.48</v>
      </c>
      <c r="AX6" s="549">
        <v>331.83600000000001</v>
      </c>
      <c r="AY6" s="549">
        <v>333.17700000000002</v>
      </c>
      <c r="AZ6" s="549">
        <v>334.471</v>
      </c>
      <c r="BA6" s="549">
        <v>335.72500000000002</v>
      </c>
      <c r="BB6" s="549">
        <v>336.93099999999998</v>
      </c>
      <c r="BC6" s="549">
        <v>338.12900000000002</v>
      </c>
      <c r="BD6" s="549">
        <v>339.52100000000002</v>
      </c>
      <c r="BE6" s="549">
        <v>341.21600000000001</v>
      </c>
      <c r="BF6" s="549">
        <v>343.06599999999997</v>
      </c>
    </row>
    <row r="7" spans="1:68" ht="14.25" customHeight="1">
      <c r="L7" s="550" t="s">
        <v>32</v>
      </c>
      <c r="M7" s="549"/>
      <c r="N7" s="549"/>
      <c r="O7" s="549"/>
      <c r="P7" s="549"/>
      <c r="Q7" s="549"/>
      <c r="R7" s="549"/>
      <c r="S7" s="549"/>
      <c r="T7" s="549"/>
      <c r="U7" s="549"/>
      <c r="V7" s="549"/>
      <c r="W7" s="549"/>
      <c r="X7" s="549">
        <v>328.505</v>
      </c>
      <c r="Y7" s="549">
        <v>328.245</v>
      </c>
      <c r="Z7" s="549">
        <v>328.02199999999999</v>
      </c>
      <c r="AA7" s="549">
        <v>326.82600000000002</v>
      </c>
      <c r="AB7" s="549">
        <v>325.47000000000003</v>
      </c>
      <c r="AC7" s="549">
        <v>326.06700000000001</v>
      </c>
      <c r="AD7" s="549">
        <v>324.79199999999997</v>
      </c>
      <c r="AE7" s="549">
        <v>325.61500000000001</v>
      </c>
      <c r="AF7" s="549">
        <v>326.38</v>
      </c>
      <c r="AG7" s="549">
        <v>327.392</v>
      </c>
      <c r="AH7" s="549">
        <v>328.572</v>
      </c>
      <c r="AI7" s="549">
        <v>330.209</v>
      </c>
      <c r="AJ7" s="549">
        <v>332.13499999999999</v>
      </c>
      <c r="AK7" s="549">
        <v>334.13299999999998</v>
      </c>
      <c r="AL7" s="549">
        <v>336.49799999999999</v>
      </c>
      <c r="AM7" s="549">
        <v>339.315</v>
      </c>
      <c r="AN7" s="549">
        <v>342.42899999999997</v>
      </c>
      <c r="AO7" s="549">
        <v>345.73099999999999</v>
      </c>
      <c r="AP7" s="549">
        <v>349</v>
      </c>
      <c r="AQ7" s="549">
        <v>352.36799999999999</v>
      </c>
      <c r="AR7" s="549">
        <v>355.57499999999999</v>
      </c>
      <c r="AS7" s="549">
        <v>359.089</v>
      </c>
      <c r="AT7" s="549">
        <v>362.41800000000001</v>
      </c>
      <c r="AU7" s="549">
        <v>365.8</v>
      </c>
      <c r="AV7" s="549">
        <v>369.09199999999998</v>
      </c>
      <c r="AW7" s="549">
        <v>372.15800000000002</v>
      </c>
      <c r="AX7" s="549">
        <v>375.108</v>
      </c>
      <c r="AY7" s="549">
        <v>377.99400000000003</v>
      </c>
      <c r="AZ7" s="549">
        <v>380.82499999999999</v>
      </c>
      <c r="BA7" s="549">
        <v>383.65800000000002</v>
      </c>
      <c r="BB7" s="549">
        <v>386.57600000000002</v>
      </c>
      <c r="BC7" s="549">
        <v>389.95600000000002</v>
      </c>
      <c r="BD7" s="549">
        <v>394.20600000000002</v>
      </c>
      <c r="BE7" s="549">
        <v>399.57499999999999</v>
      </c>
      <c r="BF7" s="549">
        <v>405.80700000000002</v>
      </c>
    </row>
    <row r="8" spans="1:68" ht="14.25" customHeight="1">
      <c r="L8" s="550" t="s">
        <v>152</v>
      </c>
      <c r="M8" s="549"/>
      <c r="N8" s="549"/>
      <c r="O8" s="549"/>
      <c r="P8" s="549"/>
      <c r="Q8" s="549"/>
      <c r="R8" s="549"/>
      <c r="S8" s="549"/>
      <c r="T8" s="549"/>
      <c r="U8" s="549"/>
      <c r="V8" s="549"/>
      <c r="W8" s="549"/>
      <c r="X8" s="549">
        <v>328.505</v>
      </c>
      <c r="Y8" s="549"/>
      <c r="Z8" s="549"/>
      <c r="AA8" s="549"/>
      <c r="AB8" s="549">
        <v>319.11563351729575</v>
      </c>
      <c r="AC8" s="549"/>
      <c r="AD8" s="549"/>
      <c r="AE8" s="549"/>
      <c r="AF8" s="549"/>
      <c r="AG8" s="549">
        <v>330.88223473743432</v>
      </c>
      <c r="AH8" s="549"/>
      <c r="AI8" s="549"/>
      <c r="AJ8" s="549"/>
      <c r="AK8" s="549"/>
      <c r="AL8" s="549">
        <v>354.1710898277654</v>
      </c>
      <c r="AM8" s="549"/>
      <c r="AN8" s="549"/>
      <c r="AO8" s="549"/>
      <c r="AP8" s="549"/>
      <c r="AQ8" s="549">
        <v>348.39933779756461</v>
      </c>
      <c r="AR8" s="549"/>
      <c r="AS8" s="549"/>
      <c r="AT8" s="549"/>
      <c r="AU8" s="549"/>
      <c r="AV8" s="549">
        <v>358.32337075849921</v>
      </c>
      <c r="AW8" s="549"/>
      <c r="AX8" s="549"/>
      <c r="AY8" s="549"/>
      <c r="AZ8" s="549"/>
      <c r="BA8" s="549">
        <v>362.91690160877209</v>
      </c>
      <c r="BB8" s="549"/>
      <c r="BC8" s="549"/>
      <c r="BD8" s="549"/>
      <c r="BE8" s="549"/>
      <c r="BF8" s="549">
        <v>385.07406017635856</v>
      </c>
    </row>
    <row r="9" spans="1:68" ht="14.25" customHeight="1"/>
    <row r="10" spans="1:68" ht="14.25" customHeight="1">
      <c r="L10" s="548"/>
      <c r="M10" s="548"/>
      <c r="N10" s="548"/>
      <c r="O10" s="548"/>
      <c r="P10" s="548"/>
      <c r="Q10" s="548"/>
      <c r="R10" s="548"/>
      <c r="S10" s="548"/>
      <c r="T10" s="548"/>
      <c r="U10" s="548"/>
      <c r="V10" s="548"/>
      <c r="W10" s="548"/>
      <c r="X10" s="548"/>
      <c r="Y10" s="548"/>
      <c r="Z10" s="548"/>
      <c r="AA10" s="548"/>
      <c r="AB10" s="548"/>
      <c r="AC10" s="548"/>
      <c r="AD10" s="548"/>
      <c r="AE10" s="548"/>
      <c r="AF10" s="548"/>
      <c r="AG10" s="548"/>
      <c r="AH10" s="548"/>
      <c r="AI10" s="548"/>
      <c r="AJ10" s="548"/>
      <c r="AK10" s="548"/>
      <c r="AL10" s="548"/>
      <c r="AM10" s="548"/>
      <c r="AN10" s="548"/>
      <c r="AO10" s="548"/>
      <c r="AP10" s="548"/>
      <c r="AQ10" s="548"/>
      <c r="AR10" s="548"/>
      <c r="AS10" s="548"/>
      <c r="AT10" s="548"/>
      <c r="AU10" s="548"/>
      <c r="AV10" s="548"/>
      <c r="AW10" s="548"/>
      <c r="AX10" s="548"/>
      <c r="AY10" s="548"/>
      <c r="AZ10" s="548"/>
      <c r="BA10" s="548"/>
      <c r="BB10" s="548"/>
      <c r="BC10" s="548"/>
      <c r="BD10" s="548"/>
      <c r="BE10" s="548"/>
      <c r="BF10" s="548"/>
      <c r="BG10" s="546"/>
      <c r="BH10" s="546"/>
      <c r="BI10" s="546"/>
      <c r="BJ10" s="546"/>
      <c r="BK10" s="546"/>
      <c r="BL10" s="546"/>
    </row>
    <row r="11" spans="1:68" ht="14.25" customHeight="1">
      <c r="BG11" s="546"/>
      <c r="BH11" s="546"/>
      <c r="BI11" s="546"/>
      <c r="BJ11" s="546"/>
      <c r="BK11" s="546"/>
      <c r="BL11" s="546"/>
    </row>
    <row r="12" spans="1:68" ht="14.25" customHeight="1">
      <c r="BG12" s="546"/>
      <c r="BH12" s="546"/>
      <c r="BI12" s="546"/>
      <c r="BJ12" s="546"/>
      <c r="BK12" s="546"/>
      <c r="BL12" s="546"/>
      <c r="BM12" s="546"/>
      <c r="BN12" s="546"/>
      <c r="BO12" s="546"/>
      <c r="BP12" s="546"/>
    </row>
    <row r="13" spans="1:68" ht="14.25" customHeight="1">
      <c r="BG13" s="546"/>
      <c r="BH13" s="546"/>
      <c r="BI13" s="546"/>
      <c r="BJ13" s="546"/>
      <c r="BK13" s="546"/>
      <c r="BL13" s="546"/>
      <c r="BM13" s="546"/>
      <c r="BN13" s="546"/>
      <c r="BO13" s="546"/>
      <c r="BP13" s="546"/>
    </row>
    <row r="14" spans="1:68" ht="14.25" customHeight="1">
      <c r="BG14" s="546"/>
      <c r="BH14" s="546"/>
      <c r="BI14" s="546"/>
      <c r="BJ14" s="546"/>
      <c r="BK14" s="546"/>
      <c r="BL14" s="546"/>
      <c r="BM14" s="546"/>
      <c r="BN14" s="546"/>
      <c r="BO14" s="546"/>
      <c r="BP14" s="546"/>
    </row>
    <row r="15" spans="1:68" ht="14.25" customHeight="1">
      <c r="BG15" s="546"/>
      <c r="BH15" s="546"/>
      <c r="BI15" s="546"/>
      <c r="BJ15" s="546"/>
      <c r="BK15" s="546"/>
      <c r="BL15" s="546"/>
      <c r="BM15" s="546"/>
      <c r="BN15" s="546"/>
      <c r="BO15" s="546"/>
      <c r="BP15" s="546"/>
    </row>
    <row r="16" spans="1:68" ht="14.25" customHeight="1">
      <c r="BG16" s="546"/>
      <c r="BH16" s="546"/>
      <c r="BI16" s="546"/>
      <c r="BJ16" s="546"/>
      <c r="BK16" s="546"/>
      <c r="BL16" s="546"/>
      <c r="BM16" s="546"/>
      <c r="BN16" s="546"/>
      <c r="BO16" s="546"/>
      <c r="BP16" s="546"/>
    </row>
    <row r="17" spans="12:68" ht="14.25" customHeight="1">
      <c r="L17" s="548"/>
      <c r="M17" s="548"/>
      <c r="N17" s="548"/>
      <c r="O17" s="548"/>
      <c r="P17" s="548"/>
      <c r="Q17" s="548"/>
      <c r="R17" s="548"/>
      <c r="S17" s="548"/>
      <c r="T17" s="548"/>
      <c r="U17" s="548"/>
      <c r="V17" s="548"/>
      <c r="W17" s="548"/>
      <c r="X17" s="548"/>
      <c r="Y17" s="548"/>
      <c r="Z17" s="548"/>
      <c r="AA17" s="548"/>
      <c r="AB17" s="548"/>
      <c r="AC17" s="548"/>
      <c r="AD17" s="548"/>
      <c r="AE17" s="548"/>
      <c r="AF17" s="548"/>
      <c r="AG17" s="548"/>
      <c r="AH17" s="548"/>
      <c r="AI17" s="548"/>
      <c r="AJ17" s="548"/>
      <c r="AK17" s="548"/>
      <c r="AL17" s="548"/>
      <c r="AM17" s="548"/>
      <c r="AN17" s="548"/>
      <c r="AO17" s="548"/>
      <c r="AP17" s="548"/>
      <c r="AQ17" s="548"/>
      <c r="AR17" s="548"/>
      <c r="AS17" s="548"/>
      <c r="AT17" s="548"/>
      <c r="AU17" s="548"/>
      <c r="AV17" s="548"/>
      <c r="AW17" s="548"/>
      <c r="AX17" s="548"/>
      <c r="AY17" s="548"/>
      <c r="AZ17" s="548"/>
      <c r="BA17" s="548"/>
      <c r="BB17" s="548"/>
      <c r="BC17" s="548"/>
      <c r="BD17" s="548"/>
      <c r="BE17" s="548"/>
      <c r="BF17" s="548"/>
      <c r="BG17" s="546"/>
      <c r="BH17" s="546"/>
      <c r="BI17" s="546"/>
      <c r="BJ17" s="546"/>
      <c r="BK17" s="546"/>
      <c r="BL17" s="546"/>
      <c r="BM17" s="546"/>
      <c r="BN17" s="546"/>
      <c r="BO17" s="546"/>
      <c r="BP17" s="546"/>
    </row>
    <row r="18" spans="12:68" ht="14.25" customHeight="1">
      <c r="L18" s="548"/>
      <c r="M18" s="548"/>
      <c r="N18" s="548"/>
      <c r="O18" s="548"/>
      <c r="P18" s="548"/>
      <c r="Q18" s="548"/>
      <c r="R18" s="548"/>
      <c r="S18" s="548"/>
      <c r="T18" s="548"/>
      <c r="U18" s="548"/>
      <c r="V18" s="548"/>
      <c r="W18" s="548"/>
      <c r="X18" s="548"/>
      <c r="Y18" s="548"/>
      <c r="Z18" s="548"/>
      <c r="AA18" s="548"/>
      <c r="AB18" s="548"/>
      <c r="AC18" s="548"/>
      <c r="AD18" s="548"/>
      <c r="AE18" s="548"/>
      <c r="AF18" s="548"/>
      <c r="AG18" s="548"/>
      <c r="AH18" s="548"/>
      <c r="AI18" s="548"/>
      <c r="AJ18" s="548"/>
      <c r="AK18" s="548"/>
      <c r="AL18" s="548"/>
      <c r="AM18" s="548"/>
      <c r="AN18" s="548"/>
      <c r="AO18" s="548"/>
      <c r="AP18" s="548"/>
      <c r="AQ18" s="548"/>
      <c r="AR18" s="548"/>
      <c r="AS18" s="548"/>
      <c r="AT18" s="548"/>
      <c r="AU18" s="548"/>
      <c r="AV18" s="548"/>
      <c r="AW18" s="548"/>
      <c r="AX18" s="548"/>
      <c r="AY18" s="548"/>
      <c r="AZ18" s="548"/>
      <c r="BA18" s="548"/>
      <c r="BB18" s="548"/>
      <c r="BC18" s="548"/>
      <c r="BD18" s="548"/>
      <c r="BE18" s="548"/>
      <c r="BF18" s="548"/>
      <c r="BG18" s="546"/>
      <c r="BH18" s="546"/>
      <c r="BI18" s="546"/>
      <c r="BJ18" s="546"/>
      <c r="BK18" s="546"/>
      <c r="BL18" s="546"/>
    </row>
    <row r="19" spans="12:68" ht="14.25" customHeight="1">
      <c r="L19" s="546"/>
      <c r="M19" s="546"/>
      <c r="N19" s="546"/>
      <c r="O19" s="546"/>
      <c r="P19" s="546"/>
      <c r="Q19" s="546"/>
      <c r="R19" s="546"/>
      <c r="S19" s="546"/>
      <c r="T19" s="546"/>
      <c r="U19" s="546"/>
      <c r="V19" s="546"/>
      <c r="W19" s="546"/>
      <c r="X19" s="546"/>
      <c r="Y19" s="546"/>
      <c r="Z19" s="546"/>
      <c r="AA19" s="546"/>
      <c r="AB19" s="546"/>
      <c r="AC19" s="546"/>
      <c r="AD19" s="546"/>
      <c r="AE19" s="546"/>
      <c r="AF19" s="546"/>
      <c r="AG19" s="546"/>
      <c r="AH19" s="546"/>
      <c r="AI19" s="546"/>
      <c r="AJ19" s="546"/>
      <c r="AK19" s="546"/>
      <c r="AL19" s="546"/>
      <c r="AM19" s="546"/>
      <c r="AN19" s="546"/>
      <c r="AO19" s="546"/>
      <c r="AP19" s="546"/>
      <c r="AQ19" s="546"/>
      <c r="AR19" s="546"/>
      <c r="AS19" s="546"/>
      <c r="AT19" s="546"/>
      <c r="AU19" s="546"/>
      <c r="AV19" s="546"/>
      <c r="AW19" s="546"/>
      <c r="AX19" s="546"/>
      <c r="AY19" s="546"/>
      <c r="AZ19" s="546"/>
      <c r="BA19" s="546"/>
      <c r="BB19" s="546"/>
      <c r="BC19" s="546"/>
      <c r="BD19" s="546"/>
      <c r="BE19" s="546"/>
      <c r="BF19" s="546"/>
      <c r="BG19" s="546"/>
      <c r="BH19" s="546"/>
      <c r="BI19" s="546"/>
      <c r="BJ19" s="546"/>
      <c r="BK19" s="546"/>
      <c r="BL19" s="546"/>
    </row>
    <row r="20" spans="12:68" ht="14.25" customHeight="1">
      <c r="L20" s="546"/>
      <c r="M20" s="547"/>
      <c r="N20" s="546"/>
      <c r="O20" s="546"/>
      <c r="P20" s="546"/>
      <c r="Q20" s="546"/>
      <c r="R20" s="546"/>
      <c r="S20" s="546"/>
      <c r="T20" s="546"/>
      <c r="U20" s="546"/>
      <c r="V20" s="546"/>
      <c r="W20" s="546"/>
      <c r="X20" s="546"/>
      <c r="Y20" s="546"/>
      <c r="Z20" s="546"/>
      <c r="AA20" s="546"/>
      <c r="AB20" s="546"/>
      <c r="AC20" s="546"/>
      <c r="AD20" s="546"/>
      <c r="AE20" s="546"/>
      <c r="AF20" s="546"/>
      <c r="AG20" s="546"/>
      <c r="AH20" s="546"/>
      <c r="AI20" s="546"/>
      <c r="AJ20" s="546"/>
      <c r="AK20" s="546"/>
      <c r="AL20" s="546"/>
      <c r="AM20" s="546"/>
      <c r="AN20" s="546"/>
      <c r="AO20" s="546"/>
      <c r="AP20" s="546"/>
      <c r="AQ20" s="546"/>
      <c r="AR20" s="546"/>
      <c r="AS20" s="546"/>
      <c r="AT20" s="546"/>
      <c r="AU20" s="546"/>
      <c r="AV20" s="546"/>
      <c r="AW20" s="546"/>
      <c r="AX20" s="546"/>
      <c r="AY20" s="546"/>
      <c r="AZ20" s="546"/>
      <c r="BA20" s="546"/>
      <c r="BB20" s="546"/>
      <c r="BC20" s="546"/>
      <c r="BD20" s="546"/>
      <c r="BE20" s="546"/>
      <c r="BF20" s="546"/>
      <c r="BG20" s="546"/>
      <c r="BH20" s="546"/>
      <c r="BI20" s="546"/>
      <c r="BJ20" s="546"/>
      <c r="BK20" s="546"/>
      <c r="BL20" s="546"/>
    </row>
    <row r="21" spans="12:68" ht="14.25" customHeight="1">
      <c r="L21" s="546"/>
      <c r="M21" s="546"/>
      <c r="N21" s="546"/>
      <c r="O21" s="546"/>
      <c r="P21" s="546"/>
      <c r="Q21" s="546"/>
      <c r="R21" s="546"/>
      <c r="S21" s="546"/>
      <c r="T21" s="546"/>
      <c r="U21" s="546"/>
      <c r="V21" s="546"/>
      <c r="W21" s="546"/>
      <c r="X21" s="546"/>
      <c r="Y21" s="546"/>
      <c r="Z21" s="546"/>
      <c r="AA21" s="546"/>
      <c r="AB21" s="546"/>
      <c r="AC21" s="546"/>
      <c r="AD21" s="546"/>
      <c r="AE21" s="546"/>
      <c r="AF21" s="546"/>
      <c r="AG21" s="546"/>
      <c r="AH21" s="546"/>
      <c r="AI21" s="546"/>
      <c r="AJ21" s="546"/>
      <c r="AK21" s="546"/>
      <c r="AL21" s="546"/>
      <c r="AM21" s="546"/>
      <c r="AN21" s="546"/>
      <c r="AO21" s="546"/>
      <c r="AP21" s="546"/>
      <c r="AQ21" s="546"/>
      <c r="AR21" s="546"/>
      <c r="AS21" s="546"/>
      <c r="AT21" s="546"/>
      <c r="AU21" s="546"/>
      <c r="AV21" s="546"/>
      <c r="AW21" s="546"/>
      <c r="AX21" s="546"/>
      <c r="AY21" s="546"/>
      <c r="AZ21" s="546"/>
      <c r="BA21" s="546"/>
      <c r="BB21" s="546"/>
      <c r="BC21" s="546"/>
      <c r="BD21" s="546"/>
      <c r="BE21" s="546"/>
      <c r="BF21" s="546"/>
      <c r="BG21" s="546"/>
      <c r="BH21" s="546"/>
      <c r="BI21" s="546"/>
      <c r="BJ21" s="546"/>
      <c r="BK21" s="546"/>
      <c r="BL21" s="546"/>
    </row>
    <row r="22" spans="12:68" ht="14.25" customHeight="1">
      <c r="L22" s="546"/>
      <c r="M22" s="546"/>
      <c r="N22" s="546"/>
      <c r="O22" s="546"/>
      <c r="P22" s="546"/>
      <c r="Q22" s="546"/>
      <c r="R22" s="546"/>
      <c r="S22" s="546"/>
      <c r="T22" s="546"/>
      <c r="U22" s="546"/>
      <c r="V22" s="546"/>
      <c r="W22" s="546"/>
      <c r="X22" s="546"/>
      <c r="Y22" s="546"/>
      <c r="Z22" s="546"/>
      <c r="AA22" s="546"/>
      <c r="AB22" s="546"/>
      <c r="AC22" s="546"/>
      <c r="AD22" s="546"/>
      <c r="AE22" s="546"/>
      <c r="AF22" s="546"/>
      <c r="AG22" s="546"/>
      <c r="AH22" s="546"/>
      <c r="AI22" s="546"/>
      <c r="AJ22" s="546"/>
      <c r="AK22" s="546"/>
      <c r="AL22" s="546"/>
      <c r="AM22" s="546"/>
      <c r="AN22" s="546"/>
      <c r="AO22" s="546"/>
      <c r="AP22" s="546"/>
      <c r="AQ22" s="546"/>
      <c r="AR22" s="546"/>
      <c r="AS22" s="546"/>
      <c r="AT22" s="546"/>
      <c r="AU22" s="546"/>
      <c r="AV22" s="546"/>
      <c r="AW22" s="546"/>
      <c r="AX22" s="546"/>
      <c r="AY22" s="546"/>
      <c r="AZ22" s="546"/>
      <c r="BA22" s="546"/>
      <c r="BB22" s="546"/>
      <c r="BC22" s="546"/>
      <c r="BD22" s="546"/>
      <c r="BE22" s="546"/>
      <c r="BF22" s="546"/>
      <c r="BG22" s="546"/>
      <c r="BH22" s="546"/>
      <c r="BI22" s="546"/>
      <c r="BJ22" s="546"/>
      <c r="BK22" s="546"/>
      <c r="BL22" s="546"/>
    </row>
    <row r="23" spans="12:68" ht="14.25" customHeight="1">
      <c r="L23" s="546"/>
      <c r="M23" s="546"/>
      <c r="N23" s="546"/>
      <c r="O23" s="546"/>
      <c r="P23" s="546"/>
      <c r="Q23" s="546"/>
      <c r="R23" s="546"/>
      <c r="S23" s="546"/>
      <c r="T23" s="546"/>
      <c r="U23" s="546"/>
      <c r="V23" s="546"/>
      <c r="W23" s="546"/>
      <c r="X23" s="546"/>
      <c r="Y23" s="546"/>
      <c r="Z23" s="546"/>
      <c r="AA23" s="546"/>
      <c r="AB23" s="546"/>
      <c r="AC23" s="546"/>
      <c r="AD23" s="546"/>
      <c r="AE23" s="546"/>
      <c r="AF23" s="546"/>
      <c r="AG23" s="546"/>
      <c r="AH23" s="546"/>
      <c r="AI23" s="546"/>
      <c r="AJ23" s="546"/>
      <c r="AK23" s="546"/>
      <c r="AL23" s="546"/>
      <c r="AM23" s="546"/>
      <c r="AN23" s="546"/>
      <c r="AO23" s="546"/>
      <c r="AP23" s="546"/>
      <c r="AQ23" s="546"/>
      <c r="AR23" s="546"/>
      <c r="AS23" s="546"/>
      <c r="AT23" s="546"/>
      <c r="AU23" s="546"/>
      <c r="AV23" s="546"/>
      <c r="AW23" s="546"/>
      <c r="AX23" s="546"/>
      <c r="AY23" s="546"/>
      <c r="AZ23" s="546"/>
      <c r="BA23" s="546"/>
      <c r="BB23" s="546"/>
      <c r="BC23" s="546"/>
      <c r="BD23" s="546"/>
      <c r="BE23" s="546"/>
      <c r="BF23" s="546"/>
      <c r="BG23" s="546"/>
      <c r="BH23" s="546"/>
      <c r="BI23" s="546"/>
      <c r="BJ23" s="546"/>
      <c r="BK23" s="546"/>
      <c r="BL23" s="546"/>
    </row>
    <row r="24" spans="12:68" ht="14.25" customHeight="1">
      <c r="L24" s="546"/>
      <c r="M24" s="546"/>
      <c r="N24" s="546"/>
      <c r="O24" s="546"/>
      <c r="P24" s="546"/>
      <c r="Q24" s="546"/>
      <c r="R24" s="546"/>
      <c r="S24" s="546"/>
      <c r="T24" s="546"/>
      <c r="U24" s="546"/>
      <c r="V24" s="546"/>
      <c r="W24" s="546"/>
      <c r="X24" s="546"/>
      <c r="Y24" s="546"/>
      <c r="Z24" s="546"/>
      <c r="AA24" s="546"/>
      <c r="AB24" s="546"/>
      <c r="AC24" s="546"/>
      <c r="AD24" s="546"/>
      <c r="AE24" s="546"/>
      <c r="AF24" s="546"/>
      <c r="AG24" s="546"/>
      <c r="AH24" s="546"/>
      <c r="AI24" s="546"/>
      <c r="AJ24" s="546"/>
      <c r="AK24" s="546"/>
      <c r="AL24" s="546"/>
      <c r="AM24" s="546"/>
      <c r="AN24" s="546"/>
      <c r="AO24" s="546"/>
      <c r="AP24" s="546"/>
      <c r="AQ24" s="546"/>
      <c r="AR24" s="546"/>
      <c r="AS24" s="546"/>
      <c r="AT24" s="546"/>
      <c r="AU24" s="546"/>
      <c r="AV24" s="546"/>
      <c r="AW24" s="546"/>
      <c r="AX24" s="546"/>
      <c r="AY24" s="546"/>
      <c r="AZ24" s="546"/>
      <c r="BA24" s="546"/>
      <c r="BB24" s="546"/>
      <c r="BC24" s="546"/>
      <c r="BD24" s="546"/>
      <c r="BE24" s="546"/>
      <c r="BF24" s="546"/>
      <c r="BG24" s="546"/>
      <c r="BH24" s="546"/>
      <c r="BI24" s="546"/>
      <c r="BJ24" s="546"/>
      <c r="BK24" s="546"/>
      <c r="BL24" s="546"/>
    </row>
    <row r="25" spans="12:68" ht="14.25" customHeight="1">
      <c r="L25" s="546"/>
      <c r="M25" s="546"/>
      <c r="N25" s="546"/>
      <c r="O25" s="546"/>
      <c r="P25" s="546"/>
      <c r="Q25" s="546"/>
      <c r="R25" s="546"/>
      <c r="S25" s="546"/>
      <c r="T25" s="546"/>
      <c r="U25" s="546"/>
      <c r="V25" s="546"/>
      <c r="W25" s="546"/>
      <c r="X25" s="546"/>
      <c r="Y25" s="546"/>
      <c r="Z25" s="546"/>
      <c r="AA25" s="546"/>
      <c r="AB25" s="546"/>
      <c r="AC25" s="546"/>
      <c r="AD25" s="546"/>
      <c r="AE25" s="546"/>
      <c r="AF25" s="546"/>
      <c r="AG25" s="546"/>
      <c r="AH25" s="546"/>
      <c r="AI25" s="546"/>
      <c r="AJ25" s="546"/>
      <c r="AK25" s="546"/>
      <c r="AL25" s="546"/>
      <c r="AM25" s="546"/>
      <c r="AN25" s="546"/>
      <c r="AO25" s="546"/>
      <c r="AP25" s="546"/>
      <c r="AQ25" s="546"/>
      <c r="AR25" s="546"/>
      <c r="AS25" s="546"/>
      <c r="AT25" s="546"/>
      <c r="AU25" s="546"/>
      <c r="AV25" s="546"/>
      <c r="AW25" s="546"/>
      <c r="AX25" s="546"/>
      <c r="AY25" s="546"/>
      <c r="AZ25" s="546"/>
      <c r="BA25" s="546"/>
      <c r="BB25" s="546"/>
      <c r="BC25" s="546"/>
      <c r="BD25" s="546"/>
      <c r="BE25" s="546"/>
      <c r="BF25" s="546"/>
      <c r="BG25" s="546"/>
      <c r="BH25" s="546"/>
      <c r="BI25" s="546"/>
      <c r="BJ25" s="546"/>
      <c r="BK25" s="546"/>
      <c r="BL25" s="546"/>
    </row>
    <row r="26" spans="12:68">
      <c r="L26" s="546"/>
      <c r="M26" s="546"/>
      <c r="N26" s="546"/>
      <c r="O26" s="546"/>
      <c r="P26" s="546"/>
      <c r="Q26" s="546"/>
      <c r="R26" s="546"/>
      <c r="S26" s="546"/>
      <c r="T26" s="546"/>
      <c r="U26" s="546"/>
      <c r="V26" s="546"/>
      <c r="W26" s="546"/>
      <c r="X26" s="546"/>
      <c r="Y26" s="546"/>
      <c r="Z26" s="546"/>
      <c r="AA26" s="546"/>
      <c r="AB26" s="546"/>
      <c r="AC26" s="546"/>
      <c r="AD26" s="546"/>
      <c r="AE26" s="546"/>
      <c r="AF26" s="546"/>
      <c r="AG26" s="546"/>
      <c r="AH26" s="546"/>
      <c r="AI26" s="546"/>
      <c r="AJ26" s="546"/>
      <c r="AK26" s="546"/>
      <c r="AL26" s="546"/>
      <c r="AM26" s="546"/>
      <c r="AN26" s="546"/>
      <c r="AO26" s="546"/>
      <c r="AP26" s="546"/>
      <c r="AQ26" s="546"/>
      <c r="AR26" s="546"/>
      <c r="AS26" s="546"/>
      <c r="AT26" s="546"/>
      <c r="AU26" s="546"/>
      <c r="AV26" s="546"/>
      <c r="AW26" s="546"/>
      <c r="AX26" s="546"/>
      <c r="AY26" s="546"/>
      <c r="AZ26" s="546"/>
      <c r="BA26" s="546"/>
      <c r="BB26" s="546"/>
      <c r="BC26" s="546"/>
      <c r="BD26" s="546"/>
      <c r="BE26" s="546"/>
      <c r="BF26" s="546"/>
      <c r="BG26" s="546"/>
      <c r="BH26" s="546"/>
      <c r="BI26" s="546"/>
      <c r="BJ26" s="546"/>
      <c r="BK26" s="546"/>
      <c r="BL26" s="546"/>
    </row>
    <row r="27" spans="12:68">
      <c r="L27" s="546"/>
      <c r="M27" s="546"/>
      <c r="N27" s="546"/>
      <c r="O27" s="546"/>
      <c r="P27" s="546"/>
      <c r="Q27" s="546"/>
      <c r="R27" s="546"/>
      <c r="S27" s="546"/>
      <c r="T27" s="546"/>
      <c r="U27" s="546"/>
      <c r="V27" s="546"/>
      <c r="W27" s="546"/>
      <c r="X27" s="546"/>
      <c r="Y27" s="546"/>
      <c r="Z27" s="546"/>
      <c r="AA27" s="546"/>
      <c r="AB27" s="546"/>
      <c r="AC27" s="546"/>
      <c r="AD27" s="546"/>
      <c r="AE27" s="546"/>
      <c r="AF27" s="546"/>
      <c r="AG27" s="546"/>
      <c r="AH27" s="546"/>
      <c r="AI27" s="546"/>
      <c r="AJ27" s="546"/>
      <c r="AK27" s="546"/>
      <c r="AL27" s="546"/>
      <c r="AM27" s="546"/>
      <c r="AN27" s="546"/>
      <c r="AO27" s="546"/>
      <c r="AP27" s="546"/>
      <c r="AQ27" s="546"/>
      <c r="AR27" s="546"/>
      <c r="AS27" s="546"/>
      <c r="AT27" s="546"/>
      <c r="AU27" s="546"/>
      <c r="AV27" s="546"/>
      <c r="AW27" s="546"/>
      <c r="AX27" s="546"/>
      <c r="AY27" s="546"/>
      <c r="AZ27" s="546"/>
      <c r="BA27" s="546"/>
      <c r="BB27" s="546"/>
      <c r="BC27" s="546"/>
      <c r="BD27" s="546"/>
      <c r="BE27" s="546"/>
      <c r="BF27" s="546"/>
      <c r="BG27" s="546"/>
      <c r="BH27" s="546"/>
      <c r="BI27" s="546"/>
      <c r="BJ27" s="546"/>
      <c r="BK27" s="546"/>
      <c r="BL27" s="546"/>
    </row>
    <row r="28" spans="12:68">
      <c r="L28" s="546"/>
      <c r="M28" s="546"/>
      <c r="N28" s="546"/>
      <c r="O28" s="546"/>
      <c r="P28" s="546"/>
      <c r="Q28" s="546"/>
      <c r="R28" s="546"/>
      <c r="S28" s="546"/>
      <c r="T28" s="546"/>
      <c r="U28" s="546"/>
      <c r="V28" s="546"/>
      <c r="W28" s="546"/>
      <c r="X28" s="546"/>
      <c r="Y28" s="546"/>
      <c r="Z28" s="546"/>
      <c r="AA28" s="546"/>
      <c r="AB28" s="546"/>
      <c r="AC28" s="546"/>
      <c r="AD28" s="546"/>
      <c r="AE28" s="546"/>
      <c r="AF28" s="546"/>
      <c r="AG28" s="546"/>
      <c r="AH28" s="546"/>
      <c r="AI28" s="546"/>
      <c r="AJ28" s="546"/>
      <c r="AK28" s="546"/>
      <c r="AL28" s="546"/>
      <c r="AM28" s="546"/>
      <c r="AN28" s="546"/>
      <c r="AO28" s="546"/>
      <c r="AP28" s="546"/>
      <c r="AQ28" s="546"/>
      <c r="AR28" s="546"/>
      <c r="AS28" s="546"/>
      <c r="AT28" s="546"/>
      <c r="AU28" s="546"/>
      <c r="AV28" s="546"/>
      <c r="AW28" s="546"/>
      <c r="AX28" s="546"/>
      <c r="AY28" s="546"/>
      <c r="AZ28" s="546"/>
      <c r="BA28" s="546"/>
      <c r="BB28" s="546"/>
      <c r="BC28" s="546"/>
      <c r="BD28" s="546"/>
      <c r="BE28" s="546"/>
      <c r="BF28" s="546"/>
      <c r="BG28" s="546"/>
      <c r="BH28" s="546"/>
      <c r="BI28" s="546"/>
      <c r="BJ28" s="546"/>
      <c r="BK28" s="546"/>
      <c r="BL28" s="546"/>
    </row>
    <row r="29" spans="12:68">
      <c r="L29" s="546"/>
      <c r="M29" s="546"/>
      <c r="N29" s="546"/>
      <c r="O29" s="546"/>
      <c r="P29" s="546"/>
      <c r="Q29" s="546"/>
      <c r="R29" s="546"/>
      <c r="S29" s="546"/>
      <c r="T29" s="546"/>
      <c r="U29" s="546"/>
      <c r="V29" s="546"/>
      <c r="W29" s="546"/>
      <c r="X29" s="546"/>
      <c r="Y29" s="546"/>
      <c r="Z29" s="546"/>
      <c r="AA29" s="546"/>
      <c r="AB29" s="546"/>
      <c r="AC29" s="546"/>
      <c r="AD29" s="546"/>
      <c r="AE29" s="546"/>
      <c r="AF29" s="546"/>
      <c r="AG29" s="546"/>
      <c r="AH29" s="546"/>
      <c r="AI29" s="546"/>
      <c r="AJ29" s="546"/>
      <c r="AK29" s="546"/>
      <c r="AL29" s="546"/>
      <c r="AM29" s="546"/>
      <c r="AN29" s="546"/>
      <c r="AO29" s="546"/>
      <c r="AP29" s="546"/>
      <c r="AQ29" s="546"/>
      <c r="AR29" s="546"/>
      <c r="AS29" s="546"/>
      <c r="AT29" s="546"/>
      <c r="AU29" s="546"/>
      <c r="AV29" s="546"/>
      <c r="AW29" s="546"/>
      <c r="AX29" s="546"/>
      <c r="AY29" s="546"/>
      <c r="AZ29" s="546"/>
      <c r="BA29" s="546"/>
      <c r="BB29" s="546"/>
      <c r="BC29" s="546"/>
      <c r="BD29" s="546"/>
      <c r="BE29" s="546"/>
      <c r="BF29" s="546"/>
      <c r="BG29" s="546"/>
      <c r="BH29" s="546"/>
      <c r="BI29" s="546"/>
      <c r="BJ29" s="546"/>
      <c r="BK29" s="546"/>
      <c r="BL29" s="546"/>
    </row>
    <row r="30" spans="12:68">
      <c r="L30" s="546"/>
      <c r="M30" s="546"/>
      <c r="N30" s="546"/>
      <c r="O30" s="546"/>
      <c r="P30" s="546"/>
      <c r="Q30" s="546"/>
      <c r="R30" s="546"/>
      <c r="S30" s="546"/>
      <c r="T30" s="546"/>
      <c r="U30" s="546"/>
      <c r="V30" s="546"/>
      <c r="W30" s="546"/>
      <c r="X30" s="546"/>
      <c r="Y30" s="546"/>
      <c r="Z30" s="546"/>
      <c r="AA30" s="546"/>
      <c r="AB30" s="546"/>
      <c r="AC30" s="546"/>
      <c r="AD30" s="546"/>
      <c r="AE30" s="546"/>
      <c r="AF30" s="546"/>
      <c r="AG30" s="546"/>
      <c r="AH30" s="546"/>
      <c r="AI30" s="546"/>
      <c r="AJ30" s="546"/>
      <c r="AK30" s="546"/>
      <c r="AL30" s="546"/>
      <c r="AM30" s="546"/>
      <c r="AN30" s="546"/>
      <c r="AO30" s="546"/>
      <c r="AP30" s="546"/>
      <c r="AQ30" s="546"/>
      <c r="AR30" s="546"/>
      <c r="AS30" s="546"/>
      <c r="AT30" s="546"/>
      <c r="AU30" s="546"/>
      <c r="AV30" s="546"/>
      <c r="AW30" s="546"/>
      <c r="AX30" s="546"/>
      <c r="AY30" s="546"/>
      <c r="AZ30" s="546"/>
      <c r="BA30" s="546"/>
      <c r="BB30" s="546"/>
      <c r="BC30" s="546"/>
      <c r="BD30" s="546"/>
      <c r="BE30" s="546"/>
      <c r="BF30" s="546"/>
      <c r="BG30" s="546"/>
      <c r="BH30" s="546"/>
      <c r="BI30" s="546"/>
      <c r="BJ30" s="546"/>
      <c r="BK30" s="546"/>
      <c r="BL30" s="546"/>
    </row>
    <row r="31" spans="12:68">
      <c r="L31" s="546"/>
      <c r="M31" s="546"/>
      <c r="N31" s="546"/>
      <c r="O31" s="546"/>
      <c r="P31" s="546"/>
      <c r="Q31" s="546"/>
      <c r="R31" s="546"/>
      <c r="S31" s="546"/>
      <c r="T31" s="546"/>
      <c r="U31" s="546"/>
      <c r="V31" s="546"/>
      <c r="W31" s="546"/>
      <c r="X31" s="546"/>
      <c r="Y31" s="546"/>
      <c r="Z31" s="546"/>
      <c r="AA31" s="546"/>
      <c r="AB31" s="546"/>
      <c r="AC31" s="546"/>
      <c r="AD31" s="546"/>
      <c r="AE31" s="546"/>
      <c r="AF31" s="546"/>
      <c r="AG31" s="546"/>
      <c r="AH31" s="546"/>
      <c r="AI31" s="546"/>
      <c r="AJ31" s="546"/>
      <c r="AK31" s="546"/>
      <c r="AL31" s="546"/>
      <c r="AM31" s="546"/>
      <c r="AN31" s="546"/>
      <c r="AO31" s="546"/>
      <c r="AP31" s="546"/>
      <c r="AQ31" s="546"/>
      <c r="AR31" s="546"/>
      <c r="AS31" s="546"/>
      <c r="AT31" s="546"/>
      <c r="AU31" s="546"/>
      <c r="AV31" s="546"/>
      <c r="AW31" s="546"/>
      <c r="AX31" s="546"/>
      <c r="AY31" s="546"/>
      <c r="AZ31" s="546"/>
      <c r="BA31" s="546"/>
      <c r="BB31" s="546"/>
      <c r="BC31" s="546"/>
      <c r="BD31" s="546"/>
      <c r="BE31" s="546"/>
      <c r="BF31" s="546"/>
      <c r="BG31" s="546"/>
      <c r="BH31" s="546"/>
      <c r="BI31" s="546"/>
      <c r="BJ31" s="546"/>
      <c r="BK31" s="546"/>
      <c r="BL31" s="546"/>
    </row>
    <row r="32" spans="12:68">
      <c r="L32" s="546"/>
      <c r="M32" s="546"/>
      <c r="N32" s="546"/>
      <c r="O32" s="546"/>
      <c r="P32" s="546"/>
      <c r="Q32" s="546"/>
      <c r="R32" s="546"/>
      <c r="S32" s="546"/>
      <c r="T32" s="546"/>
      <c r="U32" s="546"/>
      <c r="V32" s="546"/>
      <c r="W32" s="546"/>
      <c r="X32" s="546"/>
      <c r="Y32" s="546"/>
      <c r="Z32" s="546"/>
      <c r="AA32" s="546"/>
      <c r="AB32" s="546"/>
      <c r="AC32" s="546"/>
      <c r="AD32" s="546"/>
      <c r="AE32" s="546"/>
      <c r="AF32" s="546"/>
      <c r="AG32" s="546"/>
      <c r="AH32" s="546"/>
      <c r="AI32" s="546"/>
      <c r="AJ32" s="546"/>
      <c r="AK32" s="546"/>
      <c r="AL32" s="546"/>
      <c r="AM32" s="546"/>
      <c r="AN32" s="546"/>
      <c r="AO32" s="546"/>
      <c r="AP32" s="546"/>
      <c r="AQ32" s="546"/>
      <c r="AR32" s="546"/>
      <c r="AS32" s="546"/>
      <c r="AT32" s="546"/>
      <c r="AU32" s="546"/>
      <c r="AV32" s="546"/>
      <c r="AW32" s="546"/>
      <c r="AX32" s="546"/>
      <c r="AY32" s="546"/>
      <c r="AZ32" s="546"/>
      <c r="BA32" s="546"/>
      <c r="BB32" s="546"/>
      <c r="BC32" s="546"/>
      <c r="BD32" s="546"/>
      <c r="BE32" s="546"/>
      <c r="BF32" s="546"/>
      <c r="BG32" s="546"/>
      <c r="BH32" s="546"/>
      <c r="BI32" s="546"/>
      <c r="BJ32" s="546"/>
      <c r="BK32" s="546"/>
      <c r="BL32" s="546"/>
    </row>
  </sheetData>
  <pageMargins left="0.7" right="0.7" top="0.75" bottom="0.75" header="0.3" footer="0.3"/>
  <pageSetup paperSize="9" orientation="portrait" r:id="rId1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71"/>
  <sheetViews>
    <sheetView zoomScaleNormal="100" workbookViewId="0"/>
  </sheetViews>
  <sheetFormatPr defaultRowHeight="14.25"/>
  <cols>
    <col min="1" max="11" width="9" style="358"/>
    <col min="12" max="12" width="16.125" style="358" bestFit="1" customWidth="1"/>
    <col min="13" max="13" width="15.5" style="358" bestFit="1" customWidth="1"/>
    <col min="14" max="18" width="15.5" style="358" customWidth="1"/>
    <col min="19" max="21" width="9" style="358"/>
    <col min="22" max="22" width="9.5" style="358" bestFit="1" customWidth="1"/>
    <col min="23" max="16384" width="9" style="358"/>
  </cols>
  <sheetData>
    <row r="1" spans="1:62" ht="15.75">
      <c r="A1" s="648" t="s">
        <v>679</v>
      </c>
      <c r="L1" s="358" t="s">
        <v>340</v>
      </c>
    </row>
    <row r="2" spans="1:62" ht="15">
      <c r="L2" s="550"/>
      <c r="M2" s="550"/>
      <c r="N2" s="360">
        <v>2005</v>
      </c>
      <c r="O2" s="360">
        <v>2006</v>
      </c>
      <c r="P2" s="360">
        <v>2007</v>
      </c>
      <c r="Q2" s="360">
        <v>2008</v>
      </c>
      <c r="R2" s="360">
        <v>2009</v>
      </c>
      <c r="S2" s="360">
        <v>2010</v>
      </c>
      <c r="T2" s="360">
        <v>2011</v>
      </c>
      <c r="U2" s="360">
        <v>2012</v>
      </c>
      <c r="V2" s="360">
        <v>2013</v>
      </c>
      <c r="W2" s="360">
        <v>2014</v>
      </c>
      <c r="X2" s="360">
        <v>2015</v>
      </c>
      <c r="Y2" s="360">
        <v>2016</v>
      </c>
      <c r="Z2" s="360">
        <v>2017</v>
      </c>
      <c r="AA2" s="360">
        <v>2018</v>
      </c>
      <c r="AB2" s="360">
        <v>2019</v>
      </c>
      <c r="AC2" s="360">
        <v>2020</v>
      </c>
      <c r="AD2" s="360">
        <v>2021</v>
      </c>
      <c r="AE2" s="360">
        <v>2022</v>
      </c>
      <c r="AF2" s="360">
        <v>2023</v>
      </c>
      <c r="AG2" s="360">
        <v>2024</v>
      </c>
      <c r="AH2" s="360">
        <v>2025</v>
      </c>
      <c r="AI2" s="360">
        <v>2026</v>
      </c>
      <c r="AJ2" s="360">
        <v>2027</v>
      </c>
      <c r="AK2" s="360">
        <v>2028</v>
      </c>
      <c r="AL2" s="360">
        <v>2029</v>
      </c>
      <c r="AM2" s="360">
        <v>2030</v>
      </c>
      <c r="AN2" s="360">
        <v>2031</v>
      </c>
      <c r="AO2" s="360">
        <v>2032</v>
      </c>
      <c r="AP2" s="360">
        <v>2033</v>
      </c>
      <c r="AQ2" s="360">
        <v>2034</v>
      </c>
      <c r="AR2" s="360">
        <v>2035</v>
      </c>
      <c r="AS2" s="360">
        <v>2036</v>
      </c>
      <c r="AT2" s="360">
        <v>2037</v>
      </c>
      <c r="AU2" s="360">
        <v>2038</v>
      </c>
      <c r="AV2" s="360">
        <v>2039</v>
      </c>
      <c r="AW2" s="360">
        <v>2040</v>
      </c>
      <c r="AX2" s="360">
        <v>2041</v>
      </c>
      <c r="AY2" s="360">
        <v>2042</v>
      </c>
      <c r="AZ2" s="360">
        <v>2043</v>
      </c>
      <c r="BA2" s="360">
        <v>2044</v>
      </c>
      <c r="BB2" s="360">
        <v>2045</v>
      </c>
      <c r="BC2" s="360">
        <v>2046</v>
      </c>
      <c r="BD2" s="360">
        <v>2047</v>
      </c>
      <c r="BE2" s="360">
        <v>2048</v>
      </c>
      <c r="BF2" s="360">
        <v>2049</v>
      </c>
      <c r="BG2" s="360">
        <v>2050</v>
      </c>
    </row>
    <row r="3" spans="1:62">
      <c r="L3" s="550" t="s">
        <v>80</v>
      </c>
      <c r="M3" s="550" t="s">
        <v>33</v>
      </c>
      <c r="N3" s="557">
        <v>953770.65024499188</v>
      </c>
      <c r="O3" s="557">
        <v>908219.71871506551</v>
      </c>
      <c r="P3" s="557">
        <v>945333.40521682426</v>
      </c>
      <c r="Q3" s="557">
        <v>950399.61773316516</v>
      </c>
      <c r="R3" s="557">
        <v>898184.29361437843</v>
      </c>
      <c r="S3" s="557">
        <v>934254.71518650453</v>
      </c>
      <c r="T3" s="557">
        <v>844192.8496742493</v>
      </c>
      <c r="U3" s="557">
        <v>758443.26999264758</v>
      </c>
      <c r="V3" s="557">
        <v>741730.31744961604</v>
      </c>
      <c r="W3" s="557">
        <v>731601.96190242877</v>
      </c>
      <c r="X3" s="557">
        <v>724669.23039370996</v>
      </c>
      <c r="Y3" s="557">
        <v>816500.66042855533</v>
      </c>
      <c r="Z3" s="557">
        <v>804976.69587080763</v>
      </c>
      <c r="AA3" s="557">
        <v>763843.0467127501</v>
      </c>
      <c r="AB3" s="557">
        <v>744077.90075901581</v>
      </c>
      <c r="AC3" s="557">
        <v>724727.14807755488</v>
      </c>
      <c r="AD3" s="557">
        <v>676399.01530434238</v>
      </c>
      <c r="AE3" s="557">
        <v>635481.68907474377</v>
      </c>
      <c r="AF3" s="557">
        <v>606508.45110102219</v>
      </c>
      <c r="AG3" s="557">
        <v>606728.05040823645</v>
      </c>
      <c r="AH3" s="557">
        <v>603465.92780233687</v>
      </c>
      <c r="AI3" s="557">
        <v>576194.48061454762</v>
      </c>
      <c r="AJ3" s="557">
        <v>586754.21182645112</v>
      </c>
      <c r="AK3" s="557">
        <v>566550.73961206712</v>
      </c>
      <c r="AL3" s="557">
        <v>566454.36986731726</v>
      </c>
      <c r="AM3" s="557">
        <v>564317.11802995182</v>
      </c>
      <c r="AN3" s="557">
        <v>537515.17070603196</v>
      </c>
      <c r="AO3" s="557">
        <v>545335.40850003017</v>
      </c>
      <c r="AP3" s="557">
        <v>523389.25927150925</v>
      </c>
      <c r="AQ3" s="557">
        <v>518982.48355967249</v>
      </c>
      <c r="AR3" s="557">
        <v>493155.38236215006</v>
      </c>
      <c r="AS3" s="557">
        <v>484270.97432805871</v>
      </c>
      <c r="AT3" s="557">
        <v>480603.42396289494</v>
      </c>
      <c r="AU3" s="557">
        <v>467913.07426416769</v>
      </c>
      <c r="AV3" s="557">
        <v>452117.76006671955</v>
      </c>
      <c r="AW3" s="557">
        <v>438523.88989806682</v>
      </c>
      <c r="AX3" s="557">
        <v>424843.74857160175</v>
      </c>
      <c r="AY3" s="557">
        <v>422447.12898116279</v>
      </c>
      <c r="AZ3" s="557">
        <v>424292.92935998994</v>
      </c>
      <c r="BA3" s="557">
        <v>442966.65987755056</v>
      </c>
      <c r="BB3" s="557">
        <v>444773.00942837325</v>
      </c>
      <c r="BC3" s="557">
        <v>426055.33049636427</v>
      </c>
      <c r="BD3" s="557">
        <v>419075.24005700293</v>
      </c>
      <c r="BE3" s="557">
        <v>404238.92944434093</v>
      </c>
      <c r="BF3" s="557">
        <v>399571.45755125955</v>
      </c>
      <c r="BG3" s="557">
        <v>398469.55534562556</v>
      </c>
    </row>
    <row r="4" spans="1:62">
      <c r="L4" s="550" t="s">
        <v>31</v>
      </c>
      <c r="M4" s="550" t="s">
        <v>33</v>
      </c>
      <c r="N4" s="557">
        <v>953770.65024499188</v>
      </c>
      <c r="O4" s="557">
        <v>908219.71871506551</v>
      </c>
      <c r="P4" s="557">
        <v>945333.40521682426</v>
      </c>
      <c r="Q4" s="557">
        <v>950399.61773316516</v>
      </c>
      <c r="R4" s="557">
        <v>898184.29361437843</v>
      </c>
      <c r="S4" s="557">
        <v>934254.71518650453</v>
      </c>
      <c r="T4" s="557">
        <v>844192.8496742493</v>
      </c>
      <c r="U4" s="557">
        <v>758443.26999264758</v>
      </c>
      <c r="V4" s="557">
        <v>741730.31744961604</v>
      </c>
      <c r="W4" s="557">
        <v>731601.96190242877</v>
      </c>
      <c r="X4" s="557">
        <v>724669.23039370996</v>
      </c>
      <c r="Y4" s="557">
        <v>816500.66042855533</v>
      </c>
      <c r="Z4" s="557">
        <v>814616.11906870035</v>
      </c>
      <c r="AA4" s="557">
        <v>759724.82298460498</v>
      </c>
      <c r="AB4" s="557">
        <v>740824.04663101456</v>
      </c>
      <c r="AC4" s="557">
        <v>729593.92426378431</v>
      </c>
      <c r="AD4" s="557">
        <v>727315.91284535022</v>
      </c>
      <c r="AE4" s="557">
        <v>702910.37998552585</v>
      </c>
      <c r="AF4" s="557">
        <v>684956.89265977568</v>
      </c>
      <c r="AG4" s="557">
        <v>685676.06727080257</v>
      </c>
      <c r="AH4" s="557">
        <v>678557.46632652951</v>
      </c>
      <c r="AI4" s="557">
        <v>675880.76729497418</v>
      </c>
      <c r="AJ4" s="557">
        <v>655002.84017327602</v>
      </c>
      <c r="AK4" s="557">
        <v>649123.40925591683</v>
      </c>
      <c r="AL4" s="557">
        <v>655960.73934127949</v>
      </c>
      <c r="AM4" s="557">
        <v>631809.05499389465</v>
      </c>
      <c r="AN4" s="557">
        <v>609673.43720696843</v>
      </c>
      <c r="AO4" s="557">
        <v>597367.04402448959</v>
      </c>
      <c r="AP4" s="557">
        <v>569863.96302586643</v>
      </c>
      <c r="AQ4" s="557">
        <v>563191.59185299149</v>
      </c>
      <c r="AR4" s="557">
        <v>541949.92585802567</v>
      </c>
      <c r="AS4" s="557">
        <v>535730.46496120328</v>
      </c>
      <c r="AT4" s="557">
        <v>528476.2779712046</v>
      </c>
      <c r="AU4" s="557">
        <v>527676.41052977671</v>
      </c>
      <c r="AV4" s="557">
        <v>519813.40656541055</v>
      </c>
      <c r="AW4" s="557">
        <v>513314.45081251883</v>
      </c>
      <c r="AX4" s="557">
        <v>507273.88838805933</v>
      </c>
      <c r="AY4" s="557">
        <v>498464.49177744804</v>
      </c>
      <c r="AZ4" s="557">
        <v>488446.04814892565</v>
      </c>
      <c r="BA4" s="557">
        <v>479441.77575412468</v>
      </c>
      <c r="BB4" s="557">
        <v>469381.76287058851</v>
      </c>
      <c r="BC4" s="557">
        <v>461757.95093063824</v>
      </c>
      <c r="BD4" s="557">
        <v>452224.64797508356</v>
      </c>
      <c r="BE4" s="557">
        <v>443221.84907869925</v>
      </c>
      <c r="BF4" s="557">
        <v>434145.16742678091</v>
      </c>
      <c r="BG4" s="557">
        <v>424351.06016355701</v>
      </c>
    </row>
    <row r="5" spans="1:62">
      <c r="L5" s="550" t="s">
        <v>81</v>
      </c>
      <c r="M5" s="550" t="s">
        <v>33</v>
      </c>
      <c r="N5" s="557">
        <v>953770.65024499188</v>
      </c>
      <c r="O5" s="557">
        <v>908219.71871506551</v>
      </c>
      <c r="P5" s="557">
        <v>945333.40521682426</v>
      </c>
      <c r="Q5" s="557">
        <v>950399.61773316516</v>
      </c>
      <c r="R5" s="557">
        <v>898184.29361437843</v>
      </c>
      <c r="S5" s="557">
        <v>934254.71518650453</v>
      </c>
      <c r="T5" s="557">
        <v>844192.8496742493</v>
      </c>
      <c r="U5" s="557">
        <v>758443.26999264758</v>
      </c>
      <c r="V5" s="557">
        <v>741730.31744961604</v>
      </c>
      <c r="W5" s="557">
        <v>731601.96190242877</v>
      </c>
      <c r="X5" s="557">
        <v>724669.23039370996</v>
      </c>
      <c r="Y5" s="557">
        <v>816500.66042855533</v>
      </c>
      <c r="Z5" s="557">
        <v>829333.40664648463</v>
      </c>
      <c r="AA5" s="557">
        <v>779953.37412448553</v>
      </c>
      <c r="AB5" s="557">
        <v>755962.66242392233</v>
      </c>
      <c r="AC5" s="557">
        <v>741228.20440548577</v>
      </c>
      <c r="AD5" s="557">
        <v>773521.86849433545</v>
      </c>
      <c r="AE5" s="557">
        <v>782499.20805451425</v>
      </c>
      <c r="AF5" s="557">
        <v>792875.78053704393</v>
      </c>
      <c r="AG5" s="557">
        <v>801246.8410744787</v>
      </c>
      <c r="AH5" s="557">
        <v>817589.30289928126</v>
      </c>
      <c r="AI5" s="557">
        <v>823552.43119590299</v>
      </c>
      <c r="AJ5" s="557">
        <v>843349.86333344691</v>
      </c>
      <c r="AK5" s="557">
        <v>847338.71959661948</v>
      </c>
      <c r="AL5" s="557">
        <v>848064.30424287857</v>
      </c>
      <c r="AM5" s="557">
        <v>850560.19198892603</v>
      </c>
      <c r="AN5" s="557">
        <v>839348.92872329324</v>
      </c>
      <c r="AO5" s="557">
        <v>827796.72352260316</v>
      </c>
      <c r="AP5" s="557">
        <v>803102.92025554529</v>
      </c>
      <c r="AQ5" s="557">
        <v>801816.73402629804</v>
      </c>
      <c r="AR5" s="557">
        <v>781758.41639273963</v>
      </c>
      <c r="AS5" s="557">
        <v>776611.54571180919</v>
      </c>
      <c r="AT5" s="557">
        <v>777114.42014515912</v>
      </c>
      <c r="AU5" s="557">
        <v>776366.18156814284</v>
      </c>
      <c r="AV5" s="557">
        <v>773733.81047507899</v>
      </c>
      <c r="AW5" s="557">
        <v>774280.99269413378</v>
      </c>
      <c r="AX5" s="557">
        <v>763974.8210963856</v>
      </c>
      <c r="AY5" s="557">
        <v>767505.76684731001</v>
      </c>
      <c r="AZ5" s="557">
        <v>770913.49191027624</v>
      </c>
      <c r="BA5" s="557">
        <v>767279.08746422129</v>
      </c>
      <c r="BB5" s="557">
        <v>769515.45503067656</v>
      </c>
      <c r="BC5" s="557">
        <v>771188.2301243447</v>
      </c>
      <c r="BD5" s="557">
        <v>772724.63692509755</v>
      </c>
      <c r="BE5" s="557">
        <v>774368.31968423631</v>
      </c>
      <c r="BF5" s="557">
        <v>770307.95831648738</v>
      </c>
      <c r="BG5" s="557">
        <v>771983.31115074048</v>
      </c>
    </row>
    <row r="6" spans="1:62">
      <c r="L6" s="550" t="s">
        <v>32</v>
      </c>
      <c r="M6" s="550" t="s">
        <v>33</v>
      </c>
      <c r="N6" s="557">
        <v>953770.65024499188</v>
      </c>
      <c r="O6" s="557">
        <v>908219.71871506551</v>
      </c>
      <c r="P6" s="557">
        <v>945333.40521682426</v>
      </c>
      <c r="Q6" s="557">
        <v>950399.61773316516</v>
      </c>
      <c r="R6" s="557">
        <v>898184.29361437843</v>
      </c>
      <c r="S6" s="557">
        <v>934254.71518650453</v>
      </c>
      <c r="T6" s="557">
        <v>844192.8496742493</v>
      </c>
      <c r="U6" s="557">
        <v>758443.26999264758</v>
      </c>
      <c r="V6" s="557">
        <v>741730.31744961604</v>
      </c>
      <c r="W6" s="557">
        <v>731601.96190242877</v>
      </c>
      <c r="X6" s="557">
        <v>724669.23039370996</v>
      </c>
      <c r="Y6" s="557">
        <v>816500.66042855533</v>
      </c>
      <c r="Z6" s="557">
        <v>838209.1624994548</v>
      </c>
      <c r="AA6" s="557">
        <v>812298.88387062412</v>
      </c>
      <c r="AB6" s="557">
        <v>794640.40070676955</v>
      </c>
      <c r="AC6" s="557">
        <v>780425.87260524393</v>
      </c>
      <c r="AD6" s="557">
        <v>762002.97822261055</v>
      </c>
      <c r="AE6" s="557">
        <v>741400.8391976764</v>
      </c>
      <c r="AF6" s="557">
        <v>745222.7795450933</v>
      </c>
      <c r="AG6" s="557">
        <v>784680.04806229379</v>
      </c>
      <c r="AH6" s="557">
        <v>818808.35264836834</v>
      </c>
      <c r="AI6" s="557">
        <v>811272.88486001804</v>
      </c>
      <c r="AJ6" s="557">
        <v>813093.46378243971</v>
      </c>
      <c r="AK6" s="557">
        <v>811973.43846504309</v>
      </c>
      <c r="AL6" s="557">
        <v>806388.03304155264</v>
      </c>
      <c r="AM6" s="557">
        <v>815980.4776680409</v>
      </c>
      <c r="AN6" s="557">
        <v>781622.52649449743</v>
      </c>
      <c r="AO6" s="557">
        <v>749828.21952634875</v>
      </c>
      <c r="AP6" s="557">
        <v>721273.16656981141</v>
      </c>
      <c r="AQ6" s="557">
        <v>713415.05468215246</v>
      </c>
      <c r="AR6" s="557">
        <v>716843.35946061811</v>
      </c>
      <c r="AS6" s="557">
        <v>699000.07124587044</v>
      </c>
      <c r="AT6" s="557">
        <v>694540.75862389745</v>
      </c>
      <c r="AU6" s="557">
        <v>681666.33829514985</v>
      </c>
      <c r="AV6" s="557">
        <v>675460.04332805332</v>
      </c>
      <c r="AW6" s="557">
        <v>668834.10665047728</v>
      </c>
      <c r="AX6" s="557">
        <v>667188.38260517747</v>
      </c>
      <c r="AY6" s="557">
        <v>668139.10577512055</v>
      </c>
      <c r="AZ6" s="557">
        <v>665109.07280434284</v>
      </c>
      <c r="BA6" s="557">
        <v>665923.40119464451</v>
      </c>
      <c r="BB6" s="557">
        <v>668145.31820955453</v>
      </c>
      <c r="BC6" s="557">
        <v>669691.46171509312</v>
      </c>
      <c r="BD6" s="557">
        <v>666217.65475432971</v>
      </c>
      <c r="BE6" s="557">
        <v>663209.68794005841</v>
      </c>
      <c r="BF6" s="557">
        <v>661667.24215156247</v>
      </c>
      <c r="BG6" s="557">
        <v>657811.70955316583</v>
      </c>
    </row>
    <row r="7" spans="1:62">
      <c r="L7" s="550" t="s">
        <v>35</v>
      </c>
      <c r="M7" s="550"/>
      <c r="N7" s="557">
        <v>953770.65024499188</v>
      </c>
      <c r="O7" s="557">
        <v>908219.71871506551</v>
      </c>
      <c r="P7" s="557">
        <v>945333.40521682426</v>
      </c>
      <c r="Q7" s="557">
        <v>950399.61773316516</v>
      </c>
      <c r="R7" s="557">
        <v>898184.29361437843</v>
      </c>
      <c r="S7" s="557">
        <v>934254.71518650453</v>
      </c>
      <c r="T7" s="557">
        <v>844192.8496742493</v>
      </c>
      <c r="U7" s="557">
        <v>758443.26999264758</v>
      </c>
      <c r="V7" s="557">
        <v>741730.31744961604</v>
      </c>
      <c r="W7" s="557">
        <v>731601.96190242877</v>
      </c>
      <c r="X7" s="557">
        <v>724669.23039370996</v>
      </c>
      <c r="Y7" s="557"/>
      <c r="Z7" s="550"/>
      <c r="AA7" s="550"/>
      <c r="AB7" s="550"/>
      <c r="AC7" s="550"/>
      <c r="AD7" s="550"/>
      <c r="AE7" s="550"/>
      <c r="AF7" s="550"/>
      <c r="AG7" s="550"/>
      <c r="AH7" s="550"/>
      <c r="AI7" s="550"/>
      <c r="AJ7" s="550"/>
      <c r="AK7" s="550"/>
      <c r="AL7" s="550"/>
      <c r="AM7" s="550"/>
      <c r="AN7" s="550"/>
      <c r="AO7" s="550"/>
      <c r="AP7" s="550"/>
      <c r="AQ7" s="550"/>
      <c r="AR7" s="550"/>
      <c r="AS7" s="550"/>
      <c r="AT7" s="550"/>
      <c r="AU7" s="550"/>
      <c r="AV7" s="550"/>
      <c r="AW7" s="550"/>
      <c r="AX7" s="550"/>
      <c r="AY7" s="550"/>
      <c r="AZ7" s="550"/>
      <c r="BA7" s="550"/>
      <c r="BB7" s="550"/>
      <c r="BC7" s="550"/>
      <c r="BD7" s="550"/>
      <c r="BE7" s="550"/>
      <c r="BF7" s="550"/>
      <c r="BG7" s="550"/>
    </row>
    <row r="8" spans="1:62">
      <c r="L8" s="550" t="s">
        <v>152</v>
      </c>
      <c r="M8" s="550"/>
      <c r="N8" s="550"/>
      <c r="O8" s="550"/>
      <c r="P8" s="550"/>
      <c r="Q8" s="550"/>
      <c r="R8" s="550"/>
      <c r="S8" s="557"/>
      <c r="T8" s="557"/>
      <c r="U8" s="557"/>
      <c r="V8" s="557"/>
      <c r="W8" s="557"/>
      <c r="X8" s="557">
        <v>724669.23039370996</v>
      </c>
      <c r="Y8" s="550"/>
      <c r="Z8" s="550"/>
      <c r="AA8" s="550"/>
      <c r="AB8" s="550"/>
      <c r="AC8" s="557">
        <v>836395.5501484276</v>
      </c>
      <c r="AD8" s="550"/>
      <c r="AE8" s="550"/>
      <c r="AF8" s="550"/>
      <c r="AG8" s="550"/>
      <c r="AH8" s="557">
        <v>757119.05970928981</v>
      </c>
      <c r="AI8" s="550"/>
      <c r="AJ8" s="550"/>
      <c r="AK8" s="550"/>
      <c r="AL8" s="550"/>
      <c r="AM8" s="557">
        <v>700680.35173512879</v>
      </c>
      <c r="AN8" s="550"/>
      <c r="AO8" s="550"/>
      <c r="AP8" s="550"/>
      <c r="AQ8" s="550"/>
      <c r="AR8" s="557">
        <v>589991.04989742849</v>
      </c>
      <c r="AS8" s="550"/>
      <c r="AT8" s="550"/>
      <c r="AU8" s="550"/>
      <c r="AV8" s="550"/>
      <c r="AW8" s="557">
        <v>506319.78226381366</v>
      </c>
      <c r="AX8" s="550"/>
      <c r="AY8" s="550"/>
      <c r="AZ8" s="550"/>
      <c r="BA8" s="550"/>
      <c r="BB8" s="557">
        <v>468027.88052017434</v>
      </c>
      <c r="BC8" s="550"/>
      <c r="BD8" s="550"/>
      <c r="BE8" s="550"/>
      <c r="BF8" s="550"/>
      <c r="BG8" s="557">
        <v>442049.72437042958</v>
      </c>
    </row>
    <row r="9" spans="1:62">
      <c r="L9" s="551"/>
      <c r="M9" s="551"/>
      <c r="N9" s="551"/>
      <c r="O9" s="551"/>
      <c r="P9" s="551"/>
      <c r="Q9" s="551"/>
      <c r="R9" s="551"/>
      <c r="S9" s="551"/>
      <c r="T9" s="551"/>
      <c r="U9" s="551"/>
      <c r="V9" s="551"/>
      <c r="W9" s="551"/>
      <c r="X9" s="551"/>
      <c r="Y9" s="551"/>
      <c r="Z9" s="551"/>
      <c r="AA9" s="551"/>
      <c r="AB9" s="551"/>
      <c r="AC9" s="551"/>
      <c r="AD9" s="551"/>
      <c r="AE9" s="551"/>
      <c r="AF9" s="551"/>
      <c r="AG9" s="551"/>
      <c r="AH9" s="551"/>
      <c r="AI9" s="551"/>
      <c r="AJ9" s="551"/>
      <c r="AK9" s="551"/>
      <c r="AL9" s="551"/>
      <c r="AM9" s="551"/>
      <c r="AN9" s="551"/>
      <c r="AO9" s="551"/>
      <c r="AP9" s="551"/>
      <c r="AQ9" s="551"/>
      <c r="AR9" s="551"/>
      <c r="AS9" s="551"/>
      <c r="AT9" s="551"/>
      <c r="AU9" s="551"/>
      <c r="AV9" s="551"/>
      <c r="AW9" s="551"/>
      <c r="AX9" s="551"/>
      <c r="AY9" s="551"/>
      <c r="AZ9" s="551"/>
      <c r="BA9" s="551"/>
      <c r="BB9" s="551"/>
      <c r="BC9" s="551"/>
      <c r="BD9" s="551"/>
      <c r="BE9" s="551"/>
      <c r="BF9" s="551"/>
      <c r="BG9" s="551"/>
      <c r="BH9" s="551"/>
    </row>
    <row r="10" spans="1:62">
      <c r="L10" s="551"/>
      <c r="M10" s="551"/>
      <c r="N10" s="551"/>
      <c r="O10" s="551"/>
      <c r="P10" s="551"/>
      <c r="Q10" s="551"/>
      <c r="R10" s="551"/>
      <c r="S10" s="551"/>
      <c r="T10" s="551"/>
      <c r="U10" s="551"/>
      <c r="V10" s="551"/>
      <c r="W10" s="551"/>
      <c r="X10" s="551"/>
      <c r="Y10" s="551"/>
      <c r="Z10" s="551"/>
      <c r="AA10" s="551"/>
      <c r="AB10" s="551"/>
      <c r="AC10" s="551"/>
      <c r="AD10" s="551"/>
      <c r="AE10" s="551"/>
      <c r="AF10" s="551"/>
      <c r="AG10" s="551"/>
      <c r="AH10" s="551"/>
      <c r="AI10" s="551"/>
      <c r="AJ10" s="551"/>
      <c r="AK10" s="551"/>
      <c r="AL10" s="551"/>
      <c r="AM10" s="551"/>
      <c r="AN10" s="551"/>
      <c r="AO10" s="551"/>
      <c r="AP10" s="551"/>
      <c r="AQ10" s="551"/>
      <c r="AR10" s="551"/>
      <c r="AS10" s="551"/>
      <c r="AT10" s="551"/>
      <c r="AU10" s="551"/>
      <c r="AV10" s="551"/>
      <c r="AW10" s="551"/>
      <c r="AX10" s="551"/>
      <c r="AY10" s="551"/>
      <c r="AZ10" s="551"/>
      <c r="BA10" s="551"/>
      <c r="BB10" s="551"/>
      <c r="BC10" s="551"/>
      <c r="BD10" s="551"/>
      <c r="BE10" s="551"/>
      <c r="BF10" s="551"/>
      <c r="BG10" s="551"/>
      <c r="BH10" s="551"/>
      <c r="BI10" s="551"/>
      <c r="BJ10" s="551"/>
    </row>
    <row r="11" spans="1:62">
      <c r="L11" s="551"/>
      <c r="M11" s="551"/>
      <c r="N11" s="551"/>
      <c r="O11" s="551"/>
      <c r="P11" s="551"/>
      <c r="Q11" s="551"/>
      <c r="R11" s="551"/>
      <c r="S11" s="551"/>
      <c r="T11" s="551"/>
      <c r="U11" s="551"/>
      <c r="V11" s="551"/>
      <c r="W11" s="551"/>
      <c r="X11" s="551"/>
      <c r="Y11" s="551"/>
      <c r="Z11" s="551"/>
      <c r="AA11" s="551"/>
      <c r="AB11" s="551"/>
      <c r="AC11" s="551"/>
      <c r="AD11" s="551"/>
      <c r="AE11" s="551"/>
      <c r="AF11" s="551"/>
      <c r="AG11" s="551"/>
      <c r="AH11" s="551"/>
      <c r="AI11" s="551"/>
      <c r="AJ11" s="551"/>
      <c r="AK11" s="551"/>
      <c r="AL11" s="551"/>
      <c r="AM11" s="551"/>
      <c r="AN11" s="551"/>
      <c r="AO11" s="551"/>
      <c r="AP11" s="551"/>
      <c r="AQ11" s="551"/>
      <c r="AR11" s="551"/>
      <c r="AS11" s="551"/>
      <c r="AT11" s="551"/>
      <c r="AU11" s="551"/>
      <c r="AV11" s="551"/>
      <c r="AW11" s="551"/>
      <c r="AX11" s="551"/>
      <c r="AY11" s="551"/>
      <c r="AZ11" s="551"/>
      <c r="BA11" s="551"/>
      <c r="BB11" s="551"/>
      <c r="BC11" s="551"/>
      <c r="BD11" s="551"/>
      <c r="BE11" s="551"/>
      <c r="BF11" s="551"/>
      <c r="BG11" s="551"/>
      <c r="BH11" s="551"/>
      <c r="BI11" s="551"/>
      <c r="BJ11" s="551"/>
    </row>
    <row r="12" spans="1:62">
      <c r="L12" s="551"/>
      <c r="M12" s="551"/>
      <c r="N12" s="551"/>
      <c r="O12" s="551"/>
      <c r="P12" s="551"/>
      <c r="Q12" s="551"/>
      <c r="R12" s="551"/>
      <c r="S12" s="551"/>
      <c r="T12" s="551"/>
      <c r="U12" s="551"/>
      <c r="V12" s="551"/>
      <c r="W12" s="551"/>
      <c r="X12" s="551"/>
      <c r="Y12" s="551"/>
      <c r="Z12" s="551"/>
      <c r="AA12" s="551"/>
      <c r="AB12" s="551"/>
      <c r="AC12" s="551"/>
      <c r="AD12" s="551"/>
      <c r="AE12" s="551"/>
      <c r="AF12" s="551"/>
      <c r="AG12" s="551"/>
      <c r="AH12" s="551"/>
      <c r="AI12" s="551"/>
      <c r="AJ12" s="551"/>
      <c r="AK12" s="551"/>
      <c r="AL12" s="551"/>
      <c r="AM12" s="551"/>
      <c r="AN12" s="551"/>
      <c r="AO12" s="551"/>
      <c r="AP12" s="551"/>
      <c r="AQ12" s="551"/>
      <c r="AR12" s="551"/>
      <c r="AS12" s="551"/>
      <c r="AT12" s="551"/>
      <c r="AU12" s="551"/>
      <c r="AV12" s="551"/>
      <c r="AW12" s="551"/>
      <c r="AX12" s="551"/>
      <c r="AY12" s="551"/>
      <c r="AZ12" s="551"/>
      <c r="BA12" s="551"/>
      <c r="BB12" s="551"/>
      <c r="BC12" s="551"/>
      <c r="BD12" s="551"/>
      <c r="BE12" s="551"/>
      <c r="BF12" s="551"/>
      <c r="BG12" s="551"/>
      <c r="BH12" s="551"/>
      <c r="BI12" s="551"/>
      <c r="BJ12" s="551"/>
    </row>
    <row r="13" spans="1:62">
      <c r="L13" s="551"/>
      <c r="M13" s="551"/>
      <c r="N13" s="551"/>
      <c r="O13" s="551"/>
      <c r="P13" s="551"/>
      <c r="Q13" s="551"/>
      <c r="R13" s="551"/>
      <c r="S13" s="551"/>
      <c r="T13" s="551"/>
      <c r="U13" s="551"/>
      <c r="V13" s="551"/>
      <c r="W13" s="551"/>
      <c r="X13" s="551"/>
      <c r="Y13" s="551"/>
      <c r="Z13" s="551"/>
      <c r="AA13" s="551"/>
      <c r="AB13" s="551"/>
      <c r="AC13" s="551"/>
      <c r="AD13" s="551"/>
      <c r="AE13" s="551"/>
      <c r="AF13" s="551"/>
      <c r="AG13" s="551"/>
      <c r="AH13" s="551"/>
      <c r="AI13" s="551"/>
      <c r="AJ13" s="551"/>
      <c r="AK13" s="551"/>
      <c r="AL13" s="551"/>
      <c r="AM13" s="551"/>
      <c r="AN13" s="551"/>
      <c r="AO13" s="551"/>
      <c r="AP13" s="551"/>
      <c r="AQ13" s="551"/>
      <c r="AR13" s="551"/>
      <c r="AS13" s="551"/>
      <c r="AT13" s="551"/>
      <c r="AU13" s="551"/>
      <c r="AV13" s="551"/>
      <c r="AW13" s="551"/>
      <c r="AX13" s="551"/>
      <c r="AY13" s="551"/>
      <c r="AZ13" s="551"/>
      <c r="BA13" s="551"/>
      <c r="BB13" s="551"/>
      <c r="BC13" s="551"/>
      <c r="BD13" s="551"/>
      <c r="BE13" s="551"/>
      <c r="BF13" s="551"/>
      <c r="BG13" s="551"/>
      <c r="BH13" s="551"/>
      <c r="BI13" s="551"/>
      <c r="BJ13" s="551"/>
    </row>
    <row r="14" spans="1:62">
      <c r="L14" s="551"/>
      <c r="M14" s="551"/>
      <c r="N14" s="551"/>
      <c r="O14" s="551"/>
      <c r="P14" s="551"/>
      <c r="Q14" s="551"/>
      <c r="R14" s="551"/>
      <c r="S14" s="551"/>
      <c r="T14" s="551"/>
      <c r="U14" s="551"/>
      <c r="V14" s="551"/>
      <c r="W14" s="551"/>
      <c r="X14" s="551"/>
      <c r="Y14" s="551"/>
      <c r="Z14" s="551"/>
      <c r="AA14" s="551"/>
      <c r="AB14" s="551"/>
      <c r="AC14" s="551"/>
      <c r="AD14" s="551"/>
      <c r="AE14" s="551"/>
      <c r="AF14" s="551"/>
      <c r="AG14" s="551"/>
      <c r="AH14" s="551"/>
      <c r="AI14" s="551"/>
      <c r="AJ14" s="551"/>
      <c r="AK14" s="551"/>
      <c r="AL14" s="551"/>
      <c r="AM14" s="551"/>
      <c r="AN14" s="551"/>
      <c r="AO14" s="551"/>
      <c r="AP14" s="551"/>
      <c r="AQ14" s="551"/>
      <c r="AR14" s="551"/>
      <c r="AS14" s="551"/>
      <c r="AT14" s="551"/>
      <c r="AU14" s="551"/>
      <c r="AV14" s="551"/>
      <c r="AW14" s="551"/>
      <c r="AX14" s="551"/>
      <c r="AY14" s="551"/>
      <c r="AZ14" s="551"/>
      <c r="BA14" s="551"/>
      <c r="BB14" s="551"/>
      <c r="BC14" s="551"/>
      <c r="BD14" s="551"/>
      <c r="BE14" s="551"/>
      <c r="BF14" s="551"/>
      <c r="BG14" s="551"/>
      <c r="BH14" s="551"/>
      <c r="BI14" s="551"/>
      <c r="BJ14" s="551"/>
    </row>
    <row r="15" spans="1:62">
      <c r="L15" s="551"/>
      <c r="M15" s="551"/>
      <c r="N15" s="551"/>
      <c r="O15" s="551"/>
      <c r="P15" s="551"/>
      <c r="Q15" s="551"/>
      <c r="R15" s="551"/>
      <c r="S15" s="551"/>
      <c r="T15" s="551"/>
      <c r="U15" s="551"/>
      <c r="V15" s="551"/>
      <c r="W15" s="551"/>
      <c r="X15" s="551"/>
      <c r="Y15" s="551"/>
      <c r="Z15" s="551"/>
      <c r="AA15" s="551"/>
      <c r="AB15" s="551"/>
      <c r="AC15" s="551"/>
      <c r="AD15" s="551"/>
      <c r="AE15" s="551"/>
      <c r="AF15" s="551"/>
      <c r="AG15" s="551"/>
      <c r="AH15" s="551"/>
      <c r="AI15" s="551"/>
      <c r="AJ15" s="551"/>
      <c r="AK15" s="551"/>
      <c r="AL15" s="551"/>
      <c r="AM15" s="551"/>
      <c r="AN15" s="551"/>
      <c r="AO15" s="551"/>
      <c r="AP15" s="551"/>
      <c r="AQ15" s="551"/>
      <c r="AR15" s="551"/>
      <c r="AS15" s="551"/>
      <c r="AT15" s="551"/>
      <c r="AU15" s="551"/>
      <c r="AV15" s="551"/>
      <c r="AW15" s="551"/>
      <c r="AX15" s="551"/>
      <c r="AY15" s="551"/>
      <c r="AZ15" s="551"/>
      <c r="BA15" s="551"/>
      <c r="BB15" s="551"/>
      <c r="BC15" s="551"/>
      <c r="BD15" s="551"/>
      <c r="BE15" s="551"/>
      <c r="BF15" s="551"/>
      <c r="BG15" s="551"/>
      <c r="BH15" s="551"/>
      <c r="BI15" s="551"/>
      <c r="BJ15" s="551"/>
    </row>
    <row r="16" spans="1:62">
      <c r="L16" s="551"/>
      <c r="M16" s="551"/>
      <c r="N16" s="551"/>
      <c r="O16" s="551"/>
      <c r="P16" s="551"/>
      <c r="Q16" s="551"/>
      <c r="R16" s="551"/>
      <c r="S16" s="551"/>
      <c r="T16" s="551"/>
      <c r="U16" s="551"/>
      <c r="V16" s="551"/>
      <c r="W16" s="551"/>
      <c r="X16" s="551"/>
      <c r="Y16" s="551"/>
      <c r="Z16" s="551"/>
      <c r="AA16" s="551"/>
      <c r="AB16" s="551"/>
      <c r="AC16" s="551"/>
      <c r="AD16" s="551"/>
      <c r="AE16" s="551"/>
      <c r="AF16" s="551"/>
      <c r="AG16" s="551"/>
      <c r="AH16" s="551"/>
      <c r="AI16" s="551"/>
      <c r="AJ16" s="551"/>
      <c r="AK16" s="551"/>
      <c r="AL16" s="551"/>
      <c r="AM16" s="551"/>
      <c r="AN16" s="551"/>
      <c r="AO16" s="551"/>
      <c r="AP16" s="551"/>
      <c r="AQ16" s="551"/>
      <c r="AR16" s="551"/>
      <c r="AS16" s="551"/>
      <c r="AT16" s="551"/>
      <c r="AU16" s="551"/>
      <c r="AV16" s="551"/>
      <c r="AW16" s="551"/>
      <c r="AX16" s="551"/>
      <c r="AY16" s="551"/>
      <c r="AZ16" s="551"/>
      <c r="BA16" s="551"/>
      <c r="BB16" s="551"/>
      <c r="BC16" s="551"/>
      <c r="BD16" s="551"/>
      <c r="BE16" s="551"/>
      <c r="BF16" s="551"/>
      <c r="BG16" s="551"/>
      <c r="BH16" s="551"/>
      <c r="BI16" s="551"/>
      <c r="BJ16" s="551"/>
    </row>
    <row r="17" spans="12:62">
      <c r="L17" s="551"/>
      <c r="M17" s="551"/>
      <c r="N17" s="551"/>
      <c r="O17" s="551"/>
      <c r="P17" s="551"/>
      <c r="Q17" s="551"/>
      <c r="R17" s="551"/>
      <c r="S17" s="551"/>
      <c r="T17" s="551"/>
      <c r="U17" s="551"/>
      <c r="V17" s="551"/>
      <c r="W17" s="551"/>
      <c r="X17" s="551"/>
      <c r="Y17" s="551"/>
      <c r="Z17" s="551"/>
      <c r="AA17" s="551"/>
      <c r="AB17" s="551"/>
      <c r="AC17" s="551"/>
      <c r="AD17" s="551"/>
      <c r="AE17" s="551"/>
      <c r="AF17" s="551"/>
      <c r="AG17" s="551"/>
      <c r="AH17" s="551"/>
      <c r="AI17" s="551"/>
      <c r="AJ17" s="551"/>
      <c r="AK17" s="551"/>
      <c r="AL17" s="551"/>
      <c r="AM17" s="551"/>
      <c r="AN17" s="551"/>
      <c r="AO17" s="551"/>
      <c r="AP17" s="551"/>
      <c r="AQ17" s="551"/>
      <c r="AR17" s="551"/>
      <c r="AS17" s="551"/>
      <c r="AT17" s="551"/>
      <c r="AU17" s="551"/>
      <c r="AV17" s="551"/>
      <c r="AW17" s="551"/>
      <c r="AX17" s="551"/>
      <c r="AY17" s="551"/>
      <c r="AZ17" s="551"/>
      <c r="BA17" s="551"/>
      <c r="BB17" s="551"/>
      <c r="BC17" s="551"/>
      <c r="BD17" s="551"/>
      <c r="BE17" s="551"/>
      <c r="BF17" s="551"/>
      <c r="BG17" s="551"/>
      <c r="BH17" s="551"/>
      <c r="BI17" s="551"/>
      <c r="BJ17" s="551"/>
    </row>
    <row r="18" spans="12:62">
      <c r="L18" s="551"/>
      <c r="M18" s="551"/>
      <c r="N18" s="551"/>
      <c r="O18" s="551"/>
      <c r="P18" s="551"/>
      <c r="Q18" s="551"/>
      <c r="R18" s="551"/>
      <c r="S18" s="551"/>
      <c r="T18" s="551"/>
      <c r="U18" s="551"/>
      <c r="V18" s="551"/>
      <c r="W18" s="551"/>
      <c r="X18" s="551"/>
      <c r="Y18" s="551"/>
      <c r="Z18" s="551"/>
      <c r="AA18" s="551"/>
      <c r="AB18" s="551"/>
      <c r="AC18" s="551"/>
      <c r="AD18" s="551"/>
      <c r="AE18" s="551"/>
      <c r="AF18" s="551"/>
      <c r="AG18" s="551"/>
      <c r="AH18" s="551"/>
      <c r="AI18" s="551"/>
      <c r="AJ18" s="551"/>
      <c r="AK18" s="551"/>
      <c r="AL18" s="551"/>
      <c r="AM18" s="551"/>
      <c r="AN18" s="551"/>
      <c r="AO18" s="551"/>
      <c r="AP18" s="551"/>
      <c r="AQ18" s="551"/>
      <c r="AR18" s="551"/>
      <c r="AS18" s="551"/>
      <c r="AT18" s="551"/>
      <c r="AU18" s="551"/>
      <c r="AV18" s="551"/>
      <c r="AW18" s="551"/>
      <c r="AX18" s="551"/>
      <c r="AY18" s="551"/>
      <c r="AZ18" s="551"/>
      <c r="BA18" s="551"/>
      <c r="BB18" s="551"/>
      <c r="BC18" s="551"/>
      <c r="BD18" s="551"/>
      <c r="BE18" s="551"/>
      <c r="BF18" s="551"/>
      <c r="BG18" s="551"/>
      <c r="BH18" s="551"/>
      <c r="BI18" s="551"/>
      <c r="BJ18" s="551"/>
    </row>
    <row r="19" spans="12:62">
      <c r="L19" s="551"/>
      <c r="M19" s="551"/>
      <c r="N19" s="551"/>
      <c r="O19" s="551"/>
      <c r="P19" s="551"/>
      <c r="Q19" s="551"/>
      <c r="R19" s="551"/>
      <c r="S19" s="551"/>
      <c r="T19" s="551"/>
      <c r="U19" s="551"/>
      <c r="V19" s="551"/>
      <c r="W19" s="551"/>
      <c r="X19" s="551"/>
      <c r="Y19" s="551"/>
      <c r="Z19" s="551"/>
      <c r="AA19" s="551"/>
      <c r="AB19" s="551"/>
      <c r="AC19" s="551"/>
      <c r="AD19" s="551"/>
      <c r="AE19" s="551"/>
      <c r="AF19" s="551"/>
      <c r="AG19" s="551"/>
      <c r="AH19" s="551"/>
      <c r="AI19" s="551"/>
      <c r="AJ19" s="551"/>
      <c r="AK19" s="551"/>
      <c r="AL19" s="551"/>
      <c r="AM19" s="551"/>
      <c r="AN19" s="551"/>
      <c r="AO19" s="551"/>
      <c r="AP19" s="551"/>
      <c r="AQ19" s="551"/>
      <c r="AR19" s="551"/>
      <c r="AS19" s="551"/>
      <c r="AT19" s="551"/>
      <c r="AU19" s="551"/>
      <c r="AV19" s="551"/>
      <c r="AW19" s="551"/>
      <c r="AX19" s="551"/>
      <c r="AY19" s="551"/>
      <c r="AZ19" s="551"/>
      <c r="BA19" s="551"/>
      <c r="BB19" s="551"/>
      <c r="BC19" s="551"/>
      <c r="BD19" s="551"/>
      <c r="BE19" s="551"/>
      <c r="BF19" s="551"/>
      <c r="BG19" s="551"/>
      <c r="BH19" s="551"/>
      <c r="BI19" s="551"/>
      <c r="BJ19" s="551"/>
    </row>
    <row r="20" spans="12:62">
      <c r="L20" s="551"/>
      <c r="M20" s="551"/>
      <c r="N20" s="551"/>
      <c r="O20" s="551"/>
      <c r="P20" s="551"/>
      <c r="Q20" s="551"/>
      <c r="R20" s="551"/>
      <c r="S20" s="551"/>
      <c r="T20" s="551"/>
      <c r="U20" s="551"/>
      <c r="V20" s="551"/>
      <c r="W20" s="551"/>
      <c r="X20" s="551"/>
      <c r="Y20" s="551"/>
      <c r="Z20" s="551"/>
      <c r="AA20" s="551"/>
      <c r="AB20" s="551"/>
      <c r="AC20" s="551"/>
      <c r="AD20" s="551"/>
      <c r="AE20" s="551"/>
      <c r="AF20" s="551"/>
      <c r="AG20" s="551"/>
      <c r="AH20" s="551"/>
      <c r="AI20" s="551"/>
      <c r="AJ20" s="551"/>
      <c r="AK20" s="551"/>
      <c r="AL20" s="551"/>
      <c r="AM20" s="551"/>
      <c r="AN20" s="551"/>
      <c r="AO20" s="551"/>
      <c r="AP20" s="551"/>
      <c r="AQ20" s="551"/>
      <c r="AR20" s="551"/>
      <c r="AS20" s="551"/>
      <c r="AT20" s="551"/>
      <c r="AU20" s="551"/>
      <c r="AV20" s="551"/>
      <c r="AW20" s="551"/>
      <c r="AX20" s="551"/>
      <c r="AY20" s="551"/>
      <c r="AZ20" s="551"/>
      <c r="BA20" s="551"/>
      <c r="BB20" s="551"/>
      <c r="BC20" s="551"/>
      <c r="BD20" s="551"/>
      <c r="BE20" s="551"/>
      <c r="BF20" s="551"/>
      <c r="BG20" s="551"/>
      <c r="BH20" s="551"/>
      <c r="BI20" s="551"/>
      <c r="BJ20" s="551"/>
    </row>
    <row r="21" spans="12:62">
      <c r="L21" s="551"/>
      <c r="M21" s="551"/>
      <c r="N21" s="551"/>
      <c r="O21" s="551"/>
      <c r="P21" s="551"/>
      <c r="Q21" s="551"/>
      <c r="R21" s="551"/>
      <c r="S21" s="551"/>
      <c r="T21" s="551"/>
      <c r="U21" s="551"/>
      <c r="V21" s="551"/>
      <c r="W21" s="551"/>
      <c r="X21" s="551"/>
      <c r="Y21" s="551"/>
      <c r="Z21" s="551"/>
      <c r="AA21" s="551"/>
      <c r="AB21" s="551"/>
      <c r="AC21" s="551"/>
      <c r="AD21" s="551"/>
      <c r="AE21" s="551"/>
      <c r="AF21" s="551"/>
      <c r="AG21" s="551"/>
      <c r="AH21" s="551"/>
      <c r="AI21" s="551"/>
      <c r="AJ21" s="551"/>
      <c r="AK21" s="551"/>
      <c r="AL21" s="551"/>
      <c r="AM21" s="551"/>
      <c r="AN21" s="551"/>
      <c r="AO21" s="551"/>
      <c r="AP21" s="551"/>
      <c r="AQ21" s="551"/>
      <c r="AR21" s="551"/>
      <c r="AS21" s="551"/>
      <c r="AT21" s="551"/>
      <c r="AU21" s="551"/>
      <c r="AV21" s="551"/>
      <c r="AW21" s="551"/>
      <c r="AX21" s="551"/>
      <c r="AY21" s="551"/>
      <c r="AZ21" s="551"/>
      <c r="BA21" s="551"/>
      <c r="BB21" s="551"/>
      <c r="BC21" s="551"/>
      <c r="BD21" s="551"/>
      <c r="BE21" s="551"/>
      <c r="BF21" s="551"/>
      <c r="BG21" s="551"/>
      <c r="BH21" s="551"/>
      <c r="BI21" s="551"/>
      <c r="BJ21" s="551"/>
    </row>
    <row r="22" spans="12:62">
      <c r="L22" s="551"/>
      <c r="M22" s="551"/>
      <c r="N22" s="551"/>
      <c r="O22" s="551"/>
      <c r="P22" s="551"/>
      <c r="Q22" s="551"/>
      <c r="R22" s="551"/>
      <c r="S22" s="551"/>
      <c r="T22" s="551"/>
      <c r="U22" s="551"/>
      <c r="V22" s="551"/>
      <c r="W22" s="551"/>
      <c r="X22" s="551"/>
      <c r="Y22" s="551"/>
      <c r="Z22" s="551"/>
      <c r="AA22" s="551"/>
      <c r="AB22" s="551"/>
      <c r="AC22" s="551"/>
      <c r="AD22" s="551"/>
      <c r="AE22" s="551"/>
      <c r="AF22" s="551"/>
      <c r="AG22" s="551"/>
      <c r="AH22" s="551"/>
      <c r="AI22" s="551"/>
      <c r="AJ22" s="551"/>
      <c r="AK22" s="551"/>
      <c r="AL22" s="551"/>
      <c r="AM22" s="551"/>
      <c r="AN22" s="551"/>
      <c r="AO22" s="551"/>
      <c r="AP22" s="551"/>
      <c r="AQ22" s="551"/>
      <c r="AR22" s="551"/>
      <c r="AS22" s="551"/>
      <c r="AT22" s="551"/>
      <c r="AU22" s="551"/>
      <c r="AV22" s="551"/>
      <c r="AW22" s="551"/>
      <c r="AX22" s="551"/>
      <c r="AY22" s="551"/>
      <c r="AZ22" s="551"/>
      <c r="BA22" s="551"/>
      <c r="BB22" s="551"/>
      <c r="BC22" s="551"/>
      <c r="BD22" s="551"/>
      <c r="BE22" s="551"/>
      <c r="BF22" s="551"/>
      <c r="BG22" s="551"/>
      <c r="BH22" s="551"/>
      <c r="BI22" s="551"/>
      <c r="BJ22" s="551"/>
    </row>
    <row r="23" spans="12:62">
      <c r="L23" s="551"/>
      <c r="M23" s="551"/>
      <c r="N23" s="551"/>
      <c r="O23" s="551"/>
      <c r="P23" s="551"/>
      <c r="Q23" s="551"/>
      <c r="R23" s="551"/>
      <c r="S23" s="551"/>
      <c r="T23" s="551"/>
      <c r="U23" s="551"/>
      <c r="V23" s="551"/>
      <c r="W23" s="551"/>
      <c r="X23" s="551"/>
      <c r="Y23" s="551"/>
      <c r="Z23" s="551"/>
      <c r="AA23" s="551"/>
      <c r="AB23" s="551"/>
      <c r="AC23" s="551"/>
      <c r="AD23" s="551"/>
      <c r="AE23" s="551"/>
      <c r="AF23" s="551"/>
      <c r="AG23" s="551"/>
      <c r="AH23" s="551"/>
      <c r="AI23" s="551"/>
      <c r="AJ23" s="551"/>
      <c r="AK23" s="551"/>
      <c r="AL23" s="551"/>
      <c r="AM23" s="551"/>
      <c r="AN23" s="551"/>
      <c r="AO23" s="551"/>
      <c r="AP23" s="551"/>
      <c r="AQ23" s="551"/>
      <c r="AR23" s="551"/>
      <c r="AS23" s="551"/>
      <c r="AT23" s="551"/>
      <c r="AU23" s="551"/>
      <c r="AV23" s="551"/>
      <c r="AW23" s="551"/>
      <c r="AX23" s="551"/>
      <c r="AY23" s="551"/>
      <c r="AZ23" s="551"/>
      <c r="BA23" s="551"/>
      <c r="BB23" s="551"/>
      <c r="BC23" s="551"/>
      <c r="BD23" s="551"/>
      <c r="BE23" s="551"/>
      <c r="BF23" s="551"/>
      <c r="BG23" s="551"/>
      <c r="BH23" s="551"/>
      <c r="BI23" s="551"/>
      <c r="BJ23" s="551"/>
    </row>
    <row r="24" spans="12:62">
      <c r="L24" s="551"/>
      <c r="M24" s="551"/>
      <c r="N24" s="551"/>
      <c r="O24" s="551"/>
      <c r="P24" s="551"/>
      <c r="Q24" s="551"/>
      <c r="R24" s="551"/>
      <c r="S24" s="551"/>
      <c r="T24" s="551"/>
      <c r="U24" s="551"/>
      <c r="V24" s="551"/>
      <c r="W24" s="551"/>
      <c r="X24" s="551"/>
      <c r="Y24" s="551"/>
      <c r="Z24" s="551"/>
      <c r="AA24" s="551"/>
      <c r="AB24" s="551"/>
      <c r="AC24" s="551"/>
      <c r="AD24" s="551"/>
      <c r="AE24" s="551"/>
      <c r="AF24" s="551"/>
      <c r="AG24" s="551"/>
      <c r="AH24" s="551"/>
      <c r="AI24" s="551"/>
      <c r="AJ24" s="551"/>
      <c r="AK24" s="551"/>
      <c r="AL24" s="551"/>
      <c r="AM24" s="551"/>
      <c r="AN24" s="551"/>
      <c r="AO24" s="551"/>
      <c r="AP24" s="551"/>
      <c r="AQ24" s="551"/>
      <c r="AR24" s="551"/>
      <c r="AS24" s="551"/>
      <c r="AT24" s="551"/>
      <c r="AU24" s="551"/>
      <c r="AV24" s="551"/>
      <c r="AW24" s="551"/>
      <c r="AX24" s="551"/>
      <c r="AY24" s="551"/>
      <c r="AZ24" s="551"/>
      <c r="BA24" s="551"/>
      <c r="BB24" s="551"/>
      <c r="BC24" s="551"/>
      <c r="BD24" s="551"/>
      <c r="BE24" s="551"/>
      <c r="BF24" s="551"/>
      <c r="BG24" s="551"/>
      <c r="BH24" s="551"/>
      <c r="BI24" s="551"/>
      <c r="BJ24" s="551"/>
    </row>
    <row r="25" spans="12:62">
      <c r="L25" s="551"/>
      <c r="M25" s="551"/>
      <c r="N25" s="551"/>
      <c r="O25" s="551"/>
      <c r="P25" s="551"/>
      <c r="Q25" s="551"/>
      <c r="R25" s="551"/>
      <c r="S25" s="551"/>
      <c r="T25" s="551"/>
      <c r="U25" s="551"/>
      <c r="V25" s="551"/>
      <c r="W25" s="551"/>
      <c r="X25" s="551"/>
      <c r="Y25" s="551"/>
      <c r="Z25" s="551"/>
      <c r="AA25" s="551"/>
      <c r="AB25" s="551"/>
      <c r="AC25" s="551"/>
      <c r="AD25" s="551"/>
      <c r="AE25" s="551"/>
      <c r="AF25" s="551"/>
      <c r="AG25" s="551"/>
      <c r="AH25" s="551"/>
      <c r="AI25" s="551"/>
      <c r="AJ25" s="551"/>
      <c r="AK25" s="551"/>
      <c r="AL25" s="551"/>
      <c r="AM25" s="551"/>
      <c r="AN25" s="551"/>
      <c r="AO25" s="551"/>
      <c r="AP25" s="551"/>
      <c r="AQ25" s="551"/>
      <c r="AR25" s="551"/>
      <c r="AS25" s="551"/>
      <c r="AT25" s="551"/>
      <c r="AU25" s="551"/>
      <c r="AV25" s="551"/>
      <c r="AW25" s="551"/>
      <c r="AX25" s="551"/>
      <c r="AY25" s="551"/>
      <c r="AZ25" s="551"/>
      <c r="BA25" s="551"/>
      <c r="BB25" s="551"/>
      <c r="BC25" s="551"/>
      <c r="BD25" s="551"/>
      <c r="BE25" s="551"/>
      <c r="BF25" s="551"/>
      <c r="BG25" s="551"/>
      <c r="BH25" s="551"/>
      <c r="BI25" s="551"/>
      <c r="BJ25" s="551"/>
    </row>
    <row r="26" spans="12:62">
      <c r="L26" s="551"/>
      <c r="M26" s="551"/>
      <c r="N26" s="551"/>
      <c r="O26" s="551"/>
      <c r="P26" s="551"/>
      <c r="Q26" s="551"/>
      <c r="R26" s="551"/>
      <c r="S26" s="551"/>
      <c r="T26" s="551"/>
      <c r="U26" s="551"/>
      <c r="V26" s="551"/>
      <c r="W26" s="551"/>
      <c r="X26" s="551"/>
      <c r="Y26" s="551"/>
      <c r="Z26" s="551"/>
      <c r="AA26" s="551"/>
      <c r="AB26" s="551"/>
      <c r="AC26" s="551"/>
      <c r="AD26" s="551"/>
      <c r="AE26" s="551"/>
      <c r="AF26" s="551"/>
      <c r="AG26" s="551"/>
      <c r="AH26" s="551"/>
      <c r="AI26" s="551"/>
      <c r="AJ26" s="551"/>
      <c r="AK26" s="551"/>
      <c r="AL26" s="551"/>
      <c r="AM26" s="551"/>
      <c r="AN26" s="551"/>
      <c r="AO26" s="551"/>
      <c r="AP26" s="551"/>
      <c r="AQ26" s="551"/>
      <c r="AR26" s="551"/>
      <c r="AS26" s="551"/>
      <c r="AT26" s="551"/>
      <c r="AU26" s="551"/>
      <c r="AV26" s="551"/>
      <c r="AW26" s="551"/>
      <c r="AX26" s="551"/>
      <c r="AY26" s="551"/>
      <c r="AZ26" s="551"/>
      <c r="BA26" s="551"/>
      <c r="BB26" s="551"/>
      <c r="BC26" s="551"/>
      <c r="BD26" s="551"/>
      <c r="BE26" s="551"/>
      <c r="BF26" s="551"/>
      <c r="BG26" s="551"/>
      <c r="BH26" s="551"/>
      <c r="BI26" s="551"/>
      <c r="BJ26" s="551"/>
    </row>
    <row r="27" spans="12:62">
      <c r="L27" s="551"/>
      <c r="M27" s="551"/>
      <c r="N27" s="551"/>
      <c r="O27" s="551"/>
      <c r="P27" s="551"/>
      <c r="Q27" s="551"/>
      <c r="R27" s="551"/>
      <c r="S27" s="551"/>
      <c r="T27" s="551"/>
      <c r="U27" s="551"/>
      <c r="V27" s="551"/>
      <c r="W27" s="551"/>
      <c r="X27" s="551"/>
      <c r="Y27" s="551"/>
      <c r="Z27" s="551"/>
      <c r="AA27" s="551"/>
      <c r="AB27" s="551"/>
      <c r="AC27" s="551"/>
      <c r="AD27" s="551"/>
      <c r="AE27" s="551"/>
      <c r="AF27" s="551"/>
      <c r="AG27" s="551"/>
      <c r="AH27" s="551"/>
      <c r="AI27" s="551"/>
      <c r="AJ27" s="551"/>
      <c r="AK27" s="551"/>
      <c r="AL27" s="551"/>
      <c r="AM27" s="551"/>
      <c r="AN27" s="551"/>
      <c r="AO27" s="551"/>
      <c r="AP27" s="551"/>
      <c r="AQ27" s="551"/>
      <c r="AR27" s="551"/>
      <c r="AS27" s="551"/>
      <c r="AT27" s="551"/>
      <c r="AU27" s="551"/>
      <c r="AV27" s="551"/>
      <c r="AW27" s="551"/>
      <c r="AX27" s="551"/>
      <c r="AY27" s="551"/>
      <c r="AZ27" s="551"/>
      <c r="BA27" s="551"/>
      <c r="BB27" s="551"/>
      <c r="BC27" s="551"/>
      <c r="BD27" s="551"/>
      <c r="BE27" s="551"/>
      <c r="BF27" s="551"/>
      <c r="BG27" s="551"/>
      <c r="BH27" s="551"/>
      <c r="BI27" s="551"/>
      <c r="BJ27" s="551"/>
    </row>
    <row r="28" spans="12:62">
      <c r="L28" s="551"/>
      <c r="M28" s="551"/>
      <c r="N28" s="551"/>
      <c r="O28" s="551"/>
      <c r="P28" s="551"/>
      <c r="Q28" s="551"/>
      <c r="R28" s="551"/>
      <c r="S28" s="551"/>
      <c r="T28" s="551"/>
      <c r="U28" s="551"/>
      <c r="V28" s="551"/>
      <c r="W28" s="551"/>
      <c r="X28" s="551"/>
      <c r="Y28" s="551"/>
      <c r="Z28" s="551"/>
      <c r="AA28" s="551"/>
      <c r="AB28" s="551"/>
      <c r="AC28" s="551"/>
      <c r="AD28" s="551"/>
      <c r="AE28" s="551"/>
      <c r="AF28" s="551"/>
      <c r="AG28" s="551"/>
      <c r="AH28" s="551"/>
      <c r="AI28" s="551"/>
      <c r="AJ28" s="551"/>
      <c r="AK28" s="551"/>
      <c r="AL28" s="551"/>
      <c r="AM28" s="551"/>
      <c r="AN28" s="551"/>
      <c r="AO28" s="551"/>
      <c r="AP28" s="551"/>
      <c r="AQ28" s="551"/>
      <c r="AR28" s="551"/>
      <c r="AS28" s="551"/>
      <c r="AT28" s="551"/>
      <c r="AU28" s="551"/>
      <c r="AV28" s="551"/>
      <c r="AW28" s="551"/>
      <c r="AX28" s="551"/>
      <c r="AY28" s="551"/>
      <c r="AZ28" s="551"/>
      <c r="BA28" s="551"/>
      <c r="BB28" s="551"/>
      <c r="BC28" s="551"/>
      <c r="BD28" s="551"/>
      <c r="BE28" s="551"/>
      <c r="BF28" s="551"/>
      <c r="BG28" s="551"/>
      <c r="BH28" s="551"/>
    </row>
    <row r="29" spans="12:62">
      <c r="L29" s="551"/>
      <c r="M29" s="551"/>
      <c r="N29" s="551"/>
      <c r="O29" s="551"/>
      <c r="P29" s="551"/>
      <c r="Q29" s="551"/>
      <c r="R29" s="551"/>
      <c r="S29" s="551"/>
      <c r="T29" s="551"/>
      <c r="U29" s="551"/>
      <c r="V29" s="551"/>
      <c r="W29" s="551"/>
      <c r="X29" s="551"/>
      <c r="Y29" s="551"/>
      <c r="Z29" s="551"/>
      <c r="AA29" s="551"/>
      <c r="AB29" s="551"/>
      <c r="AC29" s="551"/>
      <c r="AD29" s="551"/>
      <c r="AE29" s="551"/>
      <c r="AF29" s="551"/>
      <c r="AG29" s="551"/>
      <c r="AH29" s="551"/>
      <c r="AI29" s="551"/>
      <c r="AJ29" s="551"/>
      <c r="AK29" s="551"/>
      <c r="AL29" s="551"/>
      <c r="AM29" s="551"/>
      <c r="AN29" s="551"/>
      <c r="AO29" s="551"/>
      <c r="AP29" s="551"/>
      <c r="AQ29" s="551"/>
      <c r="AR29" s="551"/>
      <c r="AS29" s="551"/>
      <c r="AT29" s="551"/>
      <c r="AU29" s="551"/>
      <c r="AV29" s="551"/>
      <c r="AW29" s="551"/>
      <c r="AX29" s="551"/>
      <c r="AY29" s="551"/>
      <c r="AZ29" s="551"/>
      <c r="BA29" s="551"/>
      <c r="BB29" s="551"/>
      <c r="BC29" s="551"/>
      <c r="BD29" s="551"/>
      <c r="BE29" s="551"/>
      <c r="BF29" s="551"/>
      <c r="BG29" s="551"/>
      <c r="BH29" s="551"/>
    </row>
    <row r="30" spans="12:62">
      <c r="L30" s="551"/>
      <c r="M30" s="551"/>
      <c r="N30" s="551"/>
      <c r="O30" s="551"/>
      <c r="P30" s="551"/>
      <c r="Q30" s="551"/>
      <c r="R30" s="551"/>
      <c r="S30" s="551"/>
      <c r="T30" s="551"/>
      <c r="U30" s="551"/>
      <c r="V30" s="551"/>
      <c r="W30" s="551"/>
      <c r="X30" s="551"/>
      <c r="Y30" s="551"/>
      <c r="Z30" s="551"/>
      <c r="AA30" s="551"/>
      <c r="AB30" s="551"/>
      <c r="AC30" s="551"/>
      <c r="AD30" s="551"/>
      <c r="AE30" s="551"/>
      <c r="AF30" s="551"/>
      <c r="AG30" s="551"/>
      <c r="AH30" s="551"/>
      <c r="AI30" s="551"/>
      <c r="AJ30" s="551"/>
      <c r="AK30" s="551"/>
      <c r="AL30" s="551"/>
      <c r="AM30" s="551"/>
      <c r="AN30" s="551"/>
      <c r="AO30" s="551"/>
      <c r="AP30" s="551"/>
      <c r="AQ30" s="551"/>
      <c r="AR30" s="551"/>
      <c r="AS30" s="551"/>
      <c r="AT30" s="551"/>
      <c r="AU30" s="551"/>
      <c r="AV30" s="551"/>
      <c r="AW30" s="551"/>
      <c r="AX30" s="551"/>
      <c r="AY30" s="551"/>
      <c r="AZ30" s="551"/>
      <c r="BA30" s="551"/>
      <c r="BB30" s="551"/>
      <c r="BC30" s="551"/>
      <c r="BD30" s="551"/>
      <c r="BE30" s="551"/>
      <c r="BF30" s="551"/>
      <c r="BG30" s="551"/>
      <c r="BH30" s="551"/>
    </row>
    <row r="31" spans="12:62">
      <c r="L31" s="551"/>
      <c r="M31" s="551"/>
      <c r="N31" s="551"/>
      <c r="O31" s="551"/>
      <c r="P31" s="551"/>
      <c r="Q31" s="551"/>
      <c r="R31" s="551"/>
      <c r="S31" s="551"/>
      <c r="T31" s="551"/>
      <c r="U31" s="551"/>
      <c r="V31" s="551"/>
      <c r="W31" s="551"/>
      <c r="X31" s="551"/>
      <c r="Y31" s="551"/>
      <c r="Z31" s="551"/>
      <c r="AA31" s="551"/>
      <c r="AB31" s="551"/>
      <c r="AC31" s="551"/>
      <c r="AD31" s="551"/>
      <c r="AE31" s="551"/>
      <c r="AF31" s="551"/>
      <c r="AG31" s="551"/>
      <c r="AH31" s="551"/>
      <c r="AI31" s="551"/>
      <c r="AJ31" s="551"/>
      <c r="AK31" s="551"/>
      <c r="AL31" s="551"/>
      <c r="AM31" s="551"/>
      <c r="AN31" s="551"/>
      <c r="AO31" s="551"/>
      <c r="AP31" s="551"/>
      <c r="AQ31" s="551"/>
      <c r="AR31" s="551"/>
      <c r="AS31" s="551"/>
      <c r="AT31" s="551"/>
      <c r="AU31" s="551"/>
      <c r="AV31" s="551"/>
      <c r="AW31" s="551"/>
      <c r="AX31" s="551"/>
      <c r="AY31" s="551"/>
      <c r="AZ31" s="551"/>
      <c r="BA31" s="551"/>
      <c r="BB31" s="551"/>
      <c r="BC31" s="551"/>
      <c r="BD31" s="551"/>
      <c r="BE31" s="551"/>
      <c r="BF31" s="551"/>
      <c r="BG31" s="551"/>
      <c r="BH31" s="551"/>
    </row>
    <row r="32" spans="12:62">
      <c r="L32" s="551"/>
      <c r="M32" s="551"/>
      <c r="N32" s="551"/>
      <c r="O32" s="551"/>
      <c r="P32" s="551"/>
      <c r="Q32" s="551"/>
      <c r="R32" s="551"/>
      <c r="S32" s="551"/>
      <c r="T32" s="551"/>
      <c r="U32" s="551"/>
      <c r="V32" s="551"/>
      <c r="W32" s="551"/>
      <c r="X32" s="551"/>
      <c r="Y32" s="551"/>
      <c r="Z32" s="551"/>
      <c r="AA32" s="551"/>
      <c r="AB32" s="551"/>
      <c r="AC32" s="551"/>
      <c r="AD32" s="551"/>
      <c r="AE32" s="551"/>
      <c r="AF32" s="551"/>
      <c r="AG32" s="551"/>
      <c r="AH32" s="551"/>
      <c r="AI32" s="551"/>
      <c r="AJ32" s="551"/>
      <c r="AK32" s="551"/>
      <c r="AL32" s="551"/>
      <c r="AM32" s="551"/>
      <c r="AN32" s="551"/>
      <c r="AO32" s="551"/>
      <c r="AP32" s="551"/>
      <c r="AQ32" s="551"/>
      <c r="AR32" s="551"/>
      <c r="AS32" s="551"/>
      <c r="AT32" s="551"/>
      <c r="AU32" s="551"/>
      <c r="AV32" s="551"/>
      <c r="AW32" s="551"/>
      <c r="AX32" s="551"/>
      <c r="AY32" s="551"/>
      <c r="AZ32" s="551"/>
      <c r="BA32" s="551"/>
      <c r="BB32" s="551"/>
      <c r="BC32" s="551"/>
      <c r="BD32" s="551"/>
      <c r="BE32" s="551"/>
      <c r="BF32" s="551"/>
      <c r="BG32" s="551"/>
      <c r="BH32" s="551"/>
    </row>
    <row r="33" spans="12:70">
      <c r="L33" s="551"/>
      <c r="M33" s="551"/>
      <c r="N33" s="551"/>
      <c r="O33" s="551"/>
      <c r="P33" s="551"/>
      <c r="Q33" s="551"/>
      <c r="R33" s="551"/>
      <c r="S33" s="551"/>
      <c r="T33" s="551"/>
      <c r="U33" s="551"/>
      <c r="V33" s="551"/>
      <c r="W33" s="551"/>
      <c r="X33" s="551"/>
      <c r="Y33" s="551"/>
      <c r="Z33" s="551"/>
      <c r="AA33" s="551"/>
      <c r="AB33" s="551"/>
      <c r="AC33" s="551"/>
      <c r="AD33" s="551"/>
      <c r="AE33" s="551"/>
      <c r="AF33" s="551"/>
      <c r="AG33" s="551"/>
      <c r="AH33" s="551"/>
      <c r="AI33" s="551"/>
      <c r="AJ33" s="551"/>
      <c r="AK33" s="551"/>
      <c r="AL33" s="551"/>
      <c r="AM33" s="551"/>
      <c r="AN33" s="551"/>
      <c r="AO33" s="551"/>
      <c r="AP33" s="551"/>
      <c r="AQ33" s="551"/>
      <c r="AR33" s="551"/>
      <c r="AS33" s="551"/>
      <c r="AT33" s="551"/>
      <c r="AU33" s="551"/>
      <c r="AV33" s="551"/>
      <c r="AW33" s="551"/>
      <c r="AX33" s="551"/>
      <c r="AY33" s="551"/>
      <c r="AZ33" s="551"/>
      <c r="BA33" s="551"/>
      <c r="BB33" s="551"/>
      <c r="BC33" s="551"/>
      <c r="BD33" s="551"/>
      <c r="BE33" s="551"/>
      <c r="BF33" s="551"/>
      <c r="BG33" s="551"/>
      <c r="BH33" s="551"/>
    </row>
    <row r="34" spans="12:70">
      <c r="L34" s="551"/>
      <c r="M34" s="551"/>
      <c r="N34" s="551"/>
      <c r="O34" s="551"/>
      <c r="P34" s="551"/>
      <c r="Q34" s="551"/>
      <c r="R34" s="551"/>
      <c r="S34" s="551"/>
      <c r="T34" s="551"/>
      <c r="U34" s="551"/>
      <c r="V34" s="551"/>
      <c r="W34" s="551"/>
      <c r="X34" s="551"/>
      <c r="Y34" s="551"/>
      <c r="Z34" s="551"/>
      <c r="AA34" s="551"/>
      <c r="AB34" s="551"/>
      <c r="AC34" s="551"/>
      <c r="AD34" s="551"/>
      <c r="AE34" s="551"/>
      <c r="AF34" s="551"/>
      <c r="AG34" s="551"/>
      <c r="AH34" s="551"/>
      <c r="AI34" s="551"/>
      <c r="AJ34" s="551"/>
      <c r="AK34" s="551"/>
      <c r="AL34" s="551"/>
      <c r="AM34" s="551"/>
      <c r="AN34" s="551"/>
      <c r="AO34" s="551"/>
      <c r="AP34" s="551"/>
      <c r="AQ34" s="551"/>
      <c r="AR34" s="551"/>
      <c r="AS34" s="551"/>
      <c r="AT34" s="551"/>
      <c r="AU34" s="551"/>
      <c r="AV34" s="551"/>
      <c r="AW34" s="551"/>
      <c r="AX34" s="551"/>
      <c r="AY34" s="551"/>
      <c r="AZ34" s="551"/>
      <c r="BA34" s="551"/>
      <c r="BB34" s="551"/>
      <c r="BC34" s="551"/>
      <c r="BD34" s="551"/>
      <c r="BE34" s="551"/>
      <c r="BF34" s="551"/>
      <c r="BG34" s="551"/>
      <c r="BH34" s="551"/>
    </row>
    <row r="35" spans="12:70">
      <c r="L35" s="551"/>
      <c r="M35" s="551"/>
      <c r="N35" s="551"/>
      <c r="O35" s="551"/>
      <c r="P35" s="551"/>
      <c r="Q35" s="551"/>
      <c r="R35" s="551"/>
      <c r="S35" s="551"/>
      <c r="T35" s="551"/>
      <c r="U35" s="551"/>
      <c r="V35" s="551"/>
      <c r="W35" s="551"/>
      <c r="X35" s="551"/>
      <c r="Y35" s="551"/>
      <c r="Z35" s="551"/>
      <c r="AA35" s="551"/>
      <c r="AB35" s="551"/>
      <c r="AC35" s="551"/>
      <c r="AD35" s="551"/>
      <c r="AE35" s="551"/>
      <c r="AF35" s="551"/>
      <c r="AG35" s="551"/>
      <c r="AH35" s="551"/>
      <c r="AI35" s="551"/>
      <c r="AJ35" s="551"/>
      <c r="AK35" s="551"/>
      <c r="AL35" s="551"/>
      <c r="AM35" s="551"/>
      <c r="AN35" s="551"/>
      <c r="AO35" s="551"/>
      <c r="AP35" s="551"/>
      <c r="AQ35" s="551"/>
      <c r="AR35" s="551"/>
      <c r="AS35" s="551"/>
      <c r="AT35" s="551"/>
      <c r="AU35" s="551"/>
      <c r="AV35" s="551"/>
      <c r="AW35" s="551"/>
      <c r="AX35" s="551"/>
      <c r="AY35" s="551"/>
      <c r="AZ35" s="551"/>
      <c r="BA35" s="551"/>
      <c r="BB35" s="551"/>
      <c r="BC35" s="551"/>
      <c r="BD35" s="551"/>
      <c r="BE35" s="551"/>
      <c r="BF35" s="551"/>
      <c r="BG35" s="551"/>
      <c r="BH35" s="551"/>
    </row>
    <row r="36" spans="12:70">
      <c r="L36" s="548"/>
      <c r="M36" s="548"/>
      <c r="N36" s="548"/>
      <c r="O36" s="548"/>
      <c r="P36" s="548"/>
      <c r="Q36" s="548"/>
      <c r="R36" s="548"/>
      <c r="S36" s="548"/>
      <c r="T36" s="548"/>
      <c r="U36" s="548"/>
      <c r="V36" s="548"/>
      <c r="W36" s="548"/>
      <c r="X36" s="548"/>
      <c r="Y36" s="548"/>
      <c r="Z36" s="548"/>
      <c r="AA36" s="548"/>
      <c r="AB36" s="548"/>
      <c r="AC36" s="548"/>
      <c r="AD36" s="548"/>
      <c r="AE36" s="548"/>
      <c r="AF36" s="548"/>
      <c r="AG36" s="548"/>
      <c r="AH36" s="548"/>
      <c r="AI36" s="548"/>
      <c r="AJ36" s="548"/>
      <c r="AK36" s="548"/>
      <c r="AL36" s="548"/>
      <c r="AM36" s="548"/>
      <c r="AN36" s="548"/>
      <c r="AO36" s="548"/>
      <c r="AP36" s="548"/>
      <c r="AQ36" s="548"/>
      <c r="AR36" s="548"/>
      <c r="AS36" s="548"/>
      <c r="AT36" s="548"/>
      <c r="AU36" s="548"/>
      <c r="AV36" s="548"/>
      <c r="AW36" s="548"/>
      <c r="AX36" s="548"/>
      <c r="AY36" s="548"/>
      <c r="AZ36" s="548"/>
      <c r="BA36" s="548"/>
      <c r="BB36" s="548"/>
      <c r="BC36" s="548"/>
      <c r="BD36" s="548"/>
      <c r="BE36" s="548"/>
      <c r="BF36" s="548"/>
      <c r="BG36" s="548"/>
      <c r="BH36" s="548"/>
    </row>
    <row r="37" spans="12:70">
      <c r="L37" s="548"/>
      <c r="M37" s="548"/>
      <c r="N37" s="548"/>
      <c r="O37" s="548"/>
      <c r="P37" s="548"/>
      <c r="Q37" s="548"/>
      <c r="R37" s="548"/>
      <c r="S37" s="548"/>
      <c r="T37" s="548"/>
      <c r="U37" s="548"/>
      <c r="V37" s="548"/>
      <c r="W37" s="548"/>
      <c r="X37" s="548"/>
      <c r="Y37" s="548"/>
      <c r="Z37" s="548"/>
      <c r="AA37" s="548"/>
      <c r="AB37" s="548"/>
      <c r="AC37" s="548"/>
      <c r="AD37" s="548"/>
      <c r="AE37" s="548"/>
      <c r="AF37" s="548"/>
      <c r="AG37" s="548"/>
      <c r="AH37" s="548"/>
      <c r="AI37" s="548"/>
      <c r="AJ37" s="548"/>
      <c r="AK37" s="548"/>
      <c r="AL37" s="548"/>
      <c r="AM37" s="548"/>
      <c r="AN37" s="548"/>
      <c r="AO37" s="548"/>
      <c r="AP37" s="548"/>
      <c r="AQ37" s="548"/>
      <c r="AR37" s="548"/>
      <c r="AS37" s="548"/>
      <c r="AT37" s="548"/>
      <c r="AU37" s="548"/>
      <c r="AV37" s="548"/>
      <c r="AW37" s="548"/>
      <c r="AX37" s="548"/>
      <c r="AY37" s="548"/>
      <c r="AZ37" s="548"/>
      <c r="BA37" s="548"/>
      <c r="BB37" s="548"/>
      <c r="BC37" s="548"/>
      <c r="BD37" s="548"/>
      <c r="BE37" s="548"/>
      <c r="BF37" s="548"/>
      <c r="BG37" s="548"/>
      <c r="BH37" s="548"/>
    </row>
    <row r="38" spans="12:70">
      <c r="L38" s="548"/>
      <c r="M38" s="548"/>
      <c r="N38" s="548"/>
      <c r="O38" s="548"/>
      <c r="P38" s="548"/>
      <c r="Q38" s="548"/>
      <c r="R38" s="548"/>
      <c r="S38" s="548"/>
      <c r="T38" s="548"/>
      <c r="U38" s="548"/>
      <c r="V38" s="548"/>
      <c r="W38" s="548"/>
      <c r="X38" s="548"/>
      <c r="Y38" s="548"/>
      <c r="Z38" s="548"/>
      <c r="AA38" s="548"/>
      <c r="AB38" s="548"/>
      <c r="AC38" s="548"/>
      <c r="AD38" s="548"/>
      <c r="AE38" s="548"/>
      <c r="AF38" s="548"/>
      <c r="AG38" s="548"/>
      <c r="AH38" s="548"/>
      <c r="AI38" s="548"/>
      <c r="AJ38" s="548"/>
      <c r="AK38" s="548"/>
      <c r="AL38" s="548"/>
      <c r="AM38" s="548"/>
      <c r="AN38" s="548"/>
      <c r="AO38" s="548"/>
      <c r="AP38" s="548"/>
      <c r="AQ38" s="548"/>
      <c r="AR38" s="548"/>
      <c r="AS38" s="548"/>
      <c r="AT38" s="548"/>
      <c r="AU38" s="548"/>
      <c r="AV38" s="548"/>
      <c r="AW38" s="548"/>
      <c r="AX38" s="548"/>
      <c r="AY38" s="548"/>
      <c r="AZ38" s="548"/>
      <c r="BA38" s="548"/>
      <c r="BB38" s="548"/>
      <c r="BC38" s="548"/>
      <c r="BD38" s="548"/>
      <c r="BE38" s="548"/>
      <c r="BF38" s="548"/>
      <c r="BG38" s="548"/>
      <c r="BH38" s="548"/>
      <c r="BI38" s="546"/>
      <c r="BJ38" s="546"/>
      <c r="BK38" s="546"/>
      <c r="BL38" s="546"/>
      <c r="BM38" s="546"/>
      <c r="BN38" s="546"/>
      <c r="BO38" s="546"/>
      <c r="BP38" s="546"/>
      <c r="BQ38" s="546"/>
      <c r="BR38" s="546"/>
    </row>
    <row r="39" spans="12:70">
      <c r="L39" s="548"/>
      <c r="M39" s="548"/>
      <c r="N39" s="556"/>
      <c r="O39" s="556"/>
      <c r="P39" s="556"/>
      <c r="Q39" s="556"/>
      <c r="R39" s="556"/>
      <c r="S39" s="556"/>
      <c r="T39" s="556"/>
      <c r="U39" s="556"/>
      <c r="V39" s="556"/>
      <c r="W39" s="556"/>
      <c r="X39" s="556"/>
      <c r="Y39" s="556"/>
      <c r="Z39" s="556"/>
      <c r="AA39" s="556"/>
      <c r="AB39" s="556"/>
      <c r="AC39" s="556"/>
      <c r="AD39" s="556"/>
      <c r="AE39" s="556"/>
      <c r="AF39" s="556"/>
      <c r="AG39" s="556"/>
      <c r="AH39" s="556"/>
      <c r="AI39" s="556"/>
      <c r="AJ39" s="556"/>
      <c r="AK39" s="556"/>
      <c r="AL39" s="556"/>
      <c r="AM39" s="556"/>
      <c r="AN39" s="556"/>
      <c r="AO39" s="556"/>
      <c r="AP39" s="556"/>
      <c r="AQ39" s="556"/>
      <c r="AR39" s="556"/>
      <c r="AS39" s="556"/>
      <c r="AT39" s="556"/>
      <c r="AU39" s="556"/>
      <c r="AV39" s="556"/>
      <c r="AW39" s="556"/>
      <c r="AX39" s="556"/>
      <c r="AY39" s="556"/>
      <c r="AZ39" s="556"/>
      <c r="BA39" s="556"/>
      <c r="BB39" s="556"/>
      <c r="BC39" s="556"/>
      <c r="BD39" s="556"/>
      <c r="BE39" s="556"/>
      <c r="BF39" s="556"/>
      <c r="BG39" s="556"/>
      <c r="BH39" s="548"/>
      <c r="BI39" s="546"/>
      <c r="BJ39" s="546"/>
      <c r="BK39" s="546"/>
      <c r="BL39" s="546"/>
      <c r="BM39" s="546"/>
      <c r="BN39" s="546"/>
      <c r="BO39" s="546"/>
      <c r="BP39" s="546"/>
      <c r="BQ39" s="546"/>
      <c r="BR39" s="546"/>
    </row>
    <row r="40" spans="12:70">
      <c r="BH40" s="548"/>
      <c r="BI40" s="546"/>
      <c r="BJ40" s="546"/>
      <c r="BK40" s="546"/>
      <c r="BL40" s="546"/>
      <c r="BM40" s="546"/>
      <c r="BN40" s="546"/>
      <c r="BO40" s="546"/>
      <c r="BP40" s="546"/>
      <c r="BQ40" s="546"/>
      <c r="BR40" s="546"/>
    </row>
    <row r="41" spans="12:70">
      <c r="BH41" s="548"/>
      <c r="BI41" s="546"/>
      <c r="BJ41" s="546"/>
      <c r="BK41" s="546"/>
      <c r="BL41" s="546"/>
      <c r="BM41" s="546"/>
      <c r="BN41" s="546"/>
      <c r="BO41" s="546"/>
      <c r="BP41" s="546"/>
      <c r="BQ41" s="546"/>
      <c r="BR41" s="546"/>
    </row>
    <row r="42" spans="12:70">
      <c r="BH42" s="548"/>
      <c r="BI42" s="546"/>
      <c r="BJ42" s="546"/>
      <c r="BK42" s="546"/>
      <c r="BL42" s="546"/>
      <c r="BM42" s="546"/>
      <c r="BN42" s="546"/>
      <c r="BO42" s="546"/>
      <c r="BP42" s="546"/>
      <c r="BQ42" s="546"/>
      <c r="BR42" s="546"/>
    </row>
    <row r="43" spans="12:70">
      <c r="BH43" s="548"/>
      <c r="BI43" s="546"/>
      <c r="BJ43" s="546"/>
      <c r="BK43" s="546"/>
      <c r="BL43" s="546"/>
      <c r="BM43" s="546"/>
      <c r="BN43" s="546"/>
      <c r="BO43" s="546"/>
      <c r="BP43" s="546"/>
      <c r="BQ43" s="546"/>
      <c r="BR43" s="546"/>
    </row>
    <row r="44" spans="12:70">
      <c r="BH44" s="548"/>
      <c r="BI44" s="546"/>
      <c r="BJ44" s="546"/>
      <c r="BK44" s="546"/>
      <c r="BL44" s="546"/>
      <c r="BM44" s="546"/>
      <c r="BN44" s="546"/>
      <c r="BO44" s="546"/>
      <c r="BP44" s="546"/>
      <c r="BQ44" s="546"/>
      <c r="BR44" s="546"/>
    </row>
    <row r="45" spans="12:70">
      <c r="BH45" s="548"/>
      <c r="BI45" s="546"/>
      <c r="BJ45" s="546"/>
      <c r="BK45" s="546"/>
      <c r="BL45" s="546"/>
      <c r="BM45" s="546"/>
      <c r="BN45" s="546"/>
      <c r="BO45" s="546"/>
      <c r="BP45" s="546"/>
      <c r="BQ45" s="546"/>
      <c r="BR45" s="546"/>
    </row>
    <row r="46" spans="12:70">
      <c r="BH46" s="548"/>
      <c r="BI46" s="546"/>
      <c r="BJ46" s="546"/>
      <c r="BK46" s="546"/>
      <c r="BL46" s="546"/>
      <c r="BM46" s="546"/>
      <c r="BN46" s="546"/>
      <c r="BO46" s="546"/>
      <c r="BP46" s="546"/>
      <c r="BQ46" s="546"/>
      <c r="BR46" s="546"/>
    </row>
    <row r="47" spans="12:70">
      <c r="L47" s="548"/>
      <c r="M47" s="548"/>
      <c r="N47" s="548"/>
      <c r="O47" s="548"/>
      <c r="P47" s="548"/>
      <c r="Q47" s="548"/>
      <c r="R47" s="548"/>
      <c r="S47" s="548"/>
      <c r="T47" s="548"/>
      <c r="U47" s="548"/>
      <c r="V47" s="548"/>
      <c r="W47" s="548"/>
      <c r="X47" s="548"/>
      <c r="Y47" s="548"/>
      <c r="Z47" s="548"/>
      <c r="AA47" s="548"/>
      <c r="AB47" s="548"/>
      <c r="AC47" s="548"/>
      <c r="AD47" s="548"/>
      <c r="AE47" s="548"/>
      <c r="AF47" s="548"/>
      <c r="AG47" s="548"/>
      <c r="AH47" s="548"/>
      <c r="AI47" s="548"/>
      <c r="AJ47" s="548"/>
      <c r="AK47" s="548"/>
      <c r="AL47" s="548"/>
      <c r="AM47" s="548"/>
      <c r="AN47" s="548"/>
      <c r="AO47" s="548"/>
      <c r="AP47" s="548"/>
      <c r="AQ47" s="548"/>
      <c r="AR47" s="548"/>
      <c r="AS47" s="548"/>
      <c r="AT47" s="548"/>
      <c r="AU47" s="548"/>
      <c r="AV47" s="548"/>
      <c r="AW47" s="548"/>
      <c r="AX47" s="548"/>
      <c r="AY47" s="548"/>
      <c r="AZ47" s="548"/>
      <c r="BA47" s="548"/>
      <c r="BB47" s="548"/>
      <c r="BC47" s="548"/>
      <c r="BD47" s="548"/>
      <c r="BE47" s="548"/>
      <c r="BF47" s="548"/>
      <c r="BG47" s="548"/>
      <c r="BH47" s="548"/>
      <c r="BI47" s="546"/>
      <c r="BJ47" s="546"/>
      <c r="BK47" s="546"/>
      <c r="BL47" s="546"/>
      <c r="BM47" s="546"/>
      <c r="BN47" s="546"/>
      <c r="BO47" s="546"/>
      <c r="BP47" s="546"/>
      <c r="BQ47" s="546"/>
      <c r="BR47" s="546"/>
    </row>
    <row r="48" spans="12:70">
      <c r="L48" s="548"/>
      <c r="M48" s="548"/>
      <c r="N48" s="548"/>
      <c r="O48" s="548"/>
      <c r="P48" s="548"/>
      <c r="Q48" s="548"/>
      <c r="R48" s="548"/>
      <c r="S48" s="556"/>
      <c r="T48" s="556"/>
      <c r="U48" s="556"/>
      <c r="V48" s="556"/>
      <c r="W48" s="556"/>
      <c r="X48" s="556"/>
      <c r="Y48" s="556"/>
      <c r="Z48" s="548"/>
      <c r="AA48" s="548"/>
      <c r="AB48" s="548"/>
      <c r="AC48" s="556"/>
      <c r="AD48" s="548"/>
      <c r="AE48" s="548"/>
      <c r="AF48" s="548"/>
      <c r="AG48" s="548"/>
      <c r="AH48" s="548"/>
      <c r="AI48" s="548"/>
      <c r="AJ48" s="548"/>
      <c r="AK48" s="548"/>
      <c r="AL48" s="548"/>
      <c r="AM48" s="548"/>
      <c r="AN48" s="548"/>
      <c r="AO48" s="548"/>
      <c r="AP48" s="548"/>
      <c r="AQ48" s="548"/>
      <c r="AR48" s="548"/>
      <c r="AS48" s="548"/>
      <c r="AT48" s="548"/>
      <c r="AU48" s="548"/>
      <c r="AV48" s="548"/>
      <c r="AW48" s="548"/>
      <c r="AX48" s="548"/>
      <c r="AY48" s="548"/>
      <c r="AZ48" s="548"/>
      <c r="BA48" s="548"/>
      <c r="BB48" s="548"/>
      <c r="BC48" s="548"/>
      <c r="BD48" s="548"/>
      <c r="BE48" s="548"/>
      <c r="BF48" s="548"/>
      <c r="BG48" s="548"/>
      <c r="BH48" s="548"/>
      <c r="BI48" s="546"/>
      <c r="BJ48" s="546"/>
      <c r="BK48" s="546"/>
      <c r="BL48" s="546"/>
      <c r="BM48" s="546"/>
      <c r="BN48" s="546"/>
      <c r="BO48" s="546"/>
      <c r="BP48" s="546"/>
      <c r="BQ48" s="546"/>
      <c r="BR48" s="546"/>
    </row>
    <row r="49" spans="12:70">
      <c r="L49" s="548"/>
      <c r="M49" s="548"/>
      <c r="N49" s="548"/>
      <c r="O49" s="548"/>
      <c r="P49" s="548"/>
      <c r="Q49" s="548"/>
      <c r="R49" s="548"/>
      <c r="S49" s="556"/>
      <c r="T49" s="556"/>
      <c r="U49" s="556"/>
      <c r="V49" s="556"/>
      <c r="W49" s="556"/>
      <c r="X49" s="556"/>
      <c r="Y49" s="556"/>
      <c r="Z49" s="548"/>
      <c r="AA49" s="548"/>
      <c r="AB49" s="548"/>
      <c r="AC49" s="548"/>
      <c r="AD49" s="548"/>
      <c r="AE49" s="548"/>
      <c r="AF49" s="548"/>
      <c r="AG49" s="548"/>
      <c r="AH49" s="548"/>
      <c r="AI49" s="548"/>
      <c r="AJ49" s="548"/>
      <c r="AK49" s="548"/>
      <c r="AL49" s="548"/>
      <c r="AM49" s="548"/>
      <c r="AN49" s="548"/>
      <c r="AO49" s="548"/>
      <c r="AP49" s="548"/>
      <c r="AQ49" s="548"/>
      <c r="AR49" s="548"/>
      <c r="AS49" s="548"/>
      <c r="AT49" s="548"/>
      <c r="AU49" s="548"/>
      <c r="AV49" s="548"/>
      <c r="AW49" s="548"/>
      <c r="AX49" s="548"/>
      <c r="AY49" s="548"/>
      <c r="AZ49" s="548"/>
      <c r="BA49" s="548"/>
      <c r="BB49" s="548"/>
      <c r="BC49" s="548"/>
      <c r="BD49" s="548"/>
      <c r="BE49" s="548"/>
      <c r="BF49" s="548"/>
      <c r="BG49" s="548"/>
      <c r="BH49" s="548"/>
      <c r="BI49" s="546"/>
      <c r="BJ49" s="546"/>
      <c r="BK49" s="546"/>
      <c r="BL49" s="546"/>
      <c r="BM49" s="546"/>
      <c r="BN49" s="546"/>
      <c r="BO49" s="546"/>
      <c r="BP49" s="546"/>
      <c r="BQ49" s="546"/>
      <c r="BR49" s="546"/>
    </row>
    <row r="50" spans="12:70">
      <c r="L50" s="548"/>
      <c r="M50" s="548"/>
      <c r="N50" s="548"/>
      <c r="O50" s="548"/>
      <c r="P50" s="548"/>
      <c r="Q50" s="548"/>
      <c r="R50" s="548"/>
      <c r="S50" s="556"/>
      <c r="T50" s="556"/>
      <c r="U50" s="556"/>
      <c r="V50" s="556"/>
      <c r="W50" s="556"/>
      <c r="X50" s="556"/>
      <c r="Y50" s="556"/>
      <c r="Z50" s="548"/>
      <c r="AA50" s="548"/>
      <c r="AB50" s="548"/>
      <c r="AC50" s="548"/>
      <c r="AD50" s="548"/>
      <c r="AE50" s="548"/>
      <c r="AF50" s="548"/>
      <c r="AG50" s="548"/>
      <c r="AH50" s="548"/>
      <c r="AI50" s="548"/>
      <c r="AJ50" s="548"/>
      <c r="AK50" s="548"/>
      <c r="AL50" s="548"/>
      <c r="AM50" s="548"/>
      <c r="AN50" s="548"/>
      <c r="AO50" s="548"/>
      <c r="AP50" s="548"/>
      <c r="AQ50" s="548"/>
      <c r="AR50" s="548"/>
      <c r="AS50" s="548"/>
      <c r="AT50" s="548"/>
      <c r="AU50" s="548"/>
      <c r="AV50" s="548"/>
      <c r="AW50" s="548"/>
      <c r="AX50" s="548"/>
      <c r="AY50" s="548"/>
      <c r="AZ50" s="548"/>
      <c r="BA50" s="548"/>
      <c r="BB50" s="548"/>
      <c r="BC50" s="548"/>
      <c r="BD50" s="548"/>
      <c r="BE50" s="548"/>
      <c r="BF50" s="548"/>
      <c r="BG50" s="548"/>
      <c r="BH50" s="548"/>
    </row>
    <row r="51" spans="12:70">
      <c r="L51" s="551"/>
      <c r="M51" s="551"/>
      <c r="N51" s="551"/>
      <c r="O51" s="551"/>
      <c r="P51" s="551"/>
      <c r="Q51" s="551"/>
      <c r="R51" s="551"/>
      <c r="S51" s="554"/>
      <c r="T51" s="554"/>
      <c r="U51" s="554"/>
      <c r="V51" s="554"/>
      <c r="W51" s="554"/>
      <c r="X51" s="554"/>
      <c r="Y51" s="554"/>
      <c r="Z51" s="551"/>
      <c r="AA51" s="551"/>
      <c r="AB51" s="551"/>
      <c r="AC51" s="551"/>
      <c r="AD51" s="551"/>
      <c r="AE51" s="551"/>
      <c r="AF51" s="551"/>
      <c r="AG51" s="551"/>
      <c r="AH51" s="551"/>
      <c r="AI51" s="551"/>
      <c r="AJ51" s="551"/>
      <c r="AK51" s="551"/>
      <c r="AL51" s="551"/>
      <c r="AM51" s="551"/>
      <c r="AN51" s="551"/>
      <c r="AO51" s="551"/>
      <c r="AP51" s="551"/>
      <c r="AQ51" s="551"/>
      <c r="AR51" s="551"/>
      <c r="AS51" s="551"/>
      <c r="AT51" s="551"/>
      <c r="AU51" s="551"/>
      <c r="AV51" s="551"/>
      <c r="AW51" s="551"/>
      <c r="AX51" s="551"/>
      <c r="AY51" s="551"/>
      <c r="AZ51" s="551"/>
      <c r="BA51" s="551"/>
      <c r="BB51" s="551"/>
      <c r="BC51" s="551"/>
      <c r="BD51" s="551"/>
      <c r="BE51" s="551"/>
      <c r="BF51" s="551"/>
      <c r="BG51" s="551"/>
      <c r="BH51" s="551"/>
    </row>
    <row r="52" spans="12:70">
      <c r="L52" s="551"/>
      <c r="M52" s="551"/>
      <c r="N52" s="555"/>
      <c r="O52" s="551"/>
      <c r="P52" s="551"/>
      <c r="Q52" s="551"/>
      <c r="R52" s="551"/>
      <c r="S52" s="551"/>
      <c r="T52" s="551"/>
      <c r="U52" s="554"/>
      <c r="V52" s="554"/>
      <c r="W52" s="554"/>
      <c r="X52" s="554"/>
      <c r="Y52" s="554"/>
      <c r="Z52" s="551"/>
      <c r="AA52" s="551"/>
      <c r="AB52" s="551"/>
      <c r="AC52" s="551"/>
      <c r="AD52" s="551"/>
      <c r="AE52" s="551"/>
      <c r="AF52" s="551"/>
      <c r="AG52" s="551"/>
      <c r="AH52" s="551"/>
      <c r="AI52" s="551"/>
      <c r="AJ52" s="551"/>
      <c r="AK52" s="551"/>
      <c r="AL52" s="551"/>
      <c r="AM52" s="551"/>
      <c r="AN52" s="551"/>
      <c r="AO52" s="551"/>
      <c r="AP52" s="551"/>
      <c r="AQ52" s="551"/>
      <c r="AR52" s="551"/>
      <c r="AS52" s="551"/>
      <c r="AT52" s="551"/>
      <c r="AU52" s="551"/>
      <c r="AV52" s="551"/>
      <c r="AW52" s="551"/>
      <c r="AX52" s="551"/>
      <c r="AY52" s="551"/>
      <c r="AZ52" s="551"/>
      <c r="BA52" s="551"/>
      <c r="BB52" s="551"/>
      <c r="BC52" s="551"/>
      <c r="BD52" s="551"/>
      <c r="BE52" s="551"/>
      <c r="BF52" s="551"/>
      <c r="BG52" s="551"/>
      <c r="BH52" s="551"/>
    </row>
    <row r="53" spans="12:70" s="552" customFormat="1" ht="20.25">
      <c r="L53" s="551"/>
      <c r="M53" s="551"/>
      <c r="N53" s="551"/>
      <c r="O53" s="551"/>
      <c r="P53" s="551"/>
      <c r="Q53" s="551"/>
      <c r="R53" s="551"/>
      <c r="S53" s="551"/>
      <c r="T53" s="551"/>
      <c r="U53" s="551"/>
      <c r="V53" s="553"/>
      <c r="W53" s="553"/>
      <c r="X53" s="553"/>
      <c r="Y53" s="553"/>
      <c r="Z53" s="553"/>
      <c r="AA53" s="553"/>
      <c r="AB53" s="553"/>
      <c r="AC53" s="553"/>
      <c r="AD53" s="553"/>
      <c r="AE53" s="553"/>
      <c r="AF53" s="553"/>
      <c r="AG53" s="553"/>
      <c r="AH53" s="553"/>
      <c r="AI53" s="553"/>
      <c r="AJ53" s="553"/>
      <c r="AK53" s="553"/>
      <c r="AL53" s="553"/>
      <c r="AM53" s="553"/>
      <c r="AN53" s="553"/>
      <c r="AO53" s="553"/>
      <c r="AP53" s="553"/>
      <c r="AQ53" s="553"/>
      <c r="AR53" s="553"/>
      <c r="AS53" s="553"/>
      <c r="AT53" s="553"/>
      <c r="AU53" s="553"/>
      <c r="AV53" s="553"/>
      <c r="AW53" s="553"/>
      <c r="AX53" s="553"/>
      <c r="AY53" s="553"/>
      <c r="AZ53" s="553"/>
      <c r="BA53" s="553"/>
      <c r="BB53" s="553"/>
      <c r="BC53" s="553"/>
      <c r="BD53" s="553"/>
      <c r="BE53" s="553"/>
      <c r="BF53" s="553"/>
      <c r="BG53" s="553"/>
      <c r="BH53" s="553"/>
    </row>
    <row r="54" spans="12:70">
      <c r="L54" s="551"/>
      <c r="M54" s="551"/>
      <c r="N54" s="551"/>
      <c r="O54" s="551"/>
      <c r="P54" s="551"/>
      <c r="Q54" s="551"/>
      <c r="R54" s="551"/>
      <c r="S54" s="551"/>
      <c r="T54" s="551"/>
      <c r="U54" s="551"/>
      <c r="V54" s="551"/>
      <c r="W54" s="551"/>
      <c r="X54" s="551"/>
      <c r="Y54" s="551"/>
      <c r="Z54" s="551"/>
      <c r="AA54" s="551"/>
      <c r="AB54" s="551"/>
      <c r="AC54" s="551"/>
      <c r="AD54" s="551"/>
      <c r="AE54" s="551"/>
      <c r="AF54" s="551"/>
      <c r="AG54" s="551"/>
      <c r="AH54" s="551"/>
      <c r="AI54" s="551"/>
      <c r="AJ54" s="551"/>
      <c r="AK54" s="551"/>
      <c r="AL54" s="551"/>
      <c r="AM54" s="551"/>
      <c r="AN54" s="551"/>
      <c r="AO54" s="551"/>
      <c r="AP54" s="551"/>
      <c r="AQ54" s="551"/>
      <c r="AR54" s="551"/>
      <c r="AS54" s="551"/>
      <c r="AT54" s="551"/>
      <c r="AU54" s="551"/>
      <c r="AV54" s="551"/>
      <c r="AW54" s="551"/>
      <c r="AX54" s="551"/>
      <c r="AY54" s="551"/>
      <c r="AZ54" s="551"/>
      <c r="BA54" s="551"/>
      <c r="BB54" s="551"/>
      <c r="BC54" s="551"/>
      <c r="BD54" s="551"/>
      <c r="BE54" s="551"/>
      <c r="BF54" s="551"/>
      <c r="BG54" s="551"/>
      <c r="BH54" s="551"/>
    </row>
    <row r="55" spans="12:70">
      <c r="L55" s="551"/>
      <c r="M55" s="551"/>
      <c r="N55" s="551"/>
      <c r="O55" s="551"/>
      <c r="P55" s="551"/>
      <c r="Q55" s="551"/>
      <c r="R55" s="551"/>
      <c r="S55" s="551"/>
      <c r="T55" s="551"/>
      <c r="U55" s="551"/>
      <c r="V55" s="551"/>
      <c r="W55" s="551"/>
      <c r="X55" s="551"/>
      <c r="Y55" s="551"/>
      <c r="Z55" s="551"/>
      <c r="AA55" s="551"/>
      <c r="AB55" s="551"/>
      <c r="AC55" s="551"/>
      <c r="AD55" s="551"/>
      <c r="AE55" s="551"/>
      <c r="AF55" s="551"/>
      <c r="AG55" s="551"/>
      <c r="AH55" s="551"/>
      <c r="AI55" s="551"/>
      <c r="AJ55" s="551"/>
      <c r="AK55" s="551"/>
      <c r="AL55" s="551"/>
      <c r="AM55" s="551"/>
      <c r="AN55" s="551"/>
      <c r="AO55" s="551"/>
      <c r="AP55" s="551"/>
      <c r="AQ55" s="551"/>
      <c r="AR55" s="551"/>
      <c r="AS55" s="551"/>
      <c r="AT55" s="551"/>
      <c r="AU55" s="551"/>
      <c r="AV55" s="551"/>
      <c r="AW55" s="551"/>
      <c r="AX55" s="551"/>
      <c r="AY55" s="551"/>
      <c r="AZ55" s="551"/>
      <c r="BA55" s="551"/>
      <c r="BB55" s="551"/>
      <c r="BC55" s="551"/>
      <c r="BD55" s="551"/>
      <c r="BE55" s="551"/>
      <c r="BF55" s="551"/>
      <c r="BG55" s="551"/>
      <c r="BH55" s="551"/>
    </row>
    <row r="56" spans="12:70">
      <c r="L56" s="551"/>
      <c r="M56" s="551"/>
      <c r="N56" s="551"/>
      <c r="O56" s="551"/>
      <c r="P56" s="551"/>
      <c r="Q56" s="551"/>
      <c r="R56" s="551"/>
      <c r="S56" s="551"/>
      <c r="T56" s="551"/>
      <c r="U56" s="551"/>
      <c r="V56" s="551"/>
      <c r="W56" s="551"/>
      <c r="X56" s="551"/>
      <c r="Y56" s="551"/>
      <c r="Z56" s="551"/>
      <c r="AA56" s="551"/>
      <c r="AB56" s="551"/>
      <c r="AC56" s="551"/>
      <c r="AD56" s="551"/>
      <c r="AE56" s="551"/>
      <c r="AF56" s="551"/>
      <c r="AG56" s="551"/>
      <c r="AH56" s="551"/>
      <c r="AI56" s="551"/>
      <c r="AJ56" s="551"/>
      <c r="AK56" s="551"/>
      <c r="AL56" s="551"/>
      <c r="AM56" s="551"/>
      <c r="AN56" s="551"/>
      <c r="AO56" s="551"/>
      <c r="AP56" s="551"/>
      <c r="AQ56" s="551"/>
      <c r="AR56" s="551"/>
      <c r="AS56" s="551"/>
      <c r="AT56" s="551"/>
      <c r="AU56" s="551"/>
      <c r="AV56" s="551"/>
      <c r="AW56" s="551"/>
      <c r="AX56" s="551"/>
      <c r="AY56" s="551"/>
      <c r="AZ56" s="551"/>
      <c r="BA56" s="551"/>
      <c r="BB56" s="551"/>
      <c r="BC56" s="551"/>
      <c r="BD56" s="551"/>
      <c r="BE56" s="551"/>
      <c r="BF56" s="551"/>
      <c r="BG56" s="551"/>
      <c r="BH56" s="551"/>
    </row>
    <row r="57" spans="12:70">
      <c r="L57" s="551"/>
      <c r="M57" s="551"/>
      <c r="N57" s="551"/>
      <c r="O57" s="551"/>
      <c r="P57" s="551"/>
      <c r="Q57" s="551"/>
      <c r="R57" s="551"/>
      <c r="S57" s="551"/>
      <c r="T57" s="551"/>
      <c r="U57" s="551"/>
      <c r="V57" s="551"/>
      <c r="W57" s="551"/>
      <c r="X57" s="551"/>
      <c r="Y57" s="551"/>
      <c r="Z57" s="551"/>
      <c r="AA57" s="551"/>
      <c r="AB57" s="551"/>
      <c r="AC57" s="551"/>
      <c r="AD57" s="551"/>
      <c r="AE57" s="551"/>
      <c r="AF57" s="551"/>
      <c r="AG57" s="551"/>
      <c r="AH57" s="551"/>
      <c r="AI57" s="551"/>
      <c r="AJ57" s="551"/>
      <c r="AK57" s="551"/>
      <c r="AL57" s="551"/>
      <c r="AM57" s="551"/>
      <c r="AN57" s="551"/>
      <c r="AO57" s="551"/>
      <c r="AP57" s="551"/>
      <c r="AQ57" s="551"/>
      <c r="AR57" s="551"/>
      <c r="AS57" s="551"/>
      <c r="AT57" s="551"/>
      <c r="AU57" s="551"/>
      <c r="AV57" s="551"/>
      <c r="AW57" s="551"/>
      <c r="AX57" s="551"/>
      <c r="AY57" s="551"/>
      <c r="AZ57" s="551"/>
      <c r="BA57" s="551"/>
      <c r="BB57" s="551"/>
      <c r="BC57" s="551"/>
      <c r="BD57" s="551"/>
      <c r="BE57" s="551"/>
      <c r="BF57" s="551"/>
      <c r="BG57" s="551"/>
      <c r="BH57" s="551"/>
    </row>
    <row r="58" spans="12:70">
      <c r="L58" s="551"/>
      <c r="M58" s="551"/>
      <c r="N58" s="551"/>
      <c r="O58" s="551"/>
      <c r="P58" s="551"/>
      <c r="Q58" s="551"/>
      <c r="R58" s="551"/>
      <c r="S58" s="551"/>
      <c r="T58" s="551"/>
      <c r="U58" s="551"/>
      <c r="V58" s="551"/>
      <c r="W58" s="551"/>
      <c r="X58" s="551"/>
      <c r="Y58" s="551"/>
      <c r="Z58" s="551"/>
      <c r="AA58" s="551"/>
      <c r="AB58" s="551"/>
      <c r="AC58" s="551"/>
      <c r="AD58" s="551"/>
      <c r="AE58" s="551"/>
      <c r="AF58" s="551"/>
      <c r="AG58" s="551"/>
      <c r="AH58" s="551"/>
      <c r="AI58" s="551"/>
      <c r="AJ58" s="551"/>
      <c r="AK58" s="551"/>
      <c r="AL58" s="551"/>
      <c r="AM58" s="551"/>
      <c r="AN58" s="551"/>
      <c r="AO58" s="551"/>
      <c r="AP58" s="551"/>
      <c r="AQ58" s="551"/>
      <c r="AR58" s="551"/>
      <c r="AS58" s="551"/>
      <c r="AT58" s="551"/>
      <c r="AU58" s="551"/>
      <c r="AV58" s="551"/>
      <c r="AW58" s="551"/>
      <c r="AX58" s="551"/>
      <c r="AY58" s="551"/>
      <c r="AZ58" s="551"/>
      <c r="BA58" s="551"/>
      <c r="BB58" s="551"/>
      <c r="BC58" s="551"/>
      <c r="BD58" s="551"/>
      <c r="BE58" s="551"/>
      <c r="BF58" s="551"/>
      <c r="BG58" s="551"/>
      <c r="BH58" s="551"/>
    </row>
    <row r="59" spans="12:70">
      <c r="L59" s="551"/>
      <c r="M59" s="551"/>
      <c r="N59" s="551"/>
      <c r="O59" s="551"/>
      <c r="P59" s="551"/>
      <c r="Q59" s="551"/>
      <c r="R59" s="551"/>
      <c r="S59" s="551"/>
      <c r="T59" s="551"/>
      <c r="U59" s="551"/>
      <c r="V59" s="551"/>
      <c r="W59" s="551"/>
      <c r="X59" s="551"/>
      <c r="Y59" s="551"/>
      <c r="Z59" s="551"/>
      <c r="AA59" s="551"/>
      <c r="AB59" s="551"/>
      <c r="AC59" s="551"/>
      <c r="AD59" s="551"/>
      <c r="AE59" s="551"/>
      <c r="AF59" s="551"/>
      <c r="AG59" s="551"/>
      <c r="AH59" s="551"/>
      <c r="AI59" s="551"/>
      <c r="AJ59" s="551"/>
      <c r="AK59" s="551"/>
      <c r="AL59" s="551"/>
      <c r="AM59" s="551"/>
      <c r="AN59" s="551"/>
      <c r="AO59" s="551"/>
      <c r="AP59" s="551"/>
      <c r="AQ59" s="551"/>
      <c r="AR59" s="551"/>
      <c r="AS59" s="551"/>
      <c r="AT59" s="551"/>
      <c r="AU59" s="551"/>
      <c r="AV59" s="551"/>
      <c r="AW59" s="551"/>
      <c r="AX59" s="551"/>
      <c r="AY59" s="551"/>
      <c r="AZ59" s="551"/>
      <c r="BA59" s="551"/>
      <c r="BB59" s="551"/>
      <c r="BC59" s="551"/>
      <c r="BD59" s="551"/>
      <c r="BE59" s="551"/>
      <c r="BF59" s="551"/>
      <c r="BG59" s="551"/>
      <c r="BH59" s="551"/>
    </row>
    <row r="60" spans="12:70">
      <c r="L60" s="551"/>
      <c r="M60" s="551"/>
      <c r="N60" s="551"/>
      <c r="O60" s="551"/>
      <c r="P60" s="551"/>
      <c r="Q60" s="551"/>
      <c r="R60" s="551"/>
      <c r="S60" s="551"/>
      <c r="T60" s="551"/>
      <c r="U60" s="551"/>
      <c r="V60" s="551"/>
      <c r="W60" s="551"/>
      <c r="X60" s="551"/>
      <c r="Y60" s="551"/>
      <c r="Z60" s="551"/>
      <c r="AA60" s="551"/>
      <c r="AB60" s="551"/>
      <c r="AC60" s="551"/>
      <c r="AD60" s="551"/>
      <c r="AE60" s="551"/>
      <c r="AF60" s="551"/>
      <c r="AG60" s="551"/>
      <c r="AH60" s="551"/>
      <c r="AI60" s="551"/>
      <c r="AJ60" s="551"/>
      <c r="AK60" s="551"/>
      <c r="AL60" s="551"/>
      <c r="AM60" s="551"/>
      <c r="AN60" s="551"/>
      <c r="AO60" s="551"/>
      <c r="AP60" s="551"/>
      <c r="AQ60" s="551"/>
      <c r="AR60" s="551"/>
      <c r="AS60" s="551"/>
      <c r="AT60" s="551"/>
      <c r="AU60" s="551"/>
      <c r="AV60" s="551"/>
      <c r="AW60" s="551"/>
      <c r="AX60" s="551"/>
      <c r="AY60" s="551"/>
      <c r="AZ60" s="551"/>
      <c r="BA60" s="551"/>
      <c r="BB60" s="551"/>
      <c r="BC60" s="551"/>
      <c r="BD60" s="551"/>
      <c r="BE60" s="551"/>
      <c r="BF60" s="551"/>
      <c r="BG60" s="551"/>
      <c r="BH60" s="551"/>
    </row>
    <row r="61" spans="12:70">
      <c r="L61" s="551"/>
      <c r="M61" s="551"/>
      <c r="N61" s="551"/>
      <c r="O61" s="551"/>
      <c r="P61" s="551"/>
      <c r="Q61" s="551"/>
      <c r="R61" s="551"/>
      <c r="S61" s="551"/>
      <c r="T61" s="551"/>
      <c r="U61" s="551"/>
      <c r="V61" s="551"/>
      <c r="W61" s="551"/>
      <c r="X61" s="551"/>
      <c r="Y61" s="551"/>
      <c r="Z61" s="551"/>
      <c r="AA61" s="551"/>
      <c r="AB61" s="551"/>
      <c r="AC61" s="551"/>
      <c r="AD61" s="551"/>
      <c r="AE61" s="551"/>
      <c r="AF61" s="551"/>
      <c r="AG61" s="551"/>
      <c r="AH61" s="551"/>
      <c r="AI61" s="551"/>
      <c r="AJ61" s="551"/>
      <c r="AK61" s="551"/>
      <c r="AL61" s="551"/>
      <c r="AM61" s="551"/>
      <c r="AN61" s="551"/>
      <c r="AO61" s="551"/>
      <c r="AP61" s="551"/>
      <c r="AQ61" s="551"/>
      <c r="AR61" s="551"/>
      <c r="AS61" s="551"/>
      <c r="AT61" s="551"/>
      <c r="AU61" s="551"/>
      <c r="AV61" s="551"/>
      <c r="AW61" s="551"/>
      <c r="AX61" s="551"/>
      <c r="AY61" s="551"/>
      <c r="AZ61" s="551"/>
      <c r="BA61" s="551"/>
      <c r="BB61" s="551"/>
      <c r="BC61" s="551"/>
      <c r="BD61" s="551"/>
      <c r="BE61" s="551"/>
      <c r="BF61" s="551"/>
      <c r="BG61" s="551"/>
      <c r="BH61" s="551"/>
    </row>
    <row r="62" spans="12:70">
      <c r="L62" s="551"/>
      <c r="M62" s="551"/>
      <c r="N62" s="551"/>
      <c r="O62" s="551"/>
      <c r="P62" s="551"/>
      <c r="Q62" s="551"/>
      <c r="R62" s="551"/>
      <c r="S62" s="551"/>
      <c r="T62" s="551"/>
      <c r="U62" s="551"/>
      <c r="V62" s="551"/>
      <c r="W62" s="551"/>
      <c r="X62" s="551"/>
      <c r="Y62" s="551"/>
      <c r="Z62" s="551"/>
      <c r="AA62" s="551"/>
      <c r="AB62" s="551"/>
      <c r="AC62" s="551"/>
      <c r="AD62" s="551"/>
      <c r="AE62" s="551"/>
      <c r="AF62" s="551"/>
      <c r="AG62" s="551"/>
      <c r="AH62" s="551"/>
      <c r="AI62" s="551"/>
      <c r="AJ62" s="551"/>
      <c r="AK62" s="551"/>
      <c r="AL62" s="551"/>
      <c r="AM62" s="551"/>
      <c r="AN62" s="551"/>
      <c r="AO62" s="551"/>
      <c r="AP62" s="551"/>
      <c r="AQ62" s="551"/>
      <c r="AR62" s="551"/>
      <c r="AS62" s="551"/>
      <c r="AT62" s="551"/>
      <c r="AU62" s="551"/>
      <c r="AV62" s="551"/>
      <c r="AW62" s="551"/>
      <c r="AX62" s="551"/>
      <c r="AY62" s="551"/>
      <c r="AZ62" s="551"/>
      <c r="BA62" s="551"/>
      <c r="BB62" s="551"/>
      <c r="BC62" s="551"/>
      <c r="BD62" s="551"/>
      <c r="BE62" s="551"/>
      <c r="BF62" s="551"/>
      <c r="BG62" s="551"/>
      <c r="BH62" s="551"/>
    </row>
    <row r="63" spans="12:70">
      <c r="L63" s="551"/>
      <c r="M63" s="551"/>
      <c r="N63" s="551"/>
      <c r="O63" s="551"/>
      <c r="P63" s="551"/>
      <c r="Q63" s="551"/>
      <c r="R63" s="551"/>
      <c r="S63" s="551"/>
      <c r="T63" s="551"/>
      <c r="U63" s="551"/>
      <c r="V63" s="551"/>
      <c r="W63" s="551"/>
      <c r="X63" s="551"/>
      <c r="Y63" s="551"/>
      <c r="Z63" s="551"/>
      <c r="AA63" s="551"/>
      <c r="AB63" s="551"/>
      <c r="AC63" s="551"/>
      <c r="AD63" s="551"/>
      <c r="AE63" s="551"/>
      <c r="AF63" s="551"/>
      <c r="AG63" s="551"/>
      <c r="AH63" s="551"/>
      <c r="AI63" s="551"/>
      <c r="AJ63" s="551"/>
      <c r="AK63" s="551"/>
      <c r="AL63" s="551"/>
      <c r="AM63" s="551"/>
      <c r="AN63" s="551"/>
      <c r="AO63" s="551"/>
      <c r="AP63" s="551"/>
      <c r="AQ63" s="551"/>
      <c r="AR63" s="551"/>
      <c r="AS63" s="551"/>
      <c r="AT63" s="551"/>
      <c r="AU63" s="551"/>
      <c r="AV63" s="551"/>
      <c r="AW63" s="551"/>
      <c r="AX63" s="551"/>
      <c r="AY63" s="551"/>
      <c r="AZ63" s="551"/>
      <c r="BA63" s="551"/>
      <c r="BB63" s="551"/>
      <c r="BC63" s="551"/>
      <c r="BD63" s="551"/>
      <c r="BE63" s="551"/>
      <c r="BF63" s="551"/>
      <c r="BG63" s="551"/>
      <c r="BH63" s="551"/>
    </row>
    <row r="64" spans="12:70">
      <c r="L64" s="551"/>
      <c r="M64" s="551"/>
      <c r="N64" s="551"/>
      <c r="O64" s="551"/>
      <c r="P64" s="551"/>
      <c r="Q64" s="551"/>
      <c r="R64" s="551"/>
      <c r="S64" s="551"/>
      <c r="T64" s="551"/>
      <c r="U64" s="551"/>
      <c r="V64" s="551"/>
      <c r="W64" s="551"/>
      <c r="X64" s="551"/>
      <c r="Y64" s="551"/>
      <c r="Z64" s="551"/>
      <c r="AA64" s="551"/>
      <c r="AB64" s="551"/>
      <c r="AC64" s="551"/>
      <c r="AD64" s="551"/>
      <c r="AE64" s="551"/>
      <c r="AF64" s="551"/>
      <c r="AG64" s="551"/>
      <c r="AH64" s="551"/>
      <c r="AI64" s="551"/>
      <c r="AJ64" s="551"/>
      <c r="AK64" s="551"/>
      <c r="AL64" s="551"/>
      <c r="AM64" s="551"/>
      <c r="AN64" s="551"/>
      <c r="AO64" s="551"/>
      <c r="AP64" s="551"/>
      <c r="AQ64" s="551"/>
      <c r="AR64" s="551"/>
      <c r="AS64" s="551"/>
      <c r="AT64" s="551"/>
      <c r="AU64" s="551"/>
      <c r="AV64" s="551"/>
      <c r="AW64" s="551"/>
      <c r="AX64" s="551"/>
      <c r="AY64" s="551"/>
      <c r="AZ64" s="551"/>
      <c r="BA64" s="551"/>
      <c r="BB64" s="551"/>
      <c r="BC64" s="551"/>
      <c r="BD64" s="551"/>
      <c r="BE64" s="551"/>
      <c r="BF64" s="551"/>
      <c r="BG64" s="551"/>
      <c r="BH64" s="551"/>
    </row>
    <row r="65" spans="12:60">
      <c r="L65" s="551"/>
      <c r="M65" s="551"/>
      <c r="N65" s="551"/>
      <c r="O65" s="551"/>
      <c r="P65" s="551"/>
      <c r="Q65" s="551"/>
      <c r="R65" s="551"/>
      <c r="S65" s="551"/>
      <c r="T65" s="551"/>
      <c r="U65" s="551"/>
      <c r="V65" s="551"/>
      <c r="W65" s="551"/>
      <c r="X65" s="551"/>
      <c r="Y65" s="551"/>
      <c r="Z65" s="551"/>
      <c r="AA65" s="551"/>
      <c r="AB65" s="551"/>
      <c r="AC65" s="551"/>
      <c r="AD65" s="551"/>
      <c r="AE65" s="551"/>
      <c r="AF65" s="551"/>
      <c r="AG65" s="551"/>
      <c r="AH65" s="551"/>
      <c r="AI65" s="551"/>
      <c r="AJ65" s="551"/>
      <c r="AK65" s="551"/>
      <c r="AL65" s="551"/>
      <c r="AM65" s="551"/>
      <c r="AN65" s="551"/>
      <c r="AO65" s="551"/>
      <c r="AP65" s="551"/>
      <c r="AQ65" s="551"/>
      <c r="AR65" s="551"/>
      <c r="AS65" s="551"/>
      <c r="AT65" s="551"/>
      <c r="AU65" s="551"/>
      <c r="AV65" s="551"/>
      <c r="AW65" s="551"/>
      <c r="AX65" s="551"/>
      <c r="AY65" s="551"/>
      <c r="AZ65" s="551"/>
      <c r="BA65" s="551"/>
      <c r="BB65" s="551"/>
      <c r="BC65" s="551"/>
      <c r="BD65" s="551"/>
      <c r="BE65" s="551"/>
      <c r="BF65" s="551"/>
      <c r="BG65" s="551"/>
      <c r="BH65" s="551"/>
    </row>
    <row r="66" spans="12:60">
      <c r="L66" s="551"/>
      <c r="M66" s="551"/>
      <c r="N66" s="551"/>
      <c r="O66" s="551"/>
      <c r="P66" s="551"/>
      <c r="Q66" s="551"/>
      <c r="R66" s="551"/>
      <c r="S66" s="551"/>
      <c r="T66" s="551"/>
      <c r="U66" s="551"/>
      <c r="V66" s="551"/>
      <c r="W66" s="551"/>
      <c r="X66" s="551"/>
      <c r="Y66" s="551"/>
      <c r="Z66" s="551"/>
      <c r="AA66" s="551"/>
      <c r="AB66" s="551"/>
      <c r="AC66" s="551"/>
      <c r="AD66" s="551"/>
      <c r="AE66" s="551"/>
      <c r="AF66" s="551"/>
      <c r="AG66" s="551"/>
      <c r="AH66" s="551"/>
      <c r="AI66" s="551"/>
      <c r="AJ66" s="551"/>
      <c r="AK66" s="551"/>
      <c r="AL66" s="551"/>
      <c r="AM66" s="551"/>
      <c r="AN66" s="551"/>
      <c r="AO66" s="551"/>
      <c r="AP66" s="551"/>
      <c r="AQ66" s="551"/>
      <c r="AR66" s="551"/>
      <c r="AS66" s="551"/>
      <c r="AT66" s="551"/>
      <c r="AU66" s="551"/>
      <c r="AV66" s="551"/>
      <c r="AW66" s="551"/>
      <c r="AX66" s="551"/>
      <c r="AY66" s="551"/>
      <c r="AZ66" s="551"/>
      <c r="BA66" s="551"/>
      <c r="BB66" s="551"/>
      <c r="BC66" s="551"/>
      <c r="BD66" s="551"/>
      <c r="BE66" s="551"/>
      <c r="BF66" s="551"/>
      <c r="BG66" s="551"/>
      <c r="BH66" s="551"/>
    </row>
    <row r="67" spans="12:60">
      <c r="L67" s="551"/>
      <c r="M67" s="551"/>
      <c r="N67" s="551"/>
      <c r="O67" s="551"/>
      <c r="P67" s="551"/>
      <c r="Q67" s="551"/>
      <c r="R67" s="551"/>
      <c r="S67" s="551"/>
      <c r="T67" s="551"/>
      <c r="U67" s="551"/>
      <c r="V67" s="551"/>
      <c r="W67" s="551"/>
      <c r="X67" s="551"/>
      <c r="Y67" s="551"/>
      <c r="Z67" s="551"/>
      <c r="AA67" s="551"/>
      <c r="AB67" s="551"/>
      <c r="AC67" s="551"/>
      <c r="AD67" s="551"/>
      <c r="AE67" s="551"/>
      <c r="AF67" s="551"/>
      <c r="AG67" s="551"/>
      <c r="AH67" s="551"/>
      <c r="AI67" s="551"/>
      <c r="AJ67" s="551"/>
      <c r="AK67" s="551"/>
      <c r="AL67" s="551"/>
      <c r="AM67" s="551"/>
      <c r="AN67" s="551"/>
      <c r="AO67" s="551"/>
      <c r="AP67" s="551"/>
      <c r="AQ67" s="551"/>
      <c r="AR67" s="551"/>
      <c r="AS67" s="551"/>
      <c r="AT67" s="551"/>
      <c r="AU67" s="551"/>
      <c r="AV67" s="551"/>
      <c r="AW67" s="551"/>
      <c r="AX67" s="551"/>
      <c r="AY67" s="551"/>
      <c r="AZ67" s="551"/>
      <c r="BA67" s="551"/>
      <c r="BB67" s="551"/>
      <c r="BC67" s="551"/>
      <c r="BD67" s="551"/>
      <c r="BE67" s="551"/>
      <c r="BF67" s="551"/>
      <c r="BG67" s="551"/>
      <c r="BH67" s="551"/>
    </row>
    <row r="68" spans="12:60">
      <c r="L68" s="551"/>
      <c r="M68" s="551"/>
      <c r="N68" s="551"/>
      <c r="O68" s="551"/>
      <c r="P68" s="551"/>
      <c r="Q68" s="551"/>
      <c r="R68" s="551"/>
      <c r="S68" s="551"/>
      <c r="T68" s="551"/>
      <c r="U68" s="551"/>
      <c r="V68" s="551"/>
      <c r="W68" s="551"/>
      <c r="X68" s="551"/>
      <c r="Y68" s="551"/>
      <c r="Z68" s="551"/>
      <c r="AA68" s="551"/>
      <c r="AB68" s="551"/>
      <c r="AC68" s="551"/>
      <c r="AD68" s="551"/>
      <c r="AE68" s="551"/>
      <c r="AF68" s="551"/>
      <c r="AG68" s="551"/>
      <c r="AH68" s="551"/>
      <c r="AI68" s="551"/>
      <c r="AJ68" s="551"/>
      <c r="AK68" s="551"/>
      <c r="AL68" s="551"/>
      <c r="AM68" s="551"/>
      <c r="AN68" s="551"/>
      <c r="AO68" s="551"/>
      <c r="AP68" s="551"/>
      <c r="AQ68" s="551"/>
      <c r="AR68" s="551"/>
      <c r="AS68" s="551"/>
      <c r="AT68" s="551"/>
      <c r="AU68" s="551"/>
      <c r="AV68" s="551"/>
      <c r="AW68" s="551"/>
      <c r="AX68" s="551"/>
      <c r="AY68" s="551"/>
      <c r="AZ68" s="551"/>
      <c r="BA68" s="551"/>
      <c r="BB68" s="551"/>
      <c r="BC68" s="551"/>
      <c r="BD68" s="551"/>
      <c r="BE68" s="551"/>
      <c r="BF68" s="551"/>
      <c r="BG68" s="551"/>
      <c r="BH68" s="551"/>
    </row>
    <row r="69" spans="12:60">
      <c r="L69" s="551"/>
      <c r="M69" s="551"/>
      <c r="N69" s="551"/>
      <c r="O69" s="551"/>
      <c r="P69" s="551"/>
      <c r="Q69" s="551"/>
      <c r="R69" s="551"/>
      <c r="S69" s="551"/>
      <c r="T69" s="551"/>
      <c r="U69" s="551"/>
      <c r="V69" s="551"/>
      <c r="W69" s="551"/>
      <c r="X69" s="551"/>
      <c r="Y69" s="551"/>
      <c r="Z69" s="551"/>
      <c r="AA69" s="551"/>
      <c r="AB69" s="551"/>
      <c r="AC69" s="551"/>
      <c r="AD69" s="551"/>
      <c r="AE69" s="551"/>
      <c r="AF69" s="551"/>
      <c r="AG69" s="551"/>
      <c r="AH69" s="551"/>
      <c r="AI69" s="551"/>
      <c r="AJ69" s="551"/>
      <c r="AK69" s="551"/>
      <c r="AL69" s="551"/>
      <c r="AM69" s="551"/>
      <c r="AN69" s="551"/>
      <c r="AO69" s="551"/>
      <c r="AP69" s="551"/>
      <c r="AQ69" s="551"/>
      <c r="AR69" s="551"/>
      <c r="AS69" s="551"/>
      <c r="AT69" s="551"/>
      <c r="AU69" s="551"/>
      <c r="AV69" s="551"/>
      <c r="AW69" s="551"/>
      <c r="AX69" s="551"/>
      <c r="AY69" s="551"/>
      <c r="AZ69" s="551"/>
      <c r="BA69" s="551"/>
      <c r="BB69" s="551"/>
      <c r="BC69" s="551"/>
      <c r="BD69" s="551"/>
      <c r="BE69" s="551"/>
      <c r="BF69" s="551"/>
      <c r="BG69" s="551"/>
      <c r="BH69" s="551"/>
    </row>
    <row r="70" spans="12:60">
      <c r="L70" s="551"/>
      <c r="M70" s="551"/>
      <c r="N70" s="551"/>
      <c r="O70" s="551"/>
      <c r="P70" s="551"/>
      <c r="Q70" s="551"/>
      <c r="R70" s="551"/>
      <c r="S70" s="551"/>
      <c r="T70" s="551"/>
      <c r="U70" s="551"/>
      <c r="V70" s="551"/>
      <c r="W70" s="551"/>
      <c r="X70" s="551"/>
      <c r="Y70" s="551"/>
      <c r="Z70" s="551"/>
      <c r="AA70" s="551"/>
      <c r="AB70" s="551"/>
      <c r="AC70" s="551"/>
      <c r="AD70" s="551"/>
      <c r="AE70" s="551"/>
      <c r="AF70" s="551"/>
      <c r="AG70" s="551"/>
      <c r="AH70" s="551"/>
      <c r="AI70" s="551"/>
      <c r="AJ70" s="551"/>
      <c r="AK70" s="551"/>
      <c r="AL70" s="551"/>
      <c r="AM70" s="551"/>
      <c r="AN70" s="551"/>
      <c r="AO70" s="551"/>
      <c r="AP70" s="551"/>
      <c r="AQ70" s="551"/>
      <c r="AR70" s="551"/>
      <c r="AS70" s="551"/>
      <c r="AT70" s="551"/>
      <c r="AU70" s="551"/>
      <c r="AV70" s="551"/>
      <c r="AW70" s="551"/>
      <c r="AX70" s="551"/>
      <c r="AY70" s="551"/>
      <c r="AZ70" s="551"/>
      <c r="BA70" s="551"/>
      <c r="BB70" s="551"/>
      <c r="BC70" s="551"/>
      <c r="BD70" s="551"/>
      <c r="BE70" s="551"/>
      <c r="BF70" s="551"/>
      <c r="BG70" s="551"/>
      <c r="BH70" s="551"/>
    </row>
    <row r="71" spans="12:60">
      <c r="L71" s="551"/>
      <c r="M71" s="551"/>
      <c r="N71" s="551"/>
      <c r="O71" s="551"/>
      <c r="P71" s="551"/>
      <c r="Q71" s="551"/>
      <c r="R71" s="551"/>
      <c r="S71" s="551"/>
      <c r="T71" s="551"/>
      <c r="U71" s="551"/>
      <c r="V71" s="551"/>
      <c r="W71" s="551"/>
      <c r="X71" s="551"/>
      <c r="Y71" s="551"/>
      <c r="Z71" s="551"/>
      <c r="AA71" s="551"/>
      <c r="AB71" s="551"/>
      <c r="AC71" s="551"/>
      <c r="AD71" s="551"/>
      <c r="AE71" s="551"/>
      <c r="AF71" s="551"/>
      <c r="AG71" s="551"/>
      <c r="AH71" s="551"/>
      <c r="AI71" s="551"/>
      <c r="AJ71" s="551"/>
      <c r="AK71" s="551"/>
      <c r="AL71" s="551"/>
      <c r="AM71" s="551"/>
      <c r="AN71" s="551"/>
      <c r="AO71" s="551"/>
      <c r="AP71" s="551"/>
      <c r="AQ71" s="551"/>
      <c r="AR71" s="551"/>
      <c r="AS71" s="551"/>
      <c r="AT71" s="551"/>
      <c r="AU71" s="551"/>
      <c r="AV71" s="551"/>
      <c r="AW71" s="551"/>
      <c r="AX71" s="551"/>
      <c r="AY71" s="551"/>
      <c r="AZ71" s="551"/>
      <c r="BA71" s="551"/>
      <c r="BB71" s="551"/>
      <c r="BC71" s="551"/>
      <c r="BD71" s="551"/>
      <c r="BE71" s="551"/>
      <c r="BF71" s="551"/>
      <c r="BG71" s="551"/>
      <c r="BH71" s="551"/>
    </row>
  </sheetData>
  <pageMargins left="0.7" right="0.7" top="0.75" bottom="0.75" header="0.3" footer="0.3"/>
  <pageSetup paperSize="9" orientation="portrait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showGridLines="0" workbookViewId="0">
      <selection activeCell="E10" sqref="E10"/>
    </sheetView>
  </sheetViews>
  <sheetFormatPr defaultRowHeight="14.25"/>
  <cols>
    <col min="1" max="1" width="9.375" bestFit="1" customWidth="1"/>
  </cols>
  <sheetData>
    <row r="1" spans="1:1" s="45" customFormat="1" ht="27.75">
      <c r="A1" s="41" t="s">
        <v>95</v>
      </c>
    </row>
  </sheetData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8"/>
  <sheetViews>
    <sheetView zoomScale="80" zoomScaleNormal="80" workbookViewId="0"/>
  </sheetViews>
  <sheetFormatPr defaultRowHeight="14.25"/>
  <cols>
    <col min="1" max="11" width="9" style="358"/>
    <col min="12" max="12" width="33.875" style="358" customWidth="1"/>
    <col min="13" max="16384" width="9" style="358"/>
  </cols>
  <sheetData>
    <row r="1" spans="1:63" ht="15.75">
      <c r="A1" s="648" t="s">
        <v>683</v>
      </c>
      <c r="L1" s="548" t="s">
        <v>339</v>
      </c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  <c r="AA1" s="548"/>
      <c r="AB1" s="548"/>
      <c r="AC1" s="548"/>
      <c r="AD1" s="548"/>
      <c r="AE1" s="548"/>
      <c r="AF1" s="548"/>
      <c r="AG1" s="548"/>
      <c r="AH1" s="548"/>
      <c r="AI1" s="548"/>
      <c r="AJ1" s="548"/>
      <c r="AK1" s="548"/>
      <c r="AL1" s="548"/>
      <c r="AM1" s="548"/>
      <c r="AN1" s="548"/>
      <c r="AO1" s="548"/>
      <c r="AP1" s="548"/>
      <c r="AQ1" s="548"/>
      <c r="AR1" s="548"/>
      <c r="AS1" s="548"/>
      <c r="AT1" s="548"/>
      <c r="AU1" s="548"/>
      <c r="AV1" s="548"/>
      <c r="AW1" s="548"/>
      <c r="AX1" s="548"/>
      <c r="AY1" s="548"/>
      <c r="AZ1" s="548"/>
      <c r="BA1" s="548"/>
      <c r="BB1" s="548"/>
      <c r="BC1" s="548"/>
      <c r="BD1" s="548"/>
      <c r="BE1" s="548"/>
      <c r="BF1" s="548"/>
    </row>
    <row r="3" spans="1:63">
      <c r="L3" s="358" t="s">
        <v>150</v>
      </c>
      <c r="M3" s="358" t="s">
        <v>682</v>
      </c>
    </row>
    <row r="4" spans="1:63" ht="15">
      <c r="L4" s="550"/>
      <c r="M4" s="360">
        <v>2005</v>
      </c>
      <c r="N4" s="360">
        <v>2006</v>
      </c>
      <c r="O4" s="360">
        <v>2007</v>
      </c>
      <c r="P4" s="360">
        <v>2008</v>
      </c>
      <c r="Q4" s="360">
        <v>2009</v>
      </c>
      <c r="R4" s="360">
        <v>2010</v>
      </c>
      <c r="S4" s="360">
        <v>2011</v>
      </c>
      <c r="T4" s="360">
        <v>2012</v>
      </c>
      <c r="U4" s="360">
        <v>2013</v>
      </c>
      <c r="V4" s="360">
        <v>2014</v>
      </c>
      <c r="W4" s="360">
        <v>2015</v>
      </c>
      <c r="X4" s="360">
        <v>2016</v>
      </c>
      <c r="Y4" s="360">
        <v>2017</v>
      </c>
      <c r="Z4" s="360">
        <v>2018</v>
      </c>
      <c r="AA4" s="360">
        <v>2019</v>
      </c>
      <c r="AB4" s="360">
        <v>2020</v>
      </c>
      <c r="AC4" s="360">
        <v>2021</v>
      </c>
      <c r="AD4" s="360">
        <v>2022</v>
      </c>
      <c r="AE4" s="360">
        <v>2023</v>
      </c>
      <c r="AF4" s="360">
        <v>2024</v>
      </c>
      <c r="AG4" s="360">
        <v>2025</v>
      </c>
      <c r="AH4" s="360">
        <v>2026</v>
      </c>
      <c r="AI4" s="360">
        <v>2027</v>
      </c>
      <c r="AJ4" s="360">
        <v>2028</v>
      </c>
      <c r="AK4" s="360">
        <v>2029</v>
      </c>
      <c r="AL4" s="360">
        <v>2030</v>
      </c>
      <c r="AM4" s="360">
        <v>2031</v>
      </c>
      <c r="AN4" s="360">
        <v>2032</v>
      </c>
      <c r="AO4" s="360">
        <v>2033</v>
      </c>
      <c r="AP4" s="360">
        <v>2034</v>
      </c>
      <c r="AQ4" s="360">
        <v>2035</v>
      </c>
      <c r="AR4" s="360">
        <v>2036</v>
      </c>
      <c r="AS4" s="360">
        <v>2037</v>
      </c>
      <c r="AT4" s="360">
        <v>2038</v>
      </c>
      <c r="AU4" s="360">
        <v>2039</v>
      </c>
      <c r="AV4" s="360">
        <v>2040</v>
      </c>
      <c r="AW4" s="360">
        <v>2041</v>
      </c>
      <c r="AX4" s="360">
        <v>2042</v>
      </c>
      <c r="AY4" s="360">
        <v>2043</v>
      </c>
      <c r="AZ4" s="360">
        <v>2044</v>
      </c>
      <c r="BA4" s="360">
        <v>2045</v>
      </c>
      <c r="BB4" s="360">
        <v>2046</v>
      </c>
      <c r="BC4" s="360">
        <v>2047</v>
      </c>
      <c r="BD4" s="360">
        <v>2048</v>
      </c>
      <c r="BE4" s="360">
        <v>2049</v>
      </c>
      <c r="BF4" s="360">
        <v>2050</v>
      </c>
    </row>
    <row r="5" spans="1:63">
      <c r="L5" s="550" t="s">
        <v>35</v>
      </c>
      <c r="M5" s="549">
        <v>376.65699999999998</v>
      </c>
      <c r="N5" s="549">
        <v>372.15899999999999</v>
      </c>
      <c r="O5" s="549">
        <v>372.29899999999998</v>
      </c>
      <c r="P5" s="549">
        <v>359.642</v>
      </c>
      <c r="Q5" s="549">
        <v>351.096</v>
      </c>
      <c r="R5" s="549">
        <v>346.18900000000002</v>
      </c>
      <c r="S5" s="549">
        <v>346.488</v>
      </c>
      <c r="T5" s="549">
        <v>345.74</v>
      </c>
      <c r="U5" s="549">
        <v>341.28699999999998</v>
      </c>
      <c r="V5" s="549">
        <v>333.50200000000001</v>
      </c>
      <c r="W5" s="549">
        <v>329.34800000000001</v>
      </c>
      <c r="X5" s="549">
        <v>328.05200000000002</v>
      </c>
      <c r="Y5" s="549"/>
      <c r="Z5" s="549"/>
      <c r="AA5" s="549"/>
      <c r="AB5" s="549"/>
      <c r="AC5" s="549"/>
      <c r="AD5" s="549"/>
      <c r="AE5" s="549"/>
      <c r="AF5" s="549"/>
      <c r="AG5" s="549"/>
      <c r="AH5" s="549"/>
      <c r="AI5" s="549"/>
      <c r="AJ5" s="549"/>
      <c r="AK5" s="549"/>
      <c r="AL5" s="549"/>
      <c r="AM5" s="549"/>
      <c r="AN5" s="549"/>
      <c r="AO5" s="549"/>
      <c r="AP5" s="549"/>
      <c r="AQ5" s="549"/>
      <c r="AR5" s="549"/>
      <c r="AS5" s="549"/>
      <c r="AT5" s="549"/>
      <c r="AU5" s="549"/>
      <c r="AV5" s="549"/>
      <c r="AW5" s="549"/>
      <c r="AX5" s="549"/>
      <c r="AY5" s="549"/>
      <c r="AZ5" s="549"/>
      <c r="BA5" s="549"/>
      <c r="BB5" s="549"/>
      <c r="BC5" s="549"/>
      <c r="BD5" s="549"/>
      <c r="BE5" s="549"/>
      <c r="BF5" s="549"/>
    </row>
    <row r="6" spans="1:63">
      <c r="L6" s="550" t="s">
        <v>80</v>
      </c>
      <c r="M6" s="549"/>
      <c r="N6" s="549"/>
      <c r="O6" s="549"/>
      <c r="P6" s="549"/>
      <c r="Q6" s="549"/>
      <c r="R6" s="549"/>
      <c r="S6" s="549"/>
      <c r="T6" s="549"/>
      <c r="U6" s="549"/>
      <c r="V6" s="549"/>
      <c r="W6" s="549"/>
      <c r="X6" s="549">
        <v>328.05200000000002</v>
      </c>
      <c r="Y6" s="549">
        <v>328.608</v>
      </c>
      <c r="Z6" s="549">
        <v>328.96199999999999</v>
      </c>
      <c r="AA6" s="549">
        <v>328.47899999999998</v>
      </c>
      <c r="AB6" s="549">
        <v>327.84</v>
      </c>
      <c r="AC6" s="549">
        <v>328.76100000000002</v>
      </c>
      <c r="AD6" s="549">
        <v>330.68299999999999</v>
      </c>
      <c r="AE6" s="549">
        <v>332.625</v>
      </c>
      <c r="AF6" s="549">
        <v>335.80099999999999</v>
      </c>
      <c r="AG6" s="549">
        <v>339.05799999999999</v>
      </c>
      <c r="AH6" s="549">
        <v>342.791</v>
      </c>
      <c r="AI6" s="549">
        <v>346.767</v>
      </c>
      <c r="AJ6" s="549">
        <v>350.23899999999998</v>
      </c>
      <c r="AK6" s="549">
        <v>353.52600000000001</v>
      </c>
      <c r="AL6" s="549">
        <v>357.78300000000002</v>
      </c>
      <c r="AM6" s="549">
        <v>359.67</v>
      </c>
      <c r="AN6" s="549">
        <v>361.18599999999998</v>
      </c>
      <c r="AO6" s="549">
        <v>359.91899999999998</v>
      </c>
      <c r="AP6" s="549">
        <v>358.428</v>
      </c>
      <c r="AQ6" s="549">
        <v>356.346</v>
      </c>
      <c r="AR6" s="549">
        <v>357.11900000000003</v>
      </c>
      <c r="AS6" s="549">
        <v>358.27199999999999</v>
      </c>
      <c r="AT6" s="549">
        <v>359.59100000000001</v>
      </c>
      <c r="AU6" s="549">
        <v>362.36599999999999</v>
      </c>
      <c r="AV6" s="549">
        <v>365.71100000000001</v>
      </c>
      <c r="AW6" s="549">
        <v>366.66899999999998</v>
      </c>
      <c r="AX6" s="549">
        <v>368.31400000000002</v>
      </c>
      <c r="AY6" s="549">
        <v>374.54399999999998</v>
      </c>
      <c r="AZ6" s="549">
        <v>382.70100000000002</v>
      </c>
      <c r="BA6" s="549">
        <v>386.99200000000002</v>
      </c>
      <c r="BB6" s="549">
        <v>390.45100000000002</v>
      </c>
      <c r="BC6" s="549">
        <v>391.291</v>
      </c>
      <c r="BD6" s="549">
        <v>391.71699999999998</v>
      </c>
      <c r="BE6" s="549">
        <v>391.911</v>
      </c>
      <c r="BF6" s="549">
        <v>392.19200000000001</v>
      </c>
    </row>
    <row r="7" spans="1:63">
      <c r="L7" s="550" t="s">
        <v>31</v>
      </c>
      <c r="M7" s="549"/>
      <c r="N7" s="549"/>
      <c r="O7" s="549"/>
      <c r="P7" s="549"/>
      <c r="Q7" s="549"/>
      <c r="R7" s="549"/>
      <c r="S7" s="549"/>
      <c r="T7" s="549"/>
      <c r="U7" s="549"/>
      <c r="V7" s="549"/>
      <c r="W7" s="549"/>
      <c r="X7" s="549">
        <v>327.09500000000003</v>
      </c>
      <c r="Y7" s="549">
        <v>326.33999999999997</v>
      </c>
      <c r="Z7" s="549">
        <v>325.42099999999999</v>
      </c>
      <c r="AA7" s="549">
        <v>323.46600000000001</v>
      </c>
      <c r="AB7" s="549">
        <v>321.21199999999999</v>
      </c>
      <c r="AC7" s="549">
        <v>320.51</v>
      </c>
      <c r="AD7" s="549">
        <v>319.19299999999998</v>
      </c>
      <c r="AE7" s="549">
        <v>319.75599999999997</v>
      </c>
      <c r="AF7" s="549">
        <v>320.15300000000002</v>
      </c>
      <c r="AG7" s="549">
        <v>320.71899999999999</v>
      </c>
      <c r="AH7" s="549">
        <v>321.71899999999999</v>
      </c>
      <c r="AI7" s="549">
        <v>323.21600000000001</v>
      </c>
      <c r="AJ7" s="549">
        <v>325.108</v>
      </c>
      <c r="AK7" s="549">
        <v>326.73099999999999</v>
      </c>
      <c r="AL7" s="549">
        <v>328.55599999999998</v>
      </c>
      <c r="AM7" s="549">
        <v>330.43599999999998</v>
      </c>
      <c r="AN7" s="549">
        <v>332.05200000000002</v>
      </c>
      <c r="AO7" s="549">
        <v>333.50799999999998</v>
      </c>
      <c r="AP7" s="549">
        <v>334.32299999999998</v>
      </c>
      <c r="AQ7" s="549">
        <v>334.82</v>
      </c>
      <c r="AR7" s="549">
        <v>335.01600000000002</v>
      </c>
      <c r="AS7" s="549">
        <v>335.93799999999999</v>
      </c>
      <c r="AT7" s="549">
        <v>337.12</v>
      </c>
      <c r="AU7" s="549">
        <v>338.572</v>
      </c>
      <c r="AV7" s="549">
        <v>339.96899999999999</v>
      </c>
      <c r="AW7" s="549">
        <v>341.14699999999999</v>
      </c>
      <c r="AX7" s="549">
        <v>342.27199999999999</v>
      </c>
      <c r="AY7" s="549">
        <v>343.47</v>
      </c>
      <c r="AZ7" s="549">
        <v>344.53500000000003</v>
      </c>
      <c r="BA7" s="549">
        <v>345.49200000000002</v>
      </c>
      <c r="BB7" s="549">
        <v>346.32</v>
      </c>
      <c r="BC7" s="549">
        <v>347.173</v>
      </c>
      <c r="BD7" s="549">
        <v>348.11399999999998</v>
      </c>
      <c r="BE7" s="549">
        <v>349.09199999999998</v>
      </c>
      <c r="BF7" s="549">
        <v>350.27800000000002</v>
      </c>
    </row>
    <row r="8" spans="1:63">
      <c r="L8" s="550" t="s">
        <v>81</v>
      </c>
      <c r="M8" s="549"/>
      <c r="N8" s="549"/>
      <c r="O8" s="549"/>
      <c r="P8" s="549"/>
      <c r="Q8" s="549"/>
      <c r="R8" s="549"/>
      <c r="S8" s="549"/>
      <c r="T8" s="549"/>
      <c r="U8" s="549"/>
      <c r="V8" s="549"/>
      <c r="W8" s="549"/>
      <c r="X8" s="549">
        <v>327.83699999999999</v>
      </c>
      <c r="Y8" s="549">
        <v>327.923</v>
      </c>
      <c r="Z8" s="549">
        <v>327.98200000000003</v>
      </c>
      <c r="AA8" s="549">
        <v>327.03399999999999</v>
      </c>
      <c r="AB8" s="549">
        <v>325.52499999999998</v>
      </c>
      <c r="AC8" s="549">
        <v>325.40800000000002</v>
      </c>
      <c r="AD8" s="549">
        <v>325.084</v>
      </c>
      <c r="AE8" s="549">
        <v>324.72000000000003</v>
      </c>
      <c r="AF8" s="549">
        <v>324.43599999999998</v>
      </c>
      <c r="AG8" s="549">
        <v>324.24599999999998</v>
      </c>
      <c r="AH8" s="549">
        <v>323.791</v>
      </c>
      <c r="AI8" s="549">
        <v>323.53800000000001</v>
      </c>
      <c r="AJ8" s="549">
        <v>323.39699999999999</v>
      </c>
      <c r="AK8" s="549">
        <v>322.94799999999998</v>
      </c>
      <c r="AL8" s="549">
        <v>322.57299999999998</v>
      </c>
      <c r="AM8" s="549">
        <v>322.66899999999998</v>
      </c>
      <c r="AN8" s="549">
        <v>323.17899999999997</v>
      </c>
      <c r="AO8" s="549">
        <v>323.83699999999999</v>
      </c>
      <c r="AP8" s="549">
        <v>324.36900000000003</v>
      </c>
      <c r="AQ8" s="549">
        <v>324.90800000000002</v>
      </c>
      <c r="AR8" s="549">
        <v>325.41699999999997</v>
      </c>
      <c r="AS8" s="549">
        <v>326.26299999999998</v>
      </c>
      <c r="AT8" s="549">
        <v>327.13299999999998</v>
      </c>
      <c r="AU8" s="549">
        <v>328.11099999999999</v>
      </c>
      <c r="AV8" s="549">
        <v>329.166</v>
      </c>
      <c r="AW8" s="549">
        <v>330.48</v>
      </c>
      <c r="AX8" s="549">
        <v>331.83600000000001</v>
      </c>
      <c r="AY8" s="549">
        <v>333.17700000000002</v>
      </c>
      <c r="AZ8" s="549">
        <v>334.471</v>
      </c>
      <c r="BA8" s="549">
        <v>335.72500000000002</v>
      </c>
      <c r="BB8" s="549">
        <v>336.93099999999998</v>
      </c>
      <c r="BC8" s="549">
        <v>338.12900000000002</v>
      </c>
      <c r="BD8" s="549">
        <v>339.52100000000002</v>
      </c>
      <c r="BE8" s="549">
        <v>341.21600000000001</v>
      </c>
      <c r="BF8" s="549">
        <v>343.06599999999997</v>
      </c>
    </row>
    <row r="9" spans="1:63">
      <c r="L9" s="550" t="s">
        <v>32</v>
      </c>
      <c r="M9" s="549"/>
      <c r="N9" s="549"/>
      <c r="O9" s="549"/>
      <c r="P9" s="549"/>
      <c r="Q9" s="549"/>
      <c r="R9" s="549"/>
      <c r="S9" s="549"/>
      <c r="T9" s="549"/>
      <c r="U9" s="549"/>
      <c r="V9" s="549"/>
      <c r="W9" s="549"/>
      <c r="X9" s="549">
        <v>328.505</v>
      </c>
      <c r="Y9" s="549">
        <v>328.245</v>
      </c>
      <c r="Z9" s="549">
        <v>328.02199999999999</v>
      </c>
      <c r="AA9" s="549">
        <v>326.82600000000002</v>
      </c>
      <c r="AB9" s="549">
        <v>325.47000000000003</v>
      </c>
      <c r="AC9" s="549">
        <v>326.06700000000001</v>
      </c>
      <c r="AD9" s="549">
        <v>324.79199999999997</v>
      </c>
      <c r="AE9" s="549">
        <v>325.61500000000001</v>
      </c>
      <c r="AF9" s="549">
        <v>326.38</v>
      </c>
      <c r="AG9" s="549">
        <v>327.392</v>
      </c>
      <c r="AH9" s="549">
        <v>328.572</v>
      </c>
      <c r="AI9" s="549">
        <v>330.209</v>
      </c>
      <c r="AJ9" s="549">
        <v>332.13499999999999</v>
      </c>
      <c r="AK9" s="549">
        <v>334.13299999999998</v>
      </c>
      <c r="AL9" s="549">
        <v>336.49799999999999</v>
      </c>
      <c r="AM9" s="549">
        <v>339.315</v>
      </c>
      <c r="AN9" s="549">
        <v>342.42899999999997</v>
      </c>
      <c r="AO9" s="549">
        <v>345.73099999999999</v>
      </c>
      <c r="AP9" s="549">
        <v>349</v>
      </c>
      <c r="AQ9" s="549">
        <v>352.36799999999999</v>
      </c>
      <c r="AR9" s="549">
        <v>355.57499999999999</v>
      </c>
      <c r="AS9" s="549">
        <v>359.089</v>
      </c>
      <c r="AT9" s="549">
        <v>362.41800000000001</v>
      </c>
      <c r="AU9" s="549">
        <v>365.8</v>
      </c>
      <c r="AV9" s="549">
        <v>369.09199999999998</v>
      </c>
      <c r="AW9" s="549">
        <v>372.15800000000002</v>
      </c>
      <c r="AX9" s="549">
        <v>375.108</v>
      </c>
      <c r="AY9" s="549">
        <v>377.99400000000003</v>
      </c>
      <c r="AZ9" s="549">
        <v>380.82499999999999</v>
      </c>
      <c r="BA9" s="549">
        <v>383.65800000000002</v>
      </c>
      <c r="BB9" s="549">
        <v>386.57600000000002</v>
      </c>
      <c r="BC9" s="549">
        <v>389.95600000000002</v>
      </c>
      <c r="BD9" s="549">
        <v>394.20600000000002</v>
      </c>
      <c r="BE9" s="549">
        <v>399.57499999999999</v>
      </c>
      <c r="BF9" s="549">
        <v>405.80700000000002</v>
      </c>
    </row>
    <row r="10" spans="1:63">
      <c r="L10" s="550" t="s">
        <v>168</v>
      </c>
      <c r="M10" s="549"/>
      <c r="N10" s="549"/>
      <c r="O10" s="549"/>
      <c r="P10" s="549"/>
      <c r="Q10" s="549"/>
      <c r="R10" s="549"/>
      <c r="S10" s="549"/>
      <c r="T10" s="549"/>
      <c r="U10" s="549"/>
      <c r="V10" s="549"/>
      <c r="W10" s="549"/>
      <c r="X10" s="549">
        <v>328.505</v>
      </c>
      <c r="Y10" s="549"/>
      <c r="Z10" s="549"/>
      <c r="AA10" s="549"/>
      <c r="AB10" s="549">
        <v>344.10525180373605</v>
      </c>
      <c r="AC10" s="549"/>
      <c r="AD10" s="549"/>
      <c r="AE10" s="549"/>
      <c r="AF10" s="549"/>
      <c r="AG10" s="549">
        <v>382.56754732152245</v>
      </c>
      <c r="AH10" s="549"/>
      <c r="AI10" s="549"/>
      <c r="AJ10" s="549"/>
      <c r="AK10" s="549"/>
      <c r="AL10" s="549">
        <v>377.7978430241285</v>
      </c>
      <c r="AM10" s="549"/>
      <c r="AN10" s="549"/>
      <c r="AO10" s="549"/>
      <c r="AP10" s="549"/>
      <c r="AQ10" s="549">
        <v>372.69921865469252</v>
      </c>
      <c r="AR10" s="549"/>
      <c r="AS10" s="549"/>
      <c r="AT10" s="549"/>
      <c r="AU10" s="549"/>
      <c r="AV10" s="549">
        <v>404.62939425728825</v>
      </c>
      <c r="AW10" s="549"/>
      <c r="AX10" s="549"/>
      <c r="AY10" s="549"/>
      <c r="AZ10" s="549"/>
      <c r="BA10" s="549">
        <v>442.58353837705056</v>
      </c>
      <c r="BB10" s="549"/>
      <c r="BC10" s="549"/>
      <c r="BD10" s="549"/>
      <c r="BE10" s="549"/>
      <c r="BF10" s="549">
        <v>474.6031348083614</v>
      </c>
      <c r="BG10" s="546"/>
      <c r="BH10" s="546"/>
      <c r="BI10" s="546"/>
      <c r="BJ10" s="546"/>
      <c r="BK10" s="546"/>
    </row>
    <row r="11" spans="1:63">
      <c r="L11" s="548"/>
      <c r="M11" s="548"/>
      <c r="N11" s="548"/>
      <c r="O11" s="548"/>
      <c r="P11" s="548"/>
      <c r="Q11" s="548"/>
      <c r="R11" s="548"/>
      <c r="S11" s="548"/>
      <c r="T11" s="548"/>
      <c r="U11" s="548"/>
      <c r="V11" s="548"/>
      <c r="W11" s="548"/>
      <c r="X11" s="548"/>
      <c r="Y11" s="548"/>
      <c r="Z11" s="548"/>
      <c r="AA11" s="548"/>
      <c r="AB11" s="548"/>
      <c r="AC11" s="548"/>
      <c r="AD11" s="548"/>
      <c r="AE11" s="548"/>
      <c r="AF11" s="548"/>
      <c r="AG11" s="548"/>
      <c r="AH11" s="548"/>
      <c r="AI11" s="548"/>
      <c r="AJ11" s="548"/>
      <c r="AK11" s="548"/>
      <c r="AL11" s="548"/>
      <c r="AM11" s="548"/>
      <c r="AN11" s="548"/>
      <c r="AO11" s="548"/>
      <c r="AP11" s="548"/>
      <c r="AQ11" s="548"/>
      <c r="AR11" s="548"/>
      <c r="AS11" s="548"/>
      <c r="AT11" s="548"/>
      <c r="AU11" s="548"/>
      <c r="AV11" s="548"/>
      <c r="AW11" s="548"/>
      <c r="AX11" s="548"/>
      <c r="AY11" s="548"/>
      <c r="AZ11" s="548"/>
      <c r="BA11" s="548"/>
      <c r="BB11" s="548"/>
      <c r="BC11" s="548"/>
      <c r="BD11" s="548"/>
      <c r="BE11" s="548"/>
      <c r="BF11" s="548"/>
      <c r="BG11" s="546"/>
      <c r="BH11" s="546"/>
      <c r="BI11" s="546"/>
      <c r="BJ11" s="546"/>
      <c r="BK11" s="546"/>
    </row>
    <row r="12" spans="1:63">
      <c r="L12" s="548"/>
      <c r="M12" s="548"/>
      <c r="N12" s="548"/>
      <c r="O12" s="548"/>
      <c r="P12" s="548"/>
      <c r="Q12" s="548"/>
      <c r="R12" s="548"/>
      <c r="S12" s="548"/>
      <c r="T12" s="548"/>
      <c r="U12" s="548"/>
      <c r="V12" s="548"/>
      <c r="W12" s="548"/>
      <c r="X12" s="548"/>
      <c r="Y12" s="548"/>
      <c r="Z12" s="548"/>
      <c r="AA12" s="548"/>
      <c r="AB12" s="548"/>
      <c r="AC12" s="548"/>
      <c r="AD12" s="548"/>
      <c r="AE12" s="548"/>
      <c r="AF12" s="548"/>
      <c r="AG12" s="548"/>
      <c r="AH12" s="548"/>
      <c r="AI12" s="548"/>
      <c r="AJ12" s="548"/>
      <c r="AK12" s="548"/>
      <c r="AL12" s="548"/>
      <c r="AM12" s="548"/>
      <c r="AN12" s="548"/>
      <c r="AO12" s="548"/>
      <c r="AP12" s="548"/>
      <c r="AQ12" s="548"/>
      <c r="AR12" s="548"/>
      <c r="AS12" s="548"/>
      <c r="AT12" s="548"/>
      <c r="AU12" s="548"/>
      <c r="AV12" s="548"/>
      <c r="AW12" s="548"/>
      <c r="AX12" s="548"/>
      <c r="AY12" s="548"/>
      <c r="AZ12" s="548"/>
      <c r="BA12" s="548"/>
      <c r="BB12" s="548"/>
      <c r="BC12" s="548"/>
      <c r="BD12" s="548"/>
      <c r="BE12" s="548"/>
      <c r="BF12" s="548"/>
      <c r="BG12" s="546"/>
      <c r="BH12" s="546"/>
      <c r="BI12" s="546"/>
      <c r="BJ12" s="546"/>
      <c r="BK12" s="546"/>
    </row>
    <row r="13" spans="1:63">
      <c r="L13" s="548"/>
      <c r="M13" s="548"/>
      <c r="N13" s="548"/>
      <c r="O13" s="548"/>
      <c r="P13" s="548"/>
      <c r="Q13" s="548"/>
      <c r="R13" s="548"/>
      <c r="S13" s="548"/>
      <c r="T13" s="548"/>
      <c r="U13" s="548"/>
      <c r="V13" s="548"/>
      <c r="W13" s="548"/>
      <c r="X13" s="548"/>
      <c r="Y13" s="548"/>
      <c r="Z13" s="548"/>
      <c r="AA13" s="548"/>
      <c r="AB13" s="548"/>
      <c r="AC13" s="548"/>
      <c r="AD13" s="548"/>
      <c r="AE13" s="548"/>
      <c r="AF13" s="548"/>
      <c r="AG13" s="548"/>
      <c r="AH13" s="548"/>
      <c r="AI13" s="548"/>
      <c r="AJ13" s="548"/>
      <c r="AK13" s="548"/>
      <c r="AL13" s="548"/>
      <c r="AM13" s="548"/>
      <c r="AN13" s="548"/>
      <c r="AO13" s="548"/>
      <c r="AP13" s="548"/>
      <c r="AQ13" s="548"/>
      <c r="AR13" s="548"/>
      <c r="AS13" s="548"/>
      <c r="AT13" s="548"/>
      <c r="AU13" s="548"/>
      <c r="AV13" s="548"/>
      <c r="AW13" s="548"/>
      <c r="AX13" s="548"/>
      <c r="AY13" s="548"/>
      <c r="AZ13" s="548"/>
      <c r="BA13" s="548"/>
      <c r="BB13" s="548"/>
      <c r="BC13" s="548"/>
      <c r="BD13" s="548"/>
      <c r="BE13" s="548"/>
      <c r="BF13" s="548"/>
      <c r="BG13" s="546"/>
      <c r="BH13" s="546"/>
      <c r="BI13" s="546"/>
      <c r="BJ13" s="546"/>
      <c r="BK13" s="546"/>
    </row>
    <row r="14" spans="1:63">
      <c r="L14" s="548"/>
      <c r="M14" s="548"/>
      <c r="N14" s="548"/>
      <c r="O14" s="548"/>
      <c r="P14" s="548"/>
      <c r="Q14" s="548"/>
      <c r="R14" s="548"/>
      <c r="S14" s="548"/>
      <c r="T14" s="548"/>
      <c r="U14" s="548"/>
      <c r="V14" s="548"/>
      <c r="W14" s="548"/>
      <c r="X14" s="548"/>
      <c r="Y14" s="548"/>
      <c r="Z14" s="548"/>
      <c r="AA14" s="548"/>
      <c r="AB14" s="548"/>
      <c r="AC14" s="548"/>
      <c r="AD14" s="548"/>
      <c r="AE14" s="548"/>
      <c r="AF14" s="548"/>
      <c r="AG14" s="548"/>
      <c r="AH14" s="548"/>
      <c r="AI14" s="548"/>
      <c r="AJ14" s="548"/>
      <c r="AK14" s="548"/>
      <c r="AL14" s="548"/>
      <c r="AM14" s="548"/>
      <c r="AN14" s="548"/>
      <c r="AO14" s="548"/>
      <c r="AP14" s="548"/>
      <c r="AQ14" s="548"/>
      <c r="AR14" s="548"/>
      <c r="AS14" s="548"/>
      <c r="AT14" s="548"/>
      <c r="AU14" s="548"/>
      <c r="AV14" s="548"/>
      <c r="AW14" s="548"/>
      <c r="AX14" s="548"/>
      <c r="AY14" s="548"/>
      <c r="AZ14" s="548"/>
      <c r="BA14" s="548"/>
      <c r="BB14" s="548"/>
      <c r="BC14" s="548"/>
      <c r="BD14" s="548"/>
      <c r="BE14" s="548"/>
      <c r="BF14" s="548"/>
      <c r="BG14" s="546"/>
      <c r="BH14" s="546"/>
      <c r="BI14" s="546"/>
      <c r="BJ14" s="546"/>
      <c r="BK14" s="546"/>
    </row>
    <row r="15" spans="1:63">
      <c r="L15" s="548"/>
      <c r="M15" s="548"/>
      <c r="N15" s="548"/>
      <c r="O15" s="548"/>
      <c r="P15" s="548"/>
      <c r="Q15" s="548"/>
      <c r="R15" s="548"/>
      <c r="S15" s="548"/>
      <c r="T15" s="548"/>
      <c r="U15" s="548"/>
      <c r="V15" s="548"/>
      <c r="W15" s="548"/>
      <c r="X15" s="548"/>
      <c r="Y15" s="548"/>
      <c r="Z15" s="548"/>
      <c r="AA15" s="548"/>
      <c r="AB15" s="548"/>
      <c r="AC15" s="548"/>
      <c r="AD15" s="548"/>
      <c r="AE15" s="548"/>
      <c r="AF15" s="548"/>
      <c r="AG15" s="548"/>
      <c r="AH15" s="548"/>
      <c r="AI15" s="548"/>
      <c r="AJ15" s="548"/>
      <c r="AK15" s="548"/>
      <c r="AL15" s="548"/>
      <c r="AM15" s="548"/>
      <c r="AN15" s="548"/>
      <c r="AO15" s="548"/>
      <c r="AP15" s="548"/>
      <c r="AQ15" s="548"/>
      <c r="AR15" s="548"/>
      <c r="AS15" s="548"/>
      <c r="AT15" s="548"/>
      <c r="AU15" s="548"/>
      <c r="AV15" s="548"/>
      <c r="AW15" s="548"/>
      <c r="AX15" s="548"/>
      <c r="AY15" s="548"/>
      <c r="AZ15" s="548"/>
      <c r="BA15" s="548"/>
      <c r="BB15" s="548"/>
      <c r="BC15" s="548"/>
      <c r="BD15" s="548"/>
      <c r="BE15" s="548"/>
      <c r="BF15" s="548"/>
      <c r="BG15" s="546"/>
      <c r="BH15" s="546"/>
      <c r="BI15" s="546"/>
      <c r="BJ15" s="546"/>
      <c r="BK15" s="546"/>
    </row>
    <row r="16" spans="1:63">
      <c r="L16" s="548"/>
      <c r="M16" s="548"/>
      <c r="N16" s="548"/>
      <c r="O16" s="548"/>
      <c r="P16" s="548"/>
      <c r="Q16" s="548"/>
      <c r="R16" s="548"/>
      <c r="S16" s="548"/>
      <c r="T16" s="548"/>
      <c r="U16" s="548"/>
      <c r="V16" s="548"/>
      <c r="W16" s="548"/>
      <c r="X16" s="548"/>
      <c r="Y16" s="548"/>
      <c r="Z16" s="548"/>
      <c r="AA16" s="548"/>
      <c r="AB16" s="548"/>
      <c r="AC16" s="548"/>
      <c r="AD16" s="548"/>
      <c r="AE16" s="548"/>
      <c r="AF16" s="548"/>
      <c r="AG16" s="548"/>
      <c r="AH16" s="548"/>
      <c r="AI16" s="548"/>
      <c r="AJ16" s="548"/>
      <c r="AK16" s="548"/>
      <c r="AL16" s="548"/>
      <c r="AM16" s="548"/>
      <c r="AN16" s="548"/>
      <c r="AO16" s="548"/>
      <c r="AP16" s="548"/>
      <c r="AQ16" s="548"/>
      <c r="AR16" s="548"/>
      <c r="AS16" s="548"/>
      <c r="AT16" s="548"/>
      <c r="AU16" s="548"/>
      <c r="AV16" s="548"/>
      <c r="AW16" s="548"/>
      <c r="AX16" s="548"/>
      <c r="AY16" s="548"/>
      <c r="AZ16" s="548"/>
      <c r="BA16" s="548"/>
      <c r="BB16" s="548"/>
      <c r="BC16" s="548"/>
      <c r="BD16" s="548"/>
      <c r="BE16" s="548"/>
      <c r="BF16" s="548"/>
      <c r="BG16" s="546"/>
      <c r="BH16" s="546"/>
      <c r="BI16" s="546"/>
      <c r="BJ16" s="546"/>
      <c r="BK16" s="546"/>
    </row>
    <row r="17" spans="13:63">
      <c r="M17" s="548"/>
      <c r="N17" s="548"/>
      <c r="O17" s="548"/>
      <c r="P17" s="548"/>
      <c r="Q17" s="548"/>
      <c r="R17" s="548"/>
      <c r="S17" s="548"/>
      <c r="T17" s="548"/>
      <c r="U17" s="548"/>
      <c r="V17" s="548"/>
      <c r="W17" s="548"/>
      <c r="X17" s="548"/>
      <c r="Y17" s="548"/>
      <c r="Z17" s="548"/>
      <c r="AA17" s="548"/>
      <c r="AB17" s="548"/>
      <c r="AC17" s="548"/>
      <c r="AD17" s="548"/>
      <c r="AE17" s="548"/>
      <c r="AF17" s="548"/>
      <c r="AG17" s="548"/>
      <c r="AH17" s="548"/>
      <c r="AI17" s="548"/>
      <c r="AJ17" s="548"/>
      <c r="AK17" s="548"/>
      <c r="AL17" s="548"/>
      <c r="AM17" s="548"/>
      <c r="AN17" s="548"/>
      <c r="AO17" s="548"/>
      <c r="AP17" s="548"/>
      <c r="AQ17" s="548"/>
      <c r="AR17" s="548"/>
      <c r="AS17" s="548"/>
      <c r="AT17" s="548"/>
      <c r="AU17" s="548"/>
      <c r="AV17" s="548"/>
      <c r="AW17" s="548"/>
      <c r="AX17" s="548"/>
      <c r="AY17" s="548"/>
      <c r="AZ17" s="548"/>
      <c r="BA17" s="548"/>
      <c r="BB17" s="548"/>
      <c r="BC17" s="548"/>
      <c r="BD17" s="548"/>
      <c r="BE17" s="548"/>
      <c r="BF17" s="548"/>
      <c r="BG17" s="546"/>
      <c r="BH17" s="546"/>
      <c r="BI17" s="546"/>
      <c r="BJ17" s="546"/>
      <c r="BK17" s="546"/>
    </row>
    <row r="18" spans="13:63">
      <c r="M18" s="548"/>
      <c r="N18" s="548"/>
      <c r="O18" s="548"/>
      <c r="P18" s="548"/>
      <c r="Q18" s="548"/>
      <c r="R18" s="548"/>
      <c r="S18" s="548"/>
      <c r="T18" s="548"/>
      <c r="U18" s="548"/>
      <c r="V18" s="548"/>
      <c r="W18" s="548"/>
      <c r="X18" s="548"/>
      <c r="Y18" s="548"/>
      <c r="Z18" s="548"/>
      <c r="AA18" s="548"/>
      <c r="AB18" s="548"/>
      <c r="AC18" s="548"/>
      <c r="AD18" s="548"/>
      <c r="AE18" s="548"/>
      <c r="AF18" s="548"/>
      <c r="AG18" s="548"/>
      <c r="AH18" s="548"/>
      <c r="AI18" s="548"/>
      <c r="AJ18" s="548"/>
      <c r="AK18" s="548"/>
      <c r="AL18" s="548"/>
      <c r="AM18" s="548"/>
      <c r="AN18" s="548"/>
      <c r="AO18" s="548"/>
      <c r="AP18" s="548"/>
      <c r="AQ18" s="548"/>
      <c r="AR18" s="548"/>
      <c r="AS18" s="548"/>
      <c r="AT18" s="548"/>
      <c r="AU18" s="548"/>
      <c r="AV18" s="548"/>
      <c r="AW18" s="548"/>
      <c r="AX18" s="548"/>
      <c r="AY18" s="548"/>
      <c r="AZ18" s="548"/>
      <c r="BA18" s="548"/>
      <c r="BB18" s="548"/>
      <c r="BC18" s="548"/>
      <c r="BD18" s="548"/>
      <c r="BE18" s="548"/>
      <c r="BF18" s="548"/>
    </row>
  </sheetData>
  <pageMargins left="0.7" right="0.7" top="0.75" bottom="0.75" header="0.3" footer="0.3"/>
  <pageSetup paperSize="9" orientation="portrait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3"/>
  <sheetViews>
    <sheetView zoomScale="85" zoomScaleNormal="85" workbookViewId="0"/>
  </sheetViews>
  <sheetFormatPr defaultRowHeight="14.25"/>
  <cols>
    <col min="1" max="11" width="9" style="358"/>
    <col min="12" max="12" width="16.125" style="358" bestFit="1" customWidth="1"/>
    <col min="13" max="17" width="15.5" style="358" customWidth="1"/>
    <col min="18" max="20" width="9" style="358"/>
    <col min="21" max="21" width="9.5" style="358" bestFit="1" customWidth="1"/>
    <col min="22" max="16384" width="9" style="358"/>
  </cols>
  <sheetData>
    <row r="1" spans="1:58" ht="15.75">
      <c r="A1" s="637" t="s">
        <v>684</v>
      </c>
      <c r="L1" s="358" t="s">
        <v>340</v>
      </c>
    </row>
    <row r="2" spans="1:58" ht="15">
      <c r="L2" s="361"/>
      <c r="M2" s="360">
        <v>2005</v>
      </c>
      <c r="N2" s="360">
        <v>2006</v>
      </c>
      <c r="O2" s="360">
        <v>2007</v>
      </c>
      <c r="P2" s="360">
        <v>2008</v>
      </c>
      <c r="Q2" s="360">
        <v>2009</v>
      </c>
      <c r="R2" s="360">
        <v>2010</v>
      </c>
      <c r="S2" s="360">
        <v>2011</v>
      </c>
      <c r="T2" s="360">
        <v>2012</v>
      </c>
      <c r="U2" s="360">
        <v>2013</v>
      </c>
      <c r="V2" s="360">
        <v>2014</v>
      </c>
      <c r="W2" s="360">
        <v>2015</v>
      </c>
      <c r="X2" s="360">
        <v>2016</v>
      </c>
      <c r="Y2" s="360">
        <v>2017</v>
      </c>
      <c r="Z2" s="360">
        <v>2018</v>
      </c>
      <c r="AA2" s="360">
        <v>2019</v>
      </c>
      <c r="AB2" s="360">
        <v>2020</v>
      </c>
      <c r="AC2" s="360">
        <v>2021</v>
      </c>
      <c r="AD2" s="360">
        <v>2022</v>
      </c>
      <c r="AE2" s="360">
        <v>2023</v>
      </c>
      <c r="AF2" s="360">
        <v>2024</v>
      </c>
      <c r="AG2" s="360">
        <v>2025</v>
      </c>
      <c r="AH2" s="360">
        <v>2026</v>
      </c>
      <c r="AI2" s="360">
        <v>2027</v>
      </c>
      <c r="AJ2" s="360">
        <v>2028</v>
      </c>
      <c r="AK2" s="360">
        <v>2029</v>
      </c>
      <c r="AL2" s="360">
        <v>2030</v>
      </c>
      <c r="AM2" s="360">
        <v>2031</v>
      </c>
      <c r="AN2" s="360">
        <v>2032</v>
      </c>
      <c r="AO2" s="360">
        <v>2033</v>
      </c>
      <c r="AP2" s="360">
        <v>2034</v>
      </c>
      <c r="AQ2" s="360">
        <v>2035</v>
      </c>
      <c r="AR2" s="360">
        <v>2036</v>
      </c>
      <c r="AS2" s="360">
        <v>2037</v>
      </c>
      <c r="AT2" s="360">
        <v>2038</v>
      </c>
      <c r="AU2" s="360">
        <v>2039</v>
      </c>
      <c r="AV2" s="360">
        <v>2040</v>
      </c>
      <c r="AW2" s="360">
        <v>2041</v>
      </c>
      <c r="AX2" s="360">
        <v>2042</v>
      </c>
      <c r="AY2" s="360">
        <v>2043</v>
      </c>
      <c r="AZ2" s="360">
        <v>2044</v>
      </c>
      <c r="BA2" s="360">
        <v>2045</v>
      </c>
      <c r="BB2" s="360">
        <v>2046</v>
      </c>
      <c r="BC2" s="360">
        <v>2047</v>
      </c>
      <c r="BD2" s="360">
        <v>2048</v>
      </c>
      <c r="BE2" s="360">
        <v>2049</v>
      </c>
      <c r="BF2" s="360">
        <v>2050</v>
      </c>
    </row>
    <row r="3" spans="1:58">
      <c r="L3" s="361" t="s">
        <v>80</v>
      </c>
      <c r="M3" s="363">
        <v>953770.65024499188</v>
      </c>
      <c r="N3" s="363">
        <v>908219.71871506551</v>
      </c>
      <c r="O3" s="363">
        <v>945333.40521682426</v>
      </c>
      <c r="P3" s="363">
        <v>950399.61773316516</v>
      </c>
      <c r="Q3" s="363">
        <v>898184.29361437843</v>
      </c>
      <c r="R3" s="363">
        <v>934254.71518650453</v>
      </c>
      <c r="S3" s="363">
        <v>844192.8496742493</v>
      </c>
      <c r="T3" s="363">
        <v>758443.26999264758</v>
      </c>
      <c r="U3" s="363">
        <v>741730.31744961604</v>
      </c>
      <c r="V3" s="363">
        <v>731601.96190242877</v>
      </c>
      <c r="W3" s="363">
        <v>724669.23039370996</v>
      </c>
      <c r="X3" s="363">
        <v>816500.66042855533</v>
      </c>
      <c r="Y3" s="363">
        <v>804976.69587080763</v>
      </c>
      <c r="Z3" s="363">
        <v>763843.0467127501</v>
      </c>
      <c r="AA3" s="363">
        <v>744077.90075901581</v>
      </c>
      <c r="AB3" s="363">
        <v>724727.14807755488</v>
      </c>
      <c r="AC3" s="363">
        <v>676399.01530434238</v>
      </c>
      <c r="AD3" s="363">
        <v>635481.68907474377</v>
      </c>
      <c r="AE3" s="363">
        <v>606508.45110102219</v>
      </c>
      <c r="AF3" s="363">
        <v>606728.05040823645</v>
      </c>
      <c r="AG3" s="363">
        <v>603465.92780233687</v>
      </c>
      <c r="AH3" s="363">
        <v>576194.48061454762</v>
      </c>
      <c r="AI3" s="363">
        <v>586754.21182645112</v>
      </c>
      <c r="AJ3" s="363">
        <v>566550.73961206712</v>
      </c>
      <c r="AK3" s="363">
        <v>566454.36986731726</v>
      </c>
      <c r="AL3" s="363">
        <v>564317.11802995182</v>
      </c>
      <c r="AM3" s="363">
        <v>537515.17070603196</v>
      </c>
      <c r="AN3" s="363">
        <v>545335.40850003017</v>
      </c>
      <c r="AO3" s="363">
        <v>523389.25927150925</v>
      </c>
      <c r="AP3" s="363">
        <v>518982.48355967249</v>
      </c>
      <c r="AQ3" s="363">
        <v>493155.38236215006</v>
      </c>
      <c r="AR3" s="363">
        <v>484270.97432805871</v>
      </c>
      <c r="AS3" s="363">
        <v>480603.42396289494</v>
      </c>
      <c r="AT3" s="363">
        <v>467913.07426416769</v>
      </c>
      <c r="AU3" s="363">
        <v>452117.76006671955</v>
      </c>
      <c r="AV3" s="363">
        <v>438523.88989806682</v>
      </c>
      <c r="AW3" s="363">
        <v>424843.74857160175</v>
      </c>
      <c r="AX3" s="363">
        <v>422447.12898116279</v>
      </c>
      <c r="AY3" s="363">
        <v>424292.92935998994</v>
      </c>
      <c r="AZ3" s="363">
        <v>442966.65987755056</v>
      </c>
      <c r="BA3" s="363">
        <v>444773.00942837325</v>
      </c>
      <c r="BB3" s="363">
        <v>426055.33049636427</v>
      </c>
      <c r="BC3" s="363">
        <v>419075.24005700293</v>
      </c>
      <c r="BD3" s="363">
        <v>404238.92944434093</v>
      </c>
      <c r="BE3" s="363">
        <v>399571.45755125955</v>
      </c>
      <c r="BF3" s="363">
        <v>398469.55534562556</v>
      </c>
    </row>
    <row r="4" spans="1:58">
      <c r="L4" s="361" t="s">
        <v>31</v>
      </c>
      <c r="M4" s="363">
        <v>953770.65024499188</v>
      </c>
      <c r="N4" s="363">
        <v>908219.71871506551</v>
      </c>
      <c r="O4" s="363">
        <v>945333.40521682426</v>
      </c>
      <c r="P4" s="363">
        <v>950399.61773316516</v>
      </c>
      <c r="Q4" s="363">
        <v>898184.29361437843</v>
      </c>
      <c r="R4" s="363">
        <v>934254.71518650453</v>
      </c>
      <c r="S4" s="363">
        <v>844192.8496742493</v>
      </c>
      <c r="T4" s="363">
        <v>758443.26999264758</v>
      </c>
      <c r="U4" s="363">
        <v>741730.31744961604</v>
      </c>
      <c r="V4" s="363">
        <v>731601.96190242877</v>
      </c>
      <c r="W4" s="363">
        <v>724669.23039370996</v>
      </c>
      <c r="X4" s="363">
        <v>816500.66042855533</v>
      </c>
      <c r="Y4" s="363">
        <v>814616.11906870035</v>
      </c>
      <c r="Z4" s="363">
        <v>759724.82298460498</v>
      </c>
      <c r="AA4" s="363">
        <v>740824.04663101456</v>
      </c>
      <c r="AB4" s="363">
        <v>729593.92426378431</v>
      </c>
      <c r="AC4" s="363">
        <v>727315.91284535022</v>
      </c>
      <c r="AD4" s="363">
        <v>702910.37998552585</v>
      </c>
      <c r="AE4" s="363">
        <v>684956.89265977568</v>
      </c>
      <c r="AF4" s="363">
        <v>685676.06727080257</v>
      </c>
      <c r="AG4" s="363">
        <v>678557.46632652951</v>
      </c>
      <c r="AH4" s="363">
        <v>675880.76729497418</v>
      </c>
      <c r="AI4" s="363">
        <v>655002.84017327602</v>
      </c>
      <c r="AJ4" s="363">
        <v>649123.40925591683</v>
      </c>
      <c r="AK4" s="363">
        <v>655960.73934127949</v>
      </c>
      <c r="AL4" s="363">
        <v>631809.05499389465</v>
      </c>
      <c r="AM4" s="363">
        <v>609673.43720696843</v>
      </c>
      <c r="AN4" s="363">
        <v>597367.04402448959</v>
      </c>
      <c r="AO4" s="363">
        <v>569863.96302586643</v>
      </c>
      <c r="AP4" s="363">
        <v>563191.59185299149</v>
      </c>
      <c r="AQ4" s="363">
        <v>541949.92585802567</v>
      </c>
      <c r="AR4" s="363">
        <v>535730.46496120328</v>
      </c>
      <c r="AS4" s="363">
        <v>528476.2779712046</v>
      </c>
      <c r="AT4" s="363">
        <v>527676.41052977671</v>
      </c>
      <c r="AU4" s="363">
        <v>519813.40656541055</v>
      </c>
      <c r="AV4" s="363">
        <v>513314.45081251883</v>
      </c>
      <c r="AW4" s="363">
        <v>507273.88838805933</v>
      </c>
      <c r="AX4" s="363">
        <v>498464.49177744804</v>
      </c>
      <c r="AY4" s="363">
        <v>488446.04814892565</v>
      </c>
      <c r="AZ4" s="363">
        <v>479441.77575412468</v>
      </c>
      <c r="BA4" s="363">
        <v>469381.76287058851</v>
      </c>
      <c r="BB4" s="363">
        <v>461757.95093063824</v>
      </c>
      <c r="BC4" s="363">
        <v>452224.64797508356</v>
      </c>
      <c r="BD4" s="363">
        <v>443221.84907869925</v>
      </c>
      <c r="BE4" s="363">
        <v>434145.16742678091</v>
      </c>
      <c r="BF4" s="363">
        <v>424351.06016355701</v>
      </c>
    </row>
    <row r="5" spans="1:58">
      <c r="L5" s="361" t="s">
        <v>81</v>
      </c>
      <c r="M5" s="363">
        <v>953770.65024499188</v>
      </c>
      <c r="N5" s="363">
        <v>908219.71871506551</v>
      </c>
      <c r="O5" s="363">
        <v>945333.40521682426</v>
      </c>
      <c r="P5" s="363">
        <v>950399.61773316516</v>
      </c>
      <c r="Q5" s="363">
        <v>898184.29361437843</v>
      </c>
      <c r="R5" s="363">
        <v>934254.71518650453</v>
      </c>
      <c r="S5" s="363">
        <v>844192.8496742493</v>
      </c>
      <c r="T5" s="363">
        <v>758443.26999264758</v>
      </c>
      <c r="U5" s="363">
        <v>741730.31744961604</v>
      </c>
      <c r="V5" s="363">
        <v>731601.96190242877</v>
      </c>
      <c r="W5" s="363">
        <v>724669.23039370996</v>
      </c>
      <c r="X5" s="363">
        <v>816500.66042855533</v>
      </c>
      <c r="Y5" s="363">
        <v>829333.40664648463</v>
      </c>
      <c r="Z5" s="363">
        <v>779953.37412448553</v>
      </c>
      <c r="AA5" s="363">
        <v>755962.66242392233</v>
      </c>
      <c r="AB5" s="363">
        <v>741228.20440548577</v>
      </c>
      <c r="AC5" s="363">
        <v>773521.86849433545</v>
      </c>
      <c r="AD5" s="363">
        <v>782499.20805451425</v>
      </c>
      <c r="AE5" s="363">
        <v>792875.78053704393</v>
      </c>
      <c r="AF5" s="363">
        <v>801246.8410744787</v>
      </c>
      <c r="AG5" s="363">
        <v>817589.30289928126</v>
      </c>
      <c r="AH5" s="363">
        <v>823552.43119590299</v>
      </c>
      <c r="AI5" s="363">
        <v>843349.86333344691</v>
      </c>
      <c r="AJ5" s="363">
        <v>847338.71959661948</v>
      </c>
      <c r="AK5" s="363">
        <v>848064.30424287857</v>
      </c>
      <c r="AL5" s="363">
        <v>850560.19198892603</v>
      </c>
      <c r="AM5" s="363">
        <v>839348.92872329324</v>
      </c>
      <c r="AN5" s="363">
        <v>827796.72352260316</v>
      </c>
      <c r="AO5" s="363">
        <v>803102.92025554529</v>
      </c>
      <c r="AP5" s="363">
        <v>801816.73402629804</v>
      </c>
      <c r="AQ5" s="363">
        <v>781758.41639273963</v>
      </c>
      <c r="AR5" s="363">
        <v>776611.54571180919</v>
      </c>
      <c r="AS5" s="363">
        <v>777114.42014515912</v>
      </c>
      <c r="AT5" s="363">
        <v>776366.18156814284</v>
      </c>
      <c r="AU5" s="363">
        <v>773733.81047507899</v>
      </c>
      <c r="AV5" s="363">
        <v>774280.99269413378</v>
      </c>
      <c r="AW5" s="363">
        <v>763974.8210963856</v>
      </c>
      <c r="AX5" s="363">
        <v>767505.76684731001</v>
      </c>
      <c r="AY5" s="363">
        <v>770913.49191027624</v>
      </c>
      <c r="AZ5" s="363">
        <v>767279.08746422129</v>
      </c>
      <c r="BA5" s="363">
        <v>769515.45503067656</v>
      </c>
      <c r="BB5" s="363">
        <v>771188.2301243447</v>
      </c>
      <c r="BC5" s="363">
        <v>772724.63692509755</v>
      </c>
      <c r="BD5" s="363">
        <v>774368.31968423631</v>
      </c>
      <c r="BE5" s="363">
        <v>770307.95831648738</v>
      </c>
      <c r="BF5" s="363">
        <v>771983.31115074048</v>
      </c>
    </row>
    <row r="6" spans="1:58">
      <c r="L6" s="361" t="s">
        <v>32</v>
      </c>
      <c r="M6" s="363">
        <v>953770.65024499188</v>
      </c>
      <c r="N6" s="363">
        <v>908219.71871506551</v>
      </c>
      <c r="O6" s="363">
        <v>945333.40521682426</v>
      </c>
      <c r="P6" s="363">
        <v>950399.61773316516</v>
      </c>
      <c r="Q6" s="363">
        <v>898184.29361437843</v>
      </c>
      <c r="R6" s="363">
        <v>934254.71518650453</v>
      </c>
      <c r="S6" s="363">
        <v>844192.8496742493</v>
      </c>
      <c r="T6" s="363">
        <v>758443.26999264758</v>
      </c>
      <c r="U6" s="363">
        <v>741730.31744961604</v>
      </c>
      <c r="V6" s="363">
        <v>731601.96190242877</v>
      </c>
      <c r="W6" s="363">
        <v>724669.23039370996</v>
      </c>
      <c r="X6" s="363">
        <v>816500.66042855533</v>
      </c>
      <c r="Y6" s="363">
        <v>838209.1624994548</v>
      </c>
      <c r="Z6" s="363">
        <v>812298.88387062412</v>
      </c>
      <c r="AA6" s="363">
        <v>794640.40070676955</v>
      </c>
      <c r="AB6" s="363">
        <v>780425.87260524393</v>
      </c>
      <c r="AC6" s="363">
        <v>762002.97822261055</v>
      </c>
      <c r="AD6" s="363">
        <v>741400.8391976764</v>
      </c>
      <c r="AE6" s="363">
        <v>745222.7795450933</v>
      </c>
      <c r="AF6" s="363">
        <v>784680.04806229379</v>
      </c>
      <c r="AG6" s="363">
        <v>818808.35264836834</v>
      </c>
      <c r="AH6" s="363">
        <v>811272.88486001804</v>
      </c>
      <c r="AI6" s="363">
        <v>813093.46378243971</v>
      </c>
      <c r="AJ6" s="363">
        <v>811973.43846504309</v>
      </c>
      <c r="AK6" s="363">
        <v>806388.03304155264</v>
      </c>
      <c r="AL6" s="363">
        <v>815980.4776680409</v>
      </c>
      <c r="AM6" s="363">
        <v>781622.52649449743</v>
      </c>
      <c r="AN6" s="363">
        <v>749828.21952634875</v>
      </c>
      <c r="AO6" s="363">
        <v>721273.16656981141</v>
      </c>
      <c r="AP6" s="363">
        <v>713415.05468215246</v>
      </c>
      <c r="AQ6" s="363">
        <v>716843.35946061811</v>
      </c>
      <c r="AR6" s="363">
        <v>699000.07124587044</v>
      </c>
      <c r="AS6" s="363">
        <v>694540.75862389745</v>
      </c>
      <c r="AT6" s="363">
        <v>681666.33829514985</v>
      </c>
      <c r="AU6" s="363">
        <v>675460.04332805332</v>
      </c>
      <c r="AV6" s="363">
        <v>668834.10665047728</v>
      </c>
      <c r="AW6" s="363">
        <v>667188.38260517747</v>
      </c>
      <c r="AX6" s="363">
        <v>668139.10577512055</v>
      </c>
      <c r="AY6" s="363">
        <v>665109.07280434284</v>
      </c>
      <c r="AZ6" s="363">
        <v>665923.40119464451</v>
      </c>
      <c r="BA6" s="363">
        <v>668145.31820955453</v>
      </c>
      <c r="BB6" s="363">
        <v>669691.46171509312</v>
      </c>
      <c r="BC6" s="363">
        <v>666217.65475432971</v>
      </c>
      <c r="BD6" s="363">
        <v>663209.68794005841</v>
      </c>
      <c r="BE6" s="363">
        <v>661667.24215156247</v>
      </c>
      <c r="BF6" s="363">
        <v>657811.70955316583</v>
      </c>
    </row>
    <row r="7" spans="1:58">
      <c r="L7" s="361" t="s">
        <v>35</v>
      </c>
      <c r="M7" s="363">
        <v>953770.65024499188</v>
      </c>
      <c r="N7" s="363">
        <v>908219.71871506551</v>
      </c>
      <c r="O7" s="363">
        <v>945333.40521682426</v>
      </c>
      <c r="P7" s="363">
        <v>950399.61773316516</v>
      </c>
      <c r="Q7" s="363">
        <v>898184.29361437843</v>
      </c>
      <c r="R7" s="363">
        <v>934254.71518650453</v>
      </c>
      <c r="S7" s="363">
        <v>844192.8496742493</v>
      </c>
      <c r="T7" s="363">
        <v>758443.26999264758</v>
      </c>
      <c r="U7" s="363">
        <v>741730.31744961604</v>
      </c>
      <c r="V7" s="363">
        <v>731601.96190242877</v>
      </c>
      <c r="W7" s="363">
        <v>724669.23039370996</v>
      </c>
      <c r="X7" s="363"/>
      <c r="Y7" s="361"/>
      <c r="Z7" s="361"/>
      <c r="AA7" s="361"/>
      <c r="AB7" s="361"/>
      <c r="AC7" s="361"/>
      <c r="AD7" s="361"/>
      <c r="AE7" s="361"/>
      <c r="AF7" s="361"/>
      <c r="AG7" s="361"/>
      <c r="AH7" s="361"/>
      <c r="AI7" s="361"/>
      <c r="AJ7" s="361"/>
      <c r="AK7" s="361"/>
      <c r="AL7" s="361"/>
      <c r="AM7" s="361"/>
      <c r="AN7" s="361"/>
      <c r="AO7" s="361"/>
      <c r="AP7" s="361"/>
      <c r="AQ7" s="361"/>
      <c r="AR7" s="361"/>
      <c r="AS7" s="361"/>
      <c r="AT7" s="361"/>
      <c r="AU7" s="361"/>
      <c r="AV7" s="361"/>
      <c r="AW7" s="361"/>
      <c r="AX7" s="361"/>
      <c r="AY7" s="361"/>
      <c r="AZ7" s="361"/>
      <c r="BA7" s="361"/>
      <c r="BB7" s="361"/>
      <c r="BC7" s="361"/>
      <c r="BD7" s="361"/>
      <c r="BE7" s="361"/>
      <c r="BF7" s="361"/>
    </row>
    <row r="8" spans="1:58">
      <c r="L8" s="361" t="s">
        <v>168</v>
      </c>
      <c r="M8" s="361"/>
      <c r="N8" s="361"/>
      <c r="O8" s="361"/>
      <c r="P8" s="361"/>
      <c r="Q8" s="361"/>
      <c r="R8" s="363"/>
      <c r="S8" s="363"/>
      <c r="T8" s="363"/>
      <c r="U8" s="363"/>
      <c r="V8" s="363"/>
      <c r="W8" s="562">
        <v>724669.23039370996</v>
      </c>
      <c r="X8" s="361"/>
      <c r="Y8" s="361"/>
      <c r="Z8" s="361"/>
      <c r="AA8" s="361"/>
      <c r="AB8" s="363">
        <v>747562.16825872799</v>
      </c>
      <c r="AC8" s="361"/>
      <c r="AD8" s="361"/>
      <c r="AE8" s="361"/>
      <c r="AF8" s="361"/>
      <c r="AG8" s="363">
        <v>658513.76959514129</v>
      </c>
      <c r="AH8" s="361"/>
      <c r="AI8" s="361"/>
      <c r="AJ8" s="361"/>
      <c r="AK8" s="361"/>
      <c r="AL8" s="363">
        <v>557595.80198509118</v>
      </c>
      <c r="AM8" s="361"/>
      <c r="AN8" s="361"/>
      <c r="AO8" s="361"/>
      <c r="AP8" s="361"/>
      <c r="AQ8" s="363">
        <v>407527.23826791253</v>
      </c>
      <c r="AR8" s="361"/>
      <c r="AS8" s="361"/>
      <c r="AT8" s="361"/>
      <c r="AU8" s="361"/>
      <c r="AV8" s="363">
        <v>338758.41859928641</v>
      </c>
      <c r="AW8" s="361"/>
      <c r="AX8" s="361"/>
      <c r="AY8" s="361"/>
      <c r="AZ8" s="361"/>
      <c r="BA8" s="363">
        <v>278280.78773409134</v>
      </c>
      <c r="BB8" s="361"/>
      <c r="BC8" s="361"/>
      <c r="BD8" s="361"/>
      <c r="BE8" s="361"/>
      <c r="BF8" s="363">
        <v>202605.00091808289</v>
      </c>
    </row>
    <row r="35" spans="11:62">
      <c r="Q35" s="548"/>
      <c r="R35" s="548"/>
      <c r="S35" s="548"/>
      <c r="T35" s="548"/>
      <c r="U35" s="548"/>
      <c r="V35" s="548"/>
      <c r="W35" s="548"/>
      <c r="X35" s="548"/>
      <c r="Y35" s="548"/>
      <c r="Z35" s="548"/>
      <c r="AA35" s="548"/>
      <c r="AB35" s="548"/>
      <c r="AC35" s="548"/>
      <c r="AD35" s="548"/>
      <c r="AE35" s="548"/>
      <c r="AF35" s="548"/>
      <c r="AG35" s="548"/>
      <c r="AH35" s="548"/>
      <c r="AI35" s="548"/>
      <c r="AJ35" s="548"/>
      <c r="AK35" s="548"/>
      <c r="AL35" s="548"/>
      <c r="AM35" s="548"/>
      <c r="AN35" s="548"/>
      <c r="AO35" s="548"/>
      <c r="AP35" s="548"/>
      <c r="AQ35" s="548"/>
      <c r="AR35" s="548"/>
      <c r="AS35" s="548"/>
      <c r="AT35" s="548"/>
      <c r="AU35" s="548"/>
      <c r="AV35" s="548"/>
      <c r="AW35" s="548"/>
      <c r="AX35" s="548"/>
      <c r="AY35" s="548"/>
      <c r="AZ35" s="548"/>
      <c r="BA35" s="548"/>
      <c r="BB35" s="548"/>
      <c r="BC35" s="548"/>
      <c r="BD35" s="548"/>
      <c r="BE35" s="548"/>
      <c r="BF35" s="548"/>
      <c r="BG35" s="548"/>
      <c r="BH35" s="548"/>
      <c r="BI35" s="548"/>
      <c r="BJ35" s="548"/>
    </row>
    <row r="36" spans="11:62">
      <c r="K36" s="548"/>
      <c r="L36" s="548"/>
      <c r="M36" s="548"/>
      <c r="N36" s="548"/>
      <c r="O36" s="548"/>
      <c r="P36" s="548"/>
      <c r="Q36" s="548"/>
      <c r="R36" s="548"/>
      <c r="S36" s="548"/>
      <c r="T36" s="548"/>
      <c r="U36" s="548"/>
      <c r="V36" s="548"/>
      <c r="W36" s="548"/>
      <c r="X36" s="548"/>
      <c r="Y36" s="548"/>
      <c r="Z36" s="548"/>
      <c r="AA36" s="548"/>
      <c r="AB36" s="548"/>
      <c r="AC36" s="548"/>
      <c r="AD36" s="548"/>
      <c r="AE36" s="548"/>
      <c r="AF36" s="548"/>
      <c r="AG36" s="548"/>
      <c r="AH36" s="548"/>
      <c r="AI36" s="548"/>
      <c r="AJ36" s="548"/>
      <c r="AK36" s="548"/>
      <c r="AL36" s="548"/>
      <c r="AM36" s="548"/>
      <c r="AN36" s="548"/>
      <c r="AO36" s="548"/>
      <c r="AP36" s="548"/>
      <c r="AQ36" s="548"/>
      <c r="AR36" s="548"/>
      <c r="AS36" s="548"/>
      <c r="AT36" s="548"/>
      <c r="AU36" s="548"/>
      <c r="AV36" s="548"/>
      <c r="AW36" s="548"/>
      <c r="AX36" s="548"/>
      <c r="AY36" s="548"/>
      <c r="AZ36" s="548"/>
      <c r="BA36" s="548"/>
      <c r="BB36" s="548"/>
      <c r="BC36" s="548"/>
      <c r="BD36" s="548"/>
      <c r="BE36" s="548"/>
      <c r="BF36" s="548"/>
      <c r="BG36" s="548"/>
      <c r="BH36" s="548"/>
      <c r="BI36" s="548"/>
      <c r="BJ36" s="548"/>
    </row>
    <row r="37" spans="11:62">
      <c r="K37" s="548"/>
      <c r="L37" s="548"/>
      <c r="M37" s="548"/>
      <c r="N37" s="548"/>
      <c r="O37" s="548"/>
      <c r="P37" s="548"/>
      <c r="Q37" s="548"/>
      <c r="R37" s="548"/>
      <c r="S37" s="548"/>
      <c r="T37" s="548"/>
      <c r="U37" s="548"/>
      <c r="V37" s="548"/>
      <c r="W37" s="548"/>
      <c r="X37" s="548"/>
      <c r="Y37" s="548"/>
      <c r="Z37" s="548"/>
      <c r="AA37" s="548"/>
      <c r="AB37" s="548"/>
      <c r="AC37" s="548"/>
      <c r="AD37" s="548"/>
      <c r="AE37" s="548"/>
      <c r="AF37" s="548"/>
      <c r="AG37" s="548"/>
      <c r="AH37" s="548"/>
      <c r="AI37" s="548"/>
      <c r="AJ37" s="548"/>
      <c r="AK37" s="548"/>
      <c r="AL37" s="548"/>
      <c r="AM37" s="548"/>
      <c r="AN37" s="548"/>
      <c r="AO37" s="548"/>
      <c r="AP37" s="548"/>
      <c r="AQ37" s="548"/>
      <c r="AR37" s="548"/>
      <c r="AS37" s="548"/>
      <c r="AT37" s="548"/>
      <c r="AU37" s="548"/>
      <c r="AV37" s="548"/>
      <c r="AW37" s="548"/>
      <c r="AX37" s="548"/>
      <c r="AY37" s="548"/>
      <c r="AZ37" s="548"/>
      <c r="BA37" s="548"/>
      <c r="BB37" s="548"/>
      <c r="BC37" s="548"/>
      <c r="BD37" s="548"/>
      <c r="BE37" s="548"/>
      <c r="BF37" s="548"/>
      <c r="BG37" s="548"/>
      <c r="BH37" s="548"/>
      <c r="BI37" s="548"/>
      <c r="BJ37" s="548"/>
    </row>
    <row r="38" spans="11:62">
      <c r="K38" s="548"/>
      <c r="L38" s="548"/>
      <c r="M38" s="548"/>
      <c r="N38" s="548"/>
      <c r="O38" s="548"/>
      <c r="P38" s="548"/>
      <c r="Q38" s="548"/>
      <c r="R38" s="548"/>
      <c r="S38" s="548"/>
      <c r="T38" s="548"/>
      <c r="U38" s="548"/>
      <c r="V38" s="548"/>
      <c r="W38" s="548"/>
      <c r="X38" s="548"/>
      <c r="Y38" s="548"/>
      <c r="Z38" s="548"/>
      <c r="AA38" s="548"/>
      <c r="AB38" s="548"/>
      <c r="AC38" s="548"/>
      <c r="AD38" s="548"/>
      <c r="AE38" s="548"/>
      <c r="AF38" s="548"/>
      <c r="AG38" s="548"/>
      <c r="AH38" s="548"/>
      <c r="AI38" s="548"/>
      <c r="AJ38" s="548"/>
      <c r="AK38" s="548"/>
      <c r="AL38" s="548"/>
      <c r="AM38" s="548"/>
      <c r="AN38" s="548"/>
      <c r="AO38" s="548"/>
      <c r="AP38" s="548"/>
      <c r="AQ38" s="548"/>
      <c r="AR38" s="548"/>
      <c r="AS38" s="548"/>
      <c r="AT38" s="548"/>
      <c r="AU38" s="548"/>
      <c r="AV38" s="548"/>
      <c r="AW38" s="548"/>
      <c r="AX38" s="548"/>
      <c r="AY38" s="548"/>
      <c r="AZ38" s="548"/>
      <c r="BA38" s="548"/>
      <c r="BB38" s="548"/>
      <c r="BC38" s="548"/>
      <c r="BD38" s="548"/>
      <c r="BE38" s="548"/>
      <c r="BF38" s="548"/>
      <c r="BG38" s="548"/>
      <c r="BH38" s="548"/>
      <c r="BI38" s="548"/>
      <c r="BJ38" s="548"/>
    </row>
    <row r="39" spans="11:62">
      <c r="K39" s="548"/>
      <c r="L39" s="548"/>
      <c r="M39" s="556"/>
      <c r="N39" s="556"/>
      <c r="O39" s="556"/>
      <c r="P39" s="556"/>
      <c r="Q39" s="556"/>
      <c r="R39" s="556"/>
      <c r="S39" s="556"/>
      <c r="T39" s="556"/>
      <c r="U39" s="556"/>
      <c r="V39" s="556"/>
      <c r="W39" s="556"/>
      <c r="X39" s="556"/>
      <c r="Y39" s="556"/>
      <c r="Z39" s="556"/>
      <c r="AA39" s="556"/>
      <c r="AB39" s="556"/>
      <c r="AC39" s="556"/>
      <c r="AD39" s="556"/>
      <c r="AE39" s="556"/>
      <c r="AF39" s="556"/>
      <c r="AG39" s="556"/>
      <c r="AH39" s="556"/>
      <c r="AI39" s="556"/>
      <c r="AJ39" s="556"/>
      <c r="AK39" s="556"/>
      <c r="AL39" s="556"/>
      <c r="AM39" s="556"/>
      <c r="AN39" s="556"/>
      <c r="AO39" s="556"/>
      <c r="AP39" s="556"/>
      <c r="AQ39" s="556"/>
      <c r="AR39" s="556"/>
      <c r="AS39" s="556"/>
      <c r="AT39" s="556"/>
      <c r="AU39" s="556"/>
      <c r="AV39" s="556"/>
      <c r="AW39" s="556"/>
      <c r="AX39" s="556"/>
      <c r="AY39" s="556"/>
      <c r="AZ39" s="556"/>
      <c r="BA39" s="556"/>
      <c r="BB39" s="556"/>
      <c r="BC39" s="556"/>
      <c r="BD39" s="556"/>
      <c r="BE39" s="556"/>
      <c r="BF39" s="556"/>
      <c r="BG39" s="548"/>
      <c r="BH39" s="548"/>
      <c r="BI39" s="548"/>
      <c r="BJ39" s="548"/>
    </row>
    <row r="40" spans="11:62">
      <c r="K40" s="548"/>
      <c r="BG40" s="548"/>
      <c r="BH40" s="548"/>
      <c r="BI40" s="548"/>
      <c r="BJ40" s="548"/>
    </row>
    <row r="41" spans="11:62">
      <c r="K41" s="548"/>
      <c r="BG41" s="548"/>
      <c r="BH41" s="548"/>
      <c r="BI41" s="548"/>
      <c r="BJ41" s="548"/>
    </row>
    <row r="42" spans="11:62">
      <c r="K42" s="548"/>
      <c r="BG42" s="548"/>
      <c r="BH42" s="548"/>
      <c r="BI42" s="548"/>
      <c r="BJ42" s="548"/>
    </row>
    <row r="43" spans="11:62">
      <c r="K43" s="548"/>
      <c r="BG43" s="548"/>
      <c r="BH43" s="548"/>
      <c r="BI43" s="548"/>
      <c r="BJ43" s="548"/>
    </row>
    <row r="44" spans="11:62">
      <c r="K44" s="548"/>
      <c r="BG44" s="548"/>
      <c r="BH44" s="548"/>
      <c r="BI44" s="548"/>
      <c r="BJ44" s="548"/>
    </row>
    <row r="45" spans="11:62">
      <c r="K45" s="548"/>
      <c r="BG45" s="548"/>
      <c r="BH45" s="548"/>
      <c r="BI45" s="548"/>
      <c r="BJ45" s="548"/>
    </row>
    <row r="46" spans="11:62">
      <c r="K46" s="548"/>
      <c r="BG46" s="548"/>
      <c r="BH46" s="548"/>
      <c r="BI46" s="548"/>
      <c r="BJ46" s="548"/>
    </row>
    <row r="47" spans="11:62">
      <c r="K47" s="548"/>
      <c r="L47" s="548"/>
      <c r="M47" s="548"/>
      <c r="N47" s="548"/>
      <c r="O47" s="548"/>
      <c r="P47" s="548"/>
      <c r="Q47" s="548"/>
      <c r="R47" s="548"/>
      <c r="S47" s="548"/>
      <c r="T47" s="548"/>
      <c r="U47" s="548"/>
      <c r="V47" s="548"/>
      <c r="W47" s="548"/>
      <c r="X47" s="548"/>
      <c r="Y47" s="548"/>
      <c r="Z47" s="548"/>
      <c r="AA47" s="548"/>
      <c r="AB47" s="548"/>
      <c r="AC47" s="548"/>
      <c r="AD47" s="548"/>
      <c r="AE47" s="548"/>
      <c r="AF47" s="548"/>
      <c r="AG47" s="548"/>
      <c r="AH47" s="548"/>
      <c r="AI47" s="548"/>
      <c r="AJ47" s="548"/>
      <c r="AK47" s="548"/>
      <c r="AL47" s="548"/>
      <c r="AM47" s="548"/>
      <c r="AN47" s="548"/>
      <c r="AO47" s="548"/>
      <c r="AP47" s="548"/>
      <c r="AQ47" s="548"/>
      <c r="AR47" s="548"/>
      <c r="AS47" s="548"/>
      <c r="AT47" s="548"/>
      <c r="AU47" s="548"/>
      <c r="AV47" s="548"/>
      <c r="AW47" s="548"/>
      <c r="AX47" s="548"/>
      <c r="AY47" s="548"/>
      <c r="AZ47" s="548"/>
      <c r="BA47" s="548"/>
      <c r="BB47" s="548"/>
      <c r="BC47" s="548"/>
      <c r="BD47" s="548"/>
      <c r="BE47" s="548"/>
      <c r="BF47" s="548"/>
      <c r="BG47" s="548"/>
      <c r="BH47" s="548"/>
      <c r="BI47" s="548"/>
      <c r="BJ47" s="548"/>
    </row>
    <row r="48" spans="11:62">
      <c r="K48" s="548"/>
      <c r="L48" s="548"/>
      <c r="M48" s="548"/>
      <c r="N48" s="548"/>
      <c r="O48" s="548"/>
      <c r="P48" s="548"/>
      <c r="Q48" s="548"/>
      <c r="R48" s="556"/>
      <c r="S48" s="556"/>
      <c r="T48" s="556"/>
      <c r="U48" s="556"/>
      <c r="V48" s="556"/>
      <c r="W48" s="556"/>
      <c r="X48" s="556"/>
      <c r="Y48" s="548"/>
      <c r="Z48" s="548"/>
      <c r="AA48" s="548"/>
      <c r="AB48" s="556"/>
      <c r="AC48" s="548"/>
      <c r="AD48" s="548"/>
      <c r="AE48" s="548"/>
      <c r="AF48" s="548"/>
      <c r="AG48" s="548"/>
      <c r="AH48" s="548"/>
      <c r="AI48" s="548"/>
      <c r="AJ48" s="548"/>
      <c r="AK48" s="548"/>
      <c r="AL48" s="548"/>
      <c r="AM48" s="548"/>
      <c r="AN48" s="548"/>
      <c r="AO48" s="548"/>
      <c r="AP48" s="548"/>
      <c r="AQ48" s="548"/>
      <c r="AR48" s="548"/>
      <c r="AS48" s="548"/>
      <c r="AT48" s="548"/>
      <c r="AU48" s="548"/>
      <c r="AV48" s="548"/>
      <c r="AW48" s="548"/>
      <c r="AX48" s="548"/>
      <c r="AY48" s="548"/>
      <c r="AZ48" s="548"/>
      <c r="BA48" s="548"/>
      <c r="BB48" s="548"/>
      <c r="BC48" s="548"/>
      <c r="BD48" s="548"/>
      <c r="BE48" s="548"/>
      <c r="BF48" s="548"/>
      <c r="BG48" s="548"/>
      <c r="BH48" s="548"/>
      <c r="BI48" s="548"/>
      <c r="BJ48" s="548"/>
    </row>
    <row r="49" spans="11:62">
      <c r="K49" s="548"/>
      <c r="L49" s="548"/>
      <c r="M49" s="548"/>
      <c r="N49" s="548"/>
      <c r="O49" s="548"/>
      <c r="P49" s="548"/>
      <c r="Q49" s="548"/>
      <c r="R49" s="556"/>
      <c r="S49" s="556"/>
      <c r="T49" s="556"/>
      <c r="U49" s="556"/>
      <c r="V49" s="556"/>
      <c r="W49" s="556"/>
      <c r="X49" s="556"/>
      <c r="Y49" s="548"/>
      <c r="Z49" s="548"/>
      <c r="AA49" s="548"/>
      <c r="AB49" s="548"/>
      <c r="AC49" s="548"/>
      <c r="AD49" s="548"/>
      <c r="AE49" s="548"/>
      <c r="AF49" s="548"/>
      <c r="AG49" s="548"/>
      <c r="AH49" s="548"/>
      <c r="AI49" s="548"/>
      <c r="AJ49" s="548"/>
      <c r="AK49" s="548"/>
      <c r="AL49" s="548"/>
      <c r="AM49" s="548"/>
      <c r="AN49" s="548"/>
      <c r="AO49" s="548"/>
      <c r="AP49" s="548"/>
      <c r="AQ49" s="548"/>
      <c r="AR49" s="548"/>
      <c r="AS49" s="548"/>
      <c r="AT49" s="548"/>
      <c r="AU49" s="548"/>
      <c r="AV49" s="548"/>
      <c r="AW49" s="548"/>
      <c r="AX49" s="548"/>
      <c r="AY49" s="548"/>
      <c r="AZ49" s="548"/>
      <c r="BA49" s="548"/>
      <c r="BB49" s="548"/>
      <c r="BC49" s="548"/>
      <c r="BD49" s="548"/>
      <c r="BE49" s="548"/>
      <c r="BF49" s="548"/>
      <c r="BG49" s="548"/>
      <c r="BH49" s="548"/>
      <c r="BI49" s="548"/>
      <c r="BJ49" s="548"/>
    </row>
    <row r="50" spans="11:62">
      <c r="K50" s="548"/>
      <c r="L50" s="548"/>
      <c r="M50" s="548"/>
      <c r="N50" s="548"/>
      <c r="O50" s="548"/>
      <c r="P50" s="548"/>
      <c r="Q50" s="548"/>
      <c r="R50" s="556"/>
      <c r="S50" s="556"/>
      <c r="T50" s="556"/>
      <c r="U50" s="556"/>
      <c r="V50" s="556"/>
      <c r="W50" s="556"/>
      <c r="X50" s="556"/>
      <c r="Y50" s="548"/>
      <c r="Z50" s="548"/>
      <c r="AA50" s="548"/>
      <c r="AB50" s="548"/>
      <c r="AC50" s="548"/>
      <c r="AD50" s="548"/>
      <c r="AE50" s="548"/>
      <c r="AF50" s="548"/>
      <c r="AG50" s="548"/>
      <c r="AH50" s="548"/>
      <c r="AI50" s="548"/>
      <c r="AJ50" s="548"/>
      <c r="AK50" s="548"/>
      <c r="AL50" s="548"/>
      <c r="AM50" s="548"/>
      <c r="AN50" s="548"/>
      <c r="AO50" s="548"/>
      <c r="AP50" s="548"/>
      <c r="AQ50" s="548"/>
      <c r="AR50" s="548"/>
      <c r="AS50" s="548"/>
      <c r="AT50" s="548"/>
      <c r="AU50" s="548"/>
      <c r="AV50" s="548"/>
      <c r="AW50" s="548"/>
      <c r="AX50" s="548"/>
      <c r="AY50" s="548"/>
      <c r="AZ50" s="548"/>
      <c r="BA50" s="548"/>
      <c r="BB50" s="548"/>
      <c r="BC50" s="548"/>
      <c r="BD50" s="548"/>
      <c r="BE50" s="548"/>
      <c r="BF50" s="548"/>
      <c r="BG50" s="548"/>
      <c r="BH50" s="548"/>
      <c r="BI50" s="548"/>
      <c r="BJ50" s="548"/>
    </row>
    <row r="51" spans="11:62">
      <c r="K51" s="548"/>
      <c r="L51" s="548"/>
      <c r="M51" s="548"/>
      <c r="N51" s="548"/>
      <c r="O51" s="548"/>
      <c r="P51" s="548"/>
      <c r="Q51" s="548"/>
      <c r="R51" s="556"/>
      <c r="S51" s="556"/>
      <c r="T51" s="556"/>
      <c r="U51" s="556"/>
      <c r="V51" s="556"/>
      <c r="W51" s="556"/>
      <c r="X51" s="556"/>
      <c r="Y51" s="548"/>
      <c r="Z51" s="548"/>
      <c r="AA51" s="548"/>
      <c r="AB51" s="548"/>
      <c r="AC51" s="548"/>
      <c r="AD51" s="548"/>
      <c r="AE51" s="548"/>
      <c r="AF51" s="548"/>
      <c r="AG51" s="548"/>
      <c r="AH51" s="548"/>
      <c r="AI51" s="548"/>
      <c r="AJ51" s="548"/>
      <c r="AK51" s="548"/>
      <c r="AL51" s="548"/>
      <c r="AM51" s="548"/>
      <c r="AN51" s="548"/>
      <c r="AO51" s="548"/>
      <c r="AP51" s="548"/>
      <c r="AQ51" s="548"/>
      <c r="AR51" s="548"/>
      <c r="AS51" s="548"/>
      <c r="AT51" s="548"/>
      <c r="AU51" s="548"/>
      <c r="AV51" s="548"/>
      <c r="AW51" s="548"/>
      <c r="AX51" s="548"/>
      <c r="AY51" s="548"/>
      <c r="AZ51" s="548"/>
      <c r="BA51" s="548"/>
      <c r="BB51" s="548"/>
      <c r="BC51" s="548"/>
      <c r="BD51" s="548"/>
      <c r="BE51" s="548"/>
      <c r="BF51" s="548"/>
      <c r="BG51" s="548"/>
      <c r="BH51" s="548"/>
      <c r="BI51" s="548"/>
      <c r="BJ51" s="548"/>
    </row>
    <row r="52" spans="11:62">
      <c r="M52" s="558"/>
      <c r="Q52" s="548"/>
      <c r="R52" s="548"/>
      <c r="S52" s="548"/>
      <c r="T52" s="556"/>
      <c r="U52" s="556"/>
      <c r="V52" s="556"/>
      <c r="W52" s="556"/>
      <c r="X52" s="556"/>
      <c r="Y52" s="548"/>
      <c r="Z52" s="548"/>
      <c r="AA52" s="548"/>
      <c r="AB52" s="548"/>
      <c r="AC52" s="548"/>
      <c r="AD52" s="548"/>
      <c r="AE52" s="548"/>
      <c r="AF52" s="548"/>
      <c r="AG52" s="548"/>
      <c r="AH52" s="548"/>
      <c r="AI52" s="548"/>
      <c r="AJ52" s="548"/>
      <c r="AK52" s="548"/>
      <c r="AL52" s="548"/>
      <c r="AM52" s="548"/>
      <c r="AN52" s="548"/>
      <c r="AO52" s="548"/>
      <c r="AP52" s="548"/>
      <c r="AQ52" s="548"/>
      <c r="AR52" s="548"/>
      <c r="AS52" s="548"/>
      <c r="AT52" s="548"/>
      <c r="AU52" s="548"/>
      <c r="AV52" s="548"/>
      <c r="AW52" s="548"/>
      <c r="AX52" s="548"/>
      <c r="AY52" s="548"/>
      <c r="AZ52" s="548"/>
      <c r="BA52" s="548"/>
      <c r="BB52" s="548"/>
      <c r="BC52" s="548"/>
      <c r="BD52" s="548"/>
      <c r="BE52" s="548"/>
      <c r="BF52" s="548"/>
      <c r="BG52" s="548"/>
      <c r="BH52" s="548"/>
      <c r="BI52" s="548"/>
      <c r="BJ52" s="548"/>
    </row>
    <row r="53" spans="11:62" s="552" customFormat="1" ht="20.25">
      <c r="L53" s="358"/>
      <c r="M53" s="358"/>
      <c r="N53" s="358"/>
      <c r="O53" s="358"/>
      <c r="P53" s="358"/>
      <c r="Q53" s="548"/>
      <c r="R53" s="548"/>
      <c r="S53" s="548"/>
      <c r="T53" s="548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F31"/>
  <sheetViews>
    <sheetView showGridLines="0" zoomScale="85" zoomScaleNormal="85" workbookViewId="0">
      <selection activeCell="M22" sqref="M22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23.625" style="5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58" ht="25.5">
      <c r="A1" s="637" t="s">
        <v>205</v>
      </c>
      <c r="C1" s="63"/>
      <c r="D1" s="63"/>
      <c r="E1" s="63"/>
      <c r="F1" s="63"/>
      <c r="G1" s="63"/>
      <c r="H1" s="63"/>
      <c r="I1" s="63"/>
      <c r="L1" s="1" t="s">
        <v>411</v>
      </c>
      <c r="M1" s="1" t="s">
        <v>0</v>
      </c>
      <c r="N1" s="1" t="s">
        <v>1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  <c r="W1" s="1" t="s">
        <v>10</v>
      </c>
      <c r="X1" s="1" t="s">
        <v>11</v>
      </c>
      <c r="Y1" s="1" t="s">
        <v>12</v>
      </c>
      <c r="Z1" s="1" t="s">
        <v>13</v>
      </c>
      <c r="AA1" s="1" t="s">
        <v>14</v>
      </c>
      <c r="AB1" s="1" t="s">
        <v>15</v>
      </c>
      <c r="AC1" s="1" t="s">
        <v>16</v>
      </c>
      <c r="AD1" s="1" t="s">
        <v>17</v>
      </c>
      <c r="AE1" s="1" t="s">
        <v>18</v>
      </c>
      <c r="AF1" s="1" t="s">
        <v>19</v>
      </c>
      <c r="AG1" s="1" t="s">
        <v>20</v>
      </c>
      <c r="AH1" s="1" t="s">
        <v>21</v>
      </c>
      <c r="AI1" s="1" t="s">
        <v>22</v>
      </c>
      <c r="AJ1" s="1" t="s">
        <v>23</v>
      </c>
      <c r="AK1" s="1" t="s">
        <v>24</v>
      </c>
      <c r="AL1" s="1" t="s">
        <v>25</v>
      </c>
      <c r="AM1" s="1" t="s">
        <v>26</v>
      </c>
      <c r="AN1" s="1" t="s">
        <v>27</v>
      </c>
      <c r="AO1" s="1" t="s">
        <v>28</v>
      </c>
      <c r="AP1" s="1" t="s">
        <v>29</v>
      </c>
      <c r="AQ1" s="1" t="s">
        <v>30</v>
      </c>
      <c r="AR1" s="1" t="s">
        <v>37</v>
      </c>
      <c r="AS1" s="1" t="s">
        <v>38</v>
      </c>
      <c r="AT1" s="1" t="s">
        <v>39</v>
      </c>
      <c r="AU1" s="1" t="s">
        <v>40</v>
      </c>
      <c r="AV1" s="1" t="s">
        <v>41</v>
      </c>
      <c r="AW1" s="1" t="s">
        <v>83</v>
      </c>
      <c r="AX1" s="1" t="s">
        <v>84</v>
      </c>
      <c r="AY1" s="1" t="s">
        <v>85</v>
      </c>
      <c r="AZ1" s="1" t="s">
        <v>86</v>
      </c>
      <c r="BA1" s="1" t="s">
        <v>87</v>
      </c>
      <c r="BB1" s="1" t="s">
        <v>88</v>
      </c>
      <c r="BC1" s="1" t="s">
        <v>89</v>
      </c>
      <c r="BD1" s="1" t="s">
        <v>90</v>
      </c>
      <c r="BE1" s="1" t="s">
        <v>91</v>
      </c>
      <c r="BF1" s="1" t="s">
        <v>92</v>
      </c>
    </row>
    <row r="2" spans="1:58">
      <c r="K2" s="416"/>
      <c r="L2" s="416"/>
    </row>
    <row r="3" spans="1:58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179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8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416"/>
      <c r="L4" s="4" t="s">
        <v>412</v>
      </c>
      <c r="M4" s="55">
        <v>38353</v>
      </c>
      <c r="N4" s="55">
        <v>38718</v>
      </c>
      <c r="O4" s="55">
        <v>39083</v>
      </c>
      <c r="P4" s="55">
        <v>39448</v>
      </c>
      <c r="Q4" s="55">
        <v>39814</v>
      </c>
      <c r="R4" s="55">
        <v>40179</v>
      </c>
      <c r="S4" s="55">
        <v>40544</v>
      </c>
      <c r="T4" s="55">
        <v>40909</v>
      </c>
      <c r="U4" s="55">
        <v>41275</v>
      </c>
      <c r="V4" s="55">
        <v>41640</v>
      </c>
      <c r="W4" s="55">
        <v>42005</v>
      </c>
      <c r="X4" s="55">
        <v>42370</v>
      </c>
      <c r="Y4" s="55">
        <v>42736</v>
      </c>
      <c r="Z4" s="55">
        <v>43101</v>
      </c>
      <c r="AA4" s="55">
        <v>43466</v>
      </c>
      <c r="AB4" s="55">
        <v>43831</v>
      </c>
      <c r="AC4" s="55">
        <v>44197</v>
      </c>
      <c r="AD4" s="55">
        <v>44562</v>
      </c>
      <c r="AE4" s="55">
        <v>44927</v>
      </c>
      <c r="AF4" s="55">
        <v>45292</v>
      </c>
      <c r="AG4" s="55">
        <v>45658</v>
      </c>
      <c r="AH4" s="55">
        <v>46023</v>
      </c>
      <c r="AI4" s="55">
        <v>46388</v>
      </c>
      <c r="AJ4" s="55">
        <v>46753</v>
      </c>
      <c r="AK4" s="55">
        <v>47119</v>
      </c>
      <c r="AL4" s="55">
        <v>47484</v>
      </c>
      <c r="AM4" s="55">
        <v>47849</v>
      </c>
      <c r="AN4" s="55">
        <v>48214</v>
      </c>
      <c r="AO4" s="55">
        <v>48580</v>
      </c>
      <c r="AP4" s="55">
        <v>48945</v>
      </c>
      <c r="AQ4" s="55">
        <v>49310</v>
      </c>
      <c r="AR4" s="55">
        <v>49675</v>
      </c>
      <c r="AS4" s="55">
        <v>50041</v>
      </c>
      <c r="AT4" s="55">
        <v>50406</v>
      </c>
      <c r="AU4" s="55">
        <v>50771</v>
      </c>
      <c r="AV4" s="55">
        <v>51136</v>
      </c>
      <c r="AW4" s="55">
        <v>51502</v>
      </c>
      <c r="AX4" s="55">
        <v>51867</v>
      </c>
      <c r="AY4" s="55">
        <v>52232</v>
      </c>
      <c r="AZ4" s="55">
        <v>52597</v>
      </c>
      <c r="BA4" s="55">
        <v>52963</v>
      </c>
      <c r="BB4" s="55">
        <v>53328</v>
      </c>
      <c r="BC4" s="55">
        <v>53693</v>
      </c>
      <c r="BD4" s="55">
        <v>54058</v>
      </c>
      <c r="BE4" s="55">
        <v>54424</v>
      </c>
      <c r="BF4" s="55">
        <v>54789</v>
      </c>
    </row>
    <row r="5" spans="1:58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35</v>
      </c>
      <c r="M5" s="134">
        <v>64.8</v>
      </c>
      <c r="N5" s="134">
        <v>64.5</v>
      </c>
      <c r="O5" s="134">
        <v>64.5</v>
      </c>
      <c r="P5" s="134">
        <v>62.199999999999996</v>
      </c>
      <c r="Q5" s="134">
        <v>62.1</v>
      </c>
      <c r="R5" s="134">
        <v>62.599999999999994</v>
      </c>
      <c r="S5" s="134">
        <v>60.5</v>
      </c>
      <c r="T5" s="134">
        <v>61</v>
      </c>
      <c r="U5" s="134">
        <v>61.7</v>
      </c>
      <c r="V5" s="134">
        <v>61.1</v>
      </c>
      <c r="W5" s="134">
        <v>61.3</v>
      </c>
      <c r="X5" s="134">
        <v>60.900000000000006</v>
      </c>
      <c r="Y5" s="69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</row>
    <row r="6" spans="1:58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80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33">
        <v>60.900000000000006</v>
      </c>
      <c r="Y6" s="133">
        <v>62.3</v>
      </c>
      <c r="Z6" s="133">
        <v>62.000000000000007</v>
      </c>
      <c r="AA6" s="133">
        <v>61.9</v>
      </c>
      <c r="AB6" s="133">
        <v>61.8</v>
      </c>
      <c r="AC6" s="133">
        <v>61.8</v>
      </c>
      <c r="AD6" s="133">
        <v>61.900000000000006</v>
      </c>
      <c r="AE6" s="133">
        <v>61.900000000000006</v>
      </c>
      <c r="AF6" s="133">
        <v>62</v>
      </c>
      <c r="AG6" s="133">
        <v>62.400000000000006</v>
      </c>
      <c r="AH6" s="133">
        <v>62.900000000000006</v>
      </c>
      <c r="AI6" s="133">
        <v>63.4</v>
      </c>
      <c r="AJ6" s="133">
        <v>63.800000000000004</v>
      </c>
      <c r="AK6" s="133">
        <v>64.3</v>
      </c>
      <c r="AL6" s="133">
        <v>64.699999999999989</v>
      </c>
      <c r="AM6" s="133">
        <v>64.699999999999989</v>
      </c>
      <c r="AN6" s="133">
        <v>65</v>
      </c>
      <c r="AO6" s="133">
        <v>65.099999999999994</v>
      </c>
      <c r="AP6" s="133">
        <v>65.099999999999994</v>
      </c>
      <c r="AQ6" s="133">
        <v>65.099999999999994</v>
      </c>
      <c r="AR6" s="133">
        <v>65.2</v>
      </c>
      <c r="AS6" s="133">
        <v>65.400000000000006</v>
      </c>
      <c r="AT6" s="133">
        <v>65.7</v>
      </c>
      <c r="AU6" s="133">
        <v>66.3</v>
      </c>
      <c r="AV6" s="133">
        <v>66.899999999999991</v>
      </c>
      <c r="AW6" s="133">
        <v>67.400000000000006</v>
      </c>
      <c r="AX6" s="133">
        <v>68.099999999999994</v>
      </c>
      <c r="AY6" s="133">
        <v>69.300000000000011</v>
      </c>
      <c r="AZ6" s="133">
        <v>71.300000000000011</v>
      </c>
      <c r="BA6" s="133">
        <v>72.199999999999989</v>
      </c>
      <c r="BB6" s="133">
        <v>72.899999999999991</v>
      </c>
      <c r="BC6" s="133">
        <v>73.099999999999994</v>
      </c>
      <c r="BD6" s="133">
        <v>73.2</v>
      </c>
      <c r="BE6" s="133">
        <v>73.3</v>
      </c>
      <c r="BF6" s="133">
        <v>73.3</v>
      </c>
    </row>
    <row r="7" spans="1:58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31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33">
        <v>60.9</v>
      </c>
      <c r="Y7" s="134">
        <v>61.8</v>
      </c>
      <c r="Z7" s="134">
        <v>61.1</v>
      </c>
      <c r="AA7" s="134">
        <v>60.7</v>
      </c>
      <c r="AB7" s="134">
        <v>60.2</v>
      </c>
      <c r="AC7" s="134">
        <v>60</v>
      </c>
      <c r="AD7" s="134">
        <v>59.8</v>
      </c>
      <c r="AE7" s="134">
        <v>59.900000000000006</v>
      </c>
      <c r="AF7" s="134">
        <v>60</v>
      </c>
      <c r="AG7" s="134">
        <v>60</v>
      </c>
      <c r="AH7" s="134">
        <v>60.300000000000004</v>
      </c>
      <c r="AI7" s="134">
        <v>60.4</v>
      </c>
      <c r="AJ7" s="134">
        <v>60.7</v>
      </c>
      <c r="AK7" s="134">
        <v>60.900000000000006</v>
      </c>
      <c r="AL7" s="134">
        <v>61.2</v>
      </c>
      <c r="AM7" s="134">
        <v>61.599999999999994</v>
      </c>
      <c r="AN7" s="134">
        <v>61.9</v>
      </c>
      <c r="AO7" s="134">
        <v>62.3</v>
      </c>
      <c r="AP7" s="134">
        <v>62.5</v>
      </c>
      <c r="AQ7" s="134">
        <v>62.6</v>
      </c>
      <c r="AR7" s="134">
        <v>62.6</v>
      </c>
      <c r="AS7" s="134">
        <v>62.9</v>
      </c>
      <c r="AT7" s="134">
        <v>63.2</v>
      </c>
      <c r="AU7" s="134">
        <v>63.600000000000009</v>
      </c>
      <c r="AV7" s="134">
        <v>64</v>
      </c>
      <c r="AW7" s="134">
        <v>64.599999999999994</v>
      </c>
      <c r="AX7" s="134">
        <v>65</v>
      </c>
      <c r="AY7" s="134">
        <v>65.5</v>
      </c>
      <c r="AZ7" s="134">
        <v>66</v>
      </c>
      <c r="BA7" s="134">
        <v>66.5</v>
      </c>
      <c r="BB7" s="134">
        <v>66.900000000000006</v>
      </c>
      <c r="BC7" s="134">
        <v>67.5</v>
      </c>
      <c r="BD7" s="134">
        <v>68</v>
      </c>
      <c r="BE7" s="134">
        <v>68.7</v>
      </c>
      <c r="BF7" s="134">
        <v>69.5</v>
      </c>
    </row>
    <row r="8" spans="1:58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81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33">
        <v>60.9</v>
      </c>
      <c r="Y8" s="133">
        <v>61.2</v>
      </c>
      <c r="Z8" s="133">
        <v>61.7</v>
      </c>
      <c r="AA8" s="133">
        <v>61.599999999999994</v>
      </c>
      <c r="AB8" s="133">
        <v>61.3</v>
      </c>
      <c r="AC8" s="133">
        <v>61.400000000000006</v>
      </c>
      <c r="AD8" s="133">
        <v>61.2</v>
      </c>
      <c r="AE8" s="133">
        <v>61.3</v>
      </c>
      <c r="AF8" s="133">
        <v>61.3</v>
      </c>
      <c r="AG8" s="133">
        <v>61.4</v>
      </c>
      <c r="AH8" s="133">
        <v>61.4</v>
      </c>
      <c r="AI8" s="133">
        <v>61.4</v>
      </c>
      <c r="AJ8" s="133">
        <v>61.4</v>
      </c>
      <c r="AK8" s="133">
        <v>61.3</v>
      </c>
      <c r="AL8" s="133">
        <v>61.2</v>
      </c>
      <c r="AM8" s="133">
        <v>61.2</v>
      </c>
      <c r="AN8" s="133">
        <v>61.4</v>
      </c>
      <c r="AO8" s="133">
        <v>61.5</v>
      </c>
      <c r="AP8" s="133">
        <v>61.5</v>
      </c>
      <c r="AQ8" s="133">
        <v>61.6</v>
      </c>
      <c r="AR8" s="133">
        <v>61.699999999999996</v>
      </c>
      <c r="AS8" s="133">
        <v>61.9</v>
      </c>
      <c r="AT8" s="133">
        <v>62</v>
      </c>
      <c r="AU8" s="133">
        <v>62.2</v>
      </c>
      <c r="AV8" s="133">
        <v>62.4</v>
      </c>
      <c r="AW8" s="133">
        <v>62.7</v>
      </c>
      <c r="AX8" s="133">
        <v>62.899999999999991</v>
      </c>
      <c r="AY8" s="133">
        <v>63.099999999999994</v>
      </c>
      <c r="AZ8" s="133">
        <v>63.4</v>
      </c>
      <c r="BA8" s="133">
        <v>63.5</v>
      </c>
      <c r="BB8" s="133">
        <v>63.7</v>
      </c>
      <c r="BC8" s="133">
        <v>63.800000000000004</v>
      </c>
      <c r="BD8" s="133">
        <v>64</v>
      </c>
      <c r="BE8" s="133">
        <v>64.3</v>
      </c>
      <c r="BF8" s="133">
        <v>64.5</v>
      </c>
    </row>
    <row r="9" spans="1:58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 t="s">
        <v>32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33">
        <v>60.900000000000006</v>
      </c>
      <c r="Y9" s="133">
        <v>61.5</v>
      </c>
      <c r="Z9" s="133">
        <v>61.7</v>
      </c>
      <c r="AA9" s="133">
        <v>61.600000000000009</v>
      </c>
      <c r="AB9" s="133">
        <v>61.5</v>
      </c>
      <c r="AC9" s="133">
        <v>61.8</v>
      </c>
      <c r="AD9" s="133">
        <v>61.8</v>
      </c>
      <c r="AE9" s="133">
        <v>62</v>
      </c>
      <c r="AF9" s="133">
        <v>62.599999999999994</v>
      </c>
      <c r="AG9" s="133">
        <v>63.199999999999996</v>
      </c>
      <c r="AH9" s="133">
        <v>63.6</v>
      </c>
      <c r="AI9" s="133">
        <v>64.099999999999994</v>
      </c>
      <c r="AJ9" s="133">
        <v>64.7</v>
      </c>
      <c r="AK9" s="133">
        <v>65.2</v>
      </c>
      <c r="AL9" s="133">
        <v>66</v>
      </c>
      <c r="AM9" s="133">
        <v>66.699999999999989</v>
      </c>
      <c r="AN9" s="133">
        <v>67.599999999999994</v>
      </c>
      <c r="AO9" s="133">
        <v>68.7</v>
      </c>
      <c r="AP9" s="133">
        <v>69.599999999999994</v>
      </c>
      <c r="AQ9" s="133">
        <v>70.7</v>
      </c>
      <c r="AR9" s="133">
        <v>71.600000000000009</v>
      </c>
      <c r="AS9" s="133">
        <v>72.7</v>
      </c>
      <c r="AT9" s="133">
        <v>73.599999999999994</v>
      </c>
      <c r="AU9" s="133">
        <v>74.7</v>
      </c>
      <c r="AV9" s="133">
        <v>75.599999999999994</v>
      </c>
      <c r="AW9" s="133">
        <v>76.599999999999994</v>
      </c>
      <c r="AX9" s="133">
        <v>77.400000000000006</v>
      </c>
      <c r="AY9" s="133">
        <v>78.3</v>
      </c>
      <c r="AZ9" s="133">
        <v>79</v>
      </c>
      <c r="BA9" s="133">
        <v>79.599999999999994</v>
      </c>
      <c r="BB9" s="133">
        <v>80.400000000000006</v>
      </c>
      <c r="BC9" s="133">
        <v>81.2</v>
      </c>
      <c r="BD9" s="133">
        <v>82.3</v>
      </c>
      <c r="BE9" s="133">
        <v>83.6</v>
      </c>
      <c r="BF9" s="133">
        <v>85.4</v>
      </c>
    </row>
    <row r="11" spans="1:58">
      <c r="L11" s="2" t="s">
        <v>597</v>
      </c>
    </row>
    <row r="12" spans="1:58">
      <c r="L12" s="2" t="s">
        <v>413</v>
      </c>
    </row>
    <row r="13" spans="1:58">
      <c r="L13" s="2" t="s">
        <v>414</v>
      </c>
    </row>
    <row r="14" spans="1:58">
      <c r="L14" s="2" t="s">
        <v>415</v>
      </c>
    </row>
    <row r="31" spans="1:1">
      <c r="A31" s="417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H9"/>
  <sheetViews>
    <sheetView showGridLines="0" topLeftCell="A4" zoomScale="85" zoomScaleNormal="85" workbookViewId="0">
      <selection activeCell="L30" sqref="L30:L32"/>
    </sheetView>
  </sheetViews>
  <sheetFormatPr defaultColWidth="9" defaultRowHeight="15"/>
  <cols>
    <col min="1" max="1" width="3.625" style="187" customWidth="1"/>
    <col min="2" max="8" width="9" style="187"/>
    <col min="9" max="9" width="9" style="187" customWidth="1"/>
    <col min="10" max="11" width="9" style="187"/>
    <col min="12" max="12" width="18.5" style="187" customWidth="1"/>
    <col min="13" max="58" width="9" style="187" customWidth="1"/>
    <col min="59" max="16384" width="9" style="187"/>
  </cols>
  <sheetData>
    <row r="1" spans="1:60" ht="25.5">
      <c r="A1" s="637" t="s">
        <v>686</v>
      </c>
      <c r="C1" s="63"/>
      <c r="D1" s="63"/>
      <c r="E1" s="63"/>
      <c r="F1" s="63"/>
      <c r="G1" s="63"/>
      <c r="H1" s="63"/>
      <c r="I1" s="63"/>
      <c r="L1" s="188"/>
    </row>
    <row r="2" spans="1:60">
      <c r="K2" s="409"/>
      <c r="L2" s="75" t="s">
        <v>264</v>
      </c>
    </row>
    <row r="3" spans="1:60" s="76" customFormat="1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40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</row>
    <row r="4" spans="1:60" s="76" customForma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409"/>
      <c r="L4" s="387" t="s">
        <v>36</v>
      </c>
      <c r="M4" s="193">
        <v>38353</v>
      </c>
      <c r="N4" s="193">
        <v>38718</v>
      </c>
      <c r="O4" s="193">
        <v>39083</v>
      </c>
      <c r="P4" s="193">
        <v>39448</v>
      </c>
      <c r="Q4" s="193">
        <v>39814</v>
      </c>
      <c r="R4" s="193">
        <v>40179</v>
      </c>
      <c r="S4" s="193">
        <v>40544</v>
      </c>
      <c r="T4" s="193">
        <v>40909</v>
      </c>
      <c r="U4" s="193">
        <v>41275</v>
      </c>
      <c r="V4" s="193">
        <v>41640</v>
      </c>
      <c r="W4" s="193">
        <v>42005</v>
      </c>
      <c r="X4" s="193">
        <v>42370</v>
      </c>
      <c r="Y4" s="193">
        <v>42736</v>
      </c>
      <c r="Z4" s="193">
        <v>43101</v>
      </c>
      <c r="AA4" s="193">
        <v>43466</v>
      </c>
      <c r="AB4" s="193">
        <v>43831</v>
      </c>
      <c r="AC4" s="193">
        <v>44197</v>
      </c>
      <c r="AD4" s="193">
        <v>44562</v>
      </c>
      <c r="AE4" s="193">
        <v>44927</v>
      </c>
      <c r="AF4" s="193">
        <v>45292</v>
      </c>
      <c r="AG4" s="193">
        <v>45658</v>
      </c>
      <c r="AH4" s="193">
        <v>46023</v>
      </c>
      <c r="AI4" s="193">
        <v>46388</v>
      </c>
      <c r="AJ4" s="193">
        <v>46753</v>
      </c>
      <c r="AK4" s="193">
        <v>47119</v>
      </c>
      <c r="AL4" s="193">
        <v>47484</v>
      </c>
      <c r="AM4" s="193">
        <v>47849</v>
      </c>
      <c r="AN4" s="193">
        <v>48214</v>
      </c>
      <c r="AO4" s="193">
        <v>48580</v>
      </c>
      <c r="AP4" s="193">
        <v>48945</v>
      </c>
      <c r="AQ4" s="193">
        <v>49310</v>
      </c>
      <c r="AR4" s="193">
        <v>49675</v>
      </c>
      <c r="AS4" s="193">
        <v>50041</v>
      </c>
      <c r="AT4" s="193">
        <v>50406</v>
      </c>
      <c r="AU4" s="193">
        <v>50771</v>
      </c>
      <c r="AV4" s="193">
        <v>51136</v>
      </c>
      <c r="AW4" s="193">
        <v>51502</v>
      </c>
      <c r="AX4" s="193">
        <v>51867</v>
      </c>
      <c r="AY4" s="193">
        <v>52232</v>
      </c>
      <c r="AZ4" s="193">
        <v>52597</v>
      </c>
      <c r="BA4" s="193">
        <v>52963</v>
      </c>
      <c r="BB4" s="193">
        <v>53328</v>
      </c>
      <c r="BC4" s="193">
        <v>53693</v>
      </c>
      <c r="BD4" s="193">
        <v>54058</v>
      </c>
      <c r="BE4" s="193">
        <v>54424</v>
      </c>
      <c r="BF4" s="193">
        <v>54789</v>
      </c>
      <c r="BG4" s="190"/>
      <c r="BH4" s="190"/>
    </row>
    <row r="5" spans="1:60" s="76" customFormat="1">
      <c r="A5" s="187"/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387" t="s">
        <v>35</v>
      </c>
      <c r="M5" s="195">
        <v>1059.895</v>
      </c>
      <c r="N5" s="195">
        <v>1045.336</v>
      </c>
      <c r="O5" s="195">
        <v>1075.941</v>
      </c>
      <c r="P5" s="195">
        <v>1079.5509999999999</v>
      </c>
      <c r="Q5" s="195">
        <v>1038.1210000000001</v>
      </c>
      <c r="R5" s="195">
        <v>1107.5113251865046</v>
      </c>
      <c r="S5" s="195">
        <v>1020.7261196742493</v>
      </c>
      <c r="T5" s="195">
        <v>872.0142000281088</v>
      </c>
      <c r="U5" s="195">
        <v>832.24804844961602</v>
      </c>
      <c r="V5" s="195">
        <v>844.68718315242882</v>
      </c>
      <c r="W5" s="195">
        <v>873.10937877378763</v>
      </c>
      <c r="X5" s="194">
        <v>922.67495743955533</v>
      </c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1"/>
      <c r="BH5" s="191"/>
    </row>
    <row r="6" spans="1:60" s="76" customFormat="1">
      <c r="A6" s="187"/>
      <c r="B6" s="187"/>
      <c r="C6" s="187"/>
      <c r="D6" s="187"/>
      <c r="E6" s="187"/>
      <c r="F6" s="187"/>
      <c r="G6" s="187"/>
      <c r="H6" s="187"/>
      <c r="I6" s="187"/>
      <c r="J6" s="187"/>
      <c r="K6" s="192"/>
      <c r="L6" s="387" t="s">
        <v>80</v>
      </c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>
        <v>922.67495743955533</v>
      </c>
      <c r="Y6" s="195">
        <v>904.19139289461714</v>
      </c>
      <c r="Z6" s="195">
        <v>883.53828151433743</v>
      </c>
      <c r="AA6" s="195">
        <v>864.02310639393647</v>
      </c>
      <c r="AB6" s="195">
        <v>847.73477982358668</v>
      </c>
      <c r="AC6" s="195">
        <v>802.38379566148524</v>
      </c>
      <c r="AD6" s="195">
        <v>762.77515909855333</v>
      </c>
      <c r="AE6" s="195">
        <v>737.51575218038727</v>
      </c>
      <c r="AF6" s="195">
        <v>734.84464443204604</v>
      </c>
      <c r="AG6" s="195">
        <v>731.38944871135629</v>
      </c>
      <c r="AH6" s="195">
        <v>703.22583092400407</v>
      </c>
      <c r="AI6" s="195">
        <v>712.45896057563459</v>
      </c>
      <c r="AJ6" s="195">
        <v>690.7256345348128</v>
      </c>
      <c r="AK6" s="195">
        <v>688.95715750874035</v>
      </c>
      <c r="AL6" s="195">
        <v>685.0379464269721</v>
      </c>
      <c r="AM6" s="195">
        <v>656.39298978451154</v>
      </c>
      <c r="AN6" s="195">
        <v>662.35471520055978</v>
      </c>
      <c r="AO6" s="195">
        <v>638.53117578092338</v>
      </c>
      <c r="AP6" s="195">
        <v>632.07625834661508</v>
      </c>
      <c r="AQ6" s="195">
        <v>604.03181500210633</v>
      </c>
      <c r="AR6" s="195">
        <v>592.70621761423331</v>
      </c>
      <c r="AS6" s="195">
        <v>588.42896882363959</v>
      </c>
      <c r="AT6" s="195">
        <v>574.9421551113162</v>
      </c>
      <c r="AU6" s="195">
        <v>558.15393709324258</v>
      </c>
      <c r="AV6" s="195">
        <v>545.37024393078605</v>
      </c>
      <c r="AW6" s="195">
        <v>532.52977913852942</v>
      </c>
      <c r="AX6" s="195">
        <v>531.00829715773557</v>
      </c>
      <c r="AY6" s="195">
        <v>533.77011004901919</v>
      </c>
      <c r="AZ6" s="195">
        <v>553.40568359776785</v>
      </c>
      <c r="BA6" s="195">
        <v>556.22428192667894</v>
      </c>
      <c r="BB6" s="195">
        <v>538.57352012433546</v>
      </c>
      <c r="BC6" s="195">
        <v>532.71902425670612</v>
      </c>
      <c r="BD6" s="195">
        <v>519.07079290228069</v>
      </c>
      <c r="BE6" s="195">
        <v>515.65753562848647</v>
      </c>
      <c r="BF6" s="195">
        <v>515.87951729919007</v>
      </c>
    </row>
    <row r="7" spans="1:60" s="76" customFormat="1">
      <c r="A7" s="187"/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387" t="s">
        <v>31</v>
      </c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>
        <v>922.67495743955533</v>
      </c>
      <c r="Y7" s="195">
        <v>873.74367323536705</v>
      </c>
      <c r="Z7" s="195">
        <v>839.08291492904948</v>
      </c>
      <c r="AA7" s="195">
        <v>823.66710940879238</v>
      </c>
      <c r="AB7" s="195">
        <v>818.46441315267316</v>
      </c>
      <c r="AC7" s="195">
        <v>806.26855034535015</v>
      </c>
      <c r="AD7" s="195">
        <v>782.06170715219253</v>
      </c>
      <c r="AE7" s="195">
        <v>766.77205088199787</v>
      </c>
      <c r="AF7" s="195">
        <v>771.26051843746927</v>
      </c>
      <c r="AG7" s="195">
        <v>767.52402574221946</v>
      </c>
      <c r="AH7" s="195">
        <v>767.86325664053402</v>
      </c>
      <c r="AI7" s="195">
        <v>749.72486917131766</v>
      </c>
      <c r="AJ7" s="195">
        <v>746.36316643477858</v>
      </c>
      <c r="AK7" s="195">
        <v>755.28619797233398</v>
      </c>
      <c r="AL7" s="195">
        <v>732.92597299832585</v>
      </c>
      <c r="AM7" s="195">
        <v>712.31909233973545</v>
      </c>
      <c r="AN7" s="195">
        <v>701.30809016961882</v>
      </c>
      <c r="AO7" s="195">
        <v>674.84890455274433</v>
      </c>
      <c r="AP7" s="195">
        <v>668.99644741586758</v>
      </c>
      <c r="AQ7" s="195">
        <v>644.51093008099713</v>
      </c>
      <c r="AR7" s="195">
        <v>634.9669819357581</v>
      </c>
      <c r="AS7" s="195">
        <v>624.37713767082823</v>
      </c>
      <c r="AT7" s="195">
        <v>620.07768829491044</v>
      </c>
      <c r="AU7" s="195">
        <v>608.71834523127484</v>
      </c>
      <c r="AV7" s="195">
        <v>598.73349121708736</v>
      </c>
      <c r="AW7" s="195">
        <v>593.23889806380021</v>
      </c>
      <c r="AX7" s="195">
        <v>584.83190696899828</v>
      </c>
      <c r="AY7" s="195">
        <v>575.24245308003765</v>
      </c>
      <c r="AZ7" s="195">
        <v>566.53189410570121</v>
      </c>
      <c r="BA7" s="195">
        <v>556.80176979533053</v>
      </c>
      <c r="BB7" s="195">
        <v>549.54807811419107</v>
      </c>
      <c r="BC7" s="195">
        <v>540.42892790726535</v>
      </c>
      <c r="BD7" s="195">
        <v>531.88791091348025</v>
      </c>
      <c r="BE7" s="195">
        <v>523.32407803888327</v>
      </c>
      <c r="BF7" s="195">
        <v>514.09720491667849</v>
      </c>
    </row>
    <row r="8" spans="1:60" s="76" customFormat="1">
      <c r="A8" s="187"/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387" t="s">
        <v>81</v>
      </c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>
        <v>922.67495743955533</v>
      </c>
      <c r="Y8" s="195">
        <v>928.97096081315135</v>
      </c>
      <c r="Z8" s="195">
        <v>883.04146606893005</v>
      </c>
      <c r="AA8" s="195">
        <v>862.11572520170012</v>
      </c>
      <c r="AB8" s="195">
        <v>848.69369329437461</v>
      </c>
      <c r="AC8" s="195">
        <v>882.44450599433537</v>
      </c>
      <c r="AD8" s="195">
        <v>886.97553522118096</v>
      </c>
      <c r="AE8" s="195">
        <v>891.19593875926614</v>
      </c>
      <c r="AF8" s="195">
        <v>902.30629224114534</v>
      </c>
      <c r="AG8" s="195">
        <v>921.53156001510456</v>
      </c>
      <c r="AH8" s="195">
        <v>929.98105892949513</v>
      </c>
      <c r="AI8" s="195">
        <v>951.96489123277854</v>
      </c>
      <c r="AJ8" s="195">
        <v>957.89291744881416</v>
      </c>
      <c r="AK8" s="195">
        <v>960.15746807793164</v>
      </c>
      <c r="AL8" s="195">
        <v>963.91101499288027</v>
      </c>
      <c r="AM8" s="195">
        <v>953.71368332082125</v>
      </c>
      <c r="AN8" s="195">
        <v>938.95219327132338</v>
      </c>
      <c r="AO8" s="195">
        <v>910.82880225894723</v>
      </c>
      <c r="AP8" s="195">
        <v>905.9260782993515</v>
      </c>
      <c r="AQ8" s="195">
        <v>886.21728911392972</v>
      </c>
      <c r="AR8" s="195">
        <v>881.33896832584969</v>
      </c>
      <c r="AS8" s="195">
        <v>882.09870879038351</v>
      </c>
      <c r="AT8" s="195">
        <v>881.60469723216715</v>
      </c>
      <c r="AU8" s="195">
        <v>879.23189581837005</v>
      </c>
      <c r="AV8" s="195">
        <v>880.05106697595625</v>
      </c>
      <c r="AW8" s="195">
        <v>870.03561201999537</v>
      </c>
      <c r="AX8" s="195">
        <v>873.76809283225839</v>
      </c>
      <c r="AY8" s="195">
        <v>877.40748997864432</v>
      </c>
      <c r="AZ8" s="195">
        <v>874.03954631027386</v>
      </c>
      <c r="BA8" s="195">
        <v>876.58143546908514</v>
      </c>
      <c r="BB8" s="195">
        <v>878.60275314703551</v>
      </c>
      <c r="BC8" s="195">
        <v>877.43814668405537</v>
      </c>
      <c r="BD8" s="195">
        <v>865.41100843171216</v>
      </c>
      <c r="BE8" s="195">
        <v>851.39901160392526</v>
      </c>
      <c r="BF8" s="195">
        <v>845.15860142068152</v>
      </c>
    </row>
    <row r="9" spans="1:60" s="76" customFormat="1">
      <c r="A9" s="187"/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387" t="s">
        <v>32</v>
      </c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>
        <v>922.67495743955533</v>
      </c>
      <c r="Y9" s="195">
        <v>921.3638595232643</v>
      </c>
      <c r="Z9" s="195">
        <v>897.86661867221142</v>
      </c>
      <c r="AA9" s="195">
        <v>886.48060634169019</v>
      </c>
      <c r="AB9" s="195">
        <v>881.35100435127561</v>
      </c>
      <c r="AC9" s="195">
        <v>871.92775857975346</v>
      </c>
      <c r="AD9" s="195">
        <v>854.64180922148603</v>
      </c>
      <c r="AE9" s="195">
        <v>864.18508062445835</v>
      </c>
      <c r="AF9" s="195">
        <v>910.78914208610331</v>
      </c>
      <c r="AG9" s="195">
        <v>950.74687355738774</v>
      </c>
      <c r="AH9" s="195">
        <v>952.7044582346756</v>
      </c>
      <c r="AI9" s="195">
        <v>959.73429233112336</v>
      </c>
      <c r="AJ9" s="195">
        <v>963.61052108612785</v>
      </c>
      <c r="AK9" s="195">
        <v>962.86950599895454</v>
      </c>
      <c r="AL9" s="195">
        <v>977.18701552228504</v>
      </c>
      <c r="AM9" s="195">
        <v>945.4762407711039</v>
      </c>
      <c r="AN9" s="195">
        <v>916.30440213333623</v>
      </c>
      <c r="AO9" s="195">
        <v>890.34386634116561</v>
      </c>
      <c r="AP9" s="195">
        <v>884.90057674535342</v>
      </c>
      <c r="AQ9" s="195">
        <v>890.56568841341095</v>
      </c>
      <c r="AR9" s="195">
        <v>866.69667163843792</v>
      </c>
      <c r="AS9" s="195">
        <v>858.03455826691356</v>
      </c>
      <c r="AT9" s="195">
        <v>842.76963201785145</v>
      </c>
      <c r="AU9" s="195">
        <v>833.96807370452643</v>
      </c>
      <c r="AV9" s="195">
        <v>824.53425729968239</v>
      </c>
      <c r="AW9" s="195">
        <v>820.10207472406398</v>
      </c>
      <c r="AX9" s="195">
        <v>818.293839468893</v>
      </c>
      <c r="AY9" s="195">
        <v>812.5378778684908</v>
      </c>
      <c r="AZ9" s="195">
        <v>810.66437742340793</v>
      </c>
      <c r="BA9" s="195">
        <v>810.24125354573221</v>
      </c>
      <c r="BB9" s="195">
        <v>809.18951818154562</v>
      </c>
      <c r="BC9" s="195">
        <v>803.16911351202623</v>
      </c>
      <c r="BD9" s="195">
        <v>797.6697460312987</v>
      </c>
      <c r="BE9" s="195">
        <v>793.69485453620541</v>
      </c>
      <c r="BF9" s="195">
        <v>787.46947095285771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H9"/>
  <sheetViews>
    <sheetView showGridLines="0" topLeftCell="AD1" zoomScale="85" zoomScaleNormal="85" workbookViewId="0">
      <selection activeCell="AW8" sqref="AW8"/>
    </sheetView>
  </sheetViews>
  <sheetFormatPr defaultColWidth="9" defaultRowHeight="15"/>
  <cols>
    <col min="1" max="1" width="3.625" style="187" customWidth="1"/>
    <col min="2" max="8" width="9" style="187"/>
    <col min="9" max="9" width="9" style="187" customWidth="1"/>
    <col min="10" max="11" width="9" style="187"/>
    <col min="12" max="12" width="18.5" style="187" customWidth="1"/>
    <col min="13" max="58" width="9" style="187" customWidth="1"/>
    <col min="59" max="16384" width="9" style="187"/>
  </cols>
  <sheetData>
    <row r="1" spans="1:60" ht="25.5">
      <c r="A1" s="637" t="s">
        <v>687</v>
      </c>
      <c r="C1" s="63"/>
      <c r="D1" s="63"/>
      <c r="E1" s="63"/>
      <c r="F1" s="63"/>
      <c r="G1" s="63"/>
      <c r="H1" s="63"/>
      <c r="I1" s="63"/>
      <c r="L1" s="188"/>
    </row>
    <row r="2" spans="1:60">
      <c r="K2" s="409"/>
      <c r="L2" s="75" t="s">
        <v>264</v>
      </c>
    </row>
    <row r="3" spans="1:60" s="76" customFormat="1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40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</row>
    <row r="4" spans="1:60" s="76" customForma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409"/>
      <c r="L4" s="387" t="s">
        <v>36</v>
      </c>
      <c r="M4" s="193">
        <v>38353</v>
      </c>
      <c r="N4" s="193">
        <v>38718</v>
      </c>
      <c r="O4" s="193">
        <v>39083</v>
      </c>
      <c r="P4" s="193">
        <v>39448</v>
      </c>
      <c r="Q4" s="193">
        <v>39814</v>
      </c>
      <c r="R4" s="193">
        <v>40179</v>
      </c>
      <c r="S4" s="193">
        <v>40544</v>
      </c>
      <c r="T4" s="193">
        <v>40909</v>
      </c>
      <c r="U4" s="193">
        <v>41275</v>
      </c>
      <c r="V4" s="193">
        <v>41640</v>
      </c>
      <c r="W4" s="193">
        <v>42005</v>
      </c>
      <c r="X4" s="193">
        <v>42370</v>
      </c>
      <c r="Y4" s="193">
        <v>42736</v>
      </c>
      <c r="Z4" s="193">
        <v>43101</v>
      </c>
      <c r="AA4" s="193">
        <v>43466</v>
      </c>
      <c r="AB4" s="193">
        <v>43831</v>
      </c>
      <c r="AC4" s="193">
        <v>44197</v>
      </c>
      <c r="AD4" s="193">
        <v>44562</v>
      </c>
      <c r="AE4" s="193">
        <v>44927</v>
      </c>
      <c r="AF4" s="193">
        <v>45292</v>
      </c>
      <c r="AG4" s="193">
        <v>45658</v>
      </c>
      <c r="AH4" s="193">
        <v>46023</v>
      </c>
      <c r="AI4" s="193">
        <v>46388</v>
      </c>
      <c r="AJ4" s="193">
        <v>46753</v>
      </c>
      <c r="AK4" s="193">
        <v>47119</v>
      </c>
      <c r="AL4" s="193">
        <v>47484</v>
      </c>
      <c r="AM4" s="193">
        <v>47849</v>
      </c>
      <c r="AN4" s="193">
        <v>48214</v>
      </c>
      <c r="AO4" s="193">
        <v>48580</v>
      </c>
      <c r="AP4" s="193">
        <v>48945</v>
      </c>
      <c r="AQ4" s="193">
        <v>49310</v>
      </c>
      <c r="AR4" s="193">
        <v>49675</v>
      </c>
      <c r="AS4" s="193">
        <v>50041</v>
      </c>
      <c r="AT4" s="193">
        <v>50406</v>
      </c>
      <c r="AU4" s="193">
        <v>50771</v>
      </c>
      <c r="AV4" s="193">
        <v>51136</v>
      </c>
      <c r="AW4" s="193">
        <v>51502</v>
      </c>
      <c r="AX4" s="193">
        <v>51867</v>
      </c>
      <c r="AY4" s="193">
        <v>52232</v>
      </c>
      <c r="AZ4" s="193">
        <v>52597</v>
      </c>
      <c r="BA4" s="193">
        <v>52963</v>
      </c>
      <c r="BB4" s="193">
        <v>53328</v>
      </c>
      <c r="BC4" s="193">
        <v>53693</v>
      </c>
      <c r="BD4" s="193">
        <v>54058</v>
      </c>
      <c r="BE4" s="193">
        <v>54424</v>
      </c>
      <c r="BF4" s="193">
        <v>54789</v>
      </c>
      <c r="BG4" s="190"/>
      <c r="BH4" s="190"/>
    </row>
    <row r="5" spans="1:60" s="76" customFormat="1">
      <c r="A5" s="187"/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387" t="s">
        <v>35</v>
      </c>
      <c r="M5" s="385">
        <v>953.77065024499188</v>
      </c>
      <c r="N5" s="385">
        <v>908.21971871506548</v>
      </c>
      <c r="O5" s="385">
        <v>945.33340521682442</v>
      </c>
      <c r="P5" s="385">
        <v>950.3996177331652</v>
      </c>
      <c r="Q5" s="385">
        <v>898.18429361437848</v>
      </c>
      <c r="R5" s="195">
        <v>934.25471518650454</v>
      </c>
      <c r="S5" s="195">
        <v>844.19284967424926</v>
      </c>
      <c r="T5" s="195">
        <v>758.44326999264763</v>
      </c>
      <c r="U5" s="195">
        <v>741.730317449616</v>
      </c>
      <c r="V5" s="195">
        <v>731.60196190242891</v>
      </c>
      <c r="W5" s="195">
        <v>724.66923039371</v>
      </c>
      <c r="X5" s="194">
        <v>816.50066042855531</v>
      </c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1"/>
      <c r="BH5" s="191"/>
    </row>
    <row r="6" spans="1:60" s="76" customFormat="1">
      <c r="A6" s="187"/>
      <c r="B6" s="187"/>
      <c r="C6" s="187"/>
      <c r="D6" s="187"/>
      <c r="E6" s="187"/>
      <c r="F6" s="187"/>
      <c r="G6" s="187"/>
      <c r="H6" s="187"/>
      <c r="I6" s="187"/>
      <c r="J6" s="187"/>
      <c r="K6" s="192"/>
      <c r="L6" s="387" t="s">
        <v>80</v>
      </c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>
        <v>816.50066042855531</v>
      </c>
      <c r="Y6" s="195">
        <v>804.97669587080759</v>
      </c>
      <c r="Z6" s="195">
        <v>763.84304671275015</v>
      </c>
      <c r="AA6" s="195">
        <v>744.07790075901585</v>
      </c>
      <c r="AB6" s="195">
        <v>724.72714807755483</v>
      </c>
      <c r="AC6" s="195">
        <v>676.39901530434236</v>
      </c>
      <c r="AD6" s="195">
        <v>635.48168907474383</v>
      </c>
      <c r="AE6" s="195">
        <v>606.50845110102216</v>
      </c>
      <c r="AF6" s="195">
        <v>606.72805040823641</v>
      </c>
      <c r="AG6" s="195">
        <v>603.46592780233686</v>
      </c>
      <c r="AH6" s="195">
        <v>576.19448061454762</v>
      </c>
      <c r="AI6" s="195">
        <v>586.75421182645107</v>
      </c>
      <c r="AJ6" s="195">
        <v>566.5507396120671</v>
      </c>
      <c r="AK6" s="195">
        <v>566.45436986731715</v>
      </c>
      <c r="AL6" s="195">
        <v>564.31711802995187</v>
      </c>
      <c r="AM6" s="195">
        <v>537.51517070603211</v>
      </c>
      <c r="AN6" s="195">
        <v>545.33540850003033</v>
      </c>
      <c r="AO6" s="195">
        <v>523.38925927150922</v>
      </c>
      <c r="AP6" s="195">
        <v>518.98248355967246</v>
      </c>
      <c r="AQ6" s="195">
        <v>493.15538236215014</v>
      </c>
      <c r="AR6" s="195">
        <v>484.27097432805863</v>
      </c>
      <c r="AS6" s="195">
        <v>480.60342396289485</v>
      </c>
      <c r="AT6" s="195">
        <v>467.91307426416756</v>
      </c>
      <c r="AU6" s="195">
        <v>452.1177600667196</v>
      </c>
      <c r="AV6" s="195">
        <v>438.52388989806684</v>
      </c>
      <c r="AW6" s="195">
        <v>424.84374857160168</v>
      </c>
      <c r="AX6" s="195">
        <v>422.44712898116273</v>
      </c>
      <c r="AY6" s="195">
        <v>424.29292935998996</v>
      </c>
      <c r="AZ6" s="195">
        <v>442.96665987755057</v>
      </c>
      <c r="BA6" s="195">
        <v>444.77300942837331</v>
      </c>
      <c r="BB6" s="195">
        <v>426.05533049636432</v>
      </c>
      <c r="BC6" s="195">
        <v>419.07524005700287</v>
      </c>
      <c r="BD6" s="195">
        <v>404.23892944434095</v>
      </c>
      <c r="BE6" s="195">
        <v>399.57145755125953</v>
      </c>
      <c r="BF6" s="195">
        <v>398.46955534562557</v>
      </c>
    </row>
    <row r="7" spans="1:60" s="76" customFormat="1">
      <c r="A7" s="187"/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387" t="s">
        <v>31</v>
      </c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>
        <v>816.50066042855531</v>
      </c>
      <c r="Y7" s="195">
        <v>814.6161190687003</v>
      </c>
      <c r="Z7" s="195">
        <v>759.724822984605</v>
      </c>
      <c r="AA7" s="195">
        <v>740.82404663101454</v>
      </c>
      <c r="AB7" s="195">
        <v>729.59392426378429</v>
      </c>
      <c r="AC7" s="195">
        <v>727.31591284535011</v>
      </c>
      <c r="AD7" s="195">
        <v>702.91037998552576</v>
      </c>
      <c r="AE7" s="195">
        <v>684.95689265977569</v>
      </c>
      <c r="AF7" s="195">
        <v>685.6760672708026</v>
      </c>
      <c r="AG7" s="195">
        <v>678.55746632652938</v>
      </c>
      <c r="AH7" s="195">
        <v>675.88076729497413</v>
      </c>
      <c r="AI7" s="195">
        <v>655.00284017327601</v>
      </c>
      <c r="AJ7" s="195">
        <v>649.12340925591684</v>
      </c>
      <c r="AK7" s="195">
        <v>655.96073934127946</v>
      </c>
      <c r="AL7" s="195">
        <v>631.80905499389462</v>
      </c>
      <c r="AM7" s="195">
        <v>609.6734372069684</v>
      </c>
      <c r="AN7" s="195">
        <v>597.3670440244897</v>
      </c>
      <c r="AO7" s="195">
        <v>569.86396302586638</v>
      </c>
      <c r="AP7" s="195">
        <v>563.19159185299145</v>
      </c>
      <c r="AQ7" s="195">
        <v>541.94992585802572</v>
      </c>
      <c r="AR7" s="195">
        <v>535.73046496120332</v>
      </c>
      <c r="AS7" s="195">
        <v>528.47627797120458</v>
      </c>
      <c r="AT7" s="195">
        <v>527.67641052977672</v>
      </c>
      <c r="AU7" s="195">
        <v>519.81340656541056</v>
      </c>
      <c r="AV7" s="195">
        <v>513.31445081251888</v>
      </c>
      <c r="AW7" s="195">
        <v>507.27388838805933</v>
      </c>
      <c r="AX7" s="195">
        <v>498.46449177744807</v>
      </c>
      <c r="AY7" s="195">
        <v>488.44604814892563</v>
      </c>
      <c r="AZ7" s="195">
        <v>479.44177575412471</v>
      </c>
      <c r="BA7" s="195">
        <v>469.38176287058849</v>
      </c>
      <c r="BB7" s="195">
        <v>461.75795093063823</v>
      </c>
      <c r="BC7" s="195">
        <v>452.22464797508354</v>
      </c>
      <c r="BD7" s="195">
        <v>443.22184907869922</v>
      </c>
      <c r="BE7" s="195">
        <v>434.14516742678092</v>
      </c>
      <c r="BF7" s="195">
        <v>424.35106016355695</v>
      </c>
    </row>
    <row r="8" spans="1:60" s="76" customFormat="1">
      <c r="A8" s="187"/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387" t="s">
        <v>81</v>
      </c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>
        <v>816.50066042855531</v>
      </c>
      <c r="Y8" s="195">
        <v>829.3334066464846</v>
      </c>
      <c r="Z8" s="195">
        <v>779.95337412448555</v>
      </c>
      <c r="AA8" s="195">
        <v>755.96266242392232</v>
      </c>
      <c r="AB8" s="195">
        <v>741.22820440548571</v>
      </c>
      <c r="AC8" s="195">
        <v>773.52186849433531</v>
      </c>
      <c r="AD8" s="195">
        <v>782.49920805451438</v>
      </c>
      <c r="AE8" s="195">
        <v>792.87578053704397</v>
      </c>
      <c r="AF8" s="195">
        <v>801.24684107447865</v>
      </c>
      <c r="AG8" s="195">
        <v>817.58930289928128</v>
      </c>
      <c r="AH8" s="195">
        <v>823.55243119590295</v>
      </c>
      <c r="AI8" s="195">
        <v>843.34986333344693</v>
      </c>
      <c r="AJ8" s="195">
        <v>847.33871959661951</v>
      </c>
      <c r="AK8" s="195">
        <v>848.06430424287862</v>
      </c>
      <c r="AL8" s="195">
        <v>850.56019198892602</v>
      </c>
      <c r="AM8" s="195">
        <v>839.34892872329328</v>
      </c>
      <c r="AN8" s="195">
        <v>827.7967235226032</v>
      </c>
      <c r="AO8" s="195">
        <v>803.10292025554531</v>
      </c>
      <c r="AP8" s="195">
        <v>801.81673402629804</v>
      </c>
      <c r="AQ8" s="195">
        <v>781.7584163927396</v>
      </c>
      <c r="AR8" s="195">
        <v>776.61154571180919</v>
      </c>
      <c r="AS8" s="195">
        <v>777.1144201451591</v>
      </c>
      <c r="AT8" s="195">
        <v>776.36618156814279</v>
      </c>
      <c r="AU8" s="195">
        <v>773.73381047507894</v>
      </c>
      <c r="AV8" s="195">
        <v>774.28099269413394</v>
      </c>
      <c r="AW8" s="195">
        <v>763.97482109638554</v>
      </c>
      <c r="AX8" s="195">
        <v>767.50576684731004</v>
      </c>
      <c r="AY8" s="195">
        <v>770.91349191027621</v>
      </c>
      <c r="AZ8" s="195">
        <v>767.27908746422133</v>
      </c>
      <c r="BA8" s="195">
        <v>769.51545503067655</v>
      </c>
      <c r="BB8" s="195">
        <v>771.18823012434484</v>
      </c>
      <c r="BC8" s="195">
        <v>772.72463692509757</v>
      </c>
      <c r="BD8" s="195">
        <v>774.36831968423633</v>
      </c>
      <c r="BE8" s="195">
        <v>770.30795831648743</v>
      </c>
      <c r="BF8" s="195">
        <v>771.98331115074052</v>
      </c>
    </row>
    <row r="9" spans="1:60" s="76" customFormat="1">
      <c r="A9" s="187"/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387" t="s">
        <v>32</v>
      </c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>
        <v>816.50066042855531</v>
      </c>
      <c r="Y9" s="195">
        <v>838.20916249945481</v>
      </c>
      <c r="Z9" s="195">
        <v>812.29888387062408</v>
      </c>
      <c r="AA9" s="195">
        <v>794.64040070676958</v>
      </c>
      <c r="AB9" s="195">
        <v>780.42587260524397</v>
      </c>
      <c r="AC9" s="195">
        <v>762.00297822261052</v>
      </c>
      <c r="AD9" s="195">
        <v>741.40083919767642</v>
      </c>
      <c r="AE9" s="195">
        <v>745.22277954509332</v>
      </c>
      <c r="AF9" s="195">
        <v>784.68004806229374</v>
      </c>
      <c r="AG9" s="195">
        <v>818.80835264836833</v>
      </c>
      <c r="AH9" s="195">
        <v>811.27288486001805</v>
      </c>
      <c r="AI9" s="195">
        <v>813.0934637824397</v>
      </c>
      <c r="AJ9" s="195">
        <v>811.97343846504305</v>
      </c>
      <c r="AK9" s="195">
        <v>806.3880330415526</v>
      </c>
      <c r="AL9" s="195">
        <v>815.98047766804086</v>
      </c>
      <c r="AM9" s="195">
        <v>781.62252649449738</v>
      </c>
      <c r="AN9" s="195">
        <v>749.82821952634879</v>
      </c>
      <c r="AO9" s="195">
        <v>721.27316656981145</v>
      </c>
      <c r="AP9" s="195">
        <v>713.41505468215246</v>
      </c>
      <c r="AQ9" s="195">
        <v>716.8433594606181</v>
      </c>
      <c r="AR9" s="195">
        <v>699.00007124587034</v>
      </c>
      <c r="AS9" s="195">
        <v>694.54075862389755</v>
      </c>
      <c r="AT9" s="195">
        <v>681.6663382951499</v>
      </c>
      <c r="AU9" s="195">
        <v>675.4600433280533</v>
      </c>
      <c r="AV9" s="195">
        <v>668.83410665047722</v>
      </c>
      <c r="AW9" s="195">
        <v>667.18838260517748</v>
      </c>
      <c r="AX9" s="195">
        <v>668.13910577512047</v>
      </c>
      <c r="AY9" s="195">
        <v>665.10907280434287</v>
      </c>
      <c r="AZ9" s="195">
        <v>665.9234011946445</v>
      </c>
      <c r="BA9" s="195">
        <v>668.14531820955449</v>
      </c>
      <c r="BB9" s="195">
        <v>669.69146171509306</v>
      </c>
      <c r="BC9" s="195">
        <v>666.21765475432971</v>
      </c>
      <c r="BD9" s="195">
        <v>663.20968794005842</v>
      </c>
      <c r="BE9" s="195">
        <v>661.66724215156262</v>
      </c>
      <c r="BF9" s="195">
        <v>657.81170955316588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W13"/>
  <sheetViews>
    <sheetView showGridLines="0" zoomScale="85" zoomScaleNormal="85" workbookViewId="0"/>
  </sheetViews>
  <sheetFormatPr defaultColWidth="9" defaultRowHeight="15"/>
  <cols>
    <col min="1" max="1" width="3.625" style="5" customWidth="1"/>
    <col min="2" max="11" width="9" style="5"/>
    <col min="12" max="12" width="19.5" style="11" bestFit="1" customWidth="1"/>
    <col min="13" max="13" width="11.625" style="11" customWidth="1"/>
    <col min="14" max="16384" width="9" style="11"/>
  </cols>
  <sheetData>
    <row r="1" spans="1:49" s="5" customFormat="1" ht="25.5">
      <c r="A1" s="637" t="s">
        <v>265</v>
      </c>
      <c r="C1" s="63"/>
      <c r="D1" s="63"/>
      <c r="E1" s="63"/>
      <c r="F1" s="63"/>
      <c r="G1" s="63"/>
      <c r="H1" s="63"/>
      <c r="I1" s="63"/>
    </row>
    <row r="2" spans="1:49" s="5" customFormat="1">
      <c r="K2" s="410"/>
      <c r="L2" s="75" t="s">
        <v>266</v>
      </c>
    </row>
    <row r="3" spans="1:49" s="5" customFormat="1">
      <c r="K3" s="410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2"/>
    </row>
    <row r="4" spans="1:49" s="5" customFormat="1">
      <c r="K4" s="410"/>
      <c r="L4" s="377" t="s">
        <v>36</v>
      </c>
      <c r="M4" s="370" t="s">
        <v>267</v>
      </c>
      <c r="N4" s="371">
        <v>2015</v>
      </c>
      <c r="O4" s="371">
        <v>2016</v>
      </c>
      <c r="P4" s="371">
        <v>2017</v>
      </c>
      <c r="Q4" s="371">
        <v>2018</v>
      </c>
      <c r="R4" s="371">
        <v>2019</v>
      </c>
      <c r="S4" s="371">
        <v>2020</v>
      </c>
      <c r="T4" s="371">
        <v>2021</v>
      </c>
      <c r="U4" s="371">
        <v>2022</v>
      </c>
      <c r="V4" s="371">
        <v>2023</v>
      </c>
      <c r="W4" s="371">
        <v>2024</v>
      </c>
      <c r="X4" s="371">
        <v>2025</v>
      </c>
      <c r="Y4" s="371">
        <v>2026</v>
      </c>
      <c r="Z4" s="371">
        <v>2027</v>
      </c>
      <c r="AA4" s="371">
        <v>2028</v>
      </c>
      <c r="AB4" s="371">
        <v>2029</v>
      </c>
      <c r="AC4" s="371">
        <v>2030</v>
      </c>
      <c r="AD4" s="371">
        <v>2031</v>
      </c>
      <c r="AE4" s="371">
        <v>2032</v>
      </c>
      <c r="AF4" s="371">
        <v>2033</v>
      </c>
      <c r="AG4" s="372">
        <v>2034</v>
      </c>
      <c r="AH4" s="372">
        <v>2035</v>
      </c>
      <c r="AI4" s="372">
        <v>2036</v>
      </c>
      <c r="AJ4" s="372">
        <v>2037</v>
      </c>
      <c r="AK4" s="372">
        <v>2038</v>
      </c>
      <c r="AL4" s="372">
        <v>2039</v>
      </c>
      <c r="AM4" s="372">
        <v>2040</v>
      </c>
      <c r="AN4" s="372">
        <v>2041</v>
      </c>
      <c r="AO4" s="372">
        <v>2042</v>
      </c>
      <c r="AP4" s="372">
        <v>2043</v>
      </c>
      <c r="AQ4" s="372">
        <v>2044</v>
      </c>
      <c r="AR4" s="372">
        <v>2045</v>
      </c>
      <c r="AS4" s="372">
        <v>2046</v>
      </c>
      <c r="AT4" s="372">
        <v>2047</v>
      </c>
      <c r="AU4" s="372">
        <v>2048</v>
      </c>
      <c r="AV4" s="372">
        <v>2049</v>
      </c>
      <c r="AW4" s="372">
        <v>2050</v>
      </c>
    </row>
    <row r="5" spans="1:49" s="5" customFormat="1">
      <c r="L5" s="377" t="s">
        <v>163</v>
      </c>
      <c r="M5" s="373">
        <v>332.6187755139664</v>
      </c>
      <c r="N5" s="374">
        <v>0</v>
      </c>
      <c r="O5" s="374">
        <v>0</v>
      </c>
      <c r="P5" s="374">
        <v>-3.6852882621037111</v>
      </c>
      <c r="Q5" s="374">
        <v>-10.982149152064949</v>
      </c>
      <c r="R5" s="374">
        <v>-17.409215518872713</v>
      </c>
      <c r="S5" s="374">
        <v>-26.153412385219212</v>
      </c>
      <c r="T5" s="374">
        <v>-36.554940649811499</v>
      </c>
      <c r="U5" s="374">
        <v>-45.725774220221524</v>
      </c>
      <c r="V5" s="374">
        <v>-55.650091644684892</v>
      </c>
      <c r="W5" s="374">
        <v>-66.166013247776164</v>
      </c>
      <c r="X5" s="374">
        <v>-76.306618676912251</v>
      </c>
      <c r="Y5" s="374">
        <v>-85.403451983397588</v>
      </c>
      <c r="Z5" s="374">
        <v>-91.798241641154647</v>
      </c>
      <c r="AA5" s="374">
        <v>-99.062962435509405</v>
      </c>
      <c r="AB5" s="374">
        <v>-105.81174990835882</v>
      </c>
      <c r="AC5" s="374">
        <v>-112.90748288172389</v>
      </c>
      <c r="AD5" s="374">
        <v>-119.65896059204965</v>
      </c>
      <c r="AE5" s="374">
        <v>-127.88444117623254</v>
      </c>
      <c r="AF5" s="374">
        <v>-134.65910946540501</v>
      </c>
      <c r="AG5" s="374">
        <v>-143.01842016704052</v>
      </c>
      <c r="AH5" s="374">
        <v>-147.44779541748372</v>
      </c>
      <c r="AI5" s="374">
        <v>-151.89899170741043</v>
      </c>
      <c r="AJ5" s="374">
        <v>-156.24344012567445</v>
      </c>
      <c r="AK5" s="374">
        <v>-168.78272066445899</v>
      </c>
      <c r="AL5" s="374">
        <v>-181.04181212958503</v>
      </c>
      <c r="AM5" s="374">
        <v>-193.15969065677834</v>
      </c>
      <c r="AN5" s="374">
        <v>-209.22426092649684</v>
      </c>
      <c r="AO5" s="374">
        <v>-223.84410107428226</v>
      </c>
      <c r="AP5" s="374">
        <v>-230.76594785836048</v>
      </c>
      <c r="AQ5" s="374">
        <v>-238.19545640496119</v>
      </c>
      <c r="AR5" s="374">
        <v>-256.51451470754523</v>
      </c>
      <c r="AS5" s="374">
        <v>-277.61961598840122</v>
      </c>
      <c r="AT5" s="374">
        <v>-287.61689450047828</v>
      </c>
      <c r="AU5" s="374">
        <v>-296.87287510066062</v>
      </c>
      <c r="AV5" s="374">
        <v>-298.262336649595</v>
      </c>
      <c r="AW5" s="374">
        <v>-298.63175805357787</v>
      </c>
    </row>
    <row r="6" spans="1:49" s="5" customFormat="1">
      <c r="K6" s="6"/>
      <c r="L6" s="377" t="s">
        <v>162</v>
      </c>
      <c r="M6" s="373">
        <v>47.494406280747469</v>
      </c>
      <c r="N6" s="374">
        <v>0</v>
      </c>
      <c r="O6" s="374">
        <v>0</v>
      </c>
      <c r="P6" s="374">
        <v>2.2983161111764474</v>
      </c>
      <c r="Q6" s="374">
        <v>3.8638817237901719</v>
      </c>
      <c r="R6" s="374">
        <v>5.7673393767280245</v>
      </c>
      <c r="S6" s="374">
        <v>5.0909617413606369</v>
      </c>
      <c r="T6" s="374">
        <v>6.0266315118023428</v>
      </c>
      <c r="U6" s="374">
        <v>6.6728302687367034</v>
      </c>
      <c r="V6" s="374">
        <v>7.3764212302474235</v>
      </c>
      <c r="W6" s="374">
        <v>8.3942498797046241</v>
      </c>
      <c r="X6" s="374">
        <v>9.0769348975920394</v>
      </c>
      <c r="Y6" s="374">
        <v>9.5165358773650013</v>
      </c>
      <c r="Z6" s="374">
        <v>9.8355286060495359</v>
      </c>
      <c r="AA6" s="374">
        <v>9.6204287180189141</v>
      </c>
      <c r="AB6" s="374">
        <v>8.888874845728381</v>
      </c>
      <c r="AC6" s="374">
        <v>8.2786097553751574</v>
      </c>
      <c r="AD6" s="374">
        <v>8.3317517890305481</v>
      </c>
      <c r="AE6" s="374">
        <v>8.3242448497009107</v>
      </c>
      <c r="AF6" s="374">
        <v>8.2747136806332051</v>
      </c>
      <c r="AG6" s="374">
        <v>8.8273486363369571</v>
      </c>
      <c r="AH6" s="374">
        <v>8.5945346388980681</v>
      </c>
      <c r="AI6" s="374">
        <v>8.3279992688483446</v>
      </c>
      <c r="AJ6" s="374">
        <v>8.072078217547535</v>
      </c>
      <c r="AK6" s="374">
        <v>7.7321141749452309</v>
      </c>
      <c r="AL6" s="374">
        <v>7.2323418623779858</v>
      </c>
      <c r="AM6" s="374">
        <v>6.7110475049675244</v>
      </c>
      <c r="AN6" s="374">
        <v>6.2916297108094383</v>
      </c>
      <c r="AO6" s="374">
        <v>5.8256158212349831</v>
      </c>
      <c r="AP6" s="374">
        <v>5.2284605321873912</v>
      </c>
      <c r="AQ6" s="374">
        <v>4.3538462716106494</v>
      </c>
      <c r="AR6" s="374">
        <v>3.4070332663268843</v>
      </c>
      <c r="AS6" s="374">
        <v>2.8946280370369308</v>
      </c>
      <c r="AT6" s="374">
        <v>2.2865461841101649</v>
      </c>
      <c r="AU6" s="374">
        <v>1.66672809168832</v>
      </c>
      <c r="AV6" s="374">
        <v>0.89986847399532621</v>
      </c>
      <c r="AW6" s="374">
        <v>0.39375504507109582</v>
      </c>
    </row>
    <row r="7" spans="1:49" s="5" customFormat="1">
      <c r="L7" s="377" t="s">
        <v>161</v>
      </c>
      <c r="M7" s="373">
        <v>187.33647876071913</v>
      </c>
      <c r="N7" s="374">
        <v>0</v>
      </c>
      <c r="O7" s="374">
        <v>0</v>
      </c>
      <c r="P7" s="374">
        <v>-0.4230817353309817</v>
      </c>
      <c r="Q7" s="374">
        <v>-6.8486406957652548</v>
      </c>
      <c r="R7" s="374">
        <v>-5.1791081602350459</v>
      </c>
      <c r="S7" s="374">
        <v>-10.413698488128688</v>
      </c>
      <c r="T7" s="374">
        <v>-11.216700550260043</v>
      </c>
      <c r="U7" s="374">
        <v>-11.950668014156804</v>
      </c>
      <c r="V7" s="374">
        <v>-12.10246322996187</v>
      </c>
      <c r="W7" s="374">
        <v>-11.303448643428595</v>
      </c>
      <c r="X7" s="374">
        <v>-11.511379779824949</v>
      </c>
      <c r="Y7" s="374">
        <v>-11.73694662081931</v>
      </c>
      <c r="Z7" s="374">
        <v>-11.609516429953885</v>
      </c>
      <c r="AA7" s="374">
        <v>-12.260517719794535</v>
      </c>
      <c r="AB7" s="374">
        <v>-14.393795398952875</v>
      </c>
      <c r="AC7" s="374">
        <v>-15.678000964577421</v>
      </c>
      <c r="AD7" s="374">
        <v>-15.282665295712178</v>
      </c>
      <c r="AE7" s="374">
        <v>-14.575574011291565</v>
      </c>
      <c r="AF7" s="374">
        <v>-14.310539067489287</v>
      </c>
      <c r="AG7" s="374">
        <v>-12.311887358084334</v>
      </c>
      <c r="AH7" s="374">
        <v>-12.226350649467832</v>
      </c>
      <c r="AI7" s="374">
        <v>-12.583240144977822</v>
      </c>
      <c r="AJ7" s="374">
        <v>-13.042811290202934</v>
      </c>
      <c r="AK7" s="374">
        <v>-13.67279675233209</v>
      </c>
      <c r="AL7" s="374">
        <v>-14.949616295957327</v>
      </c>
      <c r="AM7" s="374">
        <v>-16.223607036940706</v>
      </c>
      <c r="AN7" s="374">
        <v>-17.101668919932422</v>
      </c>
      <c r="AO7" s="374">
        <v>-18.120623866360603</v>
      </c>
      <c r="AP7" s="374">
        <v>-19.338309592477515</v>
      </c>
      <c r="AQ7" s="374">
        <v>-20.794757973883208</v>
      </c>
      <c r="AR7" s="374">
        <v>-22.69901017670739</v>
      </c>
      <c r="AS7" s="374">
        <v>-23.881868566803632</v>
      </c>
      <c r="AT7" s="374">
        <v>-25.16843052239463</v>
      </c>
      <c r="AU7" s="374">
        <v>-26.64548596788589</v>
      </c>
      <c r="AV7" s="374">
        <v>-28.554272504229544</v>
      </c>
      <c r="AW7" s="374">
        <v>-30.05680890104054</v>
      </c>
    </row>
    <row r="8" spans="1:49" s="5" customFormat="1">
      <c r="L8" s="377" t="s">
        <v>165</v>
      </c>
      <c r="M8" s="373">
        <v>106.17429701099996</v>
      </c>
      <c r="N8" s="374">
        <v>0</v>
      </c>
      <c r="O8" s="374">
        <v>0</v>
      </c>
      <c r="P8" s="374">
        <v>-6.9595999871904297</v>
      </c>
      <c r="Q8" s="374">
        <v>13.520937790587368</v>
      </c>
      <c r="R8" s="374">
        <v>13.770908623920704</v>
      </c>
      <c r="S8" s="374">
        <v>16.833334735031798</v>
      </c>
      <c r="T8" s="374">
        <v>19.810483346142917</v>
      </c>
      <c r="U8" s="374">
        <v>21.119173012809583</v>
      </c>
      <c r="V8" s="374">
        <v>24.833004068365142</v>
      </c>
      <c r="W8" s="374">
        <v>21.942297012809576</v>
      </c>
      <c r="X8" s="374">
        <v>21.74922389801938</v>
      </c>
      <c r="Y8" s="374">
        <v>20.857053298456506</v>
      </c>
      <c r="Z8" s="374">
        <v>19.530451738183501</v>
      </c>
      <c r="AA8" s="374">
        <v>18.000597911745743</v>
      </c>
      <c r="AB8" s="374">
        <v>16.328490630423147</v>
      </c>
      <c r="AC8" s="374">
        <v>14.546531386020234</v>
      </c>
      <c r="AD8" s="374">
        <v>12.703522067479483</v>
      </c>
      <c r="AE8" s="374">
        <v>10.84500968952959</v>
      </c>
      <c r="AF8" s="374">
        <v>8.9676194984140949</v>
      </c>
      <c r="AG8" s="374">
        <v>6.9194777759426671</v>
      </c>
      <c r="AH8" s="374">
        <v>4.7021356289562561</v>
      </c>
      <c r="AI8" s="374">
        <v>2.2609462751746463</v>
      </c>
      <c r="AJ8" s="374">
        <v>1.6512478497447347</v>
      </c>
      <c r="AK8" s="374">
        <v>0.85478383614868392</v>
      </c>
      <c r="AL8" s="374">
        <v>-0.13811998447704354</v>
      </c>
      <c r="AM8" s="374">
        <v>0.67205702171926873</v>
      </c>
      <c r="AN8" s="374">
        <v>1.5117335559277478</v>
      </c>
      <c r="AO8" s="374">
        <v>2.3868711655728418</v>
      </c>
      <c r="AP8" s="374">
        <v>3.302883678029346</v>
      </c>
      <c r="AQ8" s="374">
        <v>4.2647267092173422</v>
      </c>
      <c r="AR8" s="374">
        <v>5.2769754873057053</v>
      </c>
      <c r="AS8" s="374">
        <v>6.3438926169711465</v>
      </c>
      <c r="AT8" s="374">
        <v>7.4694871887032548</v>
      </c>
      <c r="AU8" s="374">
        <v>8.6575664469397964</v>
      </c>
      <c r="AV8" s="374">
        <v>9.9117810662268937</v>
      </c>
      <c r="AW8" s="374">
        <v>11.235664942564526</v>
      </c>
    </row>
    <row r="9" spans="1:49" s="5" customFormat="1">
      <c r="L9" s="377" t="s">
        <v>268</v>
      </c>
      <c r="M9" s="373">
        <v>248.61462317300001</v>
      </c>
      <c r="N9" s="374">
        <v>0</v>
      </c>
      <c r="O9" s="374">
        <v>0</v>
      </c>
      <c r="P9" s="374">
        <v>-10.156238796740922</v>
      </c>
      <c r="Q9" s="374">
        <v>-39.781221350997868</v>
      </c>
      <c r="R9" s="374">
        <v>-57.512432307530986</v>
      </c>
      <c r="S9" s="374">
        <v>-63.199441478718313</v>
      </c>
      <c r="T9" s="374">
        <v>-102.42143749862635</v>
      </c>
      <c r="U9" s="374">
        <v>-135.41468056672048</v>
      </c>
      <c r="V9" s="374">
        <v>-156.52254518581213</v>
      </c>
      <c r="W9" s="374">
        <v>-149.28473907411745</v>
      </c>
      <c r="X9" s="374">
        <v>-144.73690530129858</v>
      </c>
      <c r="Y9" s="374">
        <v>-165.15794135115306</v>
      </c>
      <c r="Z9" s="374">
        <v>-151.25856056747864</v>
      </c>
      <c r="AA9" s="374">
        <v>-165.83273943569966</v>
      </c>
      <c r="AB9" s="374">
        <v>-158.69919580526633</v>
      </c>
      <c r="AC9" s="374">
        <v>-154.09949057580519</v>
      </c>
      <c r="AD9" s="374">
        <v>-176.70580638980869</v>
      </c>
      <c r="AE9" s="374">
        <v>-163.30165321025135</v>
      </c>
      <c r="AF9" s="374">
        <v>-180.43921809203346</v>
      </c>
      <c r="AG9" s="374">
        <v>-180.5594787650665</v>
      </c>
      <c r="AH9" s="374">
        <v>-203.03882859983662</v>
      </c>
      <c r="AI9" s="374">
        <v>-207.61247008781854</v>
      </c>
      <c r="AJ9" s="374">
        <v>-206.94343931010846</v>
      </c>
      <c r="AK9" s="374">
        <v>-206.7553302552401</v>
      </c>
      <c r="AL9" s="374">
        <v>-209.06905682430818</v>
      </c>
      <c r="AM9" s="374">
        <v>-209.24081431888069</v>
      </c>
      <c r="AN9" s="374">
        <v>-210.83489792081667</v>
      </c>
      <c r="AO9" s="374">
        <v>-206.6950554067312</v>
      </c>
      <c r="AP9" s="374">
        <v>-212.90776802832744</v>
      </c>
      <c r="AQ9" s="374">
        <v>-205.55629610787193</v>
      </c>
      <c r="AR9" s="374">
        <v>-201.35749867360687</v>
      </c>
      <c r="AS9" s="374">
        <v>-209.09564130243007</v>
      </c>
      <c r="AT9" s="374">
        <v>-209.53540499872065</v>
      </c>
      <c r="AU9" s="374">
        <v>-214.83802861120168</v>
      </c>
      <c r="AV9" s="374">
        <v>-216.01133233800132</v>
      </c>
      <c r="AW9" s="374">
        <v>-215.01643429051728</v>
      </c>
    </row>
    <row r="10" spans="1:49" s="5" customFormat="1">
      <c r="L10" s="377" t="s">
        <v>160</v>
      </c>
      <c r="M10" s="373">
        <v>0.43637670012220364</v>
      </c>
      <c r="N10" s="375">
        <v>0</v>
      </c>
      <c r="O10" s="375">
        <v>0</v>
      </c>
      <c r="P10" s="375">
        <v>-0.43637670012220364</v>
      </c>
      <c r="Q10" s="375">
        <v>-0.43637670012220364</v>
      </c>
      <c r="R10" s="375">
        <v>-0.43637670012220364</v>
      </c>
      <c r="S10" s="375">
        <v>-0.43637670012220364</v>
      </c>
      <c r="T10" s="375">
        <v>-0.43637670012220364</v>
      </c>
      <c r="U10" s="375">
        <v>-0.43637670012220364</v>
      </c>
      <c r="V10" s="375">
        <v>-0.43637670012220364</v>
      </c>
      <c r="W10" s="375">
        <v>-0.43637670012220364</v>
      </c>
      <c r="X10" s="375">
        <v>-0.43637670012220364</v>
      </c>
      <c r="Y10" s="375">
        <v>-0.43637670012220364</v>
      </c>
      <c r="Z10" s="375">
        <v>-0.43637670012220364</v>
      </c>
      <c r="AA10" s="375">
        <v>-0.43637670012220364</v>
      </c>
      <c r="AB10" s="375">
        <v>-0.43637670012220364</v>
      </c>
      <c r="AC10" s="375">
        <v>-0.43637670012220364</v>
      </c>
      <c r="AD10" s="375">
        <v>-0.43637670012220364</v>
      </c>
      <c r="AE10" s="375">
        <v>-0.43637670012220364</v>
      </c>
      <c r="AF10" s="375">
        <v>-0.43637670012220364</v>
      </c>
      <c r="AG10" s="375">
        <v>-0.43637670012220364</v>
      </c>
      <c r="AH10" s="375">
        <v>-0.43637670012220364</v>
      </c>
      <c r="AI10" s="375">
        <v>-0.43637670012220364</v>
      </c>
      <c r="AJ10" s="374">
        <v>-0.43637670012220364</v>
      </c>
      <c r="AK10" s="374">
        <v>-0.43637670012220364</v>
      </c>
      <c r="AL10" s="374">
        <v>-0.43637670012220364</v>
      </c>
      <c r="AM10" s="374">
        <v>-0.43637670012220364</v>
      </c>
      <c r="AN10" s="374">
        <v>4.4147519408183431</v>
      </c>
      <c r="AO10" s="374">
        <v>13.608641447234518</v>
      </c>
      <c r="AP10" s="374">
        <v>30.067547830220807</v>
      </c>
      <c r="AQ10" s="374">
        <v>50.842814688141651</v>
      </c>
      <c r="AR10" s="374">
        <v>69.334431106972062</v>
      </c>
      <c r="AS10" s="374">
        <v>80.93999806825633</v>
      </c>
      <c r="AT10" s="374">
        <v>86.075048488605148</v>
      </c>
      <c r="AU10" s="374">
        <v>87.676379294802871</v>
      </c>
      <c r="AV10" s="374">
        <v>88.028183626462265</v>
      </c>
      <c r="AW10" s="374">
        <v>88.089012780042864</v>
      </c>
    </row>
    <row r="11" spans="1:49" s="5" customFormat="1">
      <c r="L11" s="377" t="s">
        <v>164</v>
      </c>
      <c r="M11" s="376">
        <v>0</v>
      </c>
      <c r="N11" s="375">
        <v>0</v>
      </c>
      <c r="O11" s="374">
        <v>0</v>
      </c>
      <c r="P11" s="374">
        <v>0</v>
      </c>
      <c r="Q11" s="374">
        <v>0</v>
      </c>
      <c r="R11" s="374">
        <v>0</v>
      </c>
      <c r="S11" s="374">
        <v>0</v>
      </c>
      <c r="T11" s="374">
        <v>0</v>
      </c>
      <c r="U11" s="374">
        <v>0</v>
      </c>
      <c r="V11" s="374">
        <v>0</v>
      </c>
      <c r="W11" s="374">
        <v>0</v>
      </c>
      <c r="X11" s="374">
        <v>0</v>
      </c>
      <c r="Y11" s="374">
        <v>0</v>
      </c>
      <c r="Z11" s="374">
        <v>0</v>
      </c>
      <c r="AA11" s="374">
        <v>0</v>
      </c>
      <c r="AB11" s="374">
        <v>0</v>
      </c>
      <c r="AC11" s="374">
        <v>0</v>
      </c>
      <c r="AD11" s="374">
        <v>0</v>
      </c>
      <c r="AE11" s="374">
        <v>0</v>
      </c>
      <c r="AF11" s="374">
        <v>0</v>
      </c>
      <c r="AG11" s="374">
        <v>0</v>
      </c>
      <c r="AH11" s="374">
        <v>0</v>
      </c>
      <c r="AI11" s="374">
        <v>0</v>
      </c>
      <c r="AJ11" s="374">
        <v>0</v>
      </c>
      <c r="AK11" s="374">
        <v>0</v>
      </c>
      <c r="AL11" s="374">
        <v>0</v>
      </c>
      <c r="AM11" s="374">
        <v>0</v>
      </c>
      <c r="AN11" s="374">
        <v>4.851128640940547</v>
      </c>
      <c r="AO11" s="374">
        <v>14.045018147356721</v>
      </c>
      <c r="AP11" s="374">
        <v>30.50392453034301</v>
      </c>
      <c r="AQ11" s="374">
        <v>51.279191388263854</v>
      </c>
      <c r="AR11" s="374">
        <v>69.770807807094272</v>
      </c>
      <c r="AS11" s="374">
        <v>81.37637476837854</v>
      </c>
      <c r="AT11" s="374">
        <v>86.511425188727358</v>
      </c>
      <c r="AU11" s="374">
        <v>88.112755994925081</v>
      </c>
      <c r="AV11" s="374">
        <v>88.464560326584476</v>
      </c>
      <c r="AW11" s="374">
        <v>88.525389480165074</v>
      </c>
    </row>
    <row r="12" spans="1:49" s="5" customFormat="1">
      <c r="L12" s="377" t="s">
        <v>33</v>
      </c>
      <c r="M12" s="376">
        <v>922.6749574395551</v>
      </c>
      <c r="N12" s="375">
        <v>0</v>
      </c>
      <c r="O12" s="375">
        <v>0</v>
      </c>
      <c r="P12" s="375">
        <v>-19.3622693703118</v>
      </c>
      <c r="Q12" s="375">
        <v>-40.663568384572734</v>
      </c>
      <c r="R12" s="375">
        <v>-60.99888468611222</v>
      </c>
      <c r="S12" s="375">
        <v>-78.278632575795982</v>
      </c>
      <c r="T12" s="375">
        <v>-124.79234054087483</v>
      </c>
      <c r="U12" s="375">
        <v>-165.7354962196747</v>
      </c>
      <c r="V12" s="375">
        <v>-192.50205146196853</v>
      </c>
      <c r="W12" s="375">
        <v>-196.8540307729302</v>
      </c>
      <c r="X12" s="375">
        <v>-202.16512166254654</v>
      </c>
      <c r="Y12" s="375">
        <v>-232.36112747967064</v>
      </c>
      <c r="Z12" s="375">
        <v>-225.73671499447633</v>
      </c>
      <c r="AA12" s="375">
        <v>-249.97156966136114</v>
      </c>
      <c r="AB12" s="375">
        <v>-254.1237523365487</v>
      </c>
      <c r="AC12" s="375">
        <v>-260.29620998083328</v>
      </c>
      <c r="AD12" s="375">
        <v>-291.04853512118268</v>
      </c>
      <c r="AE12" s="375">
        <v>-287.02879055866714</v>
      </c>
      <c r="AF12" s="375">
        <v>-312.60291014600267</v>
      </c>
      <c r="AG12" s="375">
        <v>-320.57933657803392</v>
      </c>
      <c r="AH12" s="375">
        <v>-349.85268109905604</v>
      </c>
      <c r="AI12" s="375">
        <v>-361.94213309630595</v>
      </c>
      <c r="AJ12" s="375">
        <v>-366.94274135881574</v>
      </c>
      <c r="AK12" s="375">
        <v>-381.06032636105948</v>
      </c>
      <c r="AL12" s="375">
        <v>-398.40264007207179</v>
      </c>
      <c r="AM12" s="375">
        <v>-406.82625554509463</v>
      </c>
      <c r="AN12" s="375">
        <v>-410.89769441233369</v>
      </c>
      <c r="AO12" s="375">
        <v>-396.33472738298877</v>
      </c>
      <c r="AP12" s="375">
        <v>-373.13394205046404</v>
      </c>
      <c r="AQ12" s="375">
        <v>-335.31431501065242</v>
      </c>
      <c r="AR12" s="375">
        <v>-321.17620892887629</v>
      </c>
      <c r="AS12" s="375">
        <v>-333.90718194664322</v>
      </c>
      <c r="AT12" s="375">
        <v>-338.3768921652499</v>
      </c>
      <c r="AU12" s="375">
        <v>-351.89115551973282</v>
      </c>
      <c r="AV12" s="375">
        <v>-355.46271884497634</v>
      </c>
      <c r="AW12" s="375">
        <v>-443.98656847745718</v>
      </c>
    </row>
    <row r="13" spans="1:49" s="6" customFormat="1">
      <c r="A13" s="5"/>
      <c r="B13" s="5"/>
      <c r="C13" s="5"/>
      <c r="D13" s="5"/>
      <c r="E13" s="5"/>
      <c r="K13" s="7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W13"/>
  <sheetViews>
    <sheetView showGridLines="0" zoomScale="85" zoomScaleNormal="85" workbookViewId="0"/>
  </sheetViews>
  <sheetFormatPr defaultColWidth="9" defaultRowHeight="15"/>
  <cols>
    <col min="1" max="1" width="3.625" style="5" customWidth="1"/>
    <col min="2" max="11" width="9" style="5"/>
    <col min="12" max="12" width="19.5" style="11" bestFit="1" customWidth="1"/>
    <col min="13" max="13" width="11.625" style="11" customWidth="1"/>
    <col min="14" max="16384" width="9" style="11"/>
  </cols>
  <sheetData>
    <row r="1" spans="1:49" s="5" customFormat="1" ht="25.5">
      <c r="A1" s="637" t="s">
        <v>269</v>
      </c>
      <c r="C1" s="63"/>
      <c r="D1" s="63"/>
      <c r="E1" s="63"/>
      <c r="F1" s="63"/>
      <c r="G1" s="63"/>
      <c r="H1" s="63"/>
      <c r="I1" s="63"/>
    </row>
    <row r="2" spans="1:49" s="5" customFormat="1">
      <c r="K2" s="410"/>
      <c r="L2" s="75" t="s">
        <v>266</v>
      </c>
    </row>
    <row r="3" spans="1:49" s="5" customFormat="1">
      <c r="K3" s="410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2"/>
    </row>
    <row r="4" spans="1:49" s="5" customFormat="1">
      <c r="K4" s="410"/>
      <c r="L4" s="377" t="s">
        <v>36</v>
      </c>
      <c r="M4" s="370" t="s">
        <v>267</v>
      </c>
      <c r="N4" s="371">
        <v>2015</v>
      </c>
      <c r="O4" s="371">
        <v>2016</v>
      </c>
      <c r="P4" s="371">
        <v>2017</v>
      </c>
      <c r="Q4" s="371">
        <v>2018</v>
      </c>
      <c r="R4" s="371">
        <v>2019</v>
      </c>
      <c r="S4" s="371">
        <v>2020</v>
      </c>
      <c r="T4" s="371">
        <v>2021</v>
      </c>
      <c r="U4" s="371">
        <v>2022</v>
      </c>
      <c r="V4" s="371">
        <v>2023</v>
      </c>
      <c r="W4" s="371">
        <v>2024</v>
      </c>
      <c r="X4" s="371">
        <v>2025</v>
      </c>
      <c r="Y4" s="371">
        <v>2026</v>
      </c>
      <c r="Z4" s="371">
        <v>2027</v>
      </c>
      <c r="AA4" s="371">
        <v>2028</v>
      </c>
      <c r="AB4" s="371">
        <v>2029</v>
      </c>
      <c r="AC4" s="371">
        <v>2030</v>
      </c>
      <c r="AD4" s="371">
        <v>2031</v>
      </c>
      <c r="AE4" s="371">
        <v>2032</v>
      </c>
      <c r="AF4" s="371">
        <v>2033</v>
      </c>
      <c r="AG4" s="372">
        <v>2034</v>
      </c>
      <c r="AH4" s="372">
        <v>2035</v>
      </c>
      <c r="AI4" s="372">
        <v>2036</v>
      </c>
      <c r="AJ4" s="372">
        <v>2037</v>
      </c>
      <c r="AK4" s="372">
        <v>2038</v>
      </c>
      <c r="AL4" s="372">
        <v>2039</v>
      </c>
      <c r="AM4" s="372">
        <v>2040</v>
      </c>
      <c r="AN4" s="372">
        <v>2041</v>
      </c>
      <c r="AO4" s="372">
        <v>2042</v>
      </c>
      <c r="AP4" s="372">
        <v>2043</v>
      </c>
      <c r="AQ4" s="372">
        <v>2044</v>
      </c>
      <c r="AR4" s="372">
        <v>2045</v>
      </c>
      <c r="AS4" s="372">
        <v>2046</v>
      </c>
      <c r="AT4" s="372">
        <v>2047</v>
      </c>
      <c r="AU4" s="372">
        <v>2048</v>
      </c>
      <c r="AV4" s="372">
        <v>2049</v>
      </c>
      <c r="AW4" s="372">
        <v>2050</v>
      </c>
    </row>
    <row r="5" spans="1:49" s="5" customFormat="1">
      <c r="L5" s="377" t="s">
        <v>163</v>
      </c>
      <c r="M5" s="373">
        <v>332.6187755139664</v>
      </c>
      <c r="N5" s="374">
        <v>0</v>
      </c>
      <c r="O5" s="374">
        <v>0</v>
      </c>
      <c r="P5" s="374">
        <v>-1.0298238034600899</v>
      </c>
      <c r="Q5" s="374">
        <v>-1.9206595714559285</v>
      </c>
      <c r="R5" s="374">
        <v>-3.6984641192149184</v>
      </c>
      <c r="S5" s="374">
        <v>-5.8451303412027755</v>
      </c>
      <c r="T5" s="374">
        <v>-8.2779048720389028</v>
      </c>
      <c r="U5" s="374">
        <v>-10.733418459096129</v>
      </c>
      <c r="V5" s="374">
        <v>-13.690302868942069</v>
      </c>
      <c r="W5" s="374">
        <v>-16.567905552723118</v>
      </c>
      <c r="X5" s="374">
        <v>-19.466954733277134</v>
      </c>
      <c r="Y5" s="374">
        <v>-22.995886798042818</v>
      </c>
      <c r="Z5" s="374">
        <v>-26.345843726669159</v>
      </c>
      <c r="AA5" s="374">
        <v>-29.79807555252944</v>
      </c>
      <c r="AB5" s="374">
        <v>-32.825309055610944</v>
      </c>
      <c r="AC5" s="374">
        <v>-36.032593335813715</v>
      </c>
      <c r="AD5" s="374">
        <v>-39.257361494970837</v>
      </c>
      <c r="AE5" s="374">
        <v>-42.476924448423233</v>
      </c>
      <c r="AF5" s="374">
        <v>-45.537679553853309</v>
      </c>
      <c r="AG5" s="374">
        <v>-48.810395215279357</v>
      </c>
      <c r="AH5" s="374">
        <v>-52.015046150919488</v>
      </c>
      <c r="AI5" s="374">
        <v>-55.204152627323708</v>
      </c>
      <c r="AJ5" s="374">
        <v>-58.405339836957125</v>
      </c>
      <c r="AK5" s="374">
        <v>-61.591707565058812</v>
      </c>
      <c r="AL5" s="374">
        <v>-64.755861168116439</v>
      </c>
      <c r="AM5" s="374">
        <v>-67.896792268941908</v>
      </c>
      <c r="AN5" s="374">
        <v>-71.065520941702403</v>
      </c>
      <c r="AO5" s="374">
        <v>-74.209451752624261</v>
      </c>
      <c r="AP5" s="374">
        <v>-77.245752559032638</v>
      </c>
      <c r="AQ5" s="374">
        <v>-80.270076808795864</v>
      </c>
      <c r="AR5" s="374">
        <v>-83.283219041134487</v>
      </c>
      <c r="AS5" s="374">
        <v>-86.237805624884288</v>
      </c>
      <c r="AT5" s="374">
        <v>-89.18469129633479</v>
      </c>
      <c r="AU5" s="374">
        <v>-92.125849025798942</v>
      </c>
      <c r="AV5" s="374">
        <v>-95.064074327381633</v>
      </c>
      <c r="AW5" s="374">
        <v>-97.979395618773253</v>
      </c>
    </row>
    <row r="6" spans="1:49" s="5" customFormat="1">
      <c r="K6" s="6"/>
      <c r="L6" s="377" t="s">
        <v>162</v>
      </c>
      <c r="M6" s="373">
        <v>47.494406280747469</v>
      </c>
      <c r="N6" s="374">
        <v>0</v>
      </c>
      <c r="O6" s="374">
        <v>0</v>
      </c>
      <c r="P6" s="374">
        <v>2.0104433390669598</v>
      </c>
      <c r="Q6" s="374">
        <v>3.422956480342485</v>
      </c>
      <c r="R6" s="374">
        <v>4.6698253023168235</v>
      </c>
      <c r="S6" s="374">
        <v>4.8748589088976146</v>
      </c>
      <c r="T6" s="374">
        <v>5.404544447285744</v>
      </c>
      <c r="U6" s="374">
        <v>5.429887346141939</v>
      </c>
      <c r="V6" s="374">
        <v>5.8264002696717512</v>
      </c>
      <c r="W6" s="374">
        <v>5.6316677743254786</v>
      </c>
      <c r="X6" s="374">
        <v>5.3890883211767786</v>
      </c>
      <c r="Y6" s="374">
        <v>5.0971016893581407</v>
      </c>
      <c r="Z6" s="374">
        <v>4.8248826153700577</v>
      </c>
      <c r="AA6" s="374">
        <v>4.5227114857758792</v>
      </c>
      <c r="AB6" s="374">
        <v>4.1103684743762443</v>
      </c>
      <c r="AC6" s="374">
        <v>3.5861605828875085</v>
      </c>
      <c r="AD6" s="374">
        <v>3.4671274976712922</v>
      </c>
      <c r="AE6" s="374">
        <v>3.3754195941364813</v>
      </c>
      <c r="AF6" s="374">
        <v>2.9783404109432894</v>
      </c>
      <c r="AG6" s="374">
        <v>2.9572469282020251</v>
      </c>
      <c r="AH6" s="374">
        <v>2.6783222018960018</v>
      </c>
      <c r="AI6" s="374">
        <v>2.4505749257500611</v>
      </c>
      <c r="AJ6" s="374">
        <v>1.9145554082015792</v>
      </c>
      <c r="AK6" s="374">
        <v>1.279819664583556</v>
      </c>
      <c r="AL6" s="374">
        <v>0.60233543277082191</v>
      </c>
      <c r="AM6" s="374">
        <v>-0.20747751701726003</v>
      </c>
      <c r="AN6" s="374">
        <v>-0.92739235871228942</v>
      </c>
      <c r="AO6" s="374">
        <v>-1.7740165404611261</v>
      </c>
      <c r="AP6" s="374">
        <v>-2.5938012318095502</v>
      </c>
      <c r="AQ6" s="374">
        <v>-3.5512630114346493</v>
      </c>
      <c r="AR6" s="374">
        <v>-4.6113826051486839</v>
      </c>
      <c r="AS6" s="374">
        <v>-5.5971957098398804</v>
      </c>
      <c r="AT6" s="374">
        <v>-6.6081351709994749</v>
      </c>
      <c r="AU6" s="374">
        <v>-7.7524505137281281</v>
      </c>
      <c r="AV6" s="374">
        <v>-8.9755134390790516</v>
      </c>
      <c r="AW6" s="374">
        <v>-10.29085751457221</v>
      </c>
    </row>
    <row r="7" spans="1:49" s="5" customFormat="1">
      <c r="L7" s="377" t="s">
        <v>161</v>
      </c>
      <c r="M7" s="373">
        <v>187.33647876071913</v>
      </c>
      <c r="N7" s="374">
        <v>0</v>
      </c>
      <c r="O7" s="374">
        <v>0</v>
      </c>
      <c r="P7" s="374">
        <v>-4.7833884757210399E-2</v>
      </c>
      <c r="Q7" s="374">
        <v>-8.09698192155534</v>
      </c>
      <c r="R7" s="374">
        <v>-8.8133579334844967</v>
      </c>
      <c r="S7" s="374">
        <v>-10.909884332229723</v>
      </c>
      <c r="T7" s="374">
        <v>-11.067925156778472</v>
      </c>
      <c r="U7" s="374">
        <v>-13.106790711616696</v>
      </c>
      <c r="V7" s="374">
        <v>-14.077841033004148</v>
      </c>
      <c r="W7" s="374">
        <v>-15.583108796385915</v>
      </c>
      <c r="X7" s="374">
        <v>-17.036783122098655</v>
      </c>
      <c r="Y7" s="374">
        <v>-18.601081845776321</v>
      </c>
      <c r="Z7" s="374">
        <v>-20.161593401332368</v>
      </c>
      <c r="AA7" s="374">
        <v>-21.607867511821723</v>
      </c>
      <c r="AB7" s="374">
        <v>-23.343943387080913</v>
      </c>
      <c r="AC7" s="374">
        <v>-25.17342082345769</v>
      </c>
      <c r="AD7" s="374">
        <v>-25.641033513470916</v>
      </c>
      <c r="AE7" s="374">
        <v>-26.279460542827621</v>
      </c>
      <c r="AF7" s="374">
        <v>-27.364983335863684</v>
      </c>
      <c r="AG7" s="374">
        <v>-27.885236373410123</v>
      </c>
      <c r="AH7" s="374">
        <v>-28.85679981033951</v>
      </c>
      <c r="AI7" s="374">
        <v>-30.289364303532523</v>
      </c>
      <c r="AJ7" s="374">
        <v>-32.338980132250953</v>
      </c>
      <c r="AK7" s="374">
        <v>-34.724322356858409</v>
      </c>
      <c r="AL7" s="374">
        <v>-37.109069141763257</v>
      </c>
      <c r="AM7" s="374">
        <v>-39.909334844850008</v>
      </c>
      <c r="AN7" s="374">
        <v>-42.414001462590335</v>
      </c>
      <c r="AO7" s="374">
        <v>-45.21077135109806</v>
      </c>
      <c r="AP7" s="374">
        <v>-47.912096653262552</v>
      </c>
      <c r="AQ7" s="374">
        <v>-50.994828973262997</v>
      </c>
      <c r="AR7" s="374">
        <v>-54.261735314869298</v>
      </c>
      <c r="AS7" s="374">
        <v>-57.377963499421725</v>
      </c>
      <c r="AT7" s="374">
        <v>-60.578229842910503</v>
      </c>
      <c r="AU7" s="374">
        <v>-63.801699407303758</v>
      </c>
      <c r="AV7" s="374">
        <v>-67.34512661547862</v>
      </c>
      <c r="AW7" s="374">
        <v>-71.006515311854457</v>
      </c>
    </row>
    <row r="8" spans="1:49" s="5" customFormat="1">
      <c r="L8" s="377" t="s">
        <v>165</v>
      </c>
      <c r="M8" s="373">
        <v>106.17429701099996</v>
      </c>
      <c r="N8" s="374">
        <v>0</v>
      </c>
      <c r="O8" s="374">
        <v>0</v>
      </c>
      <c r="P8" s="374">
        <v>-47.046742844333288</v>
      </c>
      <c r="Q8" s="374">
        <v>-26.816205066555511</v>
      </c>
      <c r="R8" s="374">
        <v>-23.331234233222162</v>
      </c>
      <c r="S8" s="374">
        <v>-17.303808122111064</v>
      </c>
      <c r="T8" s="374">
        <v>-27.221659510999956</v>
      </c>
      <c r="U8" s="374">
        <v>-27.022969844333275</v>
      </c>
      <c r="V8" s="374">
        <v>-24.359138788777727</v>
      </c>
      <c r="W8" s="374">
        <v>-20.589845844333297</v>
      </c>
      <c r="X8" s="374">
        <v>-17.207737595310007</v>
      </c>
      <c r="Y8" s="374">
        <v>-14.191807665440066</v>
      </c>
      <c r="Z8" s="374">
        <v>-11.452268012958299</v>
      </c>
      <c r="AA8" s="374">
        <v>-8.9345398321381708</v>
      </c>
      <c r="AB8" s="374">
        <v>-6.8488383799454198</v>
      </c>
      <c r="AC8" s="374">
        <v>-5.0573790065687803</v>
      </c>
      <c r="AD8" s="374">
        <v>-3.528641878232861</v>
      </c>
      <c r="AE8" s="374">
        <v>-2.233250865870815</v>
      </c>
      <c r="AF8" s="374">
        <v>-1.1893554841220606</v>
      </c>
      <c r="AG8" s="374">
        <v>-0.36944144812389368</v>
      </c>
      <c r="AH8" s="374">
        <v>-3.6132927880285024</v>
      </c>
      <c r="AI8" s="374">
        <v>-6.9377800364451616</v>
      </c>
      <c r="AJ8" s="374">
        <v>-10.273437311376298</v>
      </c>
      <c r="AK8" s="374">
        <v>-13.77301924586618</v>
      </c>
      <c r="AL8" s="374">
        <v>-17.269358345135643</v>
      </c>
      <c r="AM8" s="374">
        <v>-20.755256606431459</v>
      </c>
      <c r="AN8" s="374">
        <v>-20.209287335259148</v>
      </c>
      <c r="AO8" s="374">
        <v>-19.806881819449799</v>
      </c>
      <c r="AP8" s="374">
        <v>-19.377892079888014</v>
      </c>
      <c r="AQ8" s="374">
        <v>-19.084178659423415</v>
      </c>
      <c r="AR8" s="374">
        <v>-18.754290086258024</v>
      </c>
      <c r="AS8" s="374">
        <v>-18.384169827447153</v>
      </c>
      <c r="AT8" s="374">
        <v>-17.970017078818131</v>
      </c>
      <c r="AU8" s="374">
        <v>-17.508235176219003</v>
      </c>
      <c r="AV8" s="374">
        <v>-16.995386398897594</v>
      </c>
      <c r="AW8" s="374">
        <v>-16.428152257878395</v>
      </c>
    </row>
    <row r="9" spans="1:49" s="5" customFormat="1">
      <c r="L9" s="377" t="s">
        <v>268</v>
      </c>
      <c r="M9" s="373">
        <v>248.61462317300001</v>
      </c>
      <c r="N9" s="374">
        <v>0</v>
      </c>
      <c r="O9" s="374">
        <v>0</v>
      </c>
      <c r="P9" s="374">
        <v>-3.2114158337624019</v>
      </c>
      <c r="Q9" s="374">
        <v>-50.85045295257575</v>
      </c>
      <c r="R9" s="374">
        <v>-68.81597581298891</v>
      </c>
      <c r="S9" s="374">
        <v>-76.360771967345926</v>
      </c>
      <c r="T9" s="374">
        <v>-76.975355489595756</v>
      </c>
      <c r="U9" s="374">
        <v>-97.358616431253068</v>
      </c>
      <c r="V9" s="374">
        <v>-112.28070969205649</v>
      </c>
      <c r="W9" s="374">
        <v>-107.54131568163251</v>
      </c>
      <c r="X9" s="374">
        <v>-110.68319407796122</v>
      </c>
      <c r="Y9" s="374">
        <v>-108.65787465147292</v>
      </c>
      <c r="Z9" s="374">
        <v>-125.10374405930904</v>
      </c>
      <c r="AA9" s="374">
        <v>-126.60255641414334</v>
      </c>
      <c r="AB9" s="374">
        <v>-115.48003409468541</v>
      </c>
      <c r="AC9" s="374">
        <v>-135.03135737043505</v>
      </c>
      <c r="AD9" s="374">
        <v>-154.38466266434185</v>
      </c>
      <c r="AE9" s="374">
        <v>-163.83576281048514</v>
      </c>
      <c r="AF9" s="374">
        <v>-187.95040223333396</v>
      </c>
      <c r="AG9" s="374">
        <v>-192.01775058663213</v>
      </c>
      <c r="AH9" s="374">
        <v>-210.05955810888238</v>
      </c>
      <c r="AI9" s="374">
        <v>-212.72193449775011</v>
      </c>
      <c r="AJ9" s="374">
        <v>-215.50846798060485</v>
      </c>
      <c r="AK9" s="374">
        <v>-211.43699243783396</v>
      </c>
      <c r="AL9" s="374">
        <v>-214.4134543640408</v>
      </c>
      <c r="AM9" s="374">
        <v>-215.49490502545916</v>
      </c>
      <c r="AN9" s="374">
        <v>-216.45875570791515</v>
      </c>
      <c r="AO9" s="374">
        <v>-219.77081047887134</v>
      </c>
      <c r="AP9" s="374">
        <v>-224.15837694755987</v>
      </c>
      <c r="AQ9" s="374">
        <v>-226.94992974525491</v>
      </c>
      <c r="AR9" s="374">
        <v>-230.44300154952884</v>
      </c>
      <c r="AS9" s="374">
        <v>-231.7027215925857</v>
      </c>
      <c r="AT9" s="374">
        <v>-234.68923573638773</v>
      </c>
      <c r="AU9" s="374">
        <v>-236.91400497051384</v>
      </c>
      <c r="AV9" s="374">
        <v>-238.73850190940684</v>
      </c>
      <c r="AW9" s="374">
        <v>-241.01764123304059</v>
      </c>
    </row>
    <row r="10" spans="1:49" s="5" customFormat="1">
      <c r="L10" s="377" t="s">
        <v>160</v>
      </c>
      <c r="M10" s="373">
        <v>0.43637670012220364</v>
      </c>
      <c r="N10" s="375">
        <v>0</v>
      </c>
      <c r="O10" s="375">
        <v>0</v>
      </c>
      <c r="P10" s="375">
        <v>0.39408882305791426</v>
      </c>
      <c r="Q10" s="375">
        <v>0.66930052129422979</v>
      </c>
      <c r="R10" s="375">
        <v>0.9813587658307803</v>
      </c>
      <c r="S10" s="375">
        <v>1.3341915671098523</v>
      </c>
      <c r="T10" s="375">
        <v>1.7318934879224772</v>
      </c>
      <c r="U10" s="375">
        <v>2.1786578127946159</v>
      </c>
      <c r="V10" s="375">
        <v>2.67868555555137</v>
      </c>
      <c r="W10" s="375">
        <v>3.2360690986634459</v>
      </c>
      <c r="X10" s="375">
        <v>3.8546495101345393</v>
      </c>
      <c r="Y10" s="375">
        <v>4.5378484723528816</v>
      </c>
      <c r="Z10" s="375">
        <v>5.2884783166612124</v>
      </c>
      <c r="AA10" s="375">
        <v>6.1085368200802241</v>
      </c>
      <c r="AB10" s="375">
        <v>6.9989969757253316</v>
      </c>
      <c r="AC10" s="375">
        <v>7.9596055121584177</v>
      </c>
      <c r="AD10" s="375">
        <v>8.9887069535254582</v>
      </c>
      <c r="AE10" s="375">
        <v>10.083111803533857</v>
      </c>
      <c r="AF10" s="375">
        <v>11.238027309418881</v>
      </c>
      <c r="AG10" s="375">
        <v>12.447066671555959</v>
      </c>
      <c r="AH10" s="375">
        <v>13.702347297715784</v>
      </c>
      <c r="AI10" s="375">
        <v>14.994681035504346</v>
      </c>
      <c r="AJ10" s="374">
        <v>16.313850084260789</v>
      </c>
      <c r="AK10" s="374">
        <v>17.64895279638894</v>
      </c>
      <c r="AL10" s="374">
        <v>18.988795378005051</v>
      </c>
      <c r="AM10" s="374">
        <v>20.322300040231937</v>
      </c>
      <c r="AN10" s="374">
        <v>21.638898430424284</v>
      </c>
      <c r="AO10" s="374">
        <v>22.928881471947605</v>
      </c>
      <c r="AP10" s="374">
        <v>23.855415112035075</v>
      </c>
      <c r="AQ10" s="374">
        <v>24.707213864317914</v>
      </c>
      <c r="AR10" s="374">
        <v>25.480440952714588</v>
      </c>
      <c r="AS10" s="374">
        <v>26.172976928814631</v>
      </c>
      <c r="AT10" s="374">
        <v>26.784279593160868</v>
      </c>
      <c r="AU10" s="374">
        <v>27.315192567488662</v>
      </c>
      <c r="AV10" s="374">
        <v>27.767723289571826</v>
      </c>
      <c r="AW10" s="374">
        <v>28.144809413242285</v>
      </c>
    </row>
    <row r="11" spans="1:49" s="5" customFormat="1">
      <c r="L11" s="377" t="s">
        <v>33</v>
      </c>
      <c r="M11" s="376">
        <v>922.6749574395551</v>
      </c>
      <c r="N11" s="375">
        <v>0</v>
      </c>
      <c r="O11" s="375">
        <v>0</v>
      </c>
      <c r="P11" s="375">
        <v>-48.931284204188117</v>
      </c>
      <c r="Q11" s="375">
        <v>-83.592042510505806</v>
      </c>
      <c r="R11" s="375">
        <v>-99.007848030762887</v>
      </c>
      <c r="S11" s="375">
        <v>-104.21054428688203</v>
      </c>
      <c r="T11" s="375">
        <v>-116.40640709420487</v>
      </c>
      <c r="U11" s="375">
        <v>-140.6132502873626</v>
      </c>
      <c r="V11" s="375">
        <v>-155.90290655755732</v>
      </c>
      <c r="W11" s="375">
        <v>-151.41443900208591</v>
      </c>
      <c r="X11" s="375">
        <v>-155.15093169733569</v>
      </c>
      <c r="Y11" s="375">
        <v>-154.81170079902108</v>
      </c>
      <c r="Z11" s="375">
        <v>-172.95008826823761</v>
      </c>
      <c r="AA11" s="375">
        <v>-176.31179100477658</v>
      </c>
      <c r="AB11" s="375">
        <v>-167.38875946722112</v>
      </c>
      <c r="AC11" s="375">
        <v>-189.74898444122931</v>
      </c>
      <c r="AD11" s="375">
        <v>-210.35586509981971</v>
      </c>
      <c r="AE11" s="375">
        <v>-221.36686726993648</v>
      </c>
      <c r="AF11" s="375">
        <v>-247.82605288681086</v>
      </c>
      <c r="AG11" s="375">
        <v>-253.67851002368752</v>
      </c>
      <c r="AH11" s="375">
        <v>-278.16402735855809</v>
      </c>
      <c r="AI11" s="375">
        <v>-287.70797550379706</v>
      </c>
      <c r="AJ11" s="375">
        <v>-298.29781976872687</v>
      </c>
      <c r="AK11" s="375">
        <v>-302.59726914464488</v>
      </c>
      <c r="AL11" s="375">
        <v>-313.95661220828026</v>
      </c>
      <c r="AM11" s="375">
        <v>-323.94146622246785</v>
      </c>
      <c r="AN11" s="375">
        <v>-329.43605937575506</v>
      </c>
      <c r="AO11" s="375">
        <v>-337.84305047055699</v>
      </c>
      <c r="AP11" s="375">
        <v>-347.43250435951757</v>
      </c>
      <c r="AQ11" s="375">
        <v>-356.14306333385395</v>
      </c>
      <c r="AR11" s="375">
        <v>-365.8731876442248</v>
      </c>
      <c r="AS11" s="375">
        <v>-373.12687932536409</v>
      </c>
      <c r="AT11" s="375">
        <v>-382.24602953228975</v>
      </c>
      <c r="AU11" s="375">
        <v>-390.78704652607496</v>
      </c>
      <c r="AV11" s="375">
        <v>-399.35087940067189</v>
      </c>
      <c r="AW11" s="375">
        <v>-408.57775252287666</v>
      </c>
    </row>
    <row r="12" spans="1:49" s="5" customFormat="1"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6"/>
    </row>
    <row r="13" spans="1:49" s="6" customFormat="1">
      <c r="A13" s="5"/>
      <c r="B13" s="5"/>
      <c r="C13" s="5"/>
      <c r="D13" s="5"/>
      <c r="E13" s="5"/>
      <c r="K13" s="7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W13"/>
  <sheetViews>
    <sheetView showGridLines="0" zoomScale="85" zoomScaleNormal="85" workbookViewId="0"/>
  </sheetViews>
  <sheetFormatPr defaultColWidth="9" defaultRowHeight="15"/>
  <cols>
    <col min="1" max="1" width="3.625" style="5" customWidth="1"/>
    <col min="2" max="11" width="9" style="5"/>
    <col min="12" max="12" width="19.5" style="11" bestFit="1" customWidth="1"/>
    <col min="13" max="13" width="11.625" style="11" customWidth="1"/>
    <col min="14" max="16384" width="9" style="11"/>
  </cols>
  <sheetData>
    <row r="1" spans="1:49" s="5" customFormat="1" ht="25.5">
      <c r="A1" s="637" t="s">
        <v>270</v>
      </c>
      <c r="C1" s="63"/>
      <c r="D1" s="63"/>
      <c r="E1" s="63"/>
      <c r="F1" s="63"/>
      <c r="G1" s="63"/>
      <c r="H1" s="63"/>
      <c r="I1" s="63"/>
    </row>
    <row r="2" spans="1:49" s="5" customFormat="1">
      <c r="K2" s="410"/>
      <c r="L2" s="75" t="s">
        <v>266</v>
      </c>
    </row>
    <row r="3" spans="1:49" s="5" customFormat="1">
      <c r="K3" s="410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2"/>
    </row>
    <row r="4" spans="1:49" s="5" customFormat="1">
      <c r="K4" s="410"/>
      <c r="L4" s="377" t="s">
        <v>36</v>
      </c>
      <c r="M4" s="370" t="s">
        <v>267</v>
      </c>
      <c r="N4" s="371">
        <v>2015</v>
      </c>
      <c r="O4" s="371">
        <v>2016</v>
      </c>
      <c r="P4" s="371">
        <v>2017</v>
      </c>
      <c r="Q4" s="371">
        <v>2018</v>
      </c>
      <c r="R4" s="371">
        <v>2019</v>
      </c>
      <c r="S4" s="371">
        <v>2020</v>
      </c>
      <c r="T4" s="371">
        <v>2021</v>
      </c>
      <c r="U4" s="371">
        <v>2022</v>
      </c>
      <c r="V4" s="371">
        <v>2023</v>
      </c>
      <c r="W4" s="371">
        <v>2024</v>
      </c>
      <c r="X4" s="371">
        <v>2025</v>
      </c>
      <c r="Y4" s="371">
        <v>2026</v>
      </c>
      <c r="Z4" s="371">
        <v>2027</v>
      </c>
      <c r="AA4" s="371">
        <v>2028</v>
      </c>
      <c r="AB4" s="371">
        <v>2029</v>
      </c>
      <c r="AC4" s="371">
        <v>2030</v>
      </c>
      <c r="AD4" s="371">
        <v>2031</v>
      </c>
      <c r="AE4" s="371">
        <v>2032</v>
      </c>
      <c r="AF4" s="371">
        <v>2033</v>
      </c>
      <c r="AG4" s="372">
        <v>2034</v>
      </c>
      <c r="AH4" s="372">
        <v>2035</v>
      </c>
      <c r="AI4" s="372">
        <v>2036</v>
      </c>
      <c r="AJ4" s="372">
        <v>2037</v>
      </c>
      <c r="AK4" s="372">
        <v>2038</v>
      </c>
      <c r="AL4" s="372">
        <v>2039</v>
      </c>
      <c r="AM4" s="372">
        <v>2040</v>
      </c>
      <c r="AN4" s="372">
        <v>2041</v>
      </c>
      <c r="AO4" s="372">
        <v>2042</v>
      </c>
      <c r="AP4" s="372">
        <v>2043</v>
      </c>
      <c r="AQ4" s="372">
        <v>2044</v>
      </c>
      <c r="AR4" s="372">
        <v>2045</v>
      </c>
      <c r="AS4" s="372">
        <v>2046</v>
      </c>
      <c r="AT4" s="372">
        <v>2047</v>
      </c>
      <c r="AU4" s="372">
        <v>2048</v>
      </c>
      <c r="AV4" s="372">
        <v>2049</v>
      </c>
      <c r="AW4" s="372">
        <v>2050</v>
      </c>
    </row>
    <row r="5" spans="1:49" s="5" customFormat="1">
      <c r="L5" s="377" t="s">
        <v>163</v>
      </c>
      <c r="M5" s="373">
        <v>332.6187755139664</v>
      </c>
      <c r="N5" s="374">
        <v>0</v>
      </c>
      <c r="O5" s="374">
        <v>0</v>
      </c>
      <c r="P5" s="374">
        <v>4.6480753088133042E-2</v>
      </c>
      <c r="Q5" s="374">
        <v>-4.8395941032367773E-2</v>
      </c>
      <c r="R5" s="374">
        <v>-0.73197084788586153</v>
      </c>
      <c r="S5" s="374">
        <v>-1.6866626998823335</v>
      </c>
      <c r="T5" s="374">
        <v>-2.6863934724468095</v>
      </c>
      <c r="U5" s="374">
        <v>-2.9760277703280735</v>
      </c>
      <c r="V5" s="374">
        <v>-3.3522245033498734</v>
      </c>
      <c r="W5" s="374">
        <v>-3.7394873785391951</v>
      </c>
      <c r="X5" s="374">
        <v>-4.1577841611667168</v>
      </c>
      <c r="Y5" s="374">
        <v>-4.715749170885033</v>
      </c>
      <c r="Z5" s="374">
        <v>-5.3335850638574129</v>
      </c>
      <c r="AA5" s="374">
        <v>-6.0112691010915569</v>
      </c>
      <c r="AB5" s="374">
        <v>-6.7094158170841638</v>
      </c>
      <c r="AC5" s="374">
        <v>-7.4058186418409377</v>
      </c>
      <c r="AD5" s="374">
        <v>-8.1600328557781268</v>
      </c>
      <c r="AE5" s="374">
        <v>-8.846300079254604</v>
      </c>
      <c r="AF5" s="374">
        <v>-9.491977228522785</v>
      </c>
      <c r="AG5" s="374">
        <v>-10.101247463540631</v>
      </c>
      <c r="AH5" s="374">
        <v>-10.646184764107147</v>
      </c>
      <c r="AI5" s="374">
        <v>-11.133643950043279</v>
      </c>
      <c r="AJ5" s="374">
        <v>-11.574345657553408</v>
      </c>
      <c r="AK5" s="374">
        <v>-12.022978013086799</v>
      </c>
      <c r="AL5" s="374">
        <v>-12.474071927626426</v>
      </c>
      <c r="AM5" s="374">
        <v>-12.924436081569468</v>
      </c>
      <c r="AN5" s="374">
        <v>-13.371351074653205</v>
      </c>
      <c r="AO5" s="374">
        <v>-13.815244391880867</v>
      </c>
      <c r="AP5" s="374">
        <v>-14.20537026279402</v>
      </c>
      <c r="AQ5" s="374">
        <v>-14.598713473918792</v>
      </c>
      <c r="AR5" s="374">
        <v>-14.996428860862125</v>
      </c>
      <c r="AS5" s="374">
        <v>-15.402752582158882</v>
      </c>
      <c r="AT5" s="374">
        <v>-15.818056341359636</v>
      </c>
      <c r="AU5" s="374">
        <v>-16.24504111951768</v>
      </c>
      <c r="AV5" s="374">
        <v>-16.687491736192101</v>
      </c>
      <c r="AW5" s="374">
        <v>-17.120961560549461</v>
      </c>
    </row>
    <row r="6" spans="1:49" s="5" customFormat="1">
      <c r="K6" s="6"/>
      <c r="L6" s="377" t="s">
        <v>162</v>
      </c>
      <c r="M6" s="373">
        <v>47.494406280747469</v>
      </c>
      <c r="N6" s="374">
        <v>0</v>
      </c>
      <c r="O6" s="374">
        <v>0</v>
      </c>
      <c r="P6" s="374">
        <v>3.387399014413468</v>
      </c>
      <c r="Q6" s="374">
        <v>5.1759233013488881</v>
      </c>
      <c r="R6" s="374">
        <v>7.1051535839384599</v>
      </c>
      <c r="S6" s="374">
        <v>7.36330613805859</v>
      </c>
      <c r="T6" s="374">
        <v>8.0832239518656692</v>
      </c>
      <c r="U6" s="374">
        <v>8.5521959970234818</v>
      </c>
      <c r="V6" s="374">
        <v>8.9149084041869315</v>
      </c>
      <c r="W6" s="374">
        <v>9.1983811899465522</v>
      </c>
      <c r="X6" s="374">
        <v>9.3481279854539068</v>
      </c>
      <c r="Y6" s="374">
        <v>9.4548766807438938</v>
      </c>
      <c r="Z6" s="374">
        <v>9.6012556444940529</v>
      </c>
      <c r="AA6" s="374">
        <v>9.7549918476846003</v>
      </c>
      <c r="AB6" s="374">
        <v>9.7083092302556011</v>
      </c>
      <c r="AC6" s="374">
        <v>9.7642578951714682</v>
      </c>
      <c r="AD6" s="374">
        <v>9.9989675030857725</v>
      </c>
      <c r="AE6" s="374">
        <v>10.20348866669174</v>
      </c>
      <c r="AF6" s="374">
        <v>10.363543851719392</v>
      </c>
      <c r="AG6" s="374">
        <v>10.535470986616268</v>
      </c>
      <c r="AH6" s="374">
        <v>10.751100485782203</v>
      </c>
      <c r="AI6" s="374">
        <v>10.92228117241909</v>
      </c>
      <c r="AJ6" s="374">
        <v>11.222996727377733</v>
      </c>
      <c r="AK6" s="374">
        <v>11.408272051791165</v>
      </c>
      <c r="AL6" s="374">
        <v>11.609779003191626</v>
      </c>
      <c r="AM6" s="374">
        <v>11.806117995281468</v>
      </c>
      <c r="AN6" s="374">
        <v>12.011421446846619</v>
      </c>
      <c r="AO6" s="374">
        <v>12.229873866057019</v>
      </c>
      <c r="AP6" s="374">
        <v>12.399622026182776</v>
      </c>
      <c r="AQ6" s="374">
        <v>12.56909322640427</v>
      </c>
      <c r="AR6" s="374">
        <v>12.763229456507382</v>
      </c>
      <c r="AS6" s="374">
        <v>12.887559675022274</v>
      </c>
      <c r="AT6" s="374">
        <v>12.991980556418383</v>
      </c>
      <c r="AU6" s="374">
        <v>13.101363077968429</v>
      </c>
      <c r="AV6" s="374">
        <v>13.102042704956894</v>
      </c>
      <c r="AW6" s="374">
        <v>13.092067462863234</v>
      </c>
    </row>
    <row r="7" spans="1:49" s="5" customFormat="1">
      <c r="L7" s="377" t="s">
        <v>161</v>
      </c>
      <c r="M7" s="373">
        <v>187.33647876071913</v>
      </c>
      <c r="N7" s="374">
        <v>0</v>
      </c>
      <c r="O7" s="374">
        <v>0</v>
      </c>
      <c r="P7" s="374">
        <v>2.51947086942684</v>
      </c>
      <c r="Q7" s="374">
        <v>-5.0046970923655465</v>
      </c>
      <c r="R7" s="374">
        <v>-4.8299949416513925</v>
      </c>
      <c r="S7" s="374">
        <v>-6.3845481541933395</v>
      </c>
      <c r="T7" s="374">
        <v>-6.671769924108844</v>
      </c>
      <c r="U7" s="374">
        <v>-7.0542165380334723</v>
      </c>
      <c r="V7" s="374">
        <v>-7.6867555652130477</v>
      </c>
      <c r="W7" s="374">
        <v>-8.7758858701889153</v>
      </c>
      <c r="X7" s="374">
        <v>-9.439402446250881</v>
      </c>
      <c r="Y7" s="374">
        <v>-10.415852712419678</v>
      </c>
      <c r="Z7" s="374">
        <v>-11.225041067194724</v>
      </c>
      <c r="AA7" s="374">
        <v>-11.950491843630886</v>
      </c>
      <c r="AB7" s="374">
        <v>-13.022841129371784</v>
      </c>
      <c r="AC7" s="374">
        <v>-14.098811695353788</v>
      </c>
      <c r="AD7" s="374">
        <v>-14.886162717733527</v>
      </c>
      <c r="AE7" s="374">
        <v>-15.762869896983005</v>
      </c>
      <c r="AF7" s="374">
        <v>-16.356457796757184</v>
      </c>
      <c r="AG7" s="374">
        <v>-17.00535742692017</v>
      </c>
      <c r="AH7" s="374">
        <v>-17.41752626464941</v>
      </c>
      <c r="AI7" s="374">
        <v>-18.453907849391499</v>
      </c>
      <c r="AJ7" s="374">
        <v>-19.152733276041602</v>
      </c>
      <c r="AK7" s="374">
        <v>-19.923256195987165</v>
      </c>
      <c r="AL7" s="374">
        <v>-20.777275377455368</v>
      </c>
      <c r="AM7" s="374">
        <v>-21.630454713077654</v>
      </c>
      <c r="AN7" s="374">
        <v>-22.474161996495354</v>
      </c>
      <c r="AO7" s="374">
        <v>-23.279890887722104</v>
      </c>
      <c r="AP7" s="374">
        <v>-24.014564023104498</v>
      </c>
      <c r="AQ7" s="374">
        <v>-25.002415833393655</v>
      </c>
      <c r="AR7" s="374">
        <v>-25.931511777313659</v>
      </c>
      <c r="AS7" s="374">
        <v>-27.023580865988322</v>
      </c>
      <c r="AT7" s="374">
        <v>-28.170341415158418</v>
      </c>
      <c r="AU7" s="374">
        <v>-29.507108441250978</v>
      </c>
      <c r="AV7" s="374">
        <v>-30.912714788556059</v>
      </c>
      <c r="AW7" s="374">
        <v>-32.445837427136013</v>
      </c>
    </row>
    <row r="8" spans="1:49" s="5" customFormat="1">
      <c r="L8" s="377" t="s">
        <v>165</v>
      </c>
      <c r="M8" s="373">
        <v>106.17429701099996</v>
      </c>
      <c r="N8" s="374">
        <v>0</v>
      </c>
      <c r="O8" s="374">
        <v>0</v>
      </c>
      <c r="P8" s="374">
        <v>-6.5367428443332898</v>
      </c>
      <c r="Q8" s="374">
        <v>-3.0862050665555074</v>
      </c>
      <c r="R8" s="374">
        <v>-2.123423322215956E-2</v>
      </c>
      <c r="S8" s="374">
        <v>1.2911918778889344</v>
      </c>
      <c r="T8" s="374">
        <v>2.7483404890000429</v>
      </c>
      <c r="U8" s="374">
        <v>-1.6979698443332865</v>
      </c>
      <c r="V8" s="374">
        <v>-7.8541387887777319</v>
      </c>
      <c r="W8" s="374">
        <v>-5.1148458443333027</v>
      </c>
      <c r="X8" s="374">
        <v>-2.2320398951765981</v>
      </c>
      <c r="Y8" s="374">
        <v>0.25433072259217226</v>
      </c>
      <c r="Z8" s="374">
        <v>2.4407308883316858</v>
      </c>
      <c r="AA8" s="374">
        <v>4.379900841194754</v>
      </c>
      <c r="AB8" s="374">
        <v>5.9188668240531399</v>
      </c>
      <c r="AC8" s="374">
        <v>7.1765259929542538</v>
      </c>
      <c r="AD8" s="374">
        <v>8.1904575865280407</v>
      </c>
      <c r="AE8" s="374">
        <v>4.9811727377201862</v>
      </c>
      <c r="AF8" s="374">
        <v>1.5515849924020557</v>
      </c>
      <c r="AG8" s="374">
        <v>-2.0649527379464843</v>
      </c>
      <c r="AH8" s="374">
        <v>-1.7154242898098602</v>
      </c>
      <c r="AI8" s="374">
        <v>-1.4468743969594158</v>
      </c>
      <c r="AJ8" s="374">
        <v>-1.190008365775526</v>
      </c>
      <c r="AK8" s="374">
        <v>-0.93578134697573034</v>
      </c>
      <c r="AL8" s="374">
        <v>-0.67621166770894092</v>
      </c>
      <c r="AM8" s="374">
        <v>-0.40422272917760438</v>
      </c>
      <c r="AN8" s="374">
        <v>-0.11350608739019208</v>
      </c>
      <c r="AO8" s="374">
        <v>8.802897394843967E-2</v>
      </c>
      <c r="AP8" s="374">
        <v>0.31970105736810694</v>
      </c>
      <c r="AQ8" s="374">
        <v>0.58616183505252195</v>
      </c>
      <c r="AR8" s="374">
        <v>0.89168342740863693</v>
      </c>
      <c r="AS8" s="374">
        <v>1.2402260116907655</v>
      </c>
      <c r="AT8" s="374">
        <v>-1.4607872520422092</v>
      </c>
      <c r="AU8" s="374">
        <v>-15.131608263524129</v>
      </c>
      <c r="AV8" s="374">
        <v>-25.083243723562106</v>
      </c>
      <c r="AW8" s="374">
        <v>-32.999006741058892</v>
      </c>
    </row>
    <row r="9" spans="1:49" s="5" customFormat="1">
      <c r="L9" s="377" t="s">
        <v>268</v>
      </c>
      <c r="M9" s="373">
        <v>248.61462317300001</v>
      </c>
      <c r="N9" s="374">
        <v>0</v>
      </c>
      <c r="O9" s="374">
        <v>0</v>
      </c>
      <c r="P9" s="374">
        <v>6.7824669425418733</v>
      </c>
      <c r="Q9" s="374">
        <v>-36.937333005861888</v>
      </c>
      <c r="R9" s="374">
        <v>-62.53350642897118</v>
      </c>
      <c r="S9" s="374">
        <v>-75.217814020216196</v>
      </c>
      <c r="T9" s="374">
        <v>-42.574949657680946</v>
      </c>
      <c r="U9" s="374">
        <v>-33.630309723014477</v>
      </c>
      <c r="V9" s="374">
        <v>-22.862598017433129</v>
      </c>
      <c r="W9" s="374">
        <v>-13.573689590938358</v>
      </c>
      <c r="X9" s="374">
        <v>3.4044644989530752</v>
      </c>
      <c r="Y9" s="374">
        <v>10.476481381593572</v>
      </c>
      <c r="Z9" s="374">
        <v>31.212300691328181</v>
      </c>
      <c r="AA9" s="374">
        <v>36.083782132926302</v>
      </c>
      <c r="AB9" s="374">
        <v>38.234280088765416</v>
      </c>
      <c r="AC9" s="374">
        <v>42.027936437836416</v>
      </c>
      <c r="AD9" s="374">
        <v>31.677680844722005</v>
      </c>
      <c r="AE9" s="374">
        <v>21.01020728064438</v>
      </c>
      <c r="AF9" s="374">
        <v>-3.1065221120387605</v>
      </c>
      <c r="AG9" s="374">
        <v>-3.8373937312488238</v>
      </c>
      <c r="AH9" s="374">
        <v>-23.714148354335407</v>
      </c>
      <c r="AI9" s="374">
        <v>-28.097246981708707</v>
      </c>
      <c r="AJ9" s="374">
        <v>-27.373189698509975</v>
      </c>
      <c r="AK9" s="374">
        <v>-27.733446139680524</v>
      </c>
      <c r="AL9" s="374">
        <v>-29.935656742137382</v>
      </c>
      <c r="AM9" s="374">
        <v>-28.981285252653606</v>
      </c>
      <c r="AN9" s="374">
        <v>-38.92748515911569</v>
      </c>
      <c r="AO9" s="374">
        <v>-35.114554742240472</v>
      </c>
      <c r="AP9" s="374">
        <v>-31.523060813438462</v>
      </c>
      <c r="AQ9" s="374">
        <v>-34.737146984552112</v>
      </c>
      <c r="AR9" s="374">
        <v>-32.177448954670609</v>
      </c>
      <c r="AS9" s="374">
        <v>-29.955525871806316</v>
      </c>
      <c r="AT9" s="374">
        <v>-27.799437910860291</v>
      </c>
      <c r="AU9" s="374">
        <v>-25.349755901820487</v>
      </c>
      <c r="AV9" s="374">
        <v>-28.418798868477069</v>
      </c>
      <c r="AW9" s="374">
        <v>-25.627868845876037</v>
      </c>
    </row>
    <row r="10" spans="1:49" s="5" customFormat="1">
      <c r="L10" s="377" t="s">
        <v>160</v>
      </c>
      <c r="M10" s="373">
        <v>0.43637670012220364</v>
      </c>
      <c r="N10" s="375">
        <v>0</v>
      </c>
      <c r="O10" s="375">
        <v>0</v>
      </c>
      <c r="P10" s="375">
        <v>9.6928638459003014E-2</v>
      </c>
      <c r="Q10" s="375">
        <v>0.26721643384122462</v>
      </c>
      <c r="R10" s="375">
        <v>0.45232062993710409</v>
      </c>
      <c r="S10" s="375">
        <v>0.65326271316380802</v>
      </c>
      <c r="T10" s="375">
        <v>0.87109716815109972</v>
      </c>
      <c r="U10" s="375">
        <v>1.1069056603115548</v>
      </c>
      <c r="V10" s="375">
        <v>1.3617897902977625</v>
      </c>
      <c r="W10" s="375">
        <v>1.6368622956434191</v>
      </c>
      <c r="X10" s="375">
        <v>1.933236593736736</v>
      </c>
      <c r="Y10" s="375">
        <v>2.2520145883149727</v>
      </c>
      <c r="Z10" s="375">
        <v>2.5942727001215928</v>
      </c>
      <c r="AA10" s="375">
        <v>2.9610461321757997</v>
      </c>
      <c r="AB10" s="375">
        <v>3.3533114417581835</v>
      </c>
      <c r="AC10" s="375">
        <v>3.7719675645576265</v>
      </c>
      <c r="AD10" s="375">
        <v>4.2178155204419392</v>
      </c>
      <c r="AE10" s="375">
        <v>4.6915371229494385</v>
      </c>
      <c r="AF10" s="375">
        <v>5.193673112589317</v>
      </c>
      <c r="AG10" s="375">
        <v>5.7246012328360996</v>
      </c>
      <c r="AH10" s="375">
        <v>6.2845148614941122</v>
      </c>
      <c r="AI10" s="375">
        <v>6.8734028919782189</v>
      </c>
      <c r="AJ10" s="374">
        <v>7.4910316213311532</v>
      </c>
      <c r="AK10" s="374">
        <v>8.1369294365508864</v>
      </c>
      <c r="AL10" s="374">
        <v>8.8103750905512701</v>
      </c>
      <c r="AM10" s="374">
        <v>9.5103903175976949</v>
      </c>
      <c r="AN10" s="374">
        <v>10.235737451248026</v>
      </c>
      <c r="AO10" s="374">
        <v>10.98492257454137</v>
      </c>
      <c r="AP10" s="374">
        <v>11.756204554875222</v>
      </c>
      <c r="AQ10" s="374">
        <v>12.547610101126256</v>
      </c>
      <c r="AR10" s="374">
        <v>13.356954738460296</v>
      </c>
      <c r="AS10" s="374">
        <v>14.181869340720638</v>
      </c>
      <c r="AT10" s="374">
        <v>15.019831607502406</v>
      </c>
      <c r="AU10" s="374">
        <v>15.868201640301809</v>
      </c>
      <c r="AV10" s="374">
        <v>16.724260576200471</v>
      </c>
      <c r="AW10" s="374">
        <v>17.585251092883478</v>
      </c>
    </row>
    <row r="11" spans="1:49" s="5" customFormat="1">
      <c r="L11" s="377" t="s">
        <v>33</v>
      </c>
      <c r="M11" s="376">
        <v>922.6749574395551</v>
      </c>
      <c r="N11" s="375">
        <v>0</v>
      </c>
      <c r="O11" s="375">
        <v>0</v>
      </c>
      <c r="P11" s="375">
        <v>6.2960033735960277</v>
      </c>
      <c r="Q11" s="375">
        <v>-39.633491370625194</v>
      </c>
      <c r="R11" s="375">
        <v>-60.559232237855028</v>
      </c>
      <c r="S11" s="375">
        <v>-73.981264145180532</v>
      </c>
      <c r="T11" s="375">
        <v>-40.230451445219785</v>
      </c>
      <c r="U11" s="375">
        <v>-35.699422218374274</v>
      </c>
      <c r="V11" s="375">
        <v>-31.479018680289087</v>
      </c>
      <c r="W11" s="375">
        <v>-20.368665198409801</v>
      </c>
      <c r="X11" s="375">
        <v>-1.1433974244504779</v>
      </c>
      <c r="Y11" s="375">
        <v>7.3061014899399002</v>
      </c>
      <c r="Z11" s="375">
        <v>29.289933793223376</v>
      </c>
      <c r="AA11" s="375">
        <v>35.217960009259016</v>
      </c>
      <c r="AB11" s="375">
        <v>37.482510638376397</v>
      </c>
      <c r="AC11" s="375">
        <v>41.23605755332504</v>
      </c>
      <c r="AD11" s="375">
        <v>31.038725881266103</v>
      </c>
      <c r="AE11" s="375">
        <v>16.277235831768134</v>
      </c>
      <c r="AF11" s="375">
        <v>-11.846155180607965</v>
      </c>
      <c r="AG11" s="375">
        <v>-16.748879140203741</v>
      </c>
      <c r="AH11" s="375">
        <v>-36.457668325625512</v>
      </c>
      <c r="AI11" s="375">
        <v>-41.335989113705594</v>
      </c>
      <c r="AJ11" s="375">
        <v>-40.576248649171625</v>
      </c>
      <c r="AK11" s="375">
        <v>-41.070260207388166</v>
      </c>
      <c r="AL11" s="375">
        <v>-43.443061621185223</v>
      </c>
      <c r="AM11" s="375">
        <v>-42.623890463599167</v>
      </c>
      <c r="AN11" s="375">
        <v>-52.639345419559795</v>
      </c>
      <c r="AO11" s="375">
        <v>-48.906864607296612</v>
      </c>
      <c r="AP11" s="375">
        <v>-45.267467460910879</v>
      </c>
      <c r="AQ11" s="375">
        <v>-48.635411129281508</v>
      </c>
      <c r="AR11" s="375">
        <v>-46.093521970470078</v>
      </c>
      <c r="AS11" s="375">
        <v>-44.072204292519842</v>
      </c>
      <c r="AT11" s="375">
        <v>-45.236810755499768</v>
      </c>
      <c r="AU11" s="375">
        <v>-57.263949007843038</v>
      </c>
      <c r="AV11" s="375">
        <v>-71.275945835629983</v>
      </c>
      <c r="AW11" s="375">
        <v>-77.516356018873694</v>
      </c>
    </row>
    <row r="12" spans="1:49" s="5" customFormat="1"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6"/>
    </row>
    <row r="13" spans="1:49" s="6" customFormat="1">
      <c r="A13" s="5"/>
      <c r="B13" s="5"/>
      <c r="C13" s="5"/>
      <c r="D13" s="5"/>
      <c r="E13" s="5"/>
      <c r="K13" s="7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W13"/>
  <sheetViews>
    <sheetView showGridLines="0" zoomScale="85" zoomScaleNormal="85" workbookViewId="0"/>
  </sheetViews>
  <sheetFormatPr defaultColWidth="9" defaultRowHeight="15"/>
  <cols>
    <col min="1" max="1" width="3.625" style="5" customWidth="1"/>
    <col min="2" max="11" width="9" style="5"/>
    <col min="12" max="12" width="19.5" style="11" bestFit="1" customWidth="1"/>
    <col min="13" max="13" width="11.625" style="11" customWidth="1"/>
    <col min="14" max="16384" width="9" style="11"/>
  </cols>
  <sheetData>
    <row r="1" spans="1:49" s="5" customFormat="1" ht="25.5">
      <c r="A1" s="637" t="s">
        <v>271</v>
      </c>
      <c r="C1" s="63"/>
      <c r="D1" s="63"/>
      <c r="E1" s="63"/>
      <c r="F1" s="63"/>
      <c r="G1" s="63"/>
      <c r="H1" s="63"/>
      <c r="I1" s="63"/>
    </row>
    <row r="2" spans="1:49" s="5" customFormat="1">
      <c r="K2" s="410"/>
      <c r="L2" s="75" t="s">
        <v>266</v>
      </c>
    </row>
    <row r="3" spans="1:49" s="5" customFormat="1">
      <c r="K3" s="410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2"/>
    </row>
    <row r="4" spans="1:49" s="5" customFormat="1">
      <c r="K4" s="410"/>
      <c r="L4" s="377" t="s">
        <v>36</v>
      </c>
      <c r="M4" s="370" t="s">
        <v>267</v>
      </c>
      <c r="N4" s="371">
        <v>2015</v>
      </c>
      <c r="O4" s="371">
        <v>2016</v>
      </c>
      <c r="P4" s="371">
        <v>2017</v>
      </c>
      <c r="Q4" s="371">
        <v>2018</v>
      </c>
      <c r="R4" s="371">
        <v>2019</v>
      </c>
      <c r="S4" s="371">
        <v>2020</v>
      </c>
      <c r="T4" s="371">
        <v>2021</v>
      </c>
      <c r="U4" s="371">
        <v>2022</v>
      </c>
      <c r="V4" s="371">
        <v>2023</v>
      </c>
      <c r="W4" s="371">
        <v>2024</v>
      </c>
      <c r="X4" s="371">
        <v>2025</v>
      </c>
      <c r="Y4" s="371">
        <v>2026</v>
      </c>
      <c r="Z4" s="371">
        <v>2027</v>
      </c>
      <c r="AA4" s="371">
        <v>2028</v>
      </c>
      <c r="AB4" s="371">
        <v>2029</v>
      </c>
      <c r="AC4" s="371">
        <v>2030</v>
      </c>
      <c r="AD4" s="371">
        <v>2031</v>
      </c>
      <c r="AE4" s="371">
        <v>2032</v>
      </c>
      <c r="AF4" s="371">
        <v>2033</v>
      </c>
      <c r="AG4" s="372">
        <v>2034</v>
      </c>
      <c r="AH4" s="372">
        <v>2035</v>
      </c>
      <c r="AI4" s="372">
        <v>2036</v>
      </c>
      <c r="AJ4" s="372">
        <v>2037</v>
      </c>
      <c r="AK4" s="372">
        <v>2038</v>
      </c>
      <c r="AL4" s="372">
        <v>2039</v>
      </c>
      <c r="AM4" s="372">
        <v>2040</v>
      </c>
      <c r="AN4" s="372">
        <v>2041</v>
      </c>
      <c r="AO4" s="372">
        <v>2042</v>
      </c>
      <c r="AP4" s="372">
        <v>2043</v>
      </c>
      <c r="AQ4" s="372">
        <v>2044</v>
      </c>
      <c r="AR4" s="372">
        <v>2045</v>
      </c>
      <c r="AS4" s="372">
        <v>2046</v>
      </c>
      <c r="AT4" s="372">
        <v>2047</v>
      </c>
      <c r="AU4" s="372">
        <v>2048</v>
      </c>
      <c r="AV4" s="372">
        <v>2049</v>
      </c>
      <c r="AW4" s="372">
        <v>2050</v>
      </c>
    </row>
    <row r="5" spans="1:49" s="5" customFormat="1">
      <c r="L5" s="377" t="s">
        <v>163</v>
      </c>
      <c r="M5" s="373">
        <v>332.6187755139664</v>
      </c>
      <c r="N5" s="374">
        <v>0</v>
      </c>
      <c r="O5" s="374">
        <v>0</v>
      </c>
      <c r="P5" s="374">
        <v>0.74621243704922335</v>
      </c>
      <c r="Q5" s="374">
        <v>1.0192896091343755</v>
      </c>
      <c r="R5" s="374">
        <v>0.30318545836519206</v>
      </c>
      <c r="S5" s="374">
        <v>-3.3367056224694807</v>
      </c>
      <c r="T5" s="374">
        <v>-6.7688969653685831</v>
      </c>
      <c r="U5" s="374">
        <v>-6.7064983437440446</v>
      </c>
      <c r="V5" s="374">
        <v>-6.6374344633805435</v>
      </c>
      <c r="W5" s="374">
        <v>-6.4926834030927125</v>
      </c>
      <c r="X5" s="374">
        <v>-6.2911738305082281</v>
      </c>
      <c r="Y5" s="374">
        <v>-6.2585067881911414</v>
      </c>
      <c r="Z5" s="374">
        <v>-6.2750833158358432</v>
      </c>
      <c r="AA5" s="374">
        <v>-5.7787046583437132</v>
      </c>
      <c r="AB5" s="374">
        <v>-5.3941878292199021</v>
      </c>
      <c r="AC5" s="374">
        <v>-5.1056284299775143</v>
      </c>
      <c r="AD5" s="374">
        <v>-5.0193721612376976</v>
      </c>
      <c r="AE5" s="374">
        <v>-4.7626763742159142</v>
      </c>
      <c r="AF5" s="374">
        <v>-4.2727714087233721</v>
      </c>
      <c r="AG5" s="374">
        <v>-3.8239782313661976</v>
      </c>
      <c r="AH5" s="374">
        <v>-3.3527854668166128</v>
      </c>
      <c r="AI5" s="374">
        <v>-2.9297692793255692</v>
      </c>
      <c r="AJ5" s="374">
        <v>-2.5205086284742606</v>
      </c>
      <c r="AK5" s="374">
        <v>-2.126058665570838</v>
      </c>
      <c r="AL5" s="374">
        <v>-1.739449017510708</v>
      </c>
      <c r="AM5" s="374">
        <v>-1.3582724194862976</v>
      </c>
      <c r="AN5" s="374">
        <v>-0.98520826077799484</v>
      </c>
      <c r="AO5" s="374">
        <v>-0.61513379499763232</v>
      </c>
      <c r="AP5" s="374">
        <v>-0.25599280922222079</v>
      </c>
      <c r="AQ5" s="374">
        <v>9.1928979267606792E-2</v>
      </c>
      <c r="AR5" s="374">
        <v>0.42759216706969028</v>
      </c>
      <c r="AS5" s="374">
        <v>0.75438489919577023</v>
      </c>
      <c r="AT5" s="374">
        <v>1.0644128657201009</v>
      </c>
      <c r="AU5" s="374">
        <v>1.3549837912074167</v>
      </c>
      <c r="AV5" s="374">
        <v>1.6222585455608396</v>
      </c>
      <c r="AW5" s="374">
        <v>1.4494861269923263</v>
      </c>
    </row>
    <row r="6" spans="1:49" s="5" customFormat="1">
      <c r="K6" s="6"/>
      <c r="L6" s="377" t="s">
        <v>162</v>
      </c>
      <c r="M6" s="373">
        <v>47.494406280747469</v>
      </c>
      <c r="N6" s="374">
        <v>0</v>
      </c>
      <c r="O6" s="374">
        <v>0</v>
      </c>
      <c r="P6" s="374">
        <v>5.1843214872636167</v>
      </c>
      <c r="Q6" s="374">
        <v>8.0277962760766428</v>
      </c>
      <c r="R6" s="374">
        <v>11.526637579221031</v>
      </c>
      <c r="S6" s="374">
        <v>12.689011274231987</v>
      </c>
      <c r="T6" s="374">
        <v>14.744285802509559</v>
      </c>
      <c r="U6" s="374">
        <v>15.831578654539484</v>
      </c>
      <c r="V6" s="374">
        <v>17.234854122234438</v>
      </c>
      <c r="W6" s="374">
        <v>18.008625618244494</v>
      </c>
      <c r="X6" s="374">
        <v>18.580231047969548</v>
      </c>
      <c r="Y6" s="374">
        <v>18.901716344764566</v>
      </c>
      <c r="Z6" s="374">
        <v>19.293383909561868</v>
      </c>
      <c r="AA6" s="374">
        <v>19.563042393179956</v>
      </c>
      <c r="AB6" s="374">
        <v>19.70317505925874</v>
      </c>
      <c r="AC6" s="374">
        <v>19.680789543048803</v>
      </c>
      <c r="AD6" s="374">
        <v>19.767431478259738</v>
      </c>
      <c r="AE6" s="374">
        <v>19.887374658271881</v>
      </c>
      <c r="AF6" s="374">
        <v>20.024838962476309</v>
      </c>
      <c r="AG6" s="374">
        <v>20.289111942105691</v>
      </c>
      <c r="AH6" s="374">
        <v>20.541169644418233</v>
      </c>
      <c r="AI6" s="374">
        <v>20.700752593755723</v>
      </c>
      <c r="AJ6" s="374">
        <v>21.039371811967541</v>
      </c>
      <c r="AK6" s="374">
        <v>21.102158127420367</v>
      </c>
      <c r="AL6" s="374">
        <v>21.20727723388373</v>
      </c>
      <c r="AM6" s="374">
        <v>21.304088350673268</v>
      </c>
      <c r="AN6" s="374">
        <v>21.294045136069627</v>
      </c>
      <c r="AO6" s="374">
        <v>21.269539467562822</v>
      </c>
      <c r="AP6" s="374">
        <v>21.283181789225665</v>
      </c>
      <c r="AQ6" s="374">
        <v>21.230910255778269</v>
      </c>
      <c r="AR6" s="374">
        <v>21.16611105534075</v>
      </c>
      <c r="AS6" s="374">
        <v>21.093410627520925</v>
      </c>
      <c r="AT6" s="374">
        <v>20.986596909102687</v>
      </c>
      <c r="AU6" s="374">
        <v>20.825683910864015</v>
      </c>
      <c r="AV6" s="374">
        <v>20.721177078865892</v>
      </c>
      <c r="AW6" s="374">
        <v>20.510776488619967</v>
      </c>
    </row>
    <row r="7" spans="1:49" s="5" customFormat="1">
      <c r="L7" s="377" t="s">
        <v>161</v>
      </c>
      <c r="M7" s="373">
        <v>187.33647876071913</v>
      </c>
      <c r="N7" s="374">
        <v>0</v>
      </c>
      <c r="O7" s="374">
        <v>0</v>
      </c>
      <c r="P7" s="374">
        <v>5.5910139342636</v>
      </c>
      <c r="Q7" s="374">
        <v>-0.83604518556182938</v>
      </c>
      <c r="R7" s="374">
        <v>2.5361081647825756</v>
      </c>
      <c r="S7" s="374">
        <v>1.5167879857270918</v>
      </c>
      <c r="T7" s="374">
        <v>2.6572629483300716</v>
      </c>
      <c r="U7" s="374">
        <v>1.4295309970164283</v>
      </c>
      <c r="V7" s="374">
        <v>1.6333518994069607</v>
      </c>
      <c r="W7" s="374">
        <v>1.2836236544985411</v>
      </c>
      <c r="X7" s="374">
        <v>0.97317322940725148</v>
      </c>
      <c r="Y7" s="374">
        <v>0.56799569162623698</v>
      </c>
      <c r="Z7" s="374">
        <v>0.38528467922492382</v>
      </c>
      <c r="AA7" s="374">
        <v>0.24100646759785604</v>
      </c>
      <c r="AB7" s="374">
        <v>-0.15952203364324191</v>
      </c>
      <c r="AC7" s="374">
        <v>-0.75968477322635408</v>
      </c>
      <c r="AD7" s="374">
        <v>-0.73389897759633982</v>
      </c>
      <c r="AE7" s="374">
        <v>-0.68083489018280829</v>
      </c>
      <c r="AF7" s="374">
        <v>-0.17568144431118071</v>
      </c>
      <c r="AG7" s="374">
        <v>0.23859680808524786</v>
      </c>
      <c r="AH7" s="374">
        <v>0.90327473662947</v>
      </c>
      <c r="AI7" s="374">
        <v>0.61179119948178595</v>
      </c>
      <c r="AJ7" s="374">
        <v>0.77725214533623443</v>
      </c>
      <c r="AK7" s="374">
        <v>0.56747867556146048</v>
      </c>
      <c r="AL7" s="374">
        <v>0.57266029296783927</v>
      </c>
      <c r="AM7" s="374">
        <v>0.56964257162928789</v>
      </c>
      <c r="AN7" s="374">
        <v>0.42896519724595805</v>
      </c>
      <c r="AO7" s="374">
        <v>0.31017658792819702</v>
      </c>
      <c r="AP7" s="374">
        <v>0.22843509934114081</v>
      </c>
      <c r="AQ7" s="374">
        <v>0.1232543399950714</v>
      </c>
      <c r="AR7" s="374">
        <v>2.6161484518411271E-2</v>
      </c>
      <c r="AS7" s="374">
        <v>-0.16600032729400027</v>
      </c>
      <c r="AT7" s="374">
        <v>-0.30923479837807122</v>
      </c>
      <c r="AU7" s="374">
        <v>-0.64662908003296593</v>
      </c>
      <c r="AV7" s="374">
        <v>-0.7265463754116297</v>
      </c>
      <c r="AW7" s="374">
        <v>-1.0794180029091365</v>
      </c>
    </row>
    <row r="8" spans="1:49" s="5" customFormat="1">
      <c r="L8" s="377" t="s">
        <v>165</v>
      </c>
      <c r="M8" s="373">
        <v>106.17429701099996</v>
      </c>
      <c r="N8" s="374">
        <v>0</v>
      </c>
      <c r="O8" s="374">
        <v>0</v>
      </c>
      <c r="P8" s="374">
        <v>-23.019599987190432</v>
      </c>
      <c r="Q8" s="374">
        <v>-20.60656220941263</v>
      </c>
      <c r="R8" s="374">
        <v>-14.334091376079314</v>
      </c>
      <c r="S8" s="374">
        <v>-5.2491652649682123</v>
      </c>
      <c r="T8" s="374">
        <v>3.7504833461429143</v>
      </c>
      <c r="U8" s="374">
        <v>7.0666730128095736</v>
      </c>
      <c r="V8" s="374">
        <v>12.78800406836514</v>
      </c>
      <c r="W8" s="374">
        <v>19.934797012809568</v>
      </c>
      <c r="X8" s="374">
        <v>25.764223898019367</v>
      </c>
      <c r="Y8" s="374">
        <v>35.257276363657581</v>
      </c>
      <c r="Z8" s="374">
        <v>40.466531537683693</v>
      </c>
      <c r="AA8" s="374">
        <v>45.462785610084808</v>
      </c>
      <c r="AB8" s="374">
        <v>50.307175946401912</v>
      </c>
      <c r="AC8" s="374">
        <v>55.032240843244153</v>
      </c>
      <c r="AD8" s="374">
        <v>57.679417265606475</v>
      </c>
      <c r="AE8" s="374">
        <v>60.301885595987471</v>
      </c>
      <c r="AF8" s="374">
        <v>62.896402760354249</v>
      </c>
      <c r="AG8" s="374">
        <v>65.311225052200967</v>
      </c>
      <c r="AH8" s="374">
        <v>67.548031941792772</v>
      </c>
      <c r="AI8" s="374">
        <v>61.522303381567554</v>
      </c>
      <c r="AJ8" s="374">
        <v>57.319502632016054</v>
      </c>
      <c r="AK8" s="374">
        <v>54.928996711701586</v>
      </c>
      <c r="AL8" s="374">
        <v>52.333733365473165</v>
      </c>
      <c r="AM8" s="374">
        <v>49.52585363820512</v>
      </c>
      <c r="AN8" s="374">
        <v>46.739395107886509</v>
      </c>
      <c r="AO8" s="374">
        <v>43.980436682772563</v>
      </c>
      <c r="AP8" s="374">
        <v>41.25450805314793</v>
      </c>
      <c r="AQ8" s="374">
        <v>38.566679217763465</v>
      </c>
      <c r="AR8" s="374">
        <v>35.921638325177724</v>
      </c>
      <c r="AS8" s="374">
        <v>33.323759455452688</v>
      </c>
      <c r="AT8" s="374">
        <v>30.777161746696663</v>
      </c>
      <c r="AU8" s="374">
        <v>28.285761080240235</v>
      </c>
      <c r="AV8" s="374">
        <v>25.853315373642914</v>
      </c>
      <c r="AW8" s="374">
        <v>23.483464388691914</v>
      </c>
    </row>
    <row r="9" spans="1:49" s="5" customFormat="1">
      <c r="L9" s="377" t="s">
        <v>268</v>
      </c>
      <c r="M9" s="373">
        <v>248.61462317300001</v>
      </c>
      <c r="N9" s="374">
        <v>0</v>
      </c>
      <c r="O9" s="374">
        <v>0</v>
      </c>
      <c r="P9" s="374">
        <v>9.806135424847497</v>
      </c>
      <c r="Q9" s="374">
        <v>-13.396450544658222</v>
      </c>
      <c r="R9" s="374">
        <v>-37.97255550969129</v>
      </c>
      <c r="S9" s="374">
        <v>-49.612267873318132</v>
      </c>
      <c r="T9" s="374">
        <v>-68.880053540701908</v>
      </c>
      <c r="U9" s="374">
        <v>-90.64525486573433</v>
      </c>
      <c r="V9" s="374">
        <v>-89.901122710205073</v>
      </c>
      <c r="W9" s="374">
        <v>-52.575859057631192</v>
      </c>
      <c r="X9" s="374">
        <v>-20.636201555876596</v>
      </c>
      <c r="Y9" s="374">
        <v>-30.010765013245845</v>
      </c>
      <c r="Z9" s="374">
        <v>-30.808673080361103</v>
      </c>
      <c r="AA9" s="374">
        <v>-34.876878949479504</v>
      </c>
      <c r="AB9" s="374">
        <v>-42.803251620608393</v>
      </c>
      <c r="AC9" s="374">
        <v>-34.972337440709737</v>
      </c>
      <c r="AD9" s="374">
        <v>-71.488825316870475</v>
      </c>
      <c r="AE9" s="374">
        <v>-105.51887753325218</v>
      </c>
      <c r="AF9" s="374">
        <v>-136.83449276131819</v>
      </c>
      <c r="AG9" s="374">
        <v>-147.23495242624267</v>
      </c>
      <c r="AH9" s="374">
        <v>-146.33745413734073</v>
      </c>
      <c r="AI9" s="374">
        <v>-165.18224273848969</v>
      </c>
      <c r="AJ9" s="374">
        <v>-171.22762048426233</v>
      </c>
      <c r="AK9" s="374">
        <v>-184.93612092121742</v>
      </c>
      <c r="AL9" s="374">
        <v>-192.15463525467666</v>
      </c>
      <c r="AM9" s="374">
        <v>-199.71221931062937</v>
      </c>
      <c r="AN9" s="374">
        <v>-201.97541005635134</v>
      </c>
      <c r="AO9" s="374">
        <v>-201.59971243111229</v>
      </c>
      <c r="AP9" s="374">
        <v>-205.23354102825323</v>
      </c>
      <c r="AQ9" s="374">
        <v>-204.89571565647179</v>
      </c>
      <c r="AR9" s="374">
        <v>-203.11360483727933</v>
      </c>
      <c r="AS9" s="374">
        <v>-201.82958514550293</v>
      </c>
      <c r="AT9" s="374">
        <v>-205.56475887946132</v>
      </c>
      <c r="AU9" s="374">
        <v>-208.56757712782277</v>
      </c>
      <c r="AV9" s="374">
        <v>-210.39666928397321</v>
      </c>
      <c r="AW9" s="374">
        <v>-213.72116814146599</v>
      </c>
    </row>
    <row r="10" spans="1:49" s="5" customFormat="1">
      <c r="L10" s="377" t="s">
        <v>160</v>
      </c>
      <c r="M10" s="373">
        <v>0.43637670012220364</v>
      </c>
      <c r="N10" s="375">
        <v>0</v>
      </c>
      <c r="O10" s="375">
        <v>0</v>
      </c>
      <c r="P10" s="375">
        <v>0.38081878747548448</v>
      </c>
      <c r="Q10" s="375">
        <v>0.98363328707788211</v>
      </c>
      <c r="R10" s="375">
        <v>1.7463645855367818</v>
      </c>
      <c r="S10" s="375">
        <v>2.6683864125172425</v>
      </c>
      <c r="T10" s="375">
        <v>3.7497195492862856</v>
      </c>
      <c r="U10" s="375">
        <v>4.9908223270435323</v>
      </c>
      <c r="V10" s="375">
        <v>6.3924702684823789</v>
      </c>
      <c r="W10" s="375">
        <v>7.9556808217193522</v>
      </c>
      <c r="X10" s="375">
        <v>9.6816633288210951</v>
      </c>
      <c r="Y10" s="375">
        <v>11.571784196508942</v>
      </c>
      <c r="Z10" s="375">
        <v>13.997891161294582</v>
      </c>
      <c r="AA10" s="375">
        <v>16.324312783533284</v>
      </c>
      <c r="AB10" s="375">
        <v>18.541159037210257</v>
      </c>
      <c r="AC10" s="375">
        <v>20.636678340350475</v>
      </c>
      <c r="AD10" s="375">
        <v>22.596531043387007</v>
      </c>
      <c r="AE10" s="375">
        <v>24.40257323717254</v>
      </c>
      <c r="AF10" s="375">
        <v>26.030612793132651</v>
      </c>
      <c r="AG10" s="375">
        <v>27.445616161015142</v>
      </c>
      <c r="AH10" s="375">
        <v>28.588494255172449</v>
      </c>
      <c r="AI10" s="375">
        <v>29.298879041893002</v>
      </c>
      <c r="AJ10" s="374">
        <v>29.971603350775005</v>
      </c>
      <c r="AK10" s="374">
        <v>30.558220650401005</v>
      </c>
      <c r="AL10" s="374">
        <v>31.073529644833769</v>
      </c>
      <c r="AM10" s="374">
        <v>31.530207029735188</v>
      </c>
      <c r="AN10" s="374">
        <v>31.925330160435969</v>
      </c>
      <c r="AO10" s="374">
        <v>32.273575517184113</v>
      </c>
      <c r="AP10" s="374">
        <v>32.586329324696294</v>
      </c>
      <c r="AQ10" s="374">
        <v>32.872362847520073</v>
      </c>
      <c r="AR10" s="374">
        <v>33.138397911349806</v>
      </c>
      <c r="AS10" s="374">
        <v>33.338591232618079</v>
      </c>
      <c r="AT10" s="374">
        <v>33.539978228790922</v>
      </c>
      <c r="AU10" s="374">
        <v>33.742566017287494</v>
      </c>
      <c r="AV10" s="374">
        <v>33.946361757965327</v>
      </c>
      <c r="AW10" s="374">
        <v>34.151372653373421</v>
      </c>
    </row>
    <row r="11" spans="1:49" s="5" customFormat="1">
      <c r="L11" s="377" t="s">
        <v>33</v>
      </c>
      <c r="M11" s="376">
        <v>922.6749574395551</v>
      </c>
      <c r="N11" s="375">
        <v>0</v>
      </c>
      <c r="O11" s="375">
        <v>0</v>
      </c>
      <c r="P11" s="375">
        <v>-1.3110979162910104</v>
      </c>
      <c r="Q11" s="375">
        <v>-24.808338767343781</v>
      </c>
      <c r="R11" s="375">
        <v>-36.194351097865024</v>
      </c>
      <c r="S11" s="375">
        <v>-41.323953088279502</v>
      </c>
      <c r="T11" s="375">
        <v>-50.747198859801664</v>
      </c>
      <c r="U11" s="375">
        <v>-68.033148218069357</v>
      </c>
      <c r="V11" s="375">
        <v>-58.4898768150967</v>
      </c>
      <c r="W11" s="375">
        <v>-11.88581535345195</v>
      </c>
      <c r="X11" s="375">
        <v>28.071916117832437</v>
      </c>
      <c r="Y11" s="375">
        <v>30.029500795120342</v>
      </c>
      <c r="Z11" s="375">
        <v>37.05933489156812</v>
      </c>
      <c r="AA11" s="375">
        <v>40.935563646572689</v>
      </c>
      <c r="AB11" s="375">
        <v>40.194548559399372</v>
      </c>
      <c r="AC11" s="375">
        <v>54.512058082729823</v>
      </c>
      <c r="AD11" s="375">
        <v>22.801283331548706</v>
      </c>
      <c r="AE11" s="375">
        <v>-6.3705553062190106</v>
      </c>
      <c r="AF11" s="375">
        <v>-32.331091098389535</v>
      </c>
      <c r="AG11" s="375">
        <v>-37.774380694201824</v>
      </c>
      <c r="AH11" s="375">
        <v>-32.109269026144418</v>
      </c>
      <c r="AI11" s="375">
        <v>-55.978285801117195</v>
      </c>
      <c r="AJ11" s="375">
        <v>-64.640399172641764</v>
      </c>
      <c r="AK11" s="375">
        <v>-79.90532542170385</v>
      </c>
      <c r="AL11" s="375">
        <v>-88.706883735028867</v>
      </c>
      <c r="AM11" s="375">
        <v>-98.140700139872791</v>
      </c>
      <c r="AN11" s="375">
        <v>-102.57288271549126</v>
      </c>
      <c r="AO11" s="375">
        <v>-104.38111797066223</v>
      </c>
      <c r="AP11" s="375">
        <v>-110.13707957106442</v>
      </c>
      <c r="AQ11" s="375">
        <v>-112.01058001614732</v>
      </c>
      <c r="AR11" s="375">
        <v>-112.43370389382292</v>
      </c>
      <c r="AS11" s="375">
        <v>-113.48543925800945</v>
      </c>
      <c r="AT11" s="375">
        <v>-119.50584392752904</v>
      </c>
      <c r="AU11" s="375">
        <v>-125.0052114082566</v>
      </c>
      <c r="AV11" s="375">
        <v>-128.98010290334989</v>
      </c>
      <c r="AW11" s="375">
        <v>-135.20548648669751</v>
      </c>
    </row>
    <row r="12" spans="1:49" s="5" customFormat="1"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6"/>
    </row>
    <row r="13" spans="1:49" s="6" customFormat="1">
      <c r="A13" s="5"/>
      <c r="B13" s="5"/>
      <c r="C13" s="5"/>
      <c r="D13" s="5"/>
      <c r="E13" s="5"/>
      <c r="K13" s="7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:E16"/>
  <sheetViews>
    <sheetView workbookViewId="0">
      <selection activeCell="I10" sqref="I10"/>
    </sheetView>
  </sheetViews>
  <sheetFormatPr defaultColWidth="9" defaultRowHeight="14.25"/>
  <cols>
    <col min="1" max="1" width="9" style="88"/>
    <col min="2" max="2" width="22.625" style="88" customWidth="1"/>
    <col min="3" max="3" width="10.625" style="88" customWidth="1"/>
    <col min="4" max="4" width="22.25" style="88" customWidth="1"/>
    <col min="5" max="5" width="10.375" style="88" customWidth="1"/>
    <col min="6" max="16384" width="9" style="88"/>
  </cols>
  <sheetData>
    <row r="2" spans="2:5" ht="15">
      <c r="B2" s="89" t="s">
        <v>32</v>
      </c>
      <c r="C2" s="90" t="s">
        <v>108</v>
      </c>
      <c r="D2" s="91" t="s">
        <v>80</v>
      </c>
      <c r="E2" s="92" t="s">
        <v>108</v>
      </c>
    </row>
    <row r="3" spans="2:5">
      <c r="B3" s="93"/>
      <c r="C3" s="94"/>
      <c r="D3" s="95"/>
      <c r="E3" s="96"/>
    </row>
    <row r="4" spans="2:5">
      <c r="B4" s="93" t="s">
        <v>109</v>
      </c>
      <c r="C4" s="94" t="s">
        <v>110</v>
      </c>
      <c r="D4" s="95" t="s">
        <v>109</v>
      </c>
      <c r="E4" s="96" t="s">
        <v>111</v>
      </c>
    </row>
    <row r="5" spans="2:5">
      <c r="B5" s="93" t="s">
        <v>112</v>
      </c>
      <c r="C5" s="94" t="s">
        <v>111</v>
      </c>
      <c r="D5" s="95" t="s">
        <v>112</v>
      </c>
      <c r="E5" s="96" t="s">
        <v>110</v>
      </c>
    </row>
    <row r="6" spans="2:5">
      <c r="B6" s="93" t="s">
        <v>113</v>
      </c>
      <c r="C6" s="94" t="s">
        <v>110</v>
      </c>
      <c r="D6" s="95" t="s">
        <v>113</v>
      </c>
      <c r="E6" s="96" t="s">
        <v>110</v>
      </c>
    </row>
    <row r="7" spans="2:5">
      <c r="B7" s="93" t="s">
        <v>114</v>
      </c>
      <c r="C7" s="94" t="s">
        <v>111</v>
      </c>
      <c r="D7" s="95" t="s">
        <v>114</v>
      </c>
      <c r="E7" s="96" t="s">
        <v>111</v>
      </c>
    </row>
    <row r="8" spans="2:5">
      <c r="B8" s="93" t="s">
        <v>115</v>
      </c>
      <c r="C8" s="94" t="s">
        <v>111</v>
      </c>
      <c r="D8" s="95" t="s">
        <v>115</v>
      </c>
      <c r="E8" s="96" t="s">
        <v>116</v>
      </c>
    </row>
    <row r="9" spans="2:5" ht="15" thickBot="1">
      <c r="B9" s="97"/>
      <c r="C9" s="98"/>
      <c r="D9" s="99"/>
      <c r="E9" s="100"/>
    </row>
    <row r="10" spans="2:5" ht="15">
      <c r="B10" s="101" t="s">
        <v>117</v>
      </c>
      <c r="C10" s="102" t="s">
        <v>108</v>
      </c>
      <c r="D10" s="103" t="s">
        <v>31</v>
      </c>
      <c r="E10" s="104" t="s">
        <v>108</v>
      </c>
    </row>
    <row r="11" spans="2:5">
      <c r="B11" s="105"/>
      <c r="C11" s="106"/>
      <c r="D11" s="107"/>
      <c r="E11" s="108"/>
    </row>
    <row r="12" spans="2:5">
      <c r="B12" s="105" t="s">
        <v>109</v>
      </c>
      <c r="C12" s="106" t="s">
        <v>111</v>
      </c>
      <c r="D12" s="107" t="s">
        <v>109</v>
      </c>
      <c r="E12" s="108" t="s">
        <v>116</v>
      </c>
    </row>
    <row r="13" spans="2:5">
      <c r="B13" s="105" t="s">
        <v>112</v>
      </c>
      <c r="C13" s="106" t="s">
        <v>116</v>
      </c>
      <c r="D13" s="107" t="s">
        <v>112</v>
      </c>
      <c r="E13" s="108" t="s">
        <v>111</v>
      </c>
    </row>
    <row r="14" spans="2:5">
      <c r="B14" s="105" t="s">
        <v>113</v>
      </c>
      <c r="C14" s="106" t="s">
        <v>110</v>
      </c>
      <c r="D14" s="107" t="s">
        <v>113</v>
      </c>
      <c r="E14" s="108" t="s">
        <v>110</v>
      </c>
    </row>
    <row r="15" spans="2:5">
      <c r="B15" s="105" t="s">
        <v>114</v>
      </c>
      <c r="C15" s="106" t="s">
        <v>111</v>
      </c>
      <c r="D15" s="107" t="s">
        <v>114</v>
      </c>
      <c r="E15" s="108" t="s">
        <v>111</v>
      </c>
    </row>
    <row r="16" spans="2:5">
      <c r="B16" s="105" t="s">
        <v>115</v>
      </c>
      <c r="C16" s="106" t="s">
        <v>110</v>
      </c>
      <c r="D16" s="107" t="s">
        <v>115</v>
      </c>
      <c r="E16" s="108" t="s">
        <v>116</v>
      </c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K12"/>
  <sheetViews>
    <sheetView showGridLines="0" zoomScale="85" zoomScaleNormal="85" workbookViewId="0"/>
  </sheetViews>
  <sheetFormatPr defaultColWidth="9" defaultRowHeight="15"/>
  <cols>
    <col min="1" max="1" width="3.625" style="187" customWidth="1"/>
    <col min="2" max="11" width="9" style="187"/>
    <col min="12" max="12" width="17.75" style="409" bestFit="1" customWidth="1"/>
    <col min="13" max="16384" width="9" style="409"/>
  </cols>
  <sheetData>
    <row r="1" spans="1:37" s="187" customFormat="1" ht="25.5">
      <c r="A1" s="637" t="s">
        <v>272</v>
      </c>
      <c r="C1" s="63"/>
      <c r="D1" s="63"/>
      <c r="E1" s="63"/>
      <c r="F1" s="63"/>
      <c r="G1" s="63"/>
      <c r="H1" s="63"/>
      <c r="I1" s="63"/>
    </row>
    <row r="2" spans="1:37" s="187" customFormat="1">
      <c r="K2" s="409"/>
      <c r="L2" s="386" t="s">
        <v>273</v>
      </c>
    </row>
    <row r="3" spans="1:37" s="187" customFormat="1">
      <c r="K3" s="409"/>
      <c r="N3" s="189"/>
      <c r="P3" s="189"/>
      <c r="R3" s="189"/>
      <c r="T3" s="189"/>
      <c r="V3" s="189"/>
      <c r="X3" s="189"/>
      <c r="Z3" s="189"/>
      <c r="AB3" s="189"/>
      <c r="AD3" s="189"/>
      <c r="AF3" s="189"/>
      <c r="AH3" s="189"/>
      <c r="AJ3" s="189"/>
    </row>
    <row r="4" spans="1:37" s="187" customFormat="1">
      <c r="K4" s="409"/>
      <c r="L4" s="387" t="s">
        <v>36</v>
      </c>
      <c r="M4" s="197" t="s">
        <v>11</v>
      </c>
      <c r="N4" s="197" t="s">
        <v>12</v>
      </c>
      <c r="O4" s="197" t="s">
        <v>13</v>
      </c>
      <c r="P4" s="197" t="s">
        <v>14</v>
      </c>
      <c r="Q4" s="197" t="s">
        <v>15</v>
      </c>
      <c r="R4" s="197" t="s">
        <v>16</v>
      </c>
      <c r="S4" s="197" t="s">
        <v>17</v>
      </c>
      <c r="T4" s="197" t="s">
        <v>18</v>
      </c>
      <c r="U4" s="197" t="s">
        <v>19</v>
      </c>
      <c r="V4" s="197" t="s">
        <v>20</v>
      </c>
      <c r="W4" s="197" t="s">
        <v>21</v>
      </c>
      <c r="X4" s="197" t="s">
        <v>22</v>
      </c>
      <c r="Y4" s="197" t="s">
        <v>23</v>
      </c>
      <c r="Z4" s="197" t="s">
        <v>24</v>
      </c>
      <c r="AA4" s="197" t="s">
        <v>25</v>
      </c>
      <c r="AB4" s="197" t="s">
        <v>26</v>
      </c>
      <c r="AC4" s="197" t="s">
        <v>27</v>
      </c>
      <c r="AD4" s="197" t="s">
        <v>28</v>
      </c>
      <c r="AE4" s="197" t="s">
        <v>29</v>
      </c>
      <c r="AF4" s="197" t="s">
        <v>30</v>
      </c>
      <c r="AG4" s="197" t="s">
        <v>37</v>
      </c>
      <c r="AH4" s="197" t="s">
        <v>38</v>
      </c>
      <c r="AI4" s="197" t="s">
        <v>39</v>
      </c>
      <c r="AJ4" s="197" t="s">
        <v>40</v>
      </c>
      <c r="AK4" s="197" t="s">
        <v>41</v>
      </c>
    </row>
    <row r="5" spans="1:37" s="187" customFormat="1">
      <c r="L5" s="387" t="s">
        <v>80</v>
      </c>
      <c r="M5" s="195">
        <v>5367.2848229000001</v>
      </c>
      <c r="N5" s="195">
        <v>5331.9608533999999</v>
      </c>
      <c r="O5" s="195">
        <v>5350.5964471999996</v>
      </c>
      <c r="P5" s="195">
        <v>5287.3923783</v>
      </c>
      <c r="Q5" s="195">
        <v>5045.1653718999996</v>
      </c>
      <c r="R5" s="195">
        <v>4883.8818066000003</v>
      </c>
      <c r="S5" s="195">
        <v>4770.5180925000004</v>
      </c>
      <c r="T5" s="195">
        <v>4771.8256540000002</v>
      </c>
      <c r="U5" s="195">
        <v>4729.2500274000004</v>
      </c>
      <c r="V5" s="195">
        <v>4600.7461468000001</v>
      </c>
      <c r="W5" s="195">
        <v>4547.3050456000001</v>
      </c>
      <c r="X5" s="195">
        <v>4405.2799181999999</v>
      </c>
      <c r="Y5" s="195">
        <v>4376.3512538000004</v>
      </c>
      <c r="Z5" s="195">
        <v>4310.6257788000003</v>
      </c>
      <c r="AA5" s="195">
        <v>4270.0331669999996</v>
      </c>
      <c r="AB5" s="195">
        <v>4234.7179526</v>
      </c>
      <c r="AC5" s="195">
        <v>4152.6207918</v>
      </c>
      <c r="AD5" s="195">
        <v>3992.1065024</v>
      </c>
      <c r="AE5" s="195">
        <v>3936.3255641999999</v>
      </c>
      <c r="AF5" s="195">
        <v>3919.1150628999999</v>
      </c>
      <c r="AG5" s="195">
        <v>3915.1831490999998</v>
      </c>
      <c r="AH5" s="195">
        <v>3851.1868893000001</v>
      </c>
      <c r="AI5" s="195">
        <v>3799.9044908000001</v>
      </c>
      <c r="AJ5" s="195">
        <v>3621.6683727999998</v>
      </c>
      <c r="AK5" s="195">
        <v>3500.1550867000001</v>
      </c>
    </row>
    <row r="6" spans="1:37" s="187" customFormat="1">
      <c r="K6" s="192"/>
      <c r="L6" s="387" t="s">
        <v>31</v>
      </c>
      <c r="M6" s="195">
        <v>5400.7668801999998</v>
      </c>
      <c r="N6" s="195">
        <v>5342.1564939</v>
      </c>
      <c r="O6" s="195">
        <v>5372.8133540999997</v>
      </c>
      <c r="P6" s="195">
        <v>5265.8073682000004</v>
      </c>
      <c r="Q6" s="195">
        <v>5216.4909183</v>
      </c>
      <c r="R6" s="195">
        <v>5130.4476384</v>
      </c>
      <c r="S6" s="195">
        <v>5110.0384895999996</v>
      </c>
      <c r="T6" s="195">
        <v>5076.5920040999999</v>
      </c>
      <c r="U6" s="195">
        <v>5088.2735380000004</v>
      </c>
      <c r="V6" s="195">
        <v>5043.4377630999998</v>
      </c>
      <c r="W6" s="195">
        <v>5022.6133959999997</v>
      </c>
      <c r="X6" s="195">
        <v>4917.6541908999998</v>
      </c>
      <c r="Y6" s="195">
        <v>4894.4234347000001</v>
      </c>
      <c r="Z6" s="195">
        <v>4786.7947929000002</v>
      </c>
      <c r="AA6" s="195">
        <v>4729.1638886999999</v>
      </c>
      <c r="AB6" s="195">
        <v>4656.5995055000003</v>
      </c>
      <c r="AC6" s="195">
        <v>4511.1593058999997</v>
      </c>
      <c r="AD6" s="195">
        <v>4460.8387812999999</v>
      </c>
      <c r="AE6" s="195">
        <v>4439.2845727000004</v>
      </c>
      <c r="AF6" s="195">
        <v>4357.9749424000001</v>
      </c>
      <c r="AG6" s="195">
        <v>4322.2217296999997</v>
      </c>
      <c r="AH6" s="195">
        <v>4292.0584299000002</v>
      </c>
      <c r="AI6" s="195">
        <v>4202.7170867000004</v>
      </c>
      <c r="AJ6" s="195">
        <v>4129.1157905</v>
      </c>
      <c r="AK6" s="195">
        <v>4089.6418189999999</v>
      </c>
    </row>
    <row r="7" spans="1:37" s="187" customFormat="1">
      <c r="L7" s="387" t="s">
        <v>81</v>
      </c>
      <c r="M7" s="195">
        <v>5437.3119152999998</v>
      </c>
      <c r="N7" s="195">
        <v>5399.5194578999999</v>
      </c>
      <c r="O7" s="195">
        <v>5347.8522473000003</v>
      </c>
      <c r="P7" s="195">
        <v>5364.3162521000004</v>
      </c>
      <c r="Q7" s="195">
        <v>5468.2533954999999</v>
      </c>
      <c r="R7" s="195">
        <v>5625.7117709000004</v>
      </c>
      <c r="S7" s="195">
        <v>5608.1199213</v>
      </c>
      <c r="T7" s="195">
        <v>5599.9202084999997</v>
      </c>
      <c r="U7" s="195">
        <v>5607.7573773000004</v>
      </c>
      <c r="V7" s="195">
        <v>5699.6097587000004</v>
      </c>
      <c r="W7" s="195">
        <v>5810.3286643000001</v>
      </c>
      <c r="X7" s="195">
        <v>5824.3688531999996</v>
      </c>
      <c r="Y7" s="195">
        <v>5840.1593802999996</v>
      </c>
      <c r="Z7" s="195">
        <v>5823.694262</v>
      </c>
      <c r="AA7" s="195">
        <v>5841.3910984000004</v>
      </c>
      <c r="AB7" s="195">
        <v>5800.4850065999999</v>
      </c>
      <c r="AC7" s="195">
        <v>5717.7461473000003</v>
      </c>
      <c r="AD7" s="195">
        <v>5653.4286282000003</v>
      </c>
      <c r="AE7" s="195">
        <v>5560.1846693999996</v>
      </c>
      <c r="AF7" s="195">
        <v>5527.8874353000001</v>
      </c>
      <c r="AG7" s="195">
        <v>5526.0550235000001</v>
      </c>
      <c r="AH7" s="195">
        <v>5525.0764644999999</v>
      </c>
      <c r="AI7" s="195">
        <v>5524.9647801000001</v>
      </c>
      <c r="AJ7" s="195">
        <v>5540.1861802000003</v>
      </c>
      <c r="AK7" s="195">
        <v>5553.5181011000004</v>
      </c>
    </row>
    <row r="8" spans="1:37" s="187" customFormat="1">
      <c r="L8" s="387" t="s">
        <v>32</v>
      </c>
      <c r="M8" s="195">
        <v>5467.7775503000003</v>
      </c>
      <c r="N8" s="195">
        <v>5583.7214388000002</v>
      </c>
      <c r="O8" s="195">
        <v>5581.8009233000002</v>
      </c>
      <c r="P8" s="195">
        <v>5530.0696810999998</v>
      </c>
      <c r="Q8" s="195">
        <v>5463.5222315999999</v>
      </c>
      <c r="R8" s="195">
        <v>5323.1375756999996</v>
      </c>
      <c r="S8" s="195">
        <v>5292.0410301000002</v>
      </c>
      <c r="T8" s="195">
        <v>5453.5436424999998</v>
      </c>
      <c r="U8" s="195">
        <v>5568.2124149000001</v>
      </c>
      <c r="V8" s="195">
        <v>5536.0943927999997</v>
      </c>
      <c r="W8" s="195">
        <v>5494.7035769000004</v>
      </c>
      <c r="X8" s="195">
        <v>5464.0639117999999</v>
      </c>
      <c r="Y8" s="195">
        <v>5429.8129173999996</v>
      </c>
      <c r="Z8" s="195">
        <v>5446.2067027000003</v>
      </c>
      <c r="AA8" s="195">
        <v>5385.9987184000001</v>
      </c>
      <c r="AB8" s="195">
        <v>5246.7512597000004</v>
      </c>
      <c r="AC8" s="195">
        <v>5149.6158950999998</v>
      </c>
      <c r="AD8" s="195">
        <v>5235.8706627000001</v>
      </c>
      <c r="AE8" s="195">
        <v>5259.3796241</v>
      </c>
      <c r="AF8" s="195">
        <v>5189.8976431000001</v>
      </c>
      <c r="AG8" s="195">
        <v>5149.3520463000004</v>
      </c>
      <c r="AH8" s="195">
        <v>5161.7271639999999</v>
      </c>
      <c r="AI8" s="195">
        <v>5085.8269019999998</v>
      </c>
      <c r="AJ8" s="195">
        <v>5078.9349892999999</v>
      </c>
      <c r="AK8" s="195">
        <v>5100.5969378</v>
      </c>
    </row>
    <row r="10" spans="1:37">
      <c r="L10" s="200" t="s">
        <v>627</v>
      </c>
    </row>
    <row r="11" spans="1:37">
      <c r="L11" s="200" t="s">
        <v>616</v>
      </c>
    </row>
    <row r="12" spans="1:37">
      <c r="L12" s="200"/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A9"/>
  <sheetViews>
    <sheetView showGridLines="0" zoomScale="85" zoomScaleNormal="85" workbookViewId="0"/>
  </sheetViews>
  <sheetFormatPr defaultColWidth="8" defaultRowHeight="14.25"/>
  <cols>
    <col min="1" max="1" width="3.75" style="411" customWidth="1"/>
    <col min="2" max="10" width="9" style="411" customWidth="1"/>
    <col min="11" max="11" width="9" style="409" customWidth="1"/>
    <col min="12" max="12" width="17.5" style="409" customWidth="1"/>
    <col min="13" max="53" width="9.125" style="409" customWidth="1"/>
    <col min="54" max="16384" width="8" style="409"/>
  </cols>
  <sheetData>
    <row r="1" spans="1:53" s="411" customFormat="1" ht="25.5">
      <c r="A1" s="638" t="s">
        <v>275</v>
      </c>
      <c r="C1" s="63"/>
      <c r="D1" s="63"/>
      <c r="E1" s="63"/>
      <c r="F1" s="63"/>
      <c r="G1" s="63"/>
      <c r="H1" s="63"/>
      <c r="I1" s="63"/>
      <c r="L1" s="188"/>
    </row>
    <row r="2" spans="1:53" s="411" customFormat="1">
      <c r="K2" s="409"/>
      <c r="L2" s="203" t="s">
        <v>276</v>
      </c>
    </row>
    <row r="3" spans="1:53" s="411" customFormat="1">
      <c r="K3" s="409"/>
      <c r="N3" s="169"/>
      <c r="O3" s="169"/>
      <c r="P3" s="16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</row>
    <row r="4" spans="1:53" s="411" customFormat="1">
      <c r="K4" s="409"/>
      <c r="L4" s="181" t="s">
        <v>36</v>
      </c>
      <c r="M4" s="201">
        <v>2010</v>
      </c>
      <c r="N4" s="201">
        <v>2011</v>
      </c>
      <c r="O4" s="201">
        <v>2012</v>
      </c>
      <c r="P4" s="201">
        <v>2013</v>
      </c>
      <c r="Q4" s="201">
        <v>2014</v>
      </c>
      <c r="R4" s="201">
        <v>2015</v>
      </c>
      <c r="S4" s="201">
        <v>2016</v>
      </c>
      <c r="T4" s="201">
        <v>2017</v>
      </c>
      <c r="U4" s="201">
        <v>2018</v>
      </c>
      <c r="V4" s="201">
        <v>2019</v>
      </c>
      <c r="W4" s="201">
        <v>2020</v>
      </c>
      <c r="X4" s="201">
        <v>2021</v>
      </c>
      <c r="Y4" s="201">
        <v>2022</v>
      </c>
      <c r="Z4" s="201">
        <v>2023</v>
      </c>
      <c r="AA4" s="201">
        <v>2024</v>
      </c>
      <c r="AB4" s="201">
        <v>2025</v>
      </c>
      <c r="AC4" s="201">
        <v>2026</v>
      </c>
      <c r="AD4" s="201">
        <v>2027</v>
      </c>
      <c r="AE4" s="201">
        <v>2028</v>
      </c>
      <c r="AF4" s="202">
        <v>2029</v>
      </c>
      <c r="AG4" s="202">
        <v>2030</v>
      </c>
      <c r="AH4" s="202">
        <v>2031</v>
      </c>
      <c r="AI4" s="202">
        <v>2032</v>
      </c>
      <c r="AJ4" s="202">
        <v>2033</v>
      </c>
      <c r="AK4" s="202">
        <v>2034</v>
      </c>
      <c r="AL4" s="202">
        <v>2035</v>
      </c>
      <c r="AM4" s="202">
        <v>2036</v>
      </c>
      <c r="AN4" s="202">
        <v>2037</v>
      </c>
      <c r="AO4" s="202">
        <v>2038</v>
      </c>
      <c r="AP4" s="202">
        <v>2039</v>
      </c>
      <c r="AQ4" s="202">
        <v>2040</v>
      </c>
      <c r="AR4" s="202">
        <v>2041</v>
      </c>
      <c r="AS4" s="202">
        <v>2042</v>
      </c>
      <c r="AT4" s="202">
        <v>2043</v>
      </c>
      <c r="AU4" s="202">
        <v>2044</v>
      </c>
      <c r="AV4" s="202">
        <v>2045</v>
      </c>
      <c r="AW4" s="202">
        <v>2046</v>
      </c>
      <c r="AX4" s="202">
        <v>2047</v>
      </c>
      <c r="AY4" s="202">
        <v>2048</v>
      </c>
      <c r="AZ4" s="202">
        <v>2049</v>
      </c>
      <c r="BA4" s="202">
        <v>2050</v>
      </c>
    </row>
    <row r="5" spans="1:53" s="411" customFormat="1">
      <c r="L5" s="181" t="s">
        <v>35</v>
      </c>
      <c r="M5" s="204">
        <v>75355.710000000006</v>
      </c>
      <c r="N5" s="204">
        <v>68873.37</v>
      </c>
      <c r="O5" s="204">
        <v>63795.83</v>
      </c>
      <c r="P5" s="204">
        <v>63057.7</v>
      </c>
      <c r="Q5" s="204">
        <v>62077.19</v>
      </c>
      <c r="R5" s="204">
        <v>63301.078532999993</v>
      </c>
      <c r="S5" s="204">
        <v>39074.297010999951</v>
      </c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5"/>
      <c r="AS5" s="205"/>
      <c r="AT5" s="205"/>
      <c r="AU5" s="205"/>
      <c r="AV5" s="205"/>
      <c r="AW5" s="205"/>
      <c r="AX5" s="205"/>
      <c r="AY5" s="205"/>
      <c r="AZ5" s="205"/>
      <c r="BA5" s="205"/>
    </row>
    <row r="6" spans="1:53" s="411" customFormat="1" ht="15">
      <c r="K6" s="62"/>
      <c r="L6" s="181" t="s">
        <v>80</v>
      </c>
      <c r="M6" s="204"/>
      <c r="N6" s="204"/>
      <c r="O6" s="204"/>
      <c r="P6" s="204"/>
      <c r="Q6" s="204"/>
      <c r="R6" s="204"/>
      <c r="S6" s="204">
        <v>39074.297010999951</v>
      </c>
      <c r="T6" s="204">
        <v>30857.554166666669</v>
      </c>
      <c r="U6" s="204">
        <v>35278.091944444444</v>
      </c>
      <c r="V6" s="204">
        <v>39543.062777777785</v>
      </c>
      <c r="W6" s="204">
        <v>46620.488888888882</v>
      </c>
      <c r="X6" s="204">
        <v>53612.637500000004</v>
      </c>
      <c r="Y6" s="204">
        <v>54921.32716666667</v>
      </c>
      <c r="Z6" s="204">
        <v>58635.158222222228</v>
      </c>
      <c r="AA6" s="204">
        <v>63774.451166666666</v>
      </c>
      <c r="AB6" s="204">
        <v>67596.378051876454</v>
      </c>
      <c r="AC6" s="204">
        <v>70719.207452313611</v>
      </c>
      <c r="AD6" s="204">
        <v>73407.605892040621</v>
      </c>
      <c r="AE6" s="204">
        <v>75892.752065602865</v>
      </c>
      <c r="AF6" s="204">
        <v>78235.644784280274</v>
      </c>
      <c r="AG6" s="204">
        <v>80468.685539877348</v>
      </c>
      <c r="AH6" s="204">
        <v>82640.676221336587</v>
      </c>
      <c r="AI6" s="204">
        <v>84797.163843386719</v>
      </c>
      <c r="AJ6" s="204">
        <v>86934.773652271222</v>
      </c>
      <c r="AK6" s="204">
        <v>88901.631929799783</v>
      </c>
      <c r="AL6" s="204">
        <v>90699.289782813372</v>
      </c>
      <c r="AM6" s="204">
        <v>92273.100429031765</v>
      </c>
      <c r="AN6" s="204">
        <v>93670.902003601848</v>
      </c>
      <c r="AO6" s="204">
        <v>94881.937990005797</v>
      </c>
      <c r="AP6" s="204">
        <v>95896.534169380073</v>
      </c>
      <c r="AQ6" s="204">
        <v>96706.711175576376</v>
      </c>
      <c r="AR6" s="205">
        <v>97546.38770978486</v>
      </c>
      <c r="AS6" s="205">
        <v>98421.525319429958</v>
      </c>
      <c r="AT6" s="205">
        <v>99337.537831886453</v>
      </c>
      <c r="AU6" s="205">
        <v>100299.38086307446</v>
      </c>
      <c r="AV6" s="205">
        <v>101311.62964116283</v>
      </c>
      <c r="AW6" s="205">
        <v>102378.54677082825</v>
      </c>
      <c r="AX6" s="205">
        <v>103504.14134256038</v>
      </c>
      <c r="AY6" s="205">
        <v>104692.22060079691</v>
      </c>
      <c r="AZ6" s="205">
        <v>105946.43522008401</v>
      </c>
      <c r="BA6" s="205">
        <v>107270.31909642162</v>
      </c>
    </row>
    <row r="7" spans="1:53" s="411" customFormat="1">
      <c r="L7" s="181" t="s">
        <v>31</v>
      </c>
      <c r="M7" s="204"/>
      <c r="N7" s="204"/>
      <c r="O7" s="204"/>
      <c r="P7" s="204"/>
      <c r="Q7" s="204"/>
      <c r="R7" s="204"/>
      <c r="S7" s="204">
        <v>39074.297010999951</v>
      </c>
      <c r="T7" s="204">
        <v>30527.554166666669</v>
      </c>
      <c r="U7" s="204">
        <v>34698.091944444444</v>
      </c>
      <c r="V7" s="204">
        <v>38183.062777777785</v>
      </c>
      <c r="W7" s="204">
        <v>44210.488888888882</v>
      </c>
      <c r="X7" s="204">
        <v>50352.637500000004</v>
      </c>
      <c r="Y7" s="204">
        <v>50551.32716666667</v>
      </c>
      <c r="Z7" s="204">
        <v>53215.158222222228</v>
      </c>
      <c r="AA7" s="204">
        <v>56984.451166666666</v>
      </c>
      <c r="AB7" s="204">
        <v>60366.559415689961</v>
      </c>
      <c r="AC7" s="204">
        <v>63382.489345559894</v>
      </c>
      <c r="AD7" s="204">
        <v>66122.028998041671</v>
      </c>
      <c r="AE7" s="204">
        <v>68639.757178861808</v>
      </c>
      <c r="AF7" s="204">
        <v>70725.458631054556</v>
      </c>
      <c r="AG7" s="204">
        <v>72516.91800443118</v>
      </c>
      <c r="AH7" s="204">
        <v>74045.655132767119</v>
      </c>
      <c r="AI7" s="204">
        <v>75341.046145129163</v>
      </c>
      <c r="AJ7" s="204">
        <v>76384.941526877898</v>
      </c>
      <c r="AK7" s="204">
        <v>77204.855562876051</v>
      </c>
      <c r="AL7" s="204">
        <v>77976.004222971445</v>
      </c>
      <c r="AM7" s="204">
        <v>78666.516974554805</v>
      </c>
      <c r="AN7" s="204">
        <v>79345.859699623674</v>
      </c>
      <c r="AO7" s="204">
        <v>79861.277765133796</v>
      </c>
      <c r="AP7" s="204">
        <v>80379.938665864334</v>
      </c>
      <c r="AQ7" s="204">
        <v>80909.040404568514</v>
      </c>
      <c r="AR7" s="205">
        <v>81455.009675740832</v>
      </c>
      <c r="AS7" s="205">
        <v>81857.415191550172</v>
      </c>
      <c r="AT7" s="205">
        <v>82286.404931111945</v>
      </c>
      <c r="AU7" s="205">
        <v>82580.118351576544</v>
      </c>
      <c r="AV7" s="205">
        <v>82910.006924741945</v>
      </c>
      <c r="AW7" s="205">
        <v>83280.127183552817</v>
      </c>
      <c r="AX7" s="205">
        <v>83694.279932181817</v>
      </c>
      <c r="AY7" s="205">
        <v>84156.061834780936</v>
      </c>
      <c r="AZ7" s="205">
        <v>84668.910612102336</v>
      </c>
      <c r="BA7" s="205">
        <v>85236.144753121524</v>
      </c>
    </row>
    <row r="8" spans="1:53" s="411" customFormat="1">
      <c r="L8" s="181" t="s">
        <v>81</v>
      </c>
      <c r="M8" s="204"/>
      <c r="N8" s="204"/>
      <c r="O8" s="204"/>
      <c r="P8" s="204"/>
      <c r="Q8" s="204"/>
      <c r="R8" s="204"/>
      <c r="S8" s="204">
        <v>39074.297010999951</v>
      </c>
      <c r="T8" s="204">
        <v>29457.554166666669</v>
      </c>
      <c r="U8" s="204">
        <v>32908.091944444444</v>
      </c>
      <c r="V8" s="204">
        <v>35973.062777777785</v>
      </c>
      <c r="W8" s="204">
        <v>41300.488888888882</v>
      </c>
      <c r="X8" s="204">
        <v>46772.637500000004</v>
      </c>
      <c r="Y8" s="204">
        <v>46341.32716666667</v>
      </c>
      <c r="Z8" s="204">
        <v>48215.158222222228</v>
      </c>
      <c r="AA8" s="204">
        <v>50954.451166666666</v>
      </c>
      <c r="AB8" s="204">
        <v>53837.257115823348</v>
      </c>
      <c r="AC8" s="204">
        <v>56323.627733592119</v>
      </c>
      <c r="AD8" s="204">
        <v>58510.027899331624</v>
      </c>
      <c r="AE8" s="204">
        <v>60449.197852194688</v>
      </c>
      <c r="AF8" s="204">
        <v>61988.163835053085</v>
      </c>
      <c r="AG8" s="204">
        <v>63245.82300395421</v>
      </c>
      <c r="AH8" s="204">
        <v>64259.754597527994</v>
      </c>
      <c r="AI8" s="204">
        <v>65065.469748720134</v>
      </c>
      <c r="AJ8" s="204">
        <v>65650.882003402003</v>
      </c>
      <c r="AK8" s="204">
        <v>66049.344273053459</v>
      </c>
      <c r="AL8" s="204">
        <v>66398.87272119007</v>
      </c>
      <c r="AM8" s="204">
        <v>66667.422614040523</v>
      </c>
      <c r="AN8" s="204">
        <v>66924.288645224398</v>
      </c>
      <c r="AO8" s="204">
        <v>67178.515664024191</v>
      </c>
      <c r="AP8" s="204">
        <v>67438.085343290964</v>
      </c>
      <c r="AQ8" s="204">
        <v>67710.074281822308</v>
      </c>
      <c r="AR8" s="205">
        <v>68000.790923609718</v>
      </c>
      <c r="AS8" s="205">
        <v>68202.325984948358</v>
      </c>
      <c r="AT8" s="205">
        <v>68433.998068368019</v>
      </c>
      <c r="AU8" s="205">
        <v>68700.458846052425</v>
      </c>
      <c r="AV8" s="205">
        <v>69005.980438408558</v>
      </c>
      <c r="AW8" s="205">
        <v>69354.523022690701</v>
      </c>
      <c r="AX8" s="205">
        <v>69749.79378850988</v>
      </c>
      <c r="AY8" s="205">
        <v>70195.298453938231</v>
      </c>
      <c r="AZ8" s="205">
        <v>70694.386391329128</v>
      </c>
      <c r="BA8" s="205">
        <v>71250.290269941033</v>
      </c>
    </row>
    <row r="9" spans="1:53" s="411" customFormat="1">
      <c r="L9" s="181" t="s">
        <v>32</v>
      </c>
      <c r="M9" s="204"/>
      <c r="N9" s="204"/>
      <c r="O9" s="204"/>
      <c r="P9" s="204"/>
      <c r="Q9" s="204"/>
      <c r="R9" s="204"/>
      <c r="S9" s="204">
        <v>39074.297010999951</v>
      </c>
      <c r="T9" s="204">
        <v>30857.554166666669</v>
      </c>
      <c r="U9" s="204">
        <v>35278.091944444444</v>
      </c>
      <c r="V9" s="204">
        <v>39543.062777777785</v>
      </c>
      <c r="W9" s="204">
        <v>46620.488888888882</v>
      </c>
      <c r="X9" s="204">
        <v>53612.637500000004</v>
      </c>
      <c r="Y9" s="204">
        <v>54921.32716666667</v>
      </c>
      <c r="Z9" s="204">
        <v>58635.158222222228</v>
      </c>
      <c r="AA9" s="204">
        <v>63774.451166666666</v>
      </c>
      <c r="AB9" s="204">
        <v>67596.378051876454</v>
      </c>
      <c r="AC9" s="204">
        <v>71066.930517514687</v>
      </c>
      <c r="AD9" s="204">
        <v>74268.685691540799</v>
      </c>
      <c r="AE9" s="204">
        <v>77257.439763941889</v>
      </c>
      <c r="AF9" s="204">
        <v>80094.330100259016</v>
      </c>
      <c r="AG9" s="204">
        <v>82811.894997101248</v>
      </c>
      <c r="AH9" s="204">
        <v>85459.071419463595</v>
      </c>
      <c r="AI9" s="204">
        <v>88081.539749844567</v>
      </c>
      <c r="AJ9" s="204">
        <v>90676.056914211382</v>
      </c>
      <c r="AK9" s="204">
        <v>93090.879206058104</v>
      </c>
      <c r="AL9" s="204">
        <v>95327.686095649886</v>
      </c>
      <c r="AM9" s="204">
        <v>97331.957535424648</v>
      </c>
      <c r="AN9" s="204">
        <v>99151.656785873158</v>
      </c>
      <c r="AO9" s="204">
        <v>100776.15086555871</v>
      </c>
      <c r="AP9" s="204">
        <v>102195.88751933028</v>
      </c>
      <c r="AQ9" s="204">
        <v>103403.00779206223</v>
      </c>
      <c r="AR9" s="205">
        <v>104631.54926174364</v>
      </c>
      <c r="AS9" s="205">
        <v>105887.59083662965</v>
      </c>
      <c r="AT9" s="205">
        <v>107176.66220700502</v>
      </c>
      <c r="AU9" s="205">
        <v>108503.83337162055</v>
      </c>
      <c r="AV9" s="205">
        <v>109873.79247903479</v>
      </c>
      <c r="AW9" s="205">
        <v>111290.91360930973</v>
      </c>
      <c r="AX9" s="205">
        <v>112759.31590055372</v>
      </c>
      <c r="AY9" s="205">
        <v>114282.91523409729</v>
      </c>
      <c r="AZ9" s="205">
        <v>115865.46952749995</v>
      </c>
      <c r="BA9" s="205">
        <v>117510.61854254894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2D050"/>
  </sheetPr>
  <dimension ref="A1"/>
  <sheetViews>
    <sheetView showGridLines="0" zoomScale="55" zoomScaleNormal="55" workbookViewId="0">
      <selection activeCell="E10" sqref="E10"/>
    </sheetView>
  </sheetViews>
  <sheetFormatPr defaultRowHeight="14.25"/>
  <sheetData>
    <row r="1" spans="1:1" s="20" customFormat="1" ht="27.75">
      <c r="A1" s="19" t="s">
        <v>660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F28"/>
  <sheetViews>
    <sheetView showGridLines="0" zoomScaleNormal="100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21.75" style="5" bestFit="1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58" ht="25.5">
      <c r="A1" s="637" t="s">
        <v>206</v>
      </c>
      <c r="C1" s="63"/>
      <c r="D1" s="63"/>
      <c r="E1" s="63"/>
      <c r="F1" s="63"/>
      <c r="G1" s="63"/>
      <c r="H1" s="63"/>
      <c r="I1" s="63"/>
      <c r="L1" s="1" t="s">
        <v>411</v>
      </c>
      <c r="M1" s="1" t="s">
        <v>0</v>
      </c>
      <c r="N1" s="1" t="s">
        <v>1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  <c r="W1" s="1" t="s">
        <v>10</v>
      </c>
      <c r="X1" s="1" t="s">
        <v>11</v>
      </c>
      <c r="Y1" s="1" t="s">
        <v>12</v>
      </c>
      <c r="Z1" s="1" t="s">
        <v>13</v>
      </c>
      <c r="AA1" s="1" t="s">
        <v>14</v>
      </c>
      <c r="AB1" s="1" t="s">
        <v>15</v>
      </c>
      <c r="AC1" s="1" t="s">
        <v>16</v>
      </c>
      <c r="AD1" s="1" t="s">
        <v>17</v>
      </c>
      <c r="AE1" s="1" t="s">
        <v>18</v>
      </c>
      <c r="AF1" s="1" t="s">
        <v>19</v>
      </c>
      <c r="AG1" s="1" t="s">
        <v>20</v>
      </c>
      <c r="AH1" s="1" t="s">
        <v>21</v>
      </c>
      <c r="AI1" s="1" t="s">
        <v>22</v>
      </c>
      <c r="AJ1" s="1" t="s">
        <v>23</v>
      </c>
      <c r="AK1" s="1" t="s">
        <v>24</v>
      </c>
      <c r="AL1" s="1" t="s">
        <v>25</v>
      </c>
      <c r="AM1" s="1" t="s">
        <v>26</v>
      </c>
      <c r="AN1" s="1" t="s">
        <v>27</v>
      </c>
      <c r="AO1" s="1" t="s">
        <v>28</v>
      </c>
      <c r="AP1" s="1" t="s">
        <v>29</v>
      </c>
      <c r="AQ1" s="1" t="s">
        <v>30</v>
      </c>
      <c r="AR1" s="1" t="s">
        <v>37</v>
      </c>
      <c r="AS1" s="1" t="s">
        <v>38</v>
      </c>
      <c r="AT1" s="1" t="s">
        <v>39</v>
      </c>
      <c r="AU1" s="1" t="s">
        <v>40</v>
      </c>
      <c r="AV1" s="1" t="s">
        <v>41</v>
      </c>
      <c r="AW1" s="1" t="s">
        <v>83</v>
      </c>
      <c r="AX1" s="1" t="s">
        <v>84</v>
      </c>
      <c r="AY1" s="1" t="s">
        <v>85</v>
      </c>
      <c r="AZ1" s="1" t="s">
        <v>86</v>
      </c>
      <c r="BA1" s="1" t="s">
        <v>87</v>
      </c>
      <c r="BB1" s="1" t="s">
        <v>88</v>
      </c>
      <c r="BC1" s="1" t="s">
        <v>89</v>
      </c>
      <c r="BD1" s="1" t="s">
        <v>90</v>
      </c>
      <c r="BE1" s="1" t="s">
        <v>91</v>
      </c>
      <c r="BF1" s="1" t="s">
        <v>92</v>
      </c>
    </row>
    <row r="2" spans="1:58">
      <c r="K2" s="416"/>
      <c r="L2" s="416"/>
    </row>
    <row r="3" spans="1:58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229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8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416"/>
      <c r="L4" s="4" t="s">
        <v>412</v>
      </c>
      <c r="M4" s="55">
        <v>38353</v>
      </c>
      <c r="N4" s="55">
        <v>38718</v>
      </c>
      <c r="O4" s="55">
        <v>39083</v>
      </c>
      <c r="P4" s="55">
        <v>39448</v>
      </c>
      <c r="Q4" s="55">
        <v>39814</v>
      </c>
      <c r="R4" s="55">
        <v>40179</v>
      </c>
      <c r="S4" s="55">
        <v>40544</v>
      </c>
      <c r="T4" s="55">
        <v>40909</v>
      </c>
      <c r="U4" s="55">
        <v>41275</v>
      </c>
      <c r="V4" s="55">
        <v>41640</v>
      </c>
      <c r="W4" s="55">
        <v>42005</v>
      </c>
      <c r="X4" s="55">
        <v>42370</v>
      </c>
      <c r="Y4" s="55">
        <v>42736</v>
      </c>
      <c r="Z4" s="55">
        <v>43101</v>
      </c>
      <c r="AA4" s="55">
        <v>43466</v>
      </c>
      <c r="AB4" s="55">
        <v>43831</v>
      </c>
      <c r="AC4" s="55">
        <v>44197</v>
      </c>
      <c r="AD4" s="55">
        <v>44562</v>
      </c>
      <c r="AE4" s="55">
        <v>44927</v>
      </c>
      <c r="AF4" s="55">
        <v>45292</v>
      </c>
      <c r="AG4" s="55">
        <v>45658</v>
      </c>
      <c r="AH4" s="55">
        <v>46023</v>
      </c>
      <c r="AI4" s="55">
        <v>46388</v>
      </c>
      <c r="AJ4" s="55">
        <v>46753</v>
      </c>
      <c r="AK4" s="55">
        <v>47119</v>
      </c>
      <c r="AL4" s="55">
        <v>47484</v>
      </c>
      <c r="AM4" s="55">
        <v>47849</v>
      </c>
      <c r="AN4" s="55">
        <v>48214</v>
      </c>
      <c r="AO4" s="55">
        <v>48580</v>
      </c>
      <c r="AP4" s="55">
        <v>48945</v>
      </c>
      <c r="AQ4" s="55">
        <v>49310</v>
      </c>
      <c r="AR4" s="55">
        <v>49675</v>
      </c>
      <c r="AS4" s="55">
        <v>50041</v>
      </c>
      <c r="AT4" s="55">
        <v>50406</v>
      </c>
      <c r="AU4" s="55">
        <v>50771</v>
      </c>
      <c r="AV4" s="55">
        <v>51136</v>
      </c>
      <c r="AW4" s="55">
        <v>51502</v>
      </c>
      <c r="AX4" s="55">
        <v>51867</v>
      </c>
      <c r="AY4" s="55">
        <v>52232</v>
      </c>
      <c r="AZ4" s="55">
        <v>52597</v>
      </c>
      <c r="BA4" s="55">
        <v>52963</v>
      </c>
      <c r="BB4" s="55">
        <v>53328</v>
      </c>
      <c r="BC4" s="55">
        <v>53693</v>
      </c>
      <c r="BD4" s="55">
        <v>54058</v>
      </c>
      <c r="BE4" s="55">
        <v>54424</v>
      </c>
      <c r="BF4" s="55">
        <v>54789</v>
      </c>
    </row>
    <row r="5" spans="1:58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35</v>
      </c>
      <c r="M5" s="134">
        <v>111.312</v>
      </c>
      <c r="N5" s="134">
        <v>110.44199999999999</v>
      </c>
      <c r="O5" s="134">
        <v>112.596</v>
      </c>
      <c r="P5" s="134">
        <v>106.78</v>
      </c>
      <c r="Q5" s="134">
        <v>99.811999999999998</v>
      </c>
      <c r="R5" s="134">
        <v>103.095</v>
      </c>
      <c r="S5" s="134">
        <v>100.22199999999999</v>
      </c>
      <c r="T5" s="134">
        <v>98.924999999999997</v>
      </c>
      <c r="U5" s="134">
        <v>98.453999999999994</v>
      </c>
      <c r="V5" s="134">
        <v>92.396000000000001</v>
      </c>
      <c r="W5" s="134">
        <v>89.721999999999994</v>
      </c>
      <c r="X5" s="134"/>
      <c r="Y5" s="69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</row>
    <row r="6" spans="1:58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80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33">
        <v>89.721999999999994</v>
      </c>
      <c r="X6" s="133">
        <v>89.296000000000006</v>
      </c>
      <c r="Y6" s="133">
        <v>88.674000000000007</v>
      </c>
      <c r="Z6" s="133">
        <v>88.128</v>
      </c>
      <c r="AA6" s="133">
        <v>87.921000000000006</v>
      </c>
      <c r="AB6" s="133">
        <v>88.290999999999997</v>
      </c>
      <c r="AC6" s="133">
        <v>89.224000000000004</v>
      </c>
      <c r="AD6" s="133">
        <v>90.188000000000002</v>
      </c>
      <c r="AE6" s="133">
        <v>90.977000000000004</v>
      </c>
      <c r="AF6" s="133">
        <v>91.492000000000004</v>
      </c>
      <c r="AG6" s="133">
        <v>91.816000000000003</v>
      </c>
      <c r="AH6" s="133">
        <v>92.278999999999996</v>
      </c>
      <c r="AI6" s="133">
        <v>93.042000000000002</v>
      </c>
      <c r="AJ6" s="133">
        <v>93.546999999999997</v>
      </c>
      <c r="AK6" s="133">
        <v>93.876000000000005</v>
      </c>
      <c r="AL6" s="133">
        <v>94.087999999999994</v>
      </c>
      <c r="AM6" s="133">
        <v>94.125</v>
      </c>
      <c r="AN6" s="133">
        <v>94.234999999999999</v>
      </c>
      <c r="AO6" s="133">
        <v>94.262</v>
      </c>
      <c r="AP6" s="133">
        <v>94.361000000000004</v>
      </c>
      <c r="AQ6" s="133">
        <v>94.34</v>
      </c>
      <c r="AR6" s="133">
        <v>94.552000000000007</v>
      </c>
      <c r="AS6" s="133">
        <v>94.855000000000004</v>
      </c>
      <c r="AT6" s="133">
        <v>95.123000000000005</v>
      </c>
      <c r="AU6" s="133">
        <v>95.323999999999998</v>
      </c>
      <c r="AV6" s="133">
        <v>95.591999999999999</v>
      </c>
      <c r="AW6" s="133">
        <v>95.789000000000001</v>
      </c>
      <c r="AX6" s="133">
        <v>96.007999999999996</v>
      </c>
      <c r="AY6" s="133">
        <v>96.27</v>
      </c>
      <c r="AZ6" s="133">
        <v>96.649000000000001</v>
      </c>
      <c r="BA6" s="133">
        <v>96.927000000000007</v>
      </c>
      <c r="BB6" s="133">
        <v>97.174999999999997</v>
      </c>
      <c r="BC6" s="133">
        <v>97.501000000000005</v>
      </c>
      <c r="BD6" s="133">
        <v>97.855000000000004</v>
      </c>
      <c r="BE6" s="133">
        <v>98.191999999999993</v>
      </c>
      <c r="BF6" s="133">
        <v>98.632000000000005</v>
      </c>
    </row>
    <row r="7" spans="1:58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31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33">
        <v>89.721999999999994</v>
      </c>
      <c r="X7" s="133">
        <v>89.108000000000004</v>
      </c>
      <c r="Y7" s="133">
        <v>87.828000000000003</v>
      </c>
      <c r="Z7" s="133">
        <v>86.715000000000003</v>
      </c>
      <c r="AA7" s="133">
        <v>85.997</v>
      </c>
      <c r="AB7" s="133">
        <v>85.388000000000005</v>
      </c>
      <c r="AC7" s="133">
        <v>85.102999999999994</v>
      </c>
      <c r="AD7" s="133">
        <v>84.542000000000002</v>
      </c>
      <c r="AE7" s="133">
        <v>84.488</v>
      </c>
      <c r="AF7" s="133">
        <v>84.21</v>
      </c>
      <c r="AG7" s="133">
        <v>83.724000000000004</v>
      </c>
      <c r="AH7" s="133">
        <v>83.186999999999998</v>
      </c>
      <c r="AI7" s="133">
        <v>82.805000000000007</v>
      </c>
      <c r="AJ7" s="133">
        <v>82.465999999999994</v>
      </c>
      <c r="AK7" s="133">
        <v>81.936999999999998</v>
      </c>
      <c r="AL7" s="133">
        <v>81.400000000000006</v>
      </c>
      <c r="AM7" s="133">
        <v>81.025000000000006</v>
      </c>
      <c r="AN7" s="133">
        <v>80.676000000000002</v>
      </c>
      <c r="AO7" s="133">
        <v>80.399000000000001</v>
      </c>
      <c r="AP7" s="133">
        <v>79.930000000000007</v>
      </c>
      <c r="AQ7" s="133">
        <v>79.471999999999994</v>
      </c>
      <c r="AR7" s="133">
        <v>78.823999999999998</v>
      </c>
      <c r="AS7" s="133">
        <v>78.412000000000006</v>
      </c>
      <c r="AT7" s="133">
        <v>77.954999999999998</v>
      </c>
      <c r="AU7" s="133">
        <v>77.540999999999997</v>
      </c>
      <c r="AV7" s="133">
        <v>77.043000000000006</v>
      </c>
      <c r="AW7" s="133">
        <v>76.432000000000002</v>
      </c>
      <c r="AX7" s="133">
        <v>75.771000000000001</v>
      </c>
      <c r="AY7" s="133">
        <v>75.16</v>
      </c>
      <c r="AZ7" s="133">
        <v>74.533000000000001</v>
      </c>
      <c r="BA7" s="133">
        <v>73.888999999999996</v>
      </c>
      <c r="BB7" s="133">
        <v>73.173000000000002</v>
      </c>
      <c r="BC7" s="133">
        <v>72.459000000000003</v>
      </c>
      <c r="BD7" s="133">
        <v>71.81</v>
      </c>
      <c r="BE7" s="133">
        <v>71.084999999999994</v>
      </c>
      <c r="BF7" s="133">
        <v>70.417000000000002</v>
      </c>
    </row>
    <row r="8" spans="1:58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81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33">
        <v>89.691999999999993</v>
      </c>
      <c r="X8" s="133">
        <v>89.230999999999995</v>
      </c>
      <c r="Y8" s="133">
        <v>88.361000000000004</v>
      </c>
      <c r="Z8" s="133">
        <v>87.608999999999995</v>
      </c>
      <c r="AA8" s="133">
        <v>87.113</v>
      </c>
      <c r="AB8" s="133">
        <v>86.616</v>
      </c>
      <c r="AC8" s="133">
        <v>86.453999999999994</v>
      </c>
      <c r="AD8" s="133">
        <v>86.311999999999998</v>
      </c>
      <c r="AE8" s="133">
        <v>85.93</v>
      </c>
      <c r="AF8" s="133">
        <v>85.447999999999993</v>
      </c>
      <c r="AG8" s="133">
        <v>84.95</v>
      </c>
      <c r="AH8" s="133">
        <v>84.278000000000006</v>
      </c>
      <c r="AI8" s="133">
        <v>83.697000000000003</v>
      </c>
      <c r="AJ8" s="133">
        <v>83.096999999999994</v>
      </c>
      <c r="AK8" s="133">
        <v>82.272999999999996</v>
      </c>
      <c r="AL8" s="133">
        <v>81.418000000000006</v>
      </c>
      <c r="AM8" s="133">
        <v>80.742000000000004</v>
      </c>
      <c r="AN8" s="133">
        <v>80.14</v>
      </c>
      <c r="AO8" s="133">
        <v>79.507000000000005</v>
      </c>
      <c r="AP8" s="133">
        <v>78.816999999999993</v>
      </c>
      <c r="AQ8" s="133">
        <v>78.125</v>
      </c>
      <c r="AR8" s="133">
        <v>77.370999999999995</v>
      </c>
      <c r="AS8" s="133">
        <v>76.736999999999995</v>
      </c>
      <c r="AT8" s="133">
        <v>76.082999999999998</v>
      </c>
      <c r="AU8" s="133">
        <v>75.41</v>
      </c>
      <c r="AV8" s="133">
        <v>74.716999999999999</v>
      </c>
      <c r="AW8" s="133">
        <v>74.036000000000001</v>
      </c>
      <c r="AX8" s="133">
        <v>73.369</v>
      </c>
      <c r="AY8" s="133">
        <v>72.739999999999995</v>
      </c>
      <c r="AZ8" s="133">
        <v>72.043000000000006</v>
      </c>
      <c r="BA8" s="133">
        <v>71.349999999999994</v>
      </c>
      <c r="BB8" s="133">
        <v>70.632000000000005</v>
      </c>
      <c r="BC8" s="133">
        <v>69.902000000000001</v>
      </c>
      <c r="BD8" s="133">
        <v>69.165000000000006</v>
      </c>
      <c r="BE8" s="133">
        <v>68.429000000000002</v>
      </c>
      <c r="BF8" s="133">
        <v>67.688999999999993</v>
      </c>
    </row>
    <row r="9" spans="1:58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 t="s">
        <v>32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33">
        <v>89.721999999999994</v>
      </c>
      <c r="X9" s="133">
        <v>89.370999999999995</v>
      </c>
      <c r="Y9" s="133">
        <v>88.951999999999998</v>
      </c>
      <c r="Z9" s="133">
        <v>88.584000000000003</v>
      </c>
      <c r="AA9" s="133">
        <v>88.171999999999997</v>
      </c>
      <c r="AB9" s="133">
        <v>87.581999999999994</v>
      </c>
      <c r="AC9" s="133">
        <v>87.491</v>
      </c>
      <c r="AD9" s="133">
        <v>87.156000000000006</v>
      </c>
      <c r="AE9" s="133">
        <v>87.436999999999998</v>
      </c>
      <c r="AF9" s="133">
        <v>87.474000000000004</v>
      </c>
      <c r="AG9" s="133">
        <v>87.394000000000005</v>
      </c>
      <c r="AH9" s="133">
        <v>87.216999999999999</v>
      </c>
      <c r="AI9" s="133">
        <v>87.198999999999998</v>
      </c>
      <c r="AJ9" s="133">
        <v>87.197000000000003</v>
      </c>
      <c r="AK9" s="133">
        <v>86.998000000000005</v>
      </c>
      <c r="AL9" s="133">
        <v>86.808999999999997</v>
      </c>
      <c r="AM9" s="133">
        <v>86.796999999999997</v>
      </c>
      <c r="AN9" s="133">
        <v>86.768000000000001</v>
      </c>
      <c r="AO9" s="133">
        <v>86.766999999999996</v>
      </c>
      <c r="AP9" s="133">
        <v>86.606999999999999</v>
      </c>
      <c r="AQ9" s="133">
        <v>86.393000000000001</v>
      </c>
      <c r="AR9" s="133">
        <v>86.144000000000005</v>
      </c>
      <c r="AS9" s="133">
        <v>86.091999999999999</v>
      </c>
      <c r="AT9" s="133">
        <v>85.998999999999995</v>
      </c>
      <c r="AU9" s="133">
        <v>85.933999999999997</v>
      </c>
      <c r="AV9" s="133">
        <v>85.876000000000005</v>
      </c>
      <c r="AW9" s="133">
        <v>85.769000000000005</v>
      </c>
      <c r="AX9" s="133">
        <v>85.674999999999997</v>
      </c>
      <c r="AY9" s="133">
        <v>85.593000000000004</v>
      </c>
      <c r="AZ9" s="133">
        <v>85.518000000000001</v>
      </c>
      <c r="BA9" s="133">
        <v>85.43</v>
      </c>
      <c r="BB9" s="133">
        <v>85.307000000000002</v>
      </c>
      <c r="BC9" s="133">
        <v>85.206999999999994</v>
      </c>
      <c r="BD9" s="133">
        <v>85.072999999999993</v>
      </c>
      <c r="BE9" s="133">
        <v>84.995999999999995</v>
      </c>
      <c r="BF9" s="133">
        <v>84.843999999999994</v>
      </c>
    </row>
    <row r="11" spans="1:58">
      <c r="L11" s="2" t="s">
        <v>597</v>
      </c>
    </row>
    <row r="12" spans="1:58">
      <c r="L12" s="2" t="s">
        <v>601</v>
      </c>
    </row>
    <row r="28" spans="1:1">
      <c r="A28" s="417"/>
    </row>
  </sheetData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F29"/>
  <sheetViews>
    <sheetView showGridLines="0" zoomScaleNormal="100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21.75" style="5" bestFit="1" customWidth="1"/>
    <col min="13" max="13" width="10.25" style="5" bestFit="1" customWidth="1"/>
    <col min="14" max="22" width="9" style="5"/>
    <col min="23" max="23" width="10.375" style="5" bestFit="1" customWidth="1"/>
    <col min="24" max="29" width="9.125" style="5" bestFit="1" customWidth="1"/>
    <col min="30" max="58" width="9.625" style="5" bestFit="1" customWidth="1"/>
    <col min="59" max="16384" width="9" style="5"/>
  </cols>
  <sheetData>
    <row r="1" spans="1:58" ht="25.5">
      <c r="A1" s="637" t="s">
        <v>207</v>
      </c>
      <c r="C1" s="63"/>
      <c r="D1" s="63"/>
      <c r="E1" s="63"/>
      <c r="F1" s="63"/>
      <c r="G1" s="63"/>
      <c r="H1" s="63"/>
      <c r="I1" s="63"/>
      <c r="L1" s="6" t="s">
        <v>411</v>
      </c>
      <c r="M1" s="6" t="s">
        <v>0</v>
      </c>
      <c r="N1" s="6" t="s">
        <v>1</v>
      </c>
      <c r="O1" s="6" t="s">
        <v>2</v>
      </c>
      <c r="P1" s="6" t="s">
        <v>3</v>
      </c>
      <c r="Q1" s="6" t="s">
        <v>4</v>
      </c>
      <c r="R1" s="6" t="s">
        <v>5</v>
      </c>
      <c r="S1" s="6" t="s">
        <v>6</v>
      </c>
      <c r="T1" s="6" t="s">
        <v>7</v>
      </c>
      <c r="U1" s="6" t="s">
        <v>8</v>
      </c>
      <c r="V1" s="6" t="s">
        <v>9</v>
      </c>
      <c r="W1" s="6" t="s">
        <v>10</v>
      </c>
      <c r="X1" s="6" t="s">
        <v>11</v>
      </c>
      <c r="Y1" s="6" t="s">
        <v>12</v>
      </c>
      <c r="Z1" s="6" t="s">
        <v>13</v>
      </c>
      <c r="AA1" s="6" t="s">
        <v>14</v>
      </c>
      <c r="AB1" s="6" t="s">
        <v>15</v>
      </c>
      <c r="AC1" s="6" t="s">
        <v>16</v>
      </c>
      <c r="AD1" s="6" t="s">
        <v>17</v>
      </c>
      <c r="AE1" s="6" t="s">
        <v>18</v>
      </c>
      <c r="AF1" s="6" t="s">
        <v>19</v>
      </c>
      <c r="AG1" s="6" t="s">
        <v>20</v>
      </c>
      <c r="AH1" s="6" t="s">
        <v>21</v>
      </c>
      <c r="AI1" s="6" t="s">
        <v>22</v>
      </c>
      <c r="AJ1" s="6" t="s">
        <v>23</v>
      </c>
      <c r="AK1" s="6" t="s">
        <v>24</v>
      </c>
      <c r="AL1" s="6" t="s">
        <v>25</v>
      </c>
      <c r="AM1" s="6" t="s">
        <v>26</v>
      </c>
      <c r="AN1" s="6" t="s">
        <v>27</v>
      </c>
      <c r="AO1" s="6" t="s">
        <v>28</v>
      </c>
      <c r="AP1" s="6" t="s">
        <v>29</v>
      </c>
      <c r="AQ1" s="6" t="s">
        <v>30</v>
      </c>
      <c r="AR1" s="6" t="s">
        <v>37</v>
      </c>
      <c r="AS1" s="6" t="s">
        <v>38</v>
      </c>
      <c r="AT1" s="6" t="s">
        <v>39</v>
      </c>
      <c r="AU1" s="6" t="s">
        <v>40</v>
      </c>
      <c r="AV1" s="6" t="s">
        <v>41</v>
      </c>
      <c r="AW1" s="6" t="s">
        <v>83</v>
      </c>
      <c r="AX1" s="6" t="s">
        <v>84</v>
      </c>
      <c r="AY1" s="6" t="s">
        <v>85</v>
      </c>
      <c r="AZ1" s="6" t="s">
        <v>86</v>
      </c>
      <c r="BA1" s="6" t="s">
        <v>87</v>
      </c>
      <c r="BB1" s="6" t="s">
        <v>88</v>
      </c>
      <c r="BC1" s="6" t="s">
        <v>89</v>
      </c>
      <c r="BD1" s="6" t="s">
        <v>90</v>
      </c>
      <c r="BE1" s="6" t="s">
        <v>91</v>
      </c>
      <c r="BF1" s="6" t="s">
        <v>92</v>
      </c>
    </row>
    <row r="2" spans="1:58">
      <c r="K2" s="416"/>
      <c r="L2" s="416"/>
    </row>
    <row r="3" spans="1:58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230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8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416"/>
      <c r="L4" s="4" t="s">
        <v>412</v>
      </c>
      <c r="M4" s="55">
        <v>38353</v>
      </c>
      <c r="N4" s="55">
        <v>38718</v>
      </c>
      <c r="O4" s="55">
        <v>39083</v>
      </c>
      <c r="P4" s="55">
        <v>39448</v>
      </c>
      <c r="Q4" s="55">
        <v>39814</v>
      </c>
      <c r="R4" s="55">
        <v>40179</v>
      </c>
      <c r="S4" s="55">
        <v>40544</v>
      </c>
      <c r="T4" s="55">
        <v>40909</v>
      </c>
      <c r="U4" s="55">
        <v>41275</v>
      </c>
      <c r="V4" s="55">
        <v>41640</v>
      </c>
      <c r="W4" s="55">
        <v>42005</v>
      </c>
      <c r="X4" s="55">
        <v>42370</v>
      </c>
      <c r="Y4" s="55">
        <v>42736</v>
      </c>
      <c r="Z4" s="55">
        <v>43101</v>
      </c>
      <c r="AA4" s="55">
        <v>43466</v>
      </c>
      <c r="AB4" s="55">
        <v>43831</v>
      </c>
      <c r="AC4" s="55">
        <v>44197</v>
      </c>
      <c r="AD4" s="55">
        <v>44562</v>
      </c>
      <c r="AE4" s="55">
        <v>44927</v>
      </c>
      <c r="AF4" s="55">
        <v>45292</v>
      </c>
      <c r="AG4" s="55">
        <v>45658</v>
      </c>
      <c r="AH4" s="55">
        <v>46023</v>
      </c>
      <c r="AI4" s="55">
        <v>46388</v>
      </c>
      <c r="AJ4" s="55">
        <v>46753</v>
      </c>
      <c r="AK4" s="55">
        <v>47119</v>
      </c>
      <c r="AL4" s="55">
        <v>47484</v>
      </c>
      <c r="AM4" s="55">
        <v>47849</v>
      </c>
      <c r="AN4" s="55">
        <v>48214</v>
      </c>
      <c r="AO4" s="55">
        <v>48580</v>
      </c>
      <c r="AP4" s="55">
        <v>48945</v>
      </c>
      <c r="AQ4" s="55">
        <v>49310</v>
      </c>
      <c r="AR4" s="55">
        <v>49675</v>
      </c>
      <c r="AS4" s="55">
        <v>50041</v>
      </c>
      <c r="AT4" s="55">
        <v>50406</v>
      </c>
      <c r="AU4" s="55">
        <v>50771</v>
      </c>
      <c r="AV4" s="55">
        <v>51136</v>
      </c>
      <c r="AW4" s="55">
        <v>51502</v>
      </c>
      <c r="AX4" s="55">
        <v>51867</v>
      </c>
      <c r="AY4" s="55">
        <v>52232</v>
      </c>
      <c r="AZ4" s="55">
        <v>52597</v>
      </c>
      <c r="BA4" s="55">
        <v>52963</v>
      </c>
      <c r="BB4" s="55">
        <v>53328</v>
      </c>
      <c r="BC4" s="55">
        <v>53693</v>
      </c>
      <c r="BD4" s="55">
        <v>54058</v>
      </c>
      <c r="BE4" s="55">
        <v>54424</v>
      </c>
      <c r="BF4" s="55">
        <v>54789</v>
      </c>
    </row>
    <row r="5" spans="1:58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35</v>
      </c>
      <c r="M5" s="134">
        <v>112.78400000000001</v>
      </c>
      <c r="N5" s="134">
        <v>111.07299999999999</v>
      </c>
      <c r="O5" s="134">
        <v>109.6</v>
      </c>
      <c r="P5" s="134">
        <v>106.688</v>
      </c>
      <c r="Q5" s="134">
        <v>105.438</v>
      </c>
      <c r="R5" s="134">
        <v>104.742</v>
      </c>
      <c r="S5" s="134">
        <v>107.056</v>
      </c>
      <c r="T5" s="134">
        <v>106.56100000000001</v>
      </c>
      <c r="U5" s="134">
        <v>104.58199999999999</v>
      </c>
      <c r="V5" s="134">
        <v>98.882999999999996</v>
      </c>
      <c r="W5" s="134">
        <v>96.960999999999999</v>
      </c>
      <c r="X5" s="134"/>
      <c r="Y5" s="69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</row>
    <row r="6" spans="1:58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80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33">
        <v>96.960999999999999</v>
      </c>
      <c r="X6" s="133">
        <v>97.069000000000003</v>
      </c>
      <c r="Y6" s="133">
        <v>98.29</v>
      </c>
      <c r="Z6" s="133">
        <v>99.369</v>
      </c>
      <c r="AA6" s="133">
        <v>99.582999999999998</v>
      </c>
      <c r="AB6" s="133">
        <v>99.100999999999999</v>
      </c>
      <c r="AC6" s="133">
        <v>99.486000000000004</v>
      </c>
      <c r="AD6" s="133">
        <v>100.19</v>
      </c>
      <c r="AE6" s="133">
        <v>101.327</v>
      </c>
      <c r="AF6" s="133">
        <v>102.616</v>
      </c>
      <c r="AG6" s="133">
        <v>103.887</v>
      </c>
      <c r="AH6" s="133">
        <v>105.443</v>
      </c>
      <c r="AI6" s="133">
        <v>107.29</v>
      </c>
      <c r="AJ6" s="133">
        <v>109.003</v>
      </c>
      <c r="AK6" s="133">
        <v>110.788</v>
      </c>
      <c r="AL6" s="133">
        <v>112.324</v>
      </c>
      <c r="AM6" s="133">
        <v>113.503</v>
      </c>
      <c r="AN6" s="133">
        <v>114.43300000000001</v>
      </c>
      <c r="AO6" s="133">
        <v>115.134</v>
      </c>
      <c r="AP6" s="133">
        <v>115.741</v>
      </c>
      <c r="AQ6" s="133">
        <v>116.05800000000001</v>
      </c>
      <c r="AR6" s="133">
        <v>116.593</v>
      </c>
      <c r="AS6" s="133">
        <v>117.32899999999999</v>
      </c>
      <c r="AT6" s="133">
        <v>118.24299999999999</v>
      </c>
      <c r="AU6" s="133">
        <v>119.374</v>
      </c>
      <c r="AV6" s="133">
        <v>120.785</v>
      </c>
      <c r="AW6" s="133">
        <v>122.178</v>
      </c>
      <c r="AX6" s="133">
        <v>123.721</v>
      </c>
      <c r="AY6" s="133">
        <v>125.608</v>
      </c>
      <c r="AZ6" s="133">
        <v>127.88500000000001</v>
      </c>
      <c r="BA6" s="133">
        <v>129.94200000000001</v>
      </c>
      <c r="BB6" s="133">
        <v>131.52500000000001</v>
      </c>
      <c r="BC6" s="133">
        <v>132.96100000000001</v>
      </c>
      <c r="BD6" s="133">
        <v>134.34200000000001</v>
      </c>
      <c r="BE6" s="133">
        <v>135.57599999999999</v>
      </c>
      <c r="BF6" s="133">
        <v>136.81700000000001</v>
      </c>
    </row>
    <row r="7" spans="1:58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31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33">
        <v>96.960999999999999</v>
      </c>
      <c r="X7" s="133">
        <v>96.91</v>
      </c>
      <c r="Y7" s="133">
        <v>97.953000000000003</v>
      </c>
      <c r="Z7" s="133">
        <v>98.614000000000004</v>
      </c>
      <c r="AA7" s="133">
        <v>97.992999999999995</v>
      </c>
      <c r="AB7" s="133">
        <v>97.094999999999999</v>
      </c>
      <c r="AC7" s="133">
        <v>97.078999999999994</v>
      </c>
      <c r="AD7" s="133">
        <v>96.668000000000006</v>
      </c>
      <c r="AE7" s="133">
        <v>97.174999999999997</v>
      </c>
      <c r="AF7" s="133">
        <v>97.584000000000003</v>
      </c>
      <c r="AG7" s="133">
        <v>98.135000000000005</v>
      </c>
      <c r="AH7" s="133">
        <v>98.658000000000001</v>
      </c>
      <c r="AI7" s="133">
        <v>99.290999999999997</v>
      </c>
      <c r="AJ7" s="133">
        <v>100.04600000000001</v>
      </c>
      <c r="AK7" s="133">
        <v>100.815</v>
      </c>
      <c r="AL7" s="133">
        <v>101.527</v>
      </c>
      <c r="AM7" s="133">
        <v>102.292</v>
      </c>
      <c r="AN7" s="133">
        <v>102.968</v>
      </c>
      <c r="AO7" s="133">
        <v>103.712</v>
      </c>
      <c r="AP7" s="133">
        <v>104.155</v>
      </c>
      <c r="AQ7" s="133">
        <v>104.453</v>
      </c>
      <c r="AR7" s="133">
        <v>104.425</v>
      </c>
      <c r="AS7" s="133">
        <v>104.708</v>
      </c>
      <c r="AT7" s="133">
        <v>105.11199999999999</v>
      </c>
      <c r="AU7" s="133">
        <v>105.67100000000001</v>
      </c>
      <c r="AV7" s="133">
        <v>106.226</v>
      </c>
      <c r="AW7" s="133">
        <v>106.699</v>
      </c>
      <c r="AX7" s="133">
        <v>107.19199999999999</v>
      </c>
      <c r="AY7" s="133">
        <v>107.733</v>
      </c>
      <c r="AZ7" s="133">
        <v>108.217</v>
      </c>
      <c r="BA7" s="133">
        <v>108.654</v>
      </c>
      <c r="BB7" s="133">
        <v>109.001</v>
      </c>
      <c r="BC7" s="133">
        <v>109.351</v>
      </c>
      <c r="BD7" s="133">
        <v>109.71899999999999</v>
      </c>
      <c r="BE7" s="133">
        <v>110.167</v>
      </c>
      <c r="BF7" s="133">
        <v>110.696</v>
      </c>
    </row>
    <row r="8" spans="1:58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81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33">
        <v>96.960999999999999</v>
      </c>
      <c r="X8" s="133">
        <v>96.863</v>
      </c>
      <c r="Y8" s="133">
        <v>97.802999999999997</v>
      </c>
      <c r="Z8" s="133">
        <v>98.462999999999994</v>
      </c>
      <c r="AA8" s="133">
        <v>98.057000000000002</v>
      </c>
      <c r="AB8" s="133">
        <v>97.203000000000003</v>
      </c>
      <c r="AC8" s="133">
        <v>97.25</v>
      </c>
      <c r="AD8" s="133">
        <v>97.274000000000001</v>
      </c>
      <c r="AE8" s="133">
        <v>97.35</v>
      </c>
      <c r="AF8" s="133">
        <v>97.478999999999999</v>
      </c>
      <c r="AG8" s="133">
        <v>97.655000000000001</v>
      </c>
      <c r="AH8" s="133">
        <v>97.695999999999998</v>
      </c>
      <c r="AI8" s="133">
        <v>97.787999999999997</v>
      </c>
      <c r="AJ8" s="133">
        <v>97.95</v>
      </c>
      <c r="AK8" s="133">
        <v>97.918999999999997</v>
      </c>
      <c r="AL8" s="133">
        <v>97.888999999999996</v>
      </c>
      <c r="AM8" s="133">
        <v>97.995000000000005</v>
      </c>
      <c r="AN8" s="133">
        <v>98.218000000000004</v>
      </c>
      <c r="AO8" s="133">
        <v>98.512</v>
      </c>
      <c r="AP8" s="133">
        <v>98.745000000000005</v>
      </c>
      <c r="AQ8" s="133">
        <v>98.986000000000004</v>
      </c>
      <c r="AR8" s="133">
        <v>99.204999999999998</v>
      </c>
      <c r="AS8" s="133">
        <v>99.603999999999999</v>
      </c>
      <c r="AT8" s="133">
        <v>100.00700000000001</v>
      </c>
      <c r="AU8" s="133">
        <v>100.511</v>
      </c>
      <c r="AV8" s="133">
        <v>101.05</v>
      </c>
      <c r="AW8" s="133">
        <v>101.642</v>
      </c>
      <c r="AX8" s="133">
        <v>102.211</v>
      </c>
      <c r="AY8" s="133">
        <v>102.74</v>
      </c>
      <c r="AZ8" s="133">
        <v>103.306</v>
      </c>
      <c r="BA8" s="133">
        <v>103.843</v>
      </c>
      <c r="BB8" s="133">
        <v>104.36499999999999</v>
      </c>
      <c r="BC8" s="133">
        <v>104.873</v>
      </c>
      <c r="BD8" s="133">
        <v>105.459</v>
      </c>
      <c r="BE8" s="133">
        <v>106.105</v>
      </c>
      <c r="BF8" s="133">
        <v>106.749</v>
      </c>
    </row>
    <row r="9" spans="1:58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 t="s">
        <v>32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33">
        <v>96.960999999999999</v>
      </c>
      <c r="X9" s="133">
        <v>96.522000000000006</v>
      </c>
      <c r="Y9" s="133">
        <v>95.995000000000005</v>
      </c>
      <c r="Z9" s="133">
        <v>95.35</v>
      </c>
      <c r="AA9" s="133">
        <v>93.82</v>
      </c>
      <c r="AB9" s="133">
        <v>91.484999999999999</v>
      </c>
      <c r="AC9" s="133">
        <v>90.516000000000005</v>
      </c>
      <c r="AD9" s="133">
        <v>89.284000000000006</v>
      </c>
      <c r="AE9" s="133">
        <v>89.177000000000007</v>
      </c>
      <c r="AF9" s="133">
        <v>89.156000000000006</v>
      </c>
      <c r="AG9" s="133">
        <v>89.36</v>
      </c>
      <c r="AH9" s="133">
        <v>89.644000000000005</v>
      </c>
      <c r="AI9" s="133">
        <v>90.094999999999999</v>
      </c>
      <c r="AJ9" s="133">
        <v>90.667000000000002</v>
      </c>
      <c r="AK9" s="133">
        <v>91.346999999999994</v>
      </c>
      <c r="AL9" s="133">
        <v>92.146000000000001</v>
      </c>
      <c r="AM9" s="133">
        <v>93.087999999999994</v>
      </c>
      <c r="AN9" s="133">
        <v>94.111999999999995</v>
      </c>
      <c r="AO9" s="133">
        <v>95.176000000000002</v>
      </c>
      <c r="AP9" s="133">
        <v>96.183999999999997</v>
      </c>
      <c r="AQ9" s="133">
        <v>97.054000000000002</v>
      </c>
      <c r="AR9" s="133">
        <v>97.789000000000001</v>
      </c>
      <c r="AS9" s="133">
        <v>98.69</v>
      </c>
      <c r="AT9" s="133">
        <v>99.557000000000002</v>
      </c>
      <c r="AU9" s="133">
        <v>100.54</v>
      </c>
      <c r="AV9" s="133">
        <v>101.494</v>
      </c>
      <c r="AW9" s="133">
        <v>102.396</v>
      </c>
      <c r="AX9" s="133">
        <v>103.274</v>
      </c>
      <c r="AY9" s="133">
        <v>104.142</v>
      </c>
      <c r="AZ9" s="133">
        <v>104.971</v>
      </c>
      <c r="BA9" s="133">
        <v>105.78100000000001</v>
      </c>
      <c r="BB9" s="133">
        <v>106.623</v>
      </c>
      <c r="BC9" s="133">
        <v>107.57</v>
      </c>
      <c r="BD9" s="133">
        <v>108.759</v>
      </c>
      <c r="BE9" s="133">
        <v>110.298</v>
      </c>
      <c r="BF9" s="133">
        <v>112.08499999999999</v>
      </c>
    </row>
    <row r="11" spans="1:58">
      <c r="L11" s="2" t="s">
        <v>597</v>
      </c>
    </row>
    <row r="29" spans="1:1">
      <c r="A29" s="417"/>
    </row>
  </sheetData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F28"/>
  <sheetViews>
    <sheetView showGridLines="0" zoomScaleNormal="100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18.5" style="5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58" ht="25.5">
      <c r="A1" s="637" t="s">
        <v>208</v>
      </c>
      <c r="C1" s="63"/>
      <c r="D1" s="63"/>
      <c r="E1" s="63"/>
      <c r="F1" s="63"/>
      <c r="G1" s="63"/>
      <c r="H1" s="63"/>
      <c r="I1" s="63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</row>
    <row r="2" spans="1:58">
      <c r="K2" s="416"/>
      <c r="L2" s="416"/>
    </row>
    <row r="3" spans="1:58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416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8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416"/>
      <c r="L4" s="4" t="s">
        <v>36</v>
      </c>
      <c r="M4" s="55">
        <v>40179</v>
      </c>
      <c r="N4" s="55">
        <v>40544</v>
      </c>
      <c r="O4" s="55">
        <v>40909</v>
      </c>
      <c r="P4" s="55">
        <v>41275</v>
      </c>
      <c r="Q4" s="55">
        <v>41640</v>
      </c>
      <c r="R4" s="55">
        <v>42005</v>
      </c>
      <c r="S4" s="55">
        <v>42370</v>
      </c>
      <c r="T4" s="55">
        <v>42736</v>
      </c>
      <c r="U4" s="55">
        <v>43101</v>
      </c>
      <c r="V4" s="55">
        <v>43466</v>
      </c>
      <c r="W4" s="55">
        <v>43831</v>
      </c>
      <c r="X4" s="55">
        <v>44197</v>
      </c>
      <c r="Y4" s="55">
        <v>44562</v>
      </c>
      <c r="Z4" s="55">
        <v>44927</v>
      </c>
      <c r="AA4" s="55">
        <v>45292</v>
      </c>
      <c r="AB4" s="55">
        <v>45658</v>
      </c>
      <c r="AC4" s="55">
        <v>46023</v>
      </c>
      <c r="AD4" s="55">
        <v>46388</v>
      </c>
      <c r="AE4" s="55">
        <v>46753</v>
      </c>
      <c r="AF4" s="55">
        <v>47119</v>
      </c>
      <c r="AG4" s="55">
        <v>47484</v>
      </c>
      <c r="AH4" s="55">
        <v>47849</v>
      </c>
      <c r="AI4" s="55">
        <v>48214</v>
      </c>
      <c r="AJ4" s="55">
        <v>48580</v>
      </c>
      <c r="AK4" s="55">
        <v>48945</v>
      </c>
      <c r="AL4" s="55">
        <v>49310</v>
      </c>
      <c r="AM4" s="55">
        <v>49675</v>
      </c>
      <c r="AN4" s="55">
        <v>50041</v>
      </c>
      <c r="AO4" s="55">
        <v>50406</v>
      </c>
      <c r="AP4" s="55">
        <v>50771</v>
      </c>
      <c r="AQ4" s="55">
        <v>51136</v>
      </c>
      <c r="AR4" s="55">
        <v>51502</v>
      </c>
      <c r="AS4" s="55">
        <v>51867</v>
      </c>
      <c r="AT4" s="55">
        <v>52232</v>
      </c>
      <c r="AU4" s="55">
        <v>52597</v>
      </c>
      <c r="AV4" s="55">
        <v>52963</v>
      </c>
      <c r="AW4" s="55">
        <v>53328</v>
      </c>
      <c r="AX4" s="55">
        <v>53693</v>
      </c>
      <c r="AY4" s="55">
        <v>54058</v>
      </c>
      <c r="AZ4" s="55">
        <v>54424</v>
      </c>
      <c r="BA4" s="55">
        <v>54789</v>
      </c>
    </row>
    <row r="5" spans="1:58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35</v>
      </c>
      <c r="M5" s="134">
        <v>0.5</v>
      </c>
      <c r="N5" s="134">
        <v>0.5</v>
      </c>
      <c r="O5" s="134">
        <v>0.8</v>
      </c>
      <c r="P5" s="134">
        <v>0.8</v>
      </c>
      <c r="Q5" s="134">
        <v>0.9</v>
      </c>
      <c r="R5" s="134">
        <v>1.3</v>
      </c>
      <c r="S5" s="134">
        <v>1.3</v>
      </c>
      <c r="T5" s="69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8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80</v>
      </c>
      <c r="M6" s="18"/>
      <c r="N6" s="18"/>
      <c r="O6" s="18"/>
      <c r="P6" s="18"/>
      <c r="Q6" s="18"/>
      <c r="R6" s="133"/>
      <c r="S6" s="134">
        <v>1.3</v>
      </c>
      <c r="T6" s="133">
        <v>1.8</v>
      </c>
      <c r="U6" s="133">
        <v>1.6</v>
      </c>
      <c r="V6" s="133">
        <v>1.2</v>
      </c>
      <c r="W6" s="133">
        <v>1.2</v>
      </c>
      <c r="X6" s="133">
        <v>1.6</v>
      </c>
      <c r="Y6" s="133">
        <v>1.7</v>
      </c>
      <c r="Z6" s="133">
        <v>1.9</v>
      </c>
      <c r="AA6" s="133">
        <v>2.2000000000000002</v>
      </c>
      <c r="AB6" s="133">
        <v>2.4</v>
      </c>
      <c r="AC6" s="133">
        <v>2.6</v>
      </c>
      <c r="AD6" s="133">
        <v>2.9</v>
      </c>
      <c r="AE6" s="133">
        <v>3.1</v>
      </c>
      <c r="AF6" s="133">
        <v>3.2</v>
      </c>
      <c r="AG6" s="133">
        <v>3.3</v>
      </c>
      <c r="AH6" s="133">
        <v>3.5</v>
      </c>
      <c r="AI6" s="133">
        <v>3.5</v>
      </c>
      <c r="AJ6" s="133">
        <v>3.6</v>
      </c>
      <c r="AK6" s="133">
        <v>3.8</v>
      </c>
      <c r="AL6" s="133">
        <v>3.9</v>
      </c>
      <c r="AM6" s="133">
        <v>3.9</v>
      </c>
      <c r="AN6" s="133">
        <v>4.0999999999999996</v>
      </c>
      <c r="AO6" s="133">
        <v>4.0999999999999996</v>
      </c>
      <c r="AP6" s="133">
        <v>4.2</v>
      </c>
      <c r="AQ6" s="133">
        <v>4.2</v>
      </c>
      <c r="AR6" s="133">
        <v>4.3</v>
      </c>
      <c r="AS6" s="133">
        <v>4.4000000000000004</v>
      </c>
      <c r="AT6" s="133">
        <v>4.4000000000000004</v>
      </c>
      <c r="AU6" s="133">
        <v>4.5</v>
      </c>
      <c r="AV6" s="133">
        <v>4.5999999999999996</v>
      </c>
      <c r="AW6" s="133">
        <v>4.5999999999999996</v>
      </c>
      <c r="AX6" s="133">
        <v>4.7</v>
      </c>
      <c r="AY6" s="133">
        <v>4.7</v>
      </c>
      <c r="AZ6" s="133">
        <v>4.8</v>
      </c>
      <c r="BA6" s="133">
        <v>4.9000000000000004</v>
      </c>
    </row>
    <row r="7" spans="1:58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31</v>
      </c>
      <c r="M7" s="18"/>
      <c r="N7" s="18"/>
      <c r="O7" s="18"/>
      <c r="P7" s="18"/>
      <c r="Q7" s="18"/>
      <c r="R7" s="133"/>
      <c r="S7" s="134">
        <v>1.3</v>
      </c>
      <c r="T7" s="133">
        <v>1.3</v>
      </c>
      <c r="U7" s="133">
        <v>1.2</v>
      </c>
      <c r="V7" s="133">
        <v>0.8</v>
      </c>
      <c r="W7" s="133">
        <v>0.8</v>
      </c>
      <c r="X7" s="133">
        <v>1.1000000000000001</v>
      </c>
      <c r="Y7" s="133">
        <v>1.2</v>
      </c>
      <c r="Z7" s="133">
        <v>1.3</v>
      </c>
      <c r="AA7" s="133">
        <v>1.5</v>
      </c>
      <c r="AB7" s="133">
        <v>1.6</v>
      </c>
      <c r="AC7" s="133">
        <v>1.9</v>
      </c>
      <c r="AD7" s="133">
        <v>2.2000000000000002</v>
      </c>
      <c r="AE7" s="133">
        <v>2.4</v>
      </c>
      <c r="AF7" s="133">
        <v>2.5</v>
      </c>
      <c r="AG7" s="133">
        <v>2.6</v>
      </c>
      <c r="AH7" s="133">
        <v>2.7</v>
      </c>
      <c r="AI7" s="133">
        <v>2.9</v>
      </c>
      <c r="AJ7" s="133">
        <v>2.9</v>
      </c>
      <c r="AK7" s="133">
        <v>3</v>
      </c>
      <c r="AL7" s="133">
        <v>3</v>
      </c>
      <c r="AM7" s="133">
        <v>3</v>
      </c>
      <c r="AN7" s="133">
        <v>3.2</v>
      </c>
      <c r="AO7" s="133">
        <v>3.2</v>
      </c>
      <c r="AP7" s="133">
        <v>3.2</v>
      </c>
      <c r="AQ7" s="133">
        <v>3.2</v>
      </c>
      <c r="AR7" s="133">
        <v>3.2</v>
      </c>
      <c r="AS7" s="133">
        <v>3.2</v>
      </c>
      <c r="AT7" s="133">
        <v>3.2</v>
      </c>
      <c r="AU7" s="133">
        <v>3.2</v>
      </c>
      <c r="AV7" s="133">
        <v>3.2</v>
      </c>
      <c r="AW7" s="133">
        <v>3.1</v>
      </c>
      <c r="AX7" s="133">
        <v>3.1</v>
      </c>
      <c r="AY7" s="133">
        <v>3.1</v>
      </c>
      <c r="AZ7" s="133">
        <v>3</v>
      </c>
      <c r="BA7" s="133">
        <v>3</v>
      </c>
    </row>
    <row r="8" spans="1:58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81</v>
      </c>
      <c r="M8" s="18"/>
      <c r="N8" s="18"/>
      <c r="O8" s="18"/>
      <c r="P8" s="18"/>
      <c r="Q8" s="18"/>
      <c r="R8" s="133"/>
      <c r="S8" s="134">
        <v>1.3</v>
      </c>
      <c r="T8" s="133">
        <v>0.8</v>
      </c>
      <c r="U8" s="133">
        <v>0.7</v>
      </c>
      <c r="V8" s="133">
        <v>0.3</v>
      </c>
      <c r="W8" s="133">
        <v>0.2</v>
      </c>
      <c r="X8" s="133">
        <v>0.4</v>
      </c>
      <c r="Y8" s="133">
        <v>0.4</v>
      </c>
      <c r="Z8" s="133">
        <v>0.5</v>
      </c>
      <c r="AA8" s="133">
        <v>0.7</v>
      </c>
      <c r="AB8" s="133">
        <v>0.8</v>
      </c>
      <c r="AC8" s="133">
        <v>0.8</v>
      </c>
      <c r="AD8" s="133">
        <v>1</v>
      </c>
      <c r="AE8" s="133">
        <v>1</v>
      </c>
      <c r="AF8" s="133">
        <v>1.1000000000000001</v>
      </c>
      <c r="AG8" s="133">
        <v>1.1000000000000001</v>
      </c>
      <c r="AH8" s="133">
        <v>1.2</v>
      </c>
      <c r="AI8" s="133">
        <v>1.2</v>
      </c>
      <c r="AJ8" s="133">
        <v>1.2</v>
      </c>
      <c r="AK8" s="133">
        <v>1.3</v>
      </c>
      <c r="AL8" s="133">
        <v>1.5</v>
      </c>
      <c r="AM8" s="133">
        <v>1.4</v>
      </c>
      <c r="AN8" s="133">
        <v>1.4</v>
      </c>
      <c r="AO8" s="133">
        <v>1.5</v>
      </c>
      <c r="AP8" s="133">
        <v>1.5</v>
      </c>
      <c r="AQ8" s="133">
        <v>1.5</v>
      </c>
      <c r="AR8" s="133">
        <v>1.5</v>
      </c>
      <c r="AS8" s="133">
        <v>1.5</v>
      </c>
      <c r="AT8" s="133">
        <v>1.5</v>
      </c>
      <c r="AU8" s="133">
        <v>1.4</v>
      </c>
      <c r="AV8" s="133">
        <v>1.4</v>
      </c>
      <c r="AW8" s="133">
        <v>1.4</v>
      </c>
      <c r="AX8" s="133">
        <v>1.4</v>
      </c>
      <c r="AY8" s="133">
        <v>1.4</v>
      </c>
      <c r="AZ8" s="133">
        <v>1.3</v>
      </c>
      <c r="BA8" s="133">
        <v>1.3</v>
      </c>
    </row>
    <row r="9" spans="1:58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 t="s">
        <v>32</v>
      </c>
      <c r="M9" s="18"/>
      <c r="N9" s="18"/>
      <c r="O9" s="18"/>
      <c r="P9" s="18"/>
      <c r="Q9" s="18"/>
      <c r="R9" s="133"/>
      <c r="S9" s="134">
        <v>1.3</v>
      </c>
      <c r="T9" s="133">
        <v>0.9</v>
      </c>
      <c r="U9" s="133">
        <v>0.7</v>
      </c>
      <c r="V9" s="133">
        <v>0.3</v>
      </c>
      <c r="W9" s="133">
        <v>0.1</v>
      </c>
      <c r="X9" s="133">
        <v>0.3</v>
      </c>
      <c r="Y9" s="133">
        <v>0.4</v>
      </c>
      <c r="Z9" s="133">
        <v>0.4</v>
      </c>
      <c r="AA9" s="133">
        <v>0.5</v>
      </c>
      <c r="AB9" s="133">
        <v>0.5</v>
      </c>
      <c r="AC9" s="133">
        <v>0.5</v>
      </c>
      <c r="AD9" s="133">
        <v>0.6</v>
      </c>
      <c r="AE9" s="133">
        <v>0.6</v>
      </c>
      <c r="AF9" s="133">
        <v>0.7</v>
      </c>
      <c r="AG9" s="133">
        <v>0.6</v>
      </c>
      <c r="AH9" s="133">
        <v>0.6</v>
      </c>
      <c r="AI9" s="133">
        <v>0.5</v>
      </c>
      <c r="AJ9" s="133">
        <v>0.5</v>
      </c>
      <c r="AK9" s="133">
        <v>0.4</v>
      </c>
      <c r="AL9" s="133">
        <v>0.5</v>
      </c>
      <c r="AM9" s="133">
        <v>0.4</v>
      </c>
      <c r="AN9" s="133">
        <v>0.3</v>
      </c>
      <c r="AO9" s="133">
        <v>0.3</v>
      </c>
      <c r="AP9" s="133">
        <v>0.3</v>
      </c>
      <c r="AQ9" s="133">
        <v>0.3</v>
      </c>
      <c r="AR9" s="133">
        <v>0.3</v>
      </c>
      <c r="AS9" s="133">
        <v>0.3</v>
      </c>
      <c r="AT9" s="133">
        <v>0.3</v>
      </c>
      <c r="AU9" s="133">
        <v>0.3</v>
      </c>
      <c r="AV9" s="133">
        <v>0.4</v>
      </c>
      <c r="AW9" s="133">
        <v>0.4</v>
      </c>
      <c r="AX9" s="133">
        <v>0.4</v>
      </c>
      <c r="AY9" s="133">
        <v>0.4</v>
      </c>
      <c r="AZ9" s="133">
        <v>0.4</v>
      </c>
      <c r="BA9" s="133">
        <v>0.5</v>
      </c>
    </row>
    <row r="11" spans="1:58">
      <c r="L11" s="2" t="s">
        <v>417</v>
      </c>
    </row>
    <row r="12" spans="1:58">
      <c r="L12" s="2" t="s">
        <v>418</v>
      </c>
      <c r="O12" s="164"/>
      <c r="P12" s="164"/>
      <c r="Q12" s="164"/>
      <c r="R12" s="164"/>
      <c r="S12" s="164"/>
    </row>
    <row r="13" spans="1:58"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</row>
    <row r="14" spans="1:58"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</row>
    <row r="15" spans="1:58"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</row>
    <row r="16" spans="1:58"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</row>
    <row r="28" spans="1:1">
      <c r="A28" s="417"/>
    </row>
  </sheetData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A28"/>
  <sheetViews>
    <sheetView showGridLines="0" zoomScaleNormal="100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18.5" style="5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53" ht="25.5">
      <c r="A1" s="637" t="s">
        <v>419</v>
      </c>
      <c r="C1" s="63"/>
      <c r="D1" s="63"/>
      <c r="E1" s="63"/>
      <c r="F1" s="63"/>
      <c r="G1" s="63"/>
      <c r="H1" s="63"/>
      <c r="I1" s="63"/>
    </row>
    <row r="2" spans="1:53">
      <c r="K2" s="416"/>
      <c r="L2" s="416"/>
    </row>
    <row r="3" spans="1:53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602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3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416"/>
      <c r="L4" s="4" t="s">
        <v>36</v>
      </c>
      <c r="M4" s="55">
        <v>40179</v>
      </c>
      <c r="N4" s="55">
        <v>40544</v>
      </c>
      <c r="O4" s="55">
        <v>40909</v>
      </c>
      <c r="P4" s="55">
        <v>41275</v>
      </c>
      <c r="Q4" s="55">
        <v>41640</v>
      </c>
      <c r="R4" s="55">
        <v>42005</v>
      </c>
      <c r="S4" s="55">
        <v>42370</v>
      </c>
      <c r="T4" s="55">
        <v>42736</v>
      </c>
      <c r="U4" s="55">
        <v>43101</v>
      </c>
      <c r="V4" s="55">
        <v>43466</v>
      </c>
      <c r="W4" s="55">
        <v>43831</v>
      </c>
      <c r="X4" s="55">
        <v>44197</v>
      </c>
      <c r="Y4" s="55">
        <v>44562</v>
      </c>
      <c r="Z4" s="55">
        <v>44927</v>
      </c>
      <c r="AA4" s="55">
        <v>45292</v>
      </c>
      <c r="AB4" s="55">
        <v>45658</v>
      </c>
      <c r="AC4" s="55">
        <v>46023</v>
      </c>
      <c r="AD4" s="55">
        <v>46388</v>
      </c>
      <c r="AE4" s="55">
        <v>46753</v>
      </c>
      <c r="AF4" s="55">
        <v>47119</v>
      </c>
      <c r="AG4" s="55">
        <v>47484</v>
      </c>
      <c r="AH4" s="55">
        <v>47849</v>
      </c>
      <c r="AI4" s="55">
        <v>48214</v>
      </c>
      <c r="AJ4" s="55">
        <v>48580</v>
      </c>
      <c r="AK4" s="55">
        <v>48945</v>
      </c>
      <c r="AL4" s="55">
        <v>49310</v>
      </c>
      <c r="AM4" s="55">
        <v>49675</v>
      </c>
      <c r="AN4" s="55">
        <v>50041</v>
      </c>
      <c r="AO4" s="55">
        <v>50406</v>
      </c>
      <c r="AP4" s="55">
        <v>50771</v>
      </c>
      <c r="AQ4" s="55">
        <v>51136</v>
      </c>
      <c r="AR4" s="55">
        <v>51502</v>
      </c>
      <c r="AS4" s="55">
        <v>51867</v>
      </c>
      <c r="AT4" s="55">
        <v>52232</v>
      </c>
      <c r="AU4" s="55">
        <v>52597</v>
      </c>
      <c r="AV4" s="55">
        <v>52963</v>
      </c>
      <c r="AW4" s="55">
        <v>53328</v>
      </c>
      <c r="AX4" s="55">
        <v>53693</v>
      </c>
      <c r="AY4" s="55">
        <v>54058</v>
      </c>
      <c r="AZ4" s="55">
        <v>54424</v>
      </c>
      <c r="BA4" s="55">
        <v>54789</v>
      </c>
    </row>
    <row r="5" spans="1:53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35</v>
      </c>
      <c r="M5" s="134">
        <v>0.5</v>
      </c>
      <c r="N5" s="134">
        <v>0.5</v>
      </c>
      <c r="O5" s="134">
        <v>0.8</v>
      </c>
      <c r="P5" s="134">
        <v>0.8</v>
      </c>
      <c r="Q5" s="134">
        <v>0.9</v>
      </c>
      <c r="R5" s="134">
        <v>1.3</v>
      </c>
      <c r="S5" s="134">
        <v>1.3</v>
      </c>
      <c r="T5" s="69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80</v>
      </c>
      <c r="M6" s="18"/>
      <c r="N6" s="18"/>
      <c r="O6" s="18"/>
      <c r="P6" s="18"/>
      <c r="Q6" s="18"/>
      <c r="R6" s="133"/>
      <c r="S6" s="134">
        <v>1.3</v>
      </c>
      <c r="T6" s="134">
        <v>2.2999999999999998</v>
      </c>
      <c r="U6" s="134">
        <v>2.4</v>
      </c>
      <c r="V6" s="134">
        <v>2.5</v>
      </c>
      <c r="W6" s="134">
        <v>2.7</v>
      </c>
      <c r="X6" s="134">
        <v>3.1</v>
      </c>
      <c r="Y6" s="134">
        <v>3.2</v>
      </c>
      <c r="Z6" s="134">
        <v>3.4</v>
      </c>
      <c r="AA6" s="134">
        <v>3.6</v>
      </c>
      <c r="AB6" s="134">
        <v>3.9</v>
      </c>
      <c r="AC6" s="134">
        <v>4.2</v>
      </c>
      <c r="AD6" s="134">
        <v>4.5999999999999996</v>
      </c>
      <c r="AE6" s="134">
        <v>4.9000000000000004</v>
      </c>
      <c r="AF6" s="134">
        <v>5.0999999999999996</v>
      </c>
      <c r="AG6" s="134">
        <v>5.2</v>
      </c>
      <c r="AH6" s="134">
        <v>5.3</v>
      </c>
      <c r="AI6" s="134">
        <v>5.4</v>
      </c>
      <c r="AJ6" s="134">
        <v>5.5</v>
      </c>
      <c r="AK6" s="134">
        <v>5.6</v>
      </c>
      <c r="AL6" s="134">
        <v>5.7</v>
      </c>
      <c r="AM6" s="134">
        <v>5.8</v>
      </c>
      <c r="AN6" s="134">
        <v>5.8</v>
      </c>
      <c r="AO6" s="134">
        <v>5.9</v>
      </c>
      <c r="AP6" s="134">
        <v>6</v>
      </c>
      <c r="AQ6" s="134">
        <v>6.1</v>
      </c>
      <c r="AR6" s="134">
        <v>6.1</v>
      </c>
      <c r="AS6" s="134">
        <v>6.2</v>
      </c>
      <c r="AT6" s="134">
        <v>6.3</v>
      </c>
      <c r="AU6" s="134">
        <v>6.4</v>
      </c>
      <c r="AV6" s="134">
        <v>6.4</v>
      </c>
      <c r="AW6" s="134">
        <v>6.5</v>
      </c>
      <c r="AX6" s="134">
        <v>6.6</v>
      </c>
      <c r="AY6" s="134">
        <v>6.6</v>
      </c>
      <c r="AZ6" s="134">
        <v>6.7</v>
      </c>
      <c r="BA6" s="134">
        <v>6.8</v>
      </c>
    </row>
    <row r="7" spans="1:53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31</v>
      </c>
      <c r="M7" s="18"/>
      <c r="N7" s="18"/>
      <c r="O7" s="18"/>
      <c r="P7" s="18"/>
      <c r="Q7" s="18"/>
      <c r="R7" s="133"/>
      <c r="S7" s="134">
        <v>1.3</v>
      </c>
      <c r="T7" s="134">
        <v>1.8</v>
      </c>
      <c r="U7" s="134">
        <v>1.8</v>
      </c>
      <c r="V7" s="134">
        <v>1.9</v>
      </c>
      <c r="W7" s="134">
        <v>2</v>
      </c>
      <c r="X7" s="134">
        <v>2.2999999999999998</v>
      </c>
      <c r="Y7" s="134">
        <v>2.4</v>
      </c>
      <c r="Z7" s="134">
        <v>2.6</v>
      </c>
      <c r="AA7" s="134">
        <v>2.7</v>
      </c>
      <c r="AB7" s="134">
        <v>2.9</v>
      </c>
      <c r="AC7" s="134">
        <v>3.1</v>
      </c>
      <c r="AD7" s="134">
        <v>3.4</v>
      </c>
      <c r="AE7" s="134">
        <v>3.5</v>
      </c>
      <c r="AF7" s="134">
        <v>3.6</v>
      </c>
      <c r="AG7" s="134">
        <v>3.7</v>
      </c>
      <c r="AH7" s="134">
        <v>3.8</v>
      </c>
      <c r="AI7" s="134">
        <v>3.9</v>
      </c>
      <c r="AJ7" s="134">
        <v>4</v>
      </c>
      <c r="AK7" s="134">
        <v>4</v>
      </c>
      <c r="AL7" s="134">
        <v>4.0999999999999996</v>
      </c>
      <c r="AM7" s="134">
        <v>4.2</v>
      </c>
      <c r="AN7" s="134">
        <v>4.2</v>
      </c>
      <c r="AO7" s="134">
        <v>4.3</v>
      </c>
      <c r="AP7" s="134">
        <v>4.3</v>
      </c>
      <c r="AQ7" s="134">
        <v>4.4000000000000004</v>
      </c>
      <c r="AR7" s="134">
        <v>4.4000000000000004</v>
      </c>
      <c r="AS7" s="134">
        <v>4.4000000000000004</v>
      </c>
      <c r="AT7" s="134">
        <v>4.5</v>
      </c>
      <c r="AU7" s="134">
        <v>4.5</v>
      </c>
      <c r="AV7" s="134">
        <v>4.5</v>
      </c>
      <c r="AW7" s="134">
        <v>4.5999999999999996</v>
      </c>
      <c r="AX7" s="134">
        <v>4.5999999999999996</v>
      </c>
      <c r="AY7" s="134">
        <v>4.5999999999999996</v>
      </c>
      <c r="AZ7" s="134">
        <v>4.7</v>
      </c>
      <c r="BA7" s="134">
        <v>4.7</v>
      </c>
    </row>
    <row r="8" spans="1:53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81</v>
      </c>
      <c r="M8" s="18"/>
      <c r="N8" s="18"/>
      <c r="O8" s="18"/>
      <c r="P8" s="18"/>
      <c r="Q8" s="18"/>
      <c r="R8" s="133"/>
      <c r="S8" s="134">
        <v>1.3</v>
      </c>
      <c r="T8" s="134">
        <v>1.3</v>
      </c>
      <c r="U8" s="134">
        <v>1.3</v>
      </c>
      <c r="V8" s="134">
        <v>1.4</v>
      </c>
      <c r="W8" s="134">
        <v>1.5</v>
      </c>
      <c r="X8" s="134">
        <v>1.7</v>
      </c>
      <c r="Y8" s="134">
        <v>1.8</v>
      </c>
      <c r="Z8" s="134">
        <v>1.8</v>
      </c>
      <c r="AA8" s="134">
        <v>1.9</v>
      </c>
      <c r="AB8" s="134">
        <v>2</v>
      </c>
      <c r="AC8" s="134">
        <v>2.2000000000000002</v>
      </c>
      <c r="AD8" s="134">
        <v>2.2999999999999998</v>
      </c>
      <c r="AE8" s="134">
        <v>2.4</v>
      </c>
      <c r="AF8" s="134">
        <v>2.4</v>
      </c>
      <c r="AG8" s="134">
        <v>2.5</v>
      </c>
      <c r="AH8" s="134">
        <v>2.5</v>
      </c>
      <c r="AI8" s="134">
        <v>2.6</v>
      </c>
      <c r="AJ8" s="134">
        <v>2.6</v>
      </c>
      <c r="AK8" s="134">
        <v>2.6</v>
      </c>
      <c r="AL8" s="134">
        <v>2.7</v>
      </c>
      <c r="AM8" s="134">
        <v>2.7</v>
      </c>
      <c r="AN8" s="134">
        <v>2.7</v>
      </c>
      <c r="AO8" s="134">
        <v>2.8</v>
      </c>
      <c r="AP8" s="134">
        <v>2.8</v>
      </c>
      <c r="AQ8" s="134">
        <v>2.8</v>
      </c>
      <c r="AR8" s="134">
        <v>2.8</v>
      </c>
      <c r="AS8" s="134">
        <v>2.8</v>
      </c>
      <c r="AT8" s="134">
        <v>2.9</v>
      </c>
      <c r="AU8" s="134">
        <v>2.9</v>
      </c>
      <c r="AV8" s="134">
        <v>2.9</v>
      </c>
      <c r="AW8" s="134">
        <v>2.9</v>
      </c>
      <c r="AX8" s="134">
        <v>2.9</v>
      </c>
      <c r="AY8" s="134">
        <v>3</v>
      </c>
      <c r="AZ8" s="134">
        <v>3</v>
      </c>
      <c r="BA8" s="134">
        <v>3</v>
      </c>
    </row>
    <row r="9" spans="1:53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 t="s">
        <v>32</v>
      </c>
      <c r="M9" s="18"/>
      <c r="N9" s="18"/>
      <c r="O9" s="18"/>
      <c r="P9" s="18"/>
      <c r="Q9" s="18"/>
      <c r="R9" s="133"/>
      <c r="S9" s="134">
        <v>1.3</v>
      </c>
      <c r="T9" s="134">
        <v>1.4</v>
      </c>
      <c r="U9" s="134">
        <v>1.4</v>
      </c>
      <c r="V9" s="134">
        <v>1.5</v>
      </c>
      <c r="W9" s="134">
        <v>1.6</v>
      </c>
      <c r="X9" s="134">
        <v>1.9</v>
      </c>
      <c r="Y9" s="134">
        <v>2</v>
      </c>
      <c r="Z9" s="134">
        <v>2.1</v>
      </c>
      <c r="AA9" s="134">
        <v>2.2999999999999998</v>
      </c>
      <c r="AB9" s="134">
        <v>2.4</v>
      </c>
      <c r="AC9" s="134">
        <v>2.6</v>
      </c>
      <c r="AD9" s="134">
        <v>2.8</v>
      </c>
      <c r="AE9" s="134">
        <v>2.9</v>
      </c>
      <c r="AF9" s="134">
        <v>3</v>
      </c>
      <c r="AG9" s="134">
        <v>3.1</v>
      </c>
      <c r="AH9" s="134">
        <v>3.2</v>
      </c>
      <c r="AI9" s="134">
        <v>3.3</v>
      </c>
      <c r="AJ9" s="134">
        <v>3.3</v>
      </c>
      <c r="AK9" s="134">
        <v>3.4</v>
      </c>
      <c r="AL9" s="134">
        <v>3.4</v>
      </c>
      <c r="AM9" s="134">
        <v>3.5</v>
      </c>
      <c r="AN9" s="134">
        <v>3.5</v>
      </c>
      <c r="AO9" s="134">
        <v>3.6</v>
      </c>
      <c r="AP9" s="134">
        <v>3.6</v>
      </c>
      <c r="AQ9" s="134">
        <v>3.7</v>
      </c>
      <c r="AR9" s="134">
        <v>3.7</v>
      </c>
      <c r="AS9" s="134">
        <v>3.8</v>
      </c>
      <c r="AT9" s="134">
        <v>3.8</v>
      </c>
      <c r="AU9" s="134">
        <v>3.9</v>
      </c>
      <c r="AV9" s="134">
        <v>3.9</v>
      </c>
      <c r="AW9" s="134">
        <v>3.9</v>
      </c>
      <c r="AX9" s="134">
        <v>4</v>
      </c>
      <c r="AY9" s="134">
        <v>4</v>
      </c>
      <c r="AZ9" s="134">
        <v>4.0999999999999996</v>
      </c>
      <c r="BA9" s="134">
        <v>4.0999999999999996</v>
      </c>
    </row>
    <row r="11" spans="1:53">
      <c r="L11" s="2" t="s">
        <v>420</v>
      </c>
    </row>
    <row r="12" spans="1:53">
      <c r="L12" s="2" t="s">
        <v>421</v>
      </c>
      <c r="O12" s="164"/>
      <c r="P12" s="164"/>
      <c r="Q12" s="164"/>
      <c r="R12" s="164"/>
      <c r="S12" s="164"/>
    </row>
    <row r="13" spans="1:53">
      <c r="L13" s="2" t="s">
        <v>603</v>
      </c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</row>
    <row r="14" spans="1:53"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</row>
    <row r="15" spans="1:53"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</row>
    <row r="16" spans="1:53"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</row>
    <row r="28" spans="1:1">
      <c r="A28" s="417"/>
    </row>
  </sheetData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A12"/>
  <sheetViews>
    <sheetView showGridLines="0" zoomScale="85" zoomScaleNormal="85" workbookViewId="0"/>
  </sheetViews>
  <sheetFormatPr defaultColWidth="9" defaultRowHeight="15"/>
  <cols>
    <col min="1" max="1" width="3.625" style="187" customWidth="1"/>
    <col min="2" max="11" width="8.875" style="187" customWidth="1"/>
    <col min="12" max="12" width="19.875" style="207" bestFit="1" customWidth="1"/>
    <col min="13" max="16384" width="9" style="207"/>
  </cols>
  <sheetData>
    <row r="1" spans="1:53" s="187" customFormat="1" ht="25.5">
      <c r="A1" s="637" t="s">
        <v>301</v>
      </c>
      <c r="C1" s="206"/>
      <c r="D1" s="206"/>
      <c r="E1" s="206"/>
      <c r="F1" s="206"/>
      <c r="G1" s="206"/>
      <c r="H1" s="206"/>
      <c r="I1" s="206"/>
      <c r="M1" s="188"/>
    </row>
    <row r="2" spans="1:53" s="187" customFormat="1">
      <c r="K2" s="207"/>
      <c r="L2" s="75" t="s">
        <v>264</v>
      </c>
    </row>
    <row r="3" spans="1:53" s="187" customFormat="1">
      <c r="K3" s="207"/>
      <c r="N3" s="76"/>
      <c r="O3" s="76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</row>
    <row r="4" spans="1:53" s="187" customFormat="1">
      <c r="K4" s="207"/>
      <c r="L4" s="369" t="s">
        <v>36</v>
      </c>
      <c r="M4" s="197">
        <v>2010</v>
      </c>
      <c r="N4" s="197">
        <v>2011</v>
      </c>
      <c r="O4" s="197">
        <v>2012</v>
      </c>
      <c r="P4" s="197">
        <v>2013</v>
      </c>
      <c r="Q4" s="197">
        <v>2014</v>
      </c>
      <c r="R4" s="197">
        <v>2015</v>
      </c>
      <c r="S4" s="197">
        <v>2016</v>
      </c>
      <c r="T4" s="197">
        <v>2017</v>
      </c>
      <c r="U4" s="197">
        <v>2018</v>
      </c>
      <c r="V4" s="197">
        <v>2019</v>
      </c>
      <c r="W4" s="197">
        <v>2020</v>
      </c>
      <c r="X4" s="197">
        <v>2021</v>
      </c>
      <c r="Y4" s="197">
        <v>2022</v>
      </c>
      <c r="Z4" s="197">
        <v>2023</v>
      </c>
      <c r="AA4" s="197">
        <v>2024</v>
      </c>
      <c r="AB4" s="197">
        <v>2025</v>
      </c>
      <c r="AC4" s="197">
        <v>2026</v>
      </c>
      <c r="AD4" s="197">
        <v>2027</v>
      </c>
      <c r="AE4" s="197">
        <v>2028</v>
      </c>
      <c r="AF4" s="197">
        <v>2029</v>
      </c>
      <c r="AG4" s="197">
        <v>2030</v>
      </c>
      <c r="AH4" s="197">
        <v>2031</v>
      </c>
      <c r="AI4" s="197">
        <v>2032</v>
      </c>
      <c r="AJ4" s="378">
        <v>2033</v>
      </c>
      <c r="AK4" s="378">
        <v>2034</v>
      </c>
      <c r="AL4" s="378">
        <v>2035</v>
      </c>
      <c r="AM4" s="378">
        <v>2036</v>
      </c>
      <c r="AN4" s="378">
        <v>2037</v>
      </c>
      <c r="AO4" s="378">
        <v>2038</v>
      </c>
      <c r="AP4" s="378">
        <v>2039</v>
      </c>
      <c r="AQ4" s="378">
        <v>2040</v>
      </c>
      <c r="AR4" s="378">
        <v>2041</v>
      </c>
      <c r="AS4" s="378">
        <v>2042</v>
      </c>
      <c r="AT4" s="378">
        <v>2043</v>
      </c>
      <c r="AU4" s="378">
        <v>2044</v>
      </c>
      <c r="AV4" s="378">
        <v>2045</v>
      </c>
      <c r="AW4" s="378">
        <v>2046</v>
      </c>
      <c r="AX4" s="378">
        <v>2047</v>
      </c>
      <c r="AY4" s="378">
        <v>2048</v>
      </c>
      <c r="AZ4" s="378">
        <v>2049</v>
      </c>
      <c r="BA4" s="378">
        <v>2050</v>
      </c>
    </row>
    <row r="5" spans="1:53" s="187" customFormat="1">
      <c r="L5" s="369" t="s">
        <v>35</v>
      </c>
      <c r="M5" s="208">
        <v>218.76865557038613</v>
      </c>
      <c r="N5" s="208">
        <v>212.18874031593631</v>
      </c>
      <c r="O5" s="208">
        <v>202.72177697976713</v>
      </c>
      <c r="P5" s="208">
        <v>196.62008431988949</v>
      </c>
      <c r="Q5" s="208">
        <v>188.45895627834452</v>
      </c>
      <c r="R5" s="208">
        <v>183.96463615736607</v>
      </c>
      <c r="S5" s="208">
        <v>187.33647876071913</v>
      </c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</row>
    <row r="6" spans="1:53" s="187" customFormat="1">
      <c r="K6" s="192"/>
      <c r="L6" s="369" t="s">
        <v>297</v>
      </c>
      <c r="M6" s="208"/>
      <c r="N6" s="208"/>
      <c r="O6" s="208"/>
      <c r="P6" s="208"/>
      <c r="Q6" s="208"/>
      <c r="R6" s="208"/>
      <c r="S6" s="208">
        <v>187.33647876071913</v>
      </c>
      <c r="T6" s="208">
        <v>186.91339702538815</v>
      </c>
      <c r="U6" s="208">
        <v>180.48783806495388</v>
      </c>
      <c r="V6" s="208">
        <v>182.15737060048409</v>
      </c>
      <c r="W6" s="208">
        <v>176.92278027259044</v>
      </c>
      <c r="X6" s="208">
        <v>176.11977821045909</v>
      </c>
      <c r="Y6" s="208">
        <v>175.38581074656233</v>
      </c>
      <c r="Z6" s="208">
        <v>175.23401553075726</v>
      </c>
      <c r="AA6" s="208">
        <v>176.03303011729054</v>
      </c>
      <c r="AB6" s="208">
        <v>175.82509898089418</v>
      </c>
      <c r="AC6" s="208">
        <v>175.59953213989982</v>
      </c>
      <c r="AD6" s="208">
        <v>175.72696233076525</v>
      </c>
      <c r="AE6" s="208">
        <v>175.0759610409246</v>
      </c>
      <c r="AF6" s="208">
        <v>172.94268336176626</v>
      </c>
      <c r="AG6" s="208">
        <v>171.65847779614171</v>
      </c>
      <c r="AH6" s="208">
        <v>172.05381346500695</v>
      </c>
      <c r="AI6" s="208">
        <v>172.76090474942757</v>
      </c>
      <c r="AJ6" s="208">
        <v>173.02593969322984</v>
      </c>
      <c r="AK6" s="208">
        <v>175.0245914026348</v>
      </c>
      <c r="AL6" s="208">
        <v>175.1101281112513</v>
      </c>
      <c r="AM6" s="208">
        <v>174.75323861574131</v>
      </c>
      <c r="AN6" s="208">
        <v>174.2936674705162</v>
      </c>
      <c r="AO6" s="208">
        <v>173.66368200838704</v>
      </c>
      <c r="AP6" s="208">
        <v>172.3868624647618</v>
      </c>
      <c r="AQ6" s="208">
        <v>171.11287172377843</v>
      </c>
      <c r="AR6" s="208">
        <v>170.23480984078671</v>
      </c>
      <c r="AS6" s="208">
        <v>169.21585489435853</v>
      </c>
      <c r="AT6" s="208">
        <v>167.99816916824162</v>
      </c>
      <c r="AU6" s="208">
        <v>166.54172078683592</v>
      </c>
      <c r="AV6" s="208">
        <v>164.63746858401174</v>
      </c>
      <c r="AW6" s="208">
        <v>163.4546101939155</v>
      </c>
      <c r="AX6" s="208">
        <v>162.1680482383245</v>
      </c>
      <c r="AY6" s="208">
        <v>160.69099279283324</v>
      </c>
      <c r="AZ6" s="208">
        <v>158.78220625648959</v>
      </c>
      <c r="BA6" s="208">
        <v>157.27966985967859</v>
      </c>
    </row>
    <row r="7" spans="1:53" s="187" customFormat="1">
      <c r="L7" s="369" t="s">
        <v>298</v>
      </c>
      <c r="M7" s="208"/>
      <c r="N7" s="208"/>
      <c r="O7" s="208"/>
      <c r="P7" s="208"/>
      <c r="Q7" s="208"/>
      <c r="R7" s="208"/>
      <c r="S7" s="208">
        <v>187.33647876071916</v>
      </c>
      <c r="T7" s="208">
        <v>187.28864487596195</v>
      </c>
      <c r="U7" s="208">
        <v>179.23949683916382</v>
      </c>
      <c r="V7" s="208">
        <v>178.52312082723466</v>
      </c>
      <c r="W7" s="208">
        <v>176.42659442848944</v>
      </c>
      <c r="X7" s="208">
        <v>176.26855360394069</v>
      </c>
      <c r="Y7" s="208">
        <v>174.22968804910246</v>
      </c>
      <c r="Z7" s="208">
        <v>173.25863772771501</v>
      </c>
      <c r="AA7" s="208">
        <v>171.75336996433325</v>
      </c>
      <c r="AB7" s="208">
        <v>170.29969563862051</v>
      </c>
      <c r="AC7" s="208">
        <v>168.73539691494284</v>
      </c>
      <c r="AD7" s="208">
        <v>167.17488535938679</v>
      </c>
      <c r="AE7" s="208">
        <v>165.72861124889744</v>
      </c>
      <c r="AF7" s="208">
        <v>163.99253537363825</v>
      </c>
      <c r="AG7" s="208">
        <v>162.16305793726147</v>
      </c>
      <c r="AH7" s="208">
        <v>161.69544524724824</v>
      </c>
      <c r="AI7" s="208">
        <v>161.05701821789154</v>
      </c>
      <c r="AJ7" s="208">
        <v>159.97149542485548</v>
      </c>
      <c r="AK7" s="208">
        <v>159.45124238730904</v>
      </c>
      <c r="AL7" s="208">
        <v>158.47967895037965</v>
      </c>
      <c r="AM7" s="208">
        <v>157.04711445718664</v>
      </c>
      <c r="AN7" s="208">
        <v>154.99749862846821</v>
      </c>
      <c r="AO7" s="208">
        <v>152.61215640386075</v>
      </c>
      <c r="AP7" s="208">
        <v>150.2274096189559</v>
      </c>
      <c r="AQ7" s="208">
        <v>147.42714391586915</v>
      </c>
      <c r="AR7" s="208">
        <v>144.92247729812883</v>
      </c>
      <c r="AS7" s="208">
        <v>142.1257074096211</v>
      </c>
      <c r="AT7" s="208">
        <v>139.42438210745661</v>
      </c>
      <c r="AU7" s="208">
        <v>136.34164978745616</v>
      </c>
      <c r="AV7" s="208">
        <v>133.07474344584986</v>
      </c>
      <c r="AW7" s="208">
        <v>129.95851526129744</v>
      </c>
      <c r="AX7" s="208">
        <v>126.75824891780866</v>
      </c>
      <c r="AY7" s="208">
        <v>123.5347793534154</v>
      </c>
      <c r="AZ7" s="208">
        <v>119.99135214524054</v>
      </c>
      <c r="BA7" s="208">
        <v>116.3299634488647</v>
      </c>
    </row>
    <row r="8" spans="1:53" s="187" customFormat="1">
      <c r="L8" s="369" t="s">
        <v>299</v>
      </c>
      <c r="M8" s="208"/>
      <c r="N8" s="208"/>
      <c r="O8" s="208"/>
      <c r="P8" s="208"/>
      <c r="Q8" s="208"/>
      <c r="R8" s="208"/>
      <c r="S8" s="208">
        <v>187.33647876071916</v>
      </c>
      <c r="T8" s="208">
        <v>189.855949630146</v>
      </c>
      <c r="U8" s="208">
        <v>182.33178166835361</v>
      </c>
      <c r="V8" s="208">
        <v>182.50648381906777</v>
      </c>
      <c r="W8" s="208">
        <v>180.95193060652582</v>
      </c>
      <c r="X8" s="208">
        <v>180.66470883661032</v>
      </c>
      <c r="Y8" s="208">
        <v>180.28226222268569</v>
      </c>
      <c r="Z8" s="208">
        <v>179.64972319550611</v>
      </c>
      <c r="AA8" s="208">
        <v>178.56059289053024</v>
      </c>
      <c r="AB8" s="208">
        <v>177.89707631446828</v>
      </c>
      <c r="AC8" s="208">
        <v>176.92062604829948</v>
      </c>
      <c r="AD8" s="208">
        <v>176.11143769352444</v>
      </c>
      <c r="AE8" s="208">
        <v>175.38598691708827</v>
      </c>
      <c r="AF8" s="208">
        <v>174.31363763134738</v>
      </c>
      <c r="AG8" s="208">
        <v>173.23766706536537</v>
      </c>
      <c r="AH8" s="208">
        <v>172.45031604298563</v>
      </c>
      <c r="AI8" s="208">
        <v>171.57360886373615</v>
      </c>
      <c r="AJ8" s="208">
        <v>170.98002096396198</v>
      </c>
      <c r="AK8" s="208">
        <v>170.33112133379899</v>
      </c>
      <c r="AL8" s="208">
        <v>169.91895249606975</v>
      </c>
      <c r="AM8" s="208">
        <v>168.88257091132766</v>
      </c>
      <c r="AN8" s="208">
        <v>168.18374548467756</v>
      </c>
      <c r="AO8" s="208">
        <v>167.413222564732</v>
      </c>
      <c r="AP8" s="208">
        <v>166.55920338326379</v>
      </c>
      <c r="AQ8" s="208">
        <v>165.70602404764151</v>
      </c>
      <c r="AR8" s="208">
        <v>164.86231676422381</v>
      </c>
      <c r="AS8" s="208">
        <v>164.05658787299706</v>
      </c>
      <c r="AT8" s="208">
        <v>163.32191473761466</v>
      </c>
      <c r="AU8" s="208">
        <v>162.3340629273255</v>
      </c>
      <c r="AV8" s="208">
        <v>161.4049669834055</v>
      </c>
      <c r="AW8" s="208">
        <v>160.31289789473084</v>
      </c>
      <c r="AX8" s="208">
        <v>159.16613734556074</v>
      </c>
      <c r="AY8" s="208">
        <v>157.82937031946818</v>
      </c>
      <c r="AZ8" s="208">
        <v>156.4237639721631</v>
      </c>
      <c r="BA8" s="208">
        <v>154.89064133358315</v>
      </c>
    </row>
    <row r="9" spans="1:53" s="187" customFormat="1">
      <c r="L9" s="369" t="s">
        <v>300</v>
      </c>
      <c r="M9" s="208"/>
      <c r="N9" s="208"/>
      <c r="O9" s="208"/>
      <c r="P9" s="208"/>
      <c r="Q9" s="208"/>
      <c r="R9" s="208"/>
      <c r="S9" s="208">
        <v>187.33647876071916</v>
      </c>
      <c r="T9" s="208">
        <v>192.92749269498276</v>
      </c>
      <c r="U9" s="208">
        <v>186.50043357515733</v>
      </c>
      <c r="V9" s="208">
        <v>189.87258692550174</v>
      </c>
      <c r="W9" s="208">
        <v>188.85326674644625</v>
      </c>
      <c r="X9" s="208">
        <v>189.99374170904923</v>
      </c>
      <c r="Y9" s="208">
        <v>188.76600975773559</v>
      </c>
      <c r="Z9" s="208">
        <v>188.96983066012612</v>
      </c>
      <c r="AA9" s="208">
        <v>188.6201024152177</v>
      </c>
      <c r="AB9" s="208">
        <v>188.30965199012641</v>
      </c>
      <c r="AC9" s="208">
        <v>187.9044744523454</v>
      </c>
      <c r="AD9" s="208">
        <v>187.72176343994408</v>
      </c>
      <c r="AE9" s="208">
        <v>187.57748522831702</v>
      </c>
      <c r="AF9" s="208">
        <v>187.17695672707592</v>
      </c>
      <c r="AG9" s="208">
        <v>186.57679398749281</v>
      </c>
      <c r="AH9" s="208">
        <v>186.60257978312282</v>
      </c>
      <c r="AI9" s="208">
        <v>186.65564387053635</v>
      </c>
      <c r="AJ9" s="208">
        <v>187.16079731640798</v>
      </c>
      <c r="AK9" s="208">
        <v>187.57507556880441</v>
      </c>
      <c r="AL9" s="208">
        <v>188.23975349734863</v>
      </c>
      <c r="AM9" s="208">
        <v>187.94826996020095</v>
      </c>
      <c r="AN9" s="208">
        <v>188.11373090605539</v>
      </c>
      <c r="AO9" s="208">
        <v>187.90395743628062</v>
      </c>
      <c r="AP9" s="208">
        <v>187.909139053687</v>
      </c>
      <c r="AQ9" s="208">
        <v>187.90612133234845</v>
      </c>
      <c r="AR9" s="208">
        <v>187.76544395796512</v>
      </c>
      <c r="AS9" s="208">
        <v>187.64665534864736</v>
      </c>
      <c r="AT9" s="208">
        <v>187.5649138600603</v>
      </c>
      <c r="AU9" s="208">
        <v>187.45973310071423</v>
      </c>
      <c r="AV9" s="208">
        <v>187.36264024523757</v>
      </c>
      <c r="AW9" s="208">
        <v>187.17047843342516</v>
      </c>
      <c r="AX9" s="208">
        <v>187.02724396234109</v>
      </c>
      <c r="AY9" s="208">
        <v>186.68984968068619</v>
      </c>
      <c r="AZ9" s="208">
        <v>186.60993238530753</v>
      </c>
      <c r="BA9" s="208">
        <v>186.25706075781002</v>
      </c>
    </row>
    <row r="10" spans="1:53" s="187" customFormat="1"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</row>
    <row r="11" spans="1:53" s="192" customFormat="1">
      <c r="A11" s="187"/>
      <c r="B11" s="187"/>
      <c r="C11" s="187"/>
      <c r="D11" s="187"/>
      <c r="E11" s="187"/>
      <c r="K11" s="196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</row>
    <row r="12" spans="1:53" s="187" customFormat="1">
      <c r="K12" s="196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A13"/>
  <sheetViews>
    <sheetView showGridLines="0" zoomScale="85" zoomScaleNormal="85" workbookViewId="0"/>
  </sheetViews>
  <sheetFormatPr defaultColWidth="9" defaultRowHeight="15"/>
  <cols>
    <col min="1" max="1" width="3.625" style="187" customWidth="1"/>
    <col min="2" max="11" width="9" style="187" customWidth="1"/>
    <col min="12" max="12" width="19.875" style="207" bestFit="1" customWidth="1"/>
    <col min="13" max="16384" width="9" style="207"/>
  </cols>
  <sheetData>
    <row r="1" spans="1:53" s="187" customFormat="1" ht="25.5">
      <c r="A1" s="637" t="s">
        <v>685</v>
      </c>
      <c r="C1" s="206"/>
      <c r="D1" s="206"/>
      <c r="E1" s="206"/>
      <c r="F1" s="206"/>
      <c r="G1" s="206"/>
      <c r="H1" s="206"/>
      <c r="I1" s="206"/>
      <c r="M1" s="188"/>
    </row>
    <row r="2" spans="1:53" s="187" customFormat="1">
      <c r="K2" s="207"/>
      <c r="L2" s="75" t="s">
        <v>264</v>
      </c>
    </row>
    <row r="3" spans="1:53" s="187" customFormat="1">
      <c r="K3" s="207"/>
      <c r="N3" s="76"/>
      <c r="O3" s="76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</row>
    <row r="4" spans="1:53" s="187" customFormat="1">
      <c r="K4" s="207"/>
      <c r="L4" s="369" t="s">
        <v>36</v>
      </c>
      <c r="M4" s="197">
        <v>2010</v>
      </c>
      <c r="N4" s="197">
        <v>2011</v>
      </c>
      <c r="O4" s="197">
        <v>2012</v>
      </c>
      <c r="P4" s="197">
        <v>2013</v>
      </c>
      <c r="Q4" s="197">
        <v>2014</v>
      </c>
      <c r="R4" s="197">
        <v>2015</v>
      </c>
      <c r="S4" s="197">
        <v>2016</v>
      </c>
      <c r="T4" s="197">
        <v>2017</v>
      </c>
      <c r="U4" s="197">
        <v>2018</v>
      </c>
      <c r="V4" s="197">
        <v>2019</v>
      </c>
      <c r="W4" s="197">
        <v>2020</v>
      </c>
      <c r="X4" s="197">
        <v>2021</v>
      </c>
      <c r="Y4" s="197">
        <v>2022</v>
      </c>
      <c r="Z4" s="197">
        <v>2023</v>
      </c>
      <c r="AA4" s="197">
        <v>2024</v>
      </c>
      <c r="AB4" s="197">
        <v>2025</v>
      </c>
      <c r="AC4" s="197">
        <v>2026</v>
      </c>
      <c r="AD4" s="197">
        <v>2027</v>
      </c>
      <c r="AE4" s="197">
        <v>2028</v>
      </c>
      <c r="AF4" s="197">
        <v>2029</v>
      </c>
      <c r="AG4" s="197">
        <v>2030</v>
      </c>
      <c r="AH4" s="197">
        <v>2031</v>
      </c>
      <c r="AI4" s="197">
        <v>2032</v>
      </c>
      <c r="AJ4" s="378">
        <v>2033</v>
      </c>
      <c r="AK4" s="378">
        <v>2034</v>
      </c>
      <c r="AL4" s="378">
        <v>2035</v>
      </c>
      <c r="AM4" s="378">
        <v>2036</v>
      </c>
      <c r="AN4" s="378">
        <v>2037</v>
      </c>
      <c r="AO4" s="378">
        <v>2038</v>
      </c>
      <c r="AP4" s="378">
        <v>2039</v>
      </c>
      <c r="AQ4" s="378">
        <v>2040</v>
      </c>
      <c r="AR4" s="378">
        <v>2041</v>
      </c>
      <c r="AS4" s="378">
        <v>2042</v>
      </c>
      <c r="AT4" s="378">
        <v>2043</v>
      </c>
      <c r="AU4" s="378">
        <v>2044</v>
      </c>
      <c r="AV4" s="378">
        <v>2045</v>
      </c>
      <c r="AW4" s="378">
        <v>2046</v>
      </c>
      <c r="AX4" s="378">
        <v>2047</v>
      </c>
      <c r="AY4" s="378">
        <v>2048</v>
      </c>
      <c r="AZ4" s="378">
        <v>2049</v>
      </c>
      <c r="BA4" s="378">
        <v>2050</v>
      </c>
    </row>
    <row r="5" spans="1:53" s="187" customFormat="1">
      <c r="L5" s="369" t="s">
        <v>35</v>
      </c>
      <c r="M5" s="208">
        <v>47.164283309658508</v>
      </c>
      <c r="N5" s="208">
        <v>45.850486247539571</v>
      </c>
      <c r="O5" s="208">
        <v>45.060772838393703</v>
      </c>
      <c r="P5" s="208">
        <v>45.420288670334386</v>
      </c>
      <c r="Q5" s="208">
        <v>44.774280679468532</v>
      </c>
      <c r="R5" s="208">
        <v>45.694016527669135</v>
      </c>
      <c r="S5" s="208">
        <v>47.494406280747469</v>
      </c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</row>
    <row r="6" spans="1:53" s="187" customFormat="1">
      <c r="K6" s="192"/>
      <c r="L6" s="369" t="s">
        <v>80</v>
      </c>
      <c r="M6" s="369"/>
      <c r="N6" s="369"/>
      <c r="O6" s="369"/>
      <c r="P6" s="369"/>
      <c r="Q6" s="369"/>
      <c r="R6" s="369"/>
      <c r="S6" s="208">
        <v>47.494406280747469</v>
      </c>
      <c r="T6" s="208">
        <v>49.792722391923917</v>
      </c>
      <c r="U6" s="208">
        <v>51.358288004537641</v>
      </c>
      <c r="V6" s="208">
        <v>53.261745657475494</v>
      </c>
      <c r="W6" s="208">
        <v>52.585368022108106</v>
      </c>
      <c r="X6" s="208">
        <v>53.521037792549812</v>
      </c>
      <c r="Y6" s="208">
        <v>54.167236549484173</v>
      </c>
      <c r="Z6" s="208">
        <v>54.870827510994893</v>
      </c>
      <c r="AA6" s="208">
        <v>55.888656160452094</v>
      </c>
      <c r="AB6" s="208">
        <v>56.571341178339509</v>
      </c>
      <c r="AC6" s="208">
        <v>57.010942158112471</v>
      </c>
      <c r="AD6" s="208">
        <v>57.329934886797005</v>
      </c>
      <c r="AE6" s="208">
        <v>57.114834998766383</v>
      </c>
      <c r="AF6" s="208">
        <v>56.38328112647585</v>
      </c>
      <c r="AG6" s="208">
        <v>55.773016036122627</v>
      </c>
      <c r="AH6" s="208">
        <v>55.826158069778018</v>
      </c>
      <c r="AI6" s="208">
        <v>55.81865113044838</v>
      </c>
      <c r="AJ6" s="208">
        <v>55.769119961380675</v>
      </c>
      <c r="AK6" s="208">
        <v>56.321754917084426</v>
      </c>
      <c r="AL6" s="208">
        <v>56.088940919645538</v>
      </c>
      <c r="AM6" s="208">
        <v>55.822405549595814</v>
      </c>
      <c r="AN6" s="208">
        <v>55.566484498295004</v>
      </c>
      <c r="AO6" s="208">
        <v>55.2265204556927</v>
      </c>
      <c r="AP6" s="208">
        <v>54.726748143125455</v>
      </c>
      <c r="AQ6" s="208">
        <v>54.205453785714994</v>
      </c>
      <c r="AR6" s="208">
        <v>53.786035991556908</v>
      </c>
      <c r="AS6" s="208">
        <v>53.320022101982453</v>
      </c>
      <c r="AT6" s="208">
        <v>52.722866812934861</v>
      </c>
      <c r="AU6" s="208">
        <v>51.848252552358119</v>
      </c>
      <c r="AV6" s="208">
        <v>50.901439547074354</v>
      </c>
      <c r="AW6" s="208">
        <v>50.3890343177844</v>
      </c>
      <c r="AX6" s="208">
        <v>49.780952464857634</v>
      </c>
      <c r="AY6" s="208">
        <v>49.161134372435789</v>
      </c>
      <c r="AZ6" s="208">
        <v>48.394274754742796</v>
      </c>
      <c r="BA6" s="208">
        <v>47.888161325818565</v>
      </c>
    </row>
    <row r="7" spans="1:53" s="187" customFormat="1">
      <c r="L7" s="369" t="s">
        <v>31</v>
      </c>
      <c r="M7" s="369"/>
      <c r="N7" s="369"/>
      <c r="O7" s="369"/>
      <c r="P7" s="369"/>
      <c r="Q7" s="369"/>
      <c r="R7" s="369"/>
      <c r="S7" s="208">
        <v>47.494406280747469</v>
      </c>
      <c r="T7" s="208">
        <v>49.504849619814429</v>
      </c>
      <c r="U7" s="208">
        <v>50.917362761089954</v>
      </c>
      <c r="V7" s="208">
        <v>52.164231583064293</v>
      </c>
      <c r="W7" s="208">
        <v>52.369265189645084</v>
      </c>
      <c r="X7" s="208">
        <v>52.898950728033213</v>
      </c>
      <c r="Y7" s="208">
        <v>52.924293626889408</v>
      </c>
      <c r="Z7" s="208">
        <v>53.320806550419221</v>
      </c>
      <c r="AA7" s="208">
        <v>53.126074055072948</v>
      </c>
      <c r="AB7" s="208">
        <v>52.883494601924248</v>
      </c>
      <c r="AC7" s="208">
        <v>52.59150797010561</v>
      </c>
      <c r="AD7" s="208">
        <v>52.319288896117527</v>
      </c>
      <c r="AE7" s="208">
        <v>52.017117766523349</v>
      </c>
      <c r="AF7" s="208">
        <v>51.604774755123714</v>
      </c>
      <c r="AG7" s="208">
        <v>51.080566863634978</v>
      </c>
      <c r="AH7" s="208">
        <v>50.961533778418762</v>
      </c>
      <c r="AI7" s="208">
        <v>50.869825874883951</v>
      </c>
      <c r="AJ7" s="208">
        <v>50.472746691690759</v>
      </c>
      <c r="AK7" s="208">
        <v>50.451653208949494</v>
      </c>
      <c r="AL7" s="208">
        <v>50.172728482643471</v>
      </c>
      <c r="AM7" s="208">
        <v>49.94498120649753</v>
      </c>
      <c r="AN7" s="208">
        <v>49.408961688949049</v>
      </c>
      <c r="AO7" s="208">
        <v>48.774225945331025</v>
      </c>
      <c r="AP7" s="208">
        <v>48.096741713518291</v>
      </c>
      <c r="AQ7" s="208">
        <v>47.286928763730209</v>
      </c>
      <c r="AR7" s="208">
        <v>46.56701392203518</v>
      </c>
      <c r="AS7" s="208">
        <v>45.720389740286343</v>
      </c>
      <c r="AT7" s="208">
        <v>44.900605048937919</v>
      </c>
      <c r="AU7" s="208">
        <v>43.94314326931282</v>
      </c>
      <c r="AV7" s="208">
        <v>42.883023675598785</v>
      </c>
      <c r="AW7" s="208">
        <v>41.897210570907589</v>
      </c>
      <c r="AX7" s="208">
        <v>40.886271109747995</v>
      </c>
      <c r="AY7" s="208">
        <v>39.741955767019341</v>
      </c>
      <c r="AZ7" s="208">
        <v>38.518892841668418</v>
      </c>
      <c r="BA7" s="208">
        <v>37.20354876617526</v>
      </c>
    </row>
    <row r="8" spans="1:53" s="187" customFormat="1">
      <c r="L8" s="369" t="s">
        <v>81</v>
      </c>
      <c r="M8" s="369"/>
      <c r="N8" s="369"/>
      <c r="O8" s="369"/>
      <c r="P8" s="369"/>
      <c r="Q8" s="369"/>
      <c r="R8" s="369"/>
      <c r="S8" s="208">
        <v>47.494406280747469</v>
      </c>
      <c r="T8" s="208">
        <v>50.881805295160937</v>
      </c>
      <c r="U8" s="208">
        <v>52.670329582096358</v>
      </c>
      <c r="V8" s="208">
        <v>54.599559864685929</v>
      </c>
      <c r="W8" s="208">
        <v>54.857712418806059</v>
      </c>
      <c r="X8" s="208">
        <v>55.577630232613139</v>
      </c>
      <c r="Y8" s="208">
        <v>56.046602277770951</v>
      </c>
      <c r="Z8" s="208">
        <v>56.409314684934401</v>
      </c>
      <c r="AA8" s="208">
        <v>56.692787470694022</v>
      </c>
      <c r="AB8" s="208">
        <v>56.842534266201376</v>
      </c>
      <c r="AC8" s="208">
        <v>56.949282961491363</v>
      </c>
      <c r="AD8" s="208">
        <v>57.095661925241522</v>
      </c>
      <c r="AE8" s="208">
        <v>57.24939812843207</v>
      </c>
      <c r="AF8" s="208">
        <v>57.202715511003071</v>
      </c>
      <c r="AG8" s="208">
        <v>57.258664175918938</v>
      </c>
      <c r="AH8" s="208">
        <v>57.493373783833242</v>
      </c>
      <c r="AI8" s="208">
        <v>57.69789494743921</v>
      </c>
      <c r="AJ8" s="208">
        <v>57.857950132466861</v>
      </c>
      <c r="AK8" s="208">
        <v>58.029877267363737</v>
      </c>
      <c r="AL8" s="208">
        <v>58.245506766529672</v>
      </c>
      <c r="AM8" s="208">
        <v>58.41668745316656</v>
      </c>
      <c r="AN8" s="208">
        <v>58.717403008125203</v>
      </c>
      <c r="AO8" s="208">
        <v>58.902678332538635</v>
      </c>
      <c r="AP8" s="208">
        <v>59.104185283939096</v>
      </c>
      <c r="AQ8" s="208">
        <v>59.300524276028938</v>
      </c>
      <c r="AR8" s="208">
        <v>59.505827727594088</v>
      </c>
      <c r="AS8" s="208">
        <v>59.724280146804489</v>
      </c>
      <c r="AT8" s="208">
        <v>59.894028306930245</v>
      </c>
      <c r="AU8" s="208">
        <v>60.063499507151739</v>
      </c>
      <c r="AV8" s="208">
        <v>60.257635737254851</v>
      </c>
      <c r="AW8" s="208">
        <v>60.381965955769743</v>
      </c>
      <c r="AX8" s="208">
        <v>60.486386837165853</v>
      </c>
      <c r="AY8" s="208">
        <v>60.595769358715899</v>
      </c>
      <c r="AZ8" s="208">
        <v>60.596448985704363</v>
      </c>
      <c r="BA8" s="208">
        <v>60.586473743610703</v>
      </c>
    </row>
    <row r="9" spans="1:53" s="187" customFormat="1">
      <c r="L9" s="369" t="s">
        <v>32</v>
      </c>
      <c r="M9" s="369"/>
      <c r="N9" s="369"/>
      <c r="O9" s="369"/>
      <c r="P9" s="369"/>
      <c r="Q9" s="369"/>
      <c r="R9" s="369"/>
      <c r="S9" s="208">
        <v>47.494406280747469</v>
      </c>
      <c r="T9" s="208">
        <v>52.678727768011086</v>
      </c>
      <c r="U9" s="208">
        <v>55.522202556824112</v>
      </c>
      <c r="V9" s="208">
        <v>59.021043859968501</v>
      </c>
      <c r="W9" s="208">
        <v>60.183417554979457</v>
      </c>
      <c r="X9" s="208">
        <v>62.238692083257028</v>
      </c>
      <c r="Y9" s="208">
        <v>63.325984935286954</v>
      </c>
      <c r="Z9" s="208">
        <v>64.729260402981907</v>
      </c>
      <c r="AA9" s="208">
        <v>65.503031898991964</v>
      </c>
      <c r="AB9" s="208">
        <v>66.074637328717017</v>
      </c>
      <c r="AC9" s="208">
        <v>66.396122625512035</v>
      </c>
      <c r="AD9" s="208">
        <v>66.787790190309337</v>
      </c>
      <c r="AE9" s="208">
        <v>67.057448673927425</v>
      </c>
      <c r="AF9" s="208">
        <v>67.197581340006209</v>
      </c>
      <c r="AG9" s="208">
        <v>67.175195823796273</v>
      </c>
      <c r="AH9" s="208">
        <v>67.261837759007207</v>
      </c>
      <c r="AI9" s="208">
        <v>67.38178093901935</v>
      </c>
      <c r="AJ9" s="208">
        <v>67.519245243223779</v>
      </c>
      <c r="AK9" s="208">
        <v>67.783518222853161</v>
      </c>
      <c r="AL9" s="208">
        <v>68.035575925165702</v>
      </c>
      <c r="AM9" s="208">
        <v>68.195158874503193</v>
      </c>
      <c r="AN9" s="208">
        <v>68.533778092715011</v>
      </c>
      <c r="AO9" s="208">
        <v>68.596564408167836</v>
      </c>
      <c r="AP9" s="208">
        <v>68.701683514631199</v>
      </c>
      <c r="AQ9" s="208">
        <v>68.798494631420738</v>
      </c>
      <c r="AR9" s="208">
        <v>68.788451416817097</v>
      </c>
      <c r="AS9" s="208">
        <v>68.763945748310292</v>
      </c>
      <c r="AT9" s="208">
        <v>68.777588069973135</v>
      </c>
      <c r="AU9" s="208">
        <v>68.725316536525739</v>
      </c>
      <c r="AV9" s="208">
        <v>68.660517336088219</v>
      </c>
      <c r="AW9" s="208">
        <v>68.587816908268394</v>
      </c>
      <c r="AX9" s="208">
        <v>68.481003189850156</v>
      </c>
      <c r="AY9" s="208">
        <v>68.320090191611484</v>
      </c>
      <c r="AZ9" s="208">
        <v>68.215583359613362</v>
      </c>
      <c r="BA9" s="208">
        <v>68.005182769367437</v>
      </c>
    </row>
    <row r="10" spans="1:53" s="187" customFormat="1"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</row>
    <row r="11" spans="1:53" s="192" customFormat="1">
      <c r="A11" s="187"/>
      <c r="B11" s="187"/>
      <c r="C11" s="187"/>
      <c r="D11" s="187"/>
      <c r="E11" s="187"/>
      <c r="K11" s="196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187"/>
      <c r="AW11" s="187"/>
      <c r="AX11" s="187"/>
      <c r="AY11" s="187"/>
      <c r="AZ11" s="187"/>
      <c r="BA11" s="187"/>
    </row>
    <row r="12" spans="1:53" s="187" customFormat="1">
      <c r="K12" s="196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192"/>
      <c r="AW12" s="192"/>
      <c r="AX12" s="192"/>
      <c r="AY12" s="192"/>
      <c r="AZ12" s="192"/>
      <c r="BA12" s="192"/>
    </row>
    <row r="13" spans="1:53">
      <c r="AV13" s="187"/>
      <c r="AW13" s="187"/>
      <c r="AX13" s="187"/>
      <c r="AY13" s="187"/>
      <c r="AZ13" s="187"/>
      <c r="BA13" s="187"/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A13"/>
  <sheetViews>
    <sheetView showGridLines="0" zoomScale="85" zoomScaleNormal="85" workbookViewId="0"/>
  </sheetViews>
  <sheetFormatPr defaultColWidth="9" defaultRowHeight="15"/>
  <cols>
    <col min="1" max="1" width="3.125" style="187" customWidth="1"/>
    <col min="2" max="11" width="9" style="187"/>
    <col min="12" max="12" width="19.875" style="207" bestFit="1" customWidth="1"/>
    <col min="13" max="16384" width="9" style="207"/>
  </cols>
  <sheetData>
    <row r="1" spans="1:53" s="187" customFormat="1" ht="25.5">
      <c r="A1" s="637" t="s">
        <v>335</v>
      </c>
      <c r="C1" s="206"/>
      <c r="D1" s="206"/>
      <c r="E1" s="206"/>
      <c r="F1" s="206"/>
      <c r="G1" s="206"/>
      <c r="H1" s="206"/>
      <c r="I1" s="206"/>
      <c r="M1" s="188"/>
      <c r="N1" s="188"/>
      <c r="O1" s="188"/>
      <c r="P1" s="188"/>
      <c r="Q1" s="188"/>
      <c r="R1" s="188"/>
    </row>
    <row r="2" spans="1:53" s="187" customFormat="1">
      <c r="K2" s="207"/>
      <c r="L2" s="75" t="s">
        <v>264</v>
      </c>
    </row>
    <row r="3" spans="1:53" s="187" customFormat="1">
      <c r="K3" s="207"/>
      <c r="S3" s="76"/>
      <c r="T3" s="76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</row>
    <row r="4" spans="1:53" s="187" customFormat="1">
      <c r="K4" s="207"/>
      <c r="L4" s="369" t="s">
        <v>36</v>
      </c>
      <c r="M4" s="197">
        <v>2010</v>
      </c>
      <c r="N4" s="369">
        <v>2011</v>
      </c>
      <c r="O4" s="197">
        <v>2012</v>
      </c>
      <c r="P4" s="369">
        <v>2013</v>
      </c>
      <c r="Q4" s="197">
        <v>2014</v>
      </c>
      <c r="R4" s="369">
        <v>2015</v>
      </c>
      <c r="S4" s="197">
        <v>2016</v>
      </c>
      <c r="T4" s="197">
        <v>2017</v>
      </c>
      <c r="U4" s="197">
        <v>2018</v>
      </c>
      <c r="V4" s="197">
        <v>2019</v>
      </c>
      <c r="W4" s="197">
        <v>2020</v>
      </c>
      <c r="X4" s="197">
        <v>2021</v>
      </c>
      <c r="Y4" s="197">
        <v>2022</v>
      </c>
      <c r="Z4" s="197">
        <v>2023</v>
      </c>
      <c r="AA4" s="197">
        <v>2024</v>
      </c>
      <c r="AB4" s="197">
        <v>2025</v>
      </c>
      <c r="AC4" s="197">
        <v>2026</v>
      </c>
      <c r="AD4" s="197">
        <v>2027</v>
      </c>
      <c r="AE4" s="197">
        <v>2028</v>
      </c>
      <c r="AF4" s="197">
        <v>2029</v>
      </c>
      <c r="AG4" s="197">
        <v>2030</v>
      </c>
      <c r="AH4" s="197">
        <v>2031</v>
      </c>
      <c r="AI4" s="197">
        <v>2032</v>
      </c>
      <c r="AJ4" s="378">
        <v>2033</v>
      </c>
      <c r="AK4" s="378">
        <v>2034</v>
      </c>
      <c r="AL4" s="378">
        <v>2035</v>
      </c>
      <c r="AM4" s="378">
        <v>2036</v>
      </c>
      <c r="AN4" s="378">
        <v>2037</v>
      </c>
      <c r="AO4" s="378">
        <v>2038</v>
      </c>
      <c r="AP4" s="378">
        <v>2039</v>
      </c>
      <c r="AQ4" s="378">
        <v>2040</v>
      </c>
      <c r="AR4" s="378">
        <v>2041</v>
      </c>
      <c r="AS4" s="378">
        <v>2042</v>
      </c>
      <c r="AT4" s="378">
        <v>2043</v>
      </c>
      <c r="AU4" s="378">
        <v>2044</v>
      </c>
      <c r="AV4" s="378">
        <v>2045</v>
      </c>
      <c r="AW4" s="378">
        <v>2046</v>
      </c>
      <c r="AX4" s="378">
        <v>2047</v>
      </c>
      <c r="AY4" s="378">
        <v>2048</v>
      </c>
      <c r="AZ4" s="378">
        <v>2049</v>
      </c>
      <c r="BA4" s="378">
        <v>2050</v>
      </c>
    </row>
    <row r="5" spans="1:53" s="187" customFormat="1">
      <c r="L5" s="369" t="s">
        <v>35</v>
      </c>
      <c r="M5" s="208">
        <v>265.93293888004462</v>
      </c>
      <c r="N5" s="208">
        <v>258.03922656347589</v>
      </c>
      <c r="O5" s="208">
        <v>247.78254981816082</v>
      </c>
      <c r="P5" s="208">
        <v>242.04037299022386</v>
      </c>
      <c r="Q5" s="208">
        <v>233.23323695781306</v>
      </c>
      <c r="R5" s="208">
        <v>229.65992027613831</v>
      </c>
      <c r="S5" s="379">
        <v>234.8</v>
      </c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</row>
    <row r="6" spans="1:53" s="187" customFormat="1">
      <c r="K6" s="192"/>
      <c r="L6" s="369" t="s">
        <v>80</v>
      </c>
      <c r="M6" s="208"/>
      <c r="N6" s="208"/>
      <c r="O6" s="208"/>
      <c r="P6" s="208"/>
      <c r="Q6" s="208"/>
      <c r="R6" s="208"/>
      <c r="S6" s="208">
        <v>234.83088504146662</v>
      </c>
      <c r="T6" s="208">
        <v>236.70611941731207</v>
      </c>
      <c r="U6" s="208">
        <v>231.8461260694915</v>
      </c>
      <c r="V6" s="208">
        <v>235.41911625795959</v>
      </c>
      <c r="W6" s="208">
        <v>229.50814829469854</v>
      </c>
      <c r="X6" s="208">
        <v>229.64081600300889</v>
      </c>
      <c r="Y6" s="208">
        <v>229.55304729604649</v>
      </c>
      <c r="Z6" s="208">
        <v>230.10484304175216</v>
      </c>
      <c r="AA6" s="208">
        <v>231.92168627774262</v>
      </c>
      <c r="AB6" s="208">
        <v>232.39644015923369</v>
      </c>
      <c r="AC6" s="208">
        <v>232.61047429801229</v>
      </c>
      <c r="AD6" s="208">
        <v>233.05689721756227</v>
      </c>
      <c r="AE6" s="208">
        <v>232.19079603969098</v>
      </c>
      <c r="AF6" s="208">
        <v>229.32596448824211</v>
      </c>
      <c r="AG6" s="208">
        <v>227.43149383226432</v>
      </c>
      <c r="AH6" s="208">
        <v>227.87997153478497</v>
      </c>
      <c r="AI6" s="208">
        <v>228.57955587987595</v>
      </c>
      <c r="AJ6" s="208">
        <v>228.79505965461053</v>
      </c>
      <c r="AK6" s="208">
        <v>231.34634631971923</v>
      </c>
      <c r="AL6" s="208">
        <v>231.19906903089685</v>
      </c>
      <c r="AM6" s="208">
        <v>230.57564416533711</v>
      </c>
      <c r="AN6" s="208">
        <v>229.86015196881121</v>
      </c>
      <c r="AO6" s="208">
        <v>228.89020246407975</v>
      </c>
      <c r="AP6" s="208">
        <v>227.11361060788727</v>
      </c>
      <c r="AQ6" s="208">
        <v>225.31832550949343</v>
      </c>
      <c r="AR6" s="208">
        <v>224.02084583234361</v>
      </c>
      <c r="AS6" s="208">
        <v>222.53587699634099</v>
      </c>
      <c r="AT6" s="208">
        <v>220.72103598117647</v>
      </c>
      <c r="AU6" s="208">
        <v>218.38997333919406</v>
      </c>
      <c r="AV6" s="208">
        <v>215.53890813108609</v>
      </c>
      <c r="AW6" s="208">
        <v>213.84364451169989</v>
      </c>
      <c r="AX6" s="208">
        <v>211.94900070318215</v>
      </c>
      <c r="AY6" s="208">
        <v>209.85212716526902</v>
      </c>
      <c r="AZ6" s="208">
        <v>207.1764810112324</v>
      </c>
      <c r="BA6" s="208">
        <v>205.16783118549716</v>
      </c>
    </row>
    <row r="7" spans="1:53" s="187" customFormat="1">
      <c r="L7" s="369" t="s">
        <v>31</v>
      </c>
      <c r="M7" s="208"/>
      <c r="N7" s="208"/>
      <c r="O7" s="208"/>
      <c r="P7" s="208"/>
      <c r="Q7" s="208"/>
      <c r="R7" s="208"/>
      <c r="S7" s="208">
        <v>234.83088504146662</v>
      </c>
      <c r="T7" s="208">
        <v>236.79349449577637</v>
      </c>
      <c r="U7" s="208">
        <v>230.15685960025377</v>
      </c>
      <c r="V7" s="208">
        <v>230.68735241029896</v>
      </c>
      <c r="W7" s="208">
        <v>228.79585961813453</v>
      </c>
      <c r="X7" s="208">
        <v>229.1675043319739</v>
      </c>
      <c r="Y7" s="208">
        <v>227.15398167599187</v>
      </c>
      <c r="Z7" s="208">
        <v>226.57944427813425</v>
      </c>
      <c r="AA7" s="208">
        <v>224.87944401940621</v>
      </c>
      <c r="AB7" s="208">
        <v>223.18319024054475</v>
      </c>
      <c r="AC7" s="208">
        <v>221.32690488504846</v>
      </c>
      <c r="AD7" s="208">
        <v>219.49417425550433</v>
      </c>
      <c r="AE7" s="208">
        <v>217.74572901542078</v>
      </c>
      <c r="AF7" s="208">
        <v>215.59731012876196</v>
      </c>
      <c r="AG7" s="208">
        <v>213.24362480089644</v>
      </c>
      <c r="AH7" s="208">
        <v>212.656979025667</v>
      </c>
      <c r="AI7" s="208">
        <v>211.9268440927755</v>
      </c>
      <c r="AJ7" s="208">
        <v>210.44424211654623</v>
      </c>
      <c r="AK7" s="208">
        <v>209.90289559625853</v>
      </c>
      <c r="AL7" s="208">
        <v>208.65240743302311</v>
      </c>
      <c r="AM7" s="208">
        <v>206.99209566368415</v>
      </c>
      <c r="AN7" s="208">
        <v>204.40646031741727</v>
      </c>
      <c r="AO7" s="208">
        <v>201.38638234919176</v>
      </c>
      <c r="AP7" s="208">
        <v>198.3241513324742</v>
      </c>
      <c r="AQ7" s="208">
        <v>194.71407267959935</v>
      </c>
      <c r="AR7" s="208">
        <v>191.48949122016401</v>
      </c>
      <c r="AS7" s="208">
        <v>187.84609714990745</v>
      </c>
      <c r="AT7" s="208">
        <v>184.32498715639451</v>
      </c>
      <c r="AU7" s="208">
        <v>180.28479305676899</v>
      </c>
      <c r="AV7" s="208">
        <v>175.95776712144865</v>
      </c>
      <c r="AW7" s="208">
        <v>171.85572583220502</v>
      </c>
      <c r="AX7" s="208">
        <v>167.64452002755667</v>
      </c>
      <c r="AY7" s="208">
        <v>163.27673512043475</v>
      </c>
      <c r="AZ7" s="208">
        <v>158.51024498690896</v>
      </c>
      <c r="BA7" s="208">
        <v>153.53351221503996</v>
      </c>
    </row>
    <row r="8" spans="1:53" s="187" customFormat="1">
      <c r="L8" s="369" t="s">
        <v>81</v>
      </c>
      <c r="M8" s="208"/>
      <c r="N8" s="208"/>
      <c r="O8" s="208"/>
      <c r="P8" s="208"/>
      <c r="Q8" s="208"/>
      <c r="R8" s="208"/>
      <c r="S8" s="208">
        <v>234.83088504146662</v>
      </c>
      <c r="T8" s="208">
        <v>240.73775492530694</v>
      </c>
      <c r="U8" s="208">
        <v>235.00211125044996</v>
      </c>
      <c r="V8" s="208">
        <v>237.10604368375368</v>
      </c>
      <c r="W8" s="208">
        <v>235.80964302533187</v>
      </c>
      <c r="X8" s="208">
        <v>236.24233906922345</v>
      </c>
      <c r="Y8" s="208">
        <v>236.32886450045663</v>
      </c>
      <c r="Z8" s="208">
        <v>236.05903788044051</v>
      </c>
      <c r="AA8" s="208">
        <v>235.25338036122426</v>
      </c>
      <c r="AB8" s="208">
        <v>234.73961058066965</v>
      </c>
      <c r="AC8" s="208">
        <v>233.86990900979083</v>
      </c>
      <c r="AD8" s="208">
        <v>233.20709961876597</v>
      </c>
      <c r="AE8" s="208">
        <v>232.63538504552034</v>
      </c>
      <c r="AF8" s="208">
        <v>231.51635314235045</v>
      </c>
      <c r="AG8" s="208">
        <v>230.49633124128431</v>
      </c>
      <c r="AH8" s="208">
        <v>229.94368982681888</v>
      </c>
      <c r="AI8" s="208">
        <v>229.27150381117536</v>
      </c>
      <c r="AJ8" s="208">
        <v>228.83797109642884</v>
      </c>
      <c r="AK8" s="208">
        <v>228.36099860116272</v>
      </c>
      <c r="AL8" s="208">
        <v>228.16445926259942</v>
      </c>
      <c r="AM8" s="208">
        <v>227.29925836449422</v>
      </c>
      <c r="AN8" s="208">
        <v>226.90114849280275</v>
      </c>
      <c r="AO8" s="208">
        <v>226.31590089727064</v>
      </c>
      <c r="AP8" s="208">
        <v>225.6633886672029</v>
      </c>
      <c r="AQ8" s="208">
        <v>225.00654832367044</v>
      </c>
      <c r="AR8" s="208">
        <v>224.3681444918179</v>
      </c>
      <c r="AS8" s="208">
        <v>223.78086801980155</v>
      </c>
      <c r="AT8" s="208">
        <v>223.2159430445449</v>
      </c>
      <c r="AU8" s="208">
        <v>222.39756243447724</v>
      </c>
      <c r="AV8" s="208">
        <v>221.66260272066035</v>
      </c>
      <c r="AW8" s="208">
        <v>220.69486385050058</v>
      </c>
      <c r="AX8" s="208">
        <v>219.65252418272661</v>
      </c>
      <c r="AY8" s="208">
        <v>218.42513967818408</v>
      </c>
      <c r="AZ8" s="208">
        <v>217.02021295786747</v>
      </c>
      <c r="BA8" s="208">
        <v>215.47711507719384</v>
      </c>
    </row>
    <row r="9" spans="1:53" s="187" customFormat="1">
      <c r="L9" s="369" t="s">
        <v>32</v>
      </c>
      <c r="M9" s="208"/>
      <c r="N9" s="208"/>
      <c r="O9" s="208"/>
      <c r="P9" s="208"/>
      <c r="Q9" s="208"/>
      <c r="R9" s="208"/>
      <c r="S9" s="208">
        <v>234.83088504146662</v>
      </c>
      <c r="T9" s="208">
        <v>245.60622046299386</v>
      </c>
      <c r="U9" s="208">
        <v>242.02263613198144</v>
      </c>
      <c r="V9" s="208">
        <v>248.89363078547024</v>
      </c>
      <c r="W9" s="208">
        <v>249.03668430142571</v>
      </c>
      <c r="X9" s="208">
        <v>252.23243379230627</v>
      </c>
      <c r="Y9" s="208">
        <v>252.09199469302254</v>
      </c>
      <c r="Z9" s="208">
        <v>253.69909106310803</v>
      </c>
      <c r="AA9" s="208">
        <v>254.12313431420966</v>
      </c>
      <c r="AB9" s="208">
        <v>254.38428931884343</v>
      </c>
      <c r="AC9" s="208">
        <v>254.30059707785745</v>
      </c>
      <c r="AD9" s="208">
        <v>254.50955363025344</v>
      </c>
      <c r="AE9" s="208">
        <v>254.63493390224443</v>
      </c>
      <c r="AF9" s="208">
        <v>254.37453806708214</v>
      </c>
      <c r="AG9" s="208">
        <v>253.75198981128909</v>
      </c>
      <c r="AH9" s="208">
        <v>253.86441754213001</v>
      </c>
      <c r="AI9" s="208">
        <v>254.03742480955572</v>
      </c>
      <c r="AJ9" s="208">
        <v>254.68004255963177</v>
      </c>
      <c r="AK9" s="208">
        <v>255.35859379165757</v>
      </c>
      <c r="AL9" s="208">
        <v>256.27532942251435</v>
      </c>
      <c r="AM9" s="208">
        <v>256.14342883470414</v>
      </c>
      <c r="AN9" s="208">
        <v>256.64750899877038</v>
      </c>
      <c r="AO9" s="208">
        <v>256.50052184444849</v>
      </c>
      <c r="AP9" s="208">
        <v>256.61082256831821</v>
      </c>
      <c r="AQ9" s="208">
        <v>256.70461596376919</v>
      </c>
      <c r="AR9" s="208">
        <v>256.5538953747822</v>
      </c>
      <c r="AS9" s="208">
        <v>256.41060109695763</v>
      </c>
      <c r="AT9" s="208">
        <v>256.34250193003345</v>
      </c>
      <c r="AU9" s="208">
        <v>256.18504963723996</v>
      </c>
      <c r="AV9" s="208">
        <v>256.02315758132579</v>
      </c>
      <c r="AW9" s="208">
        <v>255.75829534169355</v>
      </c>
      <c r="AX9" s="208">
        <v>255.50824715219125</v>
      </c>
      <c r="AY9" s="208">
        <v>255.00993987229768</v>
      </c>
      <c r="AZ9" s="208">
        <v>254.82551574492089</v>
      </c>
      <c r="BA9" s="208">
        <v>254.26224352717747</v>
      </c>
    </row>
    <row r="10" spans="1:53" s="187" customFormat="1"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</row>
    <row r="11" spans="1:53" s="192" customFormat="1">
      <c r="A11" s="187"/>
      <c r="B11" s="187"/>
      <c r="C11" s="187"/>
      <c r="D11" s="187"/>
      <c r="E11" s="187"/>
      <c r="K11" s="196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187"/>
    </row>
    <row r="12" spans="1:53" s="187" customFormat="1">
      <c r="K12" s="196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192"/>
    </row>
    <row r="13" spans="1:53">
      <c r="BA13" s="187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B8"/>
  <sheetViews>
    <sheetView showGridLines="0" zoomScale="85" zoomScaleNormal="85" workbookViewId="0"/>
  </sheetViews>
  <sheetFormatPr defaultColWidth="9" defaultRowHeight="14.25"/>
  <cols>
    <col min="1" max="11" width="9.75" style="75" customWidth="1"/>
    <col min="12" max="12" width="11.125" style="75" customWidth="1"/>
    <col min="13" max="47" width="6.5" style="75" customWidth="1"/>
    <col min="48" max="52" width="7" style="75" customWidth="1"/>
    <col min="53" max="62" width="7.25" style="75" customWidth="1"/>
    <col min="63" max="16384" width="9" style="75"/>
  </cols>
  <sheetData>
    <row r="1" spans="1:54" ht="25.5">
      <c r="A1" s="637" t="s">
        <v>106</v>
      </c>
      <c r="C1" s="87"/>
      <c r="D1" s="87"/>
      <c r="E1" s="87"/>
      <c r="F1" s="87"/>
      <c r="G1" s="87"/>
      <c r="H1" s="87"/>
      <c r="I1" s="87"/>
    </row>
    <row r="2" spans="1:54">
      <c r="K2" s="85"/>
    </row>
    <row r="3" spans="1:54" s="76" customFormat="1">
      <c r="A3" s="75"/>
      <c r="B3" s="75"/>
      <c r="C3" s="75"/>
      <c r="D3" s="75"/>
      <c r="E3" s="75"/>
      <c r="F3" s="75"/>
      <c r="G3" s="75"/>
      <c r="H3" s="75"/>
      <c r="I3" s="75"/>
      <c r="J3" s="75"/>
      <c r="K3" s="85"/>
      <c r="M3" s="86" t="s">
        <v>107</v>
      </c>
    </row>
    <row r="4" spans="1:54" s="76" customFormat="1">
      <c r="A4" s="75"/>
      <c r="B4" s="75"/>
      <c r="C4" s="75"/>
      <c r="D4" s="75"/>
      <c r="E4" s="75"/>
      <c r="F4" s="75"/>
      <c r="G4" s="75"/>
      <c r="H4" s="75"/>
      <c r="I4" s="75"/>
      <c r="J4" s="75"/>
      <c r="K4" s="85"/>
      <c r="L4" s="79" t="s">
        <v>36</v>
      </c>
      <c r="M4" s="84">
        <v>2010</v>
      </c>
      <c r="N4" s="84">
        <v>2011</v>
      </c>
      <c r="O4" s="84">
        <v>2012</v>
      </c>
      <c r="P4" s="84">
        <v>2013</v>
      </c>
      <c r="Q4" s="84">
        <v>2014</v>
      </c>
      <c r="R4" s="84">
        <v>2015</v>
      </c>
      <c r="S4" s="84">
        <v>2016</v>
      </c>
      <c r="T4" s="84">
        <v>2017</v>
      </c>
      <c r="U4" s="84">
        <v>2018</v>
      </c>
      <c r="V4" s="84">
        <v>2019</v>
      </c>
      <c r="W4" s="84">
        <v>2020</v>
      </c>
      <c r="X4" s="84">
        <v>2021</v>
      </c>
      <c r="Y4" s="84">
        <v>2022</v>
      </c>
      <c r="Z4" s="84">
        <v>2023</v>
      </c>
      <c r="AA4" s="84">
        <v>2024</v>
      </c>
      <c r="AB4" s="84">
        <v>2025</v>
      </c>
      <c r="AC4" s="84">
        <v>2026</v>
      </c>
      <c r="AD4" s="84">
        <v>2027</v>
      </c>
      <c r="AE4" s="84">
        <v>2028</v>
      </c>
      <c r="AF4" s="84">
        <v>2029</v>
      </c>
      <c r="AG4" s="84">
        <v>2030</v>
      </c>
      <c r="AH4" s="84">
        <v>2031</v>
      </c>
      <c r="AI4" s="84">
        <v>2032</v>
      </c>
      <c r="AJ4" s="84">
        <v>2033</v>
      </c>
      <c r="AK4" s="84">
        <v>2034</v>
      </c>
      <c r="AL4" s="84">
        <v>2035</v>
      </c>
      <c r="AM4" s="84">
        <v>2036</v>
      </c>
      <c r="AN4" s="84">
        <v>2037</v>
      </c>
      <c r="AO4" s="84">
        <v>2038</v>
      </c>
      <c r="AP4" s="84">
        <v>2039</v>
      </c>
      <c r="AQ4" s="84">
        <v>2040</v>
      </c>
      <c r="AR4" s="84">
        <v>2041</v>
      </c>
      <c r="AS4" s="84">
        <v>2042</v>
      </c>
      <c r="AT4" s="84">
        <v>2043</v>
      </c>
      <c r="AU4" s="84">
        <v>2044</v>
      </c>
      <c r="AV4" s="84">
        <v>2045</v>
      </c>
      <c r="AW4" s="84">
        <v>2046</v>
      </c>
      <c r="AX4" s="84">
        <v>2047</v>
      </c>
      <c r="AY4" s="84">
        <v>2048</v>
      </c>
      <c r="AZ4" s="84">
        <v>2049</v>
      </c>
      <c r="BA4" s="84">
        <v>2050</v>
      </c>
    </row>
    <row r="5" spans="1:54" s="76" customForma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9" t="s">
        <v>77</v>
      </c>
      <c r="M5" s="78"/>
      <c r="N5" s="78"/>
      <c r="O5" s="78"/>
      <c r="P5" s="78"/>
      <c r="Q5" s="78"/>
      <c r="R5" s="78"/>
      <c r="S5" s="78"/>
      <c r="T5" s="82">
        <v>41.39</v>
      </c>
      <c r="U5" s="82">
        <v>43.26</v>
      </c>
      <c r="V5" s="82">
        <v>45.06</v>
      </c>
      <c r="W5" s="82">
        <v>47.11</v>
      </c>
      <c r="X5" s="82">
        <v>49.19</v>
      </c>
      <c r="Y5" s="82">
        <v>51.97</v>
      </c>
      <c r="Z5" s="82">
        <v>54.94</v>
      </c>
      <c r="AA5" s="82">
        <v>57.31</v>
      </c>
      <c r="AB5" s="82">
        <v>58.99</v>
      </c>
      <c r="AC5" s="82">
        <v>60.05</v>
      </c>
      <c r="AD5" s="82">
        <v>61.36</v>
      </c>
      <c r="AE5" s="82">
        <v>62.89</v>
      </c>
      <c r="AF5" s="82">
        <v>64.040000000000006</v>
      </c>
      <c r="AG5" s="82">
        <v>64.819999999999993</v>
      </c>
      <c r="AH5" s="82">
        <v>65.290000000000006</v>
      </c>
      <c r="AI5" s="82">
        <v>66.19</v>
      </c>
      <c r="AJ5" s="82">
        <v>67.42</v>
      </c>
      <c r="AK5" s="82">
        <v>68.19</v>
      </c>
      <c r="AL5" s="82">
        <v>68.650000000000006</v>
      </c>
      <c r="AM5" s="82">
        <v>69.650000000000006</v>
      </c>
      <c r="AN5" s="82">
        <v>70.599999999999994</v>
      </c>
      <c r="AO5" s="82">
        <v>71.5</v>
      </c>
      <c r="AP5" s="82">
        <v>72.349999999999994</v>
      </c>
      <c r="AQ5" s="82">
        <v>73.099999999999994</v>
      </c>
      <c r="AR5" s="81">
        <v>73.75</v>
      </c>
      <c r="AS5" s="81">
        <v>74.400000000000006</v>
      </c>
      <c r="AT5" s="81">
        <v>75</v>
      </c>
      <c r="AU5" s="81">
        <v>75.599999999999994</v>
      </c>
      <c r="AV5" s="81">
        <v>76.150000000000006</v>
      </c>
      <c r="AW5" s="81">
        <v>76.7</v>
      </c>
      <c r="AX5" s="81">
        <v>77.2</v>
      </c>
      <c r="AY5" s="81">
        <v>77.7</v>
      </c>
      <c r="AZ5" s="81">
        <v>78.2</v>
      </c>
      <c r="BA5" s="81">
        <v>78.7</v>
      </c>
      <c r="BB5" s="80">
        <f>SUM(T5:BA5)</f>
        <v>2218.7199999999993</v>
      </c>
    </row>
    <row r="6" spans="1:54" s="76" customFormat="1" ht="15">
      <c r="A6" s="75"/>
      <c r="B6" s="75"/>
      <c r="C6" s="75"/>
      <c r="D6" s="75"/>
      <c r="E6" s="75"/>
      <c r="F6" s="75"/>
      <c r="G6" s="75"/>
      <c r="H6" s="75"/>
      <c r="I6" s="75"/>
      <c r="J6" s="75"/>
      <c r="K6" s="83"/>
      <c r="L6" s="79" t="s">
        <v>78</v>
      </c>
      <c r="M6" s="78"/>
      <c r="N6" s="78"/>
      <c r="O6" s="78"/>
      <c r="P6" s="78"/>
      <c r="Q6" s="78"/>
      <c r="R6" s="78"/>
      <c r="S6" s="78"/>
      <c r="T6" s="82">
        <v>38.4</v>
      </c>
      <c r="U6" s="82">
        <v>40.33</v>
      </c>
      <c r="V6" s="82">
        <v>40.21</v>
      </c>
      <c r="W6" s="82">
        <v>40.83</v>
      </c>
      <c r="X6" s="82">
        <v>40.99</v>
      </c>
      <c r="Y6" s="82">
        <v>42.64</v>
      </c>
      <c r="Z6" s="82">
        <v>44.48</v>
      </c>
      <c r="AA6" s="82">
        <v>46.08</v>
      </c>
      <c r="AB6" s="82">
        <v>47.52</v>
      </c>
      <c r="AC6" s="82">
        <v>48.67</v>
      </c>
      <c r="AD6" s="82">
        <v>49.58</v>
      </c>
      <c r="AE6" s="82">
        <v>50.25</v>
      </c>
      <c r="AF6" s="82">
        <v>50.83</v>
      </c>
      <c r="AG6" s="82">
        <v>51.3</v>
      </c>
      <c r="AH6" s="82">
        <v>51.77</v>
      </c>
      <c r="AI6" s="82">
        <v>52.25</v>
      </c>
      <c r="AJ6" s="82">
        <v>52.93</v>
      </c>
      <c r="AK6" s="82">
        <v>53.59</v>
      </c>
      <c r="AL6" s="82">
        <v>54.33</v>
      </c>
      <c r="AM6" s="82">
        <v>55</v>
      </c>
      <c r="AN6" s="82">
        <v>55.71</v>
      </c>
      <c r="AO6" s="82">
        <v>56.26</v>
      </c>
      <c r="AP6" s="82">
        <v>56.89</v>
      </c>
      <c r="AQ6" s="82">
        <v>57.34</v>
      </c>
      <c r="AR6" s="81">
        <v>57.79</v>
      </c>
      <c r="AS6" s="81">
        <v>58.24</v>
      </c>
      <c r="AT6" s="81">
        <v>58.69</v>
      </c>
      <c r="AU6" s="81">
        <v>59.14</v>
      </c>
      <c r="AV6" s="81">
        <v>59.59</v>
      </c>
      <c r="AW6" s="81">
        <v>60.04</v>
      </c>
      <c r="AX6" s="81">
        <v>60.49</v>
      </c>
      <c r="AY6" s="81">
        <v>60.94</v>
      </c>
      <c r="AZ6" s="81">
        <v>61.39</v>
      </c>
      <c r="BA6" s="81">
        <v>61.84</v>
      </c>
      <c r="BB6" s="80">
        <f>SUM(T6:BA6)</f>
        <v>1776.3300000000002</v>
      </c>
    </row>
    <row r="7" spans="1:54" s="76" customFormat="1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9" t="s">
        <v>79</v>
      </c>
      <c r="M7" s="78"/>
      <c r="N7" s="78"/>
      <c r="O7" s="78"/>
      <c r="P7" s="78"/>
      <c r="Q7" s="78"/>
      <c r="R7" s="78"/>
      <c r="S7" s="78"/>
      <c r="T7" s="82">
        <v>31.67</v>
      </c>
      <c r="U7" s="82">
        <v>32.450000000000003</v>
      </c>
      <c r="V7" s="82">
        <v>32.6</v>
      </c>
      <c r="W7" s="82">
        <v>33.049999999999997</v>
      </c>
      <c r="X7" s="82">
        <v>33.39</v>
      </c>
      <c r="Y7" s="82">
        <v>33.880000000000003</v>
      </c>
      <c r="Z7" s="82">
        <v>34.229999999999997</v>
      </c>
      <c r="AA7" s="82">
        <v>34.78</v>
      </c>
      <c r="AB7" s="82">
        <v>35.65</v>
      </c>
      <c r="AC7" s="82">
        <v>36.61</v>
      </c>
      <c r="AD7" s="82">
        <v>37.11</v>
      </c>
      <c r="AE7" s="82">
        <v>38.07</v>
      </c>
      <c r="AF7" s="82">
        <v>38.53</v>
      </c>
      <c r="AG7" s="82">
        <v>38.840000000000003</v>
      </c>
      <c r="AH7" s="82">
        <v>38.99</v>
      </c>
      <c r="AI7" s="82">
        <v>39.39</v>
      </c>
      <c r="AJ7" s="82">
        <v>39.9</v>
      </c>
      <c r="AK7" s="82">
        <v>41.05</v>
      </c>
      <c r="AL7" s="82">
        <v>41.38</v>
      </c>
      <c r="AM7" s="82">
        <v>42.15</v>
      </c>
      <c r="AN7" s="82">
        <v>42.47</v>
      </c>
      <c r="AO7" s="82">
        <v>42.8</v>
      </c>
      <c r="AP7" s="82">
        <v>43.13</v>
      </c>
      <c r="AQ7" s="82">
        <v>43.47</v>
      </c>
      <c r="AR7" s="81">
        <v>43.76</v>
      </c>
      <c r="AS7" s="81">
        <v>44.06</v>
      </c>
      <c r="AT7" s="81">
        <v>44.37</v>
      </c>
      <c r="AU7" s="81">
        <v>44.68</v>
      </c>
      <c r="AV7" s="81">
        <v>44.91</v>
      </c>
      <c r="AW7" s="81">
        <v>45.14</v>
      </c>
      <c r="AX7" s="81">
        <v>45.42</v>
      </c>
      <c r="AY7" s="81">
        <v>45.77</v>
      </c>
      <c r="AZ7" s="81">
        <v>45.87</v>
      </c>
      <c r="BA7" s="81">
        <v>46.23</v>
      </c>
      <c r="BB7" s="80">
        <f>SUM(T7:BA7)</f>
        <v>1355.8</v>
      </c>
    </row>
    <row r="8" spans="1:54" s="76" customFormat="1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9" t="s">
        <v>35</v>
      </c>
      <c r="M8" s="78">
        <v>44.722579158585113</v>
      </c>
      <c r="N8" s="78">
        <v>58.321197173617726</v>
      </c>
      <c r="O8" s="78">
        <v>60.729144414833172</v>
      </c>
      <c r="P8" s="78">
        <v>68.4647202883056</v>
      </c>
      <c r="Q8" s="78">
        <v>50.2</v>
      </c>
      <c r="R8" s="78">
        <v>42.66</v>
      </c>
      <c r="S8" s="78">
        <v>34.6</v>
      </c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7"/>
      <c r="AS8" s="77"/>
      <c r="AT8" s="77"/>
      <c r="AU8" s="77"/>
      <c r="AV8" s="77"/>
      <c r="AW8" s="77"/>
      <c r="AX8" s="77"/>
      <c r="AY8" s="77"/>
      <c r="AZ8" s="77"/>
      <c r="BA8" s="77"/>
    </row>
  </sheetData>
  <pageMargins left="0.7" right="0.7" top="0.75" bottom="0.75" header="0.3" footer="0.3"/>
  <pageSetup paperSize="9" scale="33" orientation="landscape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92D050"/>
  </sheetPr>
  <dimension ref="A1"/>
  <sheetViews>
    <sheetView showGridLines="0" workbookViewId="0">
      <selection activeCell="E10" sqref="E10"/>
    </sheetView>
  </sheetViews>
  <sheetFormatPr defaultRowHeight="14.25"/>
  <sheetData>
    <row r="1" spans="1:1" s="20" customFormat="1" ht="27.75">
      <c r="A1" s="19" t="s">
        <v>102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F9"/>
  <sheetViews>
    <sheetView showGridLines="0" zoomScale="85" zoomScaleNormal="85" workbookViewId="0"/>
  </sheetViews>
  <sheetFormatPr defaultColWidth="8.75" defaultRowHeight="14.25"/>
  <cols>
    <col min="1" max="1" width="3" style="461" customWidth="1"/>
    <col min="2" max="11" width="8.875" style="461" customWidth="1"/>
    <col min="12" max="12" width="15.625" style="461" bestFit="1" customWidth="1"/>
    <col min="13" max="14" width="8.75" style="461"/>
    <col min="15" max="15" width="7.25" style="461" customWidth="1"/>
    <col min="16" max="21" width="8" style="461" customWidth="1"/>
    <col min="22" max="16384" width="8.75" style="461"/>
  </cols>
  <sheetData>
    <row r="1" spans="1:58" ht="15.75">
      <c r="A1" s="637" t="s">
        <v>623</v>
      </c>
      <c r="I1" s="464"/>
    </row>
    <row r="2" spans="1:58" ht="15">
      <c r="I2" s="464"/>
      <c r="L2" s="461" t="s">
        <v>264</v>
      </c>
    </row>
    <row r="3" spans="1:58" ht="15">
      <c r="I3" s="464"/>
    </row>
    <row r="4" spans="1:58" ht="15">
      <c r="I4" s="72"/>
      <c r="L4" s="462"/>
      <c r="M4" s="462">
        <v>2005</v>
      </c>
      <c r="N4" s="462">
        <v>2006</v>
      </c>
      <c r="O4" s="462">
        <v>2007</v>
      </c>
      <c r="P4" s="462">
        <v>2008</v>
      </c>
      <c r="Q4" s="462">
        <v>2009</v>
      </c>
      <c r="R4" s="462">
        <v>2010</v>
      </c>
      <c r="S4" s="462">
        <v>2011</v>
      </c>
      <c r="T4" s="462">
        <v>2012</v>
      </c>
      <c r="U4" s="462">
        <v>2013</v>
      </c>
      <c r="V4" s="462">
        <v>2014</v>
      </c>
      <c r="W4" s="462">
        <v>2015</v>
      </c>
      <c r="X4" s="462">
        <v>2016</v>
      </c>
      <c r="Y4" s="462">
        <v>2017</v>
      </c>
      <c r="Z4" s="462">
        <v>2018</v>
      </c>
      <c r="AA4" s="462">
        <v>2019</v>
      </c>
      <c r="AB4" s="462">
        <v>2020</v>
      </c>
      <c r="AC4" s="462">
        <v>2021</v>
      </c>
      <c r="AD4" s="462">
        <v>2022</v>
      </c>
      <c r="AE4" s="462">
        <v>2023</v>
      </c>
      <c r="AF4" s="462">
        <v>2024</v>
      </c>
      <c r="AG4" s="462">
        <v>2025</v>
      </c>
      <c r="AH4" s="462">
        <v>2026</v>
      </c>
      <c r="AI4" s="462">
        <v>2027</v>
      </c>
      <c r="AJ4" s="462">
        <v>2028</v>
      </c>
      <c r="AK4" s="462">
        <v>2029</v>
      </c>
      <c r="AL4" s="462">
        <v>2030</v>
      </c>
      <c r="AM4" s="462">
        <v>2031</v>
      </c>
      <c r="AN4" s="462">
        <v>2032</v>
      </c>
      <c r="AO4" s="462">
        <v>2033</v>
      </c>
      <c r="AP4" s="462">
        <v>2034</v>
      </c>
      <c r="AQ4" s="462">
        <v>2035</v>
      </c>
      <c r="AR4" s="462">
        <v>2036</v>
      </c>
      <c r="AS4" s="462">
        <v>2037</v>
      </c>
      <c r="AT4" s="462">
        <v>2038</v>
      </c>
      <c r="AU4" s="462">
        <v>2039</v>
      </c>
      <c r="AV4" s="462">
        <v>2040</v>
      </c>
      <c r="AW4" s="462">
        <v>2041</v>
      </c>
      <c r="AX4" s="462">
        <v>2042</v>
      </c>
      <c r="AY4" s="462">
        <v>2043</v>
      </c>
      <c r="AZ4" s="462">
        <v>2044</v>
      </c>
      <c r="BA4" s="462">
        <v>2045</v>
      </c>
      <c r="BB4" s="462">
        <v>2046</v>
      </c>
      <c r="BC4" s="462">
        <v>2047</v>
      </c>
      <c r="BD4" s="462">
        <v>2048</v>
      </c>
      <c r="BE4" s="462">
        <v>2049</v>
      </c>
      <c r="BF4" s="462">
        <v>2050</v>
      </c>
    </row>
    <row r="5" spans="1:58">
      <c r="L5" s="462" t="s">
        <v>35</v>
      </c>
      <c r="M5" s="465">
        <v>404.89873718935735</v>
      </c>
      <c r="N5" s="465">
        <v>393.02466038310178</v>
      </c>
      <c r="O5" s="465">
        <v>380.45000215580751</v>
      </c>
      <c r="P5" s="465">
        <v>377.26437456569874</v>
      </c>
      <c r="Q5" s="465">
        <v>351.1255929138693</v>
      </c>
      <c r="R5" s="465">
        <v>358.82877630645993</v>
      </c>
      <c r="S5" s="465">
        <v>343.01332008077338</v>
      </c>
      <c r="T5" s="465">
        <v>343.10800769848817</v>
      </c>
      <c r="U5" s="465">
        <v>337.34285969539218</v>
      </c>
      <c r="V5" s="465">
        <v>321.52767363261569</v>
      </c>
      <c r="W5" s="465">
        <v>326.85581143836276</v>
      </c>
      <c r="X5" s="465">
        <v>332.6187755139664</v>
      </c>
      <c r="Y5" s="465"/>
      <c r="Z5" s="465"/>
      <c r="AA5" s="465"/>
      <c r="AB5" s="465"/>
      <c r="AC5" s="465"/>
      <c r="AD5" s="465"/>
      <c r="AE5" s="465"/>
      <c r="AF5" s="465"/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5"/>
      <c r="AR5" s="465"/>
      <c r="AS5" s="465"/>
      <c r="AT5" s="465"/>
      <c r="AU5" s="465"/>
      <c r="AV5" s="465"/>
      <c r="AW5" s="465"/>
      <c r="AX5" s="465"/>
      <c r="AY5" s="465"/>
      <c r="AZ5" s="465"/>
      <c r="BA5" s="465"/>
      <c r="BB5" s="465"/>
      <c r="BC5" s="465"/>
      <c r="BD5" s="465"/>
      <c r="BE5" s="465"/>
      <c r="BF5" s="465"/>
    </row>
    <row r="6" spans="1:58">
      <c r="L6" s="462" t="s">
        <v>80</v>
      </c>
      <c r="M6" s="465"/>
      <c r="N6" s="465"/>
      <c r="O6" s="465"/>
      <c r="P6" s="465"/>
      <c r="Q6" s="465"/>
      <c r="R6" s="465"/>
      <c r="S6" s="465"/>
      <c r="T6" s="465"/>
      <c r="U6" s="465"/>
      <c r="V6" s="465"/>
      <c r="W6" s="465"/>
      <c r="X6" s="465">
        <v>332.6187755139664</v>
      </c>
      <c r="Y6" s="465">
        <v>328.93348725186269</v>
      </c>
      <c r="Z6" s="465">
        <v>321.63662636190145</v>
      </c>
      <c r="AA6" s="465">
        <v>315.20955999509368</v>
      </c>
      <c r="AB6" s="465">
        <v>306.46536312874719</v>
      </c>
      <c r="AC6" s="465">
        <v>296.0638348641549</v>
      </c>
      <c r="AD6" s="465">
        <v>286.89300129374487</v>
      </c>
      <c r="AE6" s="465">
        <v>276.96868386928151</v>
      </c>
      <c r="AF6" s="465">
        <v>266.45276226619023</v>
      </c>
      <c r="AG6" s="465">
        <v>256.31215683705415</v>
      </c>
      <c r="AH6" s="465">
        <v>247.21532353056881</v>
      </c>
      <c r="AI6" s="465">
        <v>240.82053387281175</v>
      </c>
      <c r="AJ6" s="465">
        <v>233.55581307845699</v>
      </c>
      <c r="AK6" s="465">
        <v>226.80702560560758</v>
      </c>
      <c r="AL6" s="465">
        <v>219.7112926322425</v>
      </c>
      <c r="AM6" s="465">
        <v>212.95981492191675</v>
      </c>
      <c r="AN6" s="465">
        <v>204.73433433773386</v>
      </c>
      <c r="AO6" s="465">
        <v>197.95966604856139</v>
      </c>
      <c r="AP6" s="465">
        <v>189.60035534692588</v>
      </c>
      <c r="AQ6" s="465">
        <v>185.17098009648268</v>
      </c>
      <c r="AR6" s="465">
        <v>180.71978380655597</v>
      </c>
      <c r="AS6" s="465">
        <v>176.37533538829194</v>
      </c>
      <c r="AT6" s="465">
        <v>163.83605484950741</v>
      </c>
      <c r="AU6" s="465">
        <v>151.57696338438137</v>
      </c>
      <c r="AV6" s="465">
        <v>139.45908485718806</v>
      </c>
      <c r="AW6" s="465">
        <v>123.39451458746956</v>
      </c>
      <c r="AX6" s="465">
        <v>108.77467443968413</v>
      </c>
      <c r="AY6" s="465">
        <v>101.85282765560592</v>
      </c>
      <c r="AZ6" s="465">
        <v>94.423319109005192</v>
      </c>
      <c r="BA6" s="465">
        <v>76.104260806421181</v>
      </c>
      <c r="BB6" s="465">
        <v>54.999159525565162</v>
      </c>
      <c r="BC6" s="465">
        <v>45.001881013488116</v>
      </c>
      <c r="BD6" s="465">
        <v>35.745900413305769</v>
      </c>
      <c r="BE6" s="465">
        <v>34.35643886437137</v>
      </c>
      <c r="BF6" s="465">
        <v>33.987017460388508</v>
      </c>
    </row>
    <row r="7" spans="1:58">
      <c r="L7" s="462" t="s">
        <v>31</v>
      </c>
      <c r="M7" s="465"/>
      <c r="N7" s="465"/>
      <c r="O7" s="465"/>
      <c r="P7" s="465"/>
      <c r="Q7" s="465"/>
      <c r="R7" s="465"/>
      <c r="S7" s="465"/>
      <c r="T7" s="465"/>
      <c r="U7" s="465"/>
      <c r="V7" s="465"/>
      <c r="W7" s="465"/>
      <c r="X7" s="465">
        <v>332.6187755139664</v>
      </c>
      <c r="Y7" s="465">
        <v>331.58895171050631</v>
      </c>
      <c r="Z7" s="465">
        <v>330.69811594251047</v>
      </c>
      <c r="AA7" s="465">
        <v>328.92031139475148</v>
      </c>
      <c r="AB7" s="465">
        <v>326.77364517276362</v>
      </c>
      <c r="AC7" s="465">
        <v>324.34087064192749</v>
      </c>
      <c r="AD7" s="465">
        <v>321.88535705487027</v>
      </c>
      <c r="AE7" s="465">
        <v>318.92847264502433</v>
      </c>
      <c r="AF7" s="465">
        <v>316.05086996124328</v>
      </c>
      <c r="AG7" s="465">
        <v>313.15182078068926</v>
      </c>
      <c r="AH7" s="465">
        <v>309.62288871592358</v>
      </c>
      <c r="AI7" s="465">
        <v>306.27293178729724</v>
      </c>
      <c r="AJ7" s="465">
        <v>302.82069996143696</v>
      </c>
      <c r="AK7" s="465">
        <v>299.79346645835545</v>
      </c>
      <c r="AL7" s="465">
        <v>296.58618217815268</v>
      </c>
      <c r="AM7" s="465">
        <v>293.36141401899556</v>
      </c>
      <c r="AN7" s="465">
        <v>290.14185106554316</v>
      </c>
      <c r="AO7" s="465">
        <v>287.08109596011309</v>
      </c>
      <c r="AP7" s="465">
        <v>283.80838029868704</v>
      </c>
      <c r="AQ7" s="465">
        <v>280.60372936304691</v>
      </c>
      <c r="AR7" s="465">
        <v>277.41462288664269</v>
      </c>
      <c r="AS7" s="465">
        <v>274.21343567700927</v>
      </c>
      <c r="AT7" s="465">
        <v>271.02706794890759</v>
      </c>
      <c r="AU7" s="465">
        <v>267.86291434584996</v>
      </c>
      <c r="AV7" s="465">
        <v>264.72198324502449</v>
      </c>
      <c r="AW7" s="465">
        <v>261.553254572264</v>
      </c>
      <c r="AX7" s="465">
        <v>258.40932376134214</v>
      </c>
      <c r="AY7" s="465">
        <v>255.37302295493376</v>
      </c>
      <c r="AZ7" s="465">
        <v>252.34869870517053</v>
      </c>
      <c r="BA7" s="465">
        <v>249.33555647283191</v>
      </c>
      <c r="BB7" s="465">
        <v>246.38096988908211</v>
      </c>
      <c r="BC7" s="465">
        <v>243.43408421763161</v>
      </c>
      <c r="BD7" s="465">
        <v>240.49292648816746</v>
      </c>
      <c r="BE7" s="465">
        <v>237.55470118658477</v>
      </c>
      <c r="BF7" s="465">
        <v>234.63937989519314</v>
      </c>
    </row>
    <row r="8" spans="1:58">
      <c r="L8" s="462" t="s">
        <v>81</v>
      </c>
      <c r="M8" s="465"/>
      <c r="N8" s="465"/>
      <c r="O8" s="465"/>
      <c r="P8" s="465"/>
      <c r="Q8" s="465"/>
      <c r="R8" s="465"/>
      <c r="S8" s="465"/>
      <c r="T8" s="465"/>
      <c r="U8" s="465"/>
      <c r="V8" s="465"/>
      <c r="W8" s="465"/>
      <c r="X8" s="465">
        <v>332.6187755139664</v>
      </c>
      <c r="Y8" s="465">
        <v>332.66525626705453</v>
      </c>
      <c r="Z8" s="465">
        <v>332.57037957293403</v>
      </c>
      <c r="AA8" s="465">
        <v>331.88680466608054</v>
      </c>
      <c r="AB8" s="465">
        <v>330.93211281408406</v>
      </c>
      <c r="AC8" s="465">
        <v>329.93238204151959</v>
      </c>
      <c r="AD8" s="465">
        <v>329.64274774363832</v>
      </c>
      <c r="AE8" s="465">
        <v>329.26655101061652</v>
      </c>
      <c r="AF8" s="465">
        <v>328.8792881354272</v>
      </c>
      <c r="AG8" s="465">
        <v>328.46099135279968</v>
      </c>
      <c r="AH8" s="465">
        <v>327.90302634308136</v>
      </c>
      <c r="AI8" s="465">
        <v>327.28519045010898</v>
      </c>
      <c r="AJ8" s="465">
        <v>326.60750641287484</v>
      </c>
      <c r="AK8" s="465">
        <v>325.90935969688223</v>
      </c>
      <c r="AL8" s="465">
        <v>325.21295687212546</v>
      </c>
      <c r="AM8" s="465">
        <v>324.45874265818827</v>
      </c>
      <c r="AN8" s="465">
        <v>323.77247543471179</v>
      </c>
      <c r="AO8" s="465">
        <v>323.12679828544361</v>
      </c>
      <c r="AP8" s="465">
        <v>322.51752805042577</v>
      </c>
      <c r="AQ8" s="465">
        <v>321.97259074985925</v>
      </c>
      <c r="AR8" s="465">
        <v>321.48513156392312</v>
      </c>
      <c r="AS8" s="465">
        <v>321.04442985641299</v>
      </c>
      <c r="AT8" s="465">
        <v>320.5957975008796</v>
      </c>
      <c r="AU8" s="465">
        <v>320.14470358633997</v>
      </c>
      <c r="AV8" s="465">
        <v>319.69433943239693</v>
      </c>
      <c r="AW8" s="465">
        <v>319.24742443931319</v>
      </c>
      <c r="AX8" s="465">
        <v>318.80353112208553</v>
      </c>
      <c r="AY8" s="465">
        <v>318.41340525117238</v>
      </c>
      <c r="AZ8" s="465">
        <v>318.02006204004761</v>
      </c>
      <c r="BA8" s="465">
        <v>317.62234665310427</v>
      </c>
      <c r="BB8" s="465">
        <v>317.21602293180752</v>
      </c>
      <c r="BC8" s="465">
        <v>316.80071917260676</v>
      </c>
      <c r="BD8" s="465">
        <v>316.37373439444872</v>
      </c>
      <c r="BE8" s="465">
        <v>315.9312837777743</v>
      </c>
      <c r="BF8" s="465">
        <v>315.49781395341694</v>
      </c>
    </row>
    <row r="9" spans="1:58">
      <c r="L9" s="462" t="s">
        <v>32</v>
      </c>
      <c r="M9" s="465"/>
      <c r="N9" s="465"/>
      <c r="O9" s="465"/>
      <c r="P9" s="465"/>
      <c r="Q9" s="465"/>
      <c r="R9" s="465"/>
      <c r="S9" s="465"/>
      <c r="T9" s="465"/>
      <c r="U9" s="465"/>
      <c r="V9" s="465"/>
      <c r="W9" s="465"/>
      <c r="X9" s="465">
        <v>332.6187755139664</v>
      </c>
      <c r="Y9" s="465">
        <v>333.36498795101562</v>
      </c>
      <c r="Z9" s="465">
        <v>333.63806512310077</v>
      </c>
      <c r="AA9" s="465">
        <v>332.92196097233159</v>
      </c>
      <c r="AB9" s="465">
        <v>329.28206989149692</v>
      </c>
      <c r="AC9" s="465">
        <v>325.84987854859781</v>
      </c>
      <c r="AD9" s="465">
        <v>325.91227717022235</v>
      </c>
      <c r="AE9" s="465">
        <v>325.98134105058585</v>
      </c>
      <c r="AF9" s="465">
        <v>326.12609211087369</v>
      </c>
      <c r="AG9" s="465">
        <v>326.32760168345817</v>
      </c>
      <c r="AH9" s="465">
        <v>326.36026872577526</v>
      </c>
      <c r="AI9" s="465">
        <v>326.34369219813055</v>
      </c>
      <c r="AJ9" s="465">
        <v>326.84007085562268</v>
      </c>
      <c r="AK9" s="465">
        <v>327.2245876847465</v>
      </c>
      <c r="AL9" s="465">
        <v>327.51314708398888</v>
      </c>
      <c r="AM9" s="465">
        <v>327.5994033527287</v>
      </c>
      <c r="AN9" s="465">
        <v>327.85609913975048</v>
      </c>
      <c r="AO9" s="465">
        <v>328.34600410524303</v>
      </c>
      <c r="AP9" s="465">
        <v>328.7947972826002</v>
      </c>
      <c r="AQ9" s="465">
        <v>329.26599004714978</v>
      </c>
      <c r="AR9" s="465">
        <v>329.68900623464083</v>
      </c>
      <c r="AS9" s="465">
        <v>330.09826688549214</v>
      </c>
      <c r="AT9" s="465">
        <v>330.49271684839556</v>
      </c>
      <c r="AU9" s="465">
        <v>330.87932649645569</v>
      </c>
      <c r="AV9" s="465">
        <v>331.2605030944801</v>
      </c>
      <c r="AW9" s="465">
        <v>331.6335672531884</v>
      </c>
      <c r="AX9" s="465">
        <v>332.00364171896877</v>
      </c>
      <c r="AY9" s="465">
        <v>332.36278270474418</v>
      </c>
      <c r="AZ9" s="465">
        <v>332.710704493234</v>
      </c>
      <c r="BA9" s="465">
        <v>333.04636768103609</v>
      </c>
      <c r="BB9" s="465">
        <v>333.37316041316217</v>
      </c>
      <c r="BC9" s="465">
        <v>333.6831883796865</v>
      </c>
      <c r="BD9" s="465">
        <v>333.97375930517381</v>
      </c>
      <c r="BE9" s="465">
        <v>334.24103405952724</v>
      </c>
      <c r="BF9" s="465">
        <v>334.06826164095872</v>
      </c>
    </row>
  </sheetData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F16"/>
  <sheetViews>
    <sheetView showGridLines="0" zoomScaleNormal="100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22.125" style="5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58" ht="25.5">
      <c r="A1" s="637" t="s">
        <v>422</v>
      </c>
      <c r="C1" s="63"/>
      <c r="D1" s="63"/>
      <c r="E1" s="63"/>
      <c r="F1" s="63"/>
      <c r="G1" s="63"/>
      <c r="H1" s="63"/>
      <c r="I1" s="63"/>
      <c r="L1" s="1" t="s">
        <v>411</v>
      </c>
      <c r="M1" s="1" t="s">
        <v>0</v>
      </c>
      <c r="N1" s="1" t="s">
        <v>1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  <c r="W1" s="1" t="s">
        <v>10</v>
      </c>
      <c r="X1" s="1" t="s">
        <v>11</v>
      </c>
      <c r="Y1" s="1" t="s">
        <v>12</v>
      </c>
      <c r="Z1" s="1" t="s">
        <v>13</v>
      </c>
      <c r="AA1" s="1" t="s">
        <v>14</v>
      </c>
      <c r="AB1" s="1" t="s">
        <v>15</v>
      </c>
      <c r="AC1" s="1" t="s">
        <v>16</v>
      </c>
      <c r="AD1" s="1" t="s">
        <v>17</v>
      </c>
      <c r="AE1" s="1" t="s">
        <v>18</v>
      </c>
      <c r="AF1" s="1" t="s">
        <v>19</v>
      </c>
      <c r="AG1" s="1" t="s">
        <v>20</v>
      </c>
      <c r="AH1" s="1" t="s">
        <v>21</v>
      </c>
      <c r="AI1" s="1" t="s">
        <v>22</v>
      </c>
      <c r="AJ1" s="1" t="s">
        <v>23</v>
      </c>
      <c r="AK1" s="1" t="s">
        <v>24</v>
      </c>
      <c r="AL1" s="1" t="s">
        <v>25</v>
      </c>
      <c r="AM1" s="1" t="s">
        <v>26</v>
      </c>
      <c r="AN1" s="1" t="s">
        <v>27</v>
      </c>
      <c r="AO1" s="1" t="s">
        <v>28</v>
      </c>
      <c r="AP1" s="1" t="s">
        <v>29</v>
      </c>
      <c r="AQ1" s="1" t="s">
        <v>30</v>
      </c>
      <c r="AR1" s="1" t="s">
        <v>37</v>
      </c>
      <c r="AS1" s="1" t="s">
        <v>38</v>
      </c>
      <c r="AT1" s="1" t="s">
        <v>39</v>
      </c>
      <c r="AU1" s="1" t="s">
        <v>40</v>
      </c>
      <c r="AV1" s="1" t="s">
        <v>41</v>
      </c>
      <c r="AW1" s="1" t="s">
        <v>83</v>
      </c>
      <c r="AX1" s="1" t="s">
        <v>84</v>
      </c>
      <c r="AY1" s="1" t="s">
        <v>85</v>
      </c>
      <c r="AZ1" s="1" t="s">
        <v>86</v>
      </c>
      <c r="BA1" s="1" t="s">
        <v>87</v>
      </c>
      <c r="BB1" s="1" t="s">
        <v>88</v>
      </c>
      <c r="BC1" s="1" t="s">
        <v>89</v>
      </c>
      <c r="BD1" s="1" t="s">
        <v>90</v>
      </c>
      <c r="BE1" s="1" t="s">
        <v>91</v>
      </c>
      <c r="BF1" s="1" t="s">
        <v>92</v>
      </c>
    </row>
    <row r="2" spans="1:58">
      <c r="K2" s="416"/>
      <c r="L2" s="416"/>
    </row>
    <row r="3" spans="1:58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231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8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416"/>
      <c r="L4" s="4" t="s">
        <v>412</v>
      </c>
      <c r="M4" s="55">
        <v>38353</v>
      </c>
      <c r="N4" s="55">
        <v>38718</v>
      </c>
      <c r="O4" s="55">
        <v>39083</v>
      </c>
      <c r="P4" s="55">
        <v>39448</v>
      </c>
      <c r="Q4" s="55">
        <v>39814</v>
      </c>
      <c r="R4" s="55">
        <v>40179</v>
      </c>
      <c r="S4" s="55">
        <v>40544</v>
      </c>
      <c r="T4" s="55">
        <v>40909</v>
      </c>
      <c r="U4" s="55">
        <v>41275</v>
      </c>
      <c r="V4" s="55">
        <v>41640</v>
      </c>
      <c r="W4" s="55">
        <v>42005</v>
      </c>
      <c r="X4" s="55">
        <v>42370</v>
      </c>
      <c r="Y4" s="55">
        <v>42736</v>
      </c>
      <c r="Z4" s="55">
        <v>43101</v>
      </c>
      <c r="AA4" s="55">
        <v>43466</v>
      </c>
      <c r="AB4" s="55">
        <v>43831</v>
      </c>
      <c r="AC4" s="55">
        <v>44197</v>
      </c>
      <c r="AD4" s="55">
        <v>44562</v>
      </c>
      <c r="AE4" s="55">
        <v>44927</v>
      </c>
      <c r="AF4" s="55">
        <v>45292</v>
      </c>
      <c r="AG4" s="55">
        <v>45658</v>
      </c>
      <c r="AH4" s="55">
        <v>46023</v>
      </c>
      <c r="AI4" s="55">
        <v>46388</v>
      </c>
      <c r="AJ4" s="55">
        <v>46753</v>
      </c>
      <c r="AK4" s="55">
        <v>47119</v>
      </c>
      <c r="AL4" s="55">
        <v>47484</v>
      </c>
      <c r="AM4" s="55">
        <v>47849</v>
      </c>
      <c r="AN4" s="55">
        <v>48214</v>
      </c>
      <c r="AO4" s="55">
        <v>48580</v>
      </c>
      <c r="AP4" s="55">
        <v>48945</v>
      </c>
      <c r="AQ4" s="55">
        <v>49310</v>
      </c>
      <c r="AR4" s="55">
        <v>49675</v>
      </c>
      <c r="AS4" s="55">
        <v>50041</v>
      </c>
      <c r="AT4" s="55">
        <v>50406</v>
      </c>
      <c r="AU4" s="55">
        <v>50771</v>
      </c>
      <c r="AV4" s="55">
        <v>51136</v>
      </c>
      <c r="AW4" s="55">
        <v>51502</v>
      </c>
      <c r="AX4" s="55">
        <v>51867</v>
      </c>
      <c r="AY4" s="55">
        <v>52232</v>
      </c>
      <c r="AZ4" s="55">
        <v>52597</v>
      </c>
      <c r="BA4" s="55">
        <v>52963</v>
      </c>
      <c r="BB4" s="55">
        <v>53328</v>
      </c>
      <c r="BC4" s="55">
        <v>53693</v>
      </c>
      <c r="BD4" s="55">
        <v>54058</v>
      </c>
      <c r="BE4" s="55">
        <v>54424</v>
      </c>
      <c r="BF4" s="55">
        <v>54789</v>
      </c>
    </row>
    <row r="5" spans="1:58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35</v>
      </c>
      <c r="M5" s="133">
        <v>123.003</v>
      </c>
      <c r="N5" s="133">
        <v>121.251</v>
      </c>
      <c r="O5" s="133">
        <v>121.387</v>
      </c>
      <c r="P5" s="133">
        <v>116.655</v>
      </c>
      <c r="Q5" s="133">
        <v>115.797</v>
      </c>
      <c r="R5" s="133">
        <v>109.55800000000001</v>
      </c>
      <c r="S5" s="133">
        <v>110.86</v>
      </c>
      <c r="T5" s="133">
        <v>110.711</v>
      </c>
      <c r="U5" s="133">
        <v>109.956</v>
      </c>
      <c r="V5" s="133">
        <v>112.63200000000001</v>
      </c>
      <c r="W5" s="133">
        <v>114.429</v>
      </c>
      <c r="X5" s="28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</row>
    <row r="6" spans="1:58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80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33">
        <f>W5</f>
        <v>114.429</v>
      </c>
      <c r="X6" s="133">
        <v>114.122</v>
      </c>
      <c r="Y6" s="133">
        <v>113.69199999999999</v>
      </c>
      <c r="Z6" s="133">
        <v>112.926</v>
      </c>
      <c r="AA6" s="133">
        <v>111.78399999999999</v>
      </c>
      <c r="AB6" s="133">
        <v>110.55399999999999</v>
      </c>
      <c r="AC6" s="133">
        <v>109.2</v>
      </c>
      <c r="AD6" s="133">
        <v>108.399</v>
      </c>
      <c r="AE6" s="133">
        <v>107.36</v>
      </c>
      <c r="AF6" s="133">
        <v>107.623</v>
      </c>
      <c r="AG6" s="133">
        <v>108.232</v>
      </c>
      <c r="AH6" s="133">
        <v>108.926</v>
      </c>
      <c r="AI6" s="133">
        <v>109.32300000000001</v>
      </c>
      <c r="AJ6" s="133">
        <v>109.72500000000001</v>
      </c>
      <c r="AK6" s="133">
        <v>110.131</v>
      </c>
      <c r="AL6" s="133">
        <v>111.88800000000001</v>
      </c>
      <c r="AM6" s="133">
        <v>112.02199999999999</v>
      </c>
      <c r="AN6" s="133">
        <v>112.18799999999999</v>
      </c>
      <c r="AO6" s="133">
        <v>110.279</v>
      </c>
      <c r="AP6" s="133">
        <v>108.35999999999999</v>
      </c>
      <c r="AQ6" s="133">
        <v>106.443</v>
      </c>
      <c r="AR6" s="133">
        <v>106.65299999999999</v>
      </c>
      <c r="AS6" s="133">
        <v>106.837</v>
      </c>
      <c r="AT6" s="133">
        <v>106.946</v>
      </c>
      <c r="AU6" s="133">
        <v>108.152</v>
      </c>
      <c r="AV6" s="133">
        <v>109.43600000000001</v>
      </c>
      <c r="AW6" s="133">
        <v>108.58099999999999</v>
      </c>
      <c r="AX6" s="133">
        <v>108.214</v>
      </c>
      <c r="AY6" s="133">
        <v>111.75200000000001</v>
      </c>
      <c r="AZ6" s="133">
        <v>116.63399999999999</v>
      </c>
      <c r="BA6" s="133">
        <v>118.334</v>
      </c>
      <c r="BB6" s="133">
        <v>119.88500000000001</v>
      </c>
      <c r="BC6" s="133">
        <v>119.17999999999998</v>
      </c>
      <c r="BD6" s="133">
        <v>118.20400000000001</v>
      </c>
      <c r="BE6" s="133">
        <v>117.25</v>
      </c>
      <c r="BF6" s="133">
        <v>116.315</v>
      </c>
    </row>
    <row r="7" spans="1:58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31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33">
        <f>W6</f>
        <v>114.429</v>
      </c>
      <c r="X7" s="133">
        <v>113.9</v>
      </c>
      <c r="Y7" s="133">
        <v>113.5</v>
      </c>
      <c r="Z7" s="133">
        <v>113</v>
      </c>
      <c r="AA7" s="133">
        <v>112.5</v>
      </c>
      <c r="AB7" s="133">
        <v>111.9</v>
      </c>
      <c r="AC7" s="133">
        <v>111.3</v>
      </c>
      <c r="AD7" s="133">
        <v>110.7</v>
      </c>
      <c r="AE7" s="133">
        <v>110.3</v>
      </c>
      <c r="AF7" s="133">
        <v>110</v>
      </c>
      <c r="AG7" s="133">
        <v>109.9</v>
      </c>
      <c r="AH7" s="133">
        <v>110.1</v>
      </c>
      <c r="AI7" s="133">
        <v>110.4</v>
      </c>
      <c r="AJ7" s="133">
        <v>110.8</v>
      </c>
      <c r="AK7" s="133">
        <v>111.1</v>
      </c>
      <c r="AL7" s="133">
        <v>111.7</v>
      </c>
      <c r="AM7" s="133">
        <v>112.4</v>
      </c>
      <c r="AN7" s="133">
        <v>113.1</v>
      </c>
      <c r="AO7" s="133">
        <v>113.7</v>
      </c>
      <c r="AP7" s="133">
        <v>114.3</v>
      </c>
      <c r="AQ7" s="133">
        <v>115</v>
      </c>
      <c r="AR7" s="133">
        <v>115.7</v>
      </c>
      <c r="AS7" s="133">
        <v>116.6</v>
      </c>
      <c r="AT7" s="133">
        <v>117.6</v>
      </c>
      <c r="AU7" s="133">
        <v>118.7</v>
      </c>
      <c r="AV7" s="133">
        <v>119.7</v>
      </c>
      <c r="AW7" s="133">
        <v>120.7</v>
      </c>
      <c r="AX7" s="133">
        <v>121.7</v>
      </c>
      <c r="AY7" s="133">
        <v>122.6</v>
      </c>
      <c r="AZ7" s="133">
        <v>123.6</v>
      </c>
      <c r="BA7" s="133">
        <v>124.6</v>
      </c>
      <c r="BB7" s="133">
        <v>125.7</v>
      </c>
      <c r="BC7" s="133">
        <v>126.8</v>
      </c>
      <c r="BD7" s="133">
        <v>128</v>
      </c>
      <c r="BE7" s="133">
        <v>129.1</v>
      </c>
      <c r="BF7" s="133">
        <v>130.19999999999999</v>
      </c>
    </row>
    <row r="8" spans="1:58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81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33">
        <f>W7</f>
        <v>114.429</v>
      </c>
      <c r="X8" s="133">
        <v>114.5</v>
      </c>
      <c r="Y8" s="133">
        <v>114.6</v>
      </c>
      <c r="Z8" s="133">
        <v>114.7</v>
      </c>
      <c r="AA8" s="133">
        <v>114.6</v>
      </c>
      <c r="AB8" s="133">
        <v>114.4</v>
      </c>
      <c r="AC8" s="133">
        <v>114.2</v>
      </c>
      <c r="AD8" s="133">
        <v>113.9</v>
      </c>
      <c r="AE8" s="133">
        <v>113.7</v>
      </c>
      <c r="AF8" s="133">
        <v>113.6</v>
      </c>
      <c r="AG8" s="133">
        <v>113.5</v>
      </c>
      <c r="AH8" s="133">
        <v>113.6</v>
      </c>
      <c r="AI8" s="133">
        <v>113.6</v>
      </c>
      <c r="AJ8" s="133">
        <v>113.8</v>
      </c>
      <c r="AK8" s="133">
        <v>114</v>
      </c>
      <c r="AL8" s="133">
        <v>114.4</v>
      </c>
      <c r="AM8" s="133">
        <v>114.9</v>
      </c>
      <c r="AN8" s="133">
        <v>115.5</v>
      </c>
      <c r="AO8" s="133">
        <v>116.2</v>
      </c>
      <c r="AP8" s="133">
        <v>116.9</v>
      </c>
      <c r="AQ8" s="133">
        <v>117.6</v>
      </c>
      <c r="AR8" s="133">
        <v>118.3</v>
      </c>
      <c r="AS8" s="133">
        <v>119</v>
      </c>
      <c r="AT8" s="133">
        <v>119.6</v>
      </c>
      <c r="AU8" s="133">
        <v>120.3</v>
      </c>
      <c r="AV8" s="133">
        <v>121</v>
      </c>
      <c r="AW8" s="133">
        <v>121.9</v>
      </c>
      <c r="AX8" s="133">
        <v>122.8</v>
      </c>
      <c r="AY8" s="133">
        <v>123.8</v>
      </c>
      <c r="AZ8" s="133">
        <v>124.8</v>
      </c>
      <c r="BA8" s="133">
        <v>125.8</v>
      </c>
      <c r="BB8" s="133">
        <v>126.8</v>
      </c>
      <c r="BC8" s="133">
        <v>127.9</v>
      </c>
      <c r="BD8" s="133">
        <v>129.1</v>
      </c>
      <c r="BE8" s="133">
        <v>130.4</v>
      </c>
      <c r="BF8" s="133">
        <v>131.69999999999999</v>
      </c>
    </row>
    <row r="9" spans="1:58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 t="s">
        <v>32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33">
        <f>W8</f>
        <v>114.429</v>
      </c>
      <c r="X9" s="133">
        <v>115.3</v>
      </c>
      <c r="Y9" s="133">
        <v>116.1</v>
      </c>
      <c r="Z9" s="133">
        <v>116.9</v>
      </c>
      <c r="AA9" s="133">
        <v>117.7</v>
      </c>
      <c r="AB9" s="133">
        <v>119.4</v>
      </c>
      <c r="AC9" s="133">
        <v>121</v>
      </c>
      <c r="AD9" s="133">
        <v>121.3</v>
      </c>
      <c r="AE9" s="133">
        <v>121.7</v>
      </c>
      <c r="AF9" s="133">
        <v>122.2</v>
      </c>
      <c r="AG9" s="133">
        <v>122.8</v>
      </c>
      <c r="AH9" s="133">
        <v>123.5</v>
      </c>
      <c r="AI9" s="133">
        <v>124.1</v>
      </c>
      <c r="AJ9" s="133">
        <v>124.8</v>
      </c>
      <c r="AK9" s="133">
        <v>125.4</v>
      </c>
      <c r="AL9" s="133">
        <v>126.1</v>
      </c>
      <c r="AM9" s="133">
        <v>126.9</v>
      </c>
      <c r="AN9" s="133">
        <v>127.8</v>
      </c>
      <c r="AO9" s="133">
        <v>128.69999999999999</v>
      </c>
      <c r="AP9" s="133">
        <v>129.69999999999999</v>
      </c>
      <c r="AQ9" s="133">
        <v>130.9</v>
      </c>
      <c r="AR9" s="133">
        <v>132.19999999999999</v>
      </c>
      <c r="AS9" s="133">
        <v>133.4</v>
      </c>
      <c r="AT9" s="133">
        <v>134.69999999999999</v>
      </c>
      <c r="AU9" s="133">
        <v>135.9</v>
      </c>
      <c r="AV9" s="133">
        <v>137.1</v>
      </c>
      <c r="AW9" s="133">
        <v>138.4</v>
      </c>
      <c r="AX9" s="133">
        <v>139.69999999999999</v>
      </c>
      <c r="AY9" s="133">
        <v>141</v>
      </c>
      <c r="AZ9" s="133">
        <v>142.4</v>
      </c>
      <c r="BA9" s="133">
        <v>143.80000000000001</v>
      </c>
      <c r="BB9" s="133">
        <v>145.30000000000001</v>
      </c>
      <c r="BC9" s="133">
        <v>146.9</v>
      </c>
      <c r="BD9" s="133">
        <v>148.80000000000001</v>
      </c>
      <c r="BE9" s="133">
        <v>150.69999999999999</v>
      </c>
      <c r="BF9" s="133">
        <v>152.80000000000001</v>
      </c>
    </row>
    <row r="10" spans="1:58"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</row>
    <row r="11" spans="1:58">
      <c r="L11" s="2" t="s">
        <v>597</v>
      </c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</row>
    <row r="12" spans="1:58">
      <c r="L12" s="2" t="s">
        <v>423</v>
      </c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</row>
    <row r="13" spans="1:58">
      <c r="L13" s="2" t="s">
        <v>424</v>
      </c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</row>
    <row r="14" spans="1:58"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</row>
    <row r="15" spans="1:58"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</row>
    <row r="16" spans="1:58">
      <c r="M16" s="140"/>
      <c r="N16" s="140"/>
    </row>
  </sheetData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Z28"/>
  <sheetViews>
    <sheetView showGridLines="0" zoomScale="85" zoomScaleNormal="85" workbookViewId="0">
      <selection activeCell="D30" sqref="D30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18.5" style="5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52" ht="25.5">
      <c r="A1" s="637" t="s">
        <v>610</v>
      </c>
      <c r="C1" s="63"/>
      <c r="D1" s="63"/>
      <c r="E1" s="63"/>
      <c r="F1" s="63"/>
      <c r="G1" s="63"/>
      <c r="H1" s="63"/>
      <c r="I1" s="63"/>
    </row>
    <row r="2" spans="1:52">
      <c r="K2" s="416"/>
      <c r="L2" s="416"/>
    </row>
    <row r="3" spans="1:52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232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2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416"/>
      <c r="L4" s="4" t="s">
        <v>36</v>
      </c>
      <c r="M4" s="55">
        <v>40179</v>
      </c>
      <c r="N4" s="55">
        <v>40544</v>
      </c>
      <c r="O4" s="55">
        <v>40909</v>
      </c>
      <c r="P4" s="55">
        <v>41275</v>
      </c>
      <c r="Q4" s="55">
        <v>41640</v>
      </c>
      <c r="R4" s="55">
        <v>42005</v>
      </c>
      <c r="S4" s="55">
        <v>42370</v>
      </c>
      <c r="T4" s="55">
        <v>42736</v>
      </c>
      <c r="U4" s="55">
        <v>43101</v>
      </c>
      <c r="V4" s="55">
        <v>43466</v>
      </c>
      <c r="W4" s="55">
        <v>43831</v>
      </c>
      <c r="X4" s="55">
        <v>44197</v>
      </c>
      <c r="Y4" s="55">
        <v>44562</v>
      </c>
      <c r="Z4" s="55">
        <v>44927</v>
      </c>
      <c r="AA4" s="55">
        <v>45292</v>
      </c>
      <c r="AB4" s="55">
        <v>45658</v>
      </c>
      <c r="AC4" s="55">
        <v>46023</v>
      </c>
      <c r="AD4" s="55">
        <v>46388</v>
      </c>
      <c r="AE4" s="55">
        <v>46753</v>
      </c>
      <c r="AF4" s="55">
        <v>47119</v>
      </c>
      <c r="AG4" s="55">
        <v>47484</v>
      </c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</row>
    <row r="5" spans="1:52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35</v>
      </c>
      <c r="M5" s="134"/>
      <c r="N5" s="134"/>
      <c r="O5" s="133">
        <v>0.1</v>
      </c>
      <c r="P5" s="133">
        <v>0.2</v>
      </c>
      <c r="Q5" s="133">
        <v>0.3</v>
      </c>
      <c r="R5" s="133">
        <v>0.7</v>
      </c>
      <c r="S5" s="133">
        <v>1.6</v>
      </c>
      <c r="T5" s="134"/>
      <c r="U5" s="134"/>
      <c r="V5" s="134"/>
      <c r="W5" s="134"/>
      <c r="X5" s="134"/>
      <c r="Y5" s="69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</row>
    <row r="6" spans="1:52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80</v>
      </c>
      <c r="M6" s="18"/>
      <c r="N6" s="18"/>
      <c r="O6" s="18"/>
      <c r="P6" s="18"/>
      <c r="Q6" s="18"/>
      <c r="R6" s="18"/>
      <c r="S6" s="133">
        <v>1.6</v>
      </c>
      <c r="T6" s="133">
        <v>4.0999999999999996</v>
      </c>
      <c r="U6" s="133">
        <v>8.1999999999999993</v>
      </c>
      <c r="V6" s="133">
        <v>8.9</v>
      </c>
      <c r="W6" s="133">
        <v>3.8</v>
      </c>
      <c r="X6" s="133">
        <v>0.1</v>
      </c>
      <c r="Y6" s="133">
        <v>0.1</v>
      </c>
      <c r="Z6" s="133">
        <v>0.1</v>
      </c>
      <c r="AA6" s="133">
        <v>0.1</v>
      </c>
      <c r="AB6" s="133">
        <v>0.1</v>
      </c>
      <c r="AC6" s="133">
        <v>0.1</v>
      </c>
      <c r="AD6" s="133">
        <v>0.1</v>
      </c>
      <c r="AE6" s="133">
        <v>0.1</v>
      </c>
      <c r="AF6" s="133">
        <v>0.1</v>
      </c>
      <c r="AG6" s="133">
        <v>0.1</v>
      </c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</row>
    <row r="7" spans="1:52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31</v>
      </c>
      <c r="M7" s="18"/>
      <c r="N7" s="18"/>
      <c r="O7" s="18"/>
      <c r="P7" s="18"/>
      <c r="Q7" s="18"/>
      <c r="R7" s="18"/>
      <c r="S7" s="133">
        <v>1.6</v>
      </c>
      <c r="T7" s="133">
        <v>2.7</v>
      </c>
      <c r="U7" s="133">
        <v>4.2</v>
      </c>
      <c r="V7" s="133">
        <v>4.7</v>
      </c>
      <c r="W7" s="133">
        <v>5.7</v>
      </c>
      <c r="X7" s="133">
        <v>6.4</v>
      </c>
      <c r="Y7" s="133">
        <v>1.7</v>
      </c>
      <c r="Z7" s="133">
        <v>0.1</v>
      </c>
      <c r="AA7" s="133">
        <v>0.1</v>
      </c>
      <c r="AB7" s="133">
        <v>0.1</v>
      </c>
      <c r="AC7" s="133">
        <v>0.1</v>
      </c>
      <c r="AD7" s="133">
        <v>0.1</v>
      </c>
      <c r="AE7" s="133">
        <v>0.1</v>
      </c>
      <c r="AF7" s="133">
        <v>0.1</v>
      </c>
      <c r="AG7" s="133">
        <v>0.1</v>
      </c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</row>
    <row r="8" spans="1:52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81</v>
      </c>
      <c r="M8" s="18"/>
      <c r="N8" s="18"/>
      <c r="O8" s="18"/>
      <c r="P8" s="18"/>
      <c r="Q8" s="18"/>
      <c r="R8" s="18"/>
      <c r="S8" s="133">
        <v>1.6</v>
      </c>
      <c r="T8" s="133">
        <v>1.7</v>
      </c>
      <c r="U8" s="133">
        <v>1.9</v>
      </c>
      <c r="V8" s="133">
        <v>2.2999999999999998</v>
      </c>
      <c r="W8" s="133">
        <v>2.9</v>
      </c>
      <c r="X8" s="133">
        <v>3.1</v>
      </c>
      <c r="Y8" s="133">
        <v>3.3</v>
      </c>
      <c r="Z8" s="133">
        <v>3.5</v>
      </c>
      <c r="AA8" s="133">
        <v>3.7</v>
      </c>
      <c r="AB8" s="133">
        <v>3.1</v>
      </c>
      <c r="AC8" s="133">
        <v>0.1</v>
      </c>
      <c r="AD8" s="133">
        <v>0.1</v>
      </c>
      <c r="AE8" s="133">
        <v>0.1</v>
      </c>
      <c r="AF8" s="133">
        <v>0.1</v>
      </c>
      <c r="AG8" s="133">
        <v>0.1</v>
      </c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</row>
    <row r="9" spans="1:52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 t="s">
        <v>32</v>
      </c>
      <c r="M9" s="18"/>
      <c r="N9" s="18"/>
      <c r="O9" s="18"/>
      <c r="P9" s="18"/>
      <c r="Q9" s="18"/>
      <c r="R9" s="18"/>
      <c r="S9" s="133">
        <v>1.6</v>
      </c>
      <c r="T9" s="133">
        <v>1.9</v>
      </c>
      <c r="U9" s="133">
        <v>2.9</v>
      </c>
      <c r="V9" s="133">
        <v>3.4</v>
      </c>
      <c r="W9" s="133">
        <v>4</v>
      </c>
      <c r="X9" s="133">
        <v>4.2</v>
      </c>
      <c r="Y9" s="133">
        <v>4.5999999999999996</v>
      </c>
      <c r="Z9" s="133">
        <v>4.5999999999999996</v>
      </c>
      <c r="AA9" s="133">
        <v>0.1</v>
      </c>
      <c r="AB9" s="133">
        <v>0.1</v>
      </c>
      <c r="AC9" s="133">
        <v>0.1</v>
      </c>
      <c r="AD9" s="133">
        <v>0.1</v>
      </c>
      <c r="AE9" s="133">
        <v>0.1</v>
      </c>
      <c r="AF9" s="133">
        <v>0.1</v>
      </c>
      <c r="AG9" s="133">
        <v>0.1</v>
      </c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</row>
    <row r="11" spans="1:52">
      <c r="L11" s="2" t="s">
        <v>425</v>
      </c>
    </row>
    <row r="12" spans="1:52">
      <c r="L12" s="2" t="s">
        <v>426</v>
      </c>
    </row>
    <row r="28" spans="1:1">
      <c r="A28" s="417"/>
    </row>
  </sheetData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A37"/>
  <sheetViews>
    <sheetView showGridLines="0" zoomScaleNormal="100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18.5" style="5" customWidth="1"/>
    <col min="13" max="13" width="10.375" style="5" bestFit="1" customWidth="1"/>
    <col min="14" max="14" width="9.25" style="5" bestFit="1" customWidth="1"/>
    <col min="15" max="16" width="8.625" style="5" bestFit="1" customWidth="1"/>
    <col min="17" max="22" width="9.25" style="5" bestFit="1" customWidth="1"/>
    <col min="23" max="23" width="10.5" style="5" bestFit="1" customWidth="1"/>
    <col min="24" max="26" width="9.25" style="5" bestFit="1" customWidth="1"/>
    <col min="27" max="33" width="10.125" style="5" bestFit="1" customWidth="1"/>
    <col min="34" max="53" width="9.625" style="5" bestFit="1" customWidth="1"/>
    <col min="54" max="16384" width="9" style="5"/>
  </cols>
  <sheetData>
    <row r="1" spans="1:53" ht="25.5">
      <c r="A1" s="637" t="s">
        <v>209</v>
      </c>
      <c r="C1" s="63"/>
      <c r="D1" s="63"/>
      <c r="E1" s="63"/>
      <c r="F1" s="63"/>
      <c r="G1" s="63"/>
      <c r="H1" s="63"/>
      <c r="I1" s="63"/>
    </row>
    <row r="2" spans="1:53">
      <c r="K2" s="416"/>
      <c r="L2" s="416"/>
    </row>
    <row r="3" spans="1:53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210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3">
      <c r="L4" s="4" t="s">
        <v>36</v>
      </c>
      <c r="M4" s="55">
        <v>40179</v>
      </c>
      <c r="N4" s="55">
        <v>40544</v>
      </c>
      <c r="O4" s="55">
        <v>40909</v>
      </c>
      <c r="P4" s="55">
        <v>41275</v>
      </c>
      <c r="Q4" s="55">
        <v>41640</v>
      </c>
      <c r="R4" s="55">
        <v>42005</v>
      </c>
      <c r="S4" s="55">
        <v>42370</v>
      </c>
      <c r="T4" s="55">
        <v>42736</v>
      </c>
      <c r="U4" s="55">
        <v>43101</v>
      </c>
      <c r="V4" s="55">
        <v>43466</v>
      </c>
      <c r="W4" s="55">
        <v>43831</v>
      </c>
      <c r="X4" s="55">
        <v>44197</v>
      </c>
      <c r="Y4" s="55">
        <v>44562</v>
      </c>
      <c r="Z4" s="55">
        <v>44927</v>
      </c>
      <c r="AA4" s="55">
        <v>45292</v>
      </c>
      <c r="AB4" s="55">
        <v>45658</v>
      </c>
      <c r="AC4" s="55">
        <v>46023</v>
      </c>
      <c r="AD4" s="55">
        <v>46388</v>
      </c>
      <c r="AE4" s="55">
        <v>46753</v>
      </c>
      <c r="AF4" s="55">
        <v>47119</v>
      </c>
      <c r="AG4" s="55">
        <v>47484</v>
      </c>
      <c r="AH4" s="55">
        <v>47849</v>
      </c>
      <c r="AI4" s="55">
        <v>48214</v>
      </c>
      <c r="AJ4" s="55">
        <v>48580</v>
      </c>
      <c r="AK4" s="55">
        <v>48945</v>
      </c>
      <c r="AL4" s="55">
        <v>49310</v>
      </c>
      <c r="AM4" s="55">
        <v>49675</v>
      </c>
      <c r="AN4" s="55">
        <v>50041</v>
      </c>
      <c r="AO4" s="55">
        <v>50406</v>
      </c>
      <c r="AP4" s="55">
        <v>50771</v>
      </c>
      <c r="AQ4" s="55">
        <v>51136</v>
      </c>
      <c r="AR4" s="55">
        <v>51502</v>
      </c>
      <c r="AS4" s="55">
        <v>51867</v>
      </c>
      <c r="AT4" s="55">
        <v>52232</v>
      </c>
      <c r="AU4" s="55">
        <v>52597</v>
      </c>
      <c r="AV4" s="55">
        <v>52963</v>
      </c>
      <c r="AW4" s="55">
        <v>53328</v>
      </c>
      <c r="AX4" s="55">
        <v>53693</v>
      </c>
      <c r="AY4" s="55">
        <v>54058</v>
      </c>
      <c r="AZ4" s="55">
        <v>54424</v>
      </c>
      <c r="BA4" s="55">
        <v>54789</v>
      </c>
    </row>
    <row r="5" spans="1:53">
      <c r="L5" s="136" t="s">
        <v>80</v>
      </c>
      <c r="M5" s="137">
        <v>0</v>
      </c>
      <c r="N5" s="137">
        <v>0</v>
      </c>
      <c r="O5" s="543">
        <v>-6.2000000000000003E-5</v>
      </c>
      <c r="P5" s="543">
        <v>-2.04E-4</v>
      </c>
      <c r="Q5" s="543">
        <v>-5.2499999999999997E-4</v>
      </c>
      <c r="R5" s="543">
        <v>-1.2570000000000001E-3</v>
      </c>
      <c r="S5" s="543">
        <v>-2.8639999999999998E-3</v>
      </c>
      <c r="T5" s="543">
        <v>-6.5599999999999999E-3</v>
      </c>
      <c r="U5" s="543">
        <v>-1.5018999999999999E-2</v>
      </c>
      <c r="V5" s="543">
        <v>-2.2884999999999999E-2</v>
      </c>
      <c r="W5" s="543">
        <v>-3.4035000000000003E-2</v>
      </c>
      <c r="X5" s="543">
        <v>-5.3589999999999999E-2</v>
      </c>
      <c r="Y5" s="543">
        <v>-7.0974999999999996E-2</v>
      </c>
      <c r="Z5" s="543">
        <v>-9.2087000000000002E-2</v>
      </c>
      <c r="AA5" s="543">
        <v>-0.112307</v>
      </c>
      <c r="AB5" s="543">
        <v>-0.12531300000000001</v>
      </c>
      <c r="AC5" s="543">
        <v>-0.13503999999999999</v>
      </c>
      <c r="AD5" s="543">
        <v>-0.14321999999999999</v>
      </c>
      <c r="AE5" s="543">
        <v>-0.150732</v>
      </c>
      <c r="AF5" s="543">
        <v>-0.15795300000000001</v>
      </c>
      <c r="AG5" s="543">
        <v>-0.165219</v>
      </c>
      <c r="AH5" s="543">
        <v>-0.170378</v>
      </c>
      <c r="AI5" s="543">
        <v>-0.170624</v>
      </c>
      <c r="AJ5" s="543">
        <v>-0.170846</v>
      </c>
      <c r="AK5" s="543">
        <v>-0.171045</v>
      </c>
      <c r="AL5" s="543">
        <v>-0.171237</v>
      </c>
      <c r="AM5" s="543">
        <v>-0.17142099999999999</v>
      </c>
      <c r="AN5" s="543">
        <v>-0.171598</v>
      </c>
      <c r="AO5" s="543">
        <v>-0.171768</v>
      </c>
      <c r="AP5" s="543">
        <v>-0.17193</v>
      </c>
      <c r="AQ5" s="543">
        <v>-0.17208599999999999</v>
      </c>
      <c r="AR5" s="543">
        <v>-0.172235</v>
      </c>
      <c r="AS5" s="543">
        <v>-0.172378</v>
      </c>
      <c r="AT5" s="543">
        <v>-0.172516</v>
      </c>
      <c r="AU5" s="543">
        <v>-0.17265</v>
      </c>
      <c r="AV5" s="543">
        <v>-0.17277899999999999</v>
      </c>
      <c r="AW5" s="543">
        <v>-0.172906</v>
      </c>
      <c r="AX5" s="543">
        <v>-0.17302899999999999</v>
      </c>
      <c r="AY5" s="543">
        <v>-0.173151</v>
      </c>
      <c r="AZ5" s="543">
        <v>-0.17327100000000001</v>
      </c>
      <c r="BA5" s="543">
        <v>-0.17338799999999999</v>
      </c>
    </row>
    <row r="6" spans="1:53">
      <c r="L6" s="136" t="s">
        <v>31</v>
      </c>
      <c r="M6" s="137">
        <v>0</v>
      </c>
      <c r="N6" s="137">
        <v>0</v>
      </c>
      <c r="O6" s="543">
        <v>-1.9000000000000001E-5</v>
      </c>
      <c r="P6" s="543">
        <v>-6.3999999999999997E-5</v>
      </c>
      <c r="Q6" s="543">
        <v>-1.66E-4</v>
      </c>
      <c r="R6" s="543">
        <v>-4.0499999999999998E-4</v>
      </c>
      <c r="S6" s="543">
        <v>-9.5E-4</v>
      </c>
      <c r="T6" s="543">
        <v>-2.026E-3</v>
      </c>
      <c r="U6" s="543">
        <v>-4.4039999999999999E-3</v>
      </c>
      <c r="V6" s="543">
        <v>-9.7020000000000006E-3</v>
      </c>
      <c r="W6" s="543">
        <v>-1.392E-2</v>
      </c>
      <c r="X6" s="543">
        <v>-1.8336000000000002E-2</v>
      </c>
      <c r="Y6" s="543">
        <v>-2.4511999999999999E-2</v>
      </c>
      <c r="Z6" s="543">
        <v>-3.5032000000000001E-2</v>
      </c>
      <c r="AA6" s="543">
        <v>-4.6579000000000002E-2</v>
      </c>
      <c r="AB6" s="543">
        <v>-5.4699999999999999E-2</v>
      </c>
      <c r="AC6" s="543">
        <v>-6.1034999999999999E-2</v>
      </c>
      <c r="AD6" s="543">
        <v>-6.6415000000000002E-2</v>
      </c>
      <c r="AE6" s="543">
        <v>-7.1455000000000005E-2</v>
      </c>
      <c r="AF6" s="543">
        <v>-7.6405000000000001E-2</v>
      </c>
      <c r="AG6" s="543">
        <v>-8.1398999999999999E-2</v>
      </c>
      <c r="AH6" s="543">
        <v>-8.6506E-2</v>
      </c>
      <c r="AI6" s="543">
        <v>-8.9914999999999995E-2</v>
      </c>
      <c r="AJ6" s="543">
        <v>-9.0218999999999994E-2</v>
      </c>
      <c r="AK6" s="543">
        <v>-9.0503E-2</v>
      </c>
      <c r="AL6" s="543">
        <v>-9.0776999999999997E-2</v>
      </c>
      <c r="AM6" s="543">
        <v>-9.1040999999999997E-2</v>
      </c>
      <c r="AN6" s="543">
        <v>-9.1292999999999999E-2</v>
      </c>
      <c r="AO6" s="543">
        <v>-9.1536000000000006E-2</v>
      </c>
      <c r="AP6" s="543">
        <v>-9.1768000000000002E-2</v>
      </c>
      <c r="AQ6" s="543">
        <v>-9.1990000000000002E-2</v>
      </c>
      <c r="AR6" s="543">
        <v>-9.2202999999999993E-2</v>
      </c>
      <c r="AS6" s="543">
        <v>-9.2407000000000003E-2</v>
      </c>
      <c r="AT6" s="543">
        <v>-9.2604000000000006E-2</v>
      </c>
      <c r="AU6" s="543">
        <v>-9.2795000000000002E-2</v>
      </c>
      <c r="AV6" s="543">
        <v>-9.2979999999999993E-2</v>
      </c>
      <c r="AW6" s="543">
        <v>-9.3160999999999994E-2</v>
      </c>
      <c r="AX6" s="543">
        <v>-9.3337000000000003E-2</v>
      </c>
      <c r="AY6" s="543">
        <v>-9.3510999999999997E-2</v>
      </c>
      <c r="AZ6" s="543">
        <v>-9.3682000000000001E-2</v>
      </c>
      <c r="BA6" s="543">
        <v>-9.3850000000000003E-2</v>
      </c>
    </row>
    <row r="7" spans="1:53">
      <c r="L7" s="136" t="s">
        <v>81</v>
      </c>
      <c r="M7" s="137">
        <v>0</v>
      </c>
      <c r="N7" s="137">
        <v>0</v>
      </c>
      <c r="O7" s="543">
        <v>-9.9999999999999995E-7</v>
      </c>
      <c r="P7" s="543">
        <v>-5.0000000000000004E-6</v>
      </c>
      <c r="Q7" s="543">
        <v>-1.2999999999999999E-5</v>
      </c>
      <c r="R7" s="543">
        <v>-3.4999999999999997E-5</v>
      </c>
      <c r="S7" s="543">
        <v>-8.3999999999999995E-5</v>
      </c>
      <c r="T7" s="543">
        <v>-1.8699999999999999E-4</v>
      </c>
      <c r="U7" s="543">
        <v>-4.2099999999999999E-4</v>
      </c>
      <c r="V7" s="543">
        <v>-9.2599999999999996E-4</v>
      </c>
      <c r="W7" s="543">
        <v>-2.081E-3</v>
      </c>
      <c r="X7" s="543">
        <v>-4.6280000000000002E-3</v>
      </c>
      <c r="Y7" s="543">
        <v>-7.6769999999999998E-3</v>
      </c>
      <c r="Z7" s="543">
        <v>-9.8569999999999994E-3</v>
      </c>
      <c r="AA7" s="543">
        <v>-1.1573999999999999E-2</v>
      </c>
      <c r="AB7" s="543">
        <v>-1.3065E-2</v>
      </c>
      <c r="AC7" s="543">
        <v>-1.4467000000000001E-2</v>
      </c>
      <c r="AD7" s="543">
        <v>-1.5847E-2</v>
      </c>
      <c r="AE7" s="543">
        <v>-1.7242E-2</v>
      </c>
      <c r="AF7" s="543">
        <v>-1.8674E-2</v>
      </c>
      <c r="AG7" s="543">
        <v>-2.0153999999999998E-2</v>
      </c>
      <c r="AH7" s="543">
        <v>-2.1684999999999999E-2</v>
      </c>
      <c r="AI7" s="543">
        <v>-2.2040000000000001E-2</v>
      </c>
      <c r="AJ7" s="543">
        <v>-2.2065999999999999E-2</v>
      </c>
      <c r="AK7" s="543">
        <v>-2.2091E-2</v>
      </c>
      <c r="AL7" s="543">
        <v>-2.2114999999999999E-2</v>
      </c>
      <c r="AM7" s="543">
        <v>-2.2138000000000001E-2</v>
      </c>
      <c r="AN7" s="543">
        <v>-2.2159999999999999E-2</v>
      </c>
      <c r="AO7" s="543">
        <v>-2.2180999999999999E-2</v>
      </c>
      <c r="AP7" s="543">
        <v>-2.2200999999999999E-2</v>
      </c>
      <c r="AQ7" s="543">
        <v>-2.2221000000000001E-2</v>
      </c>
      <c r="AR7" s="543">
        <v>-2.2238999999999998E-2</v>
      </c>
      <c r="AS7" s="543">
        <v>-2.2256999999999999E-2</v>
      </c>
      <c r="AT7" s="543">
        <v>-2.2275E-2</v>
      </c>
      <c r="AU7" s="543">
        <v>-2.2290999999999998E-2</v>
      </c>
      <c r="AV7" s="543">
        <v>-2.2307E-2</v>
      </c>
      <c r="AW7" s="543">
        <v>-2.2322999999999999E-2</v>
      </c>
      <c r="AX7" s="543">
        <v>-2.2339000000000001E-2</v>
      </c>
      <c r="AY7" s="543">
        <v>-2.2353999999999999E-2</v>
      </c>
      <c r="AZ7" s="543">
        <v>-2.2369E-2</v>
      </c>
      <c r="BA7" s="543">
        <v>-2.2384000000000001E-2</v>
      </c>
    </row>
    <row r="8" spans="1:53">
      <c r="L8" s="136" t="s">
        <v>32</v>
      </c>
      <c r="M8" s="137">
        <v>0</v>
      </c>
      <c r="N8" s="137">
        <v>0</v>
      </c>
      <c r="O8" s="543">
        <v>-1.4E-5</v>
      </c>
      <c r="P8" s="543">
        <v>-4.5000000000000003E-5</v>
      </c>
      <c r="Q8" s="543">
        <v>-1.18E-4</v>
      </c>
      <c r="R8" s="543">
        <v>-2.9500000000000001E-4</v>
      </c>
      <c r="S8" s="543">
        <v>-6.9399999999999996E-4</v>
      </c>
      <c r="T8" s="543">
        <v>-1.5020000000000001E-3</v>
      </c>
      <c r="U8" s="543">
        <v>-3.277E-3</v>
      </c>
      <c r="V8" s="543">
        <v>-7.1260000000000004E-3</v>
      </c>
      <c r="W8" s="543">
        <v>-9.8860000000000007E-3</v>
      </c>
      <c r="X8" s="543">
        <v>-1.2069E-2</v>
      </c>
      <c r="Y8" s="543">
        <v>-1.3998999999999999E-2</v>
      </c>
      <c r="Z8" s="543">
        <v>-1.5838000000000001E-2</v>
      </c>
      <c r="AA8" s="543">
        <v>-1.7659999999999999E-2</v>
      </c>
      <c r="AB8" s="543">
        <v>-1.9503E-2</v>
      </c>
      <c r="AC8" s="543">
        <v>-2.1384E-2</v>
      </c>
      <c r="AD8" s="543">
        <v>-2.3300000000000001E-2</v>
      </c>
      <c r="AE8" s="543">
        <v>-2.5308000000000001E-2</v>
      </c>
      <c r="AF8" s="543">
        <v>-2.7411000000000001E-2</v>
      </c>
      <c r="AG8" s="543">
        <v>-2.9610000000000001E-2</v>
      </c>
      <c r="AH8" s="543">
        <v>-3.1910000000000001E-2</v>
      </c>
      <c r="AI8" s="543">
        <v>-3.4311000000000001E-2</v>
      </c>
      <c r="AJ8" s="543">
        <v>-3.5732E-2</v>
      </c>
      <c r="AK8" s="543">
        <v>-3.5887000000000002E-2</v>
      </c>
      <c r="AL8" s="543">
        <v>-3.6037E-2</v>
      </c>
      <c r="AM8" s="543">
        <v>-3.6180999999999998E-2</v>
      </c>
      <c r="AN8" s="543">
        <v>-3.6318999999999997E-2</v>
      </c>
      <c r="AO8" s="543">
        <v>-3.6451999999999998E-2</v>
      </c>
      <c r="AP8" s="543">
        <v>-3.6579E-2</v>
      </c>
      <c r="AQ8" s="543">
        <v>-3.6700000000000003E-2</v>
      </c>
      <c r="AR8" s="543">
        <v>-3.6817000000000003E-2</v>
      </c>
      <c r="AS8" s="543">
        <v>-3.6928000000000002E-2</v>
      </c>
      <c r="AT8" s="543">
        <v>-3.7035999999999999E-2</v>
      </c>
      <c r="AU8" s="543">
        <v>-3.7139999999999999E-2</v>
      </c>
      <c r="AV8" s="543">
        <v>-3.7241999999999997E-2</v>
      </c>
      <c r="AW8" s="543">
        <v>-3.7339999999999998E-2</v>
      </c>
      <c r="AX8" s="543">
        <v>-3.7436999999999998E-2</v>
      </c>
      <c r="AY8" s="543">
        <v>-3.7532000000000003E-2</v>
      </c>
      <c r="AZ8" s="543">
        <v>-3.7626E-2</v>
      </c>
      <c r="BA8" s="543">
        <v>-3.7717000000000001E-2</v>
      </c>
    </row>
    <row r="10" spans="1:53">
      <c r="L10" s="2" t="s">
        <v>609</v>
      </c>
    </row>
    <row r="11" spans="1:53">
      <c r="L11" s="2" t="s">
        <v>607</v>
      </c>
    </row>
    <row r="22" spans="1:14">
      <c r="A22" s="417"/>
    </row>
    <row r="30" spans="1:14">
      <c r="M30" s="138"/>
      <c r="N30" s="138"/>
    </row>
    <row r="31" spans="1:14">
      <c r="M31" s="138"/>
      <c r="N31" s="138"/>
    </row>
    <row r="32" spans="1:14">
      <c r="M32" s="138"/>
      <c r="N32" s="138"/>
    </row>
    <row r="34" spans="13:53"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</row>
    <row r="35" spans="13:53"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</row>
    <row r="36" spans="13:53"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</row>
    <row r="37" spans="13:53"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</row>
  </sheetData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A37"/>
  <sheetViews>
    <sheetView showGridLines="0" zoomScaleNormal="100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23" style="5" customWidth="1"/>
    <col min="13" max="13" width="10.375" style="5" bestFit="1" customWidth="1"/>
    <col min="14" max="14" width="9.25" style="5" bestFit="1" customWidth="1"/>
    <col min="15" max="16" width="8.625" style="5" bestFit="1" customWidth="1"/>
    <col min="17" max="22" width="9.25" style="5" bestFit="1" customWidth="1"/>
    <col min="23" max="23" width="10.5" style="5" bestFit="1" customWidth="1"/>
    <col min="24" max="26" width="9.25" style="5" bestFit="1" customWidth="1"/>
    <col min="27" max="33" width="10.125" style="5" bestFit="1" customWidth="1"/>
    <col min="34" max="53" width="9.625" style="5" bestFit="1" customWidth="1"/>
    <col min="54" max="16384" width="9" style="5"/>
  </cols>
  <sheetData>
    <row r="1" spans="1:53" ht="25.5">
      <c r="A1" s="637" t="s">
        <v>598</v>
      </c>
      <c r="C1" s="63"/>
      <c r="D1" s="63"/>
      <c r="E1" s="63"/>
      <c r="F1" s="63"/>
      <c r="G1" s="63"/>
      <c r="H1" s="63"/>
      <c r="I1" s="63"/>
    </row>
    <row r="2" spans="1:53">
      <c r="K2" s="416"/>
      <c r="L2" s="441" t="s">
        <v>411</v>
      </c>
      <c r="M2" s="441" t="s">
        <v>5</v>
      </c>
      <c r="N2" s="441" t="s">
        <v>6</v>
      </c>
      <c r="O2" s="441" t="s">
        <v>7</v>
      </c>
      <c r="P2" s="441" t="s">
        <v>8</v>
      </c>
      <c r="Q2" s="441" t="s">
        <v>9</v>
      </c>
      <c r="R2" s="441" t="s">
        <v>10</v>
      </c>
      <c r="S2" s="441" t="s">
        <v>11</v>
      </c>
      <c r="T2" s="441" t="s">
        <v>12</v>
      </c>
      <c r="U2" s="441" t="s">
        <v>13</v>
      </c>
      <c r="V2" s="441" t="s">
        <v>14</v>
      </c>
      <c r="W2" s="441" t="s">
        <v>15</v>
      </c>
      <c r="X2" s="441" t="s">
        <v>16</v>
      </c>
      <c r="Y2" s="441" t="s">
        <v>17</v>
      </c>
      <c r="Z2" s="441" t="s">
        <v>18</v>
      </c>
      <c r="AA2" s="441" t="s">
        <v>19</v>
      </c>
      <c r="AB2" s="441" t="s">
        <v>20</v>
      </c>
      <c r="AC2" s="441" t="s">
        <v>21</v>
      </c>
      <c r="AD2" s="441" t="s">
        <v>22</v>
      </c>
      <c r="AE2" s="441" t="s">
        <v>23</v>
      </c>
      <c r="AF2" s="441" t="s">
        <v>24</v>
      </c>
      <c r="AG2" s="441" t="s">
        <v>25</v>
      </c>
      <c r="AH2" s="441" t="s">
        <v>26</v>
      </c>
      <c r="AI2" s="441" t="s">
        <v>27</v>
      </c>
      <c r="AJ2" s="441" t="s">
        <v>28</v>
      </c>
      <c r="AK2" s="441" t="s">
        <v>29</v>
      </c>
      <c r="AL2" s="441" t="s">
        <v>30</v>
      </c>
      <c r="AM2" s="441" t="s">
        <v>37</v>
      </c>
      <c r="AN2" s="441" t="s">
        <v>38</v>
      </c>
      <c r="AO2" s="441" t="s">
        <v>39</v>
      </c>
      <c r="AP2" s="441" t="s">
        <v>40</v>
      </c>
      <c r="AQ2" s="441" t="s">
        <v>41</v>
      </c>
      <c r="AR2" s="441" t="s">
        <v>83</v>
      </c>
      <c r="AS2" s="441" t="s">
        <v>84</v>
      </c>
      <c r="AT2" s="441" t="s">
        <v>85</v>
      </c>
      <c r="AU2" s="441" t="s">
        <v>86</v>
      </c>
      <c r="AV2" s="441" t="s">
        <v>87</v>
      </c>
      <c r="AW2" s="441" t="s">
        <v>88</v>
      </c>
      <c r="AX2" s="441" t="s">
        <v>89</v>
      </c>
      <c r="AY2" s="441" t="s">
        <v>90</v>
      </c>
      <c r="AZ2" s="441" t="s">
        <v>91</v>
      </c>
      <c r="BA2" s="441" t="s">
        <v>92</v>
      </c>
    </row>
    <row r="3" spans="1:53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442"/>
      <c r="M3" s="441"/>
      <c r="N3" s="441"/>
      <c r="O3" s="441"/>
      <c r="P3" s="441"/>
      <c r="Q3" s="441"/>
      <c r="R3" s="443"/>
      <c r="S3" s="443"/>
      <c r="T3" s="443"/>
      <c r="U3" s="443"/>
      <c r="V3" s="443"/>
      <c r="W3" s="443"/>
      <c r="X3" s="443"/>
      <c r="Y3" s="443"/>
      <c r="Z3" s="443"/>
      <c r="AA3" s="443"/>
      <c r="AB3" s="443"/>
      <c r="AC3" s="443"/>
      <c r="AD3" s="443"/>
      <c r="AE3" s="443"/>
      <c r="AF3" s="443"/>
      <c r="AG3" s="443"/>
      <c r="AH3" s="443"/>
      <c r="AI3" s="443"/>
      <c r="AJ3" s="441"/>
      <c r="AK3" s="441"/>
      <c r="AL3" s="441"/>
      <c r="AM3" s="441"/>
      <c r="AN3" s="441"/>
      <c r="AO3" s="441"/>
      <c r="AP3" s="441"/>
      <c r="AQ3" s="441"/>
      <c r="AR3" s="441"/>
      <c r="AS3" s="441"/>
      <c r="AT3" s="441"/>
      <c r="AU3" s="441"/>
      <c r="AV3" s="441"/>
      <c r="AW3" s="441"/>
      <c r="AX3" s="441"/>
      <c r="AY3" s="441"/>
      <c r="AZ3" s="441"/>
      <c r="BA3" s="441"/>
    </row>
    <row r="4" spans="1:53">
      <c r="L4" s="444"/>
      <c r="M4" s="445" t="s">
        <v>427</v>
      </c>
      <c r="N4" s="446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  <c r="AJ4" s="447"/>
      <c r="AK4" s="447"/>
      <c r="AL4" s="447"/>
      <c r="AM4" s="447"/>
      <c r="AN4" s="447"/>
      <c r="AO4" s="447"/>
      <c r="AP4" s="447"/>
      <c r="AQ4" s="447"/>
      <c r="AR4" s="447"/>
      <c r="AS4" s="447"/>
      <c r="AT4" s="447"/>
      <c r="AU4" s="447"/>
      <c r="AV4" s="447"/>
      <c r="AW4" s="447"/>
      <c r="AX4" s="447"/>
      <c r="AY4" s="447"/>
      <c r="AZ4" s="447"/>
      <c r="BA4" s="448"/>
    </row>
    <row r="5" spans="1:53">
      <c r="L5" s="449" t="s">
        <v>412</v>
      </c>
      <c r="M5" s="450">
        <v>40179</v>
      </c>
      <c r="N5" s="450">
        <v>40544</v>
      </c>
      <c r="O5" s="450">
        <v>40909</v>
      </c>
      <c r="P5" s="450">
        <v>41275</v>
      </c>
      <c r="Q5" s="450">
        <v>41640</v>
      </c>
      <c r="R5" s="450">
        <v>42005</v>
      </c>
      <c r="S5" s="450">
        <v>42370</v>
      </c>
      <c r="T5" s="450">
        <v>42736</v>
      </c>
      <c r="U5" s="450">
        <v>43101</v>
      </c>
      <c r="V5" s="450">
        <v>43466</v>
      </c>
      <c r="W5" s="450">
        <v>43831</v>
      </c>
      <c r="X5" s="450">
        <v>44197</v>
      </c>
      <c r="Y5" s="450">
        <v>44562</v>
      </c>
      <c r="Z5" s="450">
        <v>44927</v>
      </c>
      <c r="AA5" s="450">
        <v>45292</v>
      </c>
      <c r="AB5" s="450">
        <v>45658</v>
      </c>
      <c r="AC5" s="450">
        <v>46023</v>
      </c>
      <c r="AD5" s="450">
        <v>46388</v>
      </c>
      <c r="AE5" s="450">
        <v>46753</v>
      </c>
      <c r="AF5" s="450">
        <v>47119</v>
      </c>
      <c r="AG5" s="450">
        <v>47484</v>
      </c>
      <c r="AH5" s="450">
        <v>47849</v>
      </c>
      <c r="AI5" s="450">
        <v>48214</v>
      </c>
      <c r="AJ5" s="450">
        <v>48580</v>
      </c>
      <c r="AK5" s="450">
        <v>48945</v>
      </c>
      <c r="AL5" s="450">
        <v>49310</v>
      </c>
      <c r="AM5" s="450">
        <v>49675</v>
      </c>
      <c r="AN5" s="450">
        <v>50041</v>
      </c>
      <c r="AO5" s="450">
        <v>50406</v>
      </c>
      <c r="AP5" s="450">
        <v>50771</v>
      </c>
      <c r="AQ5" s="450">
        <v>51136</v>
      </c>
      <c r="AR5" s="450">
        <v>51502</v>
      </c>
      <c r="AS5" s="450">
        <v>51867</v>
      </c>
      <c r="AT5" s="450">
        <v>52232</v>
      </c>
      <c r="AU5" s="450">
        <v>52597</v>
      </c>
      <c r="AV5" s="450">
        <v>52963</v>
      </c>
      <c r="AW5" s="450">
        <v>53328</v>
      </c>
      <c r="AX5" s="450">
        <v>53693</v>
      </c>
      <c r="AY5" s="450">
        <v>54058</v>
      </c>
      <c r="AZ5" s="450">
        <v>54424</v>
      </c>
      <c r="BA5" s="450">
        <v>54789</v>
      </c>
    </row>
    <row r="6" spans="1:53">
      <c r="L6" s="451" t="s">
        <v>80</v>
      </c>
      <c r="M6" s="452">
        <v>0</v>
      </c>
      <c r="N6" s="452">
        <v>0</v>
      </c>
      <c r="O6" s="452">
        <v>0</v>
      </c>
      <c r="P6" s="452">
        <v>0</v>
      </c>
      <c r="Q6" s="452">
        <v>0</v>
      </c>
      <c r="R6" s="452">
        <v>0</v>
      </c>
      <c r="S6" s="452">
        <v>-0.1</v>
      </c>
      <c r="T6" s="452">
        <v>-0.1</v>
      </c>
      <c r="U6" s="452">
        <v>-0.3</v>
      </c>
      <c r="V6" s="452">
        <v>-0.5</v>
      </c>
      <c r="W6" s="452">
        <v>-0.7</v>
      </c>
      <c r="X6" s="452">
        <v>-1.1000000000000001</v>
      </c>
      <c r="Y6" s="452">
        <v>-1.4</v>
      </c>
      <c r="Z6" s="452">
        <v>-1.8</v>
      </c>
      <c r="AA6" s="452">
        <v>-2.1</v>
      </c>
      <c r="AB6" s="452">
        <v>-2.2999999999999998</v>
      </c>
      <c r="AC6" s="452">
        <v>-2.5</v>
      </c>
      <c r="AD6" s="452">
        <v>-2.6</v>
      </c>
      <c r="AE6" s="452">
        <v>-2.7</v>
      </c>
      <c r="AF6" s="452">
        <v>-2.7</v>
      </c>
      <c r="AG6" s="452">
        <v>-2.8</v>
      </c>
      <c r="AH6" s="452">
        <v>-2.9</v>
      </c>
      <c r="AI6" s="452">
        <v>-2.8</v>
      </c>
      <c r="AJ6" s="452">
        <v>-2.8</v>
      </c>
      <c r="AK6" s="452">
        <v>-2.7</v>
      </c>
      <c r="AL6" s="452">
        <v>-2.6</v>
      </c>
      <c r="AM6" s="452">
        <v>-2.6</v>
      </c>
      <c r="AN6" s="452">
        <v>-2.5</v>
      </c>
      <c r="AO6" s="452">
        <v>-2.5</v>
      </c>
      <c r="AP6" s="452">
        <v>-2.4</v>
      </c>
      <c r="AQ6" s="452">
        <v>-2.4</v>
      </c>
      <c r="AR6" s="452">
        <v>-2.2999999999999998</v>
      </c>
      <c r="AS6" s="452">
        <v>-2.2999999999999998</v>
      </c>
      <c r="AT6" s="452">
        <v>-2.2999999999999998</v>
      </c>
      <c r="AU6" s="452">
        <v>-2.2000000000000002</v>
      </c>
      <c r="AV6" s="452">
        <v>-2.2000000000000002</v>
      </c>
      <c r="AW6" s="452">
        <v>-2.2000000000000002</v>
      </c>
      <c r="AX6" s="452">
        <v>-2.2000000000000002</v>
      </c>
      <c r="AY6" s="452">
        <v>-2.2000000000000002</v>
      </c>
      <c r="AZ6" s="452">
        <v>-2.2000000000000002</v>
      </c>
      <c r="BA6" s="452">
        <v>-2.2000000000000002</v>
      </c>
    </row>
    <row r="7" spans="1:53">
      <c r="L7" s="451" t="s">
        <v>31</v>
      </c>
      <c r="M7" s="452">
        <v>0</v>
      </c>
      <c r="N7" s="452">
        <v>0</v>
      </c>
      <c r="O7" s="452">
        <v>0</v>
      </c>
      <c r="P7" s="452">
        <v>0</v>
      </c>
      <c r="Q7" s="452">
        <v>0</v>
      </c>
      <c r="R7" s="452">
        <v>0</v>
      </c>
      <c r="S7" s="452">
        <v>0</v>
      </c>
      <c r="T7" s="452">
        <v>0</v>
      </c>
      <c r="U7" s="452">
        <v>-0.1</v>
      </c>
      <c r="V7" s="452">
        <v>-0.2</v>
      </c>
      <c r="W7" s="452">
        <v>-0.3</v>
      </c>
      <c r="X7" s="452">
        <v>-0.4</v>
      </c>
      <c r="Y7" s="452">
        <v>-0.5</v>
      </c>
      <c r="Z7" s="452">
        <v>-0.7</v>
      </c>
      <c r="AA7" s="452">
        <v>-0.9</v>
      </c>
      <c r="AB7" s="452">
        <v>-1.1000000000000001</v>
      </c>
      <c r="AC7" s="452">
        <v>-1.2</v>
      </c>
      <c r="AD7" s="452">
        <v>-1.3</v>
      </c>
      <c r="AE7" s="452">
        <v>-1.4</v>
      </c>
      <c r="AF7" s="452">
        <v>-1.5</v>
      </c>
      <c r="AG7" s="452">
        <v>-1.6</v>
      </c>
      <c r="AH7" s="452">
        <v>-1.7</v>
      </c>
      <c r="AI7" s="452">
        <v>-1.7</v>
      </c>
      <c r="AJ7" s="452">
        <v>-1.7</v>
      </c>
      <c r="AK7" s="452">
        <v>-1.7</v>
      </c>
      <c r="AL7" s="452">
        <v>-1.7</v>
      </c>
      <c r="AM7" s="452">
        <v>-1.7</v>
      </c>
      <c r="AN7" s="452">
        <v>-1.7</v>
      </c>
      <c r="AO7" s="452">
        <v>-1.7</v>
      </c>
      <c r="AP7" s="452">
        <v>-1.7</v>
      </c>
      <c r="AQ7" s="452">
        <v>-1.7</v>
      </c>
      <c r="AR7" s="452">
        <v>-1.7</v>
      </c>
      <c r="AS7" s="452">
        <v>-1.8</v>
      </c>
      <c r="AT7" s="452">
        <v>-1.8</v>
      </c>
      <c r="AU7" s="452">
        <v>-1.8</v>
      </c>
      <c r="AV7" s="452">
        <v>-1.8</v>
      </c>
      <c r="AW7" s="452">
        <v>-1.8</v>
      </c>
      <c r="AX7" s="452">
        <v>-1.8</v>
      </c>
      <c r="AY7" s="452">
        <v>-1.8</v>
      </c>
      <c r="AZ7" s="452">
        <v>-1.8</v>
      </c>
      <c r="BA7" s="452">
        <v>-1.8</v>
      </c>
    </row>
    <row r="8" spans="1:53">
      <c r="L8" s="451" t="s">
        <v>81</v>
      </c>
      <c r="M8" s="452">
        <v>0</v>
      </c>
      <c r="N8" s="452">
        <v>0</v>
      </c>
      <c r="O8" s="452">
        <v>0</v>
      </c>
      <c r="P8" s="452">
        <v>0</v>
      </c>
      <c r="Q8" s="452">
        <v>0</v>
      </c>
      <c r="R8" s="452">
        <v>0</v>
      </c>
      <c r="S8" s="452">
        <v>0</v>
      </c>
      <c r="T8" s="452">
        <v>0</v>
      </c>
      <c r="U8" s="452">
        <v>0</v>
      </c>
      <c r="V8" s="452">
        <v>0</v>
      </c>
      <c r="W8" s="452">
        <v>0</v>
      </c>
      <c r="X8" s="452">
        <v>-0.1</v>
      </c>
      <c r="Y8" s="452">
        <v>-0.2</v>
      </c>
      <c r="Z8" s="452">
        <v>-0.2</v>
      </c>
      <c r="AA8" s="452">
        <v>-0.2</v>
      </c>
      <c r="AB8" s="452">
        <v>-0.3</v>
      </c>
      <c r="AC8" s="452">
        <v>-0.3</v>
      </c>
      <c r="AD8" s="452">
        <v>-0.3</v>
      </c>
      <c r="AE8" s="452">
        <v>-0.4</v>
      </c>
      <c r="AF8" s="452">
        <v>-0.4</v>
      </c>
      <c r="AG8" s="452">
        <v>-0.4</v>
      </c>
      <c r="AH8" s="452">
        <v>-0.4</v>
      </c>
      <c r="AI8" s="452">
        <v>-0.5</v>
      </c>
      <c r="AJ8" s="452">
        <v>-0.5</v>
      </c>
      <c r="AK8" s="452">
        <v>-0.5</v>
      </c>
      <c r="AL8" s="452">
        <v>-0.5</v>
      </c>
      <c r="AM8" s="452">
        <v>-0.5</v>
      </c>
      <c r="AN8" s="452">
        <v>-0.5</v>
      </c>
      <c r="AO8" s="452">
        <v>-0.5</v>
      </c>
      <c r="AP8" s="452">
        <v>-0.5</v>
      </c>
      <c r="AQ8" s="452">
        <v>-0.5</v>
      </c>
      <c r="AR8" s="452">
        <v>-0.5</v>
      </c>
      <c r="AS8" s="452">
        <v>-0.5</v>
      </c>
      <c r="AT8" s="452">
        <v>-0.5</v>
      </c>
      <c r="AU8" s="452">
        <v>-0.5</v>
      </c>
      <c r="AV8" s="452">
        <v>-0.5</v>
      </c>
      <c r="AW8" s="452">
        <v>-0.5</v>
      </c>
      <c r="AX8" s="452">
        <v>-0.5</v>
      </c>
      <c r="AY8" s="452">
        <v>-0.5</v>
      </c>
      <c r="AZ8" s="452">
        <v>-0.5</v>
      </c>
      <c r="BA8" s="452">
        <v>-0.5</v>
      </c>
    </row>
    <row r="9" spans="1:53">
      <c r="L9" s="451" t="s">
        <v>32</v>
      </c>
      <c r="M9" s="452">
        <v>0</v>
      </c>
      <c r="N9" s="452">
        <v>0</v>
      </c>
      <c r="O9" s="452">
        <v>0</v>
      </c>
      <c r="P9" s="452">
        <v>0</v>
      </c>
      <c r="Q9" s="452">
        <v>0</v>
      </c>
      <c r="R9" s="452">
        <v>0</v>
      </c>
      <c r="S9" s="452">
        <v>0</v>
      </c>
      <c r="T9" s="452">
        <v>0</v>
      </c>
      <c r="U9" s="452">
        <v>-0.1</v>
      </c>
      <c r="V9" s="452">
        <v>-0.2</v>
      </c>
      <c r="W9" s="452">
        <v>-0.2</v>
      </c>
      <c r="X9" s="452">
        <v>-0.3</v>
      </c>
      <c r="Y9" s="452">
        <v>-0.3</v>
      </c>
      <c r="Z9" s="452">
        <v>-0.4</v>
      </c>
      <c r="AA9" s="452">
        <v>-0.4</v>
      </c>
      <c r="AB9" s="452">
        <v>-0.4</v>
      </c>
      <c r="AC9" s="452">
        <v>-0.5</v>
      </c>
      <c r="AD9" s="452">
        <v>-0.5</v>
      </c>
      <c r="AE9" s="452">
        <v>-0.6</v>
      </c>
      <c r="AF9" s="452">
        <v>-0.6</v>
      </c>
      <c r="AG9" s="452">
        <v>-0.7</v>
      </c>
      <c r="AH9" s="452">
        <v>-0.7</v>
      </c>
      <c r="AI9" s="452">
        <v>-0.8</v>
      </c>
      <c r="AJ9" s="452">
        <v>-0.8</v>
      </c>
      <c r="AK9" s="452">
        <v>-0.8</v>
      </c>
      <c r="AL9" s="452">
        <v>-0.9</v>
      </c>
      <c r="AM9" s="452">
        <v>-0.9</v>
      </c>
      <c r="AN9" s="452">
        <v>-0.9</v>
      </c>
      <c r="AO9" s="452">
        <v>-0.9</v>
      </c>
      <c r="AP9" s="452">
        <v>-0.9</v>
      </c>
      <c r="AQ9" s="452">
        <v>-0.9</v>
      </c>
      <c r="AR9" s="452">
        <v>-0.9</v>
      </c>
      <c r="AS9" s="452">
        <v>-0.9</v>
      </c>
      <c r="AT9" s="452">
        <v>-0.9</v>
      </c>
      <c r="AU9" s="452">
        <v>-0.9</v>
      </c>
      <c r="AV9" s="452">
        <v>-0.9</v>
      </c>
      <c r="AW9" s="452">
        <v>-0.9</v>
      </c>
      <c r="AX9" s="452">
        <v>-0.9</v>
      </c>
      <c r="AY9" s="452">
        <v>-0.9</v>
      </c>
      <c r="AZ9" s="452">
        <v>-0.9</v>
      </c>
      <c r="BA9" s="452">
        <v>-0.9</v>
      </c>
    </row>
    <row r="10" spans="1:53"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G10" s="444"/>
      <c r="AH10" s="444"/>
      <c r="AI10" s="444"/>
      <c r="AJ10" s="444"/>
      <c r="AK10" s="444"/>
      <c r="AL10" s="444"/>
      <c r="AM10" s="444"/>
      <c r="AN10" s="444"/>
      <c r="AO10" s="444"/>
      <c r="AP10" s="444"/>
      <c r="AQ10" s="444"/>
      <c r="AR10" s="444"/>
      <c r="AS10" s="444"/>
      <c r="AT10" s="444"/>
      <c r="AU10" s="444"/>
      <c r="AV10" s="444"/>
      <c r="AW10" s="444"/>
      <c r="AX10" s="444"/>
      <c r="AY10" s="444"/>
      <c r="AZ10" s="444"/>
      <c r="BA10" s="444"/>
    </row>
    <row r="11" spans="1:53">
      <c r="L11" s="444"/>
      <c r="M11" s="444"/>
      <c r="N11" s="444"/>
      <c r="O11" s="444"/>
      <c r="P11" s="444"/>
      <c r="Q11" s="444"/>
      <c r="R11" s="444"/>
      <c r="S11" s="444"/>
      <c r="T11" s="444"/>
      <c r="U11" s="444"/>
      <c r="V11" s="444"/>
      <c r="W11" s="444"/>
      <c r="X11" s="444"/>
      <c r="Y11" s="444"/>
      <c r="Z11" s="444"/>
      <c r="AA11" s="444"/>
      <c r="AB11" s="444"/>
      <c r="AC11" s="444"/>
      <c r="AD11" s="444"/>
      <c r="AE11" s="444"/>
      <c r="AF11" s="444"/>
      <c r="AG11" s="444"/>
      <c r="AH11" s="444"/>
      <c r="AI11" s="444"/>
      <c r="AJ11" s="444"/>
      <c r="AK11" s="444"/>
      <c r="AL11" s="444"/>
      <c r="AM11" s="444"/>
      <c r="AN11" s="444"/>
      <c r="AO11" s="444"/>
      <c r="AP11" s="444"/>
      <c r="AQ11" s="444"/>
      <c r="AR11" s="444"/>
      <c r="AS11" s="444"/>
      <c r="AT11" s="444"/>
      <c r="AU11" s="444"/>
      <c r="AV11" s="444"/>
      <c r="AW11" s="444"/>
      <c r="AX11" s="444"/>
      <c r="AY11" s="444"/>
      <c r="AZ11" s="444"/>
      <c r="BA11" s="444"/>
    </row>
    <row r="12" spans="1:53">
      <c r="L12" s="444"/>
      <c r="M12" s="445" t="s">
        <v>671</v>
      </c>
      <c r="N12" s="446"/>
      <c r="O12" s="447"/>
      <c r="P12" s="447"/>
      <c r="Q12" s="447"/>
      <c r="R12" s="447"/>
      <c r="S12" s="447"/>
      <c r="T12" s="447"/>
      <c r="U12" s="447"/>
      <c r="V12" s="447"/>
      <c r="W12" s="447"/>
      <c r="X12" s="447"/>
      <c r="Y12" s="447"/>
      <c r="Z12" s="447"/>
      <c r="AA12" s="447"/>
      <c r="AB12" s="447"/>
      <c r="AC12" s="447"/>
      <c r="AD12" s="447"/>
      <c r="AE12" s="447"/>
      <c r="AF12" s="447"/>
      <c r="AG12" s="447"/>
      <c r="AH12" s="447"/>
      <c r="AI12" s="447"/>
      <c r="AJ12" s="447"/>
      <c r="AK12" s="447"/>
      <c r="AL12" s="447"/>
      <c r="AM12" s="447"/>
      <c r="AN12" s="447"/>
      <c r="AO12" s="447"/>
      <c r="AP12" s="447"/>
      <c r="AQ12" s="447"/>
      <c r="AR12" s="447"/>
      <c r="AS12" s="447"/>
      <c r="AT12" s="447"/>
      <c r="AU12" s="447"/>
      <c r="AV12" s="447"/>
      <c r="AW12" s="447"/>
      <c r="AX12" s="447"/>
      <c r="AY12" s="447"/>
      <c r="AZ12" s="447"/>
      <c r="BA12" s="448"/>
    </row>
    <row r="13" spans="1:53">
      <c r="L13" s="449" t="s">
        <v>537</v>
      </c>
      <c r="M13" s="450">
        <v>40179</v>
      </c>
      <c r="N13" s="450">
        <v>40544</v>
      </c>
      <c r="O13" s="450">
        <v>40909</v>
      </c>
      <c r="P13" s="450">
        <v>41275</v>
      </c>
      <c r="Q13" s="450">
        <v>41640</v>
      </c>
      <c r="R13" s="450">
        <v>42005</v>
      </c>
      <c r="S13" s="450">
        <v>42370</v>
      </c>
      <c r="T13" s="450">
        <v>42736</v>
      </c>
      <c r="U13" s="450">
        <v>43101</v>
      </c>
      <c r="V13" s="450">
        <v>43466</v>
      </c>
      <c r="W13" s="450">
        <v>43831</v>
      </c>
      <c r="X13" s="450">
        <v>44197</v>
      </c>
      <c r="Y13" s="450">
        <v>44562</v>
      </c>
      <c r="Z13" s="450">
        <v>44927</v>
      </c>
      <c r="AA13" s="450">
        <v>45292</v>
      </c>
      <c r="AB13" s="450">
        <v>45658</v>
      </c>
      <c r="AC13" s="450">
        <v>46023</v>
      </c>
      <c r="AD13" s="450">
        <v>46388</v>
      </c>
      <c r="AE13" s="450">
        <v>46753</v>
      </c>
      <c r="AF13" s="450">
        <v>47119</v>
      </c>
      <c r="AG13" s="450">
        <v>47484</v>
      </c>
      <c r="AH13" s="450">
        <v>47849</v>
      </c>
      <c r="AI13" s="450">
        <v>48214</v>
      </c>
      <c r="AJ13" s="450">
        <v>48580</v>
      </c>
      <c r="AK13" s="450">
        <v>48945</v>
      </c>
      <c r="AL13" s="450">
        <v>49310</v>
      </c>
      <c r="AM13" s="450">
        <v>49675</v>
      </c>
      <c r="AN13" s="450">
        <v>50041</v>
      </c>
      <c r="AO13" s="450">
        <v>50406</v>
      </c>
      <c r="AP13" s="450">
        <v>50771</v>
      </c>
      <c r="AQ13" s="450">
        <v>51136</v>
      </c>
      <c r="AR13" s="450">
        <v>51502</v>
      </c>
      <c r="AS13" s="450">
        <v>51867</v>
      </c>
      <c r="AT13" s="450">
        <v>52232</v>
      </c>
      <c r="AU13" s="450">
        <v>52597</v>
      </c>
      <c r="AV13" s="450">
        <v>52963</v>
      </c>
      <c r="AW13" s="450">
        <v>53328</v>
      </c>
      <c r="AX13" s="450">
        <v>53693</v>
      </c>
      <c r="AY13" s="450">
        <v>54058</v>
      </c>
      <c r="AZ13" s="450">
        <v>54424</v>
      </c>
      <c r="BA13" s="450">
        <v>54789</v>
      </c>
    </row>
    <row r="14" spans="1:53">
      <c r="L14" s="451" t="s">
        <v>80</v>
      </c>
      <c r="M14" s="452"/>
      <c r="N14" s="452"/>
      <c r="O14" s="453">
        <v>0.11</v>
      </c>
      <c r="P14" s="453">
        <v>0.12</v>
      </c>
      <c r="Q14" s="453">
        <v>0.13</v>
      </c>
      <c r="R14" s="453">
        <v>0.14000000000000001</v>
      </c>
      <c r="S14" s="453">
        <v>0.15</v>
      </c>
      <c r="T14" s="453">
        <v>0.16</v>
      </c>
      <c r="U14" s="453">
        <v>0.18</v>
      </c>
      <c r="V14" s="453">
        <v>0.21</v>
      </c>
      <c r="W14" s="453">
        <v>0.27</v>
      </c>
      <c r="X14" s="453">
        <v>0.4</v>
      </c>
      <c r="Y14" s="453">
        <v>0.49</v>
      </c>
      <c r="Z14" s="453">
        <v>0.61</v>
      </c>
      <c r="AA14" s="453">
        <v>0.71</v>
      </c>
      <c r="AB14" s="453">
        <v>0.76</v>
      </c>
      <c r="AC14" s="453">
        <v>0.79</v>
      </c>
      <c r="AD14" s="453">
        <v>0.81</v>
      </c>
      <c r="AE14" s="453">
        <v>0.81</v>
      </c>
      <c r="AF14" s="453">
        <v>0.82</v>
      </c>
      <c r="AG14" s="453">
        <v>0.82</v>
      </c>
      <c r="AH14" s="453">
        <v>0.83</v>
      </c>
      <c r="AI14" s="453">
        <v>0.83</v>
      </c>
      <c r="AJ14" s="453">
        <v>0.83</v>
      </c>
      <c r="AK14" s="453">
        <v>0.83</v>
      </c>
      <c r="AL14" s="453">
        <v>0.83</v>
      </c>
      <c r="AM14" s="453">
        <v>0.84</v>
      </c>
      <c r="AN14" s="453">
        <v>0.84</v>
      </c>
      <c r="AO14" s="453">
        <v>0.84</v>
      </c>
      <c r="AP14" s="453">
        <v>0.84</v>
      </c>
      <c r="AQ14" s="453">
        <v>0.84</v>
      </c>
      <c r="AR14" s="453">
        <v>0.84</v>
      </c>
      <c r="AS14" s="453">
        <v>0.84</v>
      </c>
      <c r="AT14" s="453">
        <v>0.85</v>
      </c>
      <c r="AU14" s="453">
        <v>0.85</v>
      </c>
      <c r="AV14" s="453">
        <v>0.85</v>
      </c>
      <c r="AW14" s="453">
        <v>0.85</v>
      </c>
      <c r="AX14" s="453">
        <v>0.85</v>
      </c>
      <c r="AY14" s="453">
        <v>0.85</v>
      </c>
      <c r="AZ14" s="453">
        <v>0.85</v>
      </c>
      <c r="BA14" s="453">
        <v>0.85</v>
      </c>
    </row>
    <row r="15" spans="1:53">
      <c r="L15" s="451" t="s">
        <v>31</v>
      </c>
      <c r="M15" s="452"/>
      <c r="N15" s="452"/>
      <c r="O15" s="453">
        <v>0.11</v>
      </c>
      <c r="P15" s="453">
        <v>0.12</v>
      </c>
      <c r="Q15" s="453">
        <v>0.13</v>
      </c>
      <c r="R15" s="453">
        <v>0.14000000000000001</v>
      </c>
      <c r="S15" s="453">
        <v>0.15</v>
      </c>
      <c r="T15" s="453">
        <v>0.15</v>
      </c>
      <c r="U15" s="453">
        <v>0.16</v>
      </c>
      <c r="V15" s="453">
        <v>0.16</v>
      </c>
      <c r="W15" s="453">
        <v>0.18</v>
      </c>
      <c r="X15" s="453">
        <v>0.2</v>
      </c>
      <c r="Y15" s="453">
        <v>0.24</v>
      </c>
      <c r="Z15" s="453">
        <v>0.32</v>
      </c>
      <c r="AA15" s="453">
        <v>0.4</v>
      </c>
      <c r="AB15" s="453">
        <v>0.44</v>
      </c>
      <c r="AC15" s="453">
        <v>0.47</v>
      </c>
      <c r="AD15" s="453">
        <v>0.48</v>
      </c>
      <c r="AE15" s="453">
        <v>0.49</v>
      </c>
      <c r="AF15" s="453">
        <v>0.5</v>
      </c>
      <c r="AG15" s="453">
        <v>0.51</v>
      </c>
      <c r="AH15" s="453">
        <v>0.51</v>
      </c>
      <c r="AI15" s="453">
        <v>0.52</v>
      </c>
      <c r="AJ15" s="453">
        <v>0.52</v>
      </c>
      <c r="AK15" s="453">
        <v>0.53</v>
      </c>
      <c r="AL15" s="453">
        <v>0.53</v>
      </c>
      <c r="AM15" s="453">
        <v>0.53</v>
      </c>
      <c r="AN15" s="453">
        <v>0.54</v>
      </c>
      <c r="AO15" s="453">
        <v>0.54</v>
      </c>
      <c r="AP15" s="453">
        <v>0.54</v>
      </c>
      <c r="AQ15" s="453">
        <v>0.55000000000000004</v>
      </c>
      <c r="AR15" s="453">
        <v>0.55000000000000004</v>
      </c>
      <c r="AS15" s="453">
        <v>0.55000000000000004</v>
      </c>
      <c r="AT15" s="453">
        <v>0.56000000000000005</v>
      </c>
      <c r="AU15" s="453">
        <v>0.56000000000000005</v>
      </c>
      <c r="AV15" s="453">
        <v>0.56000000000000005</v>
      </c>
      <c r="AW15" s="453">
        <v>0.56000000000000005</v>
      </c>
      <c r="AX15" s="453">
        <v>0.56999999999999995</v>
      </c>
      <c r="AY15" s="453">
        <v>0.56999999999999995</v>
      </c>
      <c r="AZ15" s="453">
        <v>0.56999999999999995</v>
      </c>
      <c r="BA15" s="453">
        <v>0.57999999999999996</v>
      </c>
    </row>
    <row r="16" spans="1:53">
      <c r="L16" s="451" t="s">
        <v>81</v>
      </c>
      <c r="M16" s="452"/>
      <c r="N16" s="452"/>
      <c r="O16" s="453">
        <v>0.11</v>
      </c>
      <c r="P16" s="453">
        <v>0.12</v>
      </c>
      <c r="Q16" s="453">
        <v>0.13</v>
      </c>
      <c r="R16" s="453">
        <v>0.14000000000000001</v>
      </c>
      <c r="S16" s="453">
        <v>0.15</v>
      </c>
      <c r="T16" s="453">
        <v>0.15</v>
      </c>
      <c r="U16" s="453">
        <v>0.15</v>
      </c>
      <c r="V16" s="453">
        <v>0.15</v>
      </c>
      <c r="W16" s="453">
        <v>0.15</v>
      </c>
      <c r="X16" s="453">
        <v>0.15</v>
      </c>
      <c r="Y16" s="453">
        <v>0.16</v>
      </c>
      <c r="Z16" s="453">
        <v>0.16</v>
      </c>
      <c r="AA16" s="453">
        <v>0.16</v>
      </c>
      <c r="AB16" s="453">
        <v>0.16</v>
      </c>
      <c r="AC16" s="453">
        <v>0.16</v>
      </c>
      <c r="AD16" s="453">
        <v>0.16</v>
      </c>
      <c r="AE16" s="453">
        <v>0.16</v>
      </c>
      <c r="AF16" s="453">
        <v>0.17</v>
      </c>
      <c r="AG16" s="453">
        <v>0.17</v>
      </c>
      <c r="AH16" s="453">
        <v>0.17</v>
      </c>
      <c r="AI16" s="453">
        <v>0.17</v>
      </c>
      <c r="AJ16" s="453">
        <v>0.17</v>
      </c>
      <c r="AK16" s="453">
        <v>0.17</v>
      </c>
      <c r="AL16" s="453">
        <v>0.17</v>
      </c>
      <c r="AM16" s="453">
        <v>0.17</v>
      </c>
      <c r="AN16" s="453">
        <v>0.17</v>
      </c>
      <c r="AO16" s="453">
        <v>0.17</v>
      </c>
      <c r="AP16" s="453">
        <v>0.17</v>
      </c>
      <c r="AQ16" s="453">
        <v>0.18</v>
      </c>
      <c r="AR16" s="453">
        <v>0.18</v>
      </c>
      <c r="AS16" s="453">
        <v>0.18</v>
      </c>
      <c r="AT16" s="453">
        <v>0.18</v>
      </c>
      <c r="AU16" s="453">
        <v>0.18</v>
      </c>
      <c r="AV16" s="453">
        <v>0.18</v>
      </c>
      <c r="AW16" s="453">
        <v>0.18</v>
      </c>
      <c r="AX16" s="453">
        <v>0.18</v>
      </c>
      <c r="AY16" s="453">
        <v>0.18</v>
      </c>
      <c r="AZ16" s="453">
        <v>0.18</v>
      </c>
      <c r="BA16" s="453">
        <v>0.18</v>
      </c>
    </row>
    <row r="17" spans="1:53">
      <c r="L17" s="451" t="s">
        <v>32</v>
      </c>
      <c r="M17" s="452"/>
      <c r="N17" s="452"/>
      <c r="O17" s="453">
        <v>0.11</v>
      </c>
      <c r="P17" s="453">
        <v>0.12</v>
      </c>
      <c r="Q17" s="453">
        <v>0.13</v>
      </c>
      <c r="R17" s="453">
        <v>0.14000000000000001</v>
      </c>
      <c r="S17" s="453">
        <v>0.15</v>
      </c>
      <c r="T17" s="453">
        <v>0.15</v>
      </c>
      <c r="U17" s="453">
        <v>0.15</v>
      </c>
      <c r="V17" s="453">
        <v>0.15</v>
      </c>
      <c r="W17" s="453">
        <v>0.16</v>
      </c>
      <c r="X17" s="453">
        <v>0.16</v>
      </c>
      <c r="Y17" s="453">
        <v>0.17</v>
      </c>
      <c r="Z17" s="453">
        <v>0.18</v>
      </c>
      <c r="AA17" s="453">
        <v>0.18</v>
      </c>
      <c r="AB17" s="453">
        <v>0.19</v>
      </c>
      <c r="AC17" s="453">
        <v>0.19</v>
      </c>
      <c r="AD17" s="453">
        <v>0.2</v>
      </c>
      <c r="AE17" s="453">
        <v>0.2</v>
      </c>
      <c r="AF17" s="453">
        <v>0.21</v>
      </c>
      <c r="AG17" s="453">
        <v>0.21</v>
      </c>
      <c r="AH17" s="453">
        <v>0.21</v>
      </c>
      <c r="AI17" s="453">
        <v>0.22</v>
      </c>
      <c r="AJ17" s="453">
        <v>0.22</v>
      </c>
      <c r="AK17" s="453">
        <v>0.22</v>
      </c>
      <c r="AL17" s="453">
        <v>0.23</v>
      </c>
      <c r="AM17" s="453">
        <v>0.23</v>
      </c>
      <c r="AN17" s="453">
        <v>0.23</v>
      </c>
      <c r="AO17" s="453">
        <v>0.24</v>
      </c>
      <c r="AP17" s="453">
        <v>0.24</v>
      </c>
      <c r="AQ17" s="453">
        <v>0.24</v>
      </c>
      <c r="AR17" s="453">
        <v>0.24</v>
      </c>
      <c r="AS17" s="453">
        <v>0.25</v>
      </c>
      <c r="AT17" s="453">
        <v>0.25</v>
      </c>
      <c r="AU17" s="453">
        <v>0.25</v>
      </c>
      <c r="AV17" s="453">
        <v>0.25</v>
      </c>
      <c r="AW17" s="453">
        <v>0.26</v>
      </c>
      <c r="AX17" s="453">
        <v>0.26</v>
      </c>
      <c r="AY17" s="453">
        <v>0.26</v>
      </c>
      <c r="AZ17" s="453">
        <v>0.26</v>
      </c>
      <c r="BA17" s="453">
        <v>0.26</v>
      </c>
    </row>
    <row r="18" spans="1:53">
      <c r="L18" s="444"/>
      <c r="M18" s="444"/>
      <c r="N18" s="444"/>
      <c r="O18" s="444"/>
      <c r="P18" s="444"/>
      <c r="Q18" s="444"/>
      <c r="R18" s="444"/>
      <c r="S18" s="444"/>
      <c r="T18" s="444"/>
      <c r="U18" s="444"/>
      <c r="V18" s="444"/>
      <c r="W18" s="444"/>
      <c r="X18" s="444"/>
      <c r="Y18" s="444"/>
      <c r="Z18" s="444"/>
      <c r="AA18" s="444"/>
      <c r="AB18" s="444"/>
      <c r="AC18" s="444"/>
      <c r="AD18" s="444"/>
      <c r="AE18" s="444"/>
      <c r="AF18" s="444"/>
      <c r="AG18" s="444"/>
      <c r="AH18" s="444"/>
      <c r="AI18" s="444"/>
      <c r="AJ18" s="444"/>
      <c r="AK18" s="444"/>
      <c r="AL18" s="444"/>
      <c r="AM18" s="444"/>
      <c r="AN18" s="444"/>
      <c r="AO18" s="444"/>
      <c r="AP18" s="444"/>
      <c r="AQ18" s="444"/>
      <c r="AR18" s="444"/>
      <c r="AS18" s="444"/>
      <c r="AT18" s="444"/>
      <c r="AU18" s="444"/>
      <c r="AV18" s="444"/>
      <c r="AW18" s="444"/>
      <c r="AX18" s="444"/>
      <c r="AY18" s="444"/>
      <c r="AZ18" s="444"/>
      <c r="BA18" s="444"/>
    </row>
    <row r="19" spans="1:53">
      <c r="L19" s="441" t="s">
        <v>608</v>
      </c>
      <c r="M19" s="444"/>
      <c r="N19" s="444"/>
      <c r="O19" s="444"/>
      <c r="P19" s="444"/>
      <c r="Q19" s="444"/>
      <c r="R19" s="444"/>
      <c r="S19" s="444"/>
      <c r="T19" s="444"/>
      <c r="U19" s="444"/>
      <c r="V19" s="444"/>
      <c r="W19" s="444"/>
      <c r="X19" s="444"/>
      <c r="Y19" s="444"/>
      <c r="Z19" s="444"/>
      <c r="AA19" s="444"/>
      <c r="AB19" s="444"/>
      <c r="AC19" s="444"/>
      <c r="AD19" s="444"/>
      <c r="AE19" s="444"/>
      <c r="AF19" s="444"/>
      <c r="AG19" s="444"/>
      <c r="AH19" s="444"/>
      <c r="AI19" s="444"/>
      <c r="AJ19" s="444"/>
      <c r="AK19" s="444"/>
      <c r="AL19" s="444"/>
      <c r="AM19" s="444"/>
      <c r="AN19" s="444"/>
      <c r="AO19" s="444"/>
      <c r="AP19" s="444"/>
      <c r="AQ19" s="444"/>
      <c r="AR19" s="444"/>
      <c r="AS19" s="444"/>
      <c r="AT19" s="444"/>
      <c r="AU19" s="444"/>
      <c r="AV19" s="444"/>
      <c r="AW19" s="444"/>
      <c r="AX19" s="444"/>
      <c r="AY19" s="444"/>
      <c r="AZ19" s="444"/>
      <c r="BA19" s="444"/>
    </row>
    <row r="20" spans="1:53">
      <c r="L20" s="441" t="s">
        <v>538</v>
      </c>
      <c r="M20" s="444"/>
      <c r="N20" s="444"/>
      <c r="O20" s="444"/>
      <c r="P20" s="444"/>
      <c r="Q20" s="444"/>
      <c r="R20" s="444"/>
      <c r="S20" s="444"/>
      <c r="T20" s="444"/>
      <c r="U20" s="444"/>
      <c r="V20" s="444"/>
      <c r="W20" s="444"/>
      <c r="X20" s="444"/>
      <c r="Y20" s="444"/>
      <c r="Z20" s="444"/>
      <c r="AA20" s="444"/>
      <c r="AB20" s="444"/>
      <c r="AC20" s="444"/>
      <c r="AD20" s="444"/>
      <c r="AE20" s="444"/>
      <c r="AF20" s="444"/>
      <c r="AG20" s="444"/>
      <c r="AH20" s="444"/>
      <c r="AI20" s="444"/>
      <c r="AJ20" s="444"/>
      <c r="AK20" s="444"/>
      <c r="AL20" s="444"/>
      <c r="AM20" s="444"/>
      <c r="AN20" s="444"/>
      <c r="AO20" s="444"/>
      <c r="AP20" s="444"/>
      <c r="AQ20" s="444"/>
      <c r="AR20" s="444"/>
      <c r="AS20" s="444"/>
      <c r="AT20" s="444"/>
      <c r="AU20" s="444"/>
      <c r="AV20" s="444"/>
      <c r="AW20" s="444"/>
      <c r="AX20" s="444"/>
      <c r="AY20" s="444"/>
      <c r="AZ20" s="444"/>
      <c r="BA20" s="444"/>
    </row>
    <row r="21" spans="1:53">
      <c r="L21" s="441" t="s">
        <v>549</v>
      </c>
      <c r="M21" s="444"/>
      <c r="N21" s="444"/>
      <c r="O21" s="444"/>
      <c r="P21" s="444"/>
      <c r="Q21" s="444"/>
      <c r="R21" s="444"/>
      <c r="S21" s="444"/>
      <c r="T21" s="444"/>
      <c r="U21" s="444"/>
      <c r="V21" s="444"/>
      <c r="W21" s="444"/>
      <c r="X21" s="444"/>
      <c r="Y21" s="444"/>
      <c r="Z21" s="444"/>
      <c r="AA21" s="444"/>
      <c r="AB21" s="444"/>
      <c r="AC21" s="444"/>
      <c r="AD21" s="444"/>
      <c r="AE21" s="444"/>
      <c r="AF21" s="444"/>
      <c r="AG21" s="444"/>
      <c r="AH21" s="444"/>
      <c r="AI21" s="444"/>
      <c r="AJ21" s="444"/>
      <c r="AK21" s="444"/>
      <c r="AL21" s="444"/>
      <c r="AM21" s="444"/>
      <c r="AN21" s="444"/>
      <c r="AO21" s="444"/>
      <c r="AP21" s="444"/>
      <c r="AQ21" s="444"/>
      <c r="AR21" s="444"/>
      <c r="AS21" s="444"/>
      <c r="AT21" s="444"/>
      <c r="AU21" s="444"/>
      <c r="AV21" s="444"/>
      <c r="AW21" s="444"/>
      <c r="AX21" s="444"/>
      <c r="AY21" s="444"/>
      <c r="AZ21" s="444"/>
      <c r="BA21" s="444"/>
    </row>
    <row r="22" spans="1:53">
      <c r="A22" s="417"/>
      <c r="L22" s="441" t="s">
        <v>549</v>
      </c>
      <c r="M22" s="444"/>
      <c r="N22" s="444"/>
      <c r="O22" s="444"/>
      <c r="P22" s="444"/>
      <c r="Q22" s="444"/>
      <c r="R22" s="444"/>
      <c r="S22" s="444"/>
      <c r="T22" s="444"/>
      <c r="U22" s="444"/>
      <c r="V22" s="444"/>
      <c r="W22" s="444"/>
      <c r="X22" s="444"/>
      <c r="Y22" s="444"/>
      <c r="Z22" s="444"/>
      <c r="AA22" s="444"/>
      <c r="AB22" s="444"/>
      <c r="AC22" s="444"/>
      <c r="AD22" s="444"/>
      <c r="AE22" s="444"/>
      <c r="AF22" s="444"/>
      <c r="AG22" s="444"/>
      <c r="AH22" s="444"/>
      <c r="AI22" s="444"/>
      <c r="AJ22" s="444"/>
      <c r="AK22" s="444"/>
      <c r="AL22" s="444"/>
      <c r="AM22" s="444"/>
      <c r="AN22" s="444"/>
      <c r="AO22" s="444"/>
      <c r="AP22" s="444"/>
      <c r="AQ22" s="444"/>
      <c r="AR22" s="444"/>
      <c r="AS22" s="444"/>
      <c r="AT22" s="444"/>
      <c r="AU22" s="444"/>
      <c r="AV22" s="444"/>
      <c r="AW22" s="444"/>
      <c r="AX22" s="444"/>
      <c r="AY22" s="444"/>
      <c r="AZ22" s="444"/>
      <c r="BA22" s="444"/>
    </row>
    <row r="23" spans="1:53">
      <c r="L23" s="441" t="s">
        <v>607</v>
      </c>
      <c r="M23" s="444"/>
      <c r="N23" s="444"/>
      <c r="O23" s="444"/>
      <c r="P23" s="444"/>
      <c r="Q23" s="444"/>
      <c r="R23" s="444"/>
      <c r="S23" s="444"/>
      <c r="T23" s="444"/>
      <c r="U23" s="444"/>
      <c r="V23" s="444"/>
      <c r="W23" s="444"/>
      <c r="X23" s="444"/>
      <c r="Y23" s="444"/>
      <c r="Z23" s="444"/>
      <c r="AA23" s="444"/>
      <c r="AB23" s="444"/>
      <c r="AC23" s="444"/>
      <c r="AD23" s="444"/>
      <c r="AE23" s="444"/>
      <c r="AF23" s="444"/>
      <c r="AG23" s="444"/>
      <c r="AH23" s="444"/>
      <c r="AI23" s="444"/>
      <c r="AJ23" s="444"/>
      <c r="AK23" s="444"/>
      <c r="AL23" s="444"/>
      <c r="AM23" s="444"/>
      <c r="AN23" s="444"/>
      <c r="AO23" s="444"/>
      <c r="AP23" s="444"/>
      <c r="AQ23" s="444"/>
      <c r="AR23" s="444"/>
      <c r="AS23" s="444"/>
      <c r="AT23" s="444"/>
      <c r="AU23" s="444"/>
      <c r="AV23" s="444"/>
      <c r="AW23" s="444"/>
      <c r="AX23" s="444"/>
      <c r="AY23" s="444"/>
      <c r="AZ23" s="444"/>
      <c r="BA23" s="444"/>
    </row>
    <row r="24" spans="1:53">
      <c r="L24" s="444"/>
      <c r="M24" s="444"/>
      <c r="N24" s="444"/>
      <c r="O24" s="444"/>
      <c r="P24" s="444"/>
      <c r="Q24" s="444"/>
      <c r="R24" s="444"/>
      <c r="S24" s="444"/>
      <c r="T24" s="444"/>
      <c r="U24" s="444"/>
      <c r="V24" s="444"/>
      <c r="W24" s="444"/>
      <c r="X24" s="444"/>
      <c r="Y24" s="444"/>
      <c r="Z24" s="444"/>
      <c r="AA24" s="444"/>
      <c r="AB24" s="444"/>
      <c r="AC24" s="444"/>
      <c r="AD24" s="444"/>
      <c r="AE24" s="444"/>
      <c r="AF24" s="444"/>
      <c r="AG24" s="444"/>
      <c r="AH24" s="444"/>
      <c r="AI24" s="444"/>
      <c r="AJ24" s="444"/>
      <c r="AK24" s="444"/>
      <c r="AL24" s="444"/>
      <c r="AM24" s="444"/>
      <c r="AN24" s="444"/>
      <c r="AO24" s="444"/>
      <c r="AP24" s="444"/>
      <c r="AQ24" s="444"/>
      <c r="AR24" s="444"/>
      <c r="AS24" s="444"/>
      <c r="AT24" s="444"/>
      <c r="AU24" s="444"/>
      <c r="AV24" s="444"/>
      <c r="AW24" s="444"/>
      <c r="AX24" s="444"/>
      <c r="AY24" s="444"/>
      <c r="AZ24" s="444"/>
      <c r="BA24" s="444"/>
    </row>
    <row r="25" spans="1:53">
      <c r="L25" s="444"/>
      <c r="M25" s="444"/>
      <c r="N25" s="444"/>
      <c r="O25" s="444"/>
      <c r="P25" s="444"/>
      <c r="Q25" s="444"/>
      <c r="R25" s="444"/>
      <c r="S25" s="444"/>
      <c r="T25" s="444"/>
      <c r="U25" s="444"/>
      <c r="V25" s="444"/>
      <c r="W25" s="444"/>
      <c r="X25" s="444"/>
      <c r="Y25" s="444"/>
      <c r="Z25" s="444"/>
      <c r="AA25" s="444"/>
      <c r="AB25" s="444"/>
      <c r="AC25" s="444"/>
      <c r="AD25" s="444"/>
      <c r="AE25" s="444"/>
      <c r="AF25" s="444"/>
      <c r="AG25" s="444"/>
      <c r="AH25" s="444"/>
      <c r="AI25" s="444"/>
      <c r="AJ25" s="444"/>
      <c r="AK25" s="444"/>
      <c r="AL25" s="444"/>
      <c r="AM25" s="444"/>
      <c r="AN25" s="444"/>
      <c r="AO25" s="444"/>
      <c r="AP25" s="444"/>
      <c r="AQ25" s="444"/>
      <c r="AR25" s="444"/>
      <c r="AS25" s="444"/>
      <c r="AT25" s="444"/>
      <c r="AU25" s="444"/>
      <c r="AV25" s="444"/>
      <c r="AW25" s="444"/>
      <c r="AX25" s="444"/>
      <c r="AY25" s="444"/>
      <c r="AZ25" s="444"/>
      <c r="BA25" s="444"/>
    </row>
    <row r="26" spans="1:53">
      <c r="L26" s="444"/>
      <c r="M26" s="444"/>
      <c r="N26" s="444"/>
      <c r="O26" s="444"/>
      <c r="P26" s="444"/>
      <c r="Q26" s="444"/>
      <c r="R26" s="444"/>
      <c r="S26" s="444"/>
      <c r="T26" s="444"/>
      <c r="U26" s="444"/>
      <c r="V26" s="444"/>
      <c r="W26" s="444"/>
      <c r="X26" s="444"/>
      <c r="Y26" s="444"/>
      <c r="Z26" s="444"/>
      <c r="AA26" s="444"/>
      <c r="AB26" s="444"/>
      <c r="AC26" s="444"/>
      <c r="AD26" s="444"/>
      <c r="AE26" s="444"/>
      <c r="AF26" s="444"/>
      <c r="AG26" s="444"/>
      <c r="AH26" s="444"/>
      <c r="AI26" s="444"/>
      <c r="AJ26" s="444"/>
      <c r="AK26" s="444"/>
      <c r="AL26" s="444"/>
      <c r="AM26" s="444"/>
      <c r="AN26" s="444"/>
      <c r="AO26" s="444"/>
      <c r="AP26" s="444"/>
      <c r="AQ26" s="444"/>
      <c r="AR26" s="444"/>
      <c r="AS26" s="444"/>
      <c r="AT26" s="444"/>
      <c r="AU26" s="444"/>
      <c r="AV26" s="444"/>
      <c r="AW26" s="444"/>
      <c r="AX26" s="444"/>
      <c r="AY26" s="444"/>
      <c r="AZ26" s="444"/>
      <c r="BA26" s="444"/>
    </row>
    <row r="27" spans="1:53">
      <c r="L27" s="444"/>
      <c r="M27" s="444"/>
      <c r="N27" s="444"/>
      <c r="O27" s="444"/>
      <c r="P27" s="444"/>
      <c r="Q27" s="444"/>
      <c r="R27" s="444"/>
      <c r="S27" s="444"/>
      <c r="T27" s="444"/>
      <c r="U27" s="444"/>
      <c r="V27" s="444"/>
      <c r="W27" s="444"/>
      <c r="X27" s="444"/>
      <c r="Y27" s="444"/>
      <c r="Z27" s="444"/>
      <c r="AA27" s="444"/>
      <c r="AB27" s="444"/>
      <c r="AC27" s="444"/>
      <c r="AD27" s="444"/>
      <c r="AE27" s="444"/>
      <c r="AF27" s="444"/>
      <c r="AG27" s="444"/>
      <c r="AH27" s="444"/>
      <c r="AI27" s="444"/>
      <c r="AJ27" s="444"/>
      <c r="AK27" s="444"/>
      <c r="AL27" s="444"/>
      <c r="AM27" s="444"/>
      <c r="AN27" s="444"/>
      <c r="AO27" s="444"/>
      <c r="AP27" s="444"/>
      <c r="AQ27" s="444"/>
      <c r="AR27" s="444"/>
      <c r="AS27" s="444"/>
      <c r="AT27" s="444"/>
      <c r="AU27" s="444"/>
      <c r="AV27" s="444"/>
      <c r="AW27" s="444"/>
      <c r="AX27" s="444"/>
      <c r="AY27" s="444"/>
      <c r="AZ27" s="444"/>
      <c r="BA27" s="444"/>
    </row>
    <row r="28" spans="1:53">
      <c r="L28" s="444"/>
      <c r="M28" s="444"/>
      <c r="N28" s="444"/>
      <c r="O28" s="444"/>
      <c r="P28" s="444"/>
      <c r="Q28" s="444"/>
      <c r="R28" s="444"/>
      <c r="S28" s="444"/>
      <c r="T28" s="444"/>
      <c r="U28" s="444"/>
      <c r="V28" s="444"/>
      <c r="W28" s="444"/>
      <c r="X28" s="444"/>
      <c r="Y28" s="444"/>
      <c r="Z28" s="444"/>
      <c r="AA28" s="444"/>
      <c r="AB28" s="444"/>
      <c r="AC28" s="444"/>
      <c r="AD28" s="444"/>
      <c r="AE28" s="444"/>
      <c r="AF28" s="444"/>
      <c r="AG28" s="444"/>
      <c r="AH28" s="444"/>
      <c r="AI28" s="444"/>
      <c r="AJ28" s="444"/>
      <c r="AK28" s="444"/>
      <c r="AL28" s="444"/>
      <c r="AM28" s="444"/>
      <c r="AN28" s="444"/>
      <c r="AO28" s="444"/>
      <c r="AP28" s="444"/>
      <c r="AQ28" s="444"/>
      <c r="AR28" s="444"/>
      <c r="AS28" s="444"/>
      <c r="AT28" s="444"/>
      <c r="AU28" s="444"/>
      <c r="AV28" s="444"/>
      <c r="AW28" s="444"/>
      <c r="AX28" s="444"/>
      <c r="AY28" s="444"/>
      <c r="AZ28" s="444"/>
      <c r="BA28" s="444"/>
    </row>
    <row r="34" spans="13:53"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</row>
    <row r="35" spans="13:53"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</row>
    <row r="36" spans="13:53"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</row>
    <row r="37" spans="13:53"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</row>
  </sheetData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V62"/>
  <sheetViews>
    <sheetView showGridLines="0" zoomScale="85" zoomScaleNormal="85" workbookViewId="0"/>
  </sheetViews>
  <sheetFormatPr defaultColWidth="9" defaultRowHeight="12.75"/>
  <cols>
    <col min="1" max="1" width="3.625" style="76" customWidth="1"/>
    <col min="2" max="2" width="32.375" style="76" customWidth="1"/>
    <col min="3" max="33" width="9.375" style="76" customWidth="1"/>
    <col min="34" max="16384" width="9" style="76"/>
  </cols>
  <sheetData>
    <row r="1" spans="1:48" ht="15.75">
      <c r="A1" s="637" t="s">
        <v>428</v>
      </c>
      <c r="C1" s="35"/>
      <c r="D1" s="35"/>
      <c r="E1" s="35"/>
    </row>
    <row r="3" spans="1:48">
      <c r="B3" s="261" t="s">
        <v>412</v>
      </c>
      <c r="C3" s="261" t="s">
        <v>0</v>
      </c>
      <c r="D3" s="261" t="s">
        <v>1</v>
      </c>
      <c r="E3" s="261" t="s">
        <v>2</v>
      </c>
      <c r="F3" s="261" t="s">
        <v>3</v>
      </c>
      <c r="G3" s="261" t="s">
        <v>4</v>
      </c>
      <c r="H3" s="261" t="s">
        <v>5</v>
      </c>
      <c r="I3" s="261" t="s">
        <v>6</v>
      </c>
      <c r="J3" s="261" t="s">
        <v>7</v>
      </c>
      <c r="K3" s="261" t="s">
        <v>8</v>
      </c>
      <c r="L3" s="261" t="s">
        <v>9</v>
      </c>
      <c r="M3" s="261" t="s">
        <v>10</v>
      </c>
      <c r="N3" s="261" t="s">
        <v>11</v>
      </c>
      <c r="O3" s="261" t="s">
        <v>12</v>
      </c>
      <c r="P3" s="261" t="s">
        <v>13</v>
      </c>
      <c r="Q3" s="261" t="s">
        <v>14</v>
      </c>
      <c r="R3" s="261" t="s">
        <v>15</v>
      </c>
      <c r="S3" s="261" t="s">
        <v>16</v>
      </c>
      <c r="T3" s="261" t="s">
        <v>17</v>
      </c>
      <c r="U3" s="261" t="s">
        <v>18</v>
      </c>
      <c r="V3" s="261" t="s">
        <v>19</v>
      </c>
      <c r="W3" s="261" t="s">
        <v>20</v>
      </c>
      <c r="X3" s="261" t="s">
        <v>21</v>
      </c>
      <c r="Y3" s="261" t="s">
        <v>22</v>
      </c>
      <c r="Z3" s="261" t="s">
        <v>23</v>
      </c>
      <c r="AA3" s="261" t="s">
        <v>24</v>
      </c>
      <c r="AB3" s="261" t="s">
        <v>25</v>
      </c>
      <c r="AC3" s="261" t="s">
        <v>26</v>
      </c>
      <c r="AD3" s="261" t="s">
        <v>27</v>
      </c>
      <c r="AE3" s="261" t="s">
        <v>28</v>
      </c>
      <c r="AF3" s="261" t="s">
        <v>29</v>
      </c>
      <c r="AG3" s="261" t="s">
        <v>30</v>
      </c>
      <c r="AH3" s="261" t="s">
        <v>37</v>
      </c>
      <c r="AI3" s="261" t="s">
        <v>38</v>
      </c>
      <c r="AJ3" s="261" t="s">
        <v>39</v>
      </c>
      <c r="AK3" s="261" t="s">
        <v>40</v>
      </c>
      <c r="AL3" s="261" t="s">
        <v>41</v>
      </c>
      <c r="AM3" s="261" t="s">
        <v>83</v>
      </c>
      <c r="AN3" s="261" t="s">
        <v>84</v>
      </c>
      <c r="AO3" s="261" t="s">
        <v>85</v>
      </c>
      <c r="AP3" s="261" t="s">
        <v>86</v>
      </c>
      <c r="AQ3" s="261" t="s">
        <v>87</v>
      </c>
      <c r="AR3" s="261" t="s">
        <v>88</v>
      </c>
      <c r="AS3" s="261" t="s">
        <v>89</v>
      </c>
      <c r="AT3" s="261" t="s">
        <v>90</v>
      </c>
      <c r="AU3" s="261" t="s">
        <v>91</v>
      </c>
      <c r="AV3" s="261" t="s">
        <v>92</v>
      </c>
    </row>
    <row r="4" spans="1:48" ht="13.5" thickBot="1"/>
    <row r="5" spans="1:48">
      <c r="B5" s="26" t="s">
        <v>35</v>
      </c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89"/>
      <c r="AA5" s="289"/>
      <c r="AB5" s="289"/>
      <c r="AC5" s="289"/>
      <c r="AD5" s="289"/>
      <c r="AE5" s="289"/>
      <c r="AF5" s="289"/>
      <c r="AG5" s="289"/>
      <c r="AH5" s="289"/>
      <c r="AI5" s="289"/>
      <c r="AJ5" s="289"/>
      <c r="AK5" s="289"/>
      <c r="AL5" s="289"/>
      <c r="AM5" s="289"/>
      <c r="AN5" s="289"/>
      <c r="AO5" s="289"/>
      <c r="AP5" s="289"/>
      <c r="AQ5" s="289"/>
      <c r="AR5" s="289"/>
      <c r="AS5" s="289"/>
      <c r="AT5" s="289"/>
      <c r="AU5" s="289"/>
      <c r="AV5" s="290"/>
    </row>
    <row r="6" spans="1:48">
      <c r="B6" s="291"/>
      <c r="C6" s="28" t="s">
        <v>34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92"/>
    </row>
    <row r="7" spans="1:48">
      <c r="B7" s="293" t="s">
        <v>412</v>
      </c>
      <c r="C7" s="55">
        <v>38353</v>
      </c>
      <c r="D7" s="55">
        <v>38718</v>
      </c>
      <c r="E7" s="55">
        <v>39083</v>
      </c>
      <c r="F7" s="55">
        <v>39448</v>
      </c>
      <c r="G7" s="55">
        <v>39814</v>
      </c>
      <c r="H7" s="55">
        <v>40179</v>
      </c>
      <c r="I7" s="55">
        <v>40544</v>
      </c>
      <c r="J7" s="55">
        <v>40909</v>
      </c>
      <c r="K7" s="55">
        <v>41275</v>
      </c>
      <c r="L7" s="55">
        <v>41640</v>
      </c>
      <c r="M7" s="55">
        <v>42005</v>
      </c>
      <c r="N7" s="55">
        <v>42370</v>
      </c>
      <c r="O7" s="55">
        <v>42736</v>
      </c>
      <c r="P7" s="55">
        <v>43101</v>
      </c>
      <c r="Q7" s="55">
        <v>43466</v>
      </c>
      <c r="R7" s="55">
        <v>43831</v>
      </c>
      <c r="S7" s="55">
        <v>44197</v>
      </c>
      <c r="T7" s="55">
        <v>44562</v>
      </c>
      <c r="U7" s="55">
        <v>44927</v>
      </c>
      <c r="V7" s="55">
        <v>45292</v>
      </c>
      <c r="W7" s="55">
        <v>45658</v>
      </c>
      <c r="X7" s="55">
        <v>46023</v>
      </c>
      <c r="Y7" s="55">
        <v>46388</v>
      </c>
      <c r="Z7" s="55">
        <v>46753</v>
      </c>
      <c r="AA7" s="55">
        <v>47119</v>
      </c>
      <c r="AB7" s="55">
        <v>47484</v>
      </c>
      <c r="AC7" s="55">
        <v>47849</v>
      </c>
      <c r="AD7" s="55">
        <v>48214</v>
      </c>
      <c r="AE7" s="55">
        <v>48580</v>
      </c>
      <c r="AF7" s="55">
        <v>48945</v>
      </c>
      <c r="AG7" s="55">
        <v>49310</v>
      </c>
      <c r="AH7" s="55">
        <v>49675</v>
      </c>
      <c r="AI7" s="55">
        <v>50041</v>
      </c>
      <c r="AJ7" s="55">
        <v>50406</v>
      </c>
      <c r="AK7" s="55">
        <v>50771</v>
      </c>
      <c r="AL7" s="55">
        <v>51136</v>
      </c>
      <c r="AM7" s="55">
        <v>51502</v>
      </c>
      <c r="AN7" s="55">
        <v>51867</v>
      </c>
      <c r="AO7" s="55">
        <v>52232</v>
      </c>
      <c r="AP7" s="55">
        <v>52597</v>
      </c>
      <c r="AQ7" s="55">
        <v>52963</v>
      </c>
      <c r="AR7" s="55">
        <v>53328</v>
      </c>
      <c r="AS7" s="55">
        <v>53693</v>
      </c>
      <c r="AT7" s="55">
        <v>54058</v>
      </c>
      <c r="AU7" s="55">
        <v>54424</v>
      </c>
      <c r="AV7" s="55">
        <v>54789</v>
      </c>
    </row>
    <row r="8" spans="1:48">
      <c r="B8" s="30" t="s">
        <v>429</v>
      </c>
      <c r="C8" s="37">
        <v>123.003</v>
      </c>
      <c r="D8" s="37">
        <v>121.251</v>
      </c>
      <c r="E8" s="37">
        <v>121.387</v>
      </c>
      <c r="F8" s="37">
        <v>116.655</v>
      </c>
      <c r="G8" s="37">
        <v>115.797</v>
      </c>
      <c r="H8" s="37">
        <v>109.56</v>
      </c>
      <c r="I8" s="37">
        <v>110.864</v>
      </c>
      <c r="J8" s="37">
        <v>110.71899999999999</v>
      </c>
      <c r="K8" s="37">
        <v>109.97</v>
      </c>
      <c r="L8" s="37">
        <v>112.67700000000001</v>
      </c>
      <c r="M8" s="37">
        <v>114.53700000000001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</row>
    <row r="9" spans="1:48">
      <c r="B9" s="30" t="s">
        <v>430</v>
      </c>
      <c r="C9" s="37">
        <v>118.312</v>
      </c>
      <c r="D9" s="37">
        <v>117.792</v>
      </c>
      <c r="E9" s="37">
        <v>118.77500000000001</v>
      </c>
      <c r="F9" s="37">
        <v>112.96</v>
      </c>
      <c r="G9" s="37">
        <v>104.872</v>
      </c>
      <c r="H9" s="37">
        <v>108.095</v>
      </c>
      <c r="I9" s="37">
        <v>105.22199999999999</v>
      </c>
      <c r="J9" s="37">
        <v>103.925</v>
      </c>
      <c r="K9" s="37">
        <v>103.45399999999999</v>
      </c>
      <c r="L9" s="37">
        <v>97.396000000000001</v>
      </c>
      <c r="M9" s="37">
        <v>94.721999999999994</v>
      </c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</row>
    <row r="10" spans="1:48">
      <c r="B10" s="30" t="s">
        <v>431</v>
      </c>
      <c r="C10" s="37">
        <v>112.78400000000001</v>
      </c>
      <c r="D10" s="37">
        <v>111.07299999999999</v>
      </c>
      <c r="E10" s="37">
        <v>109.6</v>
      </c>
      <c r="F10" s="37">
        <v>106.688</v>
      </c>
      <c r="G10" s="37">
        <v>105.438</v>
      </c>
      <c r="H10" s="37">
        <v>104.742</v>
      </c>
      <c r="I10" s="37">
        <v>107.056</v>
      </c>
      <c r="J10" s="37">
        <v>106.56100000000001</v>
      </c>
      <c r="K10" s="37">
        <v>104.58199999999999</v>
      </c>
      <c r="L10" s="37">
        <v>98.882999999999996</v>
      </c>
      <c r="M10" s="37">
        <v>96.960999999999999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</row>
    <row r="11" spans="1:48">
      <c r="B11" s="31" t="s">
        <v>432</v>
      </c>
      <c r="C11" s="37">
        <v>22.558</v>
      </c>
      <c r="D11" s="37">
        <v>22.044</v>
      </c>
      <c r="E11" s="37">
        <v>22.536999999999999</v>
      </c>
      <c r="F11" s="37">
        <v>23.34</v>
      </c>
      <c r="G11" s="37">
        <v>24.989000000000001</v>
      </c>
      <c r="H11" s="37">
        <v>23.792000000000002</v>
      </c>
      <c r="I11" s="37">
        <v>23.346</v>
      </c>
      <c r="J11" s="37">
        <v>24.535</v>
      </c>
      <c r="K11" s="37">
        <v>23.280999999999999</v>
      </c>
      <c r="L11" s="37">
        <v>24.545999999999999</v>
      </c>
      <c r="M11" s="37">
        <v>23.128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</row>
    <row r="12" spans="1:48" ht="13.5" thickBot="1">
      <c r="B12" s="27" t="s">
        <v>33</v>
      </c>
      <c r="C12" s="39">
        <f>SUM(C8:C11)</f>
        <v>376.65699999999998</v>
      </c>
      <c r="D12" s="39">
        <f t="shared" ref="D12:M12" si="0">SUM(D8:D11)</f>
        <v>372.15999999999997</v>
      </c>
      <c r="E12" s="39">
        <f t="shared" si="0"/>
        <v>372.29899999999998</v>
      </c>
      <c r="F12" s="39">
        <f t="shared" si="0"/>
        <v>359.64299999999997</v>
      </c>
      <c r="G12" s="39">
        <f t="shared" si="0"/>
        <v>351.09599999999995</v>
      </c>
      <c r="H12" s="39">
        <f t="shared" si="0"/>
        <v>346.18899999999996</v>
      </c>
      <c r="I12" s="39">
        <f t="shared" si="0"/>
        <v>346.488</v>
      </c>
      <c r="J12" s="39">
        <f t="shared" si="0"/>
        <v>345.74000000000007</v>
      </c>
      <c r="K12" s="39">
        <f t="shared" si="0"/>
        <v>341.28699999999998</v>
      </c>
      <c r="L12" s="39">
        <f t="shared" si="0"/>
        <v>333.50200000000001</v>
      </c>
      <c r="M12" s="39">
        <f t="shared" si="0"/>
        <v>329.34800000000001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</row>
    <row r="13" spans="1:48" ht="13.5" thickBot="1"/>
    <row r="14" spans="1:48">
      <c r="B14" s="26" t="s">
        <v>80</v>
      </c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89"/>
      <c r="AA14" s="289"/>
      <c r="AB14" s="289"/>
      <c r="AC14" s="289"/>
      <c r="AD14" s="289"/>
      <c r="AE14" s="289"/>
      <c r="AF14" s="289"/>
      <c r="AG14" s="289"/>
      <c r="AH14" s="289"/>
      <c r="AI14" s="289"/>
      <c r="AJ14" s="289"/>
      <c r="AK14" s="289"/>
      <c r="AL14" s="289"/>
      <c r="AM14" s="289"/>
      <c r="AN14" s="289"/>
      <c r="AO14" s="289"/>
      <c r="AP14" s="289"/>
      <c r="AQ14" s="289"/>
      <c r="AR14" s="289"/>
      <c r="AS14" s="289"/>
      <c r="AT14" s="289"/>
      <c r="AU14" s="289"/>
      <c r="AV14" s="290"/>
    </row>
    <row r="15" spans="1:48">
      <c r="B15" s="291"/>
      <c r="C15" s="28" t="s">
        <v>34</v>
      </c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92"/>
    </row>
    <row r="16" spans="1:48">
      <c r="B16" s="293" t="s">
        <v>412</v>
      </c>
      <c r="C16" s="55">
        <v>38353</v>
      </c>
      <c r="D16" s="55">
        <v>38718</v>
      </c>
      <c r="E16" s="55">
        <v>39083</v>
      </c>
      <c r="F16" s="55">
        <v>39448</v>
      </c>
      <c r="G16" s="55">
        <v>39814</v>
      </c>
      <c r="H16" s="55">
        <v>40179</v>
      </c>
      <c r="I16" s="55">
        <v>40544</v>
      </c>
      <c r="J16" s="55">
        <v>40909</v>
      </c>
      <c r="K16" s="55">
        <v>41275</v>
      </c>
      <c r="L16" s="55">
        <v>41640</v>
      </c>
      <c r="M16" s="55">
        <v>42005</v>
      </c>
      <c r="N16" s="55">
        <v>42370</v>
      </c>
      <c r="O16" s="55">
        <v>42736</v>
      </c>
      <c r="P16" s="55">
        <v>43101</v>
      </c>
      <c r="Q16" s="55">
        <v>43466</v>
      </c>
      <c r="R16" s="55">
        <v>43831</v>
      </c>
      <c r="S16" s="55">
        <v>44197</v>
      </c>
      <c r="T16" s="55">
        <v>44562</v>
      </c>
      <c r="U16" s="55">
        <v>44927</v>
      </c>
      <c r="V16" s="55">
        <v>45292</v>
      </c>
      <c r="W16" s="55">
        <v>45658</v>
      </c>
      <c r="X16" s="55">
        <v>46023</v>
      </c>
      <c r="Y16" s="55">
        <v>46388</v>
      </c>
      <c r="Z16" s="55">
        <v>46753</v>
      </c>
      <c r="AA16" s="55">
        <v>47119</v>
      </c>
      <c r="AB16" s="55">
        <v>47484</v>
      </c>
      <c r="AC16" s="55">
        <v>47849</v>
      </c>
      <c r="AD16" s="55">
        <v>48214</v>
      </c>
      <c r="AE16" s="55">
        <v>48580</v>
      </c>
      <c r="AF16" s="55">
        <v>48945</v>
      </c>
      <c r="AG16" s="55">
        <v>49310</v>
      </c>
      <c r="AH16" s="55">
        <v>49675</v>
      </c>
      <c r="AI16" s="55">
        <v>50041</v>
      </c>
      <c r="AJ16" s="55">
        <v>50406</v>
      </c>
      <c r="AK16" s="55">
        <v>50771</v>
      </c>
      <c r="AL16" s="55">
        <v>51136</v>
      </c>
      <c r="AM16" s="55">
        <v>51502</v>
      </c>
      <c r="AN16" s="55">
        <v>51867</v>
      </c>
      <c r="AO16" s="55">
        <v>52232</v>
      </c>
      <c r="AP16" s="55">
        <v>52597</v>
      </c>
      <c r="AQ16" s="55">
        <v>52963</v>
      </c>
      <c r="AR16" s="55">
        <v>53328</v>
      </c>
      <c r="AS16" s="55">
        <v>53693</v>
      </c>
      <c r="AT16" s="55">
        <v>54058</v>
      </c>
      <c r="AU16" s="55">
        <v>54424</v>
      </c>
      <c r="AV16" s="55">
        <v>54789</v>
      </c>
    </row>
    <row r="17" spans="1:48">
      <c r="B17" s="30" t="s">
        <v>429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>
        <v>114.53700000000001</v>
      </c>
      <c r="N17" s="37">
        <v>114.60599999999999</v>
      </c>
      <c r="O17" s="37">
        <v>114.711</v>
      </c>
      <c r="P17" s="37">
        <v>114.602</v>
      </c>
      <c r="Q17" s="37">
        <v>114.223</v>
      </c>
      <c r="R17" s="37">
        <v>113.83799999999999</v>
      </c>
      <c r="S17" s="37">
        <v>113.435</v>
      </c>
      <c r="T17" s="37">
        <v>113.629</v>
      </c>
      <c r="U17" s="37">
        <v>113.59</v>
      </c>
      <c r="V17" s="37">
        <v>114.828</v>
      </c>
      <c r="W17" s="37">
        <v>116.37</v>
      </c>
      <c r="X17" s="37">
        <v>117.92400000000001</v>
      </c>
      <c r="Y17" s="37">
        <v>119.108</v>
      </c>
      <c r="Z17" s="37">
        <v>120.224</v>
      </c>
      <c r="AA17" s="37">
        <v>121.26900000000001</v>
      </c>
      <c r="AB17" s="37">
        <v>123.59</v>
      </c>
      <c r="AC17" s="37">
        <v>124.232</v>
      </c>
      <c r="AD17" s="37">
        <v>124.70399999999999</v>
      </c>
      <c r="AE17" s="37">
        <v>122.913</v>
      </c>
      <c r="AF17" s="37">
        <v>120.94199999999999</v>
      </c>
      <c r="AG17" s="37">
        <v>118.822</v>
      </c>
      <c r="AH17" s="37">
        <v>118.886</v>
      </c>
      <c r="AI17" s="37">
        <v>118.988</v>
      </c>
      <c r="AJ17" s="37">
        <v>119.096</v>
      </c>
      <c r="AK17" s="37">
        <v>120.398</v>
      </c>
      <c r="AL17" s="37">
        <v>121.875</v>
      </c>
      <c r="AM17" s="37">
        <v>121.22199999999999</v>
      </c>
      <c r="AN17" s="37">
        <v>121.04300000000001</v>
      </c>
      <c r="AO17" s="37">
        <v>124.727</v>
      </c>
      <c r="AP17" s="37">
        <v>129.68799999999999</v>
      </c>
      <c r="AQ17" s="37">
        <v>131.387</v>
      </c>
      <c r="AR17" s="37">
        <v>132.81700000000001</v>
      </c>
      <c r="AS17" s="37">
        <v>131.88399999999999</v>
      </c>
      <c r="AT17" s="37">
        <v>130.59100000000001</v>
      </c>
      <c r="AU17" s="37">
        <v>129.249</v>
      </c>
      <c r="AV17" s="37">
        <v>127.874</v>
      </c>
    </row>
    <row r="18" spans="1:48">
      <c r="B18" s="30" t="s">
        <v>430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>
        <v>94.721999999999994</v>
      </c>
      <c r="N18" s="37">
        <v>94.296000000000006</v>
      </c>
      <c r="O18" s="37">
        <v>93.674000000000007</v>
      </c>
      <c r="P18" s="37">
        <v>93.128</v>
      </c>
      <c r="Q18" s="37">
        <v>92.921000000000006</v>
      </c>
      <c r="R18" s="37">
        <v>93.290999999999997</v>
      </c>
      <c r="S18" s="37">
        <v>94.224000000000004</v>
      </c>
      <c r="T18" s="37">
        <v>95.188000000000002</v>
      </c>
      <c r="U18" s="37">
        <v>95.977000000000004</v>
      </c>
      <c r="V18" s="37">
        <v>96.492000000000004</v>
      </c>
      <c r="W18" s="37">
        <v>96.816000000000003</v>
      </c>
      <c r="X18" s="37">
        <v>97.278999999999996</v>
      </c>
      <c r="Y18" s="37">
        <v>98.042000000000002</v>
      </c>
      <c r="Z18" s="37">
        <v>98.546999999999997</v>
      </c>
      <c r="AA18" s="37">
        <v>98.876000000000005</v>
      </c>
      <c r="AB18" s="37">
        <v>99.087999999999994</v>
      </c>
      <c r="AC18" s="37">
        <v>99.125</v>
      </c>
      <c r="AD18" s="37">
        <v>99.234999999999999</v>
      </c>
      <c r="AE18" s="37">
        <v>99.262</v>
      </c>
      <c r="AF18" s="37">
        <v>99.361000000000004</v>
      </c>
      <c r="AG18" s="37">
        <v>99.34</v>
      </c>
      <c r="AH18" s="37">
        <v>99.552000000000007</v>
      </c>
      <c r="AI18" s="37">
        <v>99.855000000000004</v>
      </c>
      <c r="AJ18" s="37">
        <v>100.123</v>
      </c>
      <c r="AK18" s="37">
        <v>100.324</v>
      </c>
      <c r="AL18" s="37">
        <v>100.592</v>
      </c>
      <c r="AM18" s="37">
        <v>100.789</v>
      </c>
      <c r="AN18" s="37">
        <v>101.008</v>
      </c>
      <c r="AO18" s="37">
        <v>101.27</v>
      </c>
      <c r="AP18" s="37">
        <v>101.649</v>
      </c>
      <c r="AQ18" s="37">
        <v>101.92700000000001</v>
      </c>
      <c r="AR18" s="37">
        <v>102.175</v>
      </c>
      <c r="AS18" s="37">
        <v>102.501</v>
      </c>
      <c r="AT18" s="37">
        <v>102.855</v>
      </c>
      <c r="AU18" s="37">
        <v>103.19199999999999</v>
      </c>
      <c r="AV18" s="37">
        <v>103.63200000000001</v>
      </c>
    </row>
    <row r="19" spans="1:48" s="210" customFormat="1">
      <c r="A19" s="261"/>
      <c r="B19" s="30" t="s">
        <v>431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>
        <v>96.960999999999999</v>
      </c>
      <c r="N19" s="37">
        <v>97.069000000000003</v>
      </c>
      <c r="O19" s="37">
        <v>98.29</v>
      </c>
      <c r="P19" s="37">
        <v>99.369</v>
      </c>
      <c r="Q19" s="37">
        <v>99.582999999999998</v>
      </c>
      <c r="R19" s="37">
        <v>99.100999999999999</v>
      </c>
      <c r="S19" s="37">
        <v>99.486000000000004</v>
      </c>
      <c r="T19" s="37">
        <v>100.19</v>
      </c>
      <c r="U19" s="37">
        <v>101.327</v>
      </c>
      <c r="V19" s="37">
        <v>102.616</v>
      </c>
      <c r="W19" s="37">
        <v>103.887</v>
      </c>
      <c r="X19" s="37">
        <v>105.443</v>
      </c>
      <c r="Y19" s="37">
        <v>107.29</v>
      </c>
      <c r="Z19" s="37">
        <v>109.003</v>
      </c>
      <c r="AA19" s="37">
        <v>110.788</v>
      </c>
      <c r="AB19" s="37">
        <v>112.324</v>
      </c>
      <c r="AC19" s="37">
        <v>113.503</v>
      </c>
      <c r="AD19" s="37">
        <v>114.43300000000001</v>
      </c>
      <c r="AE19" s="37">
        <v>115.134</v>
      </c>
      <c r="AF19" s="37">
        <v>115.741</v>
      </c>
      <c r="AG19" s="37">
        <v>116.05800000000001</v>
      </c>
      <c r="AH19" s="37">
        <v>116.593</v>
      </c>
      <c r="AI19" s="37">
        <v>117.32899999999999</v>
      </c>
      <c r="AJ19" s="37">
        <v>118.24299999999999</v>
      </c>
      <c r="AK19" s="37">
        <v>119.374</v>
      </c>
      <c r="AL19" s="37">
        <v>120.785</v>
      </c>
      <c r="AM19" s="37">
        <v>122.178</v>
      </c>
      <c r="AN19" s="37">
        <v>123.721</v>
      </c>
      <c r="AO19" s="37">
        <v>125.608</v>
      </c>
      <c r="AP19" s="37">
        <v>127.88500000000001</v>
      </c>
      <c r="AQ19" s="37">
        <v>129.94200000000001</v>
      </c>
      <c r="AR19" s="37">
        <v>131.52500000000001</v>
      </c>
      <c r="AS19" s="37">
        <v>132.96100000000001</v>
      </c>
      <c r="AT19" s="37">
        <v>134.34200000000001</v>
      </c>
      <c r="AU19" s="37">
        <v>135.57599999999999</v>
      </c>
      <c r="AV19" s="37">
        <v>136.81700000000001</v>
      </c>
    </row>
    <row r="20" spans="1:48" s="210" customFormat="1">
      <c r="A20" s="76"/>
      <c r="B20" s="31" t="s">
        <v>432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>
        <v>23.128</v>
      </c>
      <c r="N20" s="37">
        <v>22.081</v>
      </c>
      <c r="O20" s="37">
        <v>21.933</v>
      </c>
      <c r="P20" s="37">
        <v>21.863</v>
      </c>
      <c r="Q20" s="37">
        <v>21.751999999999999</v>
      </c>
      <c r="R20" s="37">
        <v>21.609000000000002</v>
      </c>
      <c r="S20" s="37">
        <v>21.616</v>
      </c>
      <c r="T20" s="37">
        <v>21.675999999999998</v>
      </c>
      <c r="U20" s="37">
        <v>21.73</v>
      </c>
      <c r="V20" s="37">
        <v>21.864999999999998</v>
      </c>
      <c r="W20" s="37">
        <v>21.984000000000002</v>
      </c>
      <c r="X20" s="37">
        <v>22.145</v>
      </c>
      <c r="Y20" s="37">
        <v>22.327000000000002</v>
      </c>
      <c r="Z20" s="37">
        <v>22.465</v>
      </c>
      <c r="AA20" s="37">
        <v>22.593</v>
      </c>
      <c r="AB20" s="37">
        <v>22.780999999999999</v>
      </c>
      <c r="AC20" s="37">
        <v>22.81</v>
      </c>
      <c r="AD20" s="37">
        <v>22.812999999999999</v>
      </c>
      <c r="AE20" s="37">
        <v>22.61</v>
      </c>
      <c r="AF20" s="37">
        <v>22.384</v>
      </c>
      <c r="AG20" s="37">
        <v>22.125</v>
      </c>
      <c r="AH20" s="37">
        <v>22.088999999999999</v>
      </c>
      <c r="AI20" s="37">
        <v>22.1</v>
      </c>
      <c r="AJ20" s="37">
        <v>22.13</v>
      </c>
      <c r="AK20" s="37">
        <v>22.27</v>
      </c>
      <c r="AL20" s="37">
        <v>22.46</v>
      </c>
      <c r="AM20" s="37">
        <v>22.48</v>
      </c>
      <c r="AN20" s="37">
        <v>22.542000000000002</v>
      </c>
      <c r="AO20" s="37">
        <v>22.939</v>
      </c>
      <c r="AP20" s="37">
        <v>23.478999999999999</v>
      </c>
      <c r="AQ20" s="37">
        <v>23.736000000000001</v>
      </c>
      <c r="AR20" s="37">
        <v>23.934000000000001</v>
      </c>
      <c r="AS20" s="37">
        <v>23.945</v>
      </c>
      <c r="AT20" s="37">
        <v>23.928999999999998</v>
      </c>
      <c r="AU20" s="37">
        <v>23.893999999999998</v>
      </c>
      <c r="AV20" s="37">
        <v>23.869</v>
      </c>
    </row>
    <row r="21" spans="1:48" s="210" customFormat="1" ht="13.5" thickBot="1">
      <c r="A21" s="76"/>
      <c r="B21" s="27" t="s">
        <v>33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>
        <f t="shared" ref="M21:AK21" si="1">SUM(M17:M20)</f>
        <v>329.34800000000001</v>
      </c>
      <c r="N21" s="39">
        <f t="shared" si="1"/>
        <v>328.05200000000002</v>
      </c>
      <c r="O21" s="39">
        <f t="shared" si="1"/>
        <v>328.608</v>
      </c>
      <c r="P21" s="39">
        <f t="shared" si="1"/>
        <v>328.96200000000005</v>
      </c>
      <c r="Q21" s="39">
        <f t="shared" si="1"/>
        <v>328.47899999999998</v>
      </c>
      <c r="R21" s="39">
        <f t="shared" si="1"/>
        <v>327.839</v>
      </c>
      <c r="S21" s="39">
        <f t="shared" si="1"/>
        <v>328.76099999999997</v>
      </c>
      <c r="T21" s="39">
        <f t="shared" si="1"/>
        <v>330.68299999999999</v>
      </c>
      <c r="U21" s="39">
        <f t="shared" si="1"/>
        <v>332.62400000000002</v>
      </c>
      <c r="V21" s="39">
        <f t="shared" si="1"/>
        <v>335.80099999999999</v>
      </c>
      <c r="W21" s="39">
        <f t="shared" si="1"/>
        <v>339.05699999999996</v>
      </c>
      <c r="X21" s="39">
        <f t="shared" si="1"/>
        <v>342.791</v>
      </c>
      <c r="Y21" s="39">
        <f t="shared" si="1"/>
        <v>346.767</v>
      </c>
      <c r="Z21" s="39">
        <f t="shared" si="1"/>
        <v>350.23899999999998</v>
      </c>
      <c r="AA21" s="39">
        <f t="shared" si="1"/>
        <v>353.52600000000001</v>
      </c>
      <c r="AB21" s="39">
        <f t="shared" si="1"/>
        <v>357.78300000000002</v>
      </c>
      <c r="AC21" s="39">
        <f t="shared" si="1"/>
        <v>359.67</v>
      </c>
      <c r="AD21" s="39">
        <f t="shared" si="1"/>
        <v>361.185</v>
      </c>
      <c r="AE21" s="39">
        <f t="shared" si="1"/>
        <v>359.91900000000004</v>
      </c>
      <c r="AF21" s="39">
        <f t="shared" si="1"/>
        <v>358.428</v>
      </c>
      <c r="AG21" s="39">
        <f t="shared" si="1"/>
        <v>356.34500000000003</v>
      </c>
      <c r="AH21" s="39">
        <f t="shared" si="1"/>
        <v>357.12</v>
      </c>
      <c r="AI21" s="39">
        <f t="shared" si="1"/>
        <v>358.27200000000005</v>
      </c>
      <c r="AJ21" s="39">
        <f t="shared" si="1"/>
        <v>359.59199999999998</v>
      </c>
      <c r="AK21" s="39">
        <f t="shared" si="1"/>
        <v>362.36599999999999</v>
      </c>
      <c r="AL21" s="39">
        <f t="shared" ref="AL21:AV21" si="2">SUM(AL17:AL20)</f>
        <v>365.71199999999993</v>
      </c>
      <c r="AM21" s="39">
        <f t="shared" si="2"/>
        <v>366.66899999999998</v>
      </c>
      <c r="AN21" s="39">
        <f t="shared" si="2"/>
        <v>368.31399999999996</v>
      </c>
      <c r="AO21" s="39">
        <f t="shared" si="2"/>
        <v>374.54400000000004</v>
      </c>
      <c r="AP21" s="39">
        <f t="shared" si="2"/>
        <v>382.70099999999996</v>
      </c>
      <c r="AQ21" s="39">
        <f t="shared" si="2"/>
        <v>386.99200000000002</v>
      </c>
      <c r="AR21" s="39">
        <f t="shared" si="2"/>
        <v>390.45100000000008</v>
      </c>
      <c r="AS21" s="39">
        <f t="shared" si="2"/>
        <v>391.291</v>
      </c>
      <c r="AT21" s="39">
        <f t="shared" si="2"/>
        <v>391.71699999999998</v>
      </c>
      <c r="AU21" s="39">
        <f t="shared" si="2"/>
        <v>391.91099999999994</v>
      </c>
      <c r="AV21" s="39">
        <f t="shared" si="2"/>
        <v>392.19200000000001</v>
      </c>
    </row>
    <row r="22" spans="1:48" s="210" customFormat="1" ht="13.5" thickBot="1">
      <c r="A22" s="76"/>
      <c r="B22" s="76"/>
      <c r="C22" s="76"/>
      <c r="D22" s="76"/>
      <c r="AH22" s="76"/>
      <c r="AI22" s="76"/>
      <c r="AJ22" s="76"/>
    </row>
    <row r="23" spans="1:48" s="210" customFormat="1">
      <c r="A23" s="76"/>
      <c r="B23" s="26" t="s">
        <v>31</v>
      </c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89"/>
      <c r="X23" s="289"/>
      <c r="Y23" s="289"/>
      <c r="Z23" s="289"/>
      <c r="AA23" s="289"/>
      <c r="AB23" s="289"/>
      <c r="AC23" s="289"/>
      <c r="AD23" s="289"/>
      <c r="AE23" s="289"/>
      <c r="AF23" s="289"/>
      <c r="AG23" s="289"/>
      <c r="AH23" s="289"/>
      <c r="AI23" s="289"/>
      <c r="AJ23" s="289"/>
      <c r="AK23" s="289"/>
      <c r="AL23" s="289"/>
      <c r="AM23" s="289"/>
      <c r="AN23" s="289"/>
      <c r="AO23" s="289"/>
      <c r="AP23" s="289"/>
      <c r="AQ23" s="289"/>
      <c r="AR23" s="289"/>
      <c r="AS23" s="289"/>
      <c r="AT23" s="289"/>
      <c r="AU23" s="289"/>
      <c r="AV23" s="290"/>
    </row>
    <row r="24" spans="1:48" s="210" customFormat="1">
      <c r="B24" s="291"/>
      <c r="C24" s="28" t="s">
        <v>34</v>
      </c>
      <c r="AV24" s="292"/>
    </row>
    <row r="25" spans="1:48" s="210" customFormat="1">
      <c r="B25" s="293" t="s">
        <v>412</v>
      </c>
      <c r="C25" s="55">
        <v>38353</v>
      </c>
      <c r="D25" s="55">
        <v>38718</v>
      </c>
      <c r="E25" s="55">
        <v>39083</v>
      </c>
      <c r="F25" s="55">
        <v>39448</v>
      </c>
      <c r="G25" s="55">
        <v>39814</v>
      </c>
      <c r="H25" s="55">
        <v>40179</v>
      </c>
      <c r="I25" s="55">
        <v>40544</v>
      </c>
      <c r="J25" s="55">
        <v>40909</v>
      </c>
      <c r="K25" s="55">
        <v>41275</v>
      </c>
      <c r="L25" s="55">
        <v>41640</v>
      </c>
      <c r="M25" s="55">
        <v>42005</v>
      </c>
      <c r="N25" s="55">
        <v>42370</v>
      </c>
      <c r="O25" s="55">
        <v>42736</v>
      </c>
      <c r="P25" s="55">
        <v>43101</v>
      </c>
      <c r="Q25" s="55">
        <v>43466</v>
      </c>
      <c r="R25" s="55">
        <v>43831</v>
      </c>
      <c r="S25" s="55">
        <v>44197</v>
      </c>
      <c r="T25" s="55">
        <v>44562</v>
      </c>
      <c r="U25" s="55">
        <v>44927</v>
      </c>
      <c r="V25" s="55">
        <v>45292</v>
      </c>
      <c r="W25" s="55">
        <v>45658</v>
      </c>
      <c r="X25" s="55">
        <v>46023</v>
      </c>
      <c r="Y25" s="55">
        <v>46388</v>
      </c>
      <c r="Z25" s="55">
        <v>46753</v>
      </c>
      <c r="AA25" s="55">
        <v>47119</v>
      </c>
      <c r="AB25" s="55">
        <v>47484</v>
      </c>
      <c r="AC25" s="55">
        <v>47849</v>
      </c>
      <c r="AD25" s="55">
        <v>48214</v>
      </c>
      <c r="AE25" s="55">
        <v>48580</v>
      </c>
      <c r="AF25" s="55">
        <v>48945</v>
      </c>
      <c r="AG25" s="55">
        <v>49310</v>
      </c>
      <c r="AH25" s="55">
        <v>49675</v>
      </c>
      <c r="AI25" s="55">
        <v>50041</v>
      </c>
      <c r="AJ25" s="55">
        <v>50406</v>
      </c>
      <c r="AK25" s="55">
        <v>50771</v>
      </c>
      <c r="AL25" s="55">
        <v>51136</v>
      </c>
      <c r="AM25" s="55">
        <v>51502</v>
      </c>
      <c r="AN25" s="55">
        <v>51867</v>
      </c>
      <c r="AO25" s="55">
        <v>52232</v>
      </c>
      <c r="AP25" s="55">
        <v>52597</v>
      </c>
      <c r="AQ25" s="55">
        <v>52963</v>
      </c>
      <c r="AR25" s="55">
        <v>53328</v>
      </c>
      <c r="AS25" s="55">
        <v>53693</v>
      </c>
      <c r="AT25" s="55">
        <v>54058</v>
      </c>
      <c r="AU25" s="55">
        <v>54424</v>
      </c>
      <c r="AV25" s="55">
        <v>54789</v>
      </c>
    </row>
    <row r="26" spans="1:48" s="210" customFormat="1">
      <c r="B26" s="30" t="s">
        <v>429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>
        <v>114.53700000000001</v>
      </c>
      <c r="N26" s="37">
        <v>114.066</v>
      </c>
      <c r="O26" s="37">
        <v>113.76600000000001</v>
      </c>
      <c r="P26" s="37">
        <v>113.465</v>
      </c>
      <c r="Q26" s="37">
        <v>113.06</v>
      </c>
      <c r="R26" s="37">
        <v>112.566</v>
      </c>
      <c r="S26" s="37">
        <v>112.29300000000001</v>
      </c>
      <c r="T26" s="37">
        <v>112.143</v>
      </c>
      <c r="U26" s="37">
        <v>112.304</v>
      </c>
      <c r="V26" s="37">
        <v>112.637</v>
      </c>
      <c r="W26" s="37">
        <v>113.21299999999999</v>
      </c>
      <c r="X26" s="37">
        <v>114.28</v>
      </c>
      <c r="Y26" s="37">
        <v>115.54900000000001</v>
      </c>
      <c r="Z26" s="37">
        <v>117.012</v>
      </c>
      <c r="AA26" s="37">
        <v>118.423</v>
      </c>
      <c r="AB26" s="37">
        <v>120.092</v>
      </c>
      <c r="AC26" s="37">
        <v>121.57</v>
      </c>
      <c r="AD26" s="37">
        <v>122.86799999999999</v>
      </c>
      <c r="AE26" s="37">
        <v>123.883</v>
      </c>
      <c r="AF26" s="37">
        <v>124.78400000000001</v>
      </c>
      <c r="AG26" s="37">
        <v>125.512</v>
      </c>
      <c r="AH26" s="37">
        <v>126.471</v>
      </c>
      <c r="AI26" s="37">
        <v>127.542</v>
      </c>
      <c r="AJ26" s="37">
        <v>128.76499999999999</v>
      </c>
      <c r="AK26" s="37">
        <v>130.03800000000001</v>
      </c>
      <c r="AL26" s="37">
        <v>131.346</v>
      </c>
      <c r="AM26" s="37">
        <v>132.64599999999999</v>
      </c>
      <c r="AN26" s="37">
        <v>133.93199999999999</v>
      </c>
      <c r="AO26" s="37">
        <v>135.18799999999999</v>
      </c>
      <c r="AP26" s="37">
        <v>136.39699999999999</v>
      </c>
      <c r="AQ26" s="37">
        <v>137.57499999999999</v>
      </c>
      <c r="AR26" s="37">
        <v>138.797</v>
      </c>
      <c r="AS26" s="37">
        <v>140.041</v>
      </c>
      <c r="AT26" s="37">
        <v>141.28200000000001</v>
      </c>
      <c r="AU26" s="37">
        <v>142.55699999999999</v>
      </c>
      <c r="AV26" s="37">
        <v>143.88499999999999</v>
      </c>
    </row>
    <row r="27" spans="1:48">
      <c r="A27" s="24"/>
      <c r="B27" s="30" t="s">
        <v>430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>
        <v>94.721999999999994</v>
      </c>
      <c r="N27" s="37">
        <v>94.108000000000004</v>
      </c>
      <c r="O27" s="37">
        <v>92.828000000000003</v>
      </c>
      <c r="P27" s="37">
        <v>91.715000000000003</v>
      </c>
      <c r="Q27" s="37">
        <v>90.997</v>
      </c>
      <c r="R27" s="37">
        <v>90.388000000000005</v>
      </c>
      <c r="S27" s="37">
        <v>90.102999999999994</v>
      </c>
      <c r="T27" s="37">
        <v>89.542000000000002</v>
      </c>
      <c r="U27" s="37">
        <v>89.488</v>
      </c>
      <c r="V27" s="37">
        <v>89.21</v>
      </c>
      <c r="W27" s="37">
        <v>88.724000000000004</v>
      </c>
      <c r="X27" s="37">
        <v>88.186999999999998</v>
      </c>
      <c r="Y27" s="37">
        <v>87.805000000000007</v>
      </c>
      <c r="Z27" s="37">
        <v>87.465999999999994</v>
      </c>
      <c r="AA27" s="37">
        <v>86.936999999999998</v>
      </c>
      <c r="AB27" s="37">
        <v>86.4</v>
      </c>
      <c r="AC27" s="37">
        <v>86.025000000000006</v>
      </c>
      <c r="AD27" s="37">
        <v>85.676000000000002</v>
      </c>
      <c r="AE27" s="37">
        <v>85.399000000000001</v>
      </c>
      <c r="AF27" s="37">
        <v>84.93</v>
      </c>
      <c r="AG27" s="37">
        <v>84.471999999999994</v>
      </c>
      <c r="AH27" s="37">
        <v>83.823999999999998</v>
      </c>
      <c r="AI27" s="37">
        <v>83.412000000000006</v>
      </c>
      <c r="AJ27" s="37">
        <v>82.954999999999998</v>
      </c>
      <c r="AK27" s="37">
        <v>82.540999999999997</v>
      </c>
      <c r="AL27" s="37">
        <v>82.043000000000006</v>
      </c>
      <c r="AM27" s="37">
        <v>81.432000000000002</v>
      </c>
      <c r="AN27" s="37">
        <v>80.771000000000001</v>
      </c>
      <c r="AO27" s="37">
        <v>80.16</v>
      </c>
      <c r="AP27" s="37">
        <v>79.533000000000001</v>
      </c>
      <c r="AQ27" s="37">
        <v>78.888999999999996</v>
      </c>
      <c r="AR27" s="37">
        <v>78.173000000000002</v>
      </c>
      <c r="AS27" s="37">
        <v>77.459000000000003</v>
      </c>
      <c r="AT27" s="37">
        <v>76.81</v>
      </c>
      <c r="AU27" s="37">
        <v>76.084999999999994</v>
      </c>
      <c r="AV27" s="37">
        <v>75.417000000000002</v>
      </c>
    </row>
    <row r="28" spans="1:48">
      <c r="B28" s="30" t="s">
        <v>431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>
        <v>96.960999999999999</v>
      </c>
      <c r="N28" s="37">
        <v>96.91</v>
      </c>
      <c r="O28" s="37">
        <v>97.953000000000003</v>
      </c>
      <c r="P28" s="37">
        <v>98.614000000000004</v>
      </c>
      <c r="Q28" s="37">
        <v>97.992999999999995</v>
      </c>
      <c r="R28" s="37">
        <v>97.094999999999999</v>
      </c>
      <c r="S28" s="37">
        <v>97.078999999999994</v>
      </c>
      <c r="T28" s="37">
        <v>96.668000000000006</v>
      </c>
      <c r="U28" s="37">
        <v>97.174999999999997</v>
      </c>
      <c r="V28" s="37">
        <v>97.584000000000003</v>
      </c>
      <c r="W28" s="37">
        <v>98.135000000000005</v>
      </c>
      <c r="X28" s="37">
        <v>98.658000000000001</v>
      </c>
      <c r="Y28" s="37">
        <v>99.290999999999997</v>
      </c>
      <c r="Z28" s="37">
        <v>100.04600000000001</v>
      </c>
      <c r="AA28" s="37">
        <v>100.815</v>
      </c>
      <c r="AB28" s="37">
        <v>101.527</v>
      </c>
      <c r="AC28" s="37">
        <v>102.292</v>
      </c>
      <c r="AD28" s="37">
        <v>102.968</v>
      </c>
      <c r="AE28" s="37">
        <v>103.712</v>
      </c>
      <c r="AF28" s="37">
        <v>104.155</v>
      </c>
      <c r="AG28" s="37">
        <v>104.453</v>
      </c>
      <c r="AH28" s="37">
        <v>104.425</v>
      </c>
      <c r="AI28" s="37">
        <v>104.708</v>
      </c>
      <c r="AJ28" s="37">
        <v>105.11199999999999</v>
      </c>
      <c r="AK28" s="37">
        <v>105.67100000000001</v>
      </c>
      <c r="AL28" s="37">
        <v>106.226</v>
      </c>
      <c r="AM28" s="37">
        <v>106.699</v>
      </c>
      <c r="AN28" s="37">
        <v>107.19199999999999</v>
      </c>
      <c r="AO28" s="37">
        <v>107.733</v>
      </c>
      <c r="AP28" s="37">
        <v>108.217</v>
      </c>
      <c r="AQ28" s="37">
        <v>108.654</v>
      </c>
      <c r="AR28" s="37">
        <v>109.001</v>
      </c>
      <c r="AS28" s="37">
        <v>109.351</v>
      </c>
      <c r="AT28" s="37">
        <v>109.71899999999999</v>
      </c>
      <c r="AU28" s="37">
        <v>110.167</v>
      </c>
      <c r="AV28" s="37">
        <v>110.696</v>
      </c>
    </row>
    <row r="29" spans="1:48">
      <c r="B29" s="31" t="s">
        <v>432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>
        <v>23.128</v>
      </c>
      <c r="N29" s="37">
        <v>22.010999999999999</v>
      </c>
      <c r="O29" s="37">
        <v>21.792999999999999</v>
      </c>
      <c r="P29" s="37">
        <v>21.626999999999999</v>
      </c>
      <c r="Q29" s="37">
        <v>21.416</v>
      </c>
      <c r="R29" s="37">
        <v>21.163</v>
      </c>
      <c r="S29" s="37">
        <v>21.035</v>
      </c>
      <c r="T29" s="37">
        <v>20.84</v>
      </c>
      <c r="U29" s="37">
        <v>20.789000000000001</v>
      </c>
      <c r="V29" s="37">
        <v>20.722000000000001</v>
      </c>
      <c r="W29" s="37">
        <v>20.646000000000001</v>
      </c>
      <c r="X29" s="37">
        <v>20.594000000000001</v>
      </c>
      <c r="Y29" s="37">
        <v>20.571000000000002</v>
      </c>
      <c r="Z29" s="37">
        <v>20.582999999999998</v>
      </c>
      <c r="AA29" s="37">
        <v>20.556000000000001</v>
      </c>
      <c r="AB29" s="37">
        <v>20.538</v>
      </c>
      <c r="AC29" s="37">
        <v>20.548999999999999</v>
      </c>
      <c r="AD29" s="37">
        <v>20.541</v>
      </c>
      <c r="AE29" s="37">
        <v>20.513999999999999</v>
      </c>
      <c r="AF29" s="37">
        <v>20.454000000000001</v>
      </c>
      <c r="AG29" s="37">
        <v>20.382999999999999</v>
      </c>
      <c r="AH29" s="37">
        <v>20.297000000000001</v>
      </c>
      <c r="AI29" s="37">
        <v>20.276</v>
      </c>
      <c r="AJ29" s="37">
        <v>20.286999999999999</v>
      </c>
      <c r="AK29" s="37">
        <v>20.321000000000002</v>
      </c>
      <c r="AL29" s="37">
        <v>20.353999999999999</v>
      </c>
      <c r="AM29" s="37">
        <v>20.37</v>
      </c>
      <c r="AN29" s="37">
        <v>20.376000000000001</v>
      </c>
      <c r="AO29" s="37">
        <v>20.388999999999999</v>
      </c>
      <c r="AP29" s="37">
        <v>20.388000000000002</v>
      </c>
      <c r="AQ29" s="37">
        <v>20.375</v>
      </c>
      <c r="AR29" s="37">
        <v>20.349</v>
      </c>
      <c r="AS29" s="37">
        <v>20.321999999999999</v>
      </c>
      <c r="AT29" s="37">
        <v>20.303000000000001</v>
      </c>
      <c r="AU29" s="37">
        <v>20.283000000000001</v>
      </c>
      <c r="AV29" s="37">
        <v>20.28</v>
      </c>
    </row>
    <row r="30" spans="1:48" ht="13.5" thickBot="1">
      <c r="B30" s="27" t="s">
        <v>33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>
        <f t="shared" ref="M30:AK30" si="3">SUM(M26:M29)</f>
        <v>329.34800000000001</v>
      </c>
      <c r="N30" s="39">
        <f t="shared" si="3"/>
        <v>327.09500000000003</v>
      </c>
      <c r="O30" s="39">
        <f t="shared" si="3"/>
        <v>326.34000000000003</v>
      </c>
      <c r="P30" s="39">
        <f t="shared" si="3"/>
        <v>325.42099999999999</v>
      </c>
      <c r="Q30" s="39">
        <f t="shared" si="3"/>
        <v>323.46600000000001</v>
      </c>
      <c r="R30" s="39">
        <f t="shared" si="3"/>
        <v>321.21199999999999</v>
      </c>
      <c r="S30" s="39">
        <f t="shared" si="3"/>
        <v>320.51000000000005</v>
      </c>
      <c r="T30" s="39">
        <f t="shared" si="3"/>
        <v>319.19299999999998</v>
      </c>
      <c r="U30" s="39">
        <f t="shared" si="3"/>
        <v>319.75599999999997</v>
      </c>
      <c r="V30" s="39">
        <f t="shared" si="3"/>
        <v>320.15299999999996</v>
      </c>
      <c r="W30" s="39">
        <f t="shared" si="3"/>
        <v>320.71800000000002</v>
      </c>
      <c r="X30" s="39">
        <f t="shared" si="3"/>
        <v>321.71899999999999</v>
      </c>
      <c r="Y30" s="39">
        <f t="shared" si="3"/>
        <v>323.21600000000001</v>
      </c>
      <c r="Z30" s="39">
        <f t="shared" si="3"/>
        <v>325.10699999999997</v>
      </c>
      <c r="AA30" s="39">
        <f t="shared" si="3"/>
        <v>326.73099999999999</v>
      </c>
      <c r="AB30" s="39">
        <f t="shared" si="3"/>
        <v>328.55700000000002</v>
      </c>
      <c r="AC30" s="39">
        <f t="shared" si="3"/>
        <v>330.43599999999998</v>
      </c>
      <c r="AD30" s="39">
        <f t="shared" si="3"/>
        <v>332.053</v>
      </c>
      <c r="AE30" s="39">
        <f t="shared" si="3"/>
        <v>333.50799999999998</v>
      </c>
      <c r="AF30" s="39">
        <f t="shared" si="3"/>
        <v>334.32300000000004</v>
      </c>
      <c r="AG30" s="39">
        <f t="shared" si="3"/>
        <v>334.82</v>
      </c>
      <c r="AH30" s="39">
        <f t="shared" si="3"/>
        <v>335.01700000000005</v>
      </c>
      <c r="AI30" s="39">
        <f t="shared" si="3"/>
        <v>335.93800000000005</v>
      </c>
      <c r="AJ30" s="39">
        <f t="shared" si="3"/>
        <v>337.11899999999997</v>
      </c>
      <c r="AK30" s="39">
        <f t="shared" si="3"/>
        <v>338.57100000000003</v>
      </c>
      <c r="AL30" s="39">
        <f t="shared" ref="AL30:AV30" si="4">SUM(AL26:AL29)</f>
        <v>339.96899999999999</v>
      </c>
      <c r="AM30" s="39">
        <f t="shared" si="4"/>
        <v>341.14699999999999</v>
      </c>
      <c r="AN30" s="39">
        <f t="shared" si="4"/>
        <v>342.27099999999996</v>
      </c>
      <c r="AO30" s="39">
        <f t="shared" si="4"/>
        <v>343.47</v>
      </c>
      <c r="AP30" s="39">
        <f t="shared" si="4"/>
        <v>344.53499999999997</v>
      </c>
      <c r="AQ30" s="39">
        <f t="shared" si="4"/>
        <v>345.49299999999999</v>
      </c>
      <c r="AR30" s="39">
        <f t="shared" si="4"/>
        <v>346.32</v>
      </c>
      <c r="AS30" s="39">
        <f t="shared" si="4"/>
        <v>347.173</v>
      </c>
      <c r="AT30" s="39">
        <f t="shared" si="4"/>
        <v>348.11400000000003</v>
      </c>
      <c r="AU30" s="39">
        <f t="shared" si="4"/>
        <v>349.09199999999998</v>
      </c>
      <c r="AV30" s="39">
        <f t="shared" si="4"/>
        <v>350.27800000000002</v>
      </c>
    </row>
    <row r="31" spans="1:48" ht="13.5" thickBot="1"/>
    <row r="32" spans="1:48">
      <c r="B32" s="26" t="s">
        <v>81</v>
      </c>
      <c r="C32" s="289"/>
      <c r="D32" s="289"/>
      <c r="E32" s="289"/>
      <c r="F32" s="289"/>
      <c r="G32" s="289"/>
      <c r="H32" s="289"/>
      <c r="I32" s="289"/>
      <c r="J32" s="289"/>
      <c r="K32" s="289"/>
      <c r="L32" s="289"/>
      <c r="M32" s="289"/>
      <c r="N32" s="289"/>
      <c r="O32" s="289"/>
      <c r="P32" s="289"/>
      <c r="Q32" s="289"/>
      <c r="R32" s="289"/>
      <c r="S32" s="289"/>
      <c r="T32" s="289"/>
      <c r="U32" s="289"/>
      <c r="V32" s="289"/>
      <c r="W32" s="289"/>
      <c r="X32" s="289"/>
      <c r="Y32" s="289"/>
      <c r="Z32" s="289"/>
      <c r="AA32" s="289"/>
      <c r="AB32" s="289"/>
      <c r="AC32" s="289"/>
      <c r="AD32" s="289"/>
      <c r="AE32" s="289"/>
      <c r="AF32" s="289"/>
      <c r="AG32" s="289"/>
      <c r="AH32" s="289"/>
      <c r="AI32" s="289"/>
      <c r="AJ32" s="289"/>
      <c r="AK32" s="289"/>
      <c r="AL32" s="289"/>
      <c r="AM32" s="289"/>
      <c r="AN32" s="289"/>
      <c r="AO32" s="289"/>
      <c r="AP32" s="289"/>
      <c r="AQ32" s="289"/>
      <c r="AR32" s="289"/>
      <c r="AS32" s="289"/>
      <c r="AT32" s="289"/>
      <c r="AU32" s="289"/>
      <c r="AV32" s="290"/>
    </row>
    <row r="33" spans="2:48">
      <c r="B33" s="291"/>
      <c r="C33" s="28" t="s">
        <v>34</v>
      </c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  <c r="AB33" s="210"/>
      <c r="AC33" s="210"/>
      <c r="AD33" s="210"/>
      <c r="AE33" s="210"/>
      <c r="AF33" s="210"/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92"/>
    </row>
    <row r="34" spans="2:48">
      <c r="B34" s="293" t="s">
        <v>412</v>
      </c>
      <c r="C34" s="55">
        <v>38353</v>
      </c>
      <c r="D34" s="55">
        <v>38718</v>
      </c>
      <c r="E34" s="55">
        <v>39083</v>
      </c>
      <c r="F34" s="55">
        <v>39448</v>
      </c>
      <c r="G34" s="55">
        <v>39814</v>
      </c>
      <c r="H34" s="55">
        <v>40179</v>
      </c>
      <c r="I34" s="55">
        <v>40544</v>
      </c>
      <c r="J34" s="55">
        <v>40909</v>
      </c>
      <c r="K34" s="55">
        <v>41275</v>
      </c>
      <c r="L34" s="55">
        <v>41640</v>
      </c>
      <c r="M34" s="55">
        <v>42005</v>
      </c>
      <c r="N34" s="55">
        <v>42370</v>
      </c>
      <c r="O34" s="55">
        <v>42736</v>
      </c>
      <c r="P34" s="55">
        <v>43101</v>
      </c>
      <c r="Q34" s="55">
        <v>43466</v>
      </c>
      <c r="R34" s="55">
        <v>43831</v>
      </c>
      <c r="S34" s="55">
        <v>44197</v>
      </c>
      <c r="T34" s="55">
        <v>44562</v>
      </c>
      <c r="U34" s="55">
        <v>44927</v>
      </c>
      <c r="V34" s="55">
        <v>45292</v>
      </c>
      <c r="W34" s="55">
        <v>45658</v>
      </c>
      <c r="X34" s="55">
        <v>46023</v>
      </c>
      <c r="Y34" s="55">
        <v>46388</v>
      </c>
      <c r="Z34" s="55">
        <v>46753</v>
      </c>
      <c r="AA34" s="55">
        <v>47119</v>
      </c>
      <c r="AB34" s="55">
        <v>47484</v>
      </c>
      <c r="AC34" s="55">
        <v>47849</v>
      </c>
      <c r="AD34" s="55">
        <v>48214</v>
      </c>
      <c r="AE34" s="55">
        <v>48580</v>
      </c>
      <c r="AF34" s="55">
        <v>48945</v>
      </c>
      <c r="AG34" s="55">
        <v>49310</v>
      </c>
      <c r="AH34" s="55">
        <v>49675</v>
      </c>
      <c r="AI34" s="55">
        <v>50041</v>
      </c>
      <c r="AJ34" s="55">
        <v>50406</v>
      </c>
      <c r="AK34" s="55">
        <v>50771</v>
      </c>
      <c r="AL34" s="55">
        <v>51136</v>
      </c>
      <c r="AM34" s="55">
        <v>51502</v>
      </c>
      <c r="AN34" s="55">
        <v>51867</v>
      </c>
      <c r="AO34" s="55">
        <v>52232</v>
      </c>
      <c r="AP34" s="55">
        <v>52597</v>
      </c>
      <c r="AQ34" s="55">
        <v>52963</v>
      </c>
      <c r="AR34" s="55">
        <v>53328</v>
      </c>
      <c r="AS34" s="55">
        <v>53693</v>
      </c>
      <c r="AT34" s="55">
        <v>54058</v>
      </c>
      <c r="AU34" s="55">
        <v>54424</v>
      </c>
      <c r="AV34" s="55">
        <v>54789</v>
      </c>
    </row>
    <row r="35" spans="2:48">
      <c r="B35" s="30" t="s">
        <v>429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>
        <v>114.53700000000001</v>
      </c>
      <c r="N35" s="37">
        <v>114.67700000000001</v>
      </c>
      <c r="O35" s="37">
        <v>114.821</v>
      </c>
      <c r="P35" s="37">
        <v>115.03700000000001</v>
      </c>
      <c r="Q35" s="37">
        <v>115.099</v>
      </c>
      <c r="R35" s="37">
        <v>115.078</v>
      </c>
      <c r="S35" s="37">
        <v>115.107</v>
      </c>
      <c r="T35" s="37">
        <v>114.956</v>
      </c>
      <c r="U35" s="37">
        <v>114.955</v>
      </c>
      <c r="V35" s="37">
        <v>115.077</v>
      </c>
      <c r="W35" s="37">
        <v>115.258</v>
      </c>
      <c r="X35" s="37">
        <v>115.51</v>
      </c>
      <c r="Y35" s="37">
        <v>115.804</v>
      </c>
      <c r="Z35" s="37">
        <v>116.149</v>
      </c>
      <c r="AA35" s="37">
        <v>116.63500000000001</v>
      </c>
      <c r="AB35" s="37">
        <v>117.224</v>
      </c>
      <c r="AC35" s="37">
        <v>117.922</v>
      </c>
      <c r="AD35" s="37">
        <v>118.809</v>
      </c>
      <c r="AE35" s="37">
        <v>119.79</v>
      </c>
      <c r="AF35" s="37">
        <v>120.78100000000001</v>
      </c>
      <c r="AG35" s="37">
        <v>121.76300000000001</v>
      </c>
      <c r="AH35" s="37">
        <v>122.81</v>
      </c>
      <c r="AI35" s="37">
        <v>123.846</v>
      </c>
      <c r="AJ35" s="37">
        <v>124.91500000000001</v>
      </c>
      <c r="AK35" s="37">
        <v>126.006</v>
      </c>
      <c r="AL35" s="37">
        <v>127.155</v>
      </c>
      <c r="AM35" s="37">
        <v>128.47800000000001</v>
      </c>
      <c r="AN35" s="37">
        <v>129.85400000000001</v>
      </c>
      <c r="AO35" s="37">
        <v>131.221</v>
      </c>
      <c r="AP35" s="37">
        <v>132.57599999999999</v>
      </c>
      <c r="AQ35" s="37">
        <v>133.922</v>
      </c>
      <c r="AR35" s="37">
        <v>135.26400000000001</v>
      </c>
      <c r="AS35" s="37">
        <v>136.62899999999999</v>
      </c>
      <c r="AT35" s="37">
        <v>138.10400000000001</v>
      </c>
      <c r="AU35" s="37">
        <v>139.80199999999999</v>
      </c>
      <c r="AV35" s="37">
        <v>141.654</v>
      </c>
    </row>
    <row r="36" spans="2:48">
      <c r="B36" s="30" t="s">
        <v>430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>
        <v>94.691999999999993</v>
      </c>
      <c r="N36" s="37">
        <v>94.230999999999995</v>
      </c>
      <c r="O36" s="37">
        <v>93.361000000000004</v>
      </c>
      <c r="P36" s="37">
        <v>92.608999999999995</v>
      </c>
      <c r="Q36" s="37">
        <v>92.113</v>
      </c>
      <c r="R36" s="37">
        <v>91.616</v>
      </c>
      <c r="S36" s="37">
        <v>91.453999999999994</v>
      </c>
      <c r="T36" s="37">
        <v>91.311999999999998</v>
      </c>
      <c r="U36" s="37">
        <v>90.93</v>
      </c>
      <c r="V36" s="37">
        <v>90.447999999999993</v>
      </c>
      <c r="W36" s="37">
        <v>89.95</v>
      </c>
      <c r="X36" s="37">
        <v>89.278000000000006</v>
      </c>
      <c r="Y36" s="37">
        <v>88.697000000000003</v>
      </c>
      <c r="Z36" s="37">
        <v>88.096999999999994</v>
      </c>
      <c r="AA36" s="37">
        <v>87.272999999999996</v>
      </c>
      <c r="AB36" s="37">
        <v>86.418000000000006</v>
      </c>
      <c r="AC36" s="37">
        <v>85.742000000000004</v>
      </c>
      <c r="AD36" s="37">
        <v>85.14</v>
      </c>
      <c r="AE36" s="37">
        <v>84.507000000000005</v>
      </c>
      <c r="AF36" s="37">
        <v>83.816999999999993</v>
      </c>
      <c r="AG36" s="37">
        <v>83.125</v>
      </c>
      <c r="AH36" s="37">
        <v>82.370999999999995</v>
      </c>
      <c r="AI36" s="37">
        <v>81.736999999999995</v>
      </c>
      <c r="AJ36" s="37">
        <v>81.082999999999998</v>
      </c>
      <c r="AK36" s="37">
        <v>80.41</v>
      </c>
      <c r="AL36" s="37">
        <v>79.716999999999999</v>
      </c>
      <c r="AM36" s="37">
        <v>79.036000000000001</v>
      </c>
      <c r="AN36" s="37">
        <v>78.369</v>
      </c>
      <c r="AO36" s="37">
        <v>77.739999999999995</v>
      </c>
      <c r="AP36" s="37">
        <v>77.043000000000006</v>
      </c>
      <c r="AQ36" s="37">
        <v>76.349999999999994</v>
      </c>
      <c r="AR36" s="37">
        <v>75.632000000000005</v>
      </c>
      <c r="AS36" s="37">
        <v>74.902000000000001</v>
      </c>
      <c r="AT36" s="37">
        <v>74.165000000000006</v>
      </c>
      <c r="AU36" s="37">
        <v>73.429000000000002</v>
      </c>
      <c r="AV36" s="37">
        <v>72.688999999999993</v>
      </c>
    </row>
    <row r="37" spans="2:48">
      <c r="B37" s="30" t="s">
        <v>431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>
        <v>96.927999999999997</v>
      </c>
      <c r="N37" s="37">
        <v>96.863</v>
      </c>
      <c r="O37" s="37">
        <v>97.802999999999997</v>
      </c>
      <c r="P37" s="37">
        <v>98.462999999999994</v>
      </c>
      <c r="Q37" s="37">
        <v>98.057000000000002</v>
      </c>
      <c r="R37" s="37">
        <v>97.203000000000003</v>
      </c>
      <c r="S37" s="37">
        <v>97.25</v>
      </c>
      <c r="T37" s="37">
        <v>97.274000000000001</v>
      </c>
      <c r="U37" s="37">
        <v>97.35</v>
      </c>
      <c r="V37" s="37">
        <v>97.478999999999999</v>
      </c>
      <c r="W37" s="37">
        <v>97.655000000000001</v>
      </c>
      <c r="X37" s="37">
        <v>97.695999999999998</v>
      </c>
      <c r="Y37" s="37">
        <v>97.787999999999997</v>
      </c>
      <c r="Z37" s="37">
        <v>97.95</v>
      </c>
      <c r="AA37" s="37">
        <v>97.918999999999997</v>
      </c>
      <c r="AB37" s="37">
        <v>97.888999999999996</v>
      </c>
      <c r="AC37" s="37">
        <v>97.995000000000005</v>
      </c>
      <c r="AD37" s="37">
        <v>98.218000000000004</v>
      </c>
      <c r="AE37" s="37">
        <v>98.512</v>
      </c>
      <c r="AF37" s="37">
        <v>98.745000000000005</v>
      </c>
      <c r="AG37" s="37">
        <v>98.986000000000004</v>
      </c>
      <c r="AH37" s="37">
        <v>99.204999999999998</v>
      </c>
      <c r="AI37" s="37">
        <v>99.603999999999999</v>
      </c>
      <c r="AJ37" s="37">
        <v>100.00700000000001</v>
      </c>
      <c r="AK37" s="37">
        <v>100.511</v>
      </c>
      <c r="AL37" s="37">
        <v>101.05</v>
      </c>
      <c r="AM37" s="37">
        <v>101.642</v>
      </c>
      <c r="AN37" s="37">
        <v>102.211</v>
      </c>
      <c r="AO37" s="37">
        <v>102.74</v>
      </c>
      <c r="AP37" s="37">
        <v>103.306</v>
      </c>
      <c r="AQ37" s="37">
        <v>103.843</v>
      </c>
      <c r="AR37" s="37">
        <v>104.36499999999999</v>
      </c>
      <c r="AS37" s="37">
        <v>104.873</v>
      </c>
      <c r="AT37" s="37">
        <v>105.459</v>
      </c>
      <c r="AU37" s="37">
        <v>106.105</v>
      </c>
      <c r="AV37" s="37">
        <v>106.749</v>
      </c>
    </row>
    <row r="38" spans="2:48">
      <c r="B38" s="31" t="s">
        <v>432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>
        <v>23.128</v>
      </c>
      <c r="N38" s="37">
        <v>22.065999999999999</v>
      </c>
      <c r="O38" s="37">
        <v>21.937999999999999</v>
      </c>
      <c r="P38" s="37">
        <v>21.873000000000001</v>
      </c>
      <c r="Q38" s="37">
        <v>21.765000000000001</v>
      </c>
      <c r="R38" s="37">
        <v>21.629000000000001</v>
      </c>
      <c r="S38" s="37">
        <v>21.597000000000001</v>
      </c>
      <c r="T38" s="37">
        <v>21.542000000000002</v>
      </c>
      <c r="U38" s="37">
        <v>21.484999999999999</v>
      </c>
      <c r="V38" s="37">
        <v>21.431999999999999</v>
      </c>
      <c r="W38" s="37">
        <v>21.382999999999999</v>
      </c>
      <c r="X38" s="37">
        <v>21.306999999999999</v>
      </c>
      <c r="Y38" s="37">
        <v>21.248999999999999</v>
      </c>
      <c r="Z38" s="37">
        <v>21.201000000000001</v>
      </c>
      <c r="AA38" s="37">
        <v>21.120999999999999</v>
      </c>
      <c r="AB38" s="37">
        <v>21.042000000000002</v>
      </c>
      <c r="AC38" s="37">
        <v>21.01</v>
      </c>
      <c r="AD38" s="37">
        <v>21.012</v>
      </c>
      <c r="AE38" s="37">
        <v>21.027999999999999</v>
      </c>
      <c r="AF38" s="37">
        <v>21.027000000000001</v>
      </c>
      <c r="AG38" s="37">
        <v>21.033999999999999</v>
      </c>
      <c r="AH38" s="37">
        <v>21.030999999999999</v>
      </c>
      <c r="AI38" s="37">
        <v>21.076000000000001</v>
      </c>
      <c r="AJ38" s="37">
        <v>21.128</v>
      </c>
      <c r="AK38" s="37">
        <v>21.184999999999999</v>
      </c>
      <c r="AL38" s="37">
        <v>21.244</v>
      </c>
      <c r="AM38" s="37">
        <v>21.324000000000002</v>
      </c>
      <c r="AN38" s="37">
        <v>21.402000000000001</v>
      </c>
      <c r="AO38" s="37">
        <v>21.475999999999999</v>
      </c>
      <c r="AP38" s="37">
        <v>21.545999999999999</v>
      </c>
      <c r="AQ38" s="37">
        <v>21.61</v>
      </c>
      <c r="AR38" s="37">
        <v>21.67</v>
      </c>
      <c r="AS38" s="37">
        <v>21.725000000000001</v>
      </c>
      <c r="AT38" s="37">
        <v>21.792999999999999</v>
      </c>
      <c r="AU38" s="37">
        <v>21.88</v>
      </c>
      <c r="AV38" s="37">
        <v>21.974</v>
      </c>
    </row>
    <row r="39" spans="2:48" ht="13.5" thickBot="1">
      <c r="B39" s="27" t="s">
        <v>33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>
        <f t="shared" ref="M39:AV39" si="5">SUM(M35:M38)</f>
        <v>329.28499999999997</v>
      </c>
      <c r="N39" s="39">
        <f t="shared" si="5"/>
        <v>327.83699999999999</v>
      </c>
      <c r="O39" s="39">
        <f t="shared" si="5"/>
        <v>327.923</v>
      </c>
      <c r="P39" s="39">
        <f t="shared" si="5"/>
        <v>327.98200000000003</v>
      </c>
      <c r="Q39" s="39">
        <f t="shared" si="5"/>
        <v>327.03399999999999</v>
      </c>
      <c r="R39" s="39">
        <f t="shared" si="5"/>
        <v>325.52600000000007</v>
      </c>
      <c r="S39" s="39">
        <f t="shared" si="5"/>
        <v>325.40799999999996</v>
      </c>
      <c r="T39" s="39">
        <f t="shared" si="5"/>
        <v>325.08400000000006</v>
      </c>
      <c r="U39" s="39">
        <f t="shared" si="5"/>
        <v>324.72000000000003</v>
      </c>
      <c r="V39" s="39">
        <f t="shared" si="5"/>
        <v>324.43599999999998</v>
      </c>
      <c r="W39" s="39">
        <f t="shared" si="5"/>
        <v>324.24599999999998</v>
      </c>
      <c r="X39" s="39">
        <f t="shared" si="5"/>
        <v>323.79100000000005</v>
      </c>
      <c r="Y39" s="39">
        <f t="shared" si="5"/>
        <v>323.53800000000001</v>
      </c>
      <c r="Z39" s="39">
        <f t="shared" si="5"/>
        <v>323.39699999999999</v>
      </c>
      <c r="AA39" s="39">
        <f t="shared" si="5"/>
        <v>322.94799999999998</v>
      </c>
      <c r="AB39" s="39">
        <f t="shared" si="5"/>
        <v>322.57299999999998</v>
      </c>
      <c r="AC39" s="39">
        <f t="shared" si="5"/>
        <v>322.66899999999998</v>
      </c>
      <c r="AD39" s="39">
        <f t="shared" si="5"/>
        <v>323.17900000000003</v>
      </c>
      <c r="AE39" s="39">
        <f t="shared" si="5"/>
        <v>323.83700000000005</v>
      </c>
      <c r="AF39" s="39">
        <f t="shared" si="5"/>
        <v>324.37</v>
      </c>
      <c r="AG39" s="39">
        <f t="shared" si="5"/>
        <v>324.90800000000002</v>
      </c>
      <c r="AH39" s="39">
        <f t="shared" si="5"/>
        <v>325.41699999999997</v>
      </c>
      <c r="AI39" s="39">
        <f t="shared" si="5"/>
        <v>326.26300000000003</v>
      </c>
      <c r="AJ39" s="39">
        <f t="shared" si="5"/>
        <v>327.13299999999998</v>
      </c>
      <c r="AK39" s="39">
        <f t="shared" si="5"/>
        <v>328.11200000000002</v>
      </c>
      <c r="AL39" s="39">
        <f t="shared" si="5"/>
        <v>329.16600000000005</v>
      </c>
      <c r="AM39" s="39">
        <f t="shared" si="5"/>
        <v>330.48</v>
      </c>
      <c r="AN39" s="39">
        <f t="shared" si="5"/>
        <v>331.83600000000001</v>
      </c>
      <c r="AO39" s="39">
        <f t="shared" si="5"/>
        <v>333.17700000000002</v>
      </c>
      <c r="AP39" s="39">
        <f t="shared" si="5"/>
        <v>334.471</v>
      </c>
      <c r="AQ39" s="39">
        <f t="shared" si="5"/>
        <v>335.72500000000002</v>
      </c>
      <c r="AR39" s="39">
        <f t="shared" si="5"/>
        <v>336.93100000000004</v>
      </c>
      <c r="AS39" s="39">
        <f t="shared" si="5"/>
        <v>338.12900000000002</v>
      </c>
      <c r="AT39" s="39">
        <f t="shared" si="5"/>
        <v>339.52100000000002</v>
      </c>
      <c r="AU39" s="39">
        <f t="shared" si="5"/>
        <v>341.21600000000001</v>
      </c>
      <c r="AV39" s="39">
        <f t="shared" si="5"/>
        <v>343.06599999999997</v>
      </c>
    </row>
    <row r="40" spans="2:48" ht="13.5" thickBot="1">
      <c r="B40" s="25"/>
    </row>
    <row r="41" spans="2:48">
      <c r="B41" s="26" t="s">
        <v>32</v>
      </c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89"/>
      <c r="AJ41" s="289"/>
      <c r="AK41" s="289"/>
      <c r="AL41" s="289"/>
      <c r="AM41" s="289"/>
      <c r="AN41" s="289"/>
      <c r="AO41" s="289"/>
      <c r="AP41" s="289"/>
      <c r="AQ41" s="289"/>
      <c r="AR41" s="289"/>
      <c r="AS41" s="289"/>
      <c r="AT41" s="289"/>
      <c r="AU41" s="289"/>
      <c r="AV41" s="290"/>
    </row>
    <row r="42" spans="2:48">
      <c r="B42" s="291"/>
      <c r="C42" s="28" t="s">
        <v>34</v>
      </c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92"/>
    </row>
    <row r="43" spans="2:48">
      <c r="B43" s="293" t="s">
        <v>412</v>
      </c>
      <c r="C43" s="55">
        <v>38353</v>
      </c>
      <c r="D43" s="55">
        <v>38718</v>
      </c>
      <c r="E43" s="55">
        <v>39083</v>
      </c>
      <c r="F43" s="55">
        <v>39448</v>
      </c>
      <c r="G43" s="55">
        <v>39814</v>
      </c>
      <c r="H43" s="55">
        <v>40179</v>
      </c>
      <c r="I43" s="55">
        <v>40544</v>
      </c>
      <c r="J43" s="55">
        <v>40909</v>
      </c>
      <c r="K43" s="55">
        <v>41275</v>
      </c>
      <c r="L43" s="55">
        <v>41640</v>
      </c>
      <c r="M43" s="55">
        <v>42005</v>
      </c>
      <c r="N43" s="55">
        <v>42370</v>
      </c>
      <c r="O43" s="55">
        <v>42736</v>
      </c>
      <c r="P43" s="55">
        <v>43101</v>
      </c>
      <c r="Q43" s="55">
        <v>43466</v>
      </c>
      <c r="R43" s="55">
        <v>43831</v>
      </c>
      <c r="S43" s="55">
        <v>44197</v>
      </c>
      <c r="T43" s="55">
        <v>44562</v>
      </c>
      <c r="U43" s="55">
        <v>44927</v>
      </c>
      <c r="V43" s="55">
        <v>45292</v>
      </c>
      <c r="W43" s="55">
        <v>45658</v>
      </c>
      <c r="X43" s="55">
        <v>46023</v>
      </c>
      <c r="Y43" s="55">
        <v>46388</v>
      </c>
      <c r="Z43" s="55">
        <v>46753</v>
      </c>
      <c r="AA43" s="55">
        <v>47119</v>
      </c>
      <c r="AB43" s="55">
        <v>47484</v>
      </c>
      <c r="AC43" s="55">
        <v>47849</v>
      </c>
      <c r="AD43" s="55">
        <v>48214</v>
      </c>
      <c r="AE43" s="55">
        <v>48580</v>
      </c>
      <c r="AF43" s="55">
        <v>48945</v>
      </c>
      <c r="AG43" s="55">
        <v>49310</v>
      </c>
      <c r="AH43" s="55">
        <v>49675</v>
      </c>
      <c r="AI43" s="55">
        <v>50041</v>
      </c>
      <c r="AJ43" s="55">
        <v>50406</v>
      </c>
      <c r="AK43" s="55">
        <v>50771</v>
      </c>
      <c r="AL43" s="55">
        <v>51136</v>
      </c>
      <c r="AM43" s="55">
        <v>51502</v>
      </c>
      <c r="AN43" s="55">
        <v>51867</v>
      </c>
      <c r="AO43" s="55">
        <v>52232</v>
      </c>
      <c r="AP43" s="55">
        <v>52597</v>
      </c>
      <c r="AQ43" s="55">
        <v>52963</v>
      </c>
      <c r="AR43" s="55">
        <v>53328</v>
      </c>
      <c r="AS43" s="55">
        <v>53693</v>
      </c>
      <c r="AT43" s="55">
        <v>54058</v>
      </c>
      <c r="AU43" s="55">
        <v>54424</v>
      </c>
      <c r="AV43" s="55">
        <v>54789</v>
      </c>
    </row>
    <row r="44" spans="2:48">
      <c r="B44" s="30" t="s">
        <v>429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>
        <v>114.53700000000001</v>
      </c>
      <c r="N44" s="37">
        <v>115.498</v>
      </c>
      <c r="O44" s="37">
        <v>116.39100000000001</v>
      </c>
      <c r="P44" s="37">
        <v>117.321</v>
      </c>
      <c r="Q44" s="37">
        <v>118.253</v>
      </c>
      <c r="R44" s="37">
        <v>120.059</v>
      </c>
      <c r="S44" s="37">
        <v>121.81</v>
      </c>
      <c r="T44" s="37">
        <v>122.37</v>
      </c>
      <c r="U44" s="37">
        <v>123.129</v>
      </c>
      <c r="V44" s="37">
        <v>124.001</v>
      </c>
      <c r="W44" s="37">
        <v>125.018</v>
      </c>
      <c r="X44" s="37">
        <v>126.202</v>
      </c>
      <c r="Y44" s="37">
        <v>127.48699999999999</v>
      </c>
      <c r="Z44" s="37">
        <v>128.92699999999999</v>
      </c>
      <c r="AA44" s="37">
        <v>130.535</v>
      </c>
      <c r="AB44" s="37">
        <v>132.35300000000001</v>
      </c>
      <c r="AC44" s="37">
        <v>134.23500000000001</v>
      </c>
      <c r="AD44" s="37">
        <v>136.33600000000001</v>
      </c>
      <c r="AE44" s="37">
        <v>138.56100000000001</v>
      </c>
      <c r="AF44" s="37">
        <v>140.95599999999999</v>
      </c>
      <c r="AG44" s="37">
        <v>143.61799999999999</v>
      </c>
      <c r="AH44" s="37">
        <v>146.28200000000001</v>
      </c>
      <c r="AI44" s="37">
        <v>148.84200000000001</v>
      </c>
      <c r="AJ44" s="37">
        <v>151.30099999999999</v>
      </c>
      <c r="AK44" s="37">
        <v>153.66</v>
      </c>
      <c r="AL44" s="37">
        <v>155.94900000000001</v>
      </c>
      <c r="AM44" s="37">
        <v>158.119</v>
      </c>
      <c r="AN44" s="37">
        <v>160.191</v>
      </c>
      <c r="AO44" s="37">
        <v>162.19999999999999</v>
      </c>
      <c r="AP44" s="37">
        <v>164.19</v>
      </c>
      <c r="AQ44" s="37">
        <v>166.214</v>
      </c>
      <c r="AR44" s="37">
        <v>168.31800000000001</v>
      </c>
      <c r="AS44" s="37">
        <v>170.72200000000001</v>
      </c>
      <c r="AT44" s="37">
        <v>173.72399999999999</v>
      </c>
      <c r="AU44" s="37">
        <v>177.35499999999999</v>
      </c>
      <c r="AV44" s="37">
        <v>181.614</v>
      </c>
    </row>
    <row r="45" spans="2:48">
      <c r="B45" s="30" t="s">
        <v>430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>
        <v>94.721999999999994</v>
      </c>
      <c r="N45" s="37">
        <v>94.370999999999995</v>
      </c>
      <c r="O45" s="37">
        <v>93.951999999999998</v>
      </c>
      <c r="P45" s="37">
        <v>93.584000000000003</v>
      </c>
      <c r="Q45" s="37">
        <v>93.171999999999997</v>
      </c>
      <c r="R45" s="37">
        <v>92.581999999999994</v>
      </c>
      <c r="S45" s="37">
        <v>92.491</v>
      </c>
      <c r="T45" s="37">
        <v>92.156000000000006</v>
      </c>
      <c r="U45" s="37">
        <v>92.436999999999998</v>
      </c>
      <c r="V45" s="37">
        <v>92.474000000000004</v>
      </c>
      <c r="W45" s="37">
        <v>92.394000000000005</v>
      </c>
      <c r="X45" s="37">
        <v>92.216999999999999</v>
      </c>
      <c r="Y45" s="37">
        <v>92.198999999999998</v>
      </c>
      <c r="Z45" s="37">
        <v>92.197000000000003</v>
      </c>
      <c r="AA45" s="37">
        <v>91.998000000000005</v>
      </c>
      <c r="AB45" s="37">
        <v>91.808999999999997</v>
      </c>
      <c r="AC45" s="37">
        <v>91.796999999999997</v>
      </c>
      <c r="AD45" s="37">
        <v>91.768000000000001</v>
      </c>
      <c r="AE45" s="37">
        <v>91.766999999999996</v>
      </c>
      <c r="AF45" s="37">
        <v>91.606999999999999</v>
      </c>
      <c r="AG45" s="37">
        <v>91.393000000000001</v>
      </c>
      <c r="AH45" s="37">
        <v>91.144000000000005</v>
      </c>
      <c r="AI45" s="37">
        <v>91.091999999999999</v>
      </c>
      <c r="AJ45" s="37">
        <v>90.998999999999995</v>
      </c>
      <c r="AK45" s="37">
        <v>90.933999999999997</v>
      </c>
      <c r="AL45" s="37">
        <v>90.876000000000005</v>
      </c>
      <c r="AM45" s="37">
        <v>90.769000000000005</v>
      </c>
      <c r="AN45" s="37">
        <v>90.674999999999997</v>
      </c>
      <c r="AO45" s="37">
        <v>90.593000000000004</v>
      </c>
      <c r="AP45" s="37">
        <v>90.518000000000001</v>
      </c>
      <c r="AQ45" s="37">
        <v>90.43</v>
      </c>
      <c r="AR45" s="37">
        <v>90.307000000000002</v>
      </c>
      <c r="AS45" s="37">
        <v>90.206999999999994</v>
      </c>
      <c r="AT45" s="37">
        <v>90.072999999999993</v>
      </c>
      <c r="AU45" s="37">
        <v>89.995999999999995</v>
      </c>
      <c r="AV45" s="37">
        <v>89.843999999999994</v>
      </c>
    </row>
    <row r="46" spans="2:48">
      <c r="B46" s="30" t="s">
        <v>431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>
        <v>96.960999999999999</v>
      </c>
      <c r="N46" s="37">
        <v>96.522000000000006</v>
      </c>
      <c r="O46" s="37">
        <v>95.995000000000005</v>
      </c>
      <c r="P46" s="37">
        <v>95.35</v>
      </c>
      <c r="Q46" s="37">
        <v>93.82</v>
      </c>
      <c r="R46" s="37">
        <v>91.484999999999999</v>
      </c>
      <c r="S46" s="37">
        <v>90.516000000000005</v>
      </c>
      <c r="T46" s="37">
        <v>89.284000000000006</v>
      </c>
      <c r="U46" s="37">
        <v>89.177000000000007</v>
      </c>
      <c r="V46" s="37">
        <v>89.156000000000006</v>
      </c>
      <c r="W46" s="37">
        <v>89.36</v>
      </c>
      <c r="X46" s="37">
        <v>89.644000000000005</v>
      </c>
      <c r="Y46" s="37">
        <v>90.094999999999999</v>
      </c>
      <c r="Z46" s="37">
        <v>90.667000000000002</v>
      </c>
      <c r="AA46" s="37">
        <v>91.346999999999994</v>
      </c>
      <c r="AB46" s="37">
        <v>92.146000000000001</v>
      </c>
      <c r="AC46" s="37">
        <v>93.087999999999994</v>
      </c>
      <c r="AD46" s="37">
        <v>94.111999999999995</v>
      </c>
      <c r="AE46" s="37">
        <v>95.176000000000002</v>
      </c>
      <c r="AF46" s="37">
        <v>96.183999999999997</v>
      </c>
      <c r="AG46" s="37">
        <v>97.054000000000002</v>
      </c>
      <c r="AH46" s="37">
        <v>97.789000000000001</v>
      </c>
      <c r="AI46" s="37">
        <v>98.69</v>
      </c>
      <c r="AJ46" s="37">
        <v>99.557000000000002</v>
      </c>
      <c r="AK46" s="37">
        <v>100.54</v>
      </c>
      <c r="AL46" s="37">
        <v>101.494</v>
      </c>
      <c r="AM46" s="37">
        <v>102.396</v>
      </c>
      <c r="AN46" s="37">
        <v>103.274</v>
      </c>
      <c r="AO46" s="37">
        <v>104.142</v>
      </c>
      <c r="AP46" s="37">
        <v>104.971</v>
      </c>
      <c r="AQ46" s="37">
        <v>105.78100000000001</v>
      </c>
      <c r="AR46" s="37">
        <v>106.623</v>
      </c>
      <c r="AS46" s="37">
        <v>107.57</v>
      </c>
      <c r="AT46" s="37">
        <v>108.759</v>
      </c>
      <c r="AU46" s="37">
        <v>110.298</v>
      </c>
      <c r="AV46" s="37">
        <v>112.08499999999999</v>
      </c>
    </row>
    <row r="47" spans="2:48">
      <c r="B47" s="31" t="s">
        <v>432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>
        <v>23.128</v>
      </c>
      <c r="N47" s="37">
        <v>22.114000000000001</v>
      </c>
      <c r="O47" s="37">
        <v>21.907</v>
      </c>
      <c r="P47" s="37">
        <v>21.765999999999998</v>
      </c>
      <c r="Q47" s="37">
        <v>21.58</v>
      </c>
      <c r="R47" s="37">
        <v>21.344000000000001</v>
      </c>
      <c r="S47" s="37">
        <v>21.25</v>
      </c>
      <c r="T47" s="37">
        <v>20.981999999999999</v>
      </c>
      <c r="U47" s="37">
        <v>20.872</v>
      </c>
      <c r="V47" s="37">
        <v>20.748000000000001</v>
      </c>
      <c r="W47" s="37">
        <v>20.62</v>
      </c>
      <c r="X47" s="37">
        <v>20.509</v>
      </c>
      <c r="Y47" s="37">
        <v>20.428000000000001</v>
      </c>
      <c r="Z47" s="37">
        <v>20.344000000000001</v>
      </c>
      <c r="AA47" s="37">
        <v>20.253</v>
      </c>
      <c r="AB47" s="37">
        <v>20.190999999999999</v>
      </c>
      <c r="AC47" s="37">
        <v>20.195</v>
      </c>
      <c r="AD47" s="37">
        <v>20.213000000000001</v>
      </c>
      <c r="AE47" s="37">
        <v>20.227</v>
      </c>
      <c r="AF47" s="37">
        <v>20.253</v>
      </c>
      <c r="AG47" s="37">
        <v>20.303000000000001</v>
      </c>
      <c r="AH47" s="37">
        <v>20.36</v>
      </c>
      <c r="AI47" s="37">
        <v>20.465</v>
      </c>
      <c r="AJ47" s="37">
        <v>20.561</v>
      </c>
      <c r="AK47" s="37">
        <v>20.666</v>
      </c>
      <c r="AL47" s="37">
        <v>20.773</v>
      </c>
      <c r="AM47" s="37">
        <v>20.873999999999999</v>
      </c>
      <c r="AN47" s="37">
        <v>20.968</v>
      </c>
      <c r="AO47" s="37">
        <v>21.059000000000001</v>
      </c>
      <c r="AP47" s="37">
        <v>21.146000000000001</v>
      </c>
      <c r="AQ47" s="37">
        <v>21.234000000000002</v>
      </c>
      <c r="AR47" s="37">
        <v>21.327999999999999</v>
      </c>
      <c r="AS47" s="37">
        <v>21.457000000000001</v>
      </c>
      <c r="AT47" s="37">
        <v>21.649000000000001</v>
      </c>
      <c r="AU47" s="37">
        <v>21.925000000000001</v>
      </c>
      <c r="AV47" s="37">
        <v>22.263999999999999</v>
      </c>
    </row>
    <row r="48" spans="2:48" ht="13.5" thickBot="1">
      <c r="B48" s="27" t="s">
        <v>33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>
        <f t="shared" ref="M48:AV48" si="6">SUM(M44:M47)</f>
        <v>329.34800000000001</v>
      </c>
      <c r="N48" s="39">
        <f t="shared" si="6"/>
        <v>328.505</v>
      </c>
      <c r="O48" s="39">
        <f t="shared" si="6"/>
        <v>328.245</v>
      </c>
      <c r="P48" s="39">
        <f t="shared" si="6"/>
        <v>328.02100000000002</v>
      </c>
      <c r="Q48" s="39">
        <f t="shared" si="6"/>
        <v>326.82499999999999</v>
      </c>
      <c r="R48" s="39">
        <f t="shared" si="6"/>
        <v>325.46999999999997</v>
      </c>
      <c r="S48" s="39">
        <f t="shared" si="6"/>
        <v>326.06700000000001</v>
      </c>
      <c r="T48" s="39">
        <f t="shared" si="6"/>
        <v>324.79200000000003</v>
      </c>
      <c r="U48" s="39">
        <f t="shared" si="6"/>
        <v>325.61500000000001</v>
      </c>
      <c r="V48" s="39">
        <f t="shared" si="6"/>
        <v>326.37900000000002</v>
      </c>
      <c r="W48" s="39">
        <f t="shared" si="6"/>
        <v>327.392</v>
      </c>
      <c r="X48" s="39">
        <f t="shared" si="6"/>
        <v>328.572</v>
      </c>
      <c r="Y48" s="39">
        <f t="shared" si="6"/>
        <v>330.20899999999995</v>
      </c>
      <c r="Z48" s="39">
        <f t="shared" si="6"/>
        <v>332.13499999999999</v>
      </c>
      <c r="AA48" s="39">
        <f t="shared" si="6"/>
        <v>334.13299999999998</v>
      </c>
      <c r="AB48" s="39">
        <f t="shared" si="6"/>
        <v>336.49899999999997</v>
      </c>
      <c r="AC48" s="39">
        <f t="shared" si="6"/>
        <v>339.315</v>
      </c>
      <c r="AD48" s="39">
        <f t="shared" si="6"/>
        <v>342.42900000000003</v>
      </c>
      <c r="AE48" s="39">
        <f t="shared" si="6"/>
        <v>345.73099999999999</v>
      </c>
      <c r="AF48" s="39">
        <f t="shared" si="6"/>
        <v>348.99999999999994</v>
      </c>
      <c r="AG48" s="39">
        <f t="shared" si="6"/>
        <v>352.36799999999999</v>
      </c>
      <c r="AH48" s="39">
        <f t="shared" si="6"/>
        <v>355.57500000000005</v>
      </c>
      <c r="AI48" s="39">
        <f t="shared" si="6"/>
        <v>359.089</v>
      </c>
      <c r="AJ48" s="39">
        <f t="shared" si="6"/>
        <v>362.41799999999995</v>
      </c>
      <c r="AK48" s="39">
        <f t="shared" si="6"/>
        <v>365.8</v>
      </c>
      <c r="AL48" s="39">
        <f t="shared" si="6"/>
        <v>369.09200000000004</v>
      </c>
      <c r="AM48" s="39">
        <f t="shared" si="6"/>
        <v>372.15800000000002</v>
      </c>
      <c r="AN48" s="39">
        <f t="shared" si="6"/>
        <v>375.108</v>
      </c>
      <c r="AO48" s="39">
        <f t="shared" si="6"/>
        <v>377.99400000000003</v>
      </c>
      <c r="AP48" s="39">
        <f t="shared" si="6"/>
        <v>380.82499999999999</v>
      </c>
      <c r="AQ48" s="39">
        <f t="shared" si="6"/>
        <v>383.65899999999999</v>
      </c>
      <c r="AR48" s="39">
        <f t="shared" si="6"/>
        <v>386.57599999999996</v>
      </c>
      <c r="AS48" s="39">
        <f t="shared" si="6"/>
        <v>389.95599999999996</v>
      </c>
      <c r="AT48" s="39">
        <f t="shared" si="6"/>
        <v>394.20499999999998</v>
      </c>
      <c r="AU48" s="39">
        <f t="shared" si="6"/>
        <v>399.57400000000001</v>
      </c>
      <c r="AV48" s="39">
        <f t="shared" si="6"/>
        <v>405.80699999999996</v>
      </c>
    </row>
    <row r="50" spans="2:2">
      <c r="B50" s="2" t="s">
        <v>597</v>
      </c>
    </row>
    <row r="51" spans="2:2">
      <c r="B51" s="76" t="s">
        <v>433</v>
      </c>
    </row>
    <row r="52" spans="2:2">
      <c r="B52" s="76" t="s">
        <v>434</v>
      </c>
    </row>
    <row r="54" spans="2:2">
      <c r="B54" s="76" t="s">
        <v>435</v>
      </c>
    </row>
    <row r="55" spans="2:2">
      <c r="B55" s="76" t="s">
        <v>436</v>
      </c>
    </row>
    <row r="56" spans="2:2">
      <c r="B56" s="76" t="s">
        <v>437</v>
      </c>
    </row>
    <row r="58" spans="2:2">
      <c r="B58" s="76" t="s">
        <v>438</v>
      </c>
    </row>
    <row r="60" spans="2:2">
      <c r="B60" s="76" t="s">
        <v>439</v>
      </c>
    </row>
    <row r="62" spans="2:2">
      <c r="B62" s="76" t="s">
        <v>440</v>
      </c>
    </row>
  </sheetData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V143"/>
  <sheetViews>
    <sheetView showGridLines="0" zoomScaleNormal="100" workbookViewId="0"/>
  </sheetViews>
  <sheetFormatPr defaultColWidth="9" defaultRowHeight="12.75"/>
  <cols>
    <col min="1" max="1" width="3.625" style="76" customWidth="1"/>
    <col min="2" max="2" width="32.375" style="76" customWidth="1"/>
    <col min="3" max="3" width="9.375" style="295" customWidth="1"/>
    <col min="4" max="33" width="9.375" style="76" customWidth="1"/>
    <col min="34" max="38" width="9.5" style="76" bestFit="1" customWidth="1"/>
    <col min="39" max="16384" width="9" style="76"/>
  </cols>
  <sheetData>
    <row r="1" spans="1:48" ht="15.75">
      <c r="A1" s="637" t="s">
        <v>606</v>
      </c>
      <c r="C1" s="294"/>
      <c r="D1" s="35"/>
      <c r="E1" s="35"/>
    </row>
    <row r="3" spans="1:48">
      <c r="B3" s="261" t="s">
        <v>412</v>
      </c>
      <c r="C3" s="261" t="s">
        <v>0</v>
      </c>
      <c r="D3" s="261" t="s">
        <v>1</v>
      </c>
      <c r="E3" s="261" t="s">
        <v>2</v>
      </c>
      <c r="F3" s="261" t="s">
        <v>3</v>
      </c>
      <c r="G3" s="261" t="s">
        <v>4</v>
      </c>
      <c r="H3" s="261" t="s">
        <v>5</v>
      </c>
      <c r="I3" s="261" t="s">
        <v>6</v>
      </c>
      <c r="J3" s="261" t="s">
        <v>7</v>
      </c>
      <c r="K3" s="261" t="s">
        <v>8</v>
      </c>
      <c r="L3" s="261" t="s">
        <v>9</v>
      </c>
      <c r="M3" s="261" t="s">
        <v>10</v>
      </c>
      <c r="N3" s="261" t="s">
        <v>11</v>
      </c>
      <c r="O3" s="261" t="s">
        <v>12</v>
      </c>
      <c r="P3" s="261" t="s">
        <v>13</v>
      </c>
      <c r="Q3" s="261" t="s">
        <v>14</v>
      </c>
      <c r="R3" s="261" t="s">
        <v>15</v>
      </c>
      <c r="S3" s="261" t="s">
        <v>16</v>
      </c>
      <c r="T3" s="261" t="s">
        <v>17</v>
      </c>
      <c r="U3" s="261" t="s">
        <v>18</v>
      </c>
      <c r="V3" s="261" t="s">
        <v>19</v>
      </c>
      <c r="W3" s="261" t="s">
        <v>20</v>
      </c>
      <c r="X3" s="261" t="s">
        <v>21</v>
      </c>
      <c r="Y3" s="261" t="s">
        <v>22</v>
      </c>
      <c r="Z3" s="261" t="s">
        <v>23</v>
      </c>
      <c r="AA3" s="261" t="s">
        <v>24</v>
      </c>
      <c r="AB3" s="261" t="s">
        <v>25</v>
      </c>
      <c r="AC3" s="261" t="s">
        <v>26</v>
      </c>
      <c r="AD3" s="261" t="s">
        <v>27</v>
      </c>
      <c r="AE3" s="261" t="s">
        <v>28</v>
      </c>
      <c r="AF3" s="261" t="s">
        <v>29</v>
      </c>
      <c r="AG3" s="261" t="s">
        <v>30</v>
      </c>
      <c r="AH3" s="261" t="s">
        <v>37</v>
      </c>
      <c r="AI3" s="261" t="s">
        <v>38</v>
      </c>
      <c r="AJ3" s="261" t="s">
        <v>39</v>
      </c>
      <c r="AK3" s="261" t="s">
        <v>40</v>
      </c>
      <c r="AL3" s="261" t="s">
        <v>41</v>
      </c>
      <c r="AM3" s="261" t="s">
        <v>83</v>
      </c>
      <c r="AN3" s="261" t="s">
        <v>84</v>
      </c>
      <c r="AO3" s="261" t="s">
        <v>85</v>
      </c>
      <c r="AP3" s="261" t="s">
        <v>86</v>
      </c>
      <c r="AQ3" s="261" t="s">
        <v>87</v>
      </c>
      <c r="AR3" s="261" t="s">
        <v>88</v>
      </c>
      <c r="AS3" s="261" t="s">
        <v>89</v>
      </c>
      <c r="AT3" s="261" t="s">
        <v>90</v>
      </c>
      <c r="AU3" s="261" t="s">
        <v>91</v>
      </c>
      <c r="AV3" s="261" t="s">
        <v>92</v>
      </c>
    </row>
    <row r="5" spans="1:48" ht="13.5" thickBot="1">
      <c r="B5" s="76" t="s">
        <v>35</v>
      </c>
      <c r="C5" s="295" t="s">
        <v>34</v>
      </c>
    </row>
    <row r="6" spans="1:48">
      <c r="B6" s="296" t="s">
        <v>412</v>
      </c>
      <c r="C6" s="420">
        <v>38353</v>
      </c>
      <c r="D6" s="420">
        <v>38718</v>
      </c>
      <c r="E6" s="420">
        <v>39083</v>
      </c>
      <c r="F6" s="420">
        <v>39448</v>
      </c>
      <c r="G6" s="420">
        <v>39814</v>
      </c>
      <c r="H6" s="420">
        <v>40179</v>
      </c>
      <c r="I6" s="420">
        <v>40544</v>
      </c>
      <c r="J6" s="420">
        <v>40909</v>
      </c>
      <c r="K6" s="420">
        <v>41275</v>
      </c>
      <c r="L6" s="420">
        <v>41640</v>
      </c>
      <c r="M6" s="420">
        <v>42005</v>
      </c>
      <c r="N6" s="420">
        <v>42370</v>
      </c>
      <c r="O6" s="420">
        <v>42736</v>
      </c>
      <c r="P6" s="420">
        <v>43101</v>
      </c>
      <c r="Q6" s="420">
        <v>43466</v>
      </c>
      <c r="R6" s="420">
        <v>43831</v>
      </c>
      <c r="S6" s="420">
        <v>44197</v>
      </c>
      <c r="T6" s="420">
        <v>44562</v>
      </c>
      <c r="U6" s="420">
        <v>44927</v>
      </c>
      <c r="V6" s="420">
        <v>45292</v>
      </c>
      <c r="W6" s="420">
        <v>45658</v>
      </c>
      <c r="X6" s="420">
        <v>46023</v>
      </c>
      <c r="Y6" s="420">
        <v>46388</v>
      </c>
      <c r="Z6" s="420">
        <v>46753</v>
      </c>
      <c r="AA6" s="420">
        <v>47119</v>
      </c>
      <c r="AB6" s="420">
        <v>47484</v>
      </c>
      <c r="AC6" s="420">
        <v>47849</v>
      </c>
      <c r="AD6" s="420">
        <v>48214</v>
      </c>
      <c r="AE6" s="420">
        <v>48580</v>
      </c>
      <c r="AF6" s="420">
        <v>48945</v>
      </c>
      <c r="AG6" s="420">
        <v>49310</v>
      </c>
      <c r="AH6" s="420">
        <v>49675</v>
      </c>
      <c r="AI6" s="420">
        <v>50041</v>
      </c>
      <c r="AJ6" s="420">
        <v>50406</v>
      </c>
      <c r="AK6" s="420">
        <v>50771</v>
      </c>
      <c r="AL6" s="420">
        <v>51136</v>
      </c>
      <c r="AM6" s="420">
        <v>51502</v>
      </c>
      <c r="AN6" s="420">
        <v>51867</v>
      </c>
      <c r="AO6" s="420">
        <v>52232</v>
      </c>
      <c r="AP6" s="420">
        <v>52597</v>
      </c>
      <c r="AQ6" s="420">
        <v>52963</v>
      </c>
      <c r="AR6" s="420">
        <v>53328</v>
      </c>
      <c r="AS6" s="420">
        <v>53693</v>
      </c>
      <c r="AT6" s="420">
        <v>54058</v>
      </c>
      <c r="AU6" s="420">
        <v>54424</v>
      </c>
      <c r="AV6" s="421">
        <v>54789</v>
      </c>
    </row>
    <row r="7" spans="1:48">
      <c r="B7" s="293" t="s">
        <v>102</v>
      </c>
      <c r="C7" s="29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298"/>
    </row>
    <row r="8" spans="1:48">
      <c r="B8" s="299" t="s">
        <v>441</v>
      </c>
      <c r="C8" s="297">
        <v>71.444999999999993</v>
      </c>
      <c r="D8" s="297">
        <v>72.010999999999996</v>
      </c>
      <c r="E8" s="297">
        <v>73.462000000000003</v>
      </c>
      <c r="F8" s="297">
        <v>69.781000000000006</v>
      </c>
      <c r="G8" s="297">
        <v>66.384</v>
      </c>
      <c r="H8" s="297">
        <v>64.454999999999998</v>
      </c>
      <c r="I8" s="297">
        <v>68.707999999999998</v>
      </c>
      <c r="J8" s="297">
        <v>67.575999999999993</v>
      </c>
      <c r="K8" s="297">
        <v>67.692999999999998</v>
      </c>
      <c r="L8" s="297">
        <v>70.248999999999995</v>
      </c>
      <c r="M8" s="297">
        <v>74.581000000000003</v>
      </c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300"/>
    </row>
    <row r="9" spans="1:48">
      <c r="B9" s="299" t="s">
        <v>442</v>
      </c>
      <c r="C9" s="297">
        <v>20.157</v>
      </c>
      <c r="D9" s="297">
        <v>18.509</v>
      </c>
      <c r="E9" s="297">
        <v>15.071999999999999</v>
      </c>
      <c r="F9" s="297">
        <v>13.471</v>
      </c>
      <c r="G9" s="297">
        <v>27.044</v>
      </c>
      <c r="H9" s="297">
        <v>25.265999999999998</v>
      </c>
      <c r="I9" s="297">
        <v>20.78</v>
      </c>
      <c r="J9" s="297">
        <v>21.363</v>
      </c>
      <c r="K9" s="297">
        <v>22.178000000000001</v>
      </c>
      <c r="L9" s="297">
        <v>25.506</v>
      </c>
      <c r="M9" s="297">
        <v>21.99</v>
      </c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300"/>
    </row>
    <row r="10" spans="1:48">
      <c r="B10" s="299" t="s">
        <v>443</v>
      </c>
      <c r="C10" s="297">
        <v>12.968999999999999</v>
      </c>
      <c r="D10" s="297">
        <v>12.332000000000001</v>
      </c>
      <c r="E10" s="297">
        <v>14.39</v>
      </c>
      <c r="F10" s="297">
        <v>16.643000000000001</v>
      </c>
      <c r="G10" s="297">
        <v>7.6369999999999996</v>
      </c>
      <c r="H10" s="297">
        <v>6.8360000000000003</v>
      </c>
      <c r="I10" s="297">
        <v>8.6809999999999992</v>
      </c>
      <c r="J10" s="297">
        <v>9.9860000000000007</v>
      </c>
      <c r="K10" s="297">
        <v>8.5190000000000001</v>
      </c>
      <c r="L10" s="297">
        <v>4.9429999999999996</v>
      </c>
      <c r="M10" s="297">
        <v>5.3609999999999998</v>
      </c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7"/>
      <c r="AP10" s="297"/>
      <c r="AQ10" s="297"/>
      <c r="AR10" s="297"/>
      <c r="AS10" s="297"/>
      <c r="AT10" s="297"/>
      <c r="AU10" s="297"/>
      <c r="AV10" s="300"/>
    </row>
    <row r="11" spans="1:48">
      <c r="B11" s="299" t="s">
        <v>444</v>
      </c>
      <c r="C11" s="297">
        <v>18.431999999999999</v>
      </c>
      <c r="D11" s="297">
        <v>18.399000000000001</v>
      </c>
      <c r="E11" s="297">
        <v>18.463000000000001</v>
      </c>
      <c r="F11" s="297">
        <v>16.760000000000002</v>
      </c>
      <c r="G11" s="297">
        <v>14.731</v>
      </c>
      <c r="H11" s="297">
        <v>13.002000000000001</v>
      </c>
      <c r="I11" s="297">
        <v>12.695</v>
      </c>
      <c r="J11" s="297">
        <v>11.794</v>
      </c>
      <c r="K11" s="297">
        <v>11.579000000000001</v>
      </c>
      <c r="L11" s="297">
        <v>11.978999999999999</v>
      </c>
      <c r="M11" s="297">
        <v>12.605</v>
      </c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  <c r="AD11" s="297"/>
      <c r="AE11" s="297"/>
      <c r="AF11" s="297"/>
      <c r="AG11" s="297"/>
      <c r="AH11" s="297"/>
      <c r="AI11" s="297"/>
      <c r="AJ11" s="297"/>
      <c r="AK11" s="297"/>
      <c r="AL11" s="297"/>
      <c r="AM11" s="297"/>
      <c r="AN11" s="297"/>
      <c r="AO11" s="297"/>
      <c r="AP11" s="297"/>
      <c r="AQ11" s="297"/>
      <c r="AR11" s="297"/>
      <c r="AS11" s="297"/>
      <c r="AT11" s="297"/>
      <c r="AU11" s="297"/>
      <c r="AV11" s="300"/>
    </row>
    <row r="12" spans="1:48">
      <c r="B12" s="299" t="s">
        <v>445</v>
      </c>
      <c r="C12" s="297">
        <v>0</v>
      </c>
      <c r="D12" s="297">
        <v>0</v>
      </c>
      <c r="E12" s="297">
        <v>0</v>
      </c>
      <c r="F12" s="297">
        <v>0</v>
      </c>
      <c r="G12" s="297">
        <v>0</v>
      </c>
      <c r="H12" s="297">
        <v>0</v>
      </c>
      <c r="I12" s="297">
        <v>0</v>
      </c>
      <c r="J12" s="297">
        <v>-0.48699999999999999</v>
      </c>
      <c r="K12" s="297">
        <v>-0.52800000000000002</v>
      </c>
      <c r="L12" s="297">
        <v>-0.58599999999999997</v>
      </c>
      <c r="M12" s="297">
        <v>-0.64100000000000001</v>
      </c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97"/>
      <c r="AG12" s="297"/>
      <c r="AH12" s="297"/>
      <c r="AI12" s="297"/>
      <c r="AJ12" s="297"/>
      <c r="AK12" s="297"/>
      <c r="AL12" s="297"/>
      <c r="AM12" s="297"/>
      <c r="AN12" s="297"/>
      <c r="AO12" s="297"/>
      <c r="AP12" s="297"/>
      <c r="AQ12" s="297"/>
      <c r="AR12" s="297"/>
      <c r="AS12" s="297"/>
      <c r="AT12" s="297"/>
      <c r="AU12" s="297"/>
      <c r="AV12" s="300"/>
    </row>
    <row r="13" spans="1:48">
      <c r="B13" s="299" t="s">
        <v>446</v>
      </c>
      <c r="C13" s="297">
        <v>0</v>
      </c>
      <c r="D13" s="297">
        <v>0</v>
      </c>
      <c r="E13" s="297">
        <v>0</v>
      </c>
      <c r="F13" s="297">
        <v>0</v>
      </c>
      <c r="G13" s="297">
        <v>0</v>
      </c>
      <c r="H13" s="297">
        <v>0</v>
      </c>
      <c r="I13" s="297">
        <v>0</v>
      </c>
      <c r="J13" s="297">
        <v>0</v>
      </c>
      <c r="K13" s="297">
        <v>0</v>
      </c>
      <c r="L13" s="297">
        <v>0</v>
      </c>
      <c r="M13" s="297">
        <v>0.40100000000000002</v>
      </c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F13" s="297"/>
      <c r="AG13" s="297"/>
      <c r="AH13" s="297"/>
      <c r="AI13" s="297"/>
      <c r="AJ13" s="297"/>
      <c r="AK13" s="297"/>
      <c r="AL13" s="297"/>
      <c r="AM13" s="297"/>
      <c r="AN13" s="297"/>
      <c r="AO13" s="297"/>
      <c r="AP13" s="297"/>
      <c r="AQ13" s="297"/>
      <c r="AR13" s="297"/>
      <c r="AS13" s="297"/>
      <c r="AT13" s="297"/>
      <c r="AU13" s="297"/>
      <c r="AV13" s="300"/>
    </row>
    <row r="14" spans="1:48">
      <c r="B14" s="299" t="s">
        <v>447</v>
      </c>
      <c r="C14" s="297">
        <v>0</v>
      </c>
      <c r="D14" s="297">
        <v>0</v>
      </c>
      <c r="E14" s="297">
        <v>0</v>
      </c>
      <c r="F14" s="297">
        <v>0</v>
      </c>
      <c r="G14" s="297">
        <v>0</v>
      </c>
      <c r="H14" s="297">
        <v>2E-3</v>
      </c>
      <c r="I14" s="297">
        <v>4.0000000000000001E-3</v>
      </c>
      <c r="J14" s="297">
        <v>8.0000000000000002E-3</v>
      </c>
      <c r="K14" s="297">
        <v>1.4E-2</v>
      </c>
      <c r="L14" s="297">
        <v>4.4999999999999998E-2</v>
      </c>
      <c r="M14" s="297">
        <v>0.108</v>
      </c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97"/>
      <c r="AG14" s="297"/>
      <c r="AH14" s="297"/>
      <c r="AI14" s="297"/>
      <c r="AJ14" s="297"/>
      <c r="AK14" s="297"/>
      <c r="AL14" s="297"/>
      <c r="AM14" s="297"/>
      <c r="AN14" s="297"/>
      <c r="AO14" s="297"/>
      <c r="AP14" s="297"/>
      <c r="AQ14" s="297"/>
      <c r="AR14" s="297"/>
      <c r="AS14" s="297"/>
      <c r="AT14" s="297"/>
      <c r="AU14" s="297"/>
      <c r="AV14" s="300"/>
    </row>
    <row r="15" spans="1:48">
      <c r="B15" s="299" t="s">
        <v>448</v>
      </c>
      <c r="C15" s="418">
        <v>0</v>
      </c>
      <c r="D15" s="418">
        <v>0</v>
      </c>
      <c r="E15" s="418">
        <v>0</v>
      </c>
      <c r="F15" s="418">
        <v>0</v>
      </c>
      <c r="G15" s="418">
        <v>0</v>
      </c>
      <c r="H15" s="418">
        <v>0</v>
      </c>
      <c r="I15" s="418">
        <v>0</v>
      </c>
      <c r="J15" s="418">
        <v>0</v>
      </c>
      <c r="K15" s="418">
        <v>0.14000000000000001</v>
      </c>
      <c r="L15" s="418">
        <v>0.14099999999999999</v>
      </c>
      <c r="M15" s="418">
        <v>0.14199999999999999</v>
      </c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  <c r="AD15" s="297"/>
      <c r="AE15" s="297"/>
      <c r="AF15" s="297"/>
      <c r="AG15" s="297"/>
      <c r="AH15" s="297"/>
      <c r="AI15" s="297"/>
      <c r="AJ15" s="297"/>
      <c r="AK15" s="297"/>
      <c r="AL15" s="297"/>
      <c r="AM15" s="297"/>
      <c r="AN15" s="297"/>
      <c r="AO15" s="297"/>
      <c r="AP15" s="297"/>
      <c r="AQ15" s="297"/>
      <c r="AR15" s="297"/>
      <c r="AS15" s="297"/>
      <c r="AT15" s="297"/>
      <c r="AU15" s="297"/>
      <c r="AV15" s="300"/>
    </row>
    <row r="16" spans="1:48">
      <c r="B16" s="293" t="s">
        <v>449</v>
      </c>
      <c r="C16" s="301">
        <f>SUM(C8:C15)</f>
        <v>123.00299999999999</v>
      </c>
      <c r="D16" s="301">
        <f t="shared" ref="D16:M16" si="0">SUM(D8:D15)</f>
        <v>121.251</v>
      </c>
      <c r="E16" s="301">
        <f t="shared" si="0"/>
        <v>121.387</v>
      </c>
      <c r="F16" s="301">
        <f t="shared" si="0"/>
        <v>116.65500000000002</v>
      </c>
      <c r="G16" s="301">
        <f t="shared" si="0"/>
        <v>115.79599999999999</v>
      </c>
      <c r="H16" s="301">
        <f t="shared" si="0"/>
        <v>109.56099999999999</v>
      </c>
      <c r="I16" s="301">
        <f t="shared" si="0"/>
        <v>110.86800000000001</v>
      </c>
      <c r="J16" s="301">
        <f t="shared" si="0"/>
        <v>110.24</v>
      </c>
      <c r="K16" s="301">
        <f t="shared" si="0"/>
        <v>109.59499999999998</v>
      </c>
      <c r="L16" s="301">
        <f t="shared" si="0"/>
        <v>112.277</v>
      </c>
      <c r="M16" s="301">
        <f t="shared" si="0"/>
        <v>114.547</v>
      </c>
      <c r="N16" s="301"/>
      <c r="O16" s="301"/>
      <c r="P16" s="301"/>
      <c r="Q16" s="301"/>
      <c r="R16" s="301"/>
      <c r="S16" s="301"/>
      <c r="T16" s="301"/>
      <c r="U16" s="301"/>
      <c r="V16" s="301"/>
      <c r="W16" s="301"/>
      <c r="X16" s="301"/>
      <c r="Y16" s="301"/>
      <c r="Z16" s="301"/>
      <c r="AA16" s="301"/>
      <c r="AB16" s="301"/>
      <c r="AC16" s="301"/>
      <c r="AD16" s="301"/>
      <c r="AE16" s="301"/>
      <c r="AF16" s="301"/>
      <c r="AG16" s="301"/>
      <c r="AH16" s="301"/>
      <c r="AI16" s="301"/>
      <c r="AJ16" s="301"/>
      <c r="AK16" s="301"/>
      <c r="AL16" s="301"/>
      <c r="AM16" s="301"/>
      <c r="AN16" s="301"/>
      <c r="AO16" s="301"/>
      <c r="AP16" s="301"/>
      <c r="AQ16" s="301"/>
      <c r="AR16" s="301"/>
      <c r="AS16" s="301"/>
      <c r="AT16" s="301"/>
      <c r="AU16" s="301"/>
      <c r="AV16" s="302"/>
    </row>
    <row r="17" spans="2:48">
      <c r="B17" s="303"/>
      <c r="C17" s="304"/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92"/>
    </row>
    <row r="18" spans="2:48">
      <c r="B18" s="303" t="s">
        <v>450</v>
      </c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  <c r="AJ18" s="305"/>
      <c r="AK18" s="305"/>
      <c r="AL18" s="305"/>
      <c r="AM18" s="305"/>
      <c r="AN18" s="305"/>
      <c r="AO18" s="305"/>
      <c r="AP18" s="305"/>
      <c r="AQ18" s="305"/>
      <c r="AR18" s="305"/>
      <c r="AS18" s="305"/>
      <c r="AT18" s="305"/>
      <c r="AU18" s="305"/>
      <c r="AV18" s="306"/>
    </row>
    <row r="19" spans="2:48">
      <c r="B19" s="299" t="s">
        <v>451</v>
      </c>
      <c r="C19" s="297">
        <v>118.312</v>
      </c>
      <c r="D19" s="297">
        <v>117.792</v>
      </c>
      <c r="E19" s="297">
        <v>118.77500000000001</v>
      </c>
      <c r="F19" s="297">
        <v>112.96</v>
      </c>
      <c r="G19" s="297">
        <v>104.872</v>
      </c>
      <c r="H19" s="297">
        <v>108.095</v>
      </c>
      <c r="I19" s="297">
        <v>105.22199999999999</v>
      </c>
      <c r="J19" s="297">
        <v>103.925</v>
      </c>
      <c r="K19" s="297">
        <v>103.45399999999999</v>
      </c>
      <c r="L19" s="297">
        <v>97.396000000000001</v>
      </c>
      <c r="M19" s="301">
        <v>94.721999999999994</v>
      </c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/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297"/>
      <c r="AP19" s="297"/>
      <c r="AQ19" s="297"/>
      <c r="AR19" s="297"/>
      <c r="AS19" s="297"/>
      <c r="AT19" s="297"/>
      <c r="AU19" s="297"/>
      <c r="AV19" s="302"/>
    </row>
    <row r="20" spans="2:48">
      <c r="B20" s="303"/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  <c r="AJ20" s="305"/>
      <c r="AK20" s="305"/>
      <c r="AL20" s="305"/>
      <c r="AM20" s="305"/>
      <c r="AN20" s="305"/>
      <c r="AO20" s="305"/>
      <c r="AP20" s="305"/>
      <c r="AQ20" s="305"/>
      <c r="AR20" s="305"/>
      <c r="AS20" s="305"/>
      <c r="AT20" s="305"/>
      <c r="AU20" s="305"/>
      <c r="AV20" s="306"/>
    </row>
    <row r="21" spans="2:48">
      <c r="B21" s="303" t="s">
        <v>452</v>
      </c>
      <c r="C21" s="305"/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  <c r="AJ21" s="305"/>
      <c r="AK21" s="305"/>
      <c r="AL21" s="305"/>
      <c r="AM21" s="305"/>
      <c r="AN21" s="305"/>
      <c r="AO21" s="305"/>
      <c r="AP21" s="305"/>
      <c r="AQ21" s="305"/>
      <c r="AR21" s="305"/>
      <c r="AS21" s="305"/>
      <c r="AT21" s="305"/>
      <c r="AU21" s="305"/>
      <c r="AV21" s="306"/>
    </row>
    <row r="22" spans="2:48">
      <c r="B22" s="299" t="s">
        <v>453</v>
      </c>
      <c r="C22" s="297">
        <v>112.78400000000001</v>
      </c>
      <c r="D22" s="297">
        <v>111.07299999999999</v>
      </c>
      <c r="E22" s="297">
        <v>109.6</v>
      </c>
      <c r="F22" s="297">
        <v>106.688</v>
      </c>
      <c r="G22" s="297">
        <v>105.438</v>
      </c>
      <c r="H22" s="297">
        <v>104.742</v>
      </c>
      <c r="I22" s="297">
        <v>107.056</v>
      </c>
      <c r="J22" s="297">
        <v>106.56100000000001</v>
      </c>
      <c r="K22" s="297">
        <v>104.58199999999999</v>
      </c>
      <c r="L22" s="297">
        <v>98.882999999999996</v>
      </c>
      <c r="M22" s="301">
        <v>96.960999999999999</v>
      </c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297"/>
      <c r="AE22" s="297"/>
      <c r="AF22" s="297"/>
      <c r="AG22" s="297"/>
      <c r="AH22" s="297"/>
      <c r="AI22" s="297"/>
      <c r="AJ22" s="297"/>
      <c r="AK22" s="297"/>
      <c r="AL22" s="297"/>
      <c r="AM22" s="297"/>
      <c r="AN22" s="297"/>
      <c r="AO22" s="297"/>
      <c r="AP22" s="297"/>
      <c r="AQ22" s="297"/>
      <c r="AR22" s="297"/>
      <c r="AS22" s="297"/>
      <c r="AT22" s="297"/>
      <c r="AU22" s="297"/>
      <c r="AV22" s="302"/>
    </row>
    <row r="23" spans="2:48">
      <c r="B23" s="299" t="s">
        <v>454</v>
      </c>
      <c r="C23" s="307">
        <v>0</v>
      </c>
      <c r="D23" s="307">
        <v>0</v>
      </c>
      <c r="E23" s="307">
        <v>0</v>
      </c>
      <c r="F23" s="307">
        <v>0</v>
      </c>
      <c r="G23" s="307">
        <v>0</v>
      </c>
      <c r="H23" s="307">
        <v>0</v>
      </c>
      <c r="I23" s="307">
        <v>0</v>
      </c>
      <c r="J23" s="307">
        <v>0</v>
      </c>
      <c r="K23" s="307">
        <v>0</v>
      </c>
      <c r="L23" s="307">
        <v>0</v>
      </c>
      <c r="M23" s="297">
        <v>0</v>
      </c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  <c r="AO23" s="297"/>
      <c r="AP23" s="297"/>
      <c r="AQ23" s="297"/>
      <c r="AR23" s="297"/>
      <c r="AS23" s="297"/>
      <c r="AT23" s="297"/>
      <c r="AU23" s="297"/>
      <c r="AV23" s="308"/>
    </row>
    <row r="24" spans="2:48">
      <c r="B24" s="303"/>
      <c r="C24" s="305"/>
      <c r="D24" s="305"/>
      <c r="E24" s="305"/>
      <c r="F24" s="305"/>
      <c r="G24" s="305"/>
      <c r="H24" s="305"/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  <c r="AJ24" s="305"/>
      <c r="AK24" s="305"/>
      <c r="AL24" s="305"/>
      <c r="AM24" s="305"/>
      <c r="AN24" s="305"/>
      <c r="AO24" s="305"/>
      <c r="AP24" s="305"/>
      <c r="AQ24" s="305"/>
      <c r="AR24" s="305"/>
      <c r="AS24" s="305"/>
      <c r="AT24" s="305"/>
      <c r="AU24" s="305"/>
      <c r="AV24" s="306"/>
    </row>
    <row r="25" spans="2:48">
      <c r="B25" s="293" t="s">
        <v>455</v>
      </c>
      <c r="C25" s="297">
        <v>22.558</v>
      </c>
      <c r="D25" s="297">
        <v>22.044</v>
      </c>
      <c r="E25" s="297">
        <v>22.536999999999999</v>
      </c>
      <c r="F25" s="297">
        <v>23.34</v>
      </c>
      <c r="G25" s="297">
        <v>24.989000000000001</v>
      </c>
      <c r="H25" s="297">
        <v>23.792000000000002</v>
      </c>
      <c r="I25" s="297">
        <v>23.346</v>
      </c>
      <c r="J25" s="297">
        <v>24.535</v>
      </c>
      <c r="K25" s="297">
        <v>23.280999999999999</v>
      </c>
      <c r="L25" s="297">
        <v>24.545999999999999</v>
      </c>
      <c r="M25" s="301">
        <v>23.128</v>
      </c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  <c r="AR25" s="297"/>
      <c r="AS25" s="297"/>
      <c r="AT25" s="297"/>
      <c r="AU25" s="297"/>
      <c r="AV25" s="302"/>
    </row>
    <row r="26" spans="2:48">
      <c r="B26" s="303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5"/>
      <c r="AT26" s="305"/>
      <c r="AU26" s="305"/>
      <c r="AV26" s="306"/>
    </row>
    <row r="27" spans="2:48" ht="13.5" thickBot="1">
      <c r="B27" s="309" t="s">
        <v>456</v>
      </c>
      <c r="C27" s="310">
        <f>C16+C19+C22+C25</f>
        <v>376.65699999999998</v>
      </c>
      <c r="D27" s="310">
        <f t="shared" ref="D27:M27" si="1">D16+D19+D22+D25</f>
        <v>372.15999999999997</v>
      </c>
      <c r="E27" s="310">
        <f t="shared" si="1"/>
        <v>372.29899999999998</v>
      </c>
      <c r="F27" s="310">
        <f t="shared" si="1"/>
        <v>359.64299999999997</v>
      </c>
      <c r="G27" s="310">
        <f t="shared" si="1"/>
        <v>351.09499999999997</v>
      </c>
      <c r="H27" s="310">
        <f t="shared" si="1"/>
        <v>346.19000000000005</v>
      </c>
      <c r="I27" s="310">
        <f t="shared" si="1"/>
        <v>346.49200000000002</v>
      </c>
      <c r="J27" s="310">
        <f t="shared" si="1"/>
        <v>345.26100000000002</v>
      </c>
      <c r="K27" s="310">
        <f t="shared" si="1"/>
        <v>340.91199999999998</v>
      </c>
      <c r="L27" s="310">
        <f t="shared" si="1"/>
        <v>333.10199999999998</v>
      </c>
      <c r="M27" s="310">
        <f t="shared" si="1"/>
        <v>329.358</v>
      </c>
      <c r="N27" s="310"/>
      <c r="O27" s="310"/>
      <c r="P27" s="310"/>
      <c r="Q27" s="310"/>
      <c r="R27" s="310"/>
      <c r="S27" s="310"/>
      <c r="T27" s="310"/>
      <c r="U27" s="310"/>
      <c r="V27" s="310"/>
      <c r="W27" s="310"/>
      <c r="X27" s="310"/>
      <c r="Y27" s="310"/>
      <c r="Z27" s="310"/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10"/>
      <c r="AU27" s="310"/>
      <c r="AV27" s="311"/>
    </row>
    <row r="30" spans="2:48" ht="13.5" thickBot="1">
      <c r="B30" s="261" t="s">
        <v>80</v>
      </c>
      <c r="C30" s="312" t="s">
        <v>34</v>
      </c>
    </row>
    <row r="31" spans="2:48">
      <c r="B31" s="296" t="s">
        <v>412</v>
      </c>
      <c r="C31" s="420">
        <v>38353</v>
      </c>
      <c r="D31" s="420">
        <v>38718</v>
      </c>
      <c r="E31" s="420">
        <v>39083</v>
      </c>
      <c r="F31" s="420">
        <v>39448</v>
      </c>
      <c r="G31" s="420">
        <v>39814</v>
      </c>
      <c r="H31" s="420">
        <v>40179</v>
      </c>
      <c r="I31" s="420">
        <v>40544</v>
      </c>
      <c r="J31" s="420">
        <v>40909</v>
      </c>
      <c r="K31" s="420">
        <v>41275</v>
      </c>
      <c r="L31" s="420">
        <v>41640</v>
      </c>
      <c r="M31" s="420">
        <v>42005</v>
      </c>
      <c r="N31" s="420">
        <v>42370</v>
      </c>
      <c r="O31" s="420">
        <v>42736</v>
      </c>
      <c r="P31" s="420">
        <v>43101</v>
      </c>
      <c r="Q31" s="420">
        <v>43466</v>
      </c>
      <c r="R31" s="420">
        <v>43831</v>
      </c>
      <c r="S31" s="420">
        <v>44197</v>
      </c>
      <c r="T31" s="420">
        <v>44562</v>
      </c>
      <c r="U31" s="420">
        <v>44927</v>
      </c>
      <c r="V31" s="420">
        <v>45292</v>
      </c>
      <c r="W31" s="420">
        <v>45658</v>
      </c>
      <c r="X31" s="420">
        <v>46023</v>
      </c>
      <c r="Y31" s="420">
        <v>46388</v>
      </c>
      <c r="Z31" s="420">
        <v>46753</v>
      </c>
      <c r="AA31" s="420">
        <v>47119</v>
      </c>
      <c r="AB31" s="420">
        <v>47484</v>
      </c>
      <c r="AC31" s="420">
        <v>47849</v>
      </c>
      <c r="AD31" s="420">
        <v>48214</v>
      </c>
      <c r="AE31" s="420">
        <v>48580</v>
      </c>
      <c r="AF31" s="420">
        <v>48945</v>
      </c>
      <c r="AG31" s="420">
        <v>49310</v>
      </c>
      <c r="AH31" s="420">
        <v>49675</v>
      </c>
      <c r="AI31" s="420">
        <v>50041</v>
      </c>
      <c r="AJ31" s="420">
        <v>50406</v>
      </c>
      <c r="AK31" s="420">
        <v>50771</v>
      </c>
      <c r="AL31" s="420">
        <v>51136</v>
      </c>
      <c r="AM31" s="420">
        <v>51502</v>
      </c>
      <c r="AN31" s="420">
        <v>51867</v>
      </c>
      <c r="AO31" s="420">
        <v>52232</v>
      </c>
      <c r="AP31" s="420">
        <v>52597</v>
      </c>
      <c r="AQ31" s="420">
        <v>52963</v>
      </c>
      <c r="AR31" s="420">
        <v>53328</v>
      </c>
      <c r="AS31" s="420">
        <v>53693</v>
      </c>
      <c r="AT31" s="420">
        <v>54058</v>
      </c>
      <c r="AU31" s="420">
        <v>54424</v>
      </c>
      <c r="AV31" s="421">
        <v>54789</v>
      </c>
    </row>
    <row r="32" spans="2:48">
      <c r="B32" s="293" t="s">
        <v>102</v>
      </c>
      <c r="C32" s="29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298"/>
    </row>
    <row r="33" spans="1:48">
      <c r="B33" s="299" t="s">
        <v>441</v>
      </c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>
        <v>74.581000000000003</v>
      </c>
      <c r="N33" s="297">
        <v>74.266999999999996</v>
      </c>
      <c r="O33" s="297">
        <v>73.938999999999993</v>
      </c>
      <c r="P33" s="297">
        <v>73.209000000000003</v>
      </c>
      <c r="Q33" s="297">
        <v>71.649000000000001</v>
      </c>
      <c r="R33" s="297">
        <v>70.108000000000004</v>
      </c>
      <c r="S33" s="297">
        <v>68.527000000000001</v>
      </c>
      <c r="T33" s="297">
        <v>66.739000000000004</v>
      </c>
      <c r="U33" s="297">
        <v>64.474999999999994</v>
      </c>
      <c r="V33" s="297">
        <v>62.365000000000002</v>
      </c>
      <c r="W33" s="297">
        <v>60.365000000000002</v>
      </c>
      <c r="X33" s="297">
        <v>58.508000000000003</v>
      </c>
      <c r="Y33" s="297">
        <v>56.82</v>
      </c>
      <c r="Z33" s="297">
        <v>55.322000000000003</v>
      </c>
      <c r="AA33" s="297">
        <v>54.027000000000001</v>
      </c>
      <c r="AB33" s="297">
        <v>53.052999999999997</v>
      </c>
      <c r="AC33" s="297">
        <v>52.061999999999998</v>
      </c>
      <c r="AD33" s="297">
        <v>51.112000000000002</v>
      </c>
      <c r="AE33" s="297">
        <v>50.213000000000001</v>
      </c>
      <c r="AF33" s="297">
        <v>49.357999999999997</v>
      </c>
      <c r="AG33" s="297">
        <v>48.539000000000001</v>
      </c>
      <c r="AH33" s="297">
        <v>47.759</v>
      </c>
      <c r="AI33" s="297">
        <v>47.017000000000003</v>
      </c>
      <c r="AJ33" s="297">
        <v>46.298000000000002</v>
      </c>
      <c r="AK33" s="297">
        <v>45.606999999999999</v>
      </c>
      <c r="AL33" s="297">
        <v>45.021999999999998</v>
      </c>
      <c r="AM33" s="297">
        <v>44.636000000000003</v>
      </c>
      <c r="AN33" s="297">
        <v>44.261000000000003</v>
      </c>
      <c r="AO33" s="297">
        <v>43.902999999999999</v>
      </c>
      <c r="AP33" s="297">
        <v>43.558999999999997</v>
      </c>
      <c r="AQ33" s="297">
        <v>43.225999999999999</v>
      </c>
      <c r="AR33" s="297">
        <v>42.904000000000003</v>
      </c>
      <c r="AS33" s="297">
        <v>42.593000000000004</v>
      </c>
      <c r="AT33" s="297">
        <v>42.292999999999999</v>
      </c>
      <c r="AU33" s="297">
        <v>42.003</v>
      </c>
      <c r="AV33" s="300">
        <v>41.722999999999999</v>
      </c>
    </row>
    <row r="34" spans="1:48">
      <c r="B34" s="299" t="s">
        <v>442</v>
      </c>
      <c r="C34" s="313"/>
      <c r="D34" s="313"/>
      <c r="E34" s="313"/>
      <c r="F34" s="313"/>
      <c r="G34" s="313"/>
      <c r="H34" s="313"/>
      <c r="I34" s="313"/>
      <c r="J34" s="313"/>
      <c r="K34" s="313"/>
      <c r="L34" s="313"/>
      <c r="M34" s="297">
        <v>21.99</v>
      </c>
      <c r="N34" s="297">
        <v>22.148</v>
      </c>
      <c r="O34" s="297">
        <v>22.076000000000001</v>
      </c>
      <c r="P34" s="297">
        <v>21.83</v>
      </c>
      <c r="Q34" s="297">
        <v>21.506</v>
      </c>
      <c r="R34" s="297">
        <v>21.024000000000001</v>
      </c>
      <c r="S34" s="297">
        <v>20.548999999999999</v>
      </c>
      <c r="T34" s="297">
        <v>20.082999999999998</v>
      </c>
      <c r="U34" s="297">
        <v>19.901</v>
      </c>
      <c r="V34" s="297">
        <v>20.329000000000001</v>
      </c>
      <c r="W34" s="297">
        <v>20.709</v>
      </c>
      <c r="X34" s="297">
        <v>21.026</v>
      </c>
      <c r="Y34" s="297">
        <v>21.286999999999999</v>
      </c>
      <c r="Z34" s="297">
        <v>21.5</v>
      </c>
      <c r="AA34" s="297">
        <v>21.628</v>
      </c>
      <c r="AB34" s="297">
        <v>21.614999999999998</v>
      </c>
      <c r="AC34" s="297">
        <v>21.61</v>
      </c>
      <c r="AD34" s="297">
        <v>21.244</v>
      </c>
      <c r="AE34" s="297">
        <v>19.986000000000001</v>
      </c>
      <c r="AF34" s="297">
        <v>18.734999999999999</v>
      </c>
      <c r="AG34" s="297">
        <v>17.474</v>
      </c>
      <c r="AH34" s="297">
        <v>16.173999999999999</v>
      </c>
      <c r="AI34" s="297">
        <v>14.894</v>
      </c>
      <c r="AJ34" s="297">
        <v>13.52</v>
      </c>
      <c r="AK34" s="297">
        <v>12.023999999999999</v>
      </c>
      <c r="AL34" s="297">
        <v>10.914</v>
      </c>
      <c r="AM34" s="297">
        <v>9.7509999999999994</v>
      </c>
      <c r="AN34" s="297">
        <v>8.73</v>
      </c>
      <c r="AO34" s="297">
        <v>8.3010000000000002</v>
      </c>
      <c r="AP34" s="297">
        <v>8.2319999999999993</v>
      </c>
      <c r="AQ34" s="297">
        <v>8.2420000000000009</v>
      </c>
      <c r="AR34" s="297">
        <v>8.2309999999999999</v>
      </c>
      <c r="AS34" s="297">
        <v>8.2230000000000008</v>
      </c>
      <c r="AT34" s="297">
        <v>8.2200000000000006</v>
      </c>
      <c r="AU34" s="297">
        <v>8.218</v>
      </c>
      <c r="AV34" s="300">
        <v>8.2159999999999993</v>
      </c>
    </row>
    <row r="35" spans="1:48" s="210" customFormat="1">
      <c r="A35" s="261"/>
      <c r="B35" s="299" t="s">
        <v>443</v>
      </c>
      <c r="C35" s="297"/>
      <c r="D35" s="297"/>
      <c r="E35" s="297"/>
      <c r="F35" s="297"/>
      <c r="G35" s="297"/>
      <c r="H35" s="297"/>
      <c r="I35" s="297"/>
      <c r="J35" s="297"/>
      <c r="K35" s="297"/>
      <c r="L35" s="297"/>
      <c r="M35" s="297">
        <v>5.3609999999999998</v>
      </c>
      <c r="N35" s="297">
        <v>5.4530000000000003</v>
      </c>
      <c r="O35" s="297">
        <v>5.5430000000000001</v>
      </c>
      <c r="P35" s="297">
        <v>5.62</v>
      </c>
      <c r="Q35" s="297">
        <v>5.6710000000000003</v>
      </c>
      <c r="R35" s="297">
        <v>5.6669999999999998</v>
      </c>
      <c r="S35" s="297">
        <v>5.6669999999999998</v>
      </c>
      <c r="T35" s="297">
        <v>5.673</v>
      </c>
      <c r="U35" s="297">
        <v>5.7779999999999996</v>
      </c>
      <c r="V35" s="297">
        <v>6.1159999999999997</v>
      </c>
      <c r="W35" s="297">
        <v>6.4480000000000004</v>
      </c>
      <c r="X35" s="297">
        <v>6.7770000000000001</v>
      </c>
      <c r="Y35" s="297">
        <v>7.093</v>
      </c>
      <c r="Z35" s="297">
        <v>7.3959999999999999</v>
      </c>
      <c r="AA35" s="297">
        <v>7.7629999999999999</v>
      </c>
      <c r="AB35" s="297">
        <v>8.1959999999999997</v>
      </c>
      <c r="AC35" s="297">
        <v>8.3000000000000007</v>
      </c>
      <c r="AD35" s="297">
        <v>8.2750000000000004</v>
      </c>
      <c r="AE35" s="297">
        <v>8.016</v>
      </c>
      <c r="AF35" s="297">
        <v>7.72</v>
      </c>
      <c r="AG35" s="297">
        <v>7.4279999999999999</v>
      </c>
      <c r="AH35" s="297">
        <v>7.1429999999999998</v>
      </c>
      <c r="AI35" s="297">
        <v>6.8239999999999998</v>
      </c>
      <c r="AJ35" s="297">
        <v>6.4409999999999998</v>
      </c>
      <c r="AK35" s="297">
        <v>5.9859999999999998</v>
      </c>
      <c r="AL35" s="297">
        <v>5.6470000000000002</v>
      </c>
      <c r="AM35" s="297">
        <v>5.2089999999999996</v>
      </c>
      <c r="AN35" s="297">
        <v>4.8369999999999997</v>
      </c>
      <c r="AO35" s="297">
        <v>4.8330000000000002</v>
      </c>
      <c r="AP35" s="297">
        <v>5.0309999999999997</v>
      </c>
      <c r="AQ35" s="297">
        <v>5.2549999999999999</v>
      </c>
      <c r="AR35" s="297">
        <v>5.4690000000000003</v>
      </c>
      <c r="AS35" s="297">
        <v>5.4939999999999998</v>
      </c>
      <c r="AT35" s="297">
        <v>5.601</v>
      </c>
      <c r="AU35" s="297">
        <v>5.71</v>
      </c>
      <c r="AV35" s="300">
        <v>5.819</v>
      </c>
    </row>
    <row r="36" spans="1:48" s="210" customFormat="1">
      <c r="A36" s="76"/>
      <c r="B36" s="299" t="s">
        <v>444</v>
      </c>
      <c r="C36" s="297"/>
      <c r="D36" s="297"/>
      <c r="E36" s="297"/>
      <c r="F36" s="297"/>
      <c r="G36" s="297"/>
      <c r="H36" s="297"/>
      <c r="I36" s="297"/>
      <c r="J36" s="297"/>
      <c r="K36" s="297"/>
      <c r="L36" s="297"/>
      <c r="M36" s="297">
        <v>12.605</v>
      </c>
      <c r="N36" s="297">
        <v>12.121</v>
      </c>
      <c r="O36" s="297">
        <v>11.653</v>
      </c>
      <c r="P36" s="297">
        <v>11.281000000000001</v>
      </c>
      <c r="Q36" s="297">
        <v>10.951000000000001</v>
      </c>
      <c r="R36" s="297">
        <v>10.611000000000001</v>
      </c>
      <c r="S36" s="297">
        <v>10.263</v>
      </c>
      <c r="T36" s="297">
        <v>9.9459999999999997</v>
      </c>
      <c r="U36" s="297">
        <v>9.6980000000000004</v>
      </c>
      <c r="V36" s="297">
        <v>9.4420000000000002</v>
      </c>
      <c r="W36" s="297">
        <v>9.1769999999999996</v>
      </c>
      <c r="X36" s="297">
        <v>8.9030000000000005</v>
      </c>
      <c r="Y36" s="297">
        <v>8.6210000000000004</v>
      </c>
      <c r="Z36" s="297">
        <v>8.3290000000000006</v>
      </c>
      <c r="AA36" s="297">
        <v>8.0289999999999999</v>
      </c>
      <c r="AB36" s="297">
        <v>7.7210000000000001</v>
      </c>
      <c r="AC36" s="297">
        <v>7.4039999999999999</v>
      </c>
      <c r="AD36" s="297">
        <v>7.0780000000000003</v>
      </c>
      <c r="AE36" s="297">
        <v>6.7439999999999998</v>
      </c>
      <c r="AF36" s="297">
        <v>6.4020000000000001</v>
      </c>
      <c r="AG36" s="297">
        <v>6.0519999999999996</v>
      </c>
      <c r="AH36" s="297">
        <v>5.6929999999999996</v>
      </c>
      <c r="AI36" s="297">
        <v>5.38</v>
      </c>
      <c r="AJ36" s="297">
        <v>5.2160000000000002</v>
      </c>
      <c r="AK36" s="297">
        <v>5.093</v>
      </c>
      <c r="AL36" s="297">
        <v>4.9630000000000001</v>
      </c>
      <c r="AM36" s="297">
        <v>4.8239999999999998</v>
      </c>
      <c r="AN36" s="297">
        <v>4.6779999999999999</v>
      </c>
      <c r="AO36" s="297">
        <v>4.524</v>
      </c>
      <c r="AP36" s="297">
        <v>4.3620000000000001</v>
      </c>
      <c r="AQ36" s="297">
        <v>4.2279999999999998</v>
      </c>
      <c r="AR36" s="297">
        <v>4.2080000000000002</v>
      </c>
      <c r="AS36" s="297">
        <v>4.25</v>
      </c>
      <c r="AT36" s="297">
        <v>4.2910000000000004</v>
      </c>
      <c r="AU36" s="297">
        <v>4.3319999999999999</v>
      </c>
      <c r="AV36" s="300">
        <v>4.375</v>
      </c>
    </row>
    <row r="37" spans="1:48" s="210" customFormat="1">
      <c r="A37" s="76"/>
      <c r="B37" s="299" t="s">
        <v>445</v>
      </c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>
        <v>-0.64100000000000001</v>
      </c>
      <c r="N37" s="297">
        <v>-0.68400000000000005</v>
      </c>
      <c r="O37" s="297">
        <v>-0.74399999999999999</v>
      </c>
      <c r="P37" s="297">
        <v>-0.80400000000000005</v>
      </c>
      <c r="Q37" s="297">
        <v>-0.93</v>
      </c>
      <c r="R37" s="297">
        <v>-1.179</v>
      </c>
      <c r="S37" s="297">
        <v>-1.6679999999999999</v>
      </c>
      <c r="T37" s="297">
        <v>-2.0270000000000001</v>
      </c>
      <c r="U37" s="297">
        <v>-2.44</v>
      </c>
      <c r="V37" s="297">
        <v>-2.8010000000000002</v>
      </c>
      <c r="W37" s="297">
        <v>-2.9580000000000002</v>
      </c>
      <c r="X37" s="297">
        <v>-3.0150000000000001</v>
      </c>
      <c r="Y37" s="297">
        <v>-3.0249999999999999</v>
      </c>
      <c r="Z37" s="297">
        <v>-3.0150000000000001</v>
      </c>
      <c r="AA37" s="297">
        <v>-2.9969999999999999</v>
      </c>
      <c r="AB37" s="297">
        <v>-2.9809999999999999</v>
      </c>
      <c r="AC37" s="297">
        <v>-2.9510000000000001</v>
      </c>
      <c r="AD37" s="297">
        <v>-2.9039999999999999</v>
      </c>
      <c r="AE37" s="297">
        <v>-2.82</v>
      </c>
      <c r="AF37" s="297">
        <v>-2.7349999999999999</v>
      </c>
      <c r="AG37" s="297">
        <v>-2.65</v>
      </c>
      <c r="AH37" s="297">
        <v>-2.5649999999999999</v>
      </c>
      <c r="AI37" s="297">
        <v>-2.4809999999999999</v>
      </c>
      <c r="AJ37" s="297">
        <v>-2.3969999999999998</v>
      </c>
      <c r="AK37" s="297">
        <v>-2.3079999999999998</v>
      </c>
      <c r="AL37" s="297">
        <v>-2.2400000000000002</v>
      </c>
      <c r="AM37" s="297">
        <v>-2.1720000000000002</v>
      </c>
      <c r="AN37" s="297">
        <v>-2.11</v>
      </c>
      <c r="AO37" s="297">
        <v>-2.0819999999999999</v>
      </c>
      <c r="AP37" s="297">
        <v>-2.0720000000000001</v>
      </c>
      <c r="AQ37" s="297">
        <v>-2.0670000000000002</v>
      </c>
      <c r="AR37" s="297">
        <v>-2.0649999999999999</v>
      </c>
      <c r="AS37" s="297">
        <v>-2.06</v>
      </c>
      <c r="AT37" s="297">
        <v>-2.0569999999999999</v>
      </c>
      <c r="AU37" s="297">
        <v>-2.0550000000000002</v>
      </c>
      <c r="AV37" s="300">
        <v>-2.0529999999999999</v>
      </c>
    </row>
    <row r="38" spans="1:48" s="210" customFormat="1">
      <c r="A38" s="76"/>
      <c r="B38" s="299" t="s">
        <v>446</v>
      </c>
      <c r="C38" s="297"/>
      <c r="D38" s="297"/>
      <c r="E38" s="297"/>
      <c r="F38" s="297"/>
      <c r="G38" s="297"/>
      <c r="H38" s="297"/>
      <c r="I38" s="297"/>
      <c r="J38" s="297"/>
      <c r="K38" s="297"/>
      <c r="L38" s="297"/>
      <c r="M38" s="297">
        <v>0.40100000000000002</v>
      </c>
      <c r="N38" s="297">
        <v>0.67200000000000004</v>
      </c>
      <c r="O38" s="297">
        <v>1.0820000000000001</v>
      </c>
      <c r="P38" s="297">
        <v>1.645</v>
      </c>
      <c r="Q38" s="297">
        <v>2.7909999999999999</v>
      </c>
      <c r="R38" s="297">
        <v>4.1769999999999996</v>
      </c>
      <c r="S38" s="297">
        <v>5.7130000000000001</v>
      </c>
      <c r="T38" s="297">
        <v>7.8369999999999997</v>
      </c>
      <c r="U38" s="297">
        <v>9.7989999999999995</v>
      </c>
      <c r="V38" s="297">
        <v>12.022</v>
      </c>
      <c r="W38" s="297">
        <v>14.34</v>
      </c>
      <c r="X38" s="297">
        <v>16.576000000000001</v>
      </c>
      <c r="Y38" s="297">
        <v>18.376000000000001</v>
      </c>
      <c r="Z38" s="297">
        <v>20.041</v>
      </c>
      <c r="AA38" s="297">
        <v>21.527999999999999</v>
      </c>
      <c r="AB38" s="297">
        <v>24.13</v>
      </c>
      <c r="AC38" s="297">
        <v>25.442</v>
      </c>
      <c r="AD38" s="297">
        <v>27.228999999999999</v>
      </c>
      <c r="AE38" s="297">
        <v>27.986000000000001</v>
      </c>
      <c r="AF38" s="297">
        <v>28.724</v>
      </c>
      <c r="AG38" s="297">
        <v>29.445</v>
      </c>
      <c r="AH38" s="297">
        <v>32.290999999999997</v>
      </c>
      <c r="AI38" s="297">
        <v>35.045999999999999</v>
      </c>
      <c r="AJ38" s="297">
        <v>37.71</v>
      </c>
      <c r="AK38" s="297">
        <v>41.591999999999999</v>
      </c>
      <c r="AL38" s="297">
        <v>44.97</v>
      </c>
      <c r="AM38" s="297">
        <v>46.174999999999997</v>
      </c>
      <c r="AN38" s="297">
        <v>47.66</v>
      </c>
      <c r="AO38" s="297">
        <v>52.113999999999997</v>
      </c>
      <c r="AP38" s="297">
        <v>57.362000000000002</v>
      </c>
      <c r="AQ38" s="297">
        <v>59.289000000000001</v>
      </c>
      <c r="AR38" s="297">
        <v>60.976999999999997</v>
      </c>
      <c r="AS38" s="297">
        <v>60.518999999999998</v>
      </c>
      <c r="AT38" s="297">
        <v>59.694000000000003</v>
      </c>
      <c r="AU38" s="297">
        <v>58.878999999999998</v>
      </c>
      <c r="AV38" s="300">
        <v>58.073999999999998</v>
      </c>
    </row>
    <row r="39" spans="1:48" s="210" customFormat="1">
      <c r="A39" s="76"/>
      <c r="B39" s="299" t="s">
        <v>447</v>
      </c>
      <c r="C39" s="297"/>
      <c r="D39" s="297"/>
      <c r="E39" s="297"/>
      <c r="F39" s="297"/>
      <c r="G39" s="297"/>
      <c r="H39" s="297"/>
      <c r="I39" s="297"/>
      <c r="J39" s="297"/>
      <c r="K39" s="297"/>
      <c r="L39" s="297"/>
      <c r="M39" s="297">
        <v>0.108</v>
      </c>
      <c r="N39" s="297">
        <v>0.48399999999999999</v>
      </c>
      <c r="O39" s="297">
        <v>1.0189999999999999</v>
      </c>
      <c r="P39" s="297">
        <v>1.6759999999999999</v>
      </c>
      <c r="Q39" s="297">
        <v>2.4390000000000001</v>
      </c>
      <c r="R39" s="297">
        <v>3.2839999999999998</v>
      </c>
      <c r="S39" s="297">
        <v>4.2350000000000003</v>
      </c>
      <c r="T39" s="297">
        <v>5.23</v>
      </c>
      <c r="U39" s="297">
        <v>6.23</v>
      </c>
      <c r="V39" s="297">
        <v>7.2050000000000001</v>
      </c>
      <c r="W39" s="297">
        <v>8.1379999999999999</v>
      </c>
      <c r="X39" s="297">
        <v>8.9979999999999993</v>
      </c>
      <c r="Y39" s="297">
        <v>9.7850000000000001</v>
      </c>
      <c r="Z39" s="297">
        <v>10.499000000000001</v>
      </c>
      <c r="AA39" s="297">
        <v>11.138</v>
      </c>
      <c r="AB39" s="297">
        <v>11.702</v>
      </c>
      <c r="AC39" s="297">
        <v>12.21</v>
      </c>
      <c r="AD39" s="297">
        <v>12.516</v>
      </c>
      <c r="AE39" s="297">
        <v>12.634</v>
      </c>
      <c r="AF39" s="297">
        <v>12.582000000000001</v>
      </c>
      <c r="AG39" s="297">
        <v>12.379</v>
      </c>
      <c r="AH39" s="297">
        <v>12.233000000000001</v>
      </c>
      <c r="AI39" s="297">
        <v>12.151</v>
      </c>
      <c r="AJ39" s="297">
        <v>12.15</v>
      </c>
      <c r="AK39" s="297">
        <v>12.246</v>
      </c>
      <c r="AL39" s="297">
        <v>12.439</v>
      </c>
      <c r="AM39" s="297">
        <v>12.641</v>
      </c>
      <c r="AN39" s="297">
        <v>12.829000000000001</v>
      </c>
      <c r="AO39" s="297">
        <v>12.975</v>
      </c>
      <c r="AP39" s="297">
        <v>13.054</v>
      </c>
      <c r="AQ39" s="297">
        <v>13.053000000000001</v>
      </c>
      <c r="AR39" s="297">
        <v>12.932</v>
      </c>
      <c r="AS39" s="297">
        <v>12.704000000000001</v>
      </c>
      <c r="AT39" s="297">
        <v>12.387</v>
      </c>
      <c r="AU39" s="297">
        <v>11.999000000000001</v>
      </c>
      <c r="AV39" s="300">
        <v>11.558999999999999</v>
      </c>
    </row>
    <row r="40" spans="1:48" s="210" customFormat="1">
      <c r="B40" s="299" t="s">
        <v>448</v>
      </c>
      <c r="C40" s="297"/>
      <c r="D40" s="297"/>
      <c r="E40" s="297"/>
      <c r="F40" s="297"/>
      <c r="G40" s="297"/>
      <c r="H40" s="297"/>
      <c r="I40" s="297"/>
      <c r="J40" s="297"/>
      <c r="K40" s="297"/>
      <c r="L40" s="297"/>
      <c r="M40" s="307">
        <v>0.14199999999999999</v>
      </c>
      <c r="N40" s="418">
        <v>0.14299999999999999</v>
      </c>
      <c r="O40" s="418">
        <v>0.14399999999999999</v>
      </c>
      <c r="P40" s="418">
        <v>0.14499999999999999</v>
      </c>
      <c r="Q40" s="418">
        <v>0.14599999999999999</v>
      </c>
      <c r="R40" s="418">
        <v>0.14699999999999999</v>
      </c>
      <c r="S40" s="418">
        <v>0.14799999999999999</v>
      </c>
      <c r="T40" s="418">
        <v>0.14799999999999999</v>
      </c>
      <c r="U40" s="418">
        <v>0.14899999999999999</v>
      </c>
      <c r="V40" s="418">
        <v>0.15</v>
      </c>
      <c r="W40" s="418">
        <v>0.15</v>
      </c>
      <c r="X40" s="418">
        <v>0.151</v>
      </c>
      <c r="Y40" s="418">
        <v>0.152</v>
      </c>
      <c r="Z40" s="418">
        <v>0.152</v>
      </c>
      <c r="AA40" s="418">
        <v>0.153</v>
      </c>
      <c r="AB40" s="418">
        <v>0.153</v>
      </c>
      <c r="AC40" s="418">
        <v>0.154</v>
      </c>
      <c r="AD40" s="418">
        <v>0.155</v>
      </c>
      <c r="AE40" s="418">
        <v>0.155</v>
      </c>
      <c r="AF40" s="418">
        <v>0.156</v>
      </c>
      <c r="AG40" s="418">
        <v>0.156</v>
      </c>
      <c r="AH40" s="418">
        <v>0.156</v>
      </c>
      <c r="AI40" s="418">
        <v>0.157</v>
      </c>
      <c r="AJ40" s="418">
        <v>0.157</v>
      </c>
      <c r="AK40" s="418">
        <v>0.158</v>
      </c>
      <c r="AL40" s="418">
        <v>0.158</v>
      </c>
      <c r="AM40" s="418">
        <v>0.159</v>
      </c>
      <c r="AN40" s="418">
        <v>0.159</v>
      </c>
      <c r="AO40" s="418">
        <v>0.159</v>
      </c>
      <c r="AP40" s="418">
        <v>0.16</v>
      </c>
      <c r="AQ40" s="418">
        <v>0.16</v>
      </c>
      <c r="AR40" s="418">
        <v>0.161</v>
      </c>
      <c r="AS40" s="418">
        <v>0.161</v>
      </c>
      <c r="AT40" s="418">
        <v>0.161</v>
      </c>
      <c r="AU40" s="418">
        <v>0.16200000000000001</v>
      </c>
      <c r="AV40" s="419">
        <v>0.16200000000000001</v>
      </c>
    </row>
    <row r="41" spans="1:48" s="314" customFormat="1">
      <c r="B41" s="293" t="s">
        <v>449</v>
      </c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M41" s="301">
        <f>SUM(M33:M40)</f>
        <v>114.547</v>
      </c>
      <c r="N41" s="301">
        <f t="shared" ref="N41:AV41" si="2">SUM(N33:N40)</f>
        <v>114.60399999999998</v>
      </c>
      <c r="O41" s="301">
        <f t="shared" si="2"/>
        <v>114.712</v>
      </c>
      <c r="P41" s="301">
        <f t="shared" si="2"/>
        <v>114.602</v>
      </c>
      <c r="Q41" s="301">
        <f t="shared" si="2"/>
        <v>114.223</v>
      </c>
      <c r="R41" s="301">
        <f t="shared" si="2"/>
        <v>113.83900000000003</v>
      </c>
      <c r="S41" s="301">
        <f t="shared" si="2"/>
        <v>113.43399999999998</v>
      </c>
      <c r="T41" s="301">
        <f t="shared" si="2"/>
        <v>113.629</v>
      </c>
      <c r="U41" s="301">
        <f t="shared" si="2"/>
        <v>113.59000000000002</v>
      </c>
      <c r="V41" s="301">
        <f t="shared" si="2"/>
        <v>114.82800000000002</v>
      </c>
      <c r="W41" s="301">
        <f t="shared" si="2"/>
        <v>116.369</v>
      </c>
      <c r="X41" s="301">
        <f t="shared" si="2"/>
        <v>117.92400000000001</v>
      </c>
      <c r="Y41" s="301">
        <f t="shared" si="2"/>
        <v>119.10899999999999</v>
      </c>
      <c r="Z41" s="301">
        <f t="shared" si="2"/>
        <v>120.22399999999999</v>
      </c>
      <c r="AA41" s="301">
        <f t="shared" si="2"/>
        <v>121.26900000000002</v>
      </c>
      <c r="AB41" s="301">
        <f t="shared" si="2"/>
        <v>123.589</v>
      </c>
      <c r="AC41" s="301">
        <f t="shared" si="2"/>
        <v>124.23099999999999</v>
      </c>
      <c r="AD41" s="301">
        <f t="shared" si="2"/>
        <v>124.70500000000001</v>
      </c>
      <c r="AE41" s="301">
        <f t="shared" si="2"/>
        <v>122.91400000000002</v>
      </c>
      <c r="AF41" s="301">
        <f t="shared" si="2"/>
        <v>120.94200000000001</v>
      </c>
      <c r="AG41" s="301">
        <f t="shared" si="2"/>
        <v>118.82299999999999</v>
      </c>
      <c r="AH41" s="301">
        <f t="shared" si="2"/>
        <v>118.884</v>
      </c>
      <c r="AI41" s="301">
        <f t="shared" si="2"/>
        <v>118.988</v>
      </c>
      <c r="AJ41" s="301">
        <f t="shared" si="2"/>
        <v>119.09499999999998</v>
      </c>
      <c r="AK41" s="301">
        <f t="shared" si="2"/>
        <v>120.39799999999998</v>
      </c>
      <c r="AL41" s="301">
        <f t="shared" si="2"/>
        <v>121.873</v>
      </c>
      <c r="AM41" s="301">
        <f t="shared" si="2"/>
        <v>121.22300000000001</v>
      </c>
      <c r="AN41" s="301">
        <f t="shared" si="2"/>
        <v>121.044</v>
      </c>
      <c r="AO41" s="301">
        <f t="shared" si="2"/>
        <v>124.72699999999999</v>
      </c>
      <c r="AP41" s="301">
        <f t="shared" si="2"/>
        <v>129.68799999999999</v>
      </c>
      <c r="AQ41" s="301">
        <f t="shared" si="2"/>
        <v>131.386</v>
      </c>
      <c r="AR41" s="301">
        <f t="shared" si="2"/>
        <v>132.81700000000001</v>
      </c>
      <c r="AS41" s="301">
        <f t="shared" si="2"/>
        <v>131.88400000000001</v>
      </c>
      <c r="AT41" s="301">
        <f t="shared" si="2"/>
        <v>130.59</v>
      </c>
      <c r="AU41" s="301">
        <f t="shared" si="2"/>
        <v>129.24800000000002</v>
      </c>
      <c r="AV41" s="302">
        <f t="shared" si="2"/>
        <v>127.875</v>
      </c>
    </row>
    <row r="42" spans="1:48" s="210" customFormat="1">
      <c r="B42" s="303"/>
      <c r="AV42" s="292"/>
    </row>
    <row r="43" spans="1:48">
      <c r="A43" s="24"/>
      <c r="B43" s="303" t="s">
        <v>450</v>
      </c>
      <c r="C43" s="305"/>
      <c r="D43" s="305"/>
      <c r="E43" s="305"/>
      <c r="F43" s="305"/>
      <c r="G43" s="305"/>
      <c r="H43" s="305"/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  <c r="AJ43" s="305"/>
      <c r="AK43" s="305"/>
      <c r="AL43" s="305"/>
      <c r="AM43" s="305"/>
      <c r="AN43" s="305"/>
      <c r="AO43" s="305"/>
      <c r="AP43" s="305"/>
      <c r="AQ43" s="305"/>
      <c r="AR43" s="305"/>
      <c r="AS43" s="305"/>
      <c r="AT43" s="305"/>
      <c r="AU43" s="305"/>
      <c r="AV43" s="306"/>
    </row>
    <row r="44" spans="1:48">
      <c r="B44" s="299" t="s">
        <v>457</v>
      </c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M44" s="301">
        <v>94.721999999999994</v>
      </c>
      <c r="N44" s="301">
        <v>94.296000000000006</v>
      </c>
      <c r="O44" s="301">
        <v>93.674000000000007</v>
      </c>
      <c r="P44" s="301">
        <v>93.128</v>
      </c>
      <c r="Q44" s="301">
        <v>92.921000000000006</v>
      </c>
      <c r="R44" s="301">
        <v>93.290999999999997</v>
      </c>
      <c r="S44" s="301">
        <v>94.224000000000004</v>
      </c>
      <c r="T44" s="301">
        <v>95.188000000000002</v>
      </c>
      <c r="U44" s="301">
        <v>95.977000000000004</v>
      </c>
      <c r="V44" s="301">
        <v>96.492000000000004</v>
      </c>
      <c r="W44" s="301">
        <v>96.816000000000003</v>
      </c>
      <c r="X44" s="301">
        <v>97.278999999999996</v>
      </c>
      <c r="Y44" s="301">
        <v>98.042000000000002</v>
      </c>
      <c r="Z44" s="301">
        <v>98.546999999999997</v>
      </c>
      <c r="AA44" s="301">
        <v>98.876000000000005</v>
      </c>
      <c r="AB44" s="301">
        <v>99.087999999999994</v>
      </c>
      <c r="AC44" s="301">
        <v>99.125</v>
      </c>
      <c r="AD44" s="301">
        <v>99.234999999999999</v>
      </c>
      <c r="AE44" s="301">
        <v>99.262</v>
      </c>
      <c r="AF44" s="301">
        <v>99.361000000000004</v>
      </c>
      <c r="AG44" s="301">
        <v>99.34</v>
      </c>
      <c r="AH44" s="301">
        <v>99.552000000000007</v>
      </c>
      <c r="AI44" s="301">
        <v>99.855000000000004</v>
      </c>
      <c r="AJ44" s="301">
        <v>100.123</v>
      </c>
      <c r="AK44" s="301">
        <v>100.324</v>
      </c>
      <c r="AL44" s="301">
        <v>100.592</v>
      </c>
      <c r="AM44" s="301">
        <v>100.789</v>
      </c>
      <c r="AN44" s="301">
        <v>101.008</v>
      </c>
      <c r="AO44" s="301">
        <v>101.27</v>
      </c>
      <c r="AP44" s="301">
        <v>101.649</v>
      </c>
      <c r="AQ44" s="301">
        <v>101.92700000000001</v>
      </c>
      <c r="AR44" s="301">
        <v>102.175</v>
      </c>
      <c r="AS44" s="301">
        <v>102.501</v>
      </c>
      <c r="AT44" s="301">
        <v>102.855</v>
      </c>
      <c r="AU44" s="301">
        <v>103.19199999999999</v>
      </c>
      <c r="AV44" s="302">
        <v>103.63200000000001</v>
      </c>
    </row>
    <row r="45" spans="1:48">
      <c r="B45" s="303"/>
      <c r="C45" s="305"/>
      <c r="D45" s="305"/>
      <c r="E45" s="305"/>
      <c r="F45" s="305"/>
      <c r="G45" s="305"/>
      <c r="H45" s="305"/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6"/>
    </row>
    <row r="46" spans="1:48">
      <c r="B46" s="303" t="s">
        <v>452</v>
      </c>
      <c r="C46" s="305"/>
      <c r="D46" s="305"/>
      <c r="E46" s="305"/>
      <c r="F46" s="305"/>
      <c r="G46" s="305"/>
      <c r="H46" s="305"/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6"/>
    </row>
    <row r="47" spans="1:48">
      <c r="B47" s="299" t="s">
        <v>453</v>
      </c>
      <c r="C47" s="297"/>
      <c r="D47" s="297"/>
      <c r="E47" s="297"/>
      <c r="F47" s="297"/>
      <c r="G47" s="297"/>
      <c r="H47" s="297"/>
      <c r="I47" s="297"/>
      <c r="J47" s="297"/>
      <c r="K47" s="297"/>
      <c r="L47" s="297"/>
      <c r="M47" s="301">
        <v>96.960999999999999</v>
      </c>
      <c r="N47" s="301">
        <v>97.069000000000003</v>
      </c>
      <c r="O47" s="301">
        <v>98.29</v>
      </c>
      <c r="P47" s="301">
        <v>99.369</v>
      </c>
      <c r="Q47" s="301">
        <v>99.582999999999998</v>
      </c>
      <c r="R47" s="301">
        <v>99.100999999999999</v>
      </c>
      <c r="S47" s="301">
        <v>99.486000000000004</v>
      </c>
      <c r="T47" s="301">
        <v>100.19</v>
      </c>
      <c r="U47" s="301">
        <v>101.327</v>
      </c>
      <c r="V47" s="301">
        <v>102.616</v>
      </c>
      <c r="W47" s="301">
        <v>103.887</v>
      </c>
      <c r="X47" s="301">
        <v>105.443</v>
      </c>
      <c r="Y47" s="301">
        <v>107.29</v>
      </c>
      <c r="Z47" s="301">
        <v>109.003</v>
      </c>
      <c r="AA47" s="301">
        <v>110.788</v>
      </c>
      <c r="AB47" s="301">
        <v>112.324</v>
      </c>
      <c r="AC47" s="301">
        <v>113.503</v>
      </c>
      <c r="AD47" s="301">
        <v>114.43300000000001</v>
      </c>
      <c r="AE47" s="301">
        <v>115.134</v>
      </c>
      <c r="AF47" s="301">
        <v>115.741</v>
      </c>
      <c r="AG47" s="301">
        <v>116.05800000000001</v>
      </c>
      <c r="AH47" s="301">
        <v>116.593</v>
      </c>
      <c r="AI47" s="301">
        <v>117.32899999999999</v>
      </c>
      <c r="AJ47" s="301">
        <v>118.24299999999999</v>
      </c>
      <c r="AK47" s="301">
        <v>119.374</v>
      </c>
      <c r="AL47" s="301">
        <v>120.785</v>
      </c>
      <c r="AM47" s="301">
        <v>122.178</v>
      </c>
      <c r="AN47" s="301">
        <v>123.721</v>
      </c>
      <c r="AO47" s="301">
        <v>125.608</v>
      </c>
      <c r="AP47" s="301">
        <v>127.88500000000001</v>
      </c>
      <c r="AQ47" s="301">
        <v>129.94200000000001</v>
      </c>
      <c r="AR47" s="301">
        <v>131.52500000000001</v>
      </c>
      <c r="AS47" s="301">
        <v>132.96100000000001</v>
      </c>
      <c r="AT47" s="301">
        <v>134.34200000000001</v>
      </c>
      <c r="AU47" s="301">
        <v>135.57599999999999</v>
      </c>
      <c r="AV47" s="302">
        <v>136.81700000000001</v>
      </c>
    </row>
    <row r="48" spans="1:48">
      <c r="B48" s="299" t="s">
        <v>454</v>
      </c>
      <c r="C48" s="297"/>
      <c r="D48" s="297"/>
      <c r="E48" s="297"/>
      <c r="F48" s="297"/>
      <c r="G48" s="297"/>
      <c r="H48" s="297"/>
      <c r="I48" s="297"/>
      <c r="J48" s="297"/>
      <c r="K48" s="297"/>
      <c r="L48" s="297"/>
      <c r="M48" s="297">
        <v>0</v>
      </c>
      <c r="N48" s="297">
        <v>0.249</v>
      </c>
      <c r="O48" s="297">
        <v>0.52500000000000002</v>
      </c>
      <c r="P48" s="297">
        <v>0.86399999999999999</v>
      </c>
      <c r="Q48" s="297">
        <v>1.2569999999999999</v>
      </c>
      <c r="R48" s="297">
        <v>1.6919999999999999</v>
      </c>
      <c r="S48" s="297">
        <v>2.29</v>
      </c>
      <c r="T48" s="297">
        <v>2.9670000000000001</v>
      </c>
      <c r="U48" s="297">
        <v>3.706</v>
      </c>
      <c r="V48" s="297">
        <v>4.4909999999999997</v>
      </c>
      <c r="W48" s="297">
        <v>5.3129999999999997</v>
      </c>
      <c r="X48" s="297">
        <v>6.15</v>
      </c>
      <c r="Y48" s="297">
        <v>6.9989999999999997</v>
      </c>
      <c r="Z48" s="297">
        <v>7.8559999999999999</v>
      </c>
      <c r="AA48" s="297">
        <v>8.7159999999999993</v>
      </c>
      <c r="AB48" s="297">
        <v>9.5749999999999993</v>
      </c>
      <c r="AC48" s="297">
        <v>10.443</v>
      </c>
      <c r="AD48" s="297">
        <v>11.188000000000001</v>
      </c>
      <c r="AE48" s="297">
        <v>11.803000000000001</v>
      </c>
      <c r="AF48" s="297">
        <v>12.282999999999999</v>
      </c>
      <c r="AG48" s="297">
        <v>12.629</v>
      </c>
      <c r="AH48" s="297">
        <v>13.042</v>
      </c>
      <c r="AI48" s="297">
        <v>13.538</v>
      </c>
      <c r="AJ48" s="297">
        <v>14.148999999999999</v>
      </c>
      <c r="AK48" s="297">
        <v>14.907</v>
      </c>
      <c r="AL48" s="297">
        <v>15.831</v>
      </c>
      <c r="AM48" s="297">
        <v>16.824999999999999</v>
      </c>
      <c r="AN48" s="297">
        <v>17.861999999999998</v>
      </c>
      <c r="AO48" s="297">
        <v>18.904</v>
      </c>
      <c r="AP48" s="297">
        <v>19.911000000000001</v>
      </c>
      <c r="AQ48" s="297">
        <v>20.850999999999999</v>
      </c>
      <c r="AR48" s="297">
        <v>21.645</v>
      </c>
      <c r="AS48" s="297">
        <v>22.292999999999999</v>
      </c>
      <c r="AT48" s="297">
        <v>22.802</v>
      </c>
      <c r="AU48" s="297">
        <v>23.189</v>
      </c>
      <c r="AV48" s="300">
        <v>23.466999999999999</v>
      </c>
    </row>
    <row r="49" spans="2:48">
      <c r="B49" s="303"/>
      <c r="C49" s="305"/>
      <c r="D49" s="305"/>
      <c r="E49" s="305"/>
      <c r="F49" s="305"/>
      <c r="G49" s="305"/>
      <c r="H49" s="305"/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6"/>
    </row>
    <row r="50" spans="2:48">
      <c r="B50" s="293" t="s">
        <v>455</v>
      </c>
      <c r="C50" s="297"/>
      <c r="D50" s="297"/>
      <c r="E50" s="297"/>
      <c r="F50" s="297"/>
      <c r="G50" s="297"/>
      <c r="H50" s="297"/>
      <c r="I50" s="297"/>
      <c r="J50" s="297"/>
      <c r="K50" s="297"/>
      <c r="L50" s="297"/>
      <c r="M50" s="301">
        <v>23.128</v>
      </c>
      <c r="N50" s="301">
        <v>22.081</v>
      </c>
      <c r="O50" s="301">
        <v>21.933</v>
      </c>
      <c r="P50" s="301">
        <v>21.863</v>
      </c>
      <c r="Q50" s="301">
        <v>21.751999999999999</v>
      </c>
      <c r="R50" s="301">
        <v>21.609000000000002</v>
      </c>
      <c r="S50" s="301">
        <v>21.616</v>
      </c>
      <c r="T50" s="301">
        <v>21.675999999999998</v>
      </c>
      <c r="U50" s="301">
        <v>21.73</v>
      </c>
      <c r="V50" s="301">
        <v>21.864999999999998</v>
      </c>
      <c r="W50" s="301">
        <v>21.984000000000002</v>
      </c>
      <c r="X50" s="301">
        <v>22.145</v>
      </c>
      <c r="Y50" s="301">
        <v>22.327000000000002</v>
      </c>
      <c r="Z50" s="301">
        <v>22.465</v>
      </c>
      <c r="AA50" s="301">
        <v>22.593</v>
      </c>
      <c r="AB50" s="301">
        <v>22.780999999999999</v>
      </c>
      <c r="AC50" s="301">
        <v>22.81</v>
      </c>
      <c r="AD50" s="301">
        <v>22.812999999999999</v>
      </c>
      <c r="AE50" s="301">
        <v>22.61</v>
      </c>
      <c r="AF50" s="301">
        <v>22.384</v>
      </c>
      <c r="AG50" s="301">
        <v>22.125</v>
      </c>
      <c r="AH50" s="301">
        <v>22.088999999999999</v>
      </c>
      <c r="AI50" s="301">
        <v>22.1</v>
      </c>
      <c r="AJ50" s="301">
        <v>22.13</v>
      </c>
      <c r="AK50" s="301">
        <v>22.27</v>
      </c>
      <c r="AL50" s="301">
        <v>22.46</v>
      </c>
      <c r="AM50" s="301">
        <v>22.48</v>
      </c>
      <c r="AN50" s="301">
        <v>22.542000000000002</v>
      </c>
      <c r="AO50" s="301">
        <v>22.939</v>
      </c>
      <c r="AP50" s="301">
        <v>23.478999999999999</v>
      </c>
      <c r="AQ50" s="301">
        <v>23.736000000000001</v>
      </c>
      <c r="AR50" s="301">
        <v>23.934000000000001</v>
      </c>
      <c r="AS50" s="301">
        <v>23.945</v>
      </c>
      <c r="AT50" s="301">
        <v>23.928999999999998</v>
      </c>
      <c r="AU50" s="301">
        <v>23.893999999999998</v>
      </c>
      <c r="AV50" s="302">
        <v>23.869</v>
      </c>
    </row>
    <row r="51" spans="2:48">
      <c r="B51" s="303"/>
      <c r="C51" s="305"/>
      <c r="D51" s="305"/>
      <c r="E51" s="305"/>
      <c r="F51" s="305"/>
      <c r="G51" s="305"/>
      <c r="H51" s="305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6"/>
    </row>
    <row r="52" spans="2:48" ht="13.5" thickBot="1">
      <c r="B52" s="309" t="s">
        <v>456</v>
      </c>
      <c r="C52" s="310"/>
      <c r="D52" s="310"/>
      <c r="E52" s="310"/>
      <c r="F52" s="310"/>
      <c r="G52" s="310"/>
      <c r="H52" s="310"/>
      <c r="I52" s="310"/>
      <c r="J52" s="310"/>
      <c r="K52" s="310"/>
      <c r="L52" s="310"/>
      <c r="M52" s="310">
        <f t="shared" ref="M52:AV52" si="3">M41+M44+M47+M50</f>
        <v>329.358</v>
      </c>
      <c r="N52" s="310">
        <f t="shared" si="3"/>
        <v>328.05</v>
      </c>
      <c r="O52" s="310">
        <f t="shared" si="3"/>
        <v>328.60900000000004</v>
      </c>
      <c r="P52" s="310">
        <f t="shared" si="3"/>
        <v>328.96200000000005</v>
      </c>
      <c r="Q52" s="310">
        <f t="shared" si="3"/>
        <v>328.47899999999998</v>
      </c>
      <c r="R52" s="310">
        <f t="shared" si="3"/>
        <v>327.84</v>
      </c>
      <c r="S52" s="310">
        <f t="shared" si="3"/>
        <v>328.76</v>
      </c>
      <c r="T52" s="310">
        <f t="shared" si="3"/>
        <v>330.68299999999999</v>
      </c>
      <c r="U52" s="310">
        <f t="shared" si="3"/>
        <v>332.62400000000002</v>
      </c>
      <c r="V52" s="310">
        <f t="shared" si="3"/>
        <v>335.80100000000004</v>
      </c>
      <c r="W52" s="310">
        <f t="shared" si="3"/>
        <v>339.05599999999998</v>
      </c>
      <c r="X52" s="310">
        <f t="shared" si="3"/>
        <v>342.791</v>
      </c>
      <c r="Y52" s="310">
        <f t="shared" si="3"/>
        <v>346.76800000000003</v>
      </c>
      <c r="Z52" s="310">
        <f t="shared" si="3"/>
        <v>350.23899999999998</v>
      </c>
      <c r="AA52" s="310">
        <f t="shared" si="3"/>
        <v>353.52600000000007</v>
      </c>
      <c r="AB52" s="310">
        <f t="shared" si="3"/>
        <v>357.78199999999998</v>
      </c>
      <c r="AC52" s="310">
        <f t="shared" si="3"/>
        <v>359.66899999999998</v>
      </c>
      <c r="AD52" s="310">
        <f t="shared" si="3"/>
        <v>361.18599999999998</v>
      </c>
      <c r="AE52" s="310">
        <f t="shared" si="3"/>
        <v>359.92</v>
      </c>
      <c r="AF52" s="310">
        <f t="shared" si="3"/>
        <v>358.428</v>
      </c>
      <c r="AG52" s="310">
        <f t="shared" si="3"/>
        <v>356.346</v>
      </c>
      <c r="AH52" s="310">
        <f t="shared" si="3"/>
        <v>357.11799999999999</v>
      </c>
      <c r="AI52" s="310">
        <f t="shared" si="3"/>
        <v>358.27200000000005</v>
      </c>
      <c r="AJ52" s="310">
        <f t="shared" si="3"/>
        <v>359.59100000000001</v>
      </c>
      <c r="AK52" s="310">
        <f t="shared" si="3"/>
        <v>362.36599999999999</v>
      </c>
      <c r="AL52" s="310">
        <f t="shared" si="3"/>
        <v>365.71</v>
      </c>
      <c r="AM52" s="310">
        <f t="shared" si="3"/>
        <v>366.67</v>
      </c>
      <c r="AN52" s="310">
        <f t="shared" si="3"/>
        <v>368.31500000000005</v>
      </c>
      <c r="AO52" s="310">
        <f t="shared" si="3"/>
        <v>374.54400000000004</v>
      </c>
      <c r="AP52" s="310">
        <f t="shared" si="3"/>
        <v>382.70099999999996</v>
      </c>
      <c r="AQ52" s="310">
        <f t="shared" si="3"/>
        <v>386.99099999999999</v>
      </c>
      <c r="AR52" s="310">
        <f t="shared" si="3"/>
        <v>390.45100000000008</v>
      </c>
      <c r="AS52" s="310">
        <f t="shared" si="3"/>
        <v>391.291</v>
      </c>
      <c r="AT52" s="310">
        <f t="shared" si="3"/>
        <v>391.71600000000001</v>
      </c>
      <c r="AU52" s="310">
        <f t="shared" si="3"/>
        <v>391.90999999999997</v>
      </c>
      <c r="AV52" s="311">
        <f t="shared" si="3"/>
        <v>392.19299999999998</v>
      </c>
    </row>
    <row r="55" spans="2:48" ht="13.5" thickBot="1">
      <c r="B55" s="261" t="s">
        <v>31</v>
      </c>
      <c r="C55" s="312" t="s">
        <v>34</v>
      </c>
    </row>
    <row r="56" spans="2:48">
      <c r="B56" s="296" t="s">
        <v>412</v>
      </c>
      <c r="C56" s="420">
        <v>38353</v>
      </c>
      <c r="D56" s="420">
        <v>38718</v>
      </c>
      <c r="E56" s="420">
        <v>39083</v>
      </c>
      <c r="F56" s="420">
        <v>39448</v>
      </c>
      <c r="G56" s="420">
        <v>39814</v>
      </c>
      <c r="H56" s="420">
        <v>40179</v>
      </c>
      <c r="I56" s="420">
        <v>40544</v>
      </c>
      <c r="J56" s="420">
        <v>40909</v>
      </c>
      <c r="K56" s="420">
        <v>41275</v>
      </c>
      <c r="L56" s="420">
        <v>41640</v>
      </c>
      <c r="M56" s="420">
        <v>42005</v>
      </c>
      <c r="N56" s="420">
        <v>42370</v>
      </c>
      <c r="O56" s="420">
        <v>42736</v>
      </c>
      <c r="P56" s="420">
        <v>43101</v>
      </c>
      <c r="Q56" s="420">
        <v>43466</v>
      </c>
      <c r="R56" s="420">
        <v>43831</v>
      </c>
      <c r="S56" s="420">
        <v>44197</v>
      </c>
      <c r="T56" s="420">
        <v>44562</v>
      </c>
      <c r="U56" s="420">
        <v>44927</v>
      </c>
      <c r="V56" s="420">
        <v>45292</v>
      </c>
      <c r="W56" s="420">
        <v>45658</v>
      </c>
      <c r="X56" s="420">
        <v>46023</v>
      </c>
      <c r="Y56" s="420">
        <v>46388</v>
      </c>
      <c r="Z56" s="420">
        <v>46753</v>
      </c>
      <c r="AA56" s="420">
        <v>47119</v>
      </c>
      <c r="AB56" s="420">
        <v>47484</v>
      </c>
      <c r="AC56" s="420">
        <v>47849</v>
      </c>
      <c r="AD56" s="420">
        <v>48214</v>
      </c>
      <c r="AE56" s="420">
        <v>48580</v>
      </c>
      <c r="AF56" s="420">
        <v>48945</v>
      </c>
      <c r="AG56" s="420">
        <v>49310</v>
      </c>
      <c r="AH56" s="420">
        <v>49675</v>
      </c>
      <c r="AI56" s="420">
        <v>50041</v>
      </c>
      <c r="AJ56" s="420">
        <v>50406</v>
      </c>
      <c r="AK56" s="420">
        <v>50771</v>
      </c>
      <c r="AL56" s="420">
        <v>51136</v>
      </c>
      <c r="AM56" s="420">
        <v>51502</v>
      </c>
      <c r="AN56" s="420">
        <v>51867</v>
      </c>
      <c r="AO56" s="420">
        <v>52232</v>
      </c>
      <c r="AP56" s="420">
        <v>52597</v>
      </c>
      <c r="AQ56" s="420">
        <v>52963</v>
      </c>
      <c r="AR56" s="420">
        <v>53328</v>
      </c>
      <c r="AS56" s="420">
        <v>53693</v>
      </c>
      <c r="AT56" s="420">
        <v>54058</v>
      </c>
      <c r="AU56" s="420">
        <v>54424</v>
      </c>
      <c r="AV56" s="421">
        <v>54789</v>
      </c>
    </row>
    <row r="57" spans="2:48">
      <c r="B57" s="293" t="s">
        <v>102</v>
      </c>
      <c r="C57" s="29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298"/>
    </row>
    <row r="58" spans="2:48">
      <c r="B58" s="299" t="s">
        <v>441</v>
      </c>
      <c r="C58" s="297"/>
      <c r="D58" s="297"/>
      <c r="E58" s="297"/>
      <c r="F58" s="297"/>
      <c r="G58" s="297"/>
      <c r="H58" s="297"/>
      <c r="I58" s="297"/>
      <c r="J58" s="297"/>
      <c r="K58" s="297"/>
      <c r="L58" s="297"/>
      <c r="M58" s="315">
        <v>73.745999999999995</v>
      </c>
      <c r="N58" s="315">
        <v>73.171000000000006</v>
      </c>
      <c r="O58" s="315">
        <v>72.661000000000001</v>
      </c>
      <c r="P58" s="315">
        <v>72.031000000000006</v>
      </c>
      <c r="Q58" s="315">
        <v>71.281000000000006</v>
      </c>
      <c r="R58" s="315">
        <v>70.548000000000002</v>
      </c>
      <c r="S58" s="315">
        <v>69.831999999999994</v>
      </c>
      <c r="T58" s="315">
        <v>69.147999999999996</v>
      </c>
      <c r="U58" s="315">
        <v>68.573999999999998</v>
      </c>
      <c r="V58" s="315">
        <v>68.075999999999993</v>
      </c>
      <c r="W58" s="315">
        <v>67.582999999999998</v>
      </c>
      <c r="X58" s="315">
        <v>67.164000000000001</v>
      </c>
      <c r="Y58" s="315">
        <v>66.894999999999996</v>
      </c>
      <c r="Z58" s="315">
        <v>66.713999999999999</v>
      </c>
      <c r="AA58" s="315">
        <v>66.563999999999993</v>
      </c>
      <c r="AB58" s="315">
        <v>66.599999999999994</v>
      </c>
      <c r="AC58" s="315">
        <v>66.727000000000004</v>
      </c>
      <c r="AD58" s="315">
        <v>66.86</v>
      </c>
      <c r="AE58" s="315">
        <v>66.975999999999999</v>
      </c>
      <c r="AF58" s="315">
        <v>67.078000000000003</v>
      </c>
      <c r="AG58" s="315">
        <v>67.192999999999998</v>
      </c>
      <c r="AH58" s="315">
        <v>67.430000000000007</v>
      </c>
      <c r="AI58" s="315">
        <v>67.872</v>
      </c>
      <c r="AJ58" s="315">
        <v>68.299000000000007</v>
      </c>
      <c r="AK58" s="315">
        <v>68.692999999999998</v>
      </c>
      <c r="AL58" s="315">
        <v>69.072999999999993</v>
      </c>
      <c r="AM58" s="315">
        <v>69.447000000000003</v>
      </c>
      <c r="AN58" s="315">
        <v>69.816999999999993</v>
      </c>
      <c r="AO58" s="315">
        <v>70.183999999999997</v>
      </c>
      <c r="AP58" s="315">
        <v>70.548000000000002</v>
      </c>
      <c r="AQ58" s="315">
        <v>70.906999999999996</v>
      </c>
      <c r="AR58" s="315">
        <v>71.263000000000005</v>
      </c>
      <c r="AS58" s="315">
        <v>71.614000000000004</v>
      </c>
      <c r="AT58" s="315">
        <v>71.959999999999994</v>
      </c>
      <c r="AU58" s="315">
        <v>72.302999999999997</v>
      </c>
      <c r="AV58" s="300">
        <v>72.641999999999996</v>
      </c>
    </row>
    <row r="59" spans="2:48">
      <c r="B59" s="299" t="s">
        <v>442</v>
      </c>
      <c r="C59" s="297"/>
      <c r="D59" s="297"/>
      <c r="E59" s="297"/>
      <c r="F59" s="297"/>
      <c r="G59" s="297"/>
      <c r="H59" s="297"/>
      <c r="I59" s="297"/>
      <c r="J59" s="297"/>
      <c r="K59" s="297"/>
      <c r="L59" s="297"/>
      <c r="M59" s="315">
        <v>22.937000000000001</v>
      </c>
      <c r="N59" s="315">
        <v>23.234000000000002</v>
      </c>
      <c r="O59" s="315">
        <v>23.536000000000001</v>
      </c>
      <c r="P59" s="315">
        <v>23.818999999999999</v>
      </c>
      <c r="Q59" s="315">
        <v>24.01</v>
      </c>
      <c r="R59" s="315">
        <v>23.986000000000001</v>
      </c>
      <c r="S59" s="315">
        <v>23.994</v>
      </c>
      <c r="T59" s="315">
        <v>24.023</v>
      </c>
      <c r="U59" s="315">
        <v>24.065999999999999</v>
      </c>
      <c r="V59" s="315">
        <v>24.138999999999999</v>
      </c>
      <c r="W59" s="315">
        <v>24.236000000000001</v>
      </c>
      <c r="X59" s="315">
        <v>24.341000000000001</v>
      </c>
      <c r="Y59" s="315">
        <v>24.466000000000001</v>
      </c>
      <c r="Z59" s="315">
        <v>24.617000000000001</v>
      </c>
      <c r="AA59" s="315">
        <v>24.792000000000002</v>
      </c>
      <c r="AB59" s="315">
        <v>24.99</v>
      </c>
      <c r="AC59" s="315">
        <v>25.209</v>
      </c>
      <c r="AD59" s="315">
        <v>25.446999999999999</v>
      </c>
      <c r="AE59" s="315">
        <v>25.701000000000001</v>
      </c>
      <c r="AF59" s="315">
        <v>25.966999999999999</v>
      </c>
      <c r="AG59" s="315">
        <v>26.242000000000001</v>
      </c>
      <c r="AH59" s="315">
        <v>26.524999999999999</v>
      </c>
      <c r="AI59" s="315">
        <v>26.811</v>
      </c>
      <c r="AJ59" s="315">
        <v>27.096</v>
      </c>
      <c r="AK59" s="315">
        <v>27.382000000000001</v>
      </c>
      <c r="AL59" s="315">
        <v>27.667999999999999</v>
      </c>
      <c r="AM59" s="315">
        <v>27.952999999999999</v>
      </c>
      <c r="AN59" s="315">
        <v>28.239000000000001</v>
      </c>
      <c r="AO59" s="315">
        <v>28.524999999999999</v>
      </c>
      <c r="AP59" s="315">
        <v>28.81</v>
      </c>
      <c r="AQ59" s="315">
        <v>29.096</v>
      </c>
      <c r="AR59" s="315">
        <v>29.382000000000001</v>
      </c>
      <c r="AS59" s="315">
        <v>29.667000000000002</v>
      </c>
      <c r="AT59" s="315">
        <v>29.952999999999999</v>
      </c>
      <c r="AU59" s="315">
        <v>30.239000000000001</v>
      </c>
      <c r="AV59" s="300">
        <v>30.524000000000001</v>
      </c>
    </row>
    <row r="60" spans="2:48">
      <c r="B60" s="299" t="s">
        <v>443</v>
      </c>
      <c r="C60" s="297"/>
      <c r="D60" s="297"/>
      <c r="E60" s="297"/>
      <c r="F60" s="297"/>
      <c r="G60" s="297"/>
      <c r="H60" s="297"/>
      <c r="I60" s="297"/>
      <c r="J60" s="297"/>
      <c r="K60" s="297"/>
      <c r="L60" s="297"/>
      <c r="M60" s="315">
        <v>5.38</v>
      </c>
      <c r="N60" s="315">
        <v>5.4850000000000003</v>
      </c>
      <c r="O60" s="315">
        <v>5.593</v>
      </c>
      <c r="P60" s="315">
        <v>5.6980000000000004</v>
      </c>
      <c r="Q60" s="315">
        <v>5.7729999999999997</v>
      </c>
      <c r="R60" s="315">
        <v>5.7759999999999998</v>
      </c>
      <c r="S60" s="315">
        <v>5.79</v>
      </c>
      <c r="T60" s="315">
        <v>5.8109999999999999</v>
      </c>
      <c r="U60" s="315">
        <v>5.84</v>
      </c>
      <c r="V60" s="315">
        <v>5.8769999999999998</v>
      </c>
      <c r="W60" s="315">
        <v>5.9219999999999997</v>
      </c>
      <c r="X60" s="315">
        <v>5.9720000000000004</v>
      </c>
      <c r="Y60" s="315">
        <v>6.0279999999999996</v>
      </c>
      <c r="Z60" s="315">
        <v>6.093</v>
      </c>
      <c r="AA60" s="315">
        <v>6.1639999999999997</v>
      </c>
      <c r="AB60" s="315">
        <v>6.2430000000000003</v>
      </c>
      <c r="AC60" s="315">
        <v>6.3280000000000003</v>
      </c>
      <c r="AD60" s="315">
        <v>6.4189999999999996</v>
      </c>
      <c r="AE60" s="315">
        <v>6.5149999999999997</v>
      </c>
      <c r="AF60" s="315">
        <v>6.6150000000000002</v>
      </c>
      <c r="AG60" s="315">
        <v>6.7190000000000003</v>
      </c>
      <c r="AH60" s="315">
        <v>6.8259999999999996</v>
      </c>
      <c r="AI60" s="315">
        <v>6.9340000000000002</v>
      </c>
      <c r="AJ60" s="315">
        <v>7.0419999999999998</v>
      </c>
      <c r="AK60" s="315">
        <v>7.15</v>
      </c>
      <c r="AL60" s="315">
        <v>7.258</v>
      </c>
      <c r="AM60" s="315">
        <v>7.3659999999999997</v>
      </c>
      <c r="AN60" s="315">
        <v>7.4740000000000002</v>
      </c>
      <c r="AO60" s="315">
        <v>7.5830000000000002</v>
      </c>
      <c r="AP60" s="315">
        <v>7.6909999999999998</v>
      </c>
      <c r="AQ60" s="315">
        <v>7.7990000000000004</v>
      </c>
      <c r="AR60" s="315">
        <v>7.907</v>
      </c>
      <c r="AS60" s="315">
        <v>8.0150000000000006</v>
      </c>
      <c r="AT60" s="315">
        <v>8.1229999999999993</v>
      </c>
      <c r="AU60" s="315">
        <v>8.2309999999999999</v>
      </c>
      <c r="AV60" s="300">
        <v>8.3390000000000004</v>
      </c>
    </row>
    <row r="61" spans="2:48">
      <c r="B61" s="299" t="s">
        <v>444</v>
      </c>
      <c r="C61" s="297"/>
      <c r="D61" s="297"/>
      <c r="E61" s="297"/>
      <c r="F61" s="297"/>
      <c r="G61" s="297"/>
      <c r="H61" s="297"/>
      <c r="I61" s="297"/>
      <c r="J61" s="297"/>
      <c r="K61" s="297"/>
      <c r="L61" s="297"/>
      <c r="M61" s="315">
        <v>12.474</v>
      </c>
      <c r="N61" s="315">
        <v>11.975</v>
      </c>
      <c r="O61" s="315">
        <v>11.492000000000001</v>
      </c>
      <c r="P61" s="315">
        <v>11.106</v>
      </c>
      <c r="Q61" s="315">
        <v>10.760999999999999</v>
      </c>
      <c r="R61" s="315">
        <v>10.407</v>
      </c>
      <c r="S61" s="315">
        <v>10.047000000000001</v>
      </c>
      <c r="T61" s="315">
        <v>9.718</v>
      </c>
      <c r="U61" s="315">
        <v>9.4580000000000002</v>
      </c>
      <c r="V61" s="315">
        <v>9.1910000000000007</v>
      </c>
      <c r="W61" s="315">
        <v>8.9160000000000004</v>
      </c>
      <c r="X61" s="315">
        <v>8.6340000000000003</v>
      </c>
      <c r="Y61" s="315">
        <v>8.3439999999999994</v>
      </c>
      <c r="Z61" s="315">
        <v>8.0459999999999994</v>
      </c>
      <c r="AA61" s="315">
        <v>7.7409999999999997</v>
      </c>
      <c r="AB61" s="315">
        <v>7.4279999999999999</v>
      </c>
      <c r="AC61" s="315">
        <v>7.1079999999999997</v>
      </c>
      <c r="AD61" s="315">
        <v>6.78</v>
      </c>
      <c r="AE61" s="315">
        <v>6.4450000000000003</v>
      </c>
      <c r="AF61" s="315">
        <v>6.1040000000000001</v>
      </c>
      <c r="AG61" s="315">
        <v>5.7549999999999999</v>
      </c>
      <c r="AH61" s="315">
        <v>5.4</v>
      </c>
      <c r="AI61" s="315">
        <v>5.09</v>
      </c>
      <c r="AJ61" s="315">
        <v>4.9279999999999999</v>
      </c>
      <c r="AK61" s="315">
        <v>4.8099999999999996</v>
      </c>
      <c r="AL61" s="315">
        <v>4.6840000000000002</v>
      </c>
      <c r="AM61" s="315">
        <v>4.5510000000000002</v>
      </c>
      <c r="AN61" s="315">
        <v>4.4130000000000003</v>
      </c>
      <c r="AO61" s="315">
        <v>4.2670000000000003</v>
      </c>
      <c r="AP61" s="315">
        <v>4.1150000000000002</v>
      </c>
      <c r="AQ61" s="315">
        <v>3.9889999999999999</v>
      </c>
      <c r="AR61" s="315">
        <v>3.968</v>
      </c>
      <c r="AS61" s="315">
        <v>4.0019999999999998</v>
      </c>
      <c r="AT61" s="315">
        <v>4.0359999999999996</v>
      </c>
      <c r="AU61" s="315">
        <v>4.07</v>
      </c>
      <c r="AV61" s="300">
        <v>4.1059999999999999</v>
      </c>
    </row>
    <row r="62" spans="2:48">
      <c r="B62" s="299" t="s">
        <v>445</v>
      </c>
      <c r="C62" s="297"/>
      <c r="D62" s="297"/>
      <c r="E62" s="297"/>
      <c r="F62" s="297"/>
      <c r="G62" s="297"/>
      <c r="H62" s="297"/>
      <c r="I62" s="297"/>
      <c r="J62" s="297"/>
      <c r="K62" s="297"/>
      <c r="L62" s="297"/>
      <c r="M62" s="315">
        <v>-0.64100000000000001</v>
      </c>
      <c r="N62" s="315">
        <v>-0.69299999999999995</v>
      </c>
      <c r="O62" s="315">
        <v>-0.69199999999999995</v>
      </c>
      <c r="P62" s="315">
        <v>-0.70099999999999996</v>
      </c>
      <c r="Q62" s="315">
        <v>-0.72899999999999998</v>
      </c>
      <c r="R62" s="315">
        <v>-0.78</v>
      </c>
      <c r="S62" s="315">
        <v>-0.874</v>
      </c>
      <c r="T62" s="315">
        <v>-1.0489999999999999</v>
      </c>
      <c r="U62" s="315">
        <v>-1.381</v>
      </c>
      <c r="V62" s="315">
        <v>-1.714</v>
      </c>
      <c r="W62" s="315">
        <v>-1.889</v>
      </c>
      <c r="X62" s="315">
        <v>-1.984</v>
      </c>
      <c r="Y62" s="315">
        <v>-2.04</v>
      </c>
      <c r="Z62" s="315">
        <v>-2.0779999999999998</v>
      </c>
      <c r="AA62" s="315">
        <v>-2.105</v>
      </c>
      <c r="AB62" s="315">
        <v>-2.1309999999999998</v>
      </c>
      <c r="AC62" s="315">
        <v>-2.1560000000000001</v>
      </c>
      <c r="AD62" s="315">
        <v>-2.1789999999999998</v>
      </c>
      <c r="AE62" s="315">
        <v>-2.2010000000000001</v>
      </c>
      <c r="AF62" s="315">
        <v>-2.2210000000000001</v>
      </c>
      <c r="AG62" s="315">
        <v>-2.242</v>
      </c>
      <c r="AH62" s="315">
        <v>-2.2639999999999998</v>
      </c>
      <c r="AI62" s="315">
        <v>-2.2919999999999998</v>
      </c>
      <c r="AJ62" s="315">
        <v>-2.3220000000000001</v>
      </c>
      <c r="AK62" s="315">
        <v>-2.351</v>
      </c>
      <c r="AL62" s="315">
        <v>-2.38</v>
      </c>
      <c r="AM62" s="315">
        <v>-2.4079999999999999</v>
      </c>
      <c r="AN62" s="315">
        <v>-2.4350000000000001</v>
      </c>
      <c r="AO62" s="315">
        <v>-2.4620000000000002</v>
      </c>
      <c r="AP62" s="315">
        <v>-2.488</v>
      </c>
      <c r="AQ62" s="315">
        <v>-2.5139999999999998</v>
      </c>
      <c r="AR62" s="315">
        <v>-2.5430000000000001</v>
      </c>
      <c r="AS62" s="315">
        <v>-2.5720000000000001</v>
      </c>
      <c r="AT62" s="315">
        <v>-2.6019999999999999</v>
      </c>
      <c r="AU62" s="315">
        <v>-2.6309999999999998</v>
      </c>
      <c r="AV62" s="300">
        <v>-2.66</v>
      </c>
    </row>
    <row r="63" spans="2:48">
      <c r="B63" s="299" t="s">
        <v>446</v>
      </c>
      <c r="C63" s="297"/>
      <c r="D63" s="297"/>
      <c r="E63" s="297"/>
      <c r="F63" s="297"/>
      <c r="G63" s="297"/>
      <c r="H63" s="297"/>
      <c r="I63" s="297"/>
      <c r="J63" s="297"/>
      <c r="K63" s="297"/>
      <c r="L63" s="297"/>
      <c r="M63" s="315">
        <v>0.38300000000000001</v>
      </c>
      <c r="N63" s="315">
        <v>0.55700000000000005</v>
      </c>
      <c r="O63" s="315">
        <v>0.73499999999999999</v>
      </c>
      <c r="P63" s="315">
        <v>0.95</v>
      </c>
      <c r="Q63" s="315">
        <v>1.2649999999999999</v>
      </c>
      <c r="R63" s="315">
        <v>1.7809999999999999</v>
      </c>
      <c r="S63" s="315">
        <v>2.3620000000000001</v>
      </c>
      <c r="T63" s="315">
        <v>2.923</v>
      </c>
      <c r="U63" s="315">
        <v>3.6349999999999998</v>
      </c>
      <c r="V63" s="315">
        <v>4.306</v>
      </c>
      <c r="W63" s="315">
        <v>4.9390000000000001</v>
      </c>
      <c r="X63" s="315">
        <v>5.774</v>
      </c>
      <c r="Y63" s="315">
        <v>6.5140000000000002</v>
      </c>
      <c r="Z63" s="315">
        <v>7.2489999999999997</v>
      </c>
      <c r="AA63" s="315">
        <v>7.8289999999999997</v>
      </c>
      <c r="AB63" s="315">
        <v>8.4440000000000008</v>
      </c>
      <c r="AC63" s="315">
        <v>9.0419999999999998</v>
      </c>
      <c r="AD63" s="315">
        <v>9.6199999999999992</v>
      </c>
      <c r="AE63" s="315">
        <v>10.096</v>
      </c>
      <c r="AF63" s="315">
        <v>10.629</v>
      </c>
      <c r="AG63" s="315">
        <v>11.127000000000001</v>
      </c>
      <c r="AH63" s="315">
        <v>11.656000000000001</v>
      </c>
      <c r="AI63" s="315">
        <v>12.042999999999999</v>
      </c>
      <c r="AJ63" s="315">
        <v>12.429</v>
      </c>
      <c r="AK63" s="315">
        <v>12.816000000000001</v>
      </c>
      <c r="AL63" s="315">
        <v>13.202999999999999</v>
      </c>
      <c r="AM63" s="315">
        <v>13.597</v>
      </c>
      <c r="AN63" s="315">
        <v>13.991</v>
      </c>
      <c r="AO63" s="315">
        <v>14.385</v>
      </c>
      <c r="AP63" s="315">
        <v>14.779</v>
      </c>
      <c r="AQ63" s="315">
        <v>15.173999999999999</v>
      </c>
      <c r="AR63" s="315">
        <v>15.56</v>
      </c>
      <c r="AS63" s="315">
        <v>15.946</v>
      </c>
      <c r="AT63" s="315">
        <v>16.331</v>
      </c>
      <c r="AU63" s="315">
        <v>16.716999999999999</v>
      </c>
      <c r="AV63" s="300">
        <v>17.102</v>
      </c>
    </row>
    <row r="64" spans="2:48">
      <c r="B64" s="299" t="s">
        <v>447</v>
      </c>
      <c r="C64" s="297"/>
      <c r="D64" s="297"/>
      <c r="E64" s="297"/>
      <c r="F64" s="297"/>
      <c r="G64" s="297"/>
      <c r="H64" s="297"/>
      <c r="I64" s="297"/>
      <c r="J64" s="297"/>
      <c r="K64" s="297"/>
      <c r="L64" s="297"/>
      <c r="M64" s="315">
        <v>0.108</v>
      </c>
      <c r="N64" s="315">
        <v>0.19400000000000001</v>
      </c>
      <c r="O64" s="315">
        <v>0.29599999999999999</v>
      </c>
      <c r="P64" s="315">
        <v>0.41699999999999998</v>
      </c>
      <c r="Q64" s="315">
        <v>0.55300000000000005</v>
      </c>
      <c r="R64" s="315">
        <v>0.70099999999999996</v>
      </c>
      <c r="S64" s="315">
        <v>0.995</v>
      </c>
      <c r="T64" s="315">
        <v>1.42</v>
      </c>
      <c r="U64" s="315">
        <v>1.964</v>
      </c>
      <c r="V64" s="315">
        <v>2.613</v>
      </c>
      <c r="W64" s="315">
        <v>3.355</v>
      </c>
      <c r="X64" s="315">
        <v>4.2279999999999998</v>
      </c>
      <c r="Y64" s="315">
        <v>5.19</v>
      </c>
      <c r="Z64" s="315">
        <v>6.2190000000000003</v>
      </c>
      <c r="AA64" s="315">
        <v>7.2859999999999996</v>
      </c>
      <c r="AB64" s="315">
        <v>8.3659999999999997</v>
      </c>
      <c r="AC64" s="315">
        <v>9.1579999999999995</v>
      </c>
      <c r="AD64" s="315">
        <v>9.766</v>
      </c>
      <c r="AE64" s="315">
        <v>10.196</v>
      </c>
      <c r="AF64" s="315">
        <v>10.457000000000001</v>
      </c>
      <c r="AG64" s="315">
        <v>10.561</v>
      </c>
      <c r="AH64" s="315">
        <v>10.742000000000001</v>
      </c>
      <c r="AI64" s="315">
        <v>10.928000000000001</v>
      </c>
      <c r="AJ64" s="315">
        <v>11.134</v>
      </c>
      <c r="AK64" s="315">
        <v>11.381</v>
      </c>
      <c r="AL64" s="315">
        <v>11.682</v>
      </c>
      <c r="AM64" s="315">
        <v>11.98</v>
      </c>
      <c r="AN64" s="315">
        <v>12.273</v>
      </c>
      <c r="AO64" s="315">
        <v>12.547000000000001</v>
      </c>
      <c r="AP64" s="315">
        <v>12.782</v>
      </c>
      <c r="AQ64" s="315">
        <v>12.964</v>
      </c>
      <c r="AR64" s="315">
        <v>13.101000000000001</v>
      </c>
      <c r="AS64" s="315">
        <v>13.209</v>
      </c>
      <c r="AT64" s="315">
        <v>13.319000000000001</v>
      </c>
      <c r="AU64" s="315">
        <v>13.467000000000001</v>
      </c>
      <c r="AV64" s="300">
        <v>13.67</v>
      </c>
    </row>
    <row r="65" spans="2:48">
      <c r="B65" s="299" t="s">
        <v>448</v>
      </c>
      <c r="C65" s="297"/>
      <c r="D65" s="297"/>
      <c r="E65" s="297"/>
      <c r="F65" s="297"/>
      <c r="G65" s="297"/>
      <c r="H65" s="297"/>
      <c r="I65" s="297"/>
      <c r="J65" s="297"/>
      <c r="K65" s="297"/>
      <c r="L65" s="297"/>
      <c r="M65" s="315">
        <v>0.14199999999999999</v>
      </c>
      <c r="N65" s="315">
        <v>0.14299999999999999</v>
      </c>
      <c r="O65" s="315">
        <v>0.14399999999999999</v>
      </c>
      <c r="P65" s="315">
        <v>0.14499999999999999</v>
      </c>
      <c r="Q65" s="315">
        <v>0.14599999999999999</v>
      </c>
      <c r="R65" s="315">
        <v>0.14699999999999999</v>
      </c>
      <c r="S65" s="315">
        <v>0.14799999999999999</v>
      </c>
      <c r="T65" s="315">
        <v>0.14799999999999999</v>
      </c>
      <c r="U65" s="315">
        <v>0.14899999999999999</v>
      </c>
      <c r="V65" s="315">
        <v>0.15</v>
      </c>
      <c r="W65" s="315">
        <v>0.15</v>
      </c>
      <c r="X65" s="315">
        <v>0.151</v>
      </c>
      <c r="Y65" s="315">
        <v>0.152</v>
      </c>
      <c r="Z65" s="315">
        <v>0.152</v>
      </c>
      <c r="AA65" s="315">
        <v>0.153</v>
      </c>
      <c r="AB65" s="315">
        <v>0.153</v>
      </c>
      <c r="AC65" s="315">
        <v>0.154</v>
      </c>
      <c r="AD65" s="315">
        <v>0.155</v>
      </c>
      <c r="AE65" s="315">
        <v>0.155</v>
      </c>
      <c r="AF65" s="315">
        <v>0.156</v>
      </c>
      <c r="AG65" s="315">
        <v>0.156</v>
      </c>
      <c r="AH65" s="315">
        <v>0.156</v>
      </c>
      <c r="AI65" s="315">
        <v>0.157</v>
      </c>
      <c r="AJ65" s="315">
        <v>0.157</v>
      </c>
      <c r="AK65" s="315">
        <v>0.158</v>
      </c>
      <c r="AL65" s="315">
        <v>0.158</v>
      </c>
      <c r="AM65" s="315">
        <v>0.159</v>
      </c>
      <c r="AN65" s="315">
        <v>0.159</v>
      </c>
      <c r="AO65" s="315">
        <v>0.159</v>
      </c>
      <c r="AP65" s="315">
        <v>0.16</v>
      </c>
      <c r="AQ65" s="315">
        <v>0.16</v>
      </c>
      <c r="AR65" s="315">
        <v>0.161</v>
      </c>
      <c r="AS65" s="315">
        <v>0.161</v>
      </c>
      <c r="AT65" s="315">
        <v>0.161</v>
      </c>
      <c r="AU65" s="315">
        <v>0.16200000000000001</v>
      </c>
      <c r="AV65" s="300">
        <v>0.16200000000000001</v>
      </c>
    </row>
    <row r="66" spans="2:48">
      <c r="B66" s="293" t="s">
        <v>449</v>
      </c>
      <c r="C66" s="301"/>
      <c r="D66" s="301"/>
      <c r="E66" s="301"/>
      <c r="F66" s="301"/>
      <c r="G66" s="301"/>
      <c r="H66" s="301"/>
      <c r="I66" s="301"/>
      <c r="J66" s="301"/>
      <c r="K66" s="301"/>
      <c r="L66" s="301"/>
      <c r="M66" s="301">
        <f>SUM(M58:M65)</f>
        <v>114.52899999999998</v>
      </c>
      <c r="N66" s="301">
        <f t="shared" ref="N66:AV66" si="4">SUM(N58:N65)</f>
        <v>114.066</v>
      </c>
      <c r="O66" s="301">
        <f t="shared" si="4"/>
        <v>113.76500000000003</v>
      </c>
      <c r="P66" s="301">
        <f t="shared" si="4"/>
        <v>113.465</v>
      </c>
      <c r="Q66" s="301">
        <f t="shared" si="4"/>
        <v>113.06</v>
      </c>
      <c r="R66" s="301">
        <f t="shared" si="4"/>
        <v>112.566</v>
      </c>
      <c r="S66" s="301">
        <f t="shared" si="4"/>
        <v>112.294</v>
      </c>
      <c r="T66" s="301">
        <f t="shared" si="4"/>
        <v>112.142</v>
      </c>
      <c r="U66" s="301">
        <f t="shared" si="4"/>
        <v>112.30500000000001</v>
      </c>
      <c r="V66" s="301">
        <f t="shared" si="4"/>
        <v>112.63799999999999</v>
      </c>
      <c r="W66" s="301">
        <f t="shared" si="4"/>
        <v>113.212</v>
      </c>
      <c r="X66" s="301">
        <f t="shared" si="4"/>
        <v>114.27999999999999</v>
      </c>
      <c r="Y66" s="301">
        <f t="shared" si="4"/>
        <v>115.54899999999998</v>
      </c>
      <c r="Z66" s="301">
        <f t="shared" si="4"/>
        <v>117.01199999999999</v>
      </c>
      <c r="AA66" s="301">
        <f t="shared" si="4"/>
        <v>118.42399999999999</v>
      </c>
      <c r="AB66" s="301">
        <f t="shared" si="4"/>
        <v>120.09299999999999</v>
      </c>
      <c r="AC66" s="301">
        <f t="shared" si="4"/>
        <v>121.57000000000001</v>
      </c>
      <c r="AD66" s="301">
        <f t="shared" si="4"/>
        <v>122.86800000000001</v>
      </c>
      <c r="AE66" s="301">
        <f t="shared" si="4"/>
        <v>123.88300000000001</v>
      </c>
      <c r="AF66" s="301">
        <f t="shared" si="4"/>
        <v>124.785</v>
      </c>
      <c r="AG66" s="301">
        <f t="shared" si="4"/>
        <v>125.511</v>
      </c>
      <c r="AH66" s="301">
        <f t="shared" si="4"/>
        <v>126.47100000000003</v>
      </c>
      <c r="AI66" s="301">
        <f t="shared" si="4"/>
        <v>127.54299999999999</v>
      </c>
      <c r="AJ66" s="301">
        <f t="shared" si="4"/>
        <v>128.76300000000001</v>
      </c>
      <c r="AK66" s="301">
        <f t="shared" si="4"/>
        <v>130.03900000000002</v>
      </c>
      <c r="AL66" s="301">
        <f t="shared" si="4"/>
        <v>131.34599999999998</v>
      </c>
      <c r="AM66" s="301">
        <f t="shared" si="4"/>
        <v>132.64499999999998</v>
      </c>
      <c r="AN66" s="301">
        <f t="shared" si="4"/>
        <v>133.93099999999998</v>
      </c>
      <c r="AO66" s="301">
        <f t="shared" si="4"/>
        <v>135.18799999999999</v>
      </c>
      <c r="AP66" s="301">
        <f t="shared" si="4"/>
        <v>136.39699999999999</v>
      </c>
      <c r="AQ66" s="301">
        <f t="shared" si="4"/>
        <v>137.57500000000002</v>
      </c>
      <c r="AR66" s="301">
        <f t="shared" si="4"/>
        <v>138.79900000000001</v>
      </c>
      <c r="AS66" s="301">
        <f t="shared" si="4"/>
        <v>140.042</v>
      </c>
      <c r="AT66" s="301">
        <f t="shared" si="4"/>
        <v>141.28100000000001</v>
      </c>
      <c r="AU66" s="301">
        <f t="shared" si="4"/>
        <v>142.55799999999999</v>
      </c>
      <c r="AV66" s="302">
        <f t="shared" si="4"/>
        <v>143.88499999999999</v>
      </c>
    </row>
    <row r="67" spans="2:48">
      <c r="B67" s="303"/>
      <c r="C67" s="210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92"/>
    </row>
    <row r="68" spans="2:48">
      <c r="B68" s="303" t="s">
        <v>450</v>
      </c>
      <c r="C68" s="305"/>
      <c r="D68" s="305"/>
      <c r="E68" s="305"/>
      <c r="F68" s="305"/>
      <c r="G68" s="305"/>
      <c r="H68" s="305"/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6"/>
    </row>
    <row r="69" spans="2:48">
      <c r="B69" s="299" t="s">
        <v>457</v>
      </c>
      <c r="C69" s="297"/>
      <c r="D69" s="297"/>
      <c r="E69" s="297"/>
      <c r="F69" s="297"/>
      <c r="G69" s="297"/>
      <c r="H69" s="297"/>
      <c r="I69" s="297"/>
      <c r="J69" s="297"/>
      <c r="K69" s="297"/>
      <c r="L69" s="297"/>
      <c r="M69" s="301">
        <v>94.721999999999994</v>
      </c>
      <c r="N69" s="301">
        <v>94.108000000000004</v>
      </c>
      <c r="O69" s="301">
        <v>92.828000000000003</v>
      </c>
      <c r="P69" s="301">
        <v>91.715000000000003</v>
      </c>
      <c r="Q69" s="301">
        <v>90.997</v>
      </c>
      <c r="R69" s="301">
        <v>90.388000000000005</v>
      </c>
      <c r="S69" s="301">
        <v>90.102999999999994</v>
      </c>
      <c r="T69" s="301">
        <v>89.542000000000002</v>
      </c>
      <c r="U69" s="301">
        <v>89.488</v>
      </c>
      <c r="V69" s="301">
        <v>89.21</v>
      </c>
      <c r="W69" s="301">
        <v>88.724000000000004</v>
      </c>
      <c r="X69" s="301">
        <v>88.186999999999998</v>
      </c>
      <c r="Y69" s="301">
        <v>87.805000000000007</v>
      </c>
      <c r="Z69" s="301">
        <v>87.465999999999994</v>
      </c>
      <c r="AA69" s="301">
        <v>86.936999999999998</v>
      </c>
      <c r="AB69" s="301">
        <v>86.4</v>
      </c>
      <c r="AC69" s="301">
        <v>86.025000000000006</v>
      </c>
      <c r="AD69" s="301">
        <v>85.676000000000002</v>
      </c>
      <c r="AE69" s="301">
        <v>85.399000000000001</v>
      </c>
      <c r="AF69" s="301">
        <v>84.93</v>
      </c>
      <c r="AG69" s="301">
        <v>84.471999999999994</v>
      </c>
      <c r="AH69" s="301">
        <v>83.823999999999998</v>
      </c>
      <c r="AI69" s="301">
        <v>83.412000000000006</v>
      </c>
      <c r="AJ69" s="301">
        <v>82.954999999999998</v>
      </c>
      <c r="AK69" s="301">
        <v>82.540999999999997</v>
      </c>
      <c r="AL69" s="301">
        <v>82.043000000000006</v>
      </c>
      <c r="AM69" s="301">
        <v>81.432000000000002</v>
      </c>
      <c r="AN69" s="301">
        <v>80.771000000000001</v>
      </c>
      <c r="AO69" s="301">
        <v>80.16</v>
      </c>
      <c r="AP69" s="301">
        <v>79.533000000000001</v>
      </c>
      <c r="AQ69" s="301">
        <v>78.888999999999996</v>
      </c>
      <c r="AR69" s="301">
        <v>78.173000000000002</v>
      </c>
      <c r="AS69" s="301">
        <v>77.459000000000003</v>
      </c>
      <c r="AT69" s="301">
        <v>76.81</v>
      </c>
      <c r="AU69" s="301">
        <v>76.084999999999994</v>
      </c>
      <c r="AV69" s="302">
        <v>75.417000000000002</v>
      </c>
    </row>
    <row r="70" spans="2:48">
      <c r="B70" s="303"/>
      <c r="C70" s="305"/>
      <c r="D70" s="305"/>
      <c r="E70" s="305"/>
      <c r="F70" s="305"/>
      <c r="G70" s="305"/>
      <c r="H70" s="305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6"/>
    </row>
    <row r="71" spans="2:48">
      <c r="B71" s="303" t="s">
        <v>452</v>
      </c>
      <c r="C71" s="305"/>
      <c r="D71" s="305"/>
      <c r="E71" s="305"/>
      <c r="F71" s="305"/>
      <c r="G71" s="305"/>
      <c r="H71" s="305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6"/>
    </row>
    <row r="72" spans="2:48">
      <c r="B72" s="299" t="s">
        <v>453</v>
      </c>
      <c r="C72" s="297"/>
      <c r="D72" s="297"/>
      <c r="E72" s="297"/>
      <c r="F72" s="297"/>
      <c r="G72" s="297"/>
      <c r="H72" s="297"/>
      <c r="I72" s="297"/>
      <c r="J72" s="297"/>
      <c r="K72" s="297"/>
      <c r="L72" s="297"/>
      <c r="M72" s="301">
        <v>96.960999999999999</v>
      </c>
      <c r="N72" s="301">
        <v>96.91</v>
      </c>
      <c r="O72" s="301">
        <v>97.953000000000003</v>
      </c>
      <c r="P72" s="301">
        <v>98.614000000000004</v>
      </c>
      <c r="Q72" s="301">
        <v>97.992999999999995</v>
      </c>
      <c r="R72" s="301">
        <v>97.094999999999999</v>
      </c>
      <c r="S72" s="301">
        <v>97.078999999999994</v>
      </c>
      <c r="T72" s="301">
        <v>96.668000000000006</v>
      </c>
      <c r="U72" s="301">
        <v>97.174999999999997</v>
      </c>
      <c r="V72" s="301">
        <v>97.584000000000003</v>
      </c>
      <c r="W72" s="301">
        <v>98.135000000000005</v>
      </c>
      <c r="X72" s="301">
        <v>98.658000000000001</v>
      </c>
      <c r="Y72" s="301">
        <v>99.290999999999997</v>
      </c>
      <c r="Z72" s="301">
        <v>100.04600000000001</v>
      </c>
      <c r="AA72" s="301">
        <v>100.815</v>
      </c>
      <c r="AB72" s="301">
        <v>101.527</v>
      </c>
      <c r="AC72" s="301">
        <v>102.292</v>
      </c>
      <c r="AD72" s="301">
        <v>102.968</v>
      </c>
      <c r="AE72" s="301">
        <v>103.712</v>
      </c>
      <c r="AF72" s="301">
        <v>104.155</v>
      </c>
      <c r="AG72" s="301">
        <v>104.453</v>
      </c>
      <c r="AH72" s="301">
        <v>104.425</v>
      </c>
      <c r="AI72" s="301">
        <v>104.708</v>
      </c>
      <c r="AJ72" s="301">
        <v>105.11199999999999</v>
      </c>
      <c r="AK72" s="301">
        <v>105.67100000000001</v>
      </c>
      <c r="AL72" s="301">
        <v>106.226</v>
      </c>
      <c r="AM72" s="301">
        <v>106.699</v>
      </c>
      <c r="AN72" s="301">
        <v>107.19199999999999</v>
      </c>
      <c r="AO72" s="301">
        <v>107.733</v>
      </c>
      <c r="AP72" s="301">
        <v>108.217</v>
      </c>
      <c r="AQ72" s="301">
        <v>108.654</v>
      </c>
      <c r="AR72" s="301">
        <v>109.001</v>
      </c>
      <c r="AS72" s="301">
        <v>109.351</v>
      </c>
      <c r="AT72" s="301">
        <v>109.71899999999999</v>
      </c>
      <c r="AU72" s="301">
        <v>110.167</v>
      </c>
      <c r="AV72" s="302">
        <v>110.696</v>
      </c>
    </row>
    <row r="73" spans="2:48">
      <c r="B73" s="299" t="s">
        <v>454</v>
      </c>
      <c r="C73" s="297"/>
      <c r="D73" s="297"/>
      <c r="E73" s="297"/>
      <c r="F73" s="297"/>
      <c r="G73" s="297"/>
      <c r="H73" s="297"/>
      <c r="I73" s="297"/>
      <c r="J73" s="297"/>
      <c r="K73" s="297"/>
      <c r="L73" s="297"/>
      <c r="M73" s="297">
        <v>0</v>
      </c>
      <c r="N73" s="297">
        <v>0.1</v>
      </c>
      <c r="O73" s="297">
        <v>0.153</v>
      </c>
      <c r="P73" s="297">
        <v>0.215</v>
      </c>
      <c r="Q73" s="297">
        <v>0.28499999999999998</v>
      </c>
      <c r="R73" s="297">
        <v>0.36099999999999999</v>
      </c>
      <c r="S73" s="297">
        <v>0.51200000000000001</v>
      </c>
      <c r="T73" s="297">
        <v>0.73099999999999998</v>
      </c>
      <c r="U73" s="297">
        <v>1.012</v>
      </c>
      <c r="V73" s="297">
        <v>1.3460000000000001</v>
      </c>
      <c r="W73" s="297">
        <v>1.728</v>
      </c>
      <c r="X73" s="297">
        <v>2.1909999999999998</v>
      </c>
      <c r="Y73" s="297">
        <v>2.7050000000000001</v>
      </c>
      <c r="Z73" s="297">
        <v>3.26</v>
      </c>
      <c r="AA73" s="297">
        <v>3.8420000000000001</v>
      </c>
      <c r="AB73" s="297">
        <v>4.4379999999999997</v>
      </c>
      <c r="AC73" s="297">
        <v>4.9219999999999997</v>
      </c>
      <c r="AD73" s="297">
        <v>5.3179999999999996</v>
      </c>
      <c r="AE73" s="297">
        <v>5.6239999999999997</v>
      </c>
      <c r="AF73" s="297">
        <v>5.843</v>
      </c>
      <c r="AG73" s="297">
        <v>5.9779999999999998</v>
      </c>
      <c r="AH73" s="297">
        <v>6.1589999999999998</v>
      </c>
      <c r="AI73" s="297">
        <v>6.3460000000000001</v>
      </c>
      <c r="AJ73" s="297">
        <v>6.5490000000000004</v>
      </c>
      <c r="AK73" s="297">
        <v>6.78</v>
      </c>
      <c r="AL73" s="297">
        <v>7.048</v>
      </c>
      <c r="AM73" s="297">
        <v>7.32</v>
      </c>
      <c r="AN73" s="297">
        <v>7.5940000000000003</v>
      </c>
      <c r="AO73" s="297">
        <v>7.8620000000000001</v>
      </c>
      <c r="AP73" s="297">
        <v>8.11</v>
      </c>
      <c r="AQ73" s="297">
        <v>8.3290000000000006</v>
      </c>
      <c r="AR73" s="297">
        <v>8.5220000000000002</v>
      </c>
      <c r="AS73" s="297">
        <v>8.6989999999999998</v>
      </c>
      <c r="AT73" s="297">
        <v>8.8819999999999997</v>
      </c>
      <c r="AU73" s="297">
        <v>9.0920000000000005</v>
      </c>
      <c r="AV73" s="300">
        <v>9.343</v>
      </c>
    </row>
    <row r="74" spans="2:48">
      <c r="B74" s="303"/>
      <c r="C74" s="305"/>
      <c r="D74" s="305"/>
      <c r="E74" s="305"/>
      <c r="F74" s="305"/>
      <c r="G74" s="305"/>
      <c r="H74" s="305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6"/>
    </row>
    <row r="75" spans="2:48">
      <c r="B75" s="293" t="s">
        <v>455</v>
      </c>
      <c r="C75" s="297"/>
      <c r="D75" s="297"/>
      <c r="E75" s="297"/>
      <c r="F75" s="297"/>
      <c r="G75" s="297"/>
      <c r="H75" s="297"/>
      <c r="I75" s="297"/>
      <c r="J75" s="297"/>
      <c r="K75" s="297"/>
      <c r="L75" s="297"/>
      <c r="M75" s="301">
        <v>23.128</v>
      </c>
      <c r="N75" s="301">
        <v>22.010999999999999</v>
      </c>
      <c r="O75" s="301">
        <v>21.792999999999999</v>
      </c>
      <c r="P75" s="301">
        <v>21.626999999999999</v>
      </c>
      <c r="Q75" s="301">
        <v>21.416</v>
      </c>
      <c r="R75" s="301">
        <v>21.163</v>
      </c>
      <c r="S75" s="301">
        <v>21.035</v>
      </c>
      <c r="T75" s="301">
        <v>20.84</v>
      </c>
      <c r="U75" s="301">
        <v>20.789000000000001</v>
      </c>
      <c r="V75" s="301">
        <v>20.722000000000001</v>
      </c>
      <c r="W75" s="301">
        <v>20.646000000000001</v>
      </c>
      <c r="X75" s="301">
        <v>20.594000000000001</v>
      </c>
      <c r="Y75" s="301">
        <v>20.571000000000002</v>
      </c>
      <c r="Z75" s="301">
        <v>20.582999999999998</v>
      </c>
      <c r="AA75" s="301">
        <v>20.556000000000001</v>
      </c>
      <c r="AB75" s="301">
        <v>20.538</v>
      </c>
      <c r="AC75" s="301">
        <v>20.548999999999999</v>
      </c>
      <c r="AD75" s="301">
        <v>20.541</v>
      </c>
      <c r="AE75" s="301">
        <v>20.513999999999999</v>
      </c>
      <c r="AF75" s="301">
        <v>20.454000000000001</v>
      </c>
      <c r="AG75" s="301">
        <v>20.382999999999999</v>
      </c>
      <c r="AH75" s="301">
        <v>20.297000000000001</v>
      </c>
      <c r="AI75" s="301">
        <v>20.276</v>
      </c>
      <c r="AJ75" s="301">
        <v>20.286999999999999</v>
      </c>
      <c r="AK75" s="301">
        <v>20.321000000000002</v>
      </c>
      <c r="AL75" s="301">
        <v>20.353999999999999</v>
      </c>
      <c r="AM75" s="301">
        <v>20.37</v>
      </c>
      <c r="AN75" s="301">
        <v>20.376000000000001</v>
      </c>
      <c r="AO75" s="301">
        <v>20.388999999999999</v>
      </c>
      <c r="AP75" s="301">
        <v>20.388000000000002</v>
      </c>
      <c r="AQ75" s="301">
        <v>20.375</v>
      </c>
      <c r="AR75" s="301">
        <v>20.349</v>
      </c>
      <c r="AS75" s="301">
        <v>20.321999999999999</v>
      </c>
      <c r="AT75" s="301">
        <v>20.303000000000001</v>
      </c>
      <c r="AU75" s="301">
        <v>20.283000000000001</v>
      </c>
      <c r="AV75" s="302">
        <v>20.28</v>
      </c>
    </row>
    <row r="76" spans="2:48">
      <c r="B76" s="303"/>
      <c r="C76" s="305"/>
      <c r="D76" s="305"/>
      <c r="E76" s="305"/>
      <c r="F76" s="305"/>
      <c r="G76" s="305"/>
      <c r="H76" s="305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  <c r="AJ76" s="305"/>
      <c r="AK76" s="305"/>
      <c r="AL76" s="305"/>
      <c r="AM76" s="305"/>
      <c r="AN76" s="305"/>
      <c r="AO76" s="305"/>
      <c r="AP76" s="305"/>
      <c r="AQ76" s="305"/>
      <c r="AR76" s="305"/>
      <c r="AS76" s="305"/>
      <c r="AT76" s="305"/>
      <c r="AU76" s="305"/>
      <c r="AV76" s="306"/>
    </row>
    <row r="77" spans="2:48" ht="13.5" thickBot="1">
      <c r="B77" s="309" t="s">
        <v>456</v>
      </c>
      <c r="C77" s="310"/>
      <c r="D77" s="310"/>
      <c r="E77" s="310"/>
      <c r="F77" s="310"/>
      <c r="G77" s="310"/>
      <c r="H77" s="310"/>
      <c r="I77" s="310"/>
      <c r="J77" s="310"/>
      <c r="K77" s="310"/>
      <c r="L77" s="310"/>
      <c r="M77" s="310">
        <f t="shared" ref="M77:AV77" si="5">M66+M69+M72+M75</f>
        <v>329.34</v>
      </c>
      <c r="N77" s="310">
        <f t="shared" si="5"/>
        <v>327.09500000000003</v>
      </c>
      <c r="O77" s="310">
        <f t="shared" si="5"/>
        <v>326.33900000000006</v>
      </c>
      <c r="P77" s="310">
        <f t="shared" si="5"/>
        <v>325.42099999999999</v>
      </c>
      <c r="Q77" s="310">
        <f t="shared" si="5"/>
        <v>323.46600000000001</v>
      </c>
      <c r="R77" s="310">
        <f t="shared" si="5"/>
        <v>321.21199999999999</v>
      </c>
      <c r="S77" s="310">
        <f t="shared" si="5"/>
        <v>320.51100000000002</v>
      </c>
      <c r="T77" s="310">
        <f t="shared" si="5"/>
        <v>319.19199999999995</v>
      </c>
      <c r="U77" s="310">
        <f t="shared" si="5"/>
        <v>319.75700000000001</v>
      </c>
      <c r="V77" s="310">
        <f t="shared" si="5"/>
        <v>320.154</v>
      </c>
      <c r="W77" s="310">
        <f t="shared" si="5"/>
        <v>320.71700000000004</v>
      </c>
      <c r="X77" s="310">
        <f t="shared" si="5"/>
        <v>321.71899999999999</v>
      </c>
      <c r="Y77" s="310">
        <f t="shared" si="5"/>
        <v>323.21600000000001</v>
      </c>
      <c r="Z77" s="310">
        <f t="shared" si="5"/>
        <v>325.10699999999997</v>
      </c>
      <c r="AA77" s="310">
        <f t="shared" si="5"/>
        <v>326.73199999999997</v>
      </c>
      <c r="AB77" s="310">
        <f t="shared" si="5"/>
        <v>328.55799999999999</v>
      </c>
      <c r="AC77" s="310">
        <f t="shared" si="5"/>
        <v>330.43600000000004</v>
      </c>
      <c r="AD77" s="310">
        <f t="shared" si="5"/>
        <v>332.053</v>
      </c>
      <c r="AE77" s="310">
        <f t="shared" si="5"/>
        <v>333.50800000000004</v>
      </c>
      <c r="AF77" s="310">
        <f t="shared" si="5"/>
        <v>334.32400000000001</v>
      </c>
      <c r="AG77" s="310">
        <f t="shared" si="5"/>
        <v>334.81900000000002</v>
      </c>
      <c r="AH77" s="310">
        <f t="shared" si="5"/>
        <v>335.01700000000005</v>
      </c>
      <c r="AI77" s="310">
        <f t="shared" si="5"/>
        <v>335.93900000000002</v>
      </c>
      <c r="AJ77" s="310">
        <f t="shared" si="5"/>
        <v>337.11700000000002</v>
      </c>
      <c r="AK77" s="310">
        <f t="shared" si="5"/>
        <v>338.57200000000006</v>
      </c>
      <c r="AL77" s="310">
        <f t="shared" si="5"/>
        <v>339.96899999999999</v>
      </c>
      <c r="AM77" s="310">
        <f t="shared" si="5"/>
        <v>341.14600000000002</v>
      </c>
      <c r="AN77" s="310">
        <f t="shared" si="5"/>
        <v>342.27</v>
      </c>
      <c r="AO77" s="310">
        <f t="shared" si="5"/>
        <v>343.47</v>
      </c>
      <c r="AP77" s="310">
        <f t="shared" si="5"/>
        <v>344.53499999999997</v>
      </c>
      <c r="AQ77" s="310">
        <f t="shared" si="5"/>
        <v>345.49299999999999</v>
      </c>
      <c r="AR77" s="310">
        <f t="shared" si="5"/>
        <v>346.322</v>
      </c>
      <c r="AS77" s="310">
        <f t="shared" si="5"/>
        <v>347.17399999999998</v>
      </c>
      <c r="AT77" s="310">
        <f t="shared" si="5"/>
        <v>348.113</v>
      </c>
      <c r="AU77" s="310">
        <f t="shared" si="5"/>
        <v>349.09299999999996</v>
      </c>
      <c r="AV77" s="311">
        <f t="shared" si="5"/>
        <v>350.27800000000002</v>
      </c>
    </row>
    <row r="80" spans="2:48" ht="13.5" thickBot="1">
      <c r="B80" s="261" t="s">
        <v>81</v>
      </c>
      <c r="C80" s="312" t="s">
        <v>34</v>
      </c>
    </row>
    <row r="81" spans="2:48">
      <c r="B81" s="296" t="s">
        <v>412</v>
      </c>
      <c r="C81" s="420">
        <v>38353</v>
      </c>
      <c r="D81" s="420">
        <v>38718</v>
      </c>
      <c r="E81" s="420">
        <v>39083</v>
      </c>
      <c r="F81" s="420">
        <v>39448</v>
      </c>
      <c r="G81" s="420">
        <v>39814</v>
      </c>
      <c r="H81" s="420">
        <v>40179</v>
      </c>
      <c r="I81" s="420">
        <v>40544</v>
      </c>
      <c r="J81" s="420">
        <v>40909</v>
      </c>
      <c r="K81" s="420">
        <v>41275</v>
      </c>
      <c r="L81" s="420">
        <v>41640</v>
      </c>
      <c r="M81" s="420">
        <v>42005</v>
      </c>
      <c r="N81" s="420">
        <v>42370</v>
      </c>
      <c r="O81" s="420">
        <v>42736</v>
      </c>
      <c r="P81" s="420">
        <v>43101</v>
      </c>
      <c r="Q81" s="420">
        <v>43466</v>
      </c>
      <c r="R81" s="420">
        <v>43831</v>
      </c>
      <c r="S81" s="420">
        <v>44197</v>
      </c>
      <c r="T81" s="420">
        <v>44562</v>
      </c>
      <c r="U81" s="420">
        <v>44927</v>
      </c>
      <c r="V81" s="420">
        <v>45292</v>
      </c>
      <c r="W81" s="420">
        <v>45658</v>
      </c>
      <c r="X81" s="420">
        <v>46023</v>
      </c>
      <c r="Y81" s="420">
        <v>46388</v>
      </c>
      <c r="Z81" s="420">
        <v>46753</v>
      </c>
      <c r="AA81" s="420">
        <v>47119</v>
      </c>
      <c r="AB81" s="420">
        <v>47484</v>
      </c>
      <c r="AC81" s="420">
        <v>47849</v>
      </c>
      <c r="AD81" s="420">
        <v>48214</v>
      </c>
      <c r="AE81" s="420">
        <v>48580</v>
      </c>
      <c r="AF81" s="420">
        <v>48945</v>
      </c>
      <c r="AG81" s="420">
        <v>49310</v>
      </c>
      <c r="AH81" s="420">
        <v>49675</v>
      </c>
      <c r="AI81" s="420">
        <v>50041</v>
      </c>
      <c r="AJ81" s="420">
        <v>50406</v>
      </c>
      <c r="AK81" s="420">
        <v>50771</v>
      </c>
      <c r="AL81" s="420">
        <v>51136</v>
      </c>
      <c r="AM81" s="420">
        <v>51502</v>
      </c>
      <c r="AN81" s="420">
        <v>51867</v>
      </c>
      <c r="AO81" s="420">
        <v>52232</v>
      </c>
      <c r="AP81" s="420">
        <v>52597</v>
      </c>
      <c r="AQ81" s="420">
        <v>52963</v>
      </c>
      <c r="AR81" s="420">
        <v>53328</v>
      </c>
      <c r="AS81" s="420">
        <v>53693</v>
      </c>
      <c r="AT81" s="420">
        <v>54058</v>
      </c>
      <c r="AU81" s="420">
        <v>54424</v>
      </c>
      <c r="AV81" s="421">
        <v>54789</v>
      </c>
    </row>
    <row r="82" spans="2:48">
      <c r="B82" s="293" t="s">
        <v>102</v>
      </c>
      <c r="C82" s="29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298"/>
    </row>
    <row r="83" spans="2:48">
      <c r="B83" s="299" t="s">
        <v>441</v>
      </c>
      <c r="C83" s="297"/>
      <c r="D83" s="297"/>
      <c r="E83" s="297"/>
      <c r="F83" s="297"/>
      <c r="G83" s="297"/>
      <c r="H83" s="297"/>
      <c r="I83" s="297"/>
      <c r="J83" s="297"/>
      <c r="K83" s="297"/>
      <c r="L83" s="297"/>
      <c r="M83" s="297">
        <v>73.790999999999997</v>
      </c>
      <c r="N83" s="297">
        <v>73.769000000000005</v>
      </c>
      <c r="O83" s="297">
        <v>73.597999999999999</v>
      </c>
      <c r="P83" s="297">
        <v>73.350999999999999</v>
      </c>
      <c r="Q83" s="297">
        <v>72.989999999999995</v>
      </c>
      <c r="R83" s="297">
        <v>72.617000000000004</v>
      </c>
      <c r="S83" s="297">
        <v>72.242999999999995</v>
      </c>
      <c r="T83" s="297">
        <v>71.882000000000005</v>
      </c>
      <c r="U83" s="297">
        <v>71.546000000000006</v>
      </c>
      <c r="V83" s="297">
        <v>71.302000000000007</v>
      </c>
      <c r="W83" s="297">
        <v>71.097999999999999</v>
      </c>
      <c r="X83" s="297">
        <v>70.903999999999996</v>
      </c>
      <c r="Y83" s="297">
        <v>70.738</v>
      </c>
      <c r="Z83" s="297">
        <v>70.59</v>
      </c>
      <c r="AA83" s="297">
        <v>70.563000000000002</v>
      </c>
      <c r="AB83" s="297">
        <v>70.622</v>
      </c>
      <c r="AC83" s="297">
        <v>70.757999999999996</v>
      </c>
      <c r="AD83" s="297">
        <v>71.054000000000002</v>
      </c>
      <c r="AE83" s="297">
        <v>71.421000000000006</v>
      </c>
      <c r="AF83" s="297">
        <v>71.772000000000006</v>
      </c>
      <c r="AG83" s="297">
        <v>72.108000000000004</v>
      </c>
      <c r="AH83" s="297">
        <v>72.430000000000007</v>
      </c>
      <c r="AI83" s="297">
        <v>72.739999999999995</v>
      </c>
      <c r="AJ83" s="297">
        <v>73.042000000000002</v>
      </c>
      <c r="AK83" s="297">
        <v>73.325999999999993</v>
      </c>
      <c r="AL83" s="297">
        <v>73.63</v>
      </c>
      <c r="AM83" s="297">
        <v>74.111999999999995</v>
      </c>
      <c r="AN83" s="297">
        <v>74.650999999999996</v>
      </c>
      <c r="AO83" s="297">
        <v>75.186999999999998</v>
      </c>
      <c r="AP83" s="297">
        <v>75.718999999999994</v>
      </c>
      <c r="AQ83" s="297">
        <v>76.247</v>
      </c>
      <c r="AR83" s="297">
        <v>76.771000000000001</v>
      </c>
      <c r="AS83" s="297">
        <v>77.289000000000001</v>
      </c>
      <c r="AT83" s="297">
        <v>77.802000000000007</v>
      </c>
      <c r="AU83" s="297">
        <v>78.311000000000007</v>
      </c>
      <c r="AV83" s="300">
        <v>78.819999999999993</v>
      </c>
    </row>
    <row r="84" spans="2:48">
      <c r="B84" s="299" t="s">
        <v>442</v>
      </c>
      <c r="C84" s="297"/>
      <c r="D84" s="297"/>
      <c r="E84" s="297"/>
      <c r="F84" s="297"/>
      <c r="G84" s="297"/>
      <c r="H84" s="297"/>
      <c r="I84" s="297"/>
      <c r="J84" s="297"/>
      <c r="K84" s="297"/>
      <c r="L84" s="297"/>
      <c r="M84" s="297">
        <v>22.896999999999998</v>
      </c>
      <c r="N84" s="297">
        <v>23.196999999999999</v>
      </c>
      <c r="O84" s="297">
        <v>23.504000000000001</v>
      </c>
      <c r="P84" s="297">
        <v>23.795000000000002</v>
      </c>
      <c r="Q84" s="297">
        <v>23.994</v>
      </c>
      <c r="R84" s="297">
        <v>23.978999999999999</v>
      </c>
      <c r="S84" s="297">
        <v>24.006</v>
      </c>
      <c r="T84" s="297">
        <v>24.081</v>
      </c>
      <c r="U84" s="297">
        <v>24.17</v>
      </c>
      <c r="V84" s="297">
        <v>24.286000000000001</v>
      </c>
      <c r="W84" s="297">
        <v>24.42</v>
      </c>
      <c r="X84" s="297">
        <v>24.565999999999999</v>
      </c>
      <c r="Y84" s="297">
        <v>24.731000000000002</v>
      </c>
      <c r="Z84" s="297">
        <v>24.920999999999999</v>
      </c>
      <c r="AA84" s="297">
        <v>25.135999999999999</v>
      </c>
      <c r="AB84" s="297">
        <v>25.373999999999999</v>
      </c>
      <c r="AC84" s="297">
        <v>25.632999999999999</v>
      </c>
      <c r="AD84" s="297">
        <v>25.911000000000001</v>
      </c>
      <c r="AE84" s="297">
        <v>26.204999999999998</v>
      </c>
      <c r="AF84" s="297">
        <v>26.51</v>
      </c>
      <c r="AG84" s="297">
        <v>26.821000000000002</v>
      </c>
      <c r="AH84" s="297">
        <v>27.140999999999998</v>
      </c>
      <c r="AI84" s="297">
        <v>27.465</v>
      </c>
      <c r="AJ84" s="297">
        <v>27.79</v>
      </c>
      <c r="AK84" s="297">
        <v>28.114999999999998</v>
      </c>
      <c r="AL84" s="297">
        <v>28.44</v>
      </c>
      <c r="AM84" s="297">
        <v>28.763999999999999</v>
      </c>
      <c r="AN84" s="297">
        <v>29.088999999999999</v>
      </c>
      <c r="AO84" s="297">
        <v>29.414000000000001</v>
      </c>
      <c r="AP84" s="297">
        <v>29.739000000000001</v>
      </c>
      <c r="AQ84" s="297">
        <v>30.064</v>
      </c>
      <c r="AR84" s="297">
        <v>30.388000000000002</v>
      </c>
      <c r="AS84" s="297">
        <v>30.713000000000001</v>
      </c>
      <c r="AT84" s="297">
        <v>31.038</v>
      </c>
      <c r="AU84" s="297">
        <v>31.363</v>
      </c>
      <c r="AV84" s="300">
        <v>31.687000000000001</v>
      </c>
    </row>
    <row r="85" spans="2:48">
      <c r="B85" s="299" t="s">
        <v>443</v>
      </c>
      <c r="C85" s="297"/>
      <c r="D85" s="297"/>
      <c r="E85" s="297"/>
      <c r="F85" s="297"/>
      <c r="G85" s="297"/>
      <c r="H85" s="297"/>
      <c r="I85" s="297"/>
      <c r="J85" s="297"/>
      <c r="K85" s="297"/>
      <c r="L85" s="297"/>
      <c r="M85" s="297">
        <v>5.37</v>
      </c>
      <c r="N85" s="297">
        <v>5.476</v>
      </c>
      <c r="O85" s="297">
        <v>5.585</v>
      </c>
      <c r="P85" s="297">
        <v>5.6909999999999998</v>
      </c>
      <c r="Q85" s="297">
        <v>5.766</v>
      </c>
      <c r="R85" s="297">
        <v>5.77</v>
      </c>
      <c r="S85" s="297">
        <v>5.7869999999999999</v>
      </c>
      <c r="T85" s="297">
        <v>5.8179999999999996</v>
      </c>
      <c r="U85" s="297">
        <v>5.8550000000000004</v>
      </c>
      <c r="V85" s="297">
        <v>5.9009999999999998</v>
      </c>
      <c r="W85" s="297">
        <v>5.9539999999999997</v>
      </c>
      <c r="X85" s="297">
        <v>6.0129999999999999</v>
      </c>
      <c r="Y85" s="297">
        <v>6.077</v>
      </c>
      <c r="Z85" s="297">
        <v>6.15</v>
      </c>
      <c r="AA85" s="297">
        <v>6.23</v>
      </c>
      <c r="AB85" s="297">
        <v>6.3179999999999996</v>
      </c>
      <c r="AC85" s="297">
        <v>6.4119999999999999</v>
      </c>
      <c r="AD85" s="297">
        <v>6.5119999999999996</v>
      </c>
      <c r="AE85" s="297">
        <v>6.617</v>
      </c>
      <c r="AF85" s="297">
        <v>6.7249999999999996</v>
      </c>
      <c r="AG85" s="297">
        <v>6.835</v>
      </c>
      <c r="AH85" s="297">
        <v>6.9480000000000004</v>
      </c>
      <c r="AI85" s="297">
        <v>7.0620000000000003</v>
      </c>
      <c r="AJ85" s="297">
        <v>7.1760000000000002</v>
      </c>
      <c r="AK85" s="297">
        <v>7.2910000000000004</v>
      </c>
      <c r="AL85" s="297">
        <v>7.4050000000000002</v>
      </c>
      <c r="AM85" s="297">
        <v>7.5190000000000001</v>
      </c>
      <c r="AN85" s="297">
        <v>7.633</v>
      </c>
      <c r="AO85" s="297">
        <v>7.7469999999999999</v>
      </c>
      <c r="AP85" s="297">
        <v>7.8620000000000001</v>
      </c>
      <c r="AQ85" s="297">
        <v>7.976</v>
      </c>
      <c r="AR85" s="297">
        <v>8.09</v>
      </c>
      <c r="AS85" s="297">
        <v>8.2040000000000006</v>
      </c>
      <c r="AT85" s="297">
        <v>8.3179999999999996</v>
      </c>
      <c r="AU85" s="297">
        <v>8.4329999999999998</v>
      </c>
      <c r="AV85" s="300">
        <v>8.5470000000000006</v>
      </c>
    </row>
    <row r="86" spans="2:48">
      <c r="B86" s="299" t="s">
        <v>444</v>
      </c>
      <c r="C86" s="297"/>
      <c r="D86" s="297"/>
      <c r="E86" s="297"/>
      <c r="F86" s="297"/>
      <c r="G86" s="297"/>
      <c r="H86" s="297"/>
      <c r="I86" s="297"/>
      <c r="J86" s="297"/>
      <c r="K86" s="297"/>
      <c r="L86" s="297"/>
      <c r="M86" s="297">
        <v>12.478999999999999</v>
      </c>
      <c r="N86" s="297">
        <v>12.077999999999999</v>
      </c>
      <c r="O86" s="297">
        <v>11.696</v>
      </c>
      <c r="P86" s="297">
        <v>11.412000000000001</v>
      </c>
      <c r="Q86" s="297">
        <v>11.17</v>
      </c>
      <c r="R86" s="297">
        <v>10.920999999999999</v>
      </c>
      <c r="S86" s="297">
        <v>10.667999999999999</v>
      </c>
      <c r="T86" s="297">
        <v>10.446</v>
      </c>
      <c r="U86" s="297">
        <v>10.297000000000001</v>
      </c>
      <c r="V86" s="297">
        <v>10.141</v>
      </c>
      <c r="W86" s="297">
        <v>9.98</v>
      </c>
      <c r="X86" s="297">
        <v>9.8119999999999994</v>
      </c>
      <c r="Y86" s="297">
        <v>9.6389999999999993</v>
      </c>
      <c r="Z86" s="297">
        <v>9.4589999999999996</v>
      </c>
      <c r="AA86" s="297">
        <v>9.2720000000000002</v>
      </c>
      <c r="AB86" s="297">
        <v>9.08</v>
      </c>
      <c r="AC86" s="297">
        <v>8.8819999999999997</v>
      </c>
      <c r="AD86" s="297">
        <v>8.6780000000000008</v>
      </c>
      <c r="AE86" s="297">
        <v>8.4670000000000005</v>
      </c>
      <c r="AF86" s="297">
        <v>8.2520000000000007</v>
      </c>
      <c r="AG86" s="297">
        <v>8.0299999999999994</v>
      </c>
      <c r="AH86" s="297">
        <v>7.8040000000000003</v>
      </c>
      <c r="AI86" s="297">
        <v>7.5709999999999997</v>
      </c>
      <c r="AJ86" s="297">
        <v>7.3339999999999996</v>
      </c>
      <c r="AK86" s="297">
        <v>7.0919999999999996</v>
      </c>
      <c r="AL86" s="297">
        <v>6.8440000000000003</v>
      </c>
      <c r="AM86" s="297">
        <v>6.5910000000000002</v>
      </c>
      <c r="AN86" s="297">
        <v>6.3339999999999996</v>
      </c>
      <c r="AO86" s="297">
        <v>6.0709999999999997</v>
      </c>
      <c r="AP86" s="297">
        <v>5.8029999999999999</v>
      </c>
      <c r="AQ86" s="297">
        <v>5.53</v>
      </c>
      <c r="AR86" s="297">
        <v>5.2530000000000001</v>
      </c>
      <c r="AS86" s="297">
        <v>4.9740000000000002</v>
      </c>
      <c r="AT86" s="297">
        <v>4.7430000000000003</v>
      </c>
      <c r="AU86" s="297">
        <v>4.6280000000000001</v>
      </c>
      <c r="AV86" s="300">
        <v>4.5119999999999996</v>
      </c>
    </row>
    <row r="87" spans="2:48">
      <c r="B87" s="299" t="s">
        <v>445</v>
      </c>
      <c r="C87" s="297"/>
      <c r="D87" s="297"/>
      <c r="E87" s="297"/>
      <c r="F87" s="297"/>
      <c r="G87" s="297"/>
      <c r="H87" s="297"/>
      <c r="I87" s="297"/>
      <c r="J87" s="297"/>
      <c r="K87" s="297"/>
      <c r="L87" s="297"/>
      <c r="M87" s="297">
        <v>-0.64100000000000001</v>
      </c>
      <c r="N87" s="297">
        <v>-0.68700000000000006</v>
      </c>
      <c r="O87" s="297">
        <v>-0.68700000000000006</v>
      </c>
      <c r="P87" s="297">
        <v>-0.68700000000000006</v>
      </c>
      <c r="Q87" s="297">
        <v>-0.68899999999999995</v>
      </c>
      <c r="R87" s="297">
        <v>-0.69099999999999995</v>
      </c>
      <c r="S87" s="297">
        <v>-0.69399999999999995</v>
      </c>
      <c r="T87" s="297">
        <v>-0.69799999999999995</v>
      </c>
      <c r="U87" s="297">
        <v>-0.70399999999999996</v>
      </c>
      <c r="V87" s="297">
        <v>-0.71</v>
      </c>
      <c r="W87" s="297">
        <v>-0.71599999999999997</v>
      </c>
      <c r="X87" s="297">
        <v>-0.72199999999999998</v>
      </c>
      <c r="Y87" s="297">
        <v>-0.72699999999999998</v>
      </c>
      <c r="Z87" s="297">
        <v>-0.73199999999999998</v>
      </c>
      <c r="AA87" s="297">
        <v>-0.73699999999999999</v>
      </c>
      <c r="AB87" s="297">
        <v>-0.74399999999999999</v>
      </c>
      <c r="AC87" s="297">
        <v>-0.75</v>
      </c>
      <c r="AD87" s="297">
        <v>-0.75800000000000001</v>
      </c>
      <c r="AE87" s="297">
        <v>-0.76600000000000001</v>
      </c>
      <c r="AF87" s="297">
        <v>-0.77400000000000002</v>
      </c>
      <c r="AG87" s="297">
        <v>-0.78200000000000003</v>
      </c>
      <c r="AH87" s="297">
        <v>-0.78900000000000003</v>
      </c>
      <c r="AI87" s="297">
        <v>-0.79700000000000004</v>
      </c>
      <c r="AJ87" s="297">
        <v>-0.80400000000000005</v>
      </c>
      <c r="AK87" s="297">
        <v>-0.81100000000000005</v>
      </c>
      <c r="AL87" s="297">
        <v>-0.81699999999999995</v>
      </c>
      <c r="AM87" s="297">
        <v>-0.82499999999999996</v>
      </c>
      <c r="AN87" s="297">
        <v>-0.83399999999999996</v>
      </c>
      <c r="AO87" s="297">
        <v>-0.84199999999999997</v>
      </c>
      <c r="AP87" s="297">
        <v>-0.85</v>
      </c>
      <c r="AQ87" s="297">
        <v>-0.85799999999999998</v>
      </c>
      <c r="AR87" s="297">
        <v>-0.86499999999999999</v>
      </c>
      <c r="AS87" s="297">
        <v>-0.873</v>
      </c>
      <c r="AT87" s="297">
        <v>-0.88100000000000001</v>
      </c>
      <c r="AU87" s="297">
        <v>-0.89</v>
      </c>
      <c r="AV87" s="300">
        <v>-0.89800000000000002</v>
      </c>
    </row>
    <row r="88" spans="2:48">
      <c r="B88" s="299" t="s">
        <v>446</v>
      </c>
      <c r="C88" s="297"/>
      <c r="D88" s="297"/>
      <c r="E88" s="297"/>
      <c r="F88" s="297"/>
      <c r="G88" s="297"/>
      <c r="H88" s="297"/>
      <c r="I88" s="297"/>
      <c r="J88" s="297"/>
      <c r="K88" s="297"/>
      <c r="L88" s="297"/>
      <c r="M88" s="297">
        <v>0.38300000000000001</v>
      </c>
      <c r="N88" s="297">
        <v>0.56200000000000006</v>
      </c>
      <c r="O88" s="297">
        <v>0.748</v>
      </c>
      <c r="P88" s="297">
        <v>0.96199999999999997</v>
      </c>
      <c r="Q88" s="297">
        <v>1.1859999999999999</v>
      </c>
      <c r="R88" s="297">
        <v>1.605</v>
      </c>
      <c r="S88" s="297">
        <v>2.0049999999999999</v>
      </c>
      <c r="T88" s="297">
        <v>2.1040000000000001</v>
      </c>
      <c r="U88" s="297">
        <v>2.2229999999999999</v>
      </c>
      <c r="V88" s="297">
        <v>2.3380000000000001</v>
      </c>
      <c r="W88" s="297">
        <v>2.448</v>
      </c>
      <c r="X88" s="297">
        <v>2.6</v>
      </c>
      <c r="Y88" s="297">
        <v>2.7440000000000002</v>
      </c>
      <c r="Z88" s="297">
        <v>2.8889999999999998</v>
      </c>
      <c r="AA88" s="297">
        <v>3.024</v>
      </c>
      <c r="AB88" s="297">
        <v>3.1440000000000001</v>
      </c>
      <c r="AC88" s="297">
        <v>3.254</v>
      </c>
      <c r="AD88" s="297">
        <v>3.35</v>
      </c>
      <c r="AE88" s="297">
        <v>3.4319999999999999</v>
      </c>
      <c r="AF88" s="297">
        <v>3.504</v>
      </c>
      <c r="AG88" s="297">
        <v>3.556</v>
      </c>
      <c r="AH88" s="297">
        <v>3.633</v>
      </c>
      <c r="AI88" s="297">
        <v>3.6619999999999999</v>
      </c>
      <c r="AJ88" s="297">
        <v>3.6930000000000001</v>
      </c>
      <c r="AK88" s="297">
        <v>3.7229999999999999</v>
      </c>
      <c r="AL88" s="297">
        <v>3.7530000000000001</v>
      </c>
      <c r="AM88" s="297">
        <v>3.7850000000000001</v>
      </c>
      <c r="AN88" s="297">
        <v>3.8180000000000001</v>
      </c>
      <c r="AO88" s="297">
        <v>3.85</v>
      </c>
      <c r="AP88" s="297">
        <v>3.8820000000000001</v>
      </c>
      <c r="AQ88" s="297">
        <v>3.915</v>
      </c>
      <c r="AR88" s="297">
        <v>3.9449999999999998</v>
      </c>
      <c r="AS88" s="297">
        <v>3.9750000000000001</v>
      </c>
      <c r="AT88" s="297">
        <v>4.0049999999999999</v>
      </c>
      <c r="AU88" s="297">
        <v>4.0350000000000001</v>
      </c>
      <c r="AV88" s="300">
        <v>4.0659999999999998</v>
      </c>
    </row>
    <row r="89" spans="2:48">
      <c r="B89" s="299" t="s">
        <v>447</v>
      </c>
      <c r="C89" s="297"/>
      <c r="D89" s="297"/>
      <c r="E89" s="297"/>
      <c r="F89" s="297"/>
      <c r="G89" s="297"/>
      <c r="H89" s="297"/>
      <c r="I89" s="297"/>
      <c r="J89" s="297"/>
      <c r="K89" s="297"/>
      <c r="L89" s="297"/>
      <c r="M89" s="297">
        <v>0.08</v>
      </c>
      <c r="N89" s="297">
        <v>0.13900000000000001</v>
      </c>
      <c r="O89" s="297">
        <v>0.22900000000000001</v>
      </c>
      <c r="P89" s="297">
        <v>0.34799999999999998</v>
      </c>
      <c r="Q89" s="297">
        <v>0.496</v>
      </c>
      <c r="R89" s="297">
        <v>0.67100000000000004</v>
      </c>
      <c r="S89" s="297">
        <v>0.86299999999999999</v>
      </c>
      <c r="T89" s="297">
        <v>1.0680000000000001</v>
      </c>
      <c r="U89" s="297">
        <v>1.2829999999999999</v>
      </c>
      <c r="V89" s="297">
        <v>1.502</v>
      </c>
      <c r="W89" s="297">
        <v>1.722</v>
      </c>
      <c r="X89" s="297">
        <v>1.944</v>
      </c>
      <c r="Y89" s="297">
        <v>2.165</v>
      </c>
      <c r="Z89" s="297">
        <v>2.3860000000000001</v>
      </c>
      <c r="AA89" s="297">
        <v>2.6070000000000002</v>
      </c>
      <c r="AB89" s="297">
        <v>2.827</v>
      </c>
      <c r="AC89" s="297">
        <v>3.0640000000000001</v>
      </c>
      <c r="AD89" s="297">
        <v>3.3180000000000001</v>
      </c>
      <c r="AE89" s="297">
        <v>3.5870000000000002</v>
      </c>
      <c r="AF89" s="297">
        <v>3.8719999999999999</v>
      </c>
      <c r="AG89" s="297">
        <v>4.1710000000000003</v>
      </c>
      <c r="AH89" s="297">
        <v>4.5069999999999997</v>
      </c>
      <c r="AI89" s="297">
        <v>4.8769999999999998</v>
      </c>
      <c r="AJ89" s="297">
        <v>5.2779999999999996</v>
      </c>
      <c r="AK89" s="297">
        <v>5.7089999999999996</v>
      </c>
      <c r="AL89" s="297">
        <v>6.165</v>
      </c>
      <c r="AM89" s="297">
        <v>6.6029999999999998</v>
      </c>
      <c r="AN89" s="297">
        <v>7.0190000000000001</v>
      </c>
      <c r="AO89" s="297">
        <v>7.4109999999999996</v>
      </c>
      <c r="AP89" s="297">
        <v>7.774</v>
      </c>
      <c r="AQ89" s="297">
        <v>8.1069999999999993</v>
      </c>
      <c r="AR89" s="297">
        <v>8.4149999999999991</v>
      </c>
      <c r="AS89" s="297">
        <v>8.7159999999999993</v>
      </c>
      <c r="AT89" s="297">
        <v>9.0440000000000005</v>
      </c>
      <c r="AU89" s="297">
        <v>9.4420000000000002</v>
      </c>
      <c r="AV89" s="300">
        <v>9.9420000000000002</v>
      </c>
    </row>
    <row r="90" spans="2:48">
      <c r="B90" s="299" t="s">
        <v>448</v>
      </c>
      <c r="C90" s="297"/>
      <c r="D90" s="297"/>
      <c r="E90" s="297"/>
      <c r="F90" s="297"/>
      <c r="G90" s="297"/>
      <c r="H90" s="297"/>
      <c r="I90" s="297"/>
      <c r="J90" s="297"/>
      <c r="K90" s="297"/>
      <c r="L90" s="297"/>
      <c r="M90" s="297">
        <v>0.14199999999999999</v>
      </c>
      <c r="N90" s="297">
        <v>0.14299999999999999</v>
      </c>
      <c r="O90" s="297">
        <v>0.14899999999999999</v>
      </c>
      <c r="P90" s="297">
        <v>0.16600000000000001</v>
      </c>
      <c r="Q90" s="297">
        <v>0.185</v>
      </c>
      <c r="R90" s="297">
        <v>0.20599999999999999</v>
      </c>
      <c r="S90" s="297">
        <v>0.23</v>
      </c>
      <c r="T90" s="297">
        <v>0.25600000000000001</v>
      </c>
      <c r="U90" s="297">
        <v>0.28499999999999998</v>
      </c>
      <c r="V90" s="297">
        <v>0.317</v>
      </c>
      <c r="W90" s="297">
        <v>0.35299999999999998</v>
      </c>
      <c r="X90" s="297">
        <v>0.39300000000000002</v>
      </c>
      <c r="Y90" s="297">
        <v>0.437</v>
      </c>
      <c r="Z90" s="297">
        <v>0.48599999999999999</v>
      </c>
      <c r="AA90" s="297">
        <v>0.54100000000000004</v>
      </c>
      <c r="AB90" s="297">
        <v>0.60199999999999998</v>
      </c>
      <c r="AC90" s="297">
        <v>0.67</v>
      </c>
      <c r="AD90" s="297">
        <v>0.745</v>
      </c>
      <c r="AE90" s="297">
        <v>0.82799999999999996</v>
      </c>
      <c r="AF90" s="297">
        <v>0.92100000000000004</v>
      </c>
      <c r="AG90" s="297">
        <v>1.0229999999999999</v>
      </c>
      <c r="AH90" s="297">
        <v>1.1379999999999999</v>
      </c>
      <c r="AI90" s="297">
        <v>1.264</v>
      </c>
      <c r="AJ90" s="297">
        <v>1.405</v>
      </c>
      <c r="AK90" s="297">
        <v>1.5620000000000001</v>
      </c>
      <c r="AL90" s="297">
        <v>1.736</v>
      </c>
      <c r="AM90" s="297">
        <v>1.929</v>
      </c>
      <c r="AN90" s="297">
        <v>2.1440000000000001</v>
      </c>
      <c r="AO90" s="297">
        <v>2.3820000000000001</v>
      </c>
      <c r="AP90" s="297">
        <v>2.6469999999999998</v>
      </c>
      <c r="AQ90" s="297">
        <v>2.9409999999999998</v>
      </c>
      <c r="AR90" s="297">
        <v>3.2679999999999998</v>
      </c>
      <c r="AS90" s="297">
        <v>3.6309999999999998</v>
      </c>
      <c r="AT90" s="297">
        <v>4.0330000000000004</v>
      </c>
      <c r="AU90" s="297">
        <v>4.4809999999999999</v>
      </c>
      <c r="AV90" s="300">
        <v>4.9779999999999998</v>
      </c>
    </row>
    <row r="91" spans="2:48">
      <c r="B91" s="293" t="s">
        <v>449</v>
      </c>
      <c r="C91" s="301"/>
      <c r="D91" s="301"/>
      <c r="E91" s="301"/>
      <c r="F91" s="301"/>
      <c r="G91" s="301"/>
      <c r="H91" s="301"/>
      <c r="I91" s="301"/>
      <c r="J91" s="301"/>
      <c r="K91" s="301"/>
      <c r="L91" s="301"/>
      <c r="M91" s="301">
        <f>SUM(M83:M90)</f>
        <v>114.50099999999998</v>
      </c>
      <c r="N91" s="301">
        <f t="shared" ref="N91:AV91" si="6">SUM(N83:N90)</f>
        <v>114.67700000000001</v>
      </c>
      <c r="O91" s="301">
        <f t="shared" si="6"/>
        <v>114.822</v>
      </c>
      <c r="P91" s="301">
        <f t="shared" si="6"/>
        <v>115.03800000000001</v>
      </c>
      <c r="Q91" s="301">
        <f t="shared" si="6"/>
        <v>115.098</v>
      </c>
      <c r="R91" s="301">
        <f t="shared" si="6"/>
        <v>115.07800000000002</v>
      </c>
      <c r="S91" s="301">
        <f t="shared" si="6"/>
        <v>115.108</v>
      </c>
      <c r="T91" s="301">
        <f t="shared" si="6"/>
        <v>114.95700000000001</v>
      </c>
      <c r="U91" s="301">
        <f t="shared" si="6"/>
        <v>114.95500000000001</v>
      </c>
      <c r="V91" s="301">
        <f t="shared" si="6"/>
        <v>115.077</v>
      </c>
      <c r="W91" s="301">
        <f t="shared" si="6"/>
        <v>115.25899999999999</v>
      </c>
      <c r="X91" s="301">
        <f t="shared" si="6"/>
        <v>115.51</v>
      </c>
      <c r="Y91" s="301">
        <f t="shared" si="6"/>
        <v>115.80399999999999</v>
      </c>
      <c r="Z91" s="301">
        <f t="shared" si="6"/>
        <v>116.149</v>
      </c>
      <c r="AA91" s="301">
        <f t="shared" si="6"/>
        <v>116.63600000000001</v>
      </c>
      <c r="AB91" s="301">
        <f t="shared" si="6"/>
        <v>117.223</v>
      </c>
      <c r="AC91" s="301">
        <f t="shared" si="6"/>
        <v>117.92300000000002</v>
      </c>
      <c r="AD91" s="301">
        <f t="shared" si="6"/>
        <v>118.81</v>
      </c>
      <c r="AE91" s="301">
        <f t="shared" si="6"/>
        <v>119.79100000000001</v>
      </c>
      <c r="AF91" s="301">
        <f t="shared" si="6"/>
        <v>120.78200000000001</v>
      </c>
      <c r="AG91" s="301">
        <f t="shared" si="6"/>
        <v>121.762</v>
      </c>
      <c r="AH91" s="301">
        <f t="shared" si="6"/>
        <v>122.81200000000001</v>
      </c>
      <c r="AI91" s="301">
        <f t="shared" si="6"/>
        <v>123.84399999999999</v>
      </c>
      <c r="AJ91" s="301">
        <f t="shared" si="6"/>
        <v>124.914</v>
      </c>
      <c r="AK91" s="301">
        <f t="shared" si="6"/>
        <v>126.00699999999998</v>
      </c>
      <c r="AL91" s="301">
        <f t="shared" si="6"/>
        <v>127.15600000000001</v>
      </c>
      <c r="AM91" s="301">
        <f t="shared" si="6"/>
        <v>128.47799999999998</v>
      </c>
      <c r="AN91" s="301">
        <f t="shared" si="6"/>
        <v>129.85399999999998</v>
      </c>
      <c r="AO91" s="301">
        <f t="shared" si="6"/>
        <v>131.22</v>
      </c>
      <c r="AP91" s="301">
        <f t="shared" si="6"/>
        <v>132.57599999999999</v>
      </c>
      <c r="AQ91" s="301">
        <f t="shared" si="6"/>
        <v>133.922</v>
      </c>
      <c r="AR91" s="301">
        <f t="shared" si="6"/>
        <v>135.26500000000001</v>
      </c>
      <c r="AS91" s="301">
        <f t="shared" si="6"/>
        <v>136.62900000000002</v>
      </c>
      <c r="AT91" s="301">
        <f t="shared" si="6"/>
        <v>138.10199999999998</v>
      </c>
      <c r="AU91" s="301">
        <f t="shared" si="6"/>
        <v>139.803</v>
      </c>
      <c r="AV91" s="302">
        <f t="shared" si="6"/>
        <v>141.654</v>
      </c>
    </row>
    <row r="92" spans="2:48">
      <c r="B92" s="303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92"/>
    </row>
    <row r="93" spans="2:48">
      <c r="B93" s="303" t="s">
        <v>450</v>
      </c>
      <c r="C93" s="305"/>
      <c r="D93" s="305"/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  <c r="AJ93" s="305"/>
      <c r="AK93" s="305"/>
      <c r="AL93" s="305"/>
      <c r="AM93" s="305"/>
      <c r="AN93" s="305"/>
      <c r="AO93" s="305"/>
      <c r="AP93" s="305"/>
      <c r="AQ93" s="305"/>
      <c r="AR93" s="305"/>
      <c r="AS93" s="305"/>
      <c r="AT93" s="305"/>
      <c r="AU93" s="305"/>
      <c r="AV93" s="306"/>
    </row>
    <row r="94" spans="2:48">
      <c r="B94" s="299" t="s">
        <v>457</v>
      </c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301">
        <v>94.691999999999993</v>
      </c>
      <c r="N94" s="301">
        <v>94.230999999999995</v>
      </c>
      <c r="O94" s="301">
        <v>93.361000000000004</v>
      </c>
      <c r="P94" s="301">
        <v>92.608999999999995</v>
      </c>
      <c r="Q94" s="301">
        <v>92.113</v>
      </c>
      <c r="R94" s="301">
        <v>91.616</v>
      </c>
      <c r="S94" s="301">
        <v>91.453999999999994</v>
      </c>
      <c r="T94" s="301">
        <v>91.311999999999998</v>
      </c>
      <c r="U94" s="301">
        <v>90.93</v>
      </c>
      <c r="V94" s="301">
        <v>90.447999999999993</v>
      </c>
      <c r="W94" s="301">
        <v>89.95</v>
      </c>
      <c r="X94" s="301">
        <v>89.278000000000006</v>
      </c>
      <c r="Y94" s="301">
        <v>88.697000000000003</v>
      </c>
      <c r="Z94" s="301">
        <v>88.096999999999994</v>
      </c>
      <c r="AA94" s="301">
        <v>87.272999999999996</v>
      </c>
      <c r="AB94" s="301">
        <v>86.418000000000006</v>
      </c>
      <c r="AC94" s="301">
        <v>85.742000000000004</v>
      </c>
      <c r="AD94" s="301">
        <v>85.14</v>
      </c>
      <c r="AE94" s="301">
        <v>84.507000000000005</v>
      </c>
      <c r="AF94" s="301">
        <v>83.816999999999993</v>
      </c>
      <c r="AG94" s="301">
        <v>83.125</v>
      </c>
      <c r="AH94" s="301">
        <v>82.370999999999995</v>
      </c>
      <c r="AI94" s="301">
        <v>81.736999999999995</v>
      </c>
      <c r="AJ94" s="301">
        <v>81.082999999999998</v>
      </c>
      <c r="AK94" s="301">
        <v>80.41</v>
      </c>
      <c r="AL94" s="301">
        <v>79.716999999999999</v>
      </c>
      <c r="AM94" s="301">
        <v>79.036000000000001</v>
      </c>
      <c r="AN94" s="301">
        <v>78.369</v>
      </c>
      <c r="AO94" s="301">
        <v>77.739999999999995</v>
      </c>
      <c r="AP94" s="301">
        <v>77.043000000000006</v>
      </c>
      <c r="AQ94" s="301">
        <v>76.349999999999994</v>
      </c>
      <c r="AR94" s="301">
        <v>75.632000000000005</v>
      </c>
      <c r="AS94" s="301">
        <v>74.902000000000001</v>
      </c>
      <c r="AT94" s="301">
        <v>74.165000000000006</v>
      </c>
      <c r="AU94" s="301">
        <v>73.429000000000002</v>
      </c>
      <c r="AV94" s="302">
        <v>72.688999999999993</v>
      </c>
    </row>
    <row r="95" spans="2:48">
      <c r="B95" s="303"/>
      <c r="C95" s="305"/>
      <c r="D95" s="305"/>
      <c r="E95" s="305"/>
      <c r="F95" s="305"/>
      <c r="G95" s="305"/>
      <c r="H95" s="305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  <c r="AJ95" s="305"/>
      <c r="AK95" s="305"/>
      <c r="AL95" s="305"/>
      <c r="AM95" s="305"/>
      <c r="AN95" s="305"/>
      <c r="AO95" s="305"/>
      <c r="AP95" s="305"/>
      <c r="AQ95" s="305"/>
      <c r="AR95" s="305"/>
      <c r="AS95" s="305"/>
      <c r="AT95" s="305"/>
      <c r="AU95" s="305"/>
      <c r="AV95" s="306"/>
    </row>
    <row r="96" spans="2:48">
      <c r="B96" s="303" t="s">
        <v>452</v>
      </c>
      <c r="C96" s="305"/>
      <c r="D96" s="305"/>
      <c r="E96" s="305"/>
      <c r="F96" s="305"/>
      <c r="G96" s="305"/>
      <c r="H96" s="305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  <c r="AJ96" s="305"/>
      <c r="AK96" s="305"/>
      <c r="AL96" s="305"/>
      <c r="AM96" s="305"/>
      <c r="AN96" s="305"/>
      <c r="AO96" s="305"/>
      <c r="AP96" s="305"/>
      <c r="AQ96" s="305"/>
      <c r="AR96" s="305"/>
      <c r="AS96" s="305"/>
      <c r="AT96" s="305"/>
      <c r="AU96" s="305"/>
      <c r="AV96" s="306"/>
    </row>
    <row r="97" spans="2:48">
      <c r="B97" s="299" t="s">
        <v>453</v>
      </c>
      <c r="C97" s="297"/>
      <c r="D97" s="297"/>
      <c r="E97" s="297"/>
      <c r="F97" s="297"/>
      <c r="G97" s="297"/>
      <c r="H97" s="297"/>
      <c r="I97" s="297"/>
      <c r="J97" s="297"/>
      <c r="K97" s="297"/>
      <c r="L97" s="297"/>
      <c r="M97" s="301">
        <v>96.927999999999997</v>
      </c>
      <c r="N97" s="301">
        <v>96.863</v>
      </c>
      <c r="O97" s="301">
        <v>97.802999999999997</v>
      </c>
      <c r="P97" s="301">
        <v>98.462999999999994</v>
      </c>
      <c r="Q97" s="301">
        <v>98.057000000000002</v>
      </c>
      <c r="R97" s="301">
        <v>97.203000000000003</v>
      </c>
      <c r="S97" s="301">
        <v>97.25</v>
      </c>
      <c r="T97" s="301">
        <v>97.274000000000001</v>
      </c>
      <c r="U97" s="301">
        <v>97.35</v>
      </c>
      <c r="V97" s="301">
        <v>97.478999999999999</v>
      </c>
      <c r="W97" s="301">
        <v>97.655000000000001</v>
      </c>
      <c r="X97" s="301">
        <v>97.695999999999998</v>
      </c>
      <c r="Y97" s="301">
        <v>97.787999999999997</v>
      </c>
      <c r="Z97" s="301">
        <v>97.95</v>
      </c>
      <c r="AA97" s="301">
        <v>97.918999999999997</v>
      </c>
      <c r="AB97" s="301">
        <v>97.888999999999996</v>
      </c>
      <c r="AC97" s="301">
        <v>97.995000000000005</v>
      </c>
      <c r="AD97" s="301">
        <v>98.218000000000004</v>
      </c>
      <c r="AE97" s="301">
        <v>98.512</v>
      </c>
      <c r="AF97" s="301">
        <v>98.745000000000005</v>
      </c>
      <c r="AG97" s="301">
        <v>98.986000000000004</v>
      </c>
      <c r="AH97" s="301">
        <v>99.204999999999998</v>
      </c>
      <c r="AI97" s="301">
        <v>99.603999999999999</v>
      </c>
      <c r="AJ97" s="301">
        <v>100.00700000000001</v>
      </c>
      <c r="AK97" s="301">
        <v>100.511</v>
      </c>
      <c r="AL97" s="301">
        <v>101.05</v>
      </c>
      <c r="AM97" s="301">
        <v>101.642</v>
      </c>
      <c r="AN97" s="301">
        <v>102.211</v>
      </c>
      <c r="AO97" s="301">
        <v>102.74</v>
      </c>
      <c r="AP97" s="301">
        <v>103.306</v>
      </c>
      <c r="AQ97" s="301">
        <v>103.843</v>
      </c>
      <c r="AR97" s="301">
        <v>104.36499999999999</v>
      </c>
      <c r="AS97" s="301">
        <v>104.873</v>
      </c>
      <c r="AT97" s="301">
        <v>105.459</v>
      </c>
      <c r="AU97" s="301">
        <v>106.105</v>
      </c>
      <c r="AV97" s="302">
        <v>106.749</v>
      </c>
    </row>
    <row r="98" spans="2:48">
      <c r="B98" s="299" t="s">
        <v>454</v>
      </c>
      <c r="C98" s="297"/>
      <c r="D98" s="297"/>
      <c r="E98" s="297"/>
      <c r="F98" s="297"/>
      <c r="G98" s="297"/>
      <c r="H98" s="297"/>
      <c r="I98" s="297"/>
      <c r="J98" s="297"/>
      <c r="K98" s="297"/>
      <c r="L98" s="297"/>
      <c r="M98" s="297">
        <v>0</v>
      </c>
      <c r="N98" s="297">
        <v>7.1999999999999995E-2</v>
      </c>
      <c r="O98" s="297">
        <v>0.11799999999999999</v>
      </c>
      <c r="P98" s="297">
        <v>0.17899999999999999</v>
      </c>
      <c r="Q98" s="297">
        <v>0.25600000000000001</v>
      </c>
      <c r="R98" s="297">
        <v>0.34599999999999997</v>
      </c>
      <c r="S98" s="297">
        <v>0.44500000000000001</v>
      </c>
      <c r="T98" s="297">
        <v>0.55000000000000004</v>
      </c>
      <c r="U98" s="297">
        <v>0.66100000000000003</v>
      </c>
      <c r="V98" s="297">
        <v>0.77400000000000002</v>
      </c>
      <c r="W98" s="297">
        <v>0.88700000000000001</v>
      </c>
      <c r="X98" s="297">
        <v>1.004</v>
      </c>
      <c r="Y98" s="297">
        <v>1.1220000000000001</v>
      </c>
      <c r="Z98" s="297">
        <v>1.24</v>
      </c>
      <c r="AA98" s="297">
        <v>1.359</v>
      </c>
      <c r="AB98" s="297">
        <v>1.478</v>
      </c>
      <c r="AC98" s="297">
        <v>1.607</v>
      </c>
      <c r="AD98" s="297">
        <v>1.7450000000000001</v>
      </c>
      <c r="AE98" s="297">
        <v>1.8919999999999999</v>
      </c>
      <c r="AF98" s="297">
        <v>2.048</v>
      </c>
      <c r="AG98" s="297">
        <v>2.2130000000000001</v>
      </c>
      <c r="AH98" s="297">
        <v>2.3980000000000001</v>
      </c>
      <c r="AI98" s="297">
        <v>2.6019999999999999</v>
      </c>
      <c r="AJ98" s="297">
        <v>2.8239999999999998</v>
      </c>
      <c r="AK98" s="297">
        <v>3.0640000000000001</v>
      </c>
      <c r="AL98" s="297">
        <v>3.3180000000000001</v>
      </c>
      <c r="AM98" s="297">
        <v>3.5640000000000001</v>
      </c>
      <c r="AN98" s="297">
        <v>3.8</v>
      </c>
      <c r="AO98" s="297">
        <v>4.024</v>
      </c>
      <c r="AP98" s="297">
        <v>4.2329999999999997</v>
      </c>
      <c r="AQ98" s="297">
        <v>4.4269999999999996</v>
      </c>
      <c r="AR98" s="297">
        <v>4.609</v>
      </c>
      <c r="AS98" s="297">
        <v>4.7869999999999999</v>
      </c>
      <c r="AT98" s="297">
        <v>4.9820000000000002</v>
      </c>
      <c r="AU98" s="297">
        <v>5.2160000000000002</v>
      </c>
      <c r="AV98" s="300">
        <v>5.508</v>
      </c>
    </row>
    <row r="99" spans="2:48">
      <c r="B99" s="303"/>
      <c r="C99" s="305"/>
      <c r="D99" s="305"/>
      <c r="E99" s="305"/>
      <c r="F99" s="305"/>
      <c r="G99" s="305"/>
      <c r="H99" s="305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5"/>
      <c r="AI99" s="305"/>
      <c r="AJ99" s="305"/>
      <c r="AK99" s="305"/>
      <c r="AL99" s="305"/>
      <c r="AM99" s="305"/>
      <c r="AN99" s="305"/>
      <c r="AO99" s="305"/>
      <c r="AP99" s="305"/>
      <c r="AQ99" s="305"/>
      <c r="AR99" s="305"/>
      <c r="AS99" s="305"/>
      <c r="AT99" s="305"/>
      <c r="AU99" s="305"/>
      <c r="AV99" s="306"/>
    </row>
    <row r="100" spans="2:48">
      <c r="B100" s="293" t="s">
        <v>455</v>
      </c>
      <c r="C100" s="297"/>
      <c r="D100" s="297"/>
      <c r="E100" s="297"/>
      <c r="F100" s="297"/>
      <c r="G100" s="297"/>
      <c r="H100" s="297"/>
      <c r="I100" s="297"/>
      <c r="J100" s="297"/>
      <c r="K100" s="297"/>
      <c r="L100" s="297"/>
      <c r="M100" s="301">
        <v>23.128</v>
      </c>
      <c r="N100" s="301">
        <v>22.065999999999999</v>
      </c>
      <c r="O100" s="301">
        <v>21.937999999999999</v>
      </c>
      <c r="P100" s="301">
        <v>21.873000000000001</v>
      </c>
      <c r="Q100" s="301">
        <v>21.765000000000001</v>
      </c>
      <c r="R100" s="301">
        <v>21.629000000000001</v>
      </c>
      <c r="S100" s="301">
        <v>21.597000000000001</v>
      </c>
      <c r="T100" s="301">
        <v>21.542000000000002</v>
      </c>
      <c r="U100" s="301">
        <v>21.484999999999999</v>
      </c>
      <c r="V100" s="301">
        <v>21.431999999999999</v>
      </c>
      <c r="W100" s="301">
        <v>21.382999999999999</v>
      </c>
      <c r="X100" s="301">
        <v>21.306999999999999</v>
      </c>
      <c r="Y100" s="301">
        <v>21.248999999999999</v>
      </c>
      <c r="Z100" s="301">
        <v>21.201000000000001</v>
      </c>
      <c r="AA100" s="301">
        <v>21.120999999999999</v>
      </c>
      <c r="AB100" s="301">
        <v>21.042000000000002</v>
      </c>
      <c r="AC100" s="301">
        <v>21.01</v>
      </c>
      <c r="AD100" s="301">
        <v>21.012</v>
      </c>
      <c r="AE100" s="301">
        <v>21.027999999999999</v>
      </c>
      <c r="AF100" s="301">
        <v>21.027000000000001</v>
      </c>
      <c r="AG100" s="301">
        <v>21.033999999999999</v>
      </c>
      <c r="AH100" s="301">
        <v>21.030999999999999</v>
      </c>
      <c r="AI100" s="301">
        <v>21.076000000000001</v>
      </c>
      <c r="AJ100" s="301">
        <v>21.128</v>
      </c>
      <c r="AK100" s="301">
        <v>21.184999999999999</v>
      </c>
      <c r="AL100" s="301">
        <v>21.244</v>
      </c>
      <c r="AM100" s="301">
        <v>21.324000000000002</v>
      </c>
      <c r="AN100" s="301">
        <v>21.402000000000001</v>
      </c>
      <c r="AO100" s="301">
        <v>21.475999999999999</v>
      </c>
      <c r="AP100" s="301">
        <v>21.545999999999999</v>
      </c>
      <c r="AQ100" s="301">
        <v>21.61</v>
      </c>
      <c r="AR100" s="301">
        <v>21.67</v>
      </c>
      <c r="AS100" s="301">
        <v>21.725000000000001</v>
      </c>
      <c r="AT100" s="301">
        <v>21.792999999999999</v>
      </c>
      <c r="AU100" s="301">
        <v>21.88</v>
      </c>
      <c r="AV100" s="302">
        <v>21.974</v>
      </c>
    </row>
    <row r="101" spans="2:48">
      <c r="B101" s="303"/>
      <c r="C101" s="305"/>
      <c r="D101" s="305"/>
      <c r="E101" s="305"/>
      <c r="F101" s="305"/>
      <c r="G101" s="305"/>
      <c r="H101" s="305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  <c r="AJ101" s="305"/>
      <c r="AK101" s="305"/>
      <c r="AL101" s="305"/>
      <c r="AM101" s="305"/>
      <c r="AN101" s="305"/>
      <c r="AO101" s="305"/>
      <c r="AP101" s="305"/>
      <c r="AQ101" s="305"/>
      <c r="AR101" s="305"/>
      <c r="AS101" s="305"/>
      <c r="AT101" s="305"/>
      <c r="AU101" s="305"/>
      <c r="AV101" s="306"/>
    </row>
    <row r="102" spans="2:48" ht="13.5" thickBot="1">
      <c r="B102" s="309" t="s">
        <v>456</v>
      </c>
      <c r="C102" s="310"/>
      <c r="D102" s="310"/>
      <c r="E102" s="310"/>
      <c r="F102" s="310"/>
      <c r="G102" s="310"/>
      <c r="H102" s="310"/>
      <c r="I102" s="310"/>
      <c r="J102" s="310"/>
      <c r="K102" s="310"/>
      <c r="L102" s="310"/>
      <c r="M102" s="310">
        <f t="shared" ref="M102:AV102" si="7">M91+M94+M97+M100</f>
        <v>329.24899999999997</v>
      </c>
      <c r="N102" s="310">
        <f t="shared" si="7"/>
        <v>327.83699999999999</v>
      </c>
      <c r="O102" s="310">
        <f t="shared" si="7"/>
        <v>327.92399999999998</v>
      </c>
      <c r="P102" s="310">
        <f t="shared" si="7"/>
        <v>327.983</v>
      </c>
      <c r="Q102" s="310">
        <f t="shared" si="7"/>
        <v>327.03300000000002</v>
      </c>
      <c r="R102" s="310">
        <f t="shared" si="7"/>
        <v>325.52600000000007</v>
      </c>
      <c r="S102" s="310">
        <f t="shared" si="7"/>
        <v>325.40899999999999</v>
      </c>
      <c r="T102" s="310">
        <f t="shared" si="7"/>
        <v>325.08500000000004</v>
      </c>
      <c r="U102" s="310">
        <f t="shared" si="7"/>
        <v>324.72000000000003</v>
      </c>
      <c r="V102" s="310">
        <f t="shared" si="7"/>
        <v>324.43599999999998</v>
      </c>
      <c r="W102" s="310">
        <f t="shared" si="7"/>
        <v>324.24700000000001</v>
      </c>
      <c r="X102" s="310">
        <f t="shared" si="7"/>
        <v>323.79100000000005</v>
      </c>
      <c r="Y102" s="310">
        <f t="shared" si="7"/>
        <v>323.53800000000001</v>
      </c>
      <c r="Z102" s="310">
        <f t="shared" si="7"/>
        <v>323.39699999999999</v>
      </c>
      <c r="AA102" s="310">
        <f t="shared" si="7"/>
        <v>322.94899999999996</v>
      </c>
      <c r="AB102" s="310">
        <f t="shared" si="7"/>
        <v>322.572</v>
      </c>
      <c r="AC102" s="310">
        <f t="shared" si="7"/>
        <v>322.67</v>
      </c>
      <c r="AD102" s="310">
        <f t="shared" si="7"/>
        <v>323.18</v>
      </c>
      <c r="AE102" s="310">
        <f t="shared" si="7"/>
        <v>323.83800000000002</v>
      </c>
      <c r="AF102" s="310">
        <f t="shared" si="7"/>
        <v>324.37099999999998</v>
      </c>
      <c r="AG102" s="310">
        <f t="shared" si="7"/>
        <v>324.90699999999998</v>
      </c>
      <c r="AH102" s="310">
        <f t="shared" si="7"/>
        <v>325.41899999999998</v>
      </c>
      <c r="AI102" s="310">
        <f t="shared" si="7"/>
        <v>326.26100000000002</v>
      </c>
      <c r="AJ102" s="310">
        <f t="shared" si="7"/>
        <v>327.13200000000001</v>
      </c>
      <c r="AK102" s="310">
        <f t="shared" si="7"/>
        <v>328.113</v>
      </c>
      <c r="AL102" s="310">
        <f t="shared" si="7"/>
        <v>329.16700000000003</v>
      </c>
      <c r="AM102" s="310">
        <f t="shared" si="7"/>
        <v>330.47999999999996</v>
      </c>
      <c r="AN102" s="310">
        <f t="shared" si="7"/>
        <v>331.83599999999996</v>
      </c>
      <c r="AO102" s="310">
        <f t="shared" si="7"/>
        <v>333.17599999999999</v>
      </c>
      <c r="AP102" s="310">
        <f t="shared" si="7"/>
        <v>334.471</v>
      </c>
      <c r="AQ102" s="310">
        <f t="shared" si="7"/>
        <v>335.72500000000002</v>
      </c>
      <c r="AR102" s="310">
        <f t="shared" si="7"/>
        <v>336.93200000000002</v>
      </c>
      <c r="AS102" s="310">
        <f t="shared" si="7"/>
        <v>338.12900000000002</v>
      </c>
      <c r="AT102" s="310">
        <f t="shared" si="7"/>
        <v>339.51900000000001</v>
      </c>
      <c r="AU102" s="310">
        <f t="shared" si="7"/>
        <v>341.21699999999998</v>
      </c>
      <c r="AV102" s="311">
        <f t="shared" si="7"/>
        <v>343.06599999999997</v>
      </c>
    </row>
    <row r="103" spans="2:48">
      <c r="B103" s="316"/>
      <c r="C103" s="317"/>
      <c r="D103" s="318"/>
      <c r="E103" s="318"/>
      <c r="F103" s="318"/>
      <c r="G103" s="318"/>
      <c r="H103" s="318"/>
      <c r="I103" s="318"/>
      <c r="J103" s="318"/>
      <c r="K103" s="318"/>
      <c r="L103" s="318"/>
      <c r="M103" s="318"/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318"/>
      <c r="Y103" s="318"/>
      <c r="Z103" s="318"/>
      <c r="AA103" s="318"/>
      <c r="AB103" s="318"/>
      <c r="AC103" s="318"/>
      <c r="AD103" s="318"/>
      <c r="AE103" s="318"/>
      <c r="AF103" s="318"/>
      <c r="AG103" s="318"/>
    </row>
    <row r="105" spans="2:48" ht="13.5" thickBot="1">
      <c r="B105" s="261" t="s">
        <v>32</v>
      </c>
      <c r="C105" s="312" t="s">
        <v>34</v>
      </c>
    </row>
    <row r="106" spans="2:48">
      <c r="B106" s="296" t="s">
        <v>412</v>
      </c>
      <c r="C106" s="420">
        <v>38353</v>
      </c>
      <c r="D106" s="420">
        <v>38718</v>
      </c>
      <c r="E106" s="420">
        <v>39083</v>
      </c>
      <c r="F106" s="420">
        <v>39448</v>
      </c>
      <c r="G106" s="420">
        <v>39814</v>
      </c>
      <c r="H106" s="420">
        <v>40179</v>
      </c>
      <c r="I106" s="420">
        <v>40544</v>
      </c>
      <c r="J106" s="420">
        <v>40909</v>
      </c>
      <c r="K106" s="420">
        <v>41275</v>
      </c>
      <c r="L106" s="420">
        <v>41640</v>
      </c>
      <c r="M106" s="420">
        <v>42005</v>
      </c>
      <c r="N106" s="420">
        <v>42370</v>
      </c>
      <c r="O106" s="420">
        <v>42736</v>
      </c>
      <c r="P106" s="420">
        <v>43101</v>
      </c>
      <c r="Q106" s="420">
        <v>43466</v>
      </c>
      <c r="R106" s="420">
        <v>43831</v>
      </c>
      <c r="S106" s="420">
        <v>44197</v>
      </c>
      <c r="T106" s="420">
        <v>44562</v>
      </c>
      <c r="U106" s="420">
        <v>44927</v>
      </c>
      <c r="V106" s="420">
        <v>45292</v>
      </c>
      <c r="W106" s="420">
        <v>45658</v>
      </c>
      <c r="X106" s="420">
        <v>46023</v>
      </c>
      <c r="Y106" s="420">
        <v>46388</v>
      </c>
      <c r="Z106" s="420">
        <v>46753</v>
      </c>
      <c r="AA106" s="420">
        <v>47119</v>
      </c>
      <c r="AB106" s="420">
        <v>47484</v>
      </c>
      <c r="AC106" s="420">
        <v>47849</v>
      </c>
      <c r="AD106" s="420">
        <v>48214</v>
      </c>
      <c r="AE106" s="420">
        <v>48580</v>
      </c>
      <c r="AF106" s="420">
        <v>48945</v>
      </c>
      <c r="AG106" s="420">
        <v>49310</v>
      </c>
      <c r="AH106" s="420">
        <v>49675</v>
      </c>
      <c r="AI106" s="420">
        <v>50041</v>
      </c>
      <c r="AJ106" s="420">
        <v>50406</v>
      </c>
      <c r="AK106" s="420">
        <v>50771</v>
      </c>
      <c r="AL106" s="420">
        <v>51136</v>
      </c>
      <c r="AM106" s="420">
        <v>51502</v>
      </c>
      <c r="AN106" s="420">
        <v>51867</v>
      </c>
      <c r="AO106" s="420">
        <v>52232</v>
      </c>
      <c r="AP106" s="420">
        <v>52597</v>
      </c>
      <c r="AQ106" s="420">
        <v>52963</v>
      </c>
      <c r="AR106" s="420">
        <v>53328</v>
      </c>
      <c r="AS106" s="420">
        <v>53693</v>
      </c>
      <c r="AT106" s="420">
        <v>54058</v>
      </c>
      <c r="AU106" s="420">
        <v>54424</v>
      </c>
      <c r="AV106" s="421">
        <v>54789</v>
      </c>
    </row>
    <row r="107" spans="2:48">
      <c r="B107" s="293" t="s">
        <v>102</v>
      </c>
      <c r="C107" s="29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298"/>
    </row>
    <row r="108" spans="2:48">
      <c r="B108" s="299" t="s">
        <v>441</v>
      </c>
      <c r="C108" s="297"/>
      <c r="D108" s="297"/>
      <c r="E108" s="297"/>
      <c r="F108" s="297"/>
      <c r="G108" s="297"/>
      <c r="H108" s="297"/>
      <c r="I108" s="297"/>
      <c r="J108" s="297"/>
      <c r="K108" s="297"/>
      <c r="L108" s="297"/>
      <c r="M108" s="297">
        <v>73.798000000000002</v>
      </c>
      <c r="N108" s="297">
        <v>74.337999999999994</v>
      </c>
      <c r="O108" s="297">
        <v>74.728999999999999</v>
      </c>
      <c r="P108" s="297">
        <v>75.040000000000006</v>
      </c>
      <c r="Q108" s="297">
        <v>75.245000000000005</v>
      </c>
      <c r="R108" s="297">
        <v>75.438999999999993</v>
      </c>
      <c r="S108" s="297">
        <v>75.626999999999995</v>
      </c>
      <c r="T108" s="297">
        <v>75.826999999999998</v>
      </c>
      <c r="U108" s="297">
        <v>76.063999999999993</v>
      </c>
      <c r="V108" s="297">
        <v>76.307000000000002</v>
      </c>
      <c r="W108" s="297">
        <v>76.602000000000004</v>
      </c>
      <c r="X108" s="297">
        <v>76.956000000000003</v>
      </c>
      <c r="Y108" s="297">
        <v>77.299000000000007</v>
      </c>
      <c r="Z108" s="297">
        <v>77.632999999999996</v>
      </c>
      <c r="AA108" s="297">
        <v>77.953999999999994</v>
      </c>
      <c r="AB108" s="297">
        <v>78.275999999999996</v>
      </c>
      <c r="AC108" s="297">
        <v>78.686999999999998</v>
      </c>
      <c r="AD108" s="297">
        <v>79.171000000000006</v>
      </c>
      <c r="AE108" s="297">
        <v>79.673000000000002</v>
      </c>
      <c r="AF108" s="297">
        <v>80.263000000000005</v>
      </c>
      <c r="AG108" s="297">
        <v>81.061000000000007</v>
      </c>
      <c r="AH108" s="297">
        <v>81.869</v>
      </c>
      <c r="AI108" s="297">
        <v>82.679000000000002</v>
      </c>
      <c r="AJ108" s="297">
        <v>83.460999999999999</v>
      </c>
      <c r="AK108" s="297">
        <v>84.216999999999999</v>
      </c>
      <c r="AL108" s="297">
        <v>84.971000000000004</v>
      </c>
      <c r="AM108" s="297">
        <v>85.725999999999999</v>
      </c>
      <c r="AN108" s="297">
        <v>86.483000000000004</v>
      </c>
      <c r="AO108" s="297">
        <v>87.248000000000005</v>
      </c>
      <c r="AP108" s="297">
        <v>88.024000000000001</v>
      </c>
      <c r="AQ108" s="297">
        <v>88.805000000000007</v>
      </c>
      <c r="AR108" s="297">
        <v>89.587000000000003</v>
      </c>
      <c r="AS108" s="297">
        <v>90.427000000000007</v>
      </c>
      <c r="AT108" s="297">
        <v>91.424999999999997</v>
      </c>
      <c r="AU108" s="297">
        <v>92.465000000000003</v>
      </c>
      <c r="AV108" s="300">
        <v>93.512</v>
      </c>
    </row>
    <row r="109" spans="2:48">
      <c r="B109" s="299" t="s">
        <v>442</v>
      </c>
      <c r="C109" s="297"/>
      <c r="D109" s="297"/>
      <c r="E109" s="297"/>
      <c r="F109" s="297"/>
      <c r="G109" s="297"/>
      <c r="H109" s="297"/>
      <c r="I109" s="297"/>
      <c r="J109" s="297"/>
      <c r="K109" s="297"/>
      <c r="L109" s="297"/>
      <c r="M109" s="297">
        <v>22.838000000000001</v>
      </c>
      <c r="N109" s="297">
        <v>23.087</v>
      </c>
      <c r="O109" s="297">
        <v>23.297000000000001</v>
      </c>
      <c r="P109" s="297">
        <v>23.431000000000001</v>
      </c>
      <c r="Q109" s="297">
        <v>23.456</v>
      </c>
      <c r="R109" s="297">
        <v>23.283000000000001</v>
      </c>
      <c r="S109" s="297">
        <v>23.178000000000001</v>
      </c>
      <c r="T109" s="297">
        <v>23.167999999999999</v>
      </c>
      <c r="U109" s="297">
        <v>23.190999999999999</v>
      </c>
      <c r="V109" s="297">
        <v>23.244</v>
      </c>
      <c r="W109" s="297">
        <v>23.321999999999999</v>
      </c>
      <c r="X109" s="297">
        <v>23.417999999999999</v>
      </c>
      <c r="Y109" s="297">
        <v>23.527000000000001</v>
      </c>
      <c r="Z109" s="297">
        <v>23.663</v>
      </c>
      <c r="AA109" s="297">
        <v>23.826000000000001</v>
      </c>
      <c r="AB109" s="297">
        <v>24.013999999999999</v>
      </c>
      <c r="AC109" s="297">
        <v>24.224</v>
      </c>
      <c r="AD109" s="297">
        <v>24.454000000000001</v>
      </c>
      <c r="AE109" s="297">
        <v>24.702000000000002</v>
      </c>
      <c r="AF109" s="297">
        <v>24.965</v>
      </c>
      <c r="AG109" s="297">
        <v>25.24</v>
      </c>
      <c r="AH109" s="297">
        <v>25.524999999999999</v>
      </c>
      <c r="AI109" s="297">
        <v>25.815000000000001</v>
      </c>
      <c r="AJ109" s="297">
        <v>26.106000000000002</v>
      </c>
      <c r="AK109" s="297">
        <v>26.396999999999998</v>
      </c>
      <c r="AL109" s="297">
        <v>26.687999999999999</v>
      </c>
      <c r="AM109" s="297">
        <v>26.978999999999999</v>
      </c>
      <c r="AN109" s="297">
        <v>27.268999999999998</v>
      </c>
      <c r="AO109" s="297">
        <v>27.56</v>
      </c>
      <c r="AP109" s="297">
        <v>27.850999999999999</v>
      </c>
      <c r="AQ109" s="297">
        <v>28.141999999999999</v>
      </c>
      <c r="AR109" s="297">
        <v>28.431999999999999</v>
      </c>
      <c r="AS109" s="297">
        <v>28.722999999999999</v>
      </c>
      <c r="AT109" s="297">
        <v>29.013999999999999</v>
      </c>
      <c r="AU109" s="297">
        <v>29.305</v>
      </c>
      <c r="AV109" s="300">
        <v>29.596</v>
      </c>
    </row>
    <row r="110" spans="2:48">
      <c r="B110" s="299" t="s">
        <v>443</v>
      </c>
      <c r="C110" s="297"/>
      <c r="D110" s="297"/>
      <c r="E110" s="297"/>
      <c r="F110" s="297"/>
      <c r="G110" s="297"/>
      <c r="H110" s="297"/>
      <c r="I110" s="297"/>
      <c r="J110" s="297"/>
      <c r="K110" s="297"/>
      <c r="L110" s="297"/>
      <c r="M110" s="297">
        <v>5.3570000000000002</v>
      </c>
      <c r="N110" s="297">
        <v>5.4539999999999997</v>
      </c>
      <c r="O110" s="297">
        <v>5.5449999999999999</v>
      </c>
      <c r="P110" s="297">
        <v>5.6189999999999998</v>
      </c>
      <c r="Q110" s="297">
        <v>5.6609999999999996</v>
      </c>
      <c r="R110" s="297">
        <v>5.6349999999999998</v>
      </c>
      <c r="S110" s="297">
        <v>5.6280000000000001</v>
      </c>
      <c r="T110" s="297">
        <v>5.6470000000000002</v>
      </c>
      <c r="U110" s="297">
        <v>5.6760000000000002</v>
      </c>
      <c r="V110" s="297">
        <v>5.7130000000000001</v>
      </c>
      <c r="W110" s="297">
        <v>5.7569999999999997</v>
      </c>
      <c r="X110" s="297">
        <v>5.8070000000000004</v>
      </c>
      <c r="Y110" s="297">
        <v>5.8609999999999998</v>
      </c>
      <c r="Z110" s="297">
        <v>5.9240000000000004</v>
      </c>
      <c r="AA110" s="297">
        <v>5.9939999999999998</v>
      </c>
      <c r="AB110" s="297">
        <v>6.0720000000000001</v>
      </c>
      <c r="AC110" s="297">
        <v>6.1559999999999997</v>
      </c>
      <c r="AD110" s="297">
        <v>6.2460000000000004</v>
      </c>
      <c r="AE110" s="297">
        <v>6.3410000000000002</v>
      </c>
      <c r="AF110" s="297">
        <v>6.4409999999999998</v>
      </c>
      <c r="AG110" s="297">
        <v>6.5439999999999996</v>
      </c>
      <c r="AH110" s="297">
        <v>6.649</v>
      </c>
      <c r="AI110" s="297">
        <v>6.7560000000000002</v>
      </c>
      <c r="AJ110" s="297">
        <v>6.8630000000000004</v>
      </c>
      <c r="AK110" s="297">
        <v>6.97</v>
      </c>
      <c r="AL110" s="297">
        <v>7.077</v>
      </c>
      <c r="AM110" s="297">
        <v>7.1840000000000002</v>
      </c>
      <c r="AN110" s="297">
        <v>7.2910000000000004</v>
      </c>
      <c r="AO110" s="297">
        <v>7.3979999999999997</v>
      </c>
      <c r="AP110" s="297">
        <v>7.5049999999999999</v>
      </c>
      <c r="AQ110" s="297">
        <v>7.6120000000000001</v>
      </c>
      <c r="AR110" s="297">
        <v>7.72</v>
      </c>
      <c r="AS110" s="297">
        <v>7.827</v>
      </c>
      <c r="AT110" s="297">
        <v>7.9340000000000002</v>
      </c>
      <c r="AU110" s="297">
        <v>8.0410000000000004</v>
      </c>
      <c r="AV110" s="300">
        <v>8.1479999999999997</v>
      </c>
    </row>
    <row r="111" spans="2:48">
      <c r="B111" s="299" t="s">
        <v>444</v>
      </c>
      <c r="C111" s="297"/>
      <c r="D111" s="297"/>
      <c r="E111" s="297"/>
      <c r="F111" s="297"/>
      <c r="G111" s="297"/>
      <c r="H111" s="297"/>
      <c r="I111" s="297"/>
      <c r="J111" s="297"/>
      <c r="K111" s="297"/>
      <c r="L111" s="297"/>
      <c r="M111" s="297">
        <v>12.544</v>
      </c>
      <c r="N111" s="297">
        <v>12.467000000000001</v>
      </c>
      <c r="O111" s="297">
        <v>12.4</v>
      </c>
      <c r="P111" s="297">
        <v>12.423</v>
      </c>
      <c r="Q111" s="297">
        <v>12.477</v>
      </c>
      <c r="R111" s="297">
        <v>12.513999999999999</v>
      </c>
      <c r="S111" s="297">
        <v>12.536</v>
      </c>
      <c r="T111" s="297">
        <v>12.58</v>
      </c>
      <c r="U111" s="297">
        <v>12.685</v>
      </c>
      <c r="V111" s="297">
        <v>12.773</v>
      </c>
      <c r="W111" s="297">
        <v>12.843999999999999</v>
      </c>
      <c r="X111" s="297">
        <v>12.898</v>
      </c>
      <c r="Y111" s="297">
        <v>12.933999999999999</v>
      </c>
      <c r="Z111" s="297">
        <v>12.951000000000001</v>
      </c>
      <c r="AA111" s="297">
        <v>12.951000000000001</v>
      </c>
      <c r="AB111" s="297">
        <v>12.930999999999999</v>
      </c>
      <c r="AC111" s="297">
        <v>12.894</v>
      </c>
      <c r="AD111" s="297">
        <v>12.837</v>
      </c>
      <c r="AE111" s="297">
        <v>12.762</v>
      </c>
      <c r="AF111" s="297">
        <v>12.667999999999999</v>
      </c>
      <c r="AG111" s="297">
        <v>12.555</v>
      </c>
      <c r="AH111" s="297">
        <v>12.423999999999999</v>
      </c>
      <c r="AI111" s="297">
        <v>12.273</v>
      </c>
      <c r="AJ111" s="297">
        <v>12.105</v>
      </c>
      <c r="AK111" s="297">
        <v>11.917999999999999</v>
      </c>
      <c r="AL111" s="297">
        <v>11.712</v>
      </c>
      <c r="AM111" s="297">
        <v>11.487</v>
      </c>
      <c r="AN111" s="297">
        <v>11.243</v>
      </c>
      <c r="AO111" s="297">
        <v>10.981</v>
      </c>
      <c r="AP111" s="297">
        <v>10.7</v>
      </c>
      <c r="AQ111" s="297">
        <v>10.398999999999999</v>
      </c>
      <c r="AR111" s="297">
        <v>10.08</v>
      </c>
      <c r="AS111" s="297">
        <v>9.7409999999999997</v>
      </c>
      <c r="AT111" s="297">
        <v>9.3819999999999997</v>
      </c>
      <c r="AU111" s="297">
        <v>9.0039999999999996</v>
      </c>
      <c r="AV111" s="300">
        <v>8.61</v>
      </c>
    </row>
    <row r="112" spans="2:48">
      <c r="B112" s="299" t="s">
        <v>445</v>
      </c>
      <c r="C112" s="297"/>
      <c r="D112" s="297"/>
      <c r="E112" s="297"/>
      <c r="F112" s="297"/>
      <c r="G112" s="297"/>
      <c r="H112" s="297"/>
      <c r="I112" s="297"/>
      <c r="J112" s="297"/>
      <c r="K112" s="297"/>
      <c r="L112" s="297"/>
      <c r="M112" s="297">
        <v>-0.64100000000000001</v>
      </c>
      <c r="N112" s="297">
        <v>-0.69199999999999995</v>
      </c>
      <c r="O112" s="297">
        <v>-0.69899999999999995</v>
      </c>
      <c r="P112" s="297">
        <v>-0.70599999999999996</v>
      </c>
      <c r="Q112" s="297">
        <v>-0.72199999999999998</v>
      </c>
      <c r="R112" s="297">
        <v>-0.74099999999999999</v>
      </c>
      <c r="S112" s="297">
        <v>-0.76700000000000002</v>
      </c>
      <c r="T112" s="297">
        <v>-0.79700000000000004</v>
      </c>
      <c r="U112" s="297">
        <v>-0.82899999999999996</v>
      </c>
      <c r="V112" s="297">
        <v>-0.86099999999999999</v>
      </c>
      <c r="W112" s="297">
        <v>-0.89200000000000002</v>
      </c>
      <c r="X112" s="297">
        <v>-0.92100000000000004</v>
      </c>
      <c r="Y112" s="297">
        <v>-0.94699999999999995</v>
      </c>
      <c r="Z112" s="297">
        <v>-0.97299999999999998</v>
      </c>
      <c r="AA112" s="297">
        <v>-0.997</v>
      </c>
      <c r="AB112" s="297">
        <v>-1.02</v>
      </c>
      <c r="AC112" s="297">
        <v>-1.044</v>
      </c>
      <c r="AD112" s="297">
        <v>-1.0680000000000001</v>
      </c>
      <c r="AE112" s="297">
        <v>-1.091</v>
      </c>
      <c r="AF112" s="297">
        <v>-1.1160000000000001</v>
      </c>
      <c r="AG112" s="297">
        <v>-1.141</v>
      </c>
      <c r="AH112" s="297">
        <v>-1.1659999999999999</v>
      </c>
      <c r="AI112" s="297">
        <v>-1.1910000000000001</v>
      </c>
      <c r="AJ112" s="297">
        <v>-1.2150000000000001</v>
      </c>
      <c r="AK112" s="297">
        <v>-1.2390000000000001</v>
      </c>
      <c r="AL112" s="297">
        <v>-1.2609999999999999</v>
      </c>
      <c r="AM112" s="297">
        <v>-1.2829999999999999</v>
      </c>
      <c r="AN112" s="297">
        <v>-1.3049999999999999</v>
      </c>
      <c r="AO112" s="297">
        <v>-1.3260000000000001</v>
      </c>
      <c r="AP112" s="297">
        <v>-1.347</v>
      </c>
      <c r="AQ112" s="297">
        <v>-1.3680000000000001</v>
      </c>
      <c r="AR112" s="297">
        <v>-1.3879999999999999</v>
      </c>
      <c r="AS112" s="297">
        <v>-1.4079999999999999</v>
      </c>
      <c r="AT112" s="297">
        <v>-1.43</v>
      </c>
      <c r="AU112" s="297">
        <v>-1.452</v>
      </c>
      <c r="AV112" s="300">
        <v>-1.474</v>
      </c>
    </row>
    <row r="113" spans="2:48">
      <c r="B113" s="299" t="s">
        <v>446</v>
      </c>
      <c r="C113" s="297"/>
      <c r="D113" s="297"/>
      <c r="E113" s="297"/>
      <c r="F113" s="297"/>
      <c r="G113" s="297"/>
      <c r="H113" s="297"/>
      <c r="I113" s="297"/>
      <c r="J113" s="297"/>
      <c r="K113" s="297"/>
      <c r="L113" s="297"/>
      <c r="M113" s="297">
        <v>0.38300000000000001</v>
      </c>
      <c r="N113" s="297">
        <v>0.50700000000000001</v>
      </c>
      <c r="O113" s="297">
        <v>0.69199999999999995</v>
      </c>
      <c r="P113" s="297">
        <v>0.96499999999999997</v>
      </c>
      <c r="Q113" s="297">
        <v>1.4379999999999999</v>
      </c>
      <c r="R113" s="297">
        <v>3.048</v>
      </c>
      <c r="S113" s="297">
        <v>4.5019999999999998</v>
      </c>
      <c r="T113" s="297">
        <v>4.5659999999999998</v>
      </c>
      <c r="U113" s="297">
        <v>4.6310000000000002</v>
      </c>
      <c r="V113" s="297">
        <v>4.7110000000000003</v>
      </c>
      <c r="W113" s="297">
        <v>4.7809999999999997</v>
      </c>
      <c r="X113" s="297">
        <v>4.8490000000000002</v>
      </c>
      <c r="Y113" s="297">
        <v>4.9080000000000004</v>
      </c>
      <c r="Z113" s="297">
        <v>4.96</v>
      </c>
      <c r="AA113" s="297">
        <v>5.008</v>
      </c>
      <c r="AB113" s="297">
        <v>5.0510000000000002</v>
      </c>
      <c r="AC113" s="297">
        <v>5.0960000000000001</v>
      </c>
      <c r="AD113" s="297">
        <v>5.1420000000000003</v>
      </c>
      <c r="AE113" s="297">
        <v>5.1740000000000004</v>
      </c>
      <c r="AF113" s="297">
        <v>5.1950000000000003</v>
      </c>
      <c r="AG113" s="297">
        <v>5.2069999999999999</v>
      </c>
      <c r="AH113" s="297">
        <v>5.2629999999999999</v>
      </c>
      <c r="AI113" s="297">
        <v>5.2759999999999998</v>
      </c>
      <c r="AJ113" s="297">
        <v>5.2889999999999997</v>
      </c>
      <c r="AK113" s="297">
        <v>5.3019999999999996</v>
      </c>
      <c r="AL113" s="297">
        <v>5.3159999999999998</v>
      </c>
      <c r="AM113" s="297">
        <v>5.3319999999999999</v>
      </c>
      <c r="AN113" s="297">
        <v>5.3479999999999999</v>
      </c>
      <c r="AO113" s="297">
        <v>5.3639999999999999</v>
      </c>
      <c r="AP113" s="297">
        <v>5.3810000000000002</v>
      </c>
      <c r="AQ113" s="297">
        <v>5.3970000000000002</v>
      </c>
      <c r="AR113" s="297">
        <v>5.41</v>
      </c>
      <c r="AS113" s="297">
        <v>5.4240000000000004</v>
      </c>
      <c r="AT113" s="297">
        <v>5.4370000000000003</v>
      </c>
      <c r="AU113" s="297">
        <v>5.4509999999999996</v>
      </c>
      <c r="AV113" s="300">
        <v>5.4640000000000004</v>
      </c>
    </row>
    <row r="114" spans="2:48">
      <c r="B114" s="299" t="s">
        <v>447</v>
      </c>
      <c r="C114" s="297"/>
      <c r="D114" s="297"/>
      <c r="E114" s="297"/>
      <c r="F114" s="297"/>
      <c r="G114" s="297"/>
      <c r="H114" s="297"/>
      <c r="I114" s="297"/>
      <c r="J114" s="297"/>
      <c r="K114" s="297"/>
      <c r="L114" s="297"/>
      <c r="M114" s="297">
        <v>0.108</v>
      </c>
      <c r="N114" s="297">
        <v>0.19400000000000001</v>
      </c>
      <c r="O114" s="297">
        <v>0.27600000000000002</v>
      </c>
      <c r="P114" s="297">
        <v>0.378</v>
      </c>
      <c r="Q114" s="297">
        <v>0.505</v>
      </c>
      <c r="R114" s="297">
        <v>0.66200000000000003</v>
      </c>
      <c r="S114" s="297">
        <v>0.85699999999999998</v>
      </c>
      <c r="T114" s="297">
        <v>1.0980000000000001</v>
      </c>
      <c r="U114" s="297">
        <v>1.393</v>
      </c>
      <c r="V114" s="297">
        <v>1.7549999999999999</v>
      </c>
      <c r="W114" s="297">
        <v>2.1960000000000002</v>
      </c>
      <c r="X114" s="297">
        <v>2.7320000000000002</v>
      </c>
      <c r="Y114" s="297">
        <v>3.3820000000000001</v>
      </c>
      <c r="Z114" s="297">
        <v>4.1740000000000004</v>
      </c>
      <c r="AA114" s="297">
        <v>5.1269999999999998</v>
      </c>
      <c r="AB114" s="297">
        <v>6.2679999999999998</v>
      </c>
      <c r="AC114" s="297">
        <v>7.3609999999999998</v>
      </c>
      <c r="AD114" s="297">
        <v>8.5790000000000006</v>
      </c>
      <c r="AE114" s="297">
        <v>9.8979999999999997</v>
      </c>
      <c r="AF114" s="297">
        <v>11.292</v>
      </c>
      <c r="AG114" s="297">
        <v>12.74</v>
      </c>
      <c r="AH114" s="297">
        <v>14.121</v>
      </c>
      <c r="AI114" s="297">
        <v>15.426</v>
      </c>
      <c r="AJ114" s="297">
        <v>16.648</v>
      </c>
      <c r="AK114" s="297">
        <v>17.783000000000001</v>
      </c>
      <c r="AL114" s="297">
        <v>18.832999999999998</v>
      </c>
      <c r="AM114" s="297">
        <v>19.736999999999998</v>
      </c>
      <c r="AN114" s="297">
        <v>20.515999999999998</v>
      </c>
      <c r="AO114" s="297">
        <v>21.190999999999999</v>
      </c>
      <c r="AP114" s="297">
        <v>21.797999999999998</v>
      </c>
      <c r="AQ114" s="297">
        <v>22.388999999999999</v>
      </c>
      <c r="AR114" s="297">
        <v>23.006</v>
      </c>
      <c r="AS114" s="297">
        <v>23.803999999999998</v>
      </c>
      <c r="AT114" s="297">
        <v>24.968</v>
      </c>
      <c r="AU114" s="297">
        <v>26.635000000000002</v>
      </c>
      <c r="AV114" s="300">
        <v>28.818000000000001</v>
      </c>
    </row>
    <row r="115" spans="2:48">
      <c r="B115" s="299" t="s">
        <v>448</v>
      </c>
      <c r="C115" s="297"/>
      <c r="D115" s="297"/>
      <c r="E115" s="297"/>
      <c r="F115" s="297"/>
      <c r="G115" s="297"/>
      <c r="H115" s="297"/>
      <c r="I115" s="297"/>
      <c r="J115" s="297"/>
      <c r="K115" s="297"/>
      <c r="L115" s="297"/>
      <c r="M115" s="297">
        <v>0.14199999999999999</v>
      </c>
      <c r="N115" s="297">
        <v>0.14299999999999999</v>
      </c>
      <c r="O115" s="297">
        <v>0.15</v>
      </c>
      <c r="P115" s="297">
        <v>0.17</v>
      </c>
      <c r="Q115" s="297">
        <v>0.193</v>
      </c>
      <c r="R115" s="297">
        <v>0.218</v>
      </c>
      <c r="S115" s="297">
        <v>0.248</v>
      </c>
      <c r="T115" s="297">
        <v>0.28100000000000003</v>
      </c>
      <c r="U115" s="297">
        <v>0.318</v>
      </c>
      <c r="V115" s="297">
        <v>0.36</v>
      </c>
      <c r="W115" s="297">
        <v>0.40799999999999997</v>
      </c>
      <c r="X115" s="297">
        <v>0.46300000000000002</v>
      </c>
      <c r="Y115" s="297">
        <v>0.52400000000000002</v>
      </c>
      <c r="Z115" s="297">
        <v>0.59299999999999997</v>
      </c>
      <c r="AA115" s="297">
        <v>0.67200000000000004</v>
      </c>
      <c r="AB115" s="297">
        <v>0.76100000000000001</v>
      </c>
      <c r="AC115" s="297">
        <v>0.86099999999999999</v>
      </c>
      <c r="AD115" s="297">
        <v>0.97399999999999998</v>
      </c>
      <c r="AE115" s="297">
        <v>1.103</v>
      </c>
      <c r="AF115" s="297">
        <v>1.248</v>
      </c>
      <c r="AG115" s="297">
        <v>1.4119999999999999</v>
      </c>
      <c r="AH115" s="297">
        <v>1.597</v>
      </c>
      <c r="AI115" s="297">
        <v>1.8069999999999999</v>
      </c>
      <c r="AJ115" s="297">
        <v>2.044</v>
      </c>
      <c r="AK115" s="297">
        <v>2.3119999999999998</v>
      </c>
      <c r="AL115" s="297">
        <v>2.6150000000000002</v>
      </c>
      <c r="AM115" s="297">
        <v>2.9580000000000002</v>
      </c>
      <c r="AN115" s="297">
        <v>3.3450000000000002</v>
      </c>
      <c r="AO115" s="297">
        <v>3.7829999999999999</v>
      </c>
      <c r="AP115" s="297">
        <v>4.2779999999999996</v>
      </c>
      <c r="AQ115" s="297">
        <v>4.8380000000000001</v>
      </c>
      <c r="AR115" s="297">
        <v>5.47</v>
      </c>
      <c r="AS115" s="297">
        <v>6.1859999999999999</v>
      </c>
      <c r="AT115" s="297">
        <v>6.9939999999999998</v>
      </c>
      <c r="AU115" s="297">
        <v>7.9080000000000004</v>
      </c>
      <c r="AV115" s="300">
        <v>8.9410000000000007</v>
      </c>
    </row>
    <row r="116" spans="2:48">
      <c r="B116" s="293" t="s">
        <v>449</v>
      </c>
      <c r="C116" s="301"/>
      <c r="D116" s="301"/>
      <c r="E116" s="301"/>
      <c r="F116" s="301"/>
      <c r="G116" s="301"/>
      <c r="H116" s="301"/>
      <c r="I116" s="301"/>
      <c r="J116" s="301"/>
      <c r="K116" s="301"/>
      <c r="L116" s="301"/>
      <c r="M116" s="301">
        <f>SUM(M108:M115)</f>
        <v>114.52899999999998</v>
      </c>
      <c r="N116" s="301">
        <f t="shared" ref="N116:AV116" si="8">SUM(N108:N115)</f>
        <v>115.498</v>
      </c>
      <c r="O116" s="301">
        <f t="shared" si="8"/>
        <v>116.39</v>
      </c>
      <c r="P116" s="301">
        <f t="shared" si="8"/>
        <v>117.32000000000001</v>
      </c>
      <c r="Q116" s="301">
        <f t="shared" si="8"/>
        <v>118.25300000000001</v>
      </c>
      <c r="R116" s="301">
        <f t="shared" si="8"/>
        <v>120.05800000000001</v>
      </c>
      <c r="S116" s="301">
        <f t="shared" si="8"/>
        <v>121.809</v>
      </c>
      <c r="T116" s="301">
        <f t="shared" si="8"/>
        <v>122.37000000000002</v>
      </c>
      <c r="U116" s="301">
        <f t="shared" si="8"/>
        <v>123.129</v>
      </c>
      <c r="V116" s="301">
        <f t="shared" si="8"/>
        <v>124.00199999999998</v>
      </c>
      <c r="W116" s="301">
        <f t="shared" si="8"/>
        <v>125.01800000000001</v>
      </c>
      <c r="X116" s="301">
        <f t="shared" si="8"/>
        <v>126.20199999999998</v>
      </c>
      <c r="Y116" s="301">
        <f t="shared" si="8"/>
        <v>127.48800000000001</v>
      </c>
      <c r="Z116" s="301">
        <f t="shared" si="8"/>
        <v>128.92499999999998</v>
      </c>
      <c r="AA116" s="301">
        <f t="shared" si="8"/>
        <v>130.535</v>
      </c>
      <c r="AB116" s="301">
        <f t="shared" si="8"/>
        <v>132.35299999999998</v>
      </c>
      <c r="AC116" s="301">
        <f t="shared" si="8"/>
        <v>134.23500000000001</v>
      </c>
      <c r="AD116" s="301">
        <f t="shared" si="8"/>
        <v>136.33499999999998</v>
      </c>
      <c r="AE116" s="301">
        <f t="shared" si="8"/>
        <v>138.56200000000001</v>
      </c>
      <c r="AF116" s="301">
        <f t="shared" si="8"/>
        <v>140.95600000000002</v>
      </c>
      <c r="AG116" s="301">
        <f t="shared" si="8"/>
        <v>143.61800000000002</v>
      </c>
      <c r="AH116" s="301">
        <f t="shared" si="8"/>
        <v>146.28200000000004</v>
      </c>
      <c r="AI116" s="301">
        <f t="shared" si="8"/>
        <v>148.84099999999998</v>
      </c>
      <c r="AJ116" s="301">
        <f t="shared" si="8"/>
        <v>151.30099999999999</v>
      </c>
      <c r="AK116" s="301">
        <f t="shared" si="8"/>
        <v>153.66000000000003</v>
      </c>
      <c r="AL116" s="301">
        <f t="shared" si="8"/>
        <v>155.95100000000002</v>
      </c>
      <c r="AM116" s="301">
        <f t="shared" si="8"/>
        <v>158.12</v>
      </c>
      <c r="AN116" s="301">
        <f t="shared" si="8"/>
        <v>160.19</v>
      </c>
      <c r="AO116" s="301">
        <f t="shared" si="8"/>
        <v>162.19900000000001</v>
      </c>
      <c r="AP116" s="301">
        <f t="shared" si="8"/>
        <v>164.18999999999997</v>
      </c>
      <c r="AQ116" s="301">
        <f t="shared" si="8"/>
        <v>166.214</v>
      </c>
      <c r="AR116" s="301">
        <f t="shared" si="8"/>
        <v>168.31700000000001</v>
      </c>
      <c r="AS116" s="301">
        <f t="shared" si="8"/>
        <v>170.72400000000005</v>
      </c>
      <c r="AT116" s="301">
        <f t="shared" si="8"/>
        <v>173.72399999999999</v>
      </c>
      <c r="AU116" s="301">
        <f t="shared" si="8"/>
        <v>177.35699999999997</v>
      </c>
      <c r="AV116" s="302">
        <f t="shared" si="8"/>
        <v>181.61500000000001</v>
      </c>
    </row>
    <row r="117" spans="2:48">
      <c r="B117" s="303"/>
      <c r="C117" s="210"/>
      <c r="D117" s="210"/>
      <c r="E117" s="210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92"/>
    </row>
    <row r="118" spans="2:48">
      <c r="B118" s="303" t="s">
        <v>450</v>
      </c>
      <c r="C118" s="305"/>
      <c r="D118" s="305"/>
      <c r="E118" s="305"/>
      <c r="F118" s="305"/>
      <c r="G118" s="305"/>
      <c r="H118" s="305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6"/>
    </row>
    <row r="119" spans="2:48">
      <c r="B119" s="299" t="s">
        <v>457</v>
      </c>
      <c r="C119" s="297"/>
      <c r="D119" s="297"/>
      <c r="E119" s="297"/>
      <c r="F119" s="297"/>
      <c r="G119" s="297"/>
      <c r="H119" s="297"/>
      <c r="I119" s="297"/>
      <c r="J119" s="297"/>
      <c r="K119" s="297"/>
      <c r="L119" s="297"/>
      <c r="M119" s="301">
        <v>94.721999999999994</v>
      </c>
      <c r="N119" s="301">
        <v>94.370999999999995</v>
      </c>
      <c r="O119" s="301">
        <v>93.951999999999998</v>
      </c>
      <c r="P119" s="301">
        <v>93.584000000000003</v>
      </c>
      <c r="Q119" s="301">
        <v>93.171999999999997</v>
      </c>
      <c r="R119" s="301">
        <v>92.581999999999994</v>
      </c>
      <c r="S119" s="301">
        <v>92.491</v>
      </c>
      <c r="T119" s="301">
        <v>92.156000000000006</v>
      </c>
      <c r="U119" s="301">
        <v>92.436999999999998</v>
      </c>
      <c r="V119" s="301">
        <v>92.474000000000004</v>
      </c>
      <c r="W119" s="301">
        <v>92.394000000000005</v>
      </c>
      <c r="X119" s="301">
        <v>92.216999999999999</v>
      </c>
      <c r="Y119" s="301">
        <v>92.198999999999998</v>
      </c>
      <c r="Z119" s="301">
        <v>92.197000000000003</v>
      </c>
      <c r="AA119" s="301">
        <v>91.998000000000005</v>
      </c>
      <c r="AB119" s="301">
        <v>91.808999999999997</v>
      </c>
      <c r="AC119" s="301">
        <v>91.796999999999997</v>
      </c>
      <c r="AD119" s="301">
        <v>91.768000000000001</v>
      </c>
      <c r="AE119" s="301">
        <v>91.766999999999996</v>
      </c>
      <c r="AF119" s="301">
        <v>91.606999999999999</v>
      </c>
      <c r="AG119" s="301">
        <v>91.393000000000001</v>
      </c>
      <c r="AH119" s="301">
        <v>91.144000000000005</v>
      </c>
      <c r="AI119" s="301">
        <v>91.091999999999999</v>
      </c>
      <c r="AJ119" s="301">
        <v>90.998999999999995</v>
      </c>
      <c r="AK119" s="301">
        <v>90.933999999999997</v>
      </c>
      <c r="AL119" s="301">
        <v>90.876000000000005</v>
      </c>
      <c r="AM119" s="301">
        <v>90.769000000000005</v>
      </c>
      <c r="AN119" s="301">
        <v>90.674999999999997</v>
      </c>
      <c r="AO119" s="301">
        <v>90.593000000000004</v>
      </c>
      <c r="AP119" s="301">
        <v>90.518000000000001</v>
      </c>
      <c r="AQ119" s="301">
        <v>90.43</v>
      </c>
      <c r="AR119" s="301">
        <v>90.307000000000002</v>
      </c>
      <c r="AS119" s="301">
        <v>90.206999999999994</v>
      </c>
      <c r="AT119" s="301">
        <v>90.072999999999993</v>
      </c>
      <c r="AU119" s="301">
        <v>89.995999999999995</v>
      </c>
      <c r="AV119" s="302">
        <v>89.843999999999994</v>
      </c>
    </row>
    <row r="120" spans="2:48">
      <c r="B120" s="303"/>
      <c r="C120" s="305"/>
      <c r="D120" s="305"/>
      <c r="E120" s="305"/>
      <c r="F120" s="305"/>
      <c r="G120" s="305"/>
      <c r="H120" s="305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6"/>
    </row>
    <row r="121" spans="2:48">
      <c r="B121" s="303" t="s">
        <v>452</v>
      </c>
      <c r="C121" s="305"/>
      <c r="D121" s="305"/>
      <c r="E121" s="305"/>
      <c r="F121" s="305"/>
      <c r="G121" s="305"/>
      <c r="H121" s="305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6"/>
    </row>
    <row r="122" spans="2:48">
      <c r="B122" s="299" t="s">
        <v>453</v>
      </c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301">
        <v>96.960999999999999</v>
      </c>
      <c r="N122" s="301">
        <v>96.522000000000006</v>
      </c>
      <c r="O122" s="301">
        <v>95.995000000000005</v>
      </c>
      <c r="P122" s="301">
        <v>95.35</v>
      </c>
      <c r="Q122" s="301">
        <v>93.82</v>
      </c>
      <c r="R122" s="301">
        <v>91.484999999999999</v>
      </c>
      <c r="S122" s="301">
        <v>90.516000000000005</v>
      </c>
      <c r="T122" s="301">
        <v>89.284000000000006</v>
      </c>
      <c r="U122" s="301">
        <v>89.177000000000007</v>
      </c>
      <c r="V122" s="301">
        <v>89.156000000000006</v>
      </c>
      <c r="W122" s="301">
        <v>89.36</v>
      </c>
      <c r="X122" s="301">
        <v>89.644000000000005</v>
      </c>
      <c r="Y122" s="301">
        <v>90.094999999999999</v>
      </c>
      <c r="Z122" s="301">
        <v>90.667000000000002</v>
      </c>
      <c r="AA122" s="301">
        <v>91.346999999999994</v>
      </c>
      <c r="AB122" s="301">
        <v>92.146000000000001</v>
      </c>
      <c r="AC122" s="301">
        <v>93.087999999999994</v>
      </c>
      <c r="AD122" s="301">
        <v>94.111999999999995</v>
      </c>
      <c r="AE122" s="301">
        <v>95.176000000000002</v>
      </c>
      <c r="AF122" s="301">
        <v>96.183999999999997</v>
      </c>
      <c r="AG122" s="301">
        <v>97.054000000000002</v>
      </c>
      <c r="AH122" s="301">
        <v>97.789000000000001</v>
      </c>
      <c r="AI122" s="301">
        <v>98.69</v>
      </c>
      <c r="AJ122" s="301">
        <v>99.557000000000002</v>
      </c>
      <c r="AK122" s="301">
        <v>100.54</v>
      </c>
      <c r="AL122" s="301">
        <v>101.494</v>
      </c>
      <c r="AM122" s="301">
        <v>102.396</v>
      </c>
      <c r="AN122" s="301">
        <v>103.274</v>
      </c>
      <c r="AO122" s="301">
        <v>104.142</v>
      </c>
      <c r="AP122" s="301">
        <v>104.971</v>
      </c>
      <c r="AQ122" s="301">
        <v>105.78100000000001</v>
      </c>
      <c r="AR122" s="301">
        <v>106.623</v>
      </c>
      <c r="AS122" s="301">
        <v>107.57</v>
      </c>
      <c r="AT122" s="301">
        <v>108.759</v>
      </c>
      <c r="AU122" s="301">
        <v>110.298</v>
      </c>
      <c r="AV122" s="302">
        <v>112.08499999999999</v>
      </c>
    </row>
    <row r="123" spans="2:48">
      <c r="B123" s="299" t="s">
        <v>454</v>
      </c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>
        <v>0</v>
      </c>
      <c r="N123" s="297">
        <v>0.1</v>
      </c>
      <c r="O123" s="297">
        <v>0.14199999999999999</v>
      </c>
      <c r="P123" s="297">
        <v>0.19500000000000001</v>
      </c>
      <c r="Q123" s="297">
        <v>0.26</v>
      </c>
      <c r="R123" s="297">
        <v>0.34100000000000003</v>
      </c>
      <c r="S123" s="297">
        <v>0.44400000000000001</v>
      </c>
      <c r="T123" s="297">
        <v>0.57199999999999995</v>
      </c>
      <c r="U123" s="297">
        <v>0.73</v>
      </c>
      <c r="V123" s="297">
        <v>0.92500000000000004</v>
      </c>
      <c r="W123" s="297">
        <v>1.165</v>
      </c>
      <c r="X123" s="297">
        <v>1.456</v>
      </c>
      <c r="Y123" s="297">
        <v>1.8109999999999999</v>
      </c>
      <c r="Z123" s="297">
        <v>2.2450000000000001</v>
      </c>
      <c r="AA123" s="297">
        <v>2.7709999999999999</v>
      </c>
      <c r="AB123" s="297">
        <v>3.403</v>
      </c>
      <c r="AC123" s="297">
        <v>4.0149999999999997</v>
      </c>
      <c r="AD123" s="297">
        <v>4.7009999999999996</v>
      </c>
      <c r="AE123" s="297">
        <v>5.4489999999999998</v>
      </c>
      <c r="AF123" s="297">
        <v>6.2450000000000001</v>
      </c>
      <c r="AG123" s="297">
        <v>7.0789999999999997</v>
      </c>
      <c r="AH123" s="297">
        <v>7.8819999999999997</v>
      </c>
      <c r="AI123" s="297">
        <v>8.65</v>
      </c>
      <c r="AJ123" s="297">
        <v>9.3780000000000001</v>
      </c>
      <c r="AK123" s="297">
        <v>10.063000000000001</v>
      </c>
      <c r="AL123" s="297">
        <v>10.706</v>
      </c>
      <c r="AM123" s="297">
        <v>11.272</v>
      </c>
      <c r="AN123" s="297">
        <v>11.77</v>
      </c>
      <c r="AO123" s="297">
        <v>12.212999999999999</v>
      </c>
      <c r="AP123" s="297">
        <v>12.62</v>
      </c>
      <c r="AQ123" s="297">
        <v>13.021000000000001</v>
      </c>
      <c r="AR123" s="297">
        <v>13.441000000000001</v>
      </c>
      <c r="AS123" s="297">
        <v>13.97</v>
      </c>
      <c r="AT123" s="297">
        <v>14.72</v>
      </c>
      <c r="AU123" s="297">
        <v>15.773999999999999</v>
      </c>
      <c r="AV123" s="300">
        <v>17.143999999999998</v>
      </c>
    </row>
    <row r="124" spans="2:48">
      <c r="B124" s="303"/>
      <c r="C124" s="305"/>
      <c r="D124" s="305"/>
      <c r="E124" s="305"/>
      <c r="F124" s="305"/>
      <c r="G124" s="305"/>
      <c r="H124" s="305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6"/>
    </row>
    <row r="125" spans="2:48">
      <c r="B125" s="293" t="s">
        <v>455</v>
      </c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301">
        <v>23.128</v>
      </c>
      <c r="N125" s="301">
        <v>22.114000000000001</v>
      </c>
      <c r="O125" s="301">
        <v>21.907</v>
      </c>
      <c r="P125" s="301">
        <v>21.765999999999998</v>
      </c>
      <c r="Q125" s="301">
        <v>21.58</v>
      </c>
      <c r="R125" s="301">
        <v>21.344000000000001</v>
      </c>
      <c r="S125" s="301">
        <v>21.25</v>
      </c>
      <c r="T125" s="301">
        <v>20.981999999999999</v>
      </c>
      <c r="U125" s="301">
        <v>20.872</v>
      </c>
      <c r="V125" s="301">
        <v>20.748000000000001</v>
      </c>
      <c r="W125" s="301">
        <v>20.62</v>
      </c>
      <c r="X125" s="301">
        <v>20.509</v>
      </c>
      <c r="Y125" s="301">
        <v>20.428000000000001</v>
      </c>
      <c r="Z125" s="301">
        <v>20.344000000000001</v>
      </c>
      <c r="AA125" s="301">
        <v>20.253</v>
      </c>
      <c r="AB125" s="301">
        <v>20.190999999999999</v>
      </c>
      <c r="AC125" s="301">
        <v>20.195</v>
      </c>
      <c r="AD125" s="301">
        <v>20.213000000000001</v>
      </c>
      <c r="AE125" s="301">
        <v>20.227</v>
      </c>
      <c r="AF125" s="301">
        <v>20.253</v>
      </c>
      <c r="AG125" s="301">
        <v>20.303000000000001</v>
      </c>
      <c r="AH125" s="301">
        <v>20.36</v>
      </c>
      <c r="AI125" s="301">
        <v>20.465</v>
      </c>
      <c r="AJ125" s="301">
        <v>20.561</v>
      </c>
      <c r="AK125" s="301">
        <v>20.666</v>
      </c>
      <c r="AL125" s="301">
        <v>20.773</v>
      </c>
      <c r="AM125" s="301">
        <v>20.873999999999999</v>
      </c>
      <c r="AN125" s="301">
        <v>20.968</v>
      </c>
      <c r="AO125" s="301">
        <v>21.059000000000001</v>
      </c>
      <c r="AP125" s="301">
        <v>21.146000000000001</v>
      </c>
      <c r="AQ125" s="301">
        <v>21.234000000000002</v>
      </c>
      <c r="AR125" s="301">
        <v>21.327999999999999</v>
      </c>
      <c r="AS125" s="301">
        <v>21.457000000000001</v>
      </c>
      <c r="AT125" s="301">
        <v>21.649000000000001</v>
      </c>
      <c r="AU125" s="301">
        <v>21.925000000000001</v>
      </c>
      <c r="AV125" s="302">
        <v>22.263999999999999</v>
      </c>
    </row>
    <row r="126" spans="2:48">
      <c r="B126" s="303"/>
      <c r="C126" s="305"/>
      <c r="D126" s="305"/>
      <c r="E126" s="305"/>
      <c r="F126" s="305"/>
      <c r="G126" s="305"/>
      <c r="H126" s="305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6"/>
    </row>
    <row r="127" spans="2:48" ht="13.5" thickBot="1">
      <c r="B127" s="309" t="s">
        <v>456</v>
      </c>
      <c r="C127" s="310"/>
      <c r="D127" s="310"/>
      <c r="E127" s="310"/>
      <c r="F127" s="310"/>
      <c r="G127" s="310"/>
      <c r="H127" s="310"/>
      <c r="I127" s="310"/>
      <c r="J127" s="310"/>
      <c r="K127" s="310"/>
      <c r="L127" s="310"/>
      <c r="M127" s="310">
        <f t="shared" ref="M127:AV127" si="9">M116+M119+M122+M125</f>
        <v>329.34</v>
      </c>
      <c r="N127" s="310">
        <f t="shared" si="9"/>
        <v>328.505</v>
      </c>
      <c r="O127" s="310">
        <f t="shared" si="9"/>
        <v>328.24399999999997</v>
      </c>
      <c r="P127" s="310">
        <f t="shared" si="9"/>
        <v>328.02000000000004</v>
      </c>
      <c r="Q127" s="310">
        <f t="shared" si="9"/>
        <v>326.82499999999999</v>
      </c>
      <c r="R127" s="310">
        <f t="shared" si="9"/>
        <v>325.46899999999999</v>
      </c>
      <c r="S127" s="310">
        <f t="shared" si="9"/>
        <v>326.06600000000003</v>
      </c>
      <c r="T127" s="310">
        <f t="shared" si="9"/>
        <v>324.79200000000003</v>
      </c>
      <c r="U127" s="310">
        <f t="shared" si="9"/>
        <v>325.61500000000001</v>
      </c>
      <c r="V127" s="310">
        <f t="shared" si="9"/>
        <v>326.38</v>
      </c>
      <c r="W127" s="310">
        <f t="shared" si="9"/>
        <v>327.39200000000005</v>
      </c>
      <c r="X127" s="310">
        <f t="shared" si="9"/>
        <v>328.572</v>
      </c>
      <c r="Y127" s="310">
        <f t="shared" si="9"/>
        <v>330.21000000000004</v>
      </c>
      <c r="Z127" s="310">
        <f t="shared" si="9"/>
        <v>332.13299999999998</v>
      </c>
      <c r="AA127" s="310">
        <f t="shared" si="9"/>
        <v>334.13299999999998</v>
      </c>
      <c r="AB127" s="310">
        <f t="shared" si="9"/>
        <v>336.49899999999997</v>
      </c>
      <c r="AC127" s="310">
        <f t="shared" si="9"/>
        <v>339.315</v>
      </c>
      <c r="AD127" s="310">
        <f t="shared" si="9"/>
        <v>342.428</v>
      </c>
      <c r="AE127" s="310">
        <f t="shared" si="9"/>
        <v>345.73199999999997</v>
      </c>
      <c r="AF127" s="310">
        <f t="shared" si="9"/>
        <v>349</v>
      </c>
      <c r="AG127" s="310">
        <f t="shared" si="9"/>
        <v>352.36800000000005</v>
      </c>
      <c r="AH127" s="310">
        <f t="shared" si="9"/>
        <v>355.57500000000005</v>
      </c>
      <c r="AI127" s="310">
        <f t="shared" si="9"/>
        <v>359.08799999999997</v>
      </c>
      <c r="AJ127" s="310">
        <f t="shared" si="9"/>
        <v>362.41799999999995</v>
      </c>
      <c r="AK127" s="310">
        <f t="shared" si="9"/>
        <v>365.8</v>
      </c>
      <c r="AL127" s="310">
        <f t="shared" si="9"/>
        <v>369.09400000000005</v>
      </c>
      <c r="AM127" s="310">
        <f t="shared" si="9"/>
        <v>372.15900000000005</v>
      </c>
      <c r="AN127" s="310">
        <f t="shared" si="9"/>
        <v>375.10700000000003</v>
      </c>
      <c r="AO127" s="310">
        <f t="shared" si="9"/>
        <v>377.99300000000005</v>
      </c>
      <c r="AP127" s="310">
        <f t="shared" si="9"/>
        <v>380.82499999999999</v>
      </c>
      <c r="AQ127" s="310">
        <f t="shared" si="9"/>
        <v>383.65899999999999</v>
      </c>
      <c r="AR127" s="310">
        <f t="shared" si="9"/>
        <v>386.57499999999999</v>
      </c>
      <c r="AS127" s="310">
        <f t="shared" si="9"/>
        <v>389.95800000000003</v>
      </c>
      <c r="AT127" s="310">
        <f t="shared" si="9"/>
        <v>394.20499999999998</v>
      </c>
      <c r="AU127" s="310">
        <f t="shared" si="9"/>
        <v>399.57599999999996</v>
      </c>
      <c r="AV127" s="311">
        <f t="shared" si="9"/>
        <v>405.80799999999999</v>
      </c>
    </row>
    <row r="129" spans="2:18">
      <c r="B129" s="2" t="s">
        <v>597</v>
      </c>
      <c r="C129" s="76"/>
    </row>
    <row r="130" spans="2:18">
      <c r="B130" s="76" t="s">
        <v>433</v>
      </c>
      <c r="C130" s="76"/>
      <c r="E130" s="295"/>
      <c r="F130" s="295"/>
      <c r="G130" s="295"/>
      <c r="H130" s="295"/>
      <c r="I130" s="295"/>
      <c r="J130" s="295"/>
      <c r="K130" s="295"/>
      <c r="L130" s="295"/>
      <c r="M130" s="295"/>
      <c r="N130" s="295"/>
      <c r="O130" s="295"/>
    </row>
    <row r="131" spans="2:18">
      <c r="B131" s="76" t="s">
        <v>434</v>
      </c>
      <c r="C131" s="76"/>
      <c r="E131" s="295"/>
      <c r="F131" s="295"/>
      <c r="G131" s="295"/>
      <c r="H131" s="295"/>
      <c r="I131" s="295"/>
      <c r="J131" s="295"/>
      <c r="K131" s="295"/>
      <c r="L131" s="295"/>
    </row>
    <row r="132" spans="2:18">
      <c r="C132" s="76"/>
      <c r="E132" s="295"/>
      <c r="F132" s="295"/>
      <c r="G132" s="295"/>
      <c r="H132" s="295"/>
      <c r="I132" s="295"/>
      <c r="J132" s="295"/>
      <c r="K132" s="295"/>
      <c r="L132" s="295"/>
    </row>
    <row r="133" spans="2:18">
      <c r="B133" s="76" t="s">
        <v>435</v>
      </c>
      <c r="C133" s="76"/>
      <c r="E133" s="295"/>
      <c r="F133" s="295"/>
      <c r="G133" s="295"/>
      <c r="H133" s="295"/>
      <c r="I133" s="295"/>
      <c r="J133" s="295"/>
      <c r="K133" s="295"/>
      <c r="L133" s="295"/>
      <c r="M133" s="295"/>
      <c r="N133" s="295"/>
      <c r="O133" s="295"/>
      <c r="P133" s="295"/>
      <c r="Q133" s="295"/>
      <c r="R133" s="295"/>
    </row>
    <row r="134" spans="2:18">
      <c r="B134" s="76" t="s">
        <v>436</v>
      </c>
      <c r="C134" s="76"/>
    </row>
    <row r="135" spans="2:18">
      <c r="B135" s="76" t="s">
        <v>437</v>
      </c>
      <c r="C135" s="76"/>
    </row>
    <row r="136" spans="2:18">
      <c r="C136" s="76"/>
    </row>
    <row r="137" spans="2:18">
      <c r="B137" s="76" t="s">
        <v>438</v>
      </c>
      <c r="C137" s="76"/>
    </row>
    <row r="138" spans="2:18">
      <c r="C138" s="76"/>
    </row>
    <row r="139" spans="2:18">
      <c r="B139" s="76" t="s">
        <v>439</v>
      </c>
      <c r="C139" s="76"/>
    </row>
    <row r="140" spans="2:18">
      <c r="C140" s="76"/>
    </row>
    <row r="141" spans="2:18">
      <c r="C141" s="76"/>
    </row>
    <row r="142" spans="2:18">
      <c r="C142" s="76"/>
    </row>
    <row r="143" spans="2:18">
      <c r="C143" s="76"/>
    </row>
  </sheetData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V52"/>
  <sheetViews>
    <sheetView showGridLines="0" zoomScale="85" zoomScaleNormal="85" workbookViewId="0"/>
  </sheetViews>
  <sheetFormatPr defaultColWidth="9" defaultRowHeight="12.75"/>
  <cols>
    <col min="1" max="1" width="3.625" style="76" customWidth="1"/>
    <col min="2" max="2" width="32.375" style="76" customWidth="1"/>
    <col min="3" max="33" width="9.375" style="76" customWidth="1"/>
    <col min="34" max="16384" width="9" style="76"/>
  </cols>
  <sheetData>
    <row r="1" spans="1:48" ht="15.75">
      <c r="A1" s="637" t="s">
        <v>458</v>
      </c>
      <c r="C1" s="35"/>
      <c r="D1" s="35"/>
      <c r="E1" s="35"/>
    </row>
    <row r="3" spans="1:48">
      <c r="B3" s="261" t="s">
        <v>412</v>
      </c>
      <c r="C3" s="261" t="s">
        <v>0</v>
      </c>
      <c r="D3" s="261" t="s">
        <v>1</v>
      </c>
      <c r="E3" s="261" t="s">
        <v>2</v>
      </c>
      <c r="F3" s="261" t="s">
        <v>3</v>
      </c>
      <c r="G3" s="261" t="s">
        <v>4</v>
      </c>
      <c r="H3" s="261" t="s">
        <v>5</v>
      </c>
      <c r="I3" s="261" t="s">
        <v>6</v>
      </c>
      <c r="J3" s="261" t="s">
        <v>7</v>
      </c>
      <c r="K3" s="261" t="s">
        <v>8</v>
      </c>
      <c r="L3" s="261" t="s">
        <v>9</v>
      </c>
      <c r="M3" s="261" t="s">
        <v>10</v>
      </c>
      <c r="N3" s="261" t="s">
        <v>11</v>
      </c>
      <c r="O3" s="261" t="s">
        <v>12</v>
      </c>
      <c r="P3" s="261" t="s">
        <v>13</v>
      </c>
      <c r="Q3" s="261" t="s">
        <v>14</v>
      </c>
      <c r="R3" s="261" t="s">
        <v>15</v>
      </c>
      <c r="S3" s="261" t="s">
        <v>16</v>
      </c>
      <c r="T3" s="261" t="s">
        <v>17</v>
      </c>
      <c r="U3" s="261" t="s">
        <v>18</v>
      </c>
      <c r="V3" s="261" t="s">
        <v>19</v>
      </c>
      <c r="W3" s="261" t="s">
        <v>20</v>
      </c>
      <c r="X3" s="261" t="s">
        <v>21</v>
      </c>
      <c r="Y3" s="261" t="s">
        <v>22</v>
      </c>
      <c r="Z3" s="261" t="s">
        <v>23</v>
      </c>
      <c r="AA3" s="261" t="s">
        <v>24</v>
      </c>
      <c r="AB3" s="261" t="s">
        <v>25</v>
      </c>
      <c r="AC3" s="261" t="s">
        <v>26</v>
      </c>
      <c r="AD3" s="261" t="s">
        <v>27</v>
      </c>
      <c r="AE3" s="261" t="s">
        <v>28</v>
      </c>
      <c r="AF3" s="261" t="s">
        <v>29</v>
      </c>
      <c r="AG3" s="261" t="s">
        <v>30</v>
      </c>
      <c r="AH3" s="261" t="s">
        <v>37</v>
      </c>
      <c r="AI3" s="261" t="s">
        <v>38</v>
      </c>
      <c r="AJ3" s="261" t="s">
        <v>39</v>
      </c>
      <c r="AK3" s="261" t="s">
        <v>40</v>
      </c>
      <c r="AL3" s="261" t="s">
        <v>41</v>
      </c>
      <c r="AM3" s="261" t="s">
        <v>83</v>
      </c>
      <c r="AN3" s="261" t="s">
        <v>84</v>
      </c>
      <c r="AO3" s="261" t="s">
        <v>85</v>
      </c>
      <c r="AP3" s="261" t="s">
        <v>86</v>
      </c>
      <c r="AQ3" s="261" t="s">
        <v>87</v>
      </c>
      <c r="AR3" s="261" t="s">
        <v>88</v>
      </c>
      <c r="AS3" s="261" t="s">
        <v>89</v>
      </c>
      <c r="AT3" s="261" t="s">
        <v>90</v>
      </c>
      <c r="AU3" s="261" t="s">
        <v>91</v>
      </c>
      <c r="AV3" s="261" t="s">
        <v>92</v>
      </c>
    </row>
    <row r="4" spans="1:48" ht="13.5" thickBot="1"/>
    <row r="5" spans="1:48">
      <c r="B5" s="26" t="s">
        <v>35</v>
      </c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89"/>
      <c r="AA5" s="289"/>
      <c r="AB5" s="289"/>
      <c r="AC5" s="289"/>
      <c r="AD5" s="289"/>
      <c r="AE5" s="289"/>
      <c r="AF5" s="289"/>
      <c r="AG5" s="289"/>
      <c r="AH5" s="289"/>
      <c r="AI5" s="289"/>
      <c r="AJ5" s="289"/>
      <c r="AK5" s="289"/>
      <c r="AL5" s="289"/>
      <c r="AM5" s="289"/>
      <c r="AN5" s="289"/>
      <c r="AO5" s="289"/>
      <c r="AP5" s="289"/>
      <c r="AQ5" s="289"/>
      <c r="AR5" s="289"/>
      <c r="AS5" s="289"/>
      <c r="AT5" s="289"/>
      <c r="AU5" s="289"/>
      <c r="AV5" s="290"/>
    </row>
    <row r="6" spans="1:48">
      <c r="B6" s="291"/>
      <c r="C6" s="28" t="s">
        <v>179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92"/>
    </row>
    <row r="7" spans="1:48">
      <c r="B7" s="293" t="s">
        <v>412</v>
      </c>
      <c r="C7" s="55">
        <v>38353</v>
      </c>
      <c r="D7" s="55">
        <v>38718</v>
      </c>
      <c r="E7" s="55">
        <v>39083</v>
      </c>
      <c r="F7" s="55">
        <v>39448</v>
      </c>
      <c r="G7" s="55">
        <v>39814</v>
      </c>
      <c r="H7" s="55">
        <v>40179</v>
      </c>
      <c r="I7" s="55">
        <v>40544</v>
      </c>
      <c r="J7" s="55">
        <v>40909</v>
      </c>
      <c r="K7" s="55">
        <v>41275</v>
      </c>
      <c r="L7" s="55">
        <v>41640</v>
      </c>
      <c r="M7" s="55">
        <v>42005</v>
      </c>
      <c r="N7" s="55">
        <v>42370</v>
      </c>
      <c r="O7" s="55">
        <v>42736</v>
      </c>
      <c r="P7" s="55">
        <v>43101</v>
      </c>
      <c r="Q7" s="55">
        <v>43466</v>
      </c>
      <c r="R7" s="55">
        <v>43831</v>
      </c>
      <c r="S7" s="55">
        <v>44197</v>
      </c>
      <c r="T7" s="55">
        <v>44562</v>
      </c>
      <c r="U7" s="55">
        <v>44927</v>
      </c>
      <c r="V7" s="55">
        <v>45292</v>
      </c>
      <c r="W7" s="55">
        <v>45658</v>
      </c>
      <c r="X7" s="55">
        <v>46023</v>
      </c>
      <c r="Y7" s="55">
        <v>46388</v>
      </c>
      <c r="Z7" s="55">
        <v>46753</v>
      </c>
      <c r="AA7" s="55">
        <v>47119</v>
      </c>
      <c r="AB7" s="55">
        <v>47484</v>
      </c>
      <c r="AC7" s="55">
        <v>47849</v>
      </c>
      <c r="AD7" s="55">
        <v>48214</v>
      </c>
      <c r="AE7" s="55">
        <v>48580</v>
      </c>
      <c r="AF7" s="55">
        <v>48945</v>
      </c>
      <c r="AG7" s="55">
        <v>49310</v>
      </c>
      <c r="AH7" s="55">
        <v>49675</v>
      </c>
      <c r="AI7" s="55">
        <v>50041</v>
      </c>
      <c r="AJ7" s="55">
        <v>50406</v>
      </c>
      <c r="AK7" s="55">
        <v>50771</v>
      </c>
      <c r="AL7" s="55">
        <v>51136</v>
      </c>
      <c r="AM7" s="55">
        <v>51502</v>
      </c>
      <c r="AN7" s="55">
        <v>51867</v>
      </c>
      <c r="AO7" s="55">
        <v>52232</v>
      </c>
      <c r="AP7" s="55">
        <v>52597</v>
      </c>
      <c r="AQ7" s="55">
        <v>52963</v>
      </c>
      <c r="AR7" s="55">
        <v>53328</v>
      </c>
      <c r="AS7" s="55">
        <v>53693</v>
      </c>
      <c r="AT7" s="55">
        <v>54058</v>
      </c>
      <c r="AU7" s="55">
        <v>54424</v>
      </c>
      <c r="AV7" s="55">
        <v>54789</v>
      </c>
    </row>
    <row r="8" spans="1:48">
      <c r="B8" s="30" t="s">
        <v>459</v>
      </c>
      <c r="C8" s="319">
        <v>25.7</v>
      </c>
      <c r="D8" s="319">
        <v>25.6</v>
      </c>
      <c r="E8" s="319">
        <v>26.6</v>
      </c>
      <c r="F8" s="319">
        <v>26.4</v>
      </c>
      <c r="G8" s="319">
        <v>22.9</v>
      </c>
      <c r="H8" s="319">
        <v>21.3</v>
      </c>
      <c r="I8" s="319">
        <v>22.4</v>
      </c>
      <c r="J8" s="319">
        <v>22</v>
      </c>
      <c r="K8" s="319">
        <v>21.4</v>
      </c>
      <c r="L8" s="319">
        <v>22.1</v>
      </c>
      <c r="M8" s="319">
        <v>23.7</v>
      </c>
      <c r="N8" s="319">
        <v>23.8</v>
      </c>
      <c r="O8" s="319"/>
      <c r="P8" s="319"/>
      <c r="Q8" s="319"/>
      <c r="R8" s="319"/>
      <c r="S8" s="319"/>
      <c r="T8" s="319"/>
      <c r="U8" s="319"/>
      <c r="V8" s="319"/>
      <c r="W8" s="319"/>
      <c r="X8" s="319"/>
      <c r="Y8" s="319"/>
      <c r="Z8" s="319"/>
      <c r="AA8" s="319"/>
      <c r="AB8" s="319"/>
      <c r="AC8" s="319"/>
      <c r="AD8" s="319"/>
      <c r="AE8" s="319"/>
      <c r="AF8" s="319"/>
      <c r="AG8" s="319"/>
      <c r="AH8" s="319"/>
      <c r="AI8" s="319"/>
      <c r="AJ8" s="319"/>
      <c r="AK8" s="319"/>
      <c r="AL8" s="319"/>
      <c r="AM8" s="319"/>
      <c r="AN8" s="319"/>
      <c r="AO8" s="319"/>
      <c r="AP8" s="319"/>
      <c r="AQ8" s="319"/>
      <c r="AR8" s="319"/>
      <c r="AS8" s="319"/>
      <c r="AT8" s="319"/>
      <c r="AU8" s="319"/>
      <c r="AV8" s="319"/>
    </row>
    <row r="9" spans="1:48">
      <c r="B9" s="30" t="s">
        <v>460</v>
      </c>
      <c r="C9" s="319">
        <v>39.099999999999994</v>
      </c>
      <c r="D9" s="319">
        <v>38.9</v>
      </c>
      <c r="E9" s="319">
        <v>37.9</v>
      </c>
      <c r="F9" s="319">
        <v>35.799999999999997</v>
      </c>
      <c r="G9" s="319">
        <v>39.200000000000003</v>
      </c>
      <c r="H9" s="319">
        <v>41.3</v>
      </c>
      <c r="I9" s="319">
        <v>38.099999999999994</v>
      </c>
      <c r="J9" s="319">
        <v>39</v>
      </c>
      <c r="K9" s="319">
        <v>40.299999999999997</v>
      </c>
      <c r="L9" s="319">
        <v>39</v>
      </c>
      <c r="M9" s="319">
        <v>37.6</v>
      </c>
      <c r="N9" s="319">
        <v>37.1</v>
      </c>
      <c r="O9" s="319"/>
      <c r="P9" s="319"/>
      <c r="Q9" s="319"/>
      <c r="R9" s="319"/>
      <c r="S9" s="319"/>
      <c r="T9" s="319"/>
      <c r="U9" s="319"/>
      <c r="V9" s="319"/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19"/>
      <c r="AM9" s="319"/>
      <c r="AN9" s="319"/>
      <c r="AO9" s="319"/>
      <c r="AP9" s="319"/>
      <c r="AQ9" s="319"/>
      <c r="AR9" s="319"/>
      <c r="AS9" s="319"/>
      <c r="AT9" s="319"/>
      <c r="AU9" s="319"/>
      <c r="AV9" s="319"/>
    </row>
    <row r="10" spans="1:48" ht="13.5" thickBot="1">
      <c r="B10" s="27" t="s">
        <v>33</v>
      </c>
      <c r="C10" s="320">
        <f t="shared" ref="C10" si="0">SUM(C8:C9)</f>
        <v>64.8</v>
      </c>
      <c r="D10" s="320">
        <f t="shared" ref="D10:N10" si="1">SUM(D8:D9)</f>
        <v>64.5</v>
      </c>
      <c r="E10" s="320">
        <f t="shared" si="1"/>
        <v>64.5</v>
      </c>
      <c r="F10" s="320">
        <f t="shared" si="1"/>
        <v>62.199999999999996</v>
      </c>
      <c r="G10" s="320">
        <f t="shared" si="1"/>
        <v>62.1</v>
      </c>
      <c r="H10" s="320">
        <f t="shared" si="1"/>
        <v>62.599999999999994</v>
      </c>
      <c r="I10" s="320">
        <f t="shared" si="1"/>
        <v>60.499999999999993</v>
      </c>
      <c r="J10" s="320">
        <f t="shared" si="1"/>
        <v>61</v>
      </c>
      <c r="K10" s="320">
        <f t="shared" si="1"/>
        <v>61.699999999999996</v>
      </c>
      <c r="L10" s="320">
        <f t="shared" si="1"/>
        <v>61.1</v>
      </c>
      <c r="M10" s="320">
        <f t="shared" si="1"/>
        <v>61.3</v>
      </c>
      <c r="N10" s="320">
        <f t="shared" si="1"/>
        <v>60.900000000000006</v>
      </c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0"/>
      <c r="Z10" s="320"/>
      <c r="AA10" s="320"/>
      <c r="AB10" s="320"/>
      <c r="AC10" s="320"/>
      <c r="AD10" s="320"/>
      <c r="AE10" s="320"/>
      <c r="AF10" s="320"/>
      <c r="AG10" s="320"/>
      <c r="AH10" s="320"/>
      <c r="AI10" s="320"/>
      <c r="AJ10" s="320"/>
      <c r="AK10" s="320"/>
      <c r="AL10" s="320"/>
      <c r="AM10" s="320"/>
      <c r="AN10" s="320"/>
      <c r="AO10" s="320"/>
      <c r="AP10" s="320"/>
      <c r="AQ10" s="320"/>
      <c r="AR10" s="320"/>
      <c r="AS10" s="320"/>
      <c r="AT10" s="320"/>
      <c r="AU10" s="320"/>
      <c r="AV10" s="320"/>
    </row>
    <row r="11" spans="1:48" ht="13.5" thickBot="1"/>
    <row r="12" spans="1:48">
      <c r="B12" s="26" t="s">
        <v>80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89"/>
      <c r="AG12" s="289"/>
      <c r="AH12" s="289"/>
      <c r="AI12" s="289"/>
      <c r="AJ12" s="289"/>
      <c r="AK12" s="289"/>
      <c r="AL12" s="289"/>
      <c r="AM12" s="289"/>
      <c r="AN12" s="289"/>
      <c r="AO12" s="289"/>
      <c r="AP12" s="289"/>
      <c r="AQ12" s="289"/>
      <c r="AR12" s="289"/>
      <c r="AS12" s="289"/>
      <c r="AT12" s="289"/>
      <c r="AU12" s="289"/>
      <c r="AV12" s="290"/>
    </row>
    <row r="13" spans="1:48">
      <c r="B13" s="291"/>
      <c r="C13" s="28" t="s">
        <v>179</v>
      </c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92"/>
    </row>
    <row r="14" spans="1:48">
      <c r="B14" s="293" t="s">
        <v>412</v>
      </c>
      <c r="C14" s="55">
        <v>38353</v>
      </c>
      <c r="D14" s="55">
        <v>38718</v>
      </c>
      <c r="E14" s="55">
        <v>39083</v>
      </c>
      <c r="F14" s="55">
        <v>39448</v>
      </c>
      <c r="G14" s="55">
        <v>39814</v>
      </c>
      <c r="H14" s="55">
        <v>40179</v>
      </c>
      <c r="I14" s="55">
        <v>40544</v>
      </c>
      <c r="J14" s="55">
        <v>40909</v>
      </c>
      <c r="K14" s="55">
        <v>41275</v>
      </c>
      <c r="L14" s="55">
        <v>41640</v>
      </c>
      <c r="M14" s="55">
        <v>42005</v>
      </c>
      <c r="N14" s="55">
        <v>42370</v>
      </c>
      <c r="O14" s="55">
        <v>42736</v>
      </c>
      <c r="P14" s="55">
        <v>43101</v>
      </c>
      <c r="Q14" s="55">
        <v>43466</v>
      </c>
      <c r="R14" s="55">
        <v>43831</v>
      </c>
      <c r="S14" s="55">
        <v>44197</v>
      </c>
      <c r="T14" s="55">
        <v>44562</v>
      </c>
      <c r="U14" s="55">
        <v>44927</v>
      </c>
      <c r="V14" s="55">
        <v>45292</v>
      </c>
      <c r="W14" s="55">
        <v>45658</v>
      </c>
      <c r="X14" s="55">
        <v>46023</v>
      </c>
      <c r="Y14" s="55">
        <v>46388</v>
      </c>
      <c r="Z14" s="55">
        <v>46753</v>
      </c>
      <c r="AA14" s="55">
        <v>47119</v>
      </c>
      <c r="AB14" s="55">
        <v>47484</v>
      </c>
      <c r="AC14" s="55">
        <v>47849</v>
      </c>
      <c r="AD14" s="55">
        <v>48214</v>
      </c>
      <c r="AE14" s="55">
        <v>48580</v>
      </c>
      <c r="AF14" s="55">
        <v>48945</v>
      </c>
      <c r="AG14" s="55">
        <v>49310</v>
      </c>
      <c r="AH14" s="55">
        <v>49675</v>
      </c>
      <c r="AI14" s="55">
        <v>50041</v>
      </c>
      <c r="AJ14" s="55">
        <v>50406</v>
      </c>
      <c r="AK14" s="55">
        <v>50771</v>
      </c>
      <c r="AL14" s="55">
        <v>51136</v>
      </c>
      <c r="AM14" s="55">
        <v>51502</v>
      </c>
      <c r="AN14" s="55">
        <v>51867</v>
      </c>
      <c r="AO14" s="55">
        <v>52232</v>
      </c>
      <c r="AP14" s="55">
        <v>52597</v>
      </c>
      <c r="AQ14" s="55">
        <v>52963</v>
      </c>
      <c r="AR14" s="55">
        <v>53328</v>
      </c>
      <c r="AS14" s="55">
        <v>53693</v>
      </c>
      <c r="AT14" s="55">
        <v>54058</v>
      </c>
      <c r="AU14" s="55">
        <v>54424</v>
      </c>
      <c r="AV14" s="55">
        <v>54789</v>
      </c>
    </row>
    <row r="15" spans="1:48">
      <c r="B15" s="30" t="s">
        <v>459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>
        <v>23.8</v>
      </c>
      <c r="O15" s="319">
        <v>23.8</v>
      </c>
      <c r="P15" s="319">
        <v>23.8</v>
      </c>
      <c r="Q15" s="319">
        <v>23.7</v>
      </c>
      <c r="R15" s="319">
        <v>23.6</v>
      </c>
      <c r="S15" s="319">
        <v>23.4</v>
      </c>
      <c r="T15" s="319">
        <v>23.3</v>
      </c>
      <c r="U15" s="319">
        <v>22.9</v>
      </c>
      <c r="V15" s="319">
        <v>22.7</v>
      </c>
      <c r="W15" s="319">
        <v>22.8</v>
      </c>
      <c r="X15" s="319">
        <v>22.9</v>
      </c>
      <c r="Y15" s="319">
        <v>23.1</v>
      </c>
      <c r="Z15" s="319">
        <v>23.2</v>
      </c>
      <c r="AA15" s="319">
        <v>23.4</v>
      </c>
      <c r="AB15" s="319">
        <v>23.7</v>
      </c>
      <c r="AC15" s="319">
        <v>23.7</v>
      </c>
      <c r="AD15" s="319">
        <v>23.9</v>
      </c>
      <c r="AE15" s="319">
        <v>24</v>
      </c>
      <c r="AF15" s="319">
        <v>24</v>
      </c>
      <c r="AG15" s="319">
        <v>24</v>
      </c>
      <c r="AH15" s="319">
        <v>24</v>
      </c>
      <c r="AI15" s="319">
        <v>24.1</v>
      </c>
      <c r="AJ15" s="319">
        <v>24.3</v>
      </c>
      <c r="AK15" s="319">
        <v>24.8</v>
      </c>
      <c r="AL15" s="319">
        <v>25.2</v>
      </c>
      <c r="AM15" s="319">
        <v>25.6</v>
      </c>
      <c r="AN15" s="319">
        <v>26.1</v>
      </c>
      <c r="AO15" s="319">
        <v>27.2</v>
      </c>
      <c r="AP15" s="319">
        <v>28.8</v>
      </c>
      <c r="AQ15" s="319">
        <v>29.4</v>
      </c>
      <c r="AR15" s="319">
        <v>29.9</v>
      </c>
      <c r="AS15" s="319">
        <v>29.9</v>
      </c>
      <c r="AT15" s="319">
        <v>29.8</v>
      </c>
      <c r="AU15" s="319">
        <v>29.6</v>
      </c>
      <c r="AV15" s="319">
        <v>29.3</v>
      </c>
    </row>
    <row r="16" spans="1:48">
      <c r="B16" s="30" t="s">
        <v>460</v>
      </c>
      <c r="C16" s="319"/>
      <c r="D16" s="319"/>
      <c r="E16" s="319"/>
      <c r="F16" s="319"/>
      <c r="G16" s="319"/>
      <c r="H16" s="319"/>
      <c r="I16" s="319"/>
      <c r="J16" s="319"/>
      <c r="K16" s="319"/>
      <c r="L16" s="319"/>
      <c r="M16" s="319"/>
      <c r="N16" s="319">
        <v>37.1</v>
      </c>
      <c r="O16" s="319">
        <v>38.5</v>
      </c>
      <c r="P16" s="319">
        <v>38.200000000000003</v>
      </c>
      <c r="Q16" s="319">
        <v>38.200000000000003</v>
      </c>
      <c r="R16" s="319">
        <v>38.200000000000003</v>
      </c>
      <c r="S16" s="319">
        <v>38.4</v>
      </c>
      <c r="T16" s="319">
        <v>38.6</v>
      </c>
      <c r="U16" s="319">
        <v>39</v>
      </c>
      <c r="V16" s="319">
        <v>39.299999999999997</v>
      </c>
      <c r="W16" s="319">
        <v>39.6</v>
      </c>
      <c r="X16" s="319">
        <v>40</v>
      </c>
      <c r="Y16" s="319">
        <v>40.299999999999997</v>
      </c>
      <c r="Z16" s="319">
        <v>40.6</v>
      </c>
      <c r="AA16" s="319">
        <v>40.900000000000006</v>
      </c>
      <c r="AB16" s="319">
        <v>41</v>
      </c>
      <c r="AC16" s="319">
        <v>41</v>
      </c>
      <c r="AD16" s="319">
        <v>41.1</v>
      </c>
      <c r="AE16" s="319">
        <v>41.1</v>
      </c>
      <c r="AF16" s="319">
        <v>41.1</v>
      </c>
      <c r="AG16" s="319">
        <v>41.1</v>
      </c>
      <c r="AH16" s="319">
        <v>41.2</v>
      </c>
      <c r="AI16" s="319">
        <v>41.3</v>
      </c>
      <c r="AJ16" s="319">
        <v>41.400000000000006</v>
      </c>
      <c r="AK16" s="319">
        <v>41.5</v>
      </c>
      <c r="AL16" s="319">
        <v>41.7</v>
      </c>
      <c r="AM16" s="319">
        <v>41.8</v>
      </c>
      <c r="AN16" s="319">
        <v>42</v>
      </c>
      <c r="AO16" s="319">
        <v>42.1</v>
      </c>
      <c r="AP16" s="319">
        <v>42.5</v>
      </c>
      <c r="AQ16" s="319">
        <v>42.8</v>
      </c>
      <c r="AR16" s="319">
        <v>43</v>
      </c>
      <c r="AS16" s="319">
        <v>43.2</v>
      </c>
      <c r="AT16" s="319">
        <v>43.400000000000006</v>
      </c>
      <c r="AU16" s="319">
        <v>43.7</v>
      </c>
      <c r="AV16" s="319">
        <v>44</v>
      </c>
    </row>
    <row r="17" spans="1:48" s="210" customFormat="1" ht="13.5" thickBot="1">
      <c r="A17" s="76"/>
      <c r="B17" s="27" t="s">
        <v>33</v>
      </c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320"/>
      <c r="N17" s="320">
        <f t="shared" ref="N17" si="2">SUM(N15:N16)</f>
        <v>60.900000000000006</v>
      </c>
      <c r="O17" s="320">
        <f t="shared" ref="O17:AV17" si="3">SUM(O15:O16)</f>
        <v>62.3</v>
      </c>
      <c r="P17" s="320">
        <f t="shared" si="3"/>
        <v>62</v>
      </c>
      <c r="Q17" s="320">
        <f t="shared" si="3"/>
        <v>61.900000000000006</v>
      </c>
      <c r="R17" s="320">
        <f t="shared" si="3"/>
        <v>61.800000000000004</v>
      </c>
      <c r="S17" s="320">
        <f t="shared" si="3"/>
        <v>61.8</v>
      </c>
      <c r="T17" s="320">
        <f t="shared" si="3"/>
        <v>61.900000000000006</v>
      </c>
      <c r="U17" s="320">
        <f t="shared" si="3"/>
        <v>61.9</v>
      </c>
      <c r="V17" s="320">
        <f t="shared" si="3"/>
        <v>62</v>
      </c>
      <c r="W17" s="320">
        <f t="shared" si="3"/>
        <v>62.400000000000006</v>
      </c>
      <c r="X17" s="320">
        <f t="shared" si="3"/>
        <v>62.9</v>
      </c>
      <c r="Y17" s="320">
        <f t="shared" si="3"/>
        <v>63.4</v>
      </c>
      <c r="Z17" s="320">
        <f t="shared" si="3"/>
        <v>63.8</v>
      </c>
      <c r="AA17" s="320">
        <f t="shared" si="3"/>
        <v>64.300000000000011</v>
      </c>
      <c r="AB17" s="320">
        <f t="shared" si="3"/>
        <v>64.7</v>
      </c>
      <c r="AC17" s="320">
        <f t="shared" si="3"/>
        <v>64.7</v>
      </c>
      <c r="AD17" s="320">
        <f t="shared" si="3"/>
        <v>65</v>
      </c>
      <c r="AE17" s="320">
        <f t="shared" si="3"/>
        <v>65.099999999999994</v>
      </c>
      <c r="AF17" s="320">
        <f t="shared" si="3"/>
        <v>65.099999999999994</v>
      </c>
      <c r="AG17" s="320">
        <f t="shared" si="3"/>
        <v>65.099999999999994</v>
      </c>
      <c r="AH17" s="320">
        <f t="shared" si="3"/>
        <v>65.2</v>
      </c>
      <c r="AI17" s="320">
        <f t="shared" si="3"/>
        <v>65.400000000000006</v>
      </c>
      <c r="AJ17" s="320">
        <f t="shared" si="3"/>
        <v>65.7</v>
      </c>
      <c r="AK17" s="320">
        <f t="shared" si="3"/>
        <v>66.3</v>
      </c>
      <c r="AL17" s="320">
        <f t="shared" si="3"/>
        <v>66.900000000000006</v>
      </c>
      <c r="AM17" s="320">
        <f t="shared" si="3"/>
        <v>67.400000000000006</v>
      </c>
      <c r="AN17" s="320">
        <f t="shared" si="3"/>
        <v>68.099999999999994</v>
      </c>
      <c r="AO17" s="320">
        <f t="shared" si="3"/>
        <v>69.3</v>
      </c>
      <c r="AP17" s="320">
        <f t="shared" si="3"/>
        <v>71.3</v>
      </c>
      <c r="AQ17" s="320">
        <f t="shared" si="3"/>
        <v>72.199999999999989</v>
      </c>
      <c r="AR17" s="320">
        <f t="shared" si="3"/>
        <v>72.900000000000006</v>
      </c>
      <c r="AS17" s="320">
        <f t="shared" si="3"/>
        <v>73.099999999999994</v>
      </c>
      <c r="AT17" s="320">
        <f t="shared" si="3"/>
        <v>73.2</v>
      </c>
      <c r="AU17" s="320">
        <f t="shared" si="3"/>
        <v>73.300000000000011</v>
      </c>
      <c r="AV17" s="320">
        <f t="shared" si="3"/>
        <v>73.3</v>
      </c>
    </row>
    <row r="18" spans="1:48" s="210" customFormat="1" ht="13.5" thickBot="1">
      <c r="A18" s="76"/>
      <c r="B18" s="76"/>
      <c r="C18" s="76"/>
      <c r="D18" s="76"/>
      <c r="AH18" s="76"/>
      <c r="AI18" s="76"/>
      <c r="AJ18" s="76"/>
    </row>
    <row r="19" spans="1:48" s="210" customFormat="1">
      <c r="A19" s="76"/>
      <c r="B19" s="26" t="s">
        <v>31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S19" s="289"/>
      <c r="T19" s="289"/>
      <c r="U19" s="289"/>
      <c r="V19" s="289"/>
      <c r="W19" s="289"/>
      <c r="X19" s="289"/>
      <c r="Y19" s="289"/>
      <c r="Z19" s="289"/>
      <c r="AA19" s="289"/>
      <c r="AB19" s="289"/>
      <c r="AC19" s="289"/>
      <c r="AD19" s="289"/>
      <c r="AE19" s="289"/>
      <c r="AF19" s="289"/>
      <c r="AG19" s="289"/>
      <c r="AH19" s="289"/>
      <c r="AI19" s="289"/>
      <c r="AJ19" s="289"/>
      <c r="AK19" s="289"/>
      <c r="AL19" s="289"/>
      <c r="AM19" s="289"/>
      <c r="AN19" s="289"/>
      <c r="AO19" s="289"/>
      <c r="AP19" s="289"/>
      <c r="AQ19" s="289"/>
      <c r="AR19" s="289"/>
      <c r="AS19" s="289"/>
      <c r="AT19" s="289"/>
      <c r="AU19" s="289"/>
      <c r="AV19" s="290"/>
    </row>
    <row r="20" spans="1:48" s="210" customFormat="1">
      <c r="B20" s="291"/>
      <c r="C20" s="28" t="s">
        <v>179</v>
      </c>
      <c r="AV20" s="292"/>
    </row>
    <row r="21" spans="1:48" s="210" customFormat="1">
      <c r="B21" s="293" t="s">
        <v>412</v>
      </c>
      <c r="C21" s="55">
        <v>38353</v>
      </c>
      <c r="D21" s="55">
        <v>38718</v>
      </c>
      <c r="E21" s="55">
        <v>39083</v>
      </c>
      <c r="F21" s="55">
        <v>39448</v>
      </c>
      <c r="G21" s="55">
        <v>39814</v>
      </c>
      <c r="H21" s="55">
        <v>40179</v>
      </c>
      <c r="I21" s="55">
        <v>40544</v>
      </c>
      <c r="J21" s="55">
        <v>40909</v>
      </c>
      <c r="K21" s="55">
        <v>41275</v>
      </c>
      <c r="L21" s="55">
        <v>41640</v>
      </c>
      <c r="M21" s="55">
        <v>42005</v>
      </c>
      <c r="N21" s="55">
        <v>42370</v>
      </c>
      <c r="O21" s="55">
        <v>42736</v>
      </c>
      <c r="P21" s="55">
        <v>43101</v>
      </c>
      <c r="Q21" s="55">
        <v>43466</v>
      </c>
      <c r="R21" s="55">
        <v>43831</v>
      </c>
      <c r="S21" s="55">
        <v>44197</v>
      </c>
      <c r="T21" s="55">
        <v>44562</v>
      </c>
      <c r="U21" s="55">
        <v>44927</v>
      </c>
      <c r="V21" s="55">
        <v>45292</v>
      </c>
      <c r="W21" s="55">
        <v>45658</v>
      </c>
      <c r="X21" s="55">
        <v>46023</v>
      </c>
      <c r="Y21" s="55">
        <v>46388</v>
      </c>
      <c r="Z21" s="55">
        <v>46753</v>
      </c>
      <c r="AA21" s="55">
        <v>47119</v>
      </c>
      <c r="AB21" s="55">
        <v>47484</v>
      </c>
      <c r="AC21" s="55">
        <v>47849</v>
      </c>
      <c r="AD21" s="55">
        <v>48214</v>
      </c>
      <c r="AE21" s="55">
        <v>48580</v>
      </c>
      <c r="AF21" s="55">
        <v>48945</v>
      </c>
      <c r="AG21" s="55">
        <v>49310</v>
      </c>
      <c r="AH21" s="55">
        <v>49675</v>
      </c>
      <c r="AI21" s="55">
        <v>50041</v>
      </c>
      <c r="AJ21" s="55">
        <v>50406</v>
      </c>
      <c r="AK21" s="55">
        <v>50771</v>
      </c>
      <c r="AL21" s="55">
        <v>51136</v>
      </c>
      <c r="AM21" s="55">
        <v>51502</v>
      </c>
      <c r="AN21" s="55">
        <v>51867</v>
      </c>
      <c r="AO21" s="55">
        <v>52232</v>
      </c>
      <c r="AP21" s="55">
        <v>52597</v>
      </c>
      <c r="AQ21" s="55">
        <v>52963</v>
      </c>
      <c r="AR21" s="55">
        <v>53328</v>
      </c>
      <c r="AS21" s="55">
        <v>53693</v>
      </c>
      <c r="AT21" s="55">
        <v>54058</v>
      </c>
      <c r="AU21" s="55">
        <v>54424</v>
      </c>
      <c r="AV21" s="55">
        <v>54789</v>
      </c>
    </row>
    <row r="22" spans="1:48" s="210" customFormat="1">
      <c r="B22" s="30" t="s">
        <v>459</v>
      </c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>
        <v>23.5</v>
      </c>
      <c r="O22" s="319">
        <v>23.4</v>
      </c>
      <c r="P22" s="319">
        <v>23.2</v>
      </c>
      <c r="Q22" s="319">
        <v>23</v>
      </c>
      <c r="R22" s="319">
        <v>22.8</v>
      </c>
      <c r="S22" s="319">
        <v>22.7</v>
      </c>
      <c r="T22" s="319">
        <v>22.7</v>
      </c>
      <c r="U22" s="319">
        <v>22.6</v>
      </c>
      <c r="V22" s="319">
        <v>22.6</v>
      </c>
      <c r="W22" s="319">
        <v>22.6</v>
      </c>
      <c r="X22" s="319">
        <v>22.8</v>
      </c>
      <c r="Y22" s="319">
        <v>23</v>
      </c>
      <c r="Z22" s="319">
        <v>23.3</v>
      </c>
      <c r="AA22" s="319">
        <v>23.6</v>
      </c>
      <c r="AB22" s="319">
        <v>24</v>
      </c>
      <c r="AC22" s="319">
        <v>24.3</v>
      </c>
      <c r="AD22" s="319">
        <v>24.6</v>
      </c>
      <c r="AE22" s="319">
        <v>24.9</v>
      </c>
      <c r="AF22" s="319">
        <v>25.2</v>
      </c>
      <c r="AG22" s="319">
        <v>25.3</v>
      </c>
      <c r="AH22" s="319">
        <v>25.5</v>
      </c>
      <c r="AI22" s="319">
        <v>25.8</v>
      </c>
      <c r="AJ22" s="319">
        <v>26.2</v>
      </c>
      <c r="AK22" s="319">
        <v>26.6</v>
      </c>
      <c r="AL22" s="319">
        <v>27.1</v>
      </c>
      <c r="AM22" s="319">
        <v>27.7</v>
      </c>
      <c r="AN22" s="319">
        <v>28.2</v>
      </c>
      <c r="AO22" s="319">
        <v>28.8</v>
      </c>
      <c r="AP22" s="319">
        <v>29.4</v>
      </c>
      <c r="AQ22" s="319">
        <v>29.9</v>
      </c>
      <c r="AR22" s="319">
        <v>30.5</v>
      </c>
      <c r="AS22" s="319">
        <v>31.2</v>
      </c>
      <c r="AT22" s="319">
        <v>31.8</v>
      </c>
      <c r="AU22" s="319">
        <v>32.6</v>
      </c>
      <c r="AV22" s="319">
        <v>33.4</v>
      </c>
    </row>
    <row r="23" spans="1:48">
      <c r="A23" s="24"/>
      <c r="B23" s="30" t="s">
        <v>460</v>
      </c>
      <c r="C23" s="319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>
        <v>37.4</v>
      </c>
      <c r="O23" s="319">
        <v>38.4</v>
      </c>
      <c r="P23" s="319">
        <v>37.900000000000006</v>
      </c>
      <c r="Q23" s="319">
        <v>37.700000000000003</v>
      </c>
      <c r="R23" s="319">
        <v>37.400000000000006</v>
      </c>
      <c r="S23" s="319">
        <v>37.299999999999997</v>
      </c>
      <c r="T23" s="319">
        <v>37.099999999999994</v>
      </c>
      <c r="U23" s="319">
        <v>37.299999999999997</v>
      </c>
      <c r="V23" s="319">
        <v>37.4</v>
      </c>
      <c r="W23" s="319">
        <v>37.4</v>
      </c>
      <c r="X23" s="319">
        <v>37.5</v>
      </c>
      <c r="Y23" s="319">
        <v>37.400000000000006</v>
      </c>
      <c r="Z23" s="319">
        <v>37.4</v>
      </c>
      <c r="AA23" s="319">
        <v>37.299999999999997</v>
      </c>
      <c r="AB23" s="319">
        <v>37.200000000000003</v>
      </c>
      <c r="AC23" s="319">
        <v>37.299999999999997</v>
      </c>
      <c r="AD23" s="319">
        <v>37.299999999999997</v>
      </c>
      <c r="AE23" s="319">
        <v>37.4</v>
      </c>
      <c r="AF23" s="319">
        <v>37.299999999999997</v>
      </c>
      <c r="AG23" s="319">
        <v>37.299999999999997</v>
      </c>
      <c r="AH23" s="319">
        <v>37.1</v>
      </c>
      <c r="AI23" s="319">
        <v>37.1</v>
      </c>
      <c r="AJ23" s="319">
        <v>37</v>
      </c>
      <c r="AK23" s="319">
        <v>37</v>
      </c>
      <c r="AL23" s="319">
        <v>36.9</v>
      </c>
      <c r="AM23" s="319">
        <v>36.9</v>
      </c>
      <c r="AN23" s="319">
        <v>36.799999999999997</v>
      </c>
      <c r="AO23" s="319">
        <v>36.700000000000003</v>
      </c>
      <c r="AP23" s="319">
        <v>36.599999999999994</v>
      </c>
      <c r="AQ23" s="319">
        <v>36.6</v>
      </c>
      <c r="AR23" s="319">
        <v>36.4</v>
      </c>
      <c r="AS23" s="319">
        <v>36.299999999999997</v>
      </c>
      <c r="AT23" s="319">
        <v>36.200000000000003</v>
      </c>
      <c r="AU23" s="319">
        <v>36.1</v>
      </c>
      <c r="AV23" s="319">
        <v>36.1</v>
      </c>
    </row>
    <row r="24" spans="1:48" ht="13.5" thickBot="1">
      <c r="B24" s="27" t="s">
        <v>33</v>
      </c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>
        <f t="shared" ref="N24:O24" si="4">SUM(N22:N23)</f>
        <v>60.9</v>
      </c>
      <c r="O24" s="320">
        <f t="shared" si="4"/>
        <v>61.8</v>
      </c>
      <c r="P24" s="320">
        <f t="shared" ref="P24:AV24" si="5">SUM(P22:P23)</f>
        <v>61.100000000000009</v>
      </c>
      <c r="Q24" s="320">
        <f t="shared" si="5"/>
        <v>60.7</v>
      </c>
      <c r="R24" s="320">
        <f t="shared" si="5"/>
        <v>60.2</v>
      </c>
      <c r="S24" s="320">
        <f t="shared" si="5"/>
        <v>60</v>
      </c>
      <c r="T24" s="320">
        <f t="shared" si="5"/>
        <v>59.8</v>
      </c>
      <c r="U24" s="320">
        <f t="shared" si="5"/>
        <v>59.9</v>
      </c>
      <c r="V24" s="320">
        <f t="shared" si="5"/>
        <v>60</v>
      </c>
      <c r="W24" s="320">
        <f t="shared" si="5"/>
        <v>60</v>
      </c>
      <c r="X24" s="320">
        <f t="shared" si="5"/>
        <v>60.3</v>
      </c>
      <c r="Y24" s="320">
        <f t="shared" si="5"/>
        <v>60.400000000000006</v>
      </c>
      <c r="Z24" s="320">
        <f t="shared" si="5"/>
        <v>60.7</v>
      </c>
      <c r="AA24" s="320">
        <f t="shared" si="5"/>
        <v>60.9</v>
      </c>
      <c r="AB24" s="320">
        <f t="shared" si="5"/>
        <v>61.2</v>
      </c>
      <c r="AC24" s="320">
        <f t="shared" si="5"/>
        <v>61.599999999999994</v>
      </c>
      <c r="AD24" s="320">
        <f t="shared" si="5"/>
        <v>61.9</v>
      </c>
      <c r="AE24" s="320">
        <f t="shared" si="5"/>
        <v>62.3</v>
      </c>
      <c r="AF24" s="320">
        <f t="shared" si="5"/>
        <v>62.5</v>
      </c>
      <c r="AG24" s="320">
        <f t="shared" si="5"/>
        <v>62.599999999999994</v>
      </c>
      <c r="AH24" s="320">
        <f t="shared" si="5"/>
        <v>62.6</v>
      </c>
      <c r="AI24" s="320">
        <f t="shared" si="5"/>
        <v>62.900000000000006</v>
      </c>
      <c r="AJ24" s="320">
        <f t="shared" si="5"/>
        <v>63.2</v>
      </c>
      <c r="AK24" s="320">
        <f t="shared" si="5"/>
        <v>63.6</v>
      </c>
      <c r="AL24" s="320">
        <f t="shared" si="5"/>
        <v>64</v>
      </c>
      <c r="AM24" s="320">
        <f t="shared" si="5"/>
        <v>64.599999999999994</v>
      </c>
      <c r="AN24" s="320">
        <f t="shared" si="5"/>
        <v>65</v>
      </c>
      <c r="AO24" s="320">
        <f t="shared" si="5"/>
        <v>65.5</v>
      </c>
      <c r="AP24" s="320">
        <f t="shared" si="5"/>
        <v>66</v>
      </c>
      <c r="AQ24" s="320">
        <f t="shared" si="5"/>
        <v>66.5</v>
      </c>
      <c r="AR24" s="320">
        <f t="shared" si="5"/>
        <v>66.900000000000006</v>
      </c>
      <c r="AS24" s="320">
        <f t="shared" si="5"/>
        <v>67.5</v>
      </c>
      <c r="AT24" s="320">
        <f t="shared" si="5"/>
        <v>68</v>
      </c>
      <c r="AU24" s="320">
        <f t="shared" si="5"/>
        <v>68.7</v>
      </c>
      <c r="AV24" s="320">
        <f t="shared" si="5"/>
        <v>69.5</v>
      </c>
    </row>
    <row r="25" spans="1:48" ht="13.5" thickBot="1"/>
    <row r="26" spans="1:48">
      <c r="B26" s="26" t="s">
        <v>81</v>
      </c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  <c r="N26" s="289"/>
      <c r="O26" s="289"/>
      <c r="P26" s="289"/>
      <c r="Q26" s="289"/>
      <c r="R26" s="289"/>
      <c r="S26" s="289"/>
      <c r="T26" s="289"/>
      <c r="U26" s="289"/>
      <c r="V26" s="289"/>
      <c r="W26" s="289"/>
      <c r="X26" s="289"/>
      <c r="Y26" s="289"/>
      <c r="Z26" s="289"/>
      <c r="AA26" s="289"/>
      <c r="AB26" s="289"/>
      <c r="AC26" s="289"/>
      <c r="AD26" s="289"/>
      <c r="AE26" s="289"/>
      <c r="AF26" s="289"/>
      <c r="AG26" s="289"/>
      <c r="AH26" s="289"/>
      <c r="AI26" s="289"/>
      <c r="AJ26" s="289"/>
      <c r="AK26" s="289"/>
      <c r="AL26" s="289"/>
      <c r="AM26" s="289"/>
      <c r="AN26" s="289"/>
      <c r="AO26" s="289"/>
      <c r="AP26" s="289"/>
      <c r="AQ26" s="289"/>
      <c r="AR26" s="289"/>
      <c r="AS26" s="289"/>
      <c r="AT26" s="289"/>
      <c r="AU26" s="289"/>
      <c r="AV26" s="290"/>
    </row>
    <row r="27" spans="1:48">
      <c r="B27" s="291"/>
      <c r="C27" s="28" t="s">
        <v>179</v>
      </c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92"/>
    </row>
    <row r="28" spans="1:48">
      <c r="B28" s="293" t="s">
        <v>412</v>
      </c>
      <c r="C28" s="55">
        <v>38353</v>
      </c>
      <c r="D28" s="55">
        <v>38718</v>
      </c>
      <c r="E28" s="55">
        <v>39083</v>
      </c>
      <c r="F28" s="55">
        <v>39448</v>
      </c>
      <c r="G28" s="55">
        <v>39814</v>
      </c>
      <c r="H28" s="55">
        <v>40179</v>
      </c>
      <c r="I28" s="55">
        <v>40544</v>
      </c>
      <c r="J28" s="55">
        <v>40909</v>
      </c>
      <c r="K28" s="55">
        <v>41275</v>
      </c>
      <c r="L28" s="55">
        <v>41640</v>
      </c>
      <c r="M28" s="55">
        <v>42005</v>
      </c>
      <c r="N28" s="55">
        <v>42370</v>
      </c>
      <c r="O28" s="55">
        <v>42736</v>
      </c>
      <c r="P28" s="55">
        <v>43101</v>
      </c>
      <c r="Q28" s="55">
        <v>43466</v>
      </c>
      <c r="R28" s="55">
        <v>43831</v>
      </c>
      <c r="S28" s="55">
        <v>44197</v>
      </c>
      <c r="T28" s="55">
        <v>44562</v>
      </c>
      <c r="U28" s="55">
        <v>44927</v>
      </c>
      <c r="V28" s="55">
        <v>45292</v>
      </c>
      <c r="W28" s="55">
        <v>45658</v>
      </c>
      <c r="X28" s="55">
        <v>46023</v>
      </c>
      <c r="Y28" s="55">
        <v>46388</v>
      </c>
      <c r="Z28" s="55">
        <v>46753</v>
      </c>
      <c r="AA28" s="55">
        <v>47119</v>
      </c>
      <c r="AB28" s="55">
        <v>47484</v>
      </c>
      <c r="AC28" s="55">
        <v>47849</v>
      </c>
      <c r="AD28" s="55">
        <v>48214</v>
      </c>
      <c r="AE28" s="55">
        <v>48580</v>
      </c>
      <c r="AF28" s="55">
        <v>48945</v>
      </c>
      <c r="AG28" s="55">
        <v>49310</v>
      </c>
      <c r="AH28" s="55">
        <v>49675</v>
      </c>
      <c r="AI28" s="55">
        <v>50041</v>
      </c>
      <c r="AJ28" s="55">
        <v>50406</v>
      </c>
      <c r="AK28" s="55">
        <v>50771</v>
      </c>
      <c r="AL28" s="55">
        <v>51136</v>
      </c>
      <c r="AM28" s="55">
        <v>51502</v>
      </c>
      <c r="AN28" s="55">
        <v>51867</v>
      </c>
      <c r="AO28" s="55">
        <v>52232</v>
      </c>
      <c r="AP28" s="55">
        <v>52597</v>
      </c>
      <c r="AQ28" s="55">
        <v>52963</v>
      </c>
      <c r="AR28" s="55">
        <v>53328</v>
      </c>
      <c r="AS28" s="55">
        <v>53693</v>
      </c>
      <c r="AT28" s="55">
        <v>54058</v>
      </c>
      <c r="AU28" s="55">
        <v>54424</v>
      </c>
      <c r="AV28" s="55">
        <v>54789</v>
      </c>
    </row>
    <row r="29" spans="1:48">
      <c r="B29" s="30" t="s">
        <v>459</v>
      </c>
      <c r="C29" s="319"/>
      <c r="D29" s="319"/>
      <c r="E29" s="319"/>
      <c r="F29" s="319"/>
      <c r="G29" s="319"/>
      <c r="H29" s="319"/>
      <c r="I29" s="319"/>
      <c r="J29" s="319"/>
      <c r="K29" s="319"/>
      <c r="L29" s="319"/>
      <c r="M29" s="319"/>
      <c r="N29" s="319">
        <v>23.6</v>
      </c>
      <c r="O29" s="319">
        <v>23.6</v>
      </c>
      <c r="P29" s="319">
        <v>23.6</v>
      </c>
      <c r="Q29" s="319">
        <v>23.7</v>
      </c>
      <c r="R29" s="319">
        <v>23.7</v>
      </c>
      <c r="S29" s="319">
        <v>23.8</v>
      </c>
      <c r="T29" s="319">
        <v>23.7</v>
      </c>
      <c r="U29" s="319">
        <v>23.8</v>
      </c>
      <c r="V29" s="319">
        <v>23.9</v>
      </c>
      <c r="W29" s="319">
        <v>24</v>
      </c>
      <c r="X29" s="319">
        <v>24.1</v>
      </c>
      <c r="Y29" s="319">
        <v>24.2</v>
      </c>
      <c r="Z29" s="319">
        <v>24.3</v>
      </c>
      <c r="AA29" s="319">
        <v>24.4</v>
      </c>
      <c r="AB29" s="319">
        <v>24.6</v>
      </c>
      <c r="AC29" s="319">
        <v>24.7</v>
      </c>
      <c r="AD29" s="319">
        <v>24.9</v>
      </c>
      <c r="AE29" s="319">
        <v>25.1</v>
      </c>
      <c r="AF29" s="319">
        <v>25.3</v>
      </c>
      <c r="AG29" s="319">
        <v>25.5</v>
      </c>
      <c r="AH29" s="319">
        <v>25.8</v>
      </c>
      <c r="AI29" s="319">
        <v>26</v>
      </c>
      <c r="AJ29" s="319">
        <v>26.2</v>
      </c>
      <c r="AK29" s="319">
        <v>26.5</v>
      </c>
      <c r="AL29" s="319">
        <v>26.8</v>
      </c>
      <c r="AM29" s="319">
        <v>27.1</v>
      </c>
      <c r="AN29" s="319">
        <v>27.4</v>
      </c>
      <c r="AO29" s="319">
        <v>27.7</v>
      </c>
      <c r="AP29" s="319">
        <v>28</v>
      </c>
      <c r="AQ29" s="319">
        <v>28.2</v>
      </c>
      <c r="AR29" s="319">
        <v>28.5</v>
      </c>
      <c r="AS29" s="319">
        <v>28.7</v>
      </c>
      <c r="AT29" s="319">
        <v>28.9</v>
      </c>
      <c r="AU29" s="319">
        <v>29.3</v>
      </c>
      <c r="AV29" s="319">
        <v>29.6</v>
      </c>
    </row>
    <row r="30" spans="1:48">
      <c r="B30" s="30" t="s">
        <v>460</v>
      </c>
      <c r="C30" s="319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>
        <v>37.299999999999997</v>
      </c>
      <c r="O30" s="319">
        <v>37.599999999999994</v>
      </c>
      <c r="P30" s="319">
        <v>38.1</v>
      </c>
      <c r="Q30" s="319">
        <v>37.9</v>
      </c>
      <c r="R30" s="319">
        <v>37.6</v>
      </c>
      <c r="S30" s="319">
        <v>37.6</v>
      </c>
      <c r="T30" s="319">
        <v>37.5</v>
      </c>
      <c r="U30" s="319">
        <v>37.5</v>
      </c>
      <c r="V30" s="319">
        <v>37.400000000000006</v>
      </c>
      <c r="W30" s="319">
        <v>37.4</v>
      </c>
      <c r="X30" s="319">
        <v>37.299999999999997</v>
      </c>
      <c r="Y30" s="319">
        <v>37.200000000000003</v>
      </c>
      <c r="Z30" s="319">
        <v>37.099999999999994</v>
      </c>
      <c r="AA30" s="319">
        <v>36.9</v>
      </c>
      <c r="AB30" s="319">
        <v>36.6</v>
      </c>
      <c r="AC30" s="319">
        <v>36.5</v>
      </c>
      <c r="AD30" s="319">
        <v>36.5</v>
      </c>
      <c r="AE30" s="319">
        <v>36.4</v>
      </c>
      <c r="AF30" s="319">
        <v>36.200000000000003</v>
      </c>
      <c r="AG30" s="319">
        <v>36.099999999999994</v>
      </c>
      <c r="AH30" s="319">
        <v>35.9</v>
      </c>
      <c r="AI30" s="319">
        <v>35.9</v>
      </c>
      <c r="AJ30" s="319">
        <v>35.799999999999997</v>
      </c>
      <c r="AK30" s="319">
        <v>35.700000000000003</v>
      </c>
      <c r="AL30" s="319">
        <v>35.6</v>
      </c>
      <c r="AM30" s="319">
        <v>35.6</v>
      </c>
      <c r="AN30" s="319">
        <v>35.5</v>
      </c>
      <c r="AO30" s="319">
        <v>35.4</v>
      </c>
      <c r="AP30" s="319">
        <v>35.4</v>
      </c>
      <c r="AQ30" s="319">
        <v>35.299999999999997</v>
      </c>
      <c r="AR30" s="319">
        <v>35.200000000000003</v>
      </c>
      <c r="AS30" s="319">
        <v>35.1</v>
      </c>
      <c r="AT30" s="319">
        <v>35.1</v>
      </c>
      <c r="AU30" s="319">
        <v>35</v>
      </c>
      <c r="AV30" s="319">
        <v>34.9</v>
      </c>
    </row>
    <row r="31" spans="1:48" ht="13.5" thickBot="1">
      <c r="B31" s="27" t="s">
        <v>33</v>
      </c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>
        <f t="shared" ref="N31" si="6">SUM(N29:N30)</f>
        <v>60.9</v>
      </c>
      <c r="O31" s="320">
        <f t="shared" ref="O31:AV31" si="7">SUM(O29:O30)</f>
        <v>61.199999999999996</v>
      </c>
      <c r="P31" s="320">
        <f t="shared" si="7"/>
        <v>61.7</v>
      </c>
      <c r="Q31" s="320">
        <f t="shared" si="7"/>
        <v>61.599999999999994</v>
      </c>
      <c r="R31" s="320">
        <f t="shared" si="7"/>
        <v>61.3</v>
      </c>
      <c r="S31" s="320">
        <f t="shared" si="7"/>
        <v>61.400000000000006</v>
      </c>
      <c r="T31" s="320">
        <f t="shared" si="7"/>
        <v>61.2</v>
      </c>
      <c r="U31" s="320">
        <f t="shared" si="7"/>
        <v>61.3</v>
      </c>
      <c r="V31" s="320">
        <f t="shared" si="7"/>
        <v>61.300000000000004</v>
      </c>
      <c r="W31" s="320">
        <f t="shared" si="7"/>
        <v>61.4</v>
      </c>
      <c r="X31" s="320">
        <f t="shared" si="7"/>
        <v>61.4</v>
      </c>
      <c r="Y31" s="320">
        <f t="shared" si="7"/>
        <v>61.400000000000006</v>
      </c>
      <c r="Z31" s="320">
        <f t="shared" si="7"/>
        <v>61.399999999999991</v>
      </c>
      <c r="AA31" s="320">
        <f t="shared" si="7"/>
        <v>61.3</v>
      </c>
      <c r="AB31" s="320">
        <f t="shared" si="7"/>
        <v>61.2</v>
      </c>
      <c r="AC31" s="320">
        <f t="shared" si="7"/>
        <v>61.2</v>
      </c>
      <c r="AD31" s="320">
        <f t="shared" si="7"/>
        <v>61.4</v>
      </c>
      <c r="AE31" s="320">
        <f t="shared" si="7"/>
        <v>61.5</v>
      </c>
      <c r="AF31" s="320">
        <f t="shared" si="7"/>
        <v>61.5</v>
      </c>
      <c r="AG31" s="320">
        <f t="shared" si="7"/>
        <v>61.599999999999994</v>
      </c>
      <c r="AH31" s="320">
        <f t="shared" si="7"/>
        <v>61.7</v>
      </c>
      <c r="AI31" s="320">
        <f t="shared" si="7"/>
        <v>61.9</v>
      </c>
      <c r="AJ31" s="320">
        <f t="shared" si="7"/>
        <v>62</v>
      </c>
      <c r="AK31" s="320">
        <f t="shared" si="7"/>
        <v>62.2</v>
      </c>
      <c r="AL31" s="320">
        <f t="shared" si="7"/>
        <v>62.400000000000006</v>
      </c>
      <c r="AM31" s="320">
        <f t="shared" si="7"/>
        <v>62.7</v>
      </c>
      <c r="AN31" s="320">
        <f t="shared" si="7"/>
        <v>62.9</v>
      </c>
      <c r="AO31" s="320">
        <f t="shared" si="7"/>
        <v>63.099999999999994</v>
      </c>
      <c r="AP31" s="320">
        <f t="shared" si="7"/>
        <v>63.4</v>
      </c>
      <c r="AQ31" s="320">
        <f t="shared" si="7"/>
        <v>63.5</v>
      </c>
      <c r="AR31" s="320">
        <f t="shared" si="7"/>
        <v>63.7</v>
      </c>
      <c r="AS31" s="320">
        <f t="shared" si="7"/>
        <v>63.8</v>
      </c>
      <c r="AT31" s="320">
        <f t="shared" si="7"/>
        <v>64</v>
      </c>
      <c r="AU31" s="320">
        <f t="shared" si="7"/>
        <v>64.3</v>
      </c>
      <c r="AV31" s="320">
        <f t="shared" si="7"/>
        <v>64.5</v>
      </c>
    </row>
    <row r="32" spans="1:48" ht="13.5" thickBot="1">
      <c r="B32" s="25"/>
    </row>
    <row r="33" spans="2:48">
      <c r="B33" s="26" t="s">
        <v>32</v>
      </c>
      <c r="C33" s="289"/>
      <c r="D33" s="289"/>
      <c r="E33" s="289"/>
      <c r="F33" s="289"/>
      <c r="G33" s="289"/>
      <c r="H33" s="289"/>
      <c r="I33" s="289"/>
      <c r="J33" s="289"/>
      <c r="K33" s="289"/>
      <c r="L33" s="289"/>
      <c r="M33" s="289"/>
      <c r="N33" s="289"/>
      <c r="O33" s="289"/>
      <c r="P33" s="289"/>
      <c r="Q33" s="289"/>
      <c r="R33" s="289"/>
      <c r="S33" s="289"/>
      <c r="T33" s="289"/>
      <c r="U33" s="289"/>
      <c r="V33" s="289"/>
      <c r="W33" s="289"/>
      <c r="X33" s="289"/>
      <c r="Y33" s="289"/>
      <c r="Z33" s="289"/>
      <c r="AA33" s="289"/>
      <c r="AB33" s="289"/>
      <c r="AC33" s="289"/>
      <c r="AD33" s="289"/>
      <c r="AE33" s="289"/>
      <c r="AF33" s="289"/>
      <c r="AG33" s="289"/>
      <c r="AH33" s="289"/>
      <c r="AI33" s="289"/>
      <c r="AJ33" s="289"/>
      <c r="AK33" s="289"/>
      <c r="AL33" s="289"/>
      <c r="AM33" s="289"/>
      <c r="AN33" s="289"/>
      <c r="AO33" s="289"/>
      <c r="AP33" s="289"/>
      <c r="AQ33" s="289"/>
      <c r="AR33" s="289"/>
      <c r="AS33" s="289"/>
      <c r="AT33" s="289"/>
      <c r="AU33" s="289"/>
      <c r="AV33" s="290"/>
    </row>
    <row r="34" spans="2:48">
      <c r="B34" s="291"/>
      <c r="C34" s="28" t="s">
        <v>179</v>
      </c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92"/>
    </row>
    <row r="35" spans="2:48">
      <c r="B35" s="293" t="s">
        <v>412</v>
      </c>
      <c r="C35" s="55">
        <v>38353</v>
      </c>
      <c r="D35" s="55">
        <v>38718</v>
      </c>
      <c r="E35" s="55">
        <v>39083</v>
      </c>
      <c r="F35" s="55">
        <v>39448</v>
      </c>
      <c r="G35" s="55">
        <v>39814</v>
      </c>
      <c r="H35" s="55">
        <v>40179</v>
      </c>
      <c r="I35" s="55">
        <v>40544</v>
      </c>
      <c r="J35" s="55">
        <v>40909</v>
      </c>
      <c r="K35" s="55">
        <v>41275</v>
      </c>
      <c r="L35" s="55">
        <v>41640</v>
      </c>
      <c r="M35" s="55">
        <v>42005</v>
      </c>
      <c r="N35" s="55">
        <v>42370</v>
      </c>
      <c r="O35" s="55">
        <v>42736</v>
      </c>
      <c r="P35" s="55">
        <v>43101</v>
      </c>
      <c r="Q35" s="55">
        <v>43466</v>
      </c>
      <c r="R35" s="55">
        <v>43831</v>
      </c>
      <c r="S35" s="55">
        <v>44197</v>
      </c>
      <c r="T35" s="55">
        <v>44562</v>
      </c>
      <c r="U35" s="55">
        <v>44927</v>
      </c>
      <c r="V35" s="55">
        <v>45292</v>
      </c>
      <c r="W35" s="55">
        <v>45658</v>
      </c>
      <c r="X35" s="55">
        <v>46023</v>
      </c>
      <c r="Y35" s="55">
        <v>46388</v>
      </c>
      <c r="Z35" s="55">
        <v>46753</v>
      </c>
      <c r="AA35" s="55">
        <v>47119</v>
      </c>
      <c r="AB35" s="55">
        <v>47484</v>
      </c>
      <c r="AC35" s="55">
        <v>47849</v>
      </c>
      <c r="AD35" s="55">
        <v>48214</v>
      </c>
      <c r="AE35" s="55">
        <v>48580</v>
      </c>
      <c r="AF35" s="55">
        <v>48945</v>
      </c>
      <c r="AG35" s="55">
        <v>49310</v>
      </c>
      <c r="AH35" s="55">
        <v>49675</v>
      </c>
      <c r="AI35" s="55">
        <v>50041</v>
      </c>
      <c r="AJ35" s="55">
        <v>50406</v>
      </c>
      <c r="AK35" s="55">
        <v>50771</v>
      </c>
      <c r="AL35" s="55">
        <v>51136</v>
      </c>
      <c r="AM35" s="55">
        <v>51502</v>
      </c>
      <c r="AN35" s="55">
        <v>51867</v>
      </c>
      <c r="AO35" s="55">
        <v>52232</v>
      </c>
      <c r="AP35" s="55">
        <v>52597</v>
      </c>
      <c r="AQ35" s="55">
        <v>52963</v>
      </c>
      <c r="AR35" s="55">
        <v>53328</v>
      </c>
      <c r="AS35" s="55">
        <v>53693</v>
      </c>
      <c r="AT35" s="55">
        <v>54058</v>
      </c>
      <c r="AU35" s="55">
        <v>54424</v>
      </c>
      <c r="AV35" s="55">
        <v>54789</v>
      </c>
    </row>
    <row r="36" spans="2:48">
      <c r="B36" s="30" t="s">
        <v>459</v>
      </c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>
        <v>23.6</v>
      </c>
      <c r="O36" s="319">
        <v>23.8</v>
      </c>
      <c r="P36" s="319">
        <v>24</v>
      </c>
      <c r="Q36" s="319">
        <v>24.3</v>
      </c>
      <c r="R36" s="319">
        <v>24.8</v>
      </c>
      <c r="S36" s="319">
        <v>25.3</v>
      </c>
      <c r="T36" s="319">
        <v>25.5</v>
      </c>
      <c r="U36" s="319">
        <v>25.7</v>
      </c>
      <c r="V36" s="319">
        <v>26.2</v>
      </c>
      <c r="W36" s="319">
        <v>26.6</v>
      </c>
      <c r="X36" s="319">
        <v>27</v>
      </c>
      <c r="Y36" s="319">
        <v>27.5</v>
      </c>
      <c r="Z36" s="319">
        <v>28</v>
      </c>
      <c r="AA36" s="319">
        <v>28.5</v>
      </c>
      <c r="AB36" s="319">
        <v>29.2</v>
      </c>
      <c r="AC36" s="319">
        <v>29.9</v>
      </c>
      <c r="AD36" s="319">
        <v>30.7</v>
      </c>
      <c r="AE36" s="319">
        <v>31.7</v>
      </c>
      <c r="AF36" s="319">
        <v>32.6</v>
      </c>
      <c r="AG36" s="319">
        <v>33.700000000000003</v>
      </c>
      <c r="AH36" s="319">
        <v>34.700000000000003</v>
      </c>
      <c r="AI36" s="319">
        <v>35.700000000000003</v>
      </c>
      <c r="AJ36" s="319">
        <v>36.700000000000003</v>
      </c>
      <c r="AK36" s="319">
        <v>37.700000000000003</v>
      </c>
      <c r="AL36" s="319">
        <v>38.6</v>
      </c>
      <c r="AM36" s="319">
        <v>39.5</v>
      </c>
      <c r="AN36" s="319">
        <v>40.200000000000003</v>
      </c>
      <c r="AO36" s="319">
        <v>41</v>
      </c>
      <c r="AP36" s="319">
        <v>41.7</v>
      </c>
      <c r="AQ36" s="319">
        <v>42.3</v>
      </c>
      <c r="AR36" s="319">
        <v>43</v>
      </c>
      <c r="AS36" s="319">
        <v>43.7</v>
      </c>
      <c r="AT36" s="319">
        <v>44.7</v>
      </c>
      <c r="AU36" s="319">
        <v>46</v>
      </c>
      <c r="AV36" s="319">
        <v>47.7</v>
      </c>
    </row>
    <row r="37" spans="2:48">
      <c r="B37" s="30" t="s">
        <v>460</v>
      </c>
      <c r="C37" s="319"/>
      <c r="D37" s="319"/>
      <c r="E37" s="319"/>
      <c r="F37" s="319"/>
      <c r="G37" s="319"/>
      <c r="H37" s="319"/>
      <c r="I37" s="319"/>
      <c r="J37" s="319"/>
      <c r="K37" s="319"/>
      <c r="L37" s="319"/>
      <c r="M37" s="319"/>
      <c r="N37" s="319">
        <v>37.299999999999997</v>
      </c>
      <c r="O37" s="319">
        <v>37.700000000000003</v>
      </c>
      <c r="P37" s="319">
        <v>37.700000000000003</v>
      </c>
      <c r="Q37" s="319">
        <v>37.299999999999997</v>
      </c>
      <c r="R37" s="319">
        <v>36.700000000000003</v>
      </c>
      <c r="S37" s="319">
        <v>36.5</v>
      </c>
      <c r="T37" s="319">
        <v>36.299999999999997</v>
      </c>
      <c r="U37" s="319">
        <v>36.299999999999997</v>
      </c>
      <c r="V37" s="319">
        <v>36.400000000000006</v>
      </c>
      <c r="W37" s="319">
        <v>36.599999999999994</v>
      </c>
      <c r="X37" s="319">
        <v>36.599999999999994</v>
      </c>
      <c r="Y37" s="319">
        <v>36.599999999999994</v>
      </c>
      <c r="Z37" s="319">
        <v>36.700000000000003</v>
      </c>
      <c r="AA37" s="319">
        <v>36.700000000000003</v>
      </c>
      <c r="AB37" s="319">
        <v>36.799999999999997</v>
      </c>
      <c r="AC37" s="319">
        <v>36.799999999999997</v>
      </c>
      <c r="AD37" s="319">
        <v>36.9</v>
      </c>
      <c r="AE37" s="319">
        <v>37</v>
      </c>
      <c r="AF37" s="319">
        <v>37</v>
      </c>
      <c r="AG37" s="319">
        <v>37</v>
      </c>
      <c r="AH37" s="319">
        <v>36.900000000000006</v>
      </c>
      <c r="AI37" s="319">
        <v>37</v>
      </c>
      <c r="AJ37" s="319">
        <v>36.9</v>
      </c>
      <c r="AK37" s="319">
        <v>37</v>
      </c>
      <c r="AL37" s="319">
        <v>37</v>
      </c>
      <c r="AM37" s="319">
        <v>37.1</v>
      </c>
      <c r="AN37" s="319">
        <v>37.200000000000003</v>
      </c>
      <c r="AO37" s="319">
        <v>37.299999999999997</v>
      </c>
      <c r="AP37" s="319">
        <v>37.299999999999997</v>
      </c>
      <c r="AQ37" s="319">
        <v>37.299999999999997</v>
      </c>
      <c r="AR37" s="319">
        <v>37.4</v>
      </c>
      <c r="AS37" s="319">
        <v>37.5</v>
      </c>
      <c r="AT37" s="319">
        <v>37.599999999999994</v>
      </c>
      <c r="AU37" s="319">
        <v>37.6</v>
      </c>
      <c r="AV37" s="319">
        <v>37.700000000000003</v>
      </c>
    </row>
    <row r="38" spans="2:48" ht="13.5" thickBot="1">
      <c r="B38" s="27" t="s">
        <v>33</v>
      </c>
      <c r="C38" s="320"/>
      <c r="D38" s="320"/>
      <c r="E38" s="320"/>
      <c r="F38" s="320"/>
      <c r="G38" s="320"/>
      <c r="H38" s="320"/>
      <c r="I38" s="320"/>
      <c r="J38" s="320"/>
      <c r="K38" s="320"/>
      <c r="L38" s="320"/>
      <c r="M38" s="320"/>
      <c r="N38" s="320">
        <f t="shared" ref="N38" si="8">SUM(N36:N37)</f>
        <v>60.9</v>
      </c>
      <c r="O38" s="320">
        <f t="shared" ref="O38:AV38" si="9">SUM(O36:O37)</f>
        <v>61.5</v>
      </c>
      <c r="P38" s="320">
        <f t="shared" si="9"/>
        <v>61.7</v>
      </c>
      <c r="Q38" s="320">
        <f t="shared" si="9"/>
        <v>61.599999999999994</v>
      </c>
      <c r="R38" s="320">
        <f t="shared" si="9"/>
        <v>61.5</v>
      </c>
      <c r="S38" s="320">
        <f t="shared" si="9"/>
        <v>61.8</v>
      </c>
      <c r="T38" s="320">
        <f t="shared" si="9"/>
        <v>61.8</v>
      </c>
      <c r="U38" s="320">
        <f t="shared" si="9"/>
        <v>62</v>
      </c>
      <c r="V38" s="320">
        <f t="shared" si="9"/>
        <v>62.600000000000009</v>
      </c>
      <c r="W38" s="320">
        <f t="shared" si="9"/>
        <v>63.199999999999996</v>
      </c>
      <c r="X38" s="320">
        <f t="shared" si="9"/>
        <v>63.599999999999994</v>
      </c>
      <c r="Y38" s="320">
        <f t="shared" si="9"/>
        <v>64.099999999999994</v>
      </c>
      <c r="Z38" s="320">
        <f t="shared" si="9"/>
        <v>64.7</v>
      </c>
      <c r="AA38" s="320">
        <f t="shared" si="9"/>
        <v>65.2</v>
      </c>
      <c r="AB38" s="320">
        <f t="shared" si="9"/>
        <v>66</v>
      </c>
      <c r="AC38" s="320">
        <f t="shared" si="9"/>
        <v>66.699999999999989</v>
      </c>
      <c r="AD38" s="320">
        <f t="shared" si="9"/>
        <v>67.599999999999994</v>
      </c>
      <c r="AE38" s="320">
        <f t="shared" si="9"/>
        <v>68.7</v>
      </c>
      <c r="AF38" s="320">
        <f t="shared" si="9"/>
        <v>69.599999999999994</v>
      </c>
      <c r="AG38" s="320">
        <f t="shared" si="9"/>
        <v>70.7</v>
      </c>
      <c r="AH38" s="320">
        <f t="shared" si="9"/>
        <v>71.600000000000009</v>
      </c>
      <c r="AI38" s="320">
        <f t="shared" si="9"/>
        <v>72.7</v>
      </c>
      <c r="AJ38" s="320">
        <f t="shared" si="9"/>
        <v>73.599999999999994</v>
      </c>
      <c r="AK38" s="320">
        <f t="shared" si="9"/>
        <v>74.7</v>
      </c>
      <c r="AL38" s="320">
        <f t="shared" si="9"/>
        <v>75.599999999999994</v>
      </c>
      <c r="AM38" s="320">
        <f t="shared" si="9"/>
        <v>76.599999999999994</v>
      </c>
      <c r="AN38" s="320">
        <f t="shared" si="9"/>
        <v>77.400000000000006</v>
      </c>
      <c r="AO38" s="320">
        <f t="shared" si="9"/>
        <v>78.3</v>
      </c>
      <c r="AP38" s="320">
        <f t="shared" si="9"/>
        <v>79</v>
      </c>
      <c r="AQ38" s="320">
        <f t="shared" si="9"/>
        <v>79.599999999999994</v>
      </c>
      <c r="AR38" s="320">
        <f t="shared" si="9"/>
        <v>80.400000000000006</v>
      </c>
      <c r="AS38" s="320">
        <f t="shared" si="9"/>
        <v>81.2</v>
      </c>
      <c r="AT38" s="320">
        <f t="shared" si="9"/>
        <v>82.3</v>
      </c>
      <c r="AU38" s="320">
        <f t="shared" si="9"/>
        <v>83.6</v>
      </c>
      <c r="AV38" s="320">
        <f t="shared" si="9"/>
        <v>85.4</v>
      </c>
    </row>
    <row r="40" spans="2:48">
      <c r="B40" s="2" t="s">
        <v>597</v>
      </c>
    </row>
    <row r="41" spans="2:48">
      <c r="B41" s="76" t="s">
        <v>461</v>
      </c>
    </row>
    <row r="42" spans="2:48">
      <c r="B42" s="76" t="s">
        <v>434</v>
      </c>
    </row>
    <row r="44" spans="2:48">
      <c r="B44" s="76" t="s">
        <v>462</v>
      </c>
    </row>
    <row r="45" spans="2:48">
      <c r="B45" s="76" t="s">
        <v>463</v>
      </c>
    </row>
    <row r="46" spans="2:48">
      <c r="B46" s="76" t="s">
        <v>464</v>
      </c>
    </row>
    <row r="47" spans="2:48">
      <c r="B47" s="76" t="s">
        <v>465</v>
      </c>
    </row>
    <row r="49" spans="2:2">
      <c r="B49" s="76" t="s">
        <v>438</v>
      </c>
    </row>
    <row r="51" spans="2:2">
      <c r="B51" s="76" t="s">
        <v>466</v>
      </c>
    </row>
    <row r="52" spans="2:2">
      <c r="B52" s="76" t="s">
        <v>467</v>
      </c>
    </row>
  </sheetData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A28"/>
  <sheetViews>
    <sheetView showGridLines="0" zoomScaleNormal="100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22.625" style="5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53" ht="25.5">
      <c r="A1" s="637" t="s">
        <v>604</v>
      </c>
      <c r="C1" s="63"/>
      <c r="D1" s="63"/>
      <c r="E1" s="63"/>
      <c r="F1" s="63"/>
      <c r="G1" s="63"/>
      <c r="H1" s="63"/>
      <c r="I1" s="63"/>
      <c r="L1" s="1" t="s">
        <v>411</v>
      </c>
      <c r="M1" s="1" t="s">
        <v>5</v>
      </c>
      <c r="N1" s="1" t="s">
        <v>6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14</v>
      </c>
      <c r="W1" s="1" t="s">
        <v>15</v>
      </c>
      <c r="X1" s="1" t="s">
        <v>16</v>
      </c>
      <c r="Y1" s="1" t="s">
        <v>17</v>
      </c>
      <c r="Z1" s="1" t="s">
        <v>18</v>
      </c>
      <c r="AA1" s="1" t="s">
        <v>19</v>
      </c>
      <c r="AB1" s="1" t="s">
        <v>20</v>
      </c>
      <c r="AC1" s="1" t="s">
        <v>21</v>
      </c>
      <c r="AD1" s="1" t="s">
        <v>22</v>
      </c>
      <c r="AE1" s="1" t="s">
        <v>23</v>
      </c>
      <c r="AF1" s="1" t="s">
        <v>24</v>
      </c>
      <c r="AG1" s="1" t="s">
        <v>25</v>
      </c>
      <c r="AH1" s="1" t="s">
        <v>26</v>
      </c>
      <c r="AI1" s="1" t="s">
        <v>27</v>
      </c>
      <c r="AJ1" s="1" t="s">
        <v>28</v>
      </c>
      <c r="AK1" s="1" t="s">
        <v>29</v>
      </c>
      <c r="AL1" s="1" t="s">
        <v>30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83</v>
      </c>
      <c r="AS1" s="1" t="s">
        <v>84</v>
      </c>
      <c r="AT1" s="1" t="s">
        <v>85</v>
      </c>
      <c r="AU1" s="1" t="s">
        <v>86</v>
      </c>
      <c r="AV1" s="1" t="s">
        <v>87</v>
      </c>
      <c r="AW1" s="1" t="s">
        <v>88</v>
      </c>
      <c r="AX1" s="1" t="s">
        <v>89</v>
      </c>
      <c r="AY1" s="1" t="s">
        <v>90</v>
      </c>
      <c r="AZ1" s="1" t="s">
        <v>91</v>
      </c>
      <c r="BA1" s="1" t="s">
        <v>92</v>
      </c>
    </row>
    <row r="2" spans="1:53">
      <c r="K2" s="416"/>
      <c r="L2" s="416"/>
    </row>
    <row r="3" spans="1:53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468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3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416"/>
      <c r="L4" s="4" t="s">
        <v>412</v>
      </c>
      <c r="M4" s="55">
        <v>40179</v>
      </c>
      <c r="N4" s="55">
        <v>40544</v>
      </c>
      <c r="O4" s="55">
        <v>40909</v>
      </c>
      <c r="P4" s="55">
        <v>41275</v>
      </c>
      <c r="Q4" s="55">
        <v>41640</v>
      </c>
      <c r="R4" s="55">
        <v>42005</v>
      </c>
      <c r="S4" s="55">
        <v>42370</v>
      </c>
      <c r="T4" s="55">
        <v>42736</v>
      </c>
      <c r="U4" s="55">
        <v>43101</v>
      </c>
      <c r="V4" s="55">
        <v>43466</v>
      </c>
      <c r="W4" s="55">
        <v>43831</v>
      </c>
      <c r="X4" s="55">
        <v>44197</v>
      </c>
      <c r="Y4" s="55">
        <v>44562</v>
      </c>
      <c r="Z4" s="55">
        <v>44927</v>
      </c>
      <c r="AA4" s="55">
        <v>45292</v>
      </c>
      <c r="AB4" s="55">
        <v>45658</v>
      </c>
      <c r="AC4" s="55">
        <v>46023</v>
      </c>
      <c r="AD4" s="55">
        <v>46388</v>
      </c>
      <c r="AE4" s="55">
        <v>46753</v>
      </c>
      <c r="AF4" s="55">
        <v>47119</v>
      </c>
      <c r="AG4" s="55">
        <v>47484</v>
      </c>
      <c r="AH4" s="55">
        <v>47849</v>
      </c>
      <c r="AI4" s="55">
        <v>48214</v>
      </c>
      <c r="AJ4" s="55">
        <v>48580</v>
      </c>
      <c r="AK4" s="55">
        <v>48945</v>
      </c>
      <c r="AL4" s="55">
        <v>49310</v>
      </c>
      <c r="AM4" s="55">
        <v>49675</v>
      </c>
      <c r="AN4" s="55">
        <v>50041</v>
      </c>
      <c r="AO4" s="55">
        <v>50406</v>
      </c>
      <c r="AP4" s="55">
        <v>50771</v>
      </c>
      <c r="AQ4" s="55">
        <v>51136</v>
      </c>
      <c r="AR4" s="55">
        <v>51502</v>
      </c>
      <c r="AS4" s="55">
        <v>51867</v>
      </c>
      <c r="AT4" s="55">
        <v>52232</v>
      </c>
      <c r="AU4" s="55">
        <v>52597</v>
      </c>
      <c r="AV4" s="55">
        <v>52963</v>
      </c>
      <c r="AW4" s="55">
        <v>53328</v>
      </c>
      <c r="AX4" s="55">
        <v>53693</v>
      </c>
      <c r="AY4" s="55">
        <v>54058</v>
      </c>
      <c r="AZ4" s="55">
        <v>54424</v>
      </c>
      <c r="BA4" s="55">
        <v>54789</v>
      </c>
    </row>
    <row r="5" spans="1:53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35</v>
      </c>
      <c r="M5" s="133">
        <v>0</v>
      </c>
      <c r="N5" s="133">
        <v>0</v>
      </c>
      <c r="O5" s="133">
        <v>0</v>
      </c>
      <c r="P5" s="133">
        <v>0</v>
      </c>
      <c r="Q5" s="133">
        <v>0</v>
      </c>
      <c r="R5" s="133">
        <v>0.1</v>
      </c>
      <c r="S5" s="133">
        <v>0.1</v>
      </c>
      <c r="T5" s="134"/>
      <c r="U5" s="134"/>
      <c r="V5" s="134"/>
      <c r="W5" s="134"/>
      <c r="X5" s="134"/>
      <c r="Y5" s="69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80</v>
      </c>
      <c r="M6" s="18"/>
      <c r="N6" s="18"/>
      <c r="O6" s="18"/>
      <c r="P6" s="18"/>
      <c r="Q6" s="18"/>
      <c r="R6" s="18"/>
      <c r="S6" s="133">
        <v>0.1</v>
      </c>
      <c r="T6" s="133">
        <v>0.2</v>
      </c>
      <c r="U6" s="133">
        <v>0.3</v>
      </c>
      <c r="V6" s="133">
        <v>0.5</v>
      </c>
      <c r="W6" s="133">
        <v>0.7</v>
      </c>
      <c r="X6" s="133">
        <v>0.9</v>
      </c>
      <c r="Y6" s="133">
        <v>1.3</v>
      </c>
      <c r="Z6" s="133">
        <v>1.7</v>
      </c>
      <c r="AA6" s="133">
        <v>2</v>
      </c>
      <c r="AB6" s="133">
        <v>2.4</v>
      </c>
      <c r="AC6" s="133">
        <v>2.7</v>
      </c>
      <c r="AD6" s="133">
        <v>3</v>
      </c>
      <c r="AE6" s="133">
        <v>3.3</v>
      </c>
      <c r="AF6" s="133">
        <v>3.5</v>
      </c>
      <c r="AG6" s="133">
        <v>3.8</v>
      </c>
      <c r="AH6" s="133">
        <v>3.9</v>
      </c>
      <c r="AI6" s="133">
        <v>4.0999999999999996</v>
      </c>
      <c r="AJ6" s="133">
        <v>4.3</v>
      </c>
      <c r="AK6" s="133">
        <v>4.5999999999999996</v>
      </c>
      <c r="AL6" s="133">
        <v>4.8</v>
      </c>
      <c r="AM6" s="133">
        <v>5.0999999999999996</v>
      </c>
      <c r="AN6" s="133">
        <v>5.4</v>
      </c>
      <c r="AO6" s="133">
        <v>5.7</v>
      </c>
      <c r="AP6" s="133">
        <v>6.2</v>
      </c>
      <c r="AQ6" s="133">
        <v>6.6</v>
      </c>
      <c r="AR6" s="133">
        <v>7</v>
      </c>
      <c r="AS6" s="133">
        <v>7.5</v>
      </c>
      <c r="AT6" s="133">
        <v>8.6</v>
      </c>
      <c r="AU6" s="133">
        <v>9.9</v>
      </c>
      <c r="AV6" s="133">
        <v>10.4</v>
      </c>
      <c r="AW6" s="133">
        <v>10.9</v>
      </c>
      <c r="AX6" s="133">
        <v>11</v>
      </c>
      <c r="AY6" s="133">
        <v>10.9</v>
      </c>
      <c r="AZ6" s="133">
        <v>10.8</v>
      </c>
      <c r="BA6" s="133">
        <v>10.7</v>
      </c>
    </row>
    <row r="7" spans="1:53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31</v>
      </c>
      <c r="M7" s="18"/>
      <c r="N7" s="18"/>
      <c r="O7" s="18"/>
      <c r="P7" s="18"/>
      <c r="Q7" s="18"/>
      <c r="R7" s="18"/>
      <c r="S7" s="133">
        <v>0.1</v>
      </c>
      <c r="T7" s="133">
        <v>0.2</v>
      </c>
      <c r="U7" s="133">
        <v>0.2</v>
      </c>
      <c r="V7" s="133">
        <v>0.3</v>
      </c>
      <c r="W7" s="133">
        <v>0.3</v>
      </c>
      <c r="X7" s="133">
        <v>0.4</v>
      </c>
      <c r="Y7" s="133">
        <v>0.5</v>
      </c>
      <c r="Z7" s="133">
        <v>0.5</v>
      </c>
      <c r="AA7" s="133">
        <v>0.6</v>
      </c>
      <c r="AB7" s="133">
        <v>0.7</v>
      </c>
      <c r="AC7" s="133">
        <v>0.7</v>
      </c>
      <c r="AD7" s="133">
        <v>0.8</v>
      </c>
      <c r="AE7" s="133">
        <v>0.9</v>
      </c>
      <c r="AF7" s="133">
        <v>0.9</v>
      </c>
      <c r="AG7" s="133">
        <v>1</v>
      </c>
      <c r="AH7" s="133">
        <v>1</v>
      </c>
      <c r="AI7" s="133">
        <v>1.1000000000000001</v>
      </c>
      <c r="AJ7" s="133">
        <v>1.1000000000000001</v>
      </c>
      <c r="AK7" s="133">
        <v>1.1000000000000001</v>
      </c>
      <c r="AL7" s="133">
        <v>1.1000000000000001</v>
      </c>
      <c r="AM7" s="133">
        <v>1.2</v>
      </c>
      <c r="AN7" s="133">
        <v>1.2</v>
      </c>
      <c r="AO7" s="133">
        <v>1.2</v>
      </c>
      <c r="AP7" s="133">
        <v>1.2</v>
      </c>
      <c r="AQ7" s="133">
        <v>1.2</v>
      </c>
      <c r="AR7" s="133">
        <v>1.2</v>
      </c>
      <c r="AS7" s="133">
        <v>1.2</v>
      </c>
      <c r="AT7" s="133">
        <v>1.2</v>
      </c>
      <c r="AU7" s="133">
        <v>1.2</v>
      </c>
      <c r="AV7" s="133">
        <v>1.2</v>
      </c>
      <c r="AW7" s="133">
        <v>1.3</v>
      </c>
      <c r="AX7" s="133">
        <v>1.3</v>
      </c>
      <c r="AY7" s="133">
        <v>1.3</v>
      </c>
      <c r="AZ7" s="133">
        <v>1.3</v>
      </c>
      <c r="BA7" s="133">
        <v>1.3</v>
      </c>
    </row>
    <row r="8" spans="1:53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81</v>
      </c>
      <c r="M8" s="18"/>
      <c r="N8" s="18"/>
      <c r="O8" s="18"/>
      <c r="P8" s="18"/>
      <c r="Q8" s="18"/>
      <c r="R8" s="18"/>
      <c r="S8" s="133">
        <v>0.183</v>
      </c>
      <c r="T8" s="133">
        <v>0.23699999999999999</v>
      </c>
      <c r="U8" s="133">
        <v>0.30299999999999999</v>
      </c>
      <c r="V8" s="133">
        <v>0.372</v>
      </c>
      <c r="W8" s="133">
        <v>0.498</v>
      </c>
      <c r="X8" s="133">
        <v>0.62</v>
      </c>
      <c r="Y8" s="133">
        <v>0.65400000000000003</v>
      </c>
      <c r="Z8" s="133">
        <v>0.69299999999999995</v>
      </c>
      <c r="AA8" s="133">
        <v>0.73199999999999998</v>
      </c>
      <c r="AB8" s="133">
        <v>0.76800000000000002</v>
      </c>
      <c r="AC8" s="133">
        <v>0.81</v>
      </c>
      <c r="AD8" s="133">
        <v>0.84799999999999998</v>
      </c>
      <c r="AE8" s="133">
        <v>0.88700000000000001</v>
      </c>
      <c r="AF8" s="133">
        <v>0.92300000000000004</v>
      </c>
      <c r="AG8" s="133">
        <v>0.95499999999999996</v>
      </c>
      <c r="AH8" s="133">
        <v>0.98499999999999999</v>
      </c>
      <c r="AI8" s="133">
        <v>1.01</v>
      </c>
      <c r="AJ8" s="133">
        <v>1.0289999999999999</v>
      </c>
      <c r="AK8" s="133">
        <v>1.044</v>
      </c>
      <c r="AL8" s="133">
        <v>1.054</v>
      </c>
      <c r="AM8" s="133">
        <v>1.0720000000000001</v>
      </c>
      <c r="AN8" s="133">
        <v>1.077</v>
      </c>
      <c r="AO8" s="133">
        <v>1.0820000000000001</v>
      </c>
      <c r="AP8" s="133">
        <v>1.0860000000000001</v>
      </c>
      <c r="AQ8" s="133">
        <v>1.091</v>
      </c>
      <c r="AR8" s="133">
        <v>1.097</v>
      </c>
      <c r="AS8" s="133">
        <v>1.1020000000000001</v>
      </c>
      <c r="AT8" s="133">
        <v>1.107</v>
      </c>
      <c r="AU8" s="133">
        <v>1.113</v>
      </c>
      <c r="AV8" s="133">
        <v>1.1180000000000001</v>
      </c>
      <c r="AW8" s="133">
        <v>1.123</v>
      </c>
      <c r="AX8" s="133">
        <v>1.1279999999999999</v>
      </c>
      <c r="AY8" s="133">
        <v>1.133</v>
      </c>
      <c r="AZ8" s="133">
        <v>1.1379999999999999</v>
      </c>
      <c r="BA8" s="133">
        <v>1.1419999999999999</v>
      </c>
    </row>
    <row r="9" spans="1:53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 t="s">
        <v>32</v>
      </c>
      <c r="M9" s="18"/>
      <c r="N9" s="18"/>
      <c r="O9" s="18"/>
      <c r="P9" s="18"/>
      <c r="Q9" s="18"/>
      <c r="R9" s="18"/>
      <c r="S9" s="133">
        <v>0.2</v>
      </c>
      <c r="T9" s="133">
        <v>0.2</v>
      </c>
      <c r="U9" s="133">
        <v>0.3</v>
      </c>
      <c r="V9" s="133">
        <v>0.5</v>
      </c>
      <c r="W9" s="133">
        <v>0.9</v>
      </c>
      <c r="X9" s="133">
        <v>1.2</v>
      </c>
      <c r="Y9" s="133">
        <v>1.3</v>
      </c>
      <c r="Z9" s="133">
        <v>1.3</v>
      </c>
      <c r="AA9" s="133">
        <v>1.3</v>
      </c>
      <c r="AB9" s="133">
        <v>1.3</v>
      </c>
      <c r="AC9" s="133">
        <v>1.4</v>
      </c>
      <c r="AD9" s="133">
        <v>1.4</v>
      </c>
      <c r="AE9" s="133">
        <v>1.4</v>
      </c>
      <c r="AF9" s="133">
        <v>1.4</v>
      </c>
      <c r="AG9" s="133">
        <v>1.4</v>
      </c>
      <c r="AH9" s="133">
        <v>1.5</v>
      </c>
      <c r="AI9" s="133">
        <v>1.5</v>
      </c>
      <c r="AJ9" s="133">
        <v>1.5</v>
      </c>
      <c r="AK9" s="133">
        <v>1.5</v>
      </c>
      <c r="AL9" s="133">
        <v>1.5</v>
      </c>
      <c r="AM9" s="133">
        <v>1.5</v>
      </c>
      <c r="AN9" s="133">
        <v>1.5</v>
      </c>
      <c r="AO9" s="133">
        <v>1.5</v>
      </c>
      <c r="AP9" s="133">
        <v>1.5</v>
      </c>
      <c r="AQ9" s="133">
        <v>1.6</v>
      </c>
      <c r="AR9" s="133">
        <v>1.6</v>
      </c>
      <c r="AS9" s="133">
        <v>1.6</v>
      </c>
      <c r="AT9" s="133">
        <v>1.6</v>
      </c>
      <c r="AU9" s="133">
        <v>1.6</v>
      </c>
      <c r="AV9" s="133">
        <v>1.6</v>
      </c>
      <c r="AW9" s="133">
        <v>1.6</v>
      </c>
      <c r="AX9" s="133">
        <v>1.6</v>
      </c>
      <c r="AY9" s="133">
        <v>1.6</v>
      </c>
      <c r="AZ9" s="133">
        <v>1.6</v>
      </c>
      <c r="BA9" s="133">
        <v>1.6</v>
      </c>
    </row>
    <row r="11" spans="1:53">
      <c r="L11" s="2" t="s">
        <v>597</v>
      </c>
    </row>
    <row r="12" spans="1:53">
      <c r="L12" s="2" t="s">
        <v>469</v>
      </c>
    </row>
    <row r="13" spans="1:53">
      <c r="L13" s="2" t="s">
        <v>470</v>
      </c>
    </row>
    <row r="14" spans="1:53">
      <c r="L14" s="2" t="s">
        <v>471</v>
      </c>
    </row>
    <row r="15" spans="1:53">
      <c r="L15" s="2" t="s">
        <v>472</v>
      </c>
    </row>
    <row r="16" spans="1:53">
      <c r="L16" s="2" t="s">
        <v>599</v>
      </c>
    </row>
    <row r="28" spans="1:1">
      <c r="A28" s="417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B8"/>
  <sheetViews>
    <sheetView showGridLines="0" zoomScale="85" zoomScaleNormal="85" workbookViewId="0"/>
  </sheetViews>
  <sheetFormatPr defaultColWidth="9" defaultRowHeight="14.25"/>
  <cols>
    <col min="1" max="11" width="9.75" style="75" customWidth="1"/>
    <col min="12" max="12" width="11.125" style="75" customWidth="1"/>
    <col min="13" max="47" width="6.5" style="75" customWidth="1"/>
    <col min="48" max="52" width="7" style="75" customWidth="1"/>
    <col min="53" max="62" width="7.25" style="75" customWidth="1"/>
    <col min="63" max="16384" width="9" style="75"/>
  </cols>
  <sheetData>
    <row r="1" spans="1:54" ht="25.5">
      <c r="A1" s="637" t="s">
        <v>285</v>
      </c>
      <c r="C1" s="87"/>
      <c r="D1" s="87"/>
      <c r="E1" s="87"/>
      <c r="F1" s="87"/>
      <c r="G1" s="87"/>
      <c r="H1" s="87"/>
      <c r="I1" s="87"/>
    </row>
    <row r="2" spans="1:54">
      <c r="K2" s="85"/>
    </row>
    <row r="3" spans="1:54" s="76" customFormat="1">
      <c r="A3" s="75"/>
      <c r="B3" s="75"/>
      <c r="C3" s="75"/>
      <c r="D3" s="75"/>
      <c r="E3" s="75"/>
      <c r="F3" s="75"/>
      <c r="G3" s="75"/>
      <c r="H3" s="75"/>
      <c r="I3" s="75"/>
      <c r="J3" s="75"/>
      <c r="K3" s="85"/>
      <c r="M3" s="86" t="s">
        <v>286</v>
      </c>
    </row>
    <row r="4" spans="1:54" s="76" customFormat="1">
      <c r="A4" s="75"/>
      <c r="B4" s="75"/>
      <c r="C4" s="75"/>
      <c r="D4" s="75"/>
      <c r="E4" s="75"/>
      <c r="F4" s="75"/>
      <c r="G4" s="75"/>
      <c r="H4" s="75"/>
      <c r="I4" s="75"/>
      <c r="J4" s="75"/>
      <c r="K4" s="85"/>
      <c r="L4" s="79" t="s">
        <v>36</v>
      </c>
      <c r="M4" s="84">
        <v>2010</v>
      </c>
      <c r="N4" s="84">
        <v>2011</v>
      </c>
      <c r="O4" s="84">
        <v>2012</v>
      </c>
      <c r="P4" s="84">
        <v>2013</v>
      </c>
      <c r="Q4" s="84">
        <v>2014</v>
      </c>
      <c r="R4" s="84">
        <v>2015</v>
      </c>
      <c r="S4" s="84">
        <v>2016</v>
      </c>
      <c r="T4" s="84">
        <v>2017</v>
      </c>
      <c r="U4" s="84">
        <v>2018</v>
      </c>
      <c r="V4" s="84">
        <v>2019</v>
      </c>
      <c r="W4" s="84">
        <v>2020</v>
      </c>
      <c r="X4" s="84">
        <v>2021</v>
      </c>
      <c r="Y4" s="84">
        <v>2022</v>
      </c>
      <c r="Z4" s="84">
        <v>2023</v>
      </c>
      <c r="AA4" s="84">
        <v>2024</v>
      </c>
      <c r="AB4" s="84">
        <v>2025</v>
      </c>
      <c r="AC4" s="84">
        <v>2026</v>
      </c>
      <c r="AD4" s="84">
        <v>2027</v>
      </c>
      <c r="AE4" s="84">
        <v>2028</v>
      </c>
      <c r="AF4" s="84">
        <v>2029</v>
      </c>
      <c r="AG4" s="84">
        <v>2030</v>
      </c>
      <c r="AH4" s="84">
        <v>2031</v>
      </c>
      <c r="AI4" s="84">
        <v>2032</v>
      </c>
      <c r="AJ4" s="84">
        <v>2033</v>
      </c>
      <c r="AK4" s="84">
        <v>2034</v>
      </c>
      <c r="AL4" s="84">
        <v>2035</v>
      </c>
      <c r="AM4" s="84">
        <v>2036</v>
      </c>
      <c r="AN4" s="84">
        <v>2037</v>
      </c>
      <c r="AO4" s="84">
        <v>2038</v>
      </c>
      <c r="AP4" s="84">
        <v>2039</v>
      </c>
      <c r="AQ4" s="84">
        <v>2040</v>
      </c>
      <c r="AR4" s="84">
        <v>2041</v>
      </c>
      <c r="AS4" s="84">
        <v>2042</v>
      </c>
      <c r="AT4" s="84">
        <v>2043</v>
      </c>
      <c r="AU4" s="84">
        <v>2044</v>
      </c>
      <c r="AV4" s="84">
        <v>2045</v>
      </c>
      <c r="AW4" s="84">
        <v>2046</v>
      </c>
      <c r="AX4" s="84">
        <v>2047</v>
      </c>
      <c r="AY4" s="84">
        <v>2048</v>
      </c>
      <c r="AZ4" s="84">
        <v>2049</v>
      </c>
      <c r="BA4" s="84">
        <v>2050</v>
      </c>
    </row>
    <row r="5" spans="1:54" s="76" customForma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9" t="s">
        <v>77</v>
      </c>
      <c r="M5" s="82"/>
      <c r="N5" s="82"/>
      <c r="O5" s="82"/>
      <c r="P5" s="82"/>
      <c r="Q5" s="82"/>
      <c r="R5" s="82"/>
      <c r="S5" s="82"/>
      <c r="T5" s="82">
        <v>61.8</v>
      </c>
      <c r="U5" s="82">
        <v>63.7</v>
      </c>
      <c r="V5" s="82">
        <v>66.099999999999994</v>
      </c>
      <c r="W5" s="82">
        <v>69.7</v>
      </c>
      <c r="X5" s="82">
        <v>71.7</v>
      </c>
      <c r="Y5" s="82">
        <v>76.5</v>
      </c>
      <c r="Z5" s="82">
        <v>81.099999999999994</v>
      </c>
      <c r="AA5" s="82">
        <v>84.9</v>
      </c>
      <c r="AB5" s="82">
        <v>88.1</v>
      </c>
      <c r="AC5" s="82">
        <v>90.4</v>
      </c>
      <c r="AD5" s="82">
        <v>92.2</v>
      </c>
      <c r="AE5" s="82">
        <v>93.6</v>
      </c>
      <c r="AF5" s="82">
        <v>95.1</v>
      </c>
      <c r="AG5" s="82">
        <v>96.3</v>
      </c>
      <c r="AH5" s="82">
        <v>97</v>
      </c>
      <c r="AI5" s="82">
        <v>97.6</v>
      </c>
      <c r="AJ5" s="82">
        <v>98.4</v>
      </c>
      <c r="AK5" s="82">
        <v>99.2</v>
      </c>
      <c r="AL5" s="82">
        <v>99.7</v>
      </c>
      <c r="AM5" s="82">
        <v>100.2</v>
      </c>
      <c r="AN5" s="82">
        <v>100.7</v>
      </c>
      <c r="AO5" s="82">
        <v>101.2</v>
      </c>
      <c r="AP5" s="82">
        <v>101.7</v>
      </c>
      <c r="AQ5" s="82">
        <v>102.2</v>
      </c>
      <c r="AR5" s="81">
        <v>102.73</v>
      </c>
      <c r="AS5" s="81">
        <v>103.23</v>
      </c>
      <c r="AT5" s="81">
        <v>103.73</v>
      </c>
      <c r="AU5" s="81">
        <v>104.23</v>
      </c>
      <c r="AV5" s="81">
        <v>104.73</v>
      </c>
      <c r="AW5" s="81">
        <v>105.23</v>
      </c>
      <c r="AX5" s="81">
        <v>105.73</v>
      </c>
      <c r="AY5" s="81">
        <v>106.23</v>
      </c>
      <c r="AZ5" s="81">
        <v>106.73</v>
      </c>
      <c r="BA5" s="81">
        <v>107.23</v>
      </c>
      <c r="BB5" s="80">
        <f>SUM(T5:BA5)</f>
        <v>3178.9000000000005</v>
      </c>
    </row>
    <row r="6" spans="1:54" s="76" customFormat="1" ht="15">
      <c r="A6" s="75"/>
      <c r="B6" s="75"/>
      <c r="C6" s="75"/>
      <c r="D6" s="75"/>
      <c r="E6" s="75"/>
      <c r="F6" s="75"/>
      <c r="G6" s="75"/>
      <c r="H6" s="75"/>
      <c r="I6" s="75"/>
      <c r="J6" s="75"/>
      <c r="K6" s="83"/>
      <c r="L6" s="79" t="s">
        <v>78</v>
      </c>
      <c r="M6" s="82"/>
      <c r="N6" s="82"/>
      <c r="O6" s="82"/>
      <c r="P6" s="82"/>
      <c r="Q6" s="82"/>
      <c r="R6" s="82"/>
      <c r="S6" s="82"/>
      <c r="T6" s="82">
        <v>58.7</v>
      </c>
      <c r="U6" s="82">
        <v>57.9</v>
      </c>
      <c r="V6" s="82">
        <v>56.9</v>
      </c>
      <c r="W6" s="82">
        <v>57.4</v>
      </c>
      <c r="X6" s="82">
        <v>58.8</v>
      </c>
      <c r="Y6" s="82">
        <v>61.2</v>
      </c>
      <c r="Z6" s="82">
        <v>63.5</v>
      </c>
      <c r="AA6" s="82">
        <v>65.400000000000006</v>
      </c>
      <c r="AB6" s="82">
        <v>66.7</v>
      </c>
      <c r="AC6" s="82">
        <v>67.400000000000006</v>
      </c>
      <c r="AD6" s="82">
        <v>67.8</v>
      </c>
      <c r="AE6" s="82">
        <v>68.3</v>
      </c>
      <c r="AF6" s="82">
        <v>69.2</v>
      </c>
      <c r="AG6" s="82">
        <v>69.8</v>
      </c>
      <c r="AH6" s="82">
        <v>70.2</v>
      </c>
      <c r="AI6" s="82">
        <v>70.3</v>
      </c>
      <c r="AJ6" s="82">
        <v>70.5</v>
      </c>
      <c r="AK6" s="82">
        <v>70.8</v>
      </c>
      <c r="AL6" s="82">
        <v>71.2</v>
      </c>
      <c r="AM6" s="82">
        <v>71.599999999999994</v>
      </c>
      <c r="AN6" s="82">
        <v>72</v>
      </c>
      <c r="AO6" s="82">
        <v>72.400000000000006</v>
      </c>
      <c r="AP6" s="82">
        <v>72.8</v>
      </c>
      <c r="AQ6" s="82">
        <v>73.3</v>
      </c>
      <c r="AR6" s="81">
        <v>73.83</v>
      </c>
      <c r="AS6" s="81">
        <v>74.16</v>
      </c>
      <c r="AT6" s="81">
        <v>74.489999999999995</v>
      </c>
      <c r="AU6" s="81">
        <v>74.819999999999993</v>
      </c>
      <c r="AV6" s="81">
        <v>75.16</v>
      </c>
      <c r="AW6" s="81">
        <v>75.58</v>
      </c>
      <c r="AX6" s="81">
        <v>75.98</v>
      </c>
      <c r="AY6" s="81">
        <v>76.349999999999994</v>
      </c>
      <c r="AZ6" s="81">
        <v>76.7</v>
      </c>
      <c r="BA6" s="81">
        <v>77.040000000000006</v>
      </c>
      <c r="BB6" s="80">
        <f>SUM(T6:BA6)</f>
        <v>2358.2099999999996</v>
      </c>
    </row>
    <row r="7" spans="1:54" s="76" customFormat="1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9" t="s">
        <v>79</v>
      </c>
      <c r="M7" s="82"/>
      <c r="N7" s="82"/>
      <c r="O7" s="82"/>
      <c r="P7" s="82"/>
      <c r="Q7" s="82"/>
      <c r="R7" s="82"/>
      <c r="S7" s="82"/>
      <c r="T7" s="82">
        <v>53</v>
      </c>
      <c r="U7" s="82">
        <v>50.8</v>
      </c>
      <c r="V7" s="82">
        <v>51.2</v>
      </c>
      <c r="W7" s="82">
        <v>51.5</v>
      </c>
      <c r="X7" s="82">
        <v>51.8</v>
      </c>
      <c r="Y7" s="82">
        <v>51.7</v>
      </c>
      <c r="Z7" s="82">
        <v>51.4</v>
      </c>
      <c r="AA7" s="82">
        <v>50.8</v>
      </c>
      <c r="AB7" s="82">
        <v>50</v>
      </c>
      <c r="AC7" s="82">
        <v>49.1</v>
      </c>
      <c r="AD7" s="82">
        <v>48.4</v>
      </c>
      <c r="AE7" s="82">
        <v>48.2</v>
      </c>
      <c r="AF7" s="82">
        <v>48.3</v>
      </c>
      <c r="AG7" s="82">
        <v>48.4</v>
      </c>
      <c r="AH7" s="82">
        <v>48.3</v>
      </c>
      <c r="AI7" s="82">
        <v>48.3</v>
      </c>
      <c r="AJ7" s="82">
        <v>48.2</v>
      </c>
      <c r="AK7" s="82">
        <v>48.2</v>
      </c>
      <c r="AL7" s="82">
        <v>48.4</v>
      </c>
      <c r="AM7" s="82">
        <v>48.6</v>
      </c>
      <c r="AN7" s="82">
        <v>48.8</v>
      </c>
      <c r="AO7" s="82">
        <v>48.9</v>
      </c>
      <c r="AP7" s="82">
        <v>49.1</v>
      </c>
      <c r="AQ7" s="82">
        <v>49.2</v>
      </c>
      <c r="AR7" s="81">
        <v>49.34</v>
      </c>
      <c r="AS7" s="81">
        <v>49.44</v>
      </c>
      <c r="AT7" s="81">
        <v>49.51</v>
      </c>
      <c r="AU7" s="81">
        <v>49.56</v>
      </c>
      <c r="AV7" s="81">
        <v>49.59</v>
      </c>
      <c r="AW7" s="81">
        <v>49.59</v>
      </c>
      <c r="AX7" s="81">
        <v>49.59</v>
      </c>
      <c r="AY7" s="81">
        <v>49.59</v>
      </c>
      <c r="AZ7" s="81">
        <v>49.59</v>
      </c>
      <c r="BA7" s="81">
        <v>49.59</v>
      </c>
      <c r="BB7" s="80">
        <f>SUM(T7:BA7)</f>
        <v>1685.9899999999996</v>
      </c>
    </row>
    <row r="8" spans="1:54" s="76" customFormat="1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9" t="s">
        <v>35</v>
      </c>
      <c r="M8" s="82">
        <v>97.7</v>
      </c>
      <c r="N8" s="82">
        <v>125.96</v>
      </c>
      <c r="O8" s="82">
        <v>95.88</v>
      </c>
      <c r="P8" s="82">
        <v>80.61</v>
      </c>
      <c r="Q8" s="82">
        <v>75.5</v>
      </c>
      <c r="R8" s="82">
        <v>56.75</v>
      </c>
      <c r="S8" s="82">
        <v>59.41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1"/>
      <c r="AS8" s="81"/>
      <c r="AT8" s="81"/>
      <c r="AU8" s="81"/>
      <c r="AV8" s="81"/>
      <c r="AW8" s="81"/>
      <c r="AX8" s="81"/>
      <c r="AY8" s="81"/>
      <c r="AZ8" s="81"/>
      <c r="BA8" s="81"/>
    </row>
  </sheetData>
  <pageMargins left="0.7" right="0.7" top="0.75" bottom="0.75" header="0.3" footer="0.3"/>
  <pageSetup paperSize="9" scale="33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A76"/>
  <sheetViews>
    <sheetView showGridLines="0" zoomScaleNormal="100" workbookViewId="0">
      <selection activeCell="K7" sqref="K7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21.625" style="5" customWidth="1"/>
    <col min="13" max="13" width="10.375" style="5" bestFit="1" customWidth="1"/>
    <col min="14" max="14" width="9.25" style="5" bestFit="1" customWidth="1"/>
    <col min="15" max="16" width="8.625" style="5" bestFit="1" customWidth="1"/>
    <col min="17" max="22" width="9.25" style="5" bestFit="1" customWidth="1"/>
    <col min="23" max="23" width="10.5" style="5" bestFit="1" customWidth="1"/>
    <col min="24" max="26" width="9.25" style="5" bestFit="1" customWidth="1"/>
    <col min="27" max="33" width="10.125" style="5" bestFit="1" customWidth="1"/>
    <col min="34" max="53" width="9.625" style="5" bestFit="1" customWidth="1"/>
    <col min="54" max="16384" width="9" style="5"/>
  </cols>
  <sheetData>
    <row r="1" spans="1:53" ht="25.5">
      <c r="A1" s="637" t="s">
        <v>473</v>
      </c>
      <c r="C1" s="63"/>
      <c r="D1" s="63"/>
      <c r="E1" s="63"/>
      <c r="F1" s="63"/>
      <c r="G1" s="63"/>
      <c r="H1" s="63"/>
      <c r="I1" s="63"/>
      <c r="L1" s="1" t="s">
        <v>411</v>
      </c>
      <c r="M1" s="1" t="s">
        <v>5</v>
      </c>
      <c r="N1" s="1" t="s">
        <v>6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14</v>
      </c>
      <c r="W1" s="1" t="s">
        <v>15</v>
      </c>
      <c r="X1" s="1" t="s">
        <v>16</v>
      </c>
      <c r="Y1" s="1" t="s">
        <v>17</v>
      </c>
      <c r="Z1" s="1" t="s">
        <v>18</v>
      </c>
      <c r="AA1" s="1" t="s">
        <v>19</v>
      </c>
      <c r="AB1" s="1" t="s">
        <v>20</v>
      </c>
      <c r="AC1" s="1" t="s">
        <v>21</v>
      </c>
      <c r="AD1" s="1" t="s">
        <v>22</v>
      </c>
      <c r="AE1" s="1" t="s">
        <v>23</v>
      </c>
      <c r="AF1" s="1" t="s">
        <v>24</v>
      </c>
      <c r="AG1" s="1" t="s">
        <v>25</v>
      </c>
      <c r="AH1" s="1" t="s">
        <v>26</v>
      </c>
      <c r="AI1" s="1" t="s">
        <v>27</v>
      </c>
      <c r="AJ1" s="1" t="s">
        <v>28</v>
      </c>
      <c r="AK1" s="1" t="s">
        <v>29</v>
      </c>
      <c r="AL1" s="1" t="s">
        <v>30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83</v>
      </c>
      <c r="AS1" s="1" t="s">
        <v>84</v>
      </c>
      <c r="AT1" s="1" t="s">
        <v>85</v>
      </c>
      <c r="AU1" s="1" t="s">
        <v>86</v>
      </c>
      <c r="AV1" s="1" t="s">
        <v>87</v>
      </c>
      <c r="AW1" s="1" t="s">
        <v>88</v>
      </c>
      <c r="AX1" s="1" t="s">
        <v>89</v>
      </c>
      <c r="AY1" s="1" t="s">
        <v>90</v>
      </c>
      <c r="AZ1" s="1" t="s">
        <v>91</v>
      </c>
      <c r="BA1" s="1" t="s">
        <v>92</v>
      </c>
    </row>
    <row r="2" spans="1:53">
      <c r="K2" s="416"/>
      <c r="L2" s="5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474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3">
      <c r="L4" s="4" t="s">
        <v>412</v>
      </c>
      <c r="M4" s="55">
        <v>40179</v>
      </c>
      <c r="N4" s="55">
        <v>40544</v>
      </c>
      <c r="O4" s="55">
        <v>40909</v>
      </c>
      <c r="P4" s="55">
        <v>41275</v>
      </c>
      <c r="Q4" s="55">
        <v>41640</v>
      </c>
      <c r="R4" s="55">
        <v>42005</v>
      </c>
      <c r="S4" s="55">
        <v>42370</v>
      </c>
      <c r="T4" s="55">
        <v>42736</v>
      </c>
      <c r="U4" s="55">
        <v>43101</v>
      </c>
      <c r="V4" s="55">
        <v>43466</v>
      </c>
      <c r="W4" s="55">
        <v>43831</v>
      </c>
      <c r="X4" s="55">
        <v>44197</v>
      </c>
      <c r="Y4" s="55">
        <v>44562</v>
      </c>
      <c r="Z4" s="55">
        <v>44927</v>
      </c>
      <c r="AA4" s="55">
        <v>45292</v>
      </c>
      <c r="AB4" s="55">
        <v>45658</v>
      </c>
      <c r="AC4" s="55">
        <v>46023</v>
      </c>
      <c r="AD4" s="55">
        <v>46388</v>
      </c>
      <c r="AE4" s="55">
        <v>46753</v>
      </c>
      <c r="AF4" s="55">
        <v>47119</v>
      </c>
      <c r="AG4" s="55">
        <v>47484</v>
      </c>
      <c r="AH4" s="55">
        <v>47849</v>
      </c>
      <c r="AI4" s="55">
        <v>48214</v>
      </c>
      <c r="AJ4" s="55">
        <v>48580</v>
      </c>
      <c r="AK4" s="55">
        <v>48945</v>
      </c>
      <c r="AL4" s="55">
        <v>49310</v>
      </c>
      <c r="AM4" s="55">
        <v>49675</v>
      </c>
      <c r="AN4" s="55">
        <v>50041</v>
      </c>
      <c r="AO4" s="55">
        <v>50406</v>
      </c>
      <c r="AP4" s="55">
        <v>50771</v>
      </c>
      <c r="AQ4" s="55">
        <v>51136</v>
      </c>
      <c r="AR4" s="55">
        <v>51502</v>
      </c>
      <c r="AS4" s="55">
        <v>51867</v>
      </c>
      <c r="AT4" s="55">
        <v>52232</v>
      </c>
      <c r="AU4" s="55">
        <v>52597</v>
      </c>
      <c r="AV4" s="55">
        <v>52963</v>
      </c>
      <c r="AW4" s="55">
        <v>53328</v>
      </c>
      <c r="AX4" s="55">
        <v>53693</v>
      </c>
      <c r="AY4" s="55">
        <v>54058</v>
      </c>
      <c r="AZ4" s="55">
        <v>54424</v>
      </c>
      <c r="BA4" s="55">
        <v>54789</v>
      </c>
    </row>
    <row r="5" spans="1:53">
      <c r="L5" s="8" t="s">
        <v>80</v>
      </c>
      <c r="M5" s="10"/>
      <c r="N5" s="10"/>
      <c r="O5" s="454"/>
      <c r="P5" s="454">
        <v>0.3</v>
      </c>
      <c r="Q5" s="454">
        <v>0.3</v>
      </c>
      <c r="R5" s="454">
        <v>0.3</v>
      </c>
      <c r="S5" s="454">
        <v>0.3</v>
      </c>
      <c r="T5" s="454">
        <v>0.3</v>
      </c>
      <c r="U5" s="454">
        <v>0.3</v>
      </c>
      <c r="V5" s="454">
        <v>0.3</v>
      </c>
      <c r="W5" s="454">
        <v>0.3</v>
      </c>
      <c r="X5" s="454">
        <v>0.3</v>
      </c>
      <c r="Y5" s="454">
        <v>0.3</v>
      </c>
      <c r="Z5" s="454">
        <v>0.3</v>
      </c>
      <c r="AA5" s="454">
        <v>0.3</v>
      </c>
      <c r="AB5" s="454">
        <v>0.3</v>
      </c>
      <c r="AC5" s="454">
        <v>0.3</v>
      </c>
      <c r="AD5" s="454">
        <v>0.3</v>
      </c>
      <c r="AE5" s="454">
        <v>0.3</v>
      </c>
      <c r="AF5" s="454">
        <v>0.3</v>
      </c>
      <c r="AG5" s="454">
        <v>0.3</v>
      </c>
      <c r="AH5" s="454">
        <v>0.3</v>
      </c>
      <c r="AI5" s="454">
        <v>0.3</v>
      </c>
      <c r="AJ5" s="454">
        <v>0.3</v>
      </c>
      <c r="AK5" s="454">
        <v>0.3</v>
      </c>
      <c r="AL5" s="454">
        <v>0.3</v>
      </c>
      <c r="AM5" s="454">
        <v>0.3</v>
      </c>
      <c r="AN5" s="454">
        <v>0.3</v>
      </c>
      <c r="AO5" s="454">
        <v>0.3</v>
      </c>
      <c r="AP5" s="454">
        <v>0.3</v>
      </c>
      <c r="AQ5" s="454">
        <v>0.3</v>
      </c>
      <c r="AR5" s="454">
        <v>0.3</v>
      </c>
      <c r="AS5" s="454">
        <v>0.3</v>
      </c>
      <c r="AT5" s="454">
        <v>0.3</v>
      </c>
      <c r="AU5" s="454">
        <v>0.3</v>
      </c>
      <c r="AV5" s="454">
        <v>0.3</v>
      </c>
      <c r="AW5" s="454">
        <v>0.3</v>
      </c>
      <c r="AX5" s="454">
        <v>0.3</v>
      </c>
      <c r="AY5" s="454">
        <v>0.3</v>
      </c>
      <c r="AZ5" s="454">
        <v>0.3</v>
      </c>
      <c r="BA5" s="454">
        <v>0.3</v>
      </c>
    </row>
    <row r="6" spans="1:53">
      <c r="L6" s="8" t="s">
        <v>31</v>
      </c>
      <c r="M6" s="10"/>
      <c r="N6" s="10"/>
      <c r="O6" s="454"/>
      <c r="P6" s="454">
        <v>0.3</v>
      </c>
      <c r="Q6" s="454">
        <v>0.3</v>
      </c>
      <c r="R6" s="454">
        <v>0.3</v>
      </c>
      <c r="S6" s="454">
        <v>0.3</v>
      </c>
      <c r="T6" s="454">
        <v>0.3</v>
      </c>
      <c r="U6" s="454">
        <v>0.3</v>
      </c>
      <c r="V6" s="454">
        <v>0.3</v>
      </c>
      <c r="W6" s="454">
        <v>0.3</v>
      </c>
      <c r="X6" s="454">
        <v>0.3</v>
      </c>
      <c r="Y6" s="454">
        <v>0.3</v>
      </c>
      <c r="Z6" s="454">
        <v>0.3</v>
      </c>
      <c r="AA6" s="454">
        <v>0.3</v>
      </c>
      <c r="AB6" s="454">
        <v>0.3</v>
      </c>
      <c r="AC6" s="454">
        <v>0.3</v>
      </c>
      <c r="AD6" s="454">
        <v>0.3</v>
      </c>
      <c r="AE6" s="454">
        <v>0.3</v>
      </c>
      <c r="AF6" s="454">
        <v>0.3</v>
      </c>
      <c r="AG6" s="454">
        <v>0.3</v>
      </c>
      <c r="AH6" s="454">
        <v>0.3</v>
      </c>
      <c r="AI6" s="454">
        <v>0.3</v>
      </c>
      <c r="AJ6" s="454">
        <v>0.3</v>
      </c>
      <c r="AK6" s="454">
        <v>0.3</v>
      </c>
      <c r="AL6" s="454">
        <v>0.3</v>
      </c>
      <c r="AM6" s="454">
        <v>0.3</v>
      </c>
      <c r="AN6" s="454">
        <v>0.3</v>
      </c>
      <c r="AO6" s="454">
        <v>0.3</v>
      </c>
      <c r="AP6" s="454">
        <v>0.3</v>
      </c>
      <c r="AQ6" s="454">
        <v>0.3</v>
      </c>
      <c r="AR6" s="454">
        <v>0.3</v>
      </c>
      <c r="AS6" s="454">
        <v>0.3</v>
      </c>
      <c r="AT6" s="454">
        <v>0.3</v>
      </c>
      <c r="AU6" s="454">
        <v>0.3</v>
      </c>
      <c r="AV6" s="454">
        <v>0.3</v>
      </c>
      <c r="AW6" s="454">
        <v>0.3</v>
      </c>
      <c r="AX6" s="454">
        <v>0.3</v>
      </c>
      <c r="AY6" s="454">
        <v>0.3</v>
      </c>
      <c r="AZ6" s="454">
        <v>0.3</v>
      </c>
      <c r="BA6" s="454">
        <v>0.3</v>
      </c>
    </row>
    <row r="7" spans="1:53">
      <c r="L7" s="8" t="s">
        <v>81</v>
      </c>
      <c r="M7" s="10"/>
      <c r="N7" s="10"/>
      <c r="O7" s="454"/>
      <c r="P7" s="454">
        <v>0.3</v>
      </c>
      <c r="Q7" s="454">
        <v>0.3</v>
      </c>
      <c r="R7" s="454">
        <v>0.3</v>
      </c>
      <c r="S7" s="454">
        <v>0.3</v>
      </c>
      <c r="T7" s="454">
        <v>0.3</v>
      </c>
      <c r="U7" s="454">
        <v>0.3</v>
      </c>
      <c r="V7" s="454">
        <v>0.4</v>
      </c>
      <c r="W7" s="454">
        <v>0.4</v>
      </c>
      <c r="X7" s="454">
        <v>0.4</v>
      </c>
      <c r="Y7" s="454">
        <v>0.5</v>
      </c>
      <c r="Z7" s="454">
        <v>0.6</v>
      </c>
      <c r="AA7" s="454">
        <v>0.6</v>
      </c>
      <c r="AB7" s="454">
        <v>0.7</v>
      </c>
      <c r="AC7" s="454">
        <v>0.8</v>
      </c>
      <c r="AD7" s="454">
        <v>0.8</v>
      </c>
      <c r="AE7" s="454">
        <v>0.9</v>
      </c>
      <c r="AF7" s="454">
        <v>1</v>
      </c>
      <c r="AG7" s="454">
        <v>1.2</v>
      </c>
      <c r="AH7" s="454">
        <v>1.3</v>
      </c>
      <c r="AI7" s="454">
        <v>1.4</v>
      </c>
      <c r="AJ7" s="454">
        <v>1.6</v>
      </c>
      <c r="AK7" s="454">
        <v>1.8</v>
      </c>
      <c r="AL7" s="454">
        <v>2</v>
      </c>
      <c r="AM7" s="454">
        <v>2.2000000000000002</v>
      </c>
      <c r="AN7" s="454">
        <v>2.5</v>
      </c>
      <c r="AO7" s="454">
        <v>2.7</v>
      </c>
      <c r="AP7" s="454">
        <v>3</v>
      </c>
      <c r="AQ7" s="454">
        <v>3.4</v>
      </c>
      <c r="AR7" s="454">
        <v>3.7</v>
      </c>
      <c r="AS7" s="454">
        <v>4.2</v>
      </c>
      <c r="AT7" s="454">
        <v>4.5999999999999996</v>
      </c>
      <c r="AU7" s="454">
        <v>5.0999999999999996</v>
      </c>
      <c r="AV7" s="454">
        <v>5.7</v>
      </c>
      <c r="AW7" s="454">
        <v>6.3</v>
      </c>
      <c r="AX7" s="454">
        <v>7</v>
      </c>
      <c r="AY7" s="454">
        <v>7.8</v>
      </c>
      <c r="AZ7" s="454">
        <v>8.6999999999999993</v>
      </c>
      <c r="BA7" s="454">
        <v>9.6999999999999993</v>
      </c>
    </row>
    <row r="8" spans="1:53">
      <c r="L8" s="8" t="s">
        <v>32</v>
      </c>
      <c r="M8" s="10"/>
      <c r="N8" s="10"/>
      <c r="O8" s="454"/>
      <c r="P8" s="454">
        <v>0.3</v>
      </c>
      <c r="Q8" s="454">
        <v>0.3</v>
      </c>
      <c r="R8" s="454">
        <v>0.3</v>
      </c>
      <c r="S8" s="454">
        <v>0.3</v>
      </c>
      <c r="T8" s="454">
        <v>0.3</v>
      </c>
      <c r="U8" s="454">
        <v>0.3</v>
      </c>
      <c r="V8" s="454">
        <v>0.4</v>
      </c>
      <c r="W8" s="454">
        <v>0.4</v>
      </c>
      <c r="X8" s="454">
        <v>0.5</v>
      </c>
      <c r="Y8" s="454">
        <v>0.5</v>
      </c>
      <c r="Z8" s="454">
        <v>0.6</v>
      </c>
      <c r="AA8" s="454">
        <v>0.7</v>
      </c>
      <c r="AB8" s="454">
        <v>0.8</v>
      </c>
      <c r="AC8" s="454">
        <v>0.9</v>
      </c>
      <c r="AD8" s="454">
        <v>1</v>
      </c>
      <c r="AE8" s="454">
        <v>1.1000000000000001</v>
      </c>
      <c r="AF8" s="454">
        <v>1.3</v>
      </c>
      <c r="AG8" s="454">
        <v>1.5</v>
      </c>
      <c r="AH8" s="454">
        <v>1.7</v>
      </c>
      <c r="AI8" s="454">
        <v>1.9</v>
      </c>
      <c r="AJ8" s="454">
        <v>2.1</v>
      </c>
      <c r="AK8" s="454">
        <v>2.4</v>
      </c>
      <c r="AL8" s="454">
        <v>2.7</v>
      </c>
      <c r="AM8" s="454">
        <v>3.1</v>
      </c>
      <c r="AN8" s="454">
        <v>3.5</v>
      </c>
      <c r="AO8" s="454">
        <v>3.9</v>
      </c>
      <c r="AP8" s="454">
        <v>4.5</v>
      </c>
      <c r="AQ8" s="454">
        <v>5</v>
      </c>
      <c r="AR8" s="454">
        <v>5.7</v>
      </c>
      <c r="AS8" s="454">
        <v>6.5</v>
      </c>
      <c r="AT8" s="454">
        <v>7.3</v>
      </c>
      <c r="AU8" s="454">
        <v>8.3000000000000007</v>
      </c>
      <c r="AV8" s="454">
        <v>9.3000000000000007</v>
      </c>
      <c r="AW8" s="454">
        <v>10.6</v>
      </c>
      <c r="AX8" s="454">
        <v>11.9</v>
      </c>
      <c r="AY8" s="454">
        <v>13.5</v>
      </c>
      <c r="AZ8" s="454">
        <v>15.3</v>
      </c>
      <c r="BA8" s="454">
        <v>17.3</v>
      </c>
    </row>
    <row r="9" spans="1:53"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  <row r="11" spans="1:53">
      <c r="L11" s="2"/>
      <c r="M11" s="2" t="s">
        <v>605</v>
      </c>
      <c r="N11" s="455"/>
      <c r="O11" s="456"/>
      <c r="P11" s="456"/>
      <c r="Q11" s="456"/>
      <c r="R11" s="456"/>
      <c r="S11" s="456"/>
      <c r="T11" s="456"/>
      <c r="U11" s="456"/>
      <c r="V11" s="456"/>
      <c r="W11" s="456"/>
      <c r="X11" s="456"/>
      <c r="Y11" s="456"/>
      <c r="Z11" s="456"/>
      <c r="AA11" s="456"/>
      <c r="AB11" s="456"/>
      <c r="AC11" s="456"/>
      <c r="AD11" s="456"/>
      <c r="AE11" s="456"/>
      <c r="AF11" s="456"/>
      <c r="AG11" s="456"/>
      <c r="AH11" s="456"/>
      <c r="AI11" s="456"/>
      <c r="AJ11" s="456"/>
      <c r="AK11" s="456"/>
      <c r="AL11" s="456"/>
      <c r="AM11" s="456"/>
      <c r="AN11" s="456"/>
      <c r="AO11" s="456"/>
      <c r="AP11" s="456"/>
      <c r="AQ11" s="456"/>
      <c r="AR11" s="456"/>
      <c r="AS11" s="456"/>
      <c r="AT11" s="456"/>
      <c r="AU11" s="456"/>
      <c r="AV11" s="456"/>
      <c r="AW11" s="456"/>
      <c r="AX11" s="456"/>
      <c r="AY11" s="456"/>
      <c r="AZ11" s="456"/>
      <c r="BA11" s="457"/>
    </row>
    <row r="12" spans="1:53">
      <c r="L12" s="4" t="s">
        <v>412</v>
      </c>
      <c r="M12" s="55">
        <v>40179</v>
      </c>
      <c r="N12" s="55">
        <v>40544</v>
      </c>
      <c r="O12" s="55">
        <v>40909</v>
      </c>
      <c r="P12" s="55">
        <v>41275</v>
      </c>
      <c r="Q12" s="55">
        <v>41640</v>
      </c>
      <c r="R12" s="55">
        <v>42005</v>
      </c>
      <c r="S12" s="55">
        <v>42370</v>
      </c>
      <c r="T12" s="55">
        <v>42736</v>
      </c>
      <c r="U12" s="55">
        <v>43101</v>
      </c>
      <c r="V12" s="55">
        <v>43466</v>
      </c>
      <c r="W12" s="55">
        <v>43831</v>
      </c>
      <c r="X12" s="55">
        <v>44197</v>
      </c>
      <c r="Y12" s="55">
        <v>44562</v>
      </c>
      <c r="Z12" s="55">
        <v>44927</v>
      </c>
      <c r="AA12" s="55">
        <v>45292</v>
      </c>
      <c r="AB12" s="55">
        <v>45658</v>
      </c>
      <c r="AC12" s="55">
        <v>46023</v>
      </c>
      <c r="AD12" s="55">
        <v>46388</v>
      </c>
      <c r="AE12" s="55">
        <v>46753</v>
      </c>
      <c r="AF12" s="55">
        <v>47119</v>
      </c>
      <c r="AG12" s="55">
        <v>47484</v>
      </c>
      <c r="AH12" s="55">
        <v>47849</v>
      </c>
      <c r="AI12" s="55">
        <v>48214</v>
      </c>
      <c r="AJ12" s="55">
        <v>48580</v>
      </c>
      <c r="AK12" s="55">
        <v>48945</v>
      </c>
      <c r="AL12" s="55">
        <v>49310</v>
      </c>
      <c r="AM12" s="55">
        <v>49675</v>
      </c>
      <c r="AN12" s="55">
        <v>50041</v>
      </c>
      <c r="AO12" s="55">
        <v>50406</v>
      </c>
      <c r="AP12" s="55">
        <v>50771</v>
      </c>
      <c r="AQ12" s="55">
        <v>51136</v>
      </c>
      <c r="AR12" s="55">
        <v>51502</v>
      </c>
      <c r="AS12" s="55">
        <v>51867</v>
      </c>
      <c r="AT12" s="55">
        <v>52232</v>
      </c>
      <c r="AU12" s="55">
        <v>52597</v>
      </c>
      <c r="AV12" s="55">
        <v>52963</v>
      </c>
      <c r="AW12" s="55">
        <v>53328</v>
      </c>
      <c r="AX12" s="55">
        <v>53693</v>
      </c>
      <c r="AY12" s="55">
        <v>54058</v>
      </c>
      <c r="AZ12" s="55">
        <v>54424</v>
      </c>
      <c r="BA12" s="55">
        <v>54789</v>
      </c>
    </row>
    <row r="13" spans="1:53">
      <c r="L13" s="8" t="s">
        <v>80</v>
      </c>
      <c r="M13" s="10"/>
      <c r="N13" s="10"/>
      <c r="O13" s="10"/>
      <c r="P13" s="10">
        <v>0.14000000000000001</v>
      </c>
      <c r="Q13" s="10">
        <v>0.14099999999999999</v>
      </c>
      <c r="R13" s="10">
        <v>0.14199999999999999</v>
      </c>
      <c r="S13" s="10">
        <v>0.14299999999999999</v>
      </c>
      <c r="T13" s="10">
        <v>0.14399999999999999</v>
      </c>
      <c r="U13" s="10">
        <v>0.14499999999999999</v>
      </c>
      <c r="V13" s="10">
        <v>0.14599999999999999</v>
      </c>
      <c r="W13" s="10">
        <v>0.14699999999999999</v>
      </c>
      <c r="X13" s="10">
        <v>0.14699999999999999</v>
      </c>
      <c r="Y13" s="10">
        <v>0.14799999999999999</v>
      </c>
      <c r="Z13" s="10">
        <v>0.14899999999999999</v>
      </c>
      <c r="AA13" s="10">
        <v>0.15</v>
      </c>
      <c r="AB13" s="10">
        <v>0.15</v>
      </c>
      <c r="AC13" s="10">
        <v>0.151</v>
      </c>
      <c r="AD13" s="10">
        <v>0.152</v>
      </c>
      <c r="AE13" s="10">
        <v>0.152</v>
      </c>
      <c r="AF13" s="10">
        <v>0.153</v>
      </c>
      <c r="AG13" s="10">
        <v>0.153</v>
      </c>
      <c r="AH13" s="10">
        <v>0.154</v>
      </c>
      <c r="AI13" s="10">
        <v>0.154</v>
      </c>
      <c r="AJ13" s="10">
        <v>0.155</v>
      </c>
      <c r="AK13" s="10">
        <v>0.155</v>
      </c>
      <c r="AL13" s="10">
        <v>0.156</v>
      </c>
      <c r="AM13" s="10">
        <v>0.156</v>
      </c>
      <c r="AN13" s="10">
        <v>0.157</v>
      </c>
      <c r="AO13" s="10">
        <v>0.157</v>
      </c>
      <c r="AP13" s="10">
        <v>0.158</v>
      </c>
      <c r="AQ13" s="10">
        <v>0.158</v>
      </c>
      <c r="AR13" s="10">
        <v>0.159</v>
      </c>
      <c r="AS13" s="10">
        <v>0.159</v>
      </c>
      <c r="AT13" s="10">
        <v>0.159</v>
      </c>
      <c r="AU13" s="10">
        <v>0.16</v>
      </c>
      <c r="AV13" s="10">
        <v>0.16</v>
      </c>
      <c r="AW13" s="10">
        <v>0.161</v>
      </c>
      <c r="AX13" s="10">
        <v>0.161</v>
      </c>
      <c r="AY13" s="10">
        <v>0.161</v>
      </c>
      <c r="AZ13" s="10">
        <v>0.16200000000000001</v>
      </c>
      <c r="BA13" s="10">
        <v>0.16200000000000001</v>
      </c>
    </row>
    <row r="14" spans="1:53">
      <c r="L14" s="8" t="s">
        <v>31</v>
      </c>
      <c r="M14" s="10"/>
      <c r="N14" s="10"/>
      <c r="O14" s="10"/>
      <c r="P14" s="10">
        <v>0.14000000000000001</v>
      </c>
      <c r="Q14" s="10">
        <v>0.14099999999999999</v>
      </c>
      <c r="R14" s="10">
        <v>0.14199999999999999</v>
      </c>
      <c r="S14" s="10">
        <v>0.14299999999999999</v>
      </c>
      <c r="T14" s="10">
        <v>0.14399999999999999</v>
      </c>
      <c r="U14" s="10">
        <v>0.14499999999999999</v>
      </c>
      <c r="V14" s="10">
        <v>0.14599999999999999</v>
      </c>
      <c r="W14" s="10">
        <v>0.14699999999999999</v>
      </c>
      <c r="X14" s="10">
        <v>0.14699999999999999</v>
      </c>
      <c r="Y14" s="10">
        <v>0.14799999999999999</v>
      </c>
      <c r="Z14" s="10">
        <v>0.14899999999999999</v>
      </c>
      <c r="AA14" s="10">
        <v>0.15</v>
      </c>
      <c r="AB14" s="10">
        <v>0.15</v>
      </c>
      <c r="AC14" s="10">
        <v>0.151</v>
      </c>
      <c r="AD14" s="10">
        <v>0.152</v>
      </c>
      <c r="AE14" s="10">
        <v>0.152</v>
      </c>
      <c r="AF14" s="10">
        <v>0.153</v>
      </c>
      <c r="AG14" s="10">
        <v>0.153</v>
      </c>
      <c r="AH14" s="10">
        <v>0.154</v>
      </c>
      <c r="AI14" s="10">
        <v>0.154</v>
      </c>
      <c r="AJ14" s="10">
        <v>0.155</v>
      </c>
      <c r="AK14" s="10">
        <v>0.155</v>
      </c>
      <c r="AL14" s="10">
        <v>0.156</v>
      </c>
      <c r="AM14" s="10">
        <v>0.156</v>
      </c>
      <c r="AN14" s="10">
        <v>0.157</v>
      </c>
      <c r="AO14" s="10">
        <v>0.157</v>
      </c>
      <c r="AP14" s="10">
        <v>0.158</v>
      </c>
      <c r="AQ14" s="10">
        <v>0.158</v>
      </c>
      <c r="AR14" s="10">
        <v>0.159</v>
      </c>
      <c r="AS14" s="10">
        <v>0.159</v>
      </c>
      <c r="AT14" s="10">
        <v>0.159</v>
      </c>
      <c r="AU14" s="10">
        <v>0.16</v>
      </c>
      <c r="AV14" s="10">
        <v>0.16</v>
      </c>
      <c r="AW14" s="10">
        <v>0.161</v>
      </c>
      <c r="AX14" s="10">
        <v>0.161</v>
      </c>
      <c r="AY14" s="10">
        <v>0.161</v>
      </c>
      <c r="AZ14" s="10">
        <v>0.16200000000000001</v>
      </c>
      <c r="BA14" s="10">
        <v>0.16200000000000001</v>
      </c>
    </row>
    <row r="15" spans="1:53">
      <c r="L15" s="8" t="s">
        <v>81</v>
      </c>
      <c r="M15" s="10"/>
      <c r="N15" s="10"/>
      <c r="O15" s="10"/>
      <c r="P15" s="10">
        <v>0.14000000000000001</v>
      </c>
      <c r="Q15" s="10">
        <v>0.14099999999999999</v>
      </c>
      <c r="R15" s="10">
        <v>0.14199999999999999</v>
      </c>
      <c r="S15" s="10">
        <v>0.14299999999999999</v>
      </c>
      <c r="T15" s="10">
        <v>0.14399999999999999</v>
      </c>
      <c r="U15" s="10">
        <v>0.161</v>
      </c>
      <c r="V15" s="10">
        <v>0.17899999999999999</v>
      </c>
      <c r="W15" s="10">
        <v>0.2</v>
      </c>
      <c r="X15" s="10">
        <v>0.223</v>
      </c>
      <c r="Y15" s="10">
        <v>0.248</v>
      </c>
      <c r="Z15" s="10">
        <v>0.27600000000000002</v>
      </c>
      <c r="AA15" s="10">
        <v>0.307</v>
      </c>
      <c r="AB15" s="10">
        <v>0.34200000000000003</v>
      </c>
      <c r="AC15" s="10">
        <v>0.38100000000000001</v>
      </c>
      <c r="AD15" s="10">
        <v>0.42399999999999999</v>
      </c>
      <c r="AE15" s="10">
        <v>0.47199999999999998</v>
      </c>
      <c r="AF15" s="10">
        <v>0.52500000000000002</v>
      </c>
      <c r="AG15" s="10">
        <v>0.58399999999999996</v>
      </c>
      <c r="AH15" s="10">
        <v>0.64900000000000002</v>
      </c>
      <c r="AI15" s="10">
        <v>0.72199999999999998</v>
      </c>
      <c r="AJ15" s="10">
        <v>0.80300000000000005</v>
      </c>
      <c r="AK15" s="10">
        <v>0.89300000000000002</v>
      </c>
      <c r="AL15" s="10">
        <v>0.99199999999999999</v>
      </c>
      <c r="AM15" s="10">
        <v>1.103</v>
      </c>
      <c r="AN15" s="10">
        <v>1.226</v>
      </c>
      <c r="AO15" s="10">
        <v>1.363</v>
      </c>
      <c r="AP15" s="10">
        <v>1.5149999999999999</v>
      </c>
      <c r="AQ15" s="10">
        <v>1.6830000000000001</v>
      </c>
      <c r="AR15" s="10">
        <v>1.871</v>
      </c>
      <c r="AS15" s="10">
        <v>2.0790000000000002</v>
      </c>
      <c r="AT15" s="10">
        <v>2.31</v>
      </c>
      <c r="AU15" s="10">
        <v>2.5670000000000002</v>
      </c>
      <c r="AV15" s="10">
        <v>2.8519999999999999</v>
      </c>
      <c r="AW15" s="10">
        <v>3.169</v>
      </c>
      <c r="AX15" s="10">
        <v>3.5209999999999999</v>
      </c>
      <c r="AY15" s="10">
        <v>3.9119999999999999</v>
      </c>
      <c r="AZ15" s="10">
        <v>4.3460000000000001</v>
      </c>
      <c r="BA15" s="10">
        <v>4.8280000000000003</v>
      </c>
    </row>
    <row r="16" spans="1:53">
      <c r="L16" s="8" t="s">
        <v>32</v>
      </c>
      <c r="M16" s="10"/>
      <c r="N16" s="10"/>
      <c r="O16" s="10"/>
      <c r="P16" s="10">
        <v>0.14000000000000001</v>
      </c>
      <c r="Q16" s="10">
        <v>0.14099999999999999</v>
      </c>
      <c r="R16" s="10">
        <v>0.14199999999999999</v>
      </c>
      <c r="S16" s="10">
        <v>0.14299999999999999</v>
      </c>
      <c r="T16" s="10">
        <v>0.14399999999999999</v>
      </c>
      <c r="U16" s="10">
        <v>0.16400000000000001</v>
      </c>
      <c r="V16" s="10">
        <v>0.186</v>
      </c>
      <c r="W16" s="10">
        <v>0.21099999999999999</v>
      </c>
      <c r="X16" s="10">
        <v>0.23899999999999999</v>
      </c>
      <c r="Y16" s="10">
        <v>0.27100000000000002</v>
      </c>
      <c r="Z16" s="10">
        <v>0.307</v>
      </c>
      <c r="AA16" s="10">
        <v>0.34799999999999998</v>
      </c>
      <c r="AB16" s="10">
        <v>0.39400000000000002</v>
      </c>
      <c r="AC16" s="10">
        <v>0.44600000000000001</v>
      </c>
      <c r="AD16" s="10">
        <v>0.505</v>
      </c>
      <c r="AE16" s="10">
        <v>0.57199999999999995</v>
      </c>
      <c r="AF16" s="10">
        <v>0.64800000000000002</v>
      </c>
      <c r="AG16" s="10">
        <v>0.73299999999999998</v>
      </c>
      <c r="AH16" s="10">
        <v>0.83</v>
      </c>
      <c r="AI16" s="10">
        <v>0.94</v>
      </c>
      <c r="AJ16" s="10">
        <v>1.0640000000000001</v>
      </c>
      <c r="AK16" s="10">
        <v>1.204</v>
      </c>
      <c r="AL16" s="10">
        <v>1.3620000000000001</v>
      </c>
      <c r="AM16" s="10">
        <v>1.5409999999999999</v>
      </c>
      <c r="AN16" s="10">
        <v>1.7430000000000001</v>
      </c>
      <c r="AO16" s="10">
        <v>1.972</v>
      </c>
      <c r="AP16" s="10">
        <v>2.23</v>
      </c>
      <c r="AQ16" s="10">
        <v>2.5219999999999998</v>
      </c>
      <c r="AR16" s="10">
        <v>2.8530000000000002</v>
      </c>
      <c r="AS16" s="10">
        <v>3.2269999999999999</v>
      </c>
      <c r="AT16" s="10">
        <v>3.649</v>
      </c>
      <c r="AU16" s="10">
        <v>4.1269999999999998</v>
      </c>
      <c r="AV16" s="10">
        <v>4.6669999999999998</v>
      </c>
      <c r="AW16" s="10">
        <v>5.2770000000000001</v>
      </c>
      <c r="AX16" s="10">
        <v>5.9669999999999996</v>
      </c>
      <c r="AY16" s="10">
        <v>6.7469999999999999</v>
      </c>
      <c r="AZ16" s="10">
        <v>7.6289999999999996</v>
      </c>
      <c r="BA16" s="10">
        <v>8.625</v>
      </c>
    </row>
    <row r="17" spans="1:53"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>
      <c r="L19" s="2"/>
      <c r="M19" s="2" t="s">
        <v>475</v>
      </c>
      <c r="N19" s="455"/>
      <c r="O19" s="456"/>
      <c r="P19" s="456"/>
      <c r="Q19" s="456"/>
      <c r="R19" s="456"/>
      <c r="S19" s="456"/>
      <c r="T19" s="456"/>
      <c r="U19" s="456"/>
      <c r="V19" s="456"/>
      <c r="W19" s="456"/>
      <c r="X19" s="456"/>
      <c r="Y19" s="456"/>
      <c r="Z19" s="456"/>
      <c r="AA19" s="456"/>
      <c r="AB19" s="456"/>
      <c r="AC19" s="456"/>
      <c r="AD19" s="456"/>
      <c r="AE19" s="456"/>
      <c r="AF19" s="456"/>
      <c r="AG19" s="456"/>
      <c r="AH19" s="456"/>
      <c r="AI19" s="456"/>
      <c r="AJ19" s="456"/>
      <c r="AK19" s="456"/>
      <c r="AL19" s="456"/>
      <c r="AM19" s="456"/>
      <c r="AN19" s="456"/>
      <c r="AO19" s="456"/>
      <c r="AP19" s="456"/>
      <c r="AQ19" s="456"/>
      <c r="AR19" s="456"/>
      <c r="AS19" s="456"/>
      <c r="AT19" s="456"/>
      <c r="AU19" s="456"/>
      <c r="AV19" s="456"/>
      <c r="AW19" s="456"/>
      <c r="AX19" s="456"/>
      <c r="AY19" s="456"/>
      <c r="AZ19" s="456"/>
      <c r="BA19" s="457"/>
    </row>
    <row r="20" spans="1:53">
      <c r="L20" s="4" t="s">
        <v>412</v>
      </c>
      <c r="M20" s="55">
        <v>40179</v>
      </c>
      <c r="N20" s="55">
        <v>40544</v>
      </c>
      <c r="O20" s="55">
        <v>40909</v>
      </c>
      <c r="P20" s="55">
        <v>41275</v>
      </c>
      <c r="Q20" s="55">
        <v>41640</v>
      </c>
      <c r="R20" s="55">
        <v>42005</v>
      </c>
      <c r="S20" s="55">
        <v>42370</v>
      </c>
      <c r="T20" s="55">
        <v>42736</v>
      </c>
      <c r="U20" s="55">
        <v>43101</v>
      </c>
      <c r="V20" s="55">
        <v>43466</v>
      </c>
      <c r="W20" s="55">
        <v>43831</v>
      </c>
      <c r="X20" s="55">
        <v>44197</v>
      </c>
      <c r="Y20" s="55">
        <v>44562</v>
      </c>
      <c r="Z20" s="55">
        <v>44927</v>
      </c>
      <c r="AA20" s="55">
        <v>45292</v>
      </c>
      <c r="AB20" s="55">
        <v>45658</v>
      </c>
      <c r="AC20" s="55">
        <v>46023</v>
      </c>
      <c r="AD20" s="55">
        <v>46388</v>
      </c>
      <c r="AE20" s="55">
        <v>46753</v>
      </c>
      <c r="AF20" s="55">
        <v>47119</v>
      </c>
      <c r="AG20" s="55">
        <v>47484</v>
      </c>
      <c r="AH20" s="55">
        <v>47849</v>
      </c>
      <c r="AI20" s="55">
        <v>48214</v>
      </c>
      <c r="AJ20" s="55">
        <v>48580</v>
      </c>
      <c r="AK20" s="55">
        <v>48945</v>
      </c>
      <c r="AL20" s="55">
        <v>49310</v>
      </c>
      <c r="AM20" s="55">
        <v>49675</v>
      </c>
      <c r="AN20" s="55">
        <v>50041</v>
      </c>
      <c r="AO20" s="55">
        <v>50406</v>
      </c>
      <c r="AP20" s="55">
        <v>50771</v>
      </c>
      <c r="AQ20" s="55">
        <v>51136</v>
      </c>
      <c r="AR20" s="55">
        <v>51502</v>
      </c>
      <c r="AS20" s="55">
        <v>51867</v>
      </c>
      <c r="AT20" s="55">
        <v>52232</v>
      </c>
      <c r="AU20" s="55">
        <v>52597</v>
      </c>
      <c r="AV20" s="55">
        <v>52963</v>
      </c>
      <c r="AW20" s="55">
        <v>53328</v>
      </c>
      <c r="AX20" s="55">
        <v>53693</v>
      </c>
      <c r="AY20" s="55">
        <v>54058</v>
      </c>
      <c r="AZ20" s="55">
        <v>54424</v>
      </c>
      <c r="BA20" s="55">
        <v>54789</v>
      </c>
    </row>
    <row r="21" spans="1:53">
      <c r="L21" s="8" t="s">
        <v>80</v>
      </c>
      <c r="M21" s="10"/>
      <c r="N21" s="10"/>
      <c r="O21" s="10"/>
      <c r="P21" s="10">
        <v>0.3</v>
      </c>
      <c r="Q21" s="10">
        <v>0.3</v>
      </c>
      <c r="R21" s="10">
        <v>0.3</v>
      </c>
      <c r="S21" s="10">
        <v>0.3</v>
      </c>
      <c r="T21" s="10">
        <v>0.3</v>
      </c>
      <c r="U21" s="10">
        <v>0.3</v>
      </c>
      <c r="V21" s="10">
        <v>0.3</v>
      </c>
      <c r="W21" s="10">
        <v>0.3</v>
      </c>
      <c r="X21" s="10">
        <v>0.3</v>
      </c>
      <c r="Y21" s="10">
        <v>0.3</v>
      </c>
      <c r="Z21" s="10">
        <v>0.3</v>
      </c>
      <c r="AA21" s="10">
        <v>0.3</v>
      </c>
      <c r="AB21" s="10">
        <v>0.3</v>
      </c>
      <c r="AC21" s="10">
        <v>0.3</v>
      </c>
      <c r="AD21" s="10">
        <v>0.3</v>
      </c>
      <c r="AE21" s="10">
        <v>0.3</v>
      </c>
      <c r="AF21" s="10">
        <v>0.3</v>
      </c>
      <c r="AG21" s="10">
        <v>0.3</v>
      </c>
      <c r="AH21" s="10">
        <v>0.3</v>
      </c>
      <c r="AI21" s="10">
        <v>0.3</v>
      </c>
      <c r="AJ21" s="10">
        <v>0.3</v>
      </c>
      <c r="AK21" s="10">
        <v>0.3</v>
      </c>
      <c r="AL21" s="10">
        <v>0.3</v>
      </c>
      <c r="AM21" s="10">
        <v>0.3</v>
      </c>
      <c r="AN21" s="10">
        <v>0.3</v>
      </c>
      <c r="AO21" s="10">
        <v>0.3</v>
      </c>
      <c r="AP21" s="10">
        <v>0.3</v>
      </c>
      <c r="AQ21" s="10">
        <v>0.3</v>
      </c>
      <c r="AR21" s="10">
        <v>0.3</v>
      </c>
      <c r="AS21" s="10">
        <v>0.3</v>
      </c>
      <c r="AT21" s="10">
        <v>0.3</v>
      </c>
      <c r="AU21" s="10">
        <v>0.3</v>
      </c>
      <c r="AV21" s="10">
        <v>0.3</v>
      </c>
      <c r="AW21" s="10">
        <v>0.3</v>
      </c>
      <c r="AX21" s="10">
        <v>0.3</v>
      </c>
      <c r="AY21" s="10">
        <v>0.3</v>
      </c>
      <c r="AZ21" s="10">
        <v>0.3</v>
      </c>
      <c r="BA21" s="10">
        <v>0.3</v>
      </c>
    </row>
    <row r="22" spans="1:53">
      <c r="A22" s="417"/>
      <c r="L22" s="8" t="s">
        <v>31</v>
      </c>
      <c r="M22" s="10"/>
      <c r="N22" s="10"/>
      <c r="O22" s="10"/>
      <c r="P22" s="10">
        <v>0.3</v>
      </c>
      <c r="Q22" s="10">
        <v>0.3</v>
      </c>
      <c r="R22" s="10">
        <v>0.3</v>
      </c>
      <c r="S22" s="10">
        <v>0.3</v>
      </c>
      <c r="T22" s="10">
        <v>0.3</v>
      </c>
      <c r="U22" s="10">
        <v>0.3</v>
      </c>
      <c r="V22" s="10">
        <v>0.3</v>
      </c>
      <c r="W22" s="10">
        <v>0.3</v>
      </c>
      <c r="X22" s="10">
        <v>0.3</v>
      </c>
      <c r="Y22" s="10">
        <v>0.3</v>
      </c>
      <c r="Z22" s="10">
        <v>0.3</v>
      </c>
      <c r="AA22" s="10">
        <v>0.3</v>
      </c>
      <c r="AB22" s="10">
        <v>0.3</v>
      </c>
      <c r="AC22" s="10">
        <v>0.3</v>
      </c>
      <c r="AD22" s="10">
        <v>0.3</v>
      </c>
      <c r="AE22" s="10">
        <v>0.3</v>
      </c>
      <c r="AF22" s="10">
        <v>0.3</v>
      </c>
      <c r="AG22" s="10">
        <v>0.3</v>
      </c>
      <c r="AH22" s="10">
        <v>0.3</v>
      </c>
      <c r="AI22" s="10">
        <v>0.3</v>
      </c>
      <c r="AJ22" s="10">
        <v>0.3</v>
      </c>
      <c r="AK22" s="10">
        <v>0.3</v>
      </c>
      <c r="AL22" s="10">
        <v>0.3</v>
      </c>
      <c r="AM22" s="10">
        <v>0.3</v>
      </c>
      <c r="AN22" s="10">
        <v>0.3</v>
      </c>
      <c r="AO22" s="10">
        <v>0.3</v>
      </c>
      <c r="AP22" s="10">
        <v>0.3</v>
      </c>
      <c r="AQ22" s="10">
        <v>0.3</v>
      </c>
      <c r="AR22" s="10">
        <v>0.3</v>
      </c>
      <c r="AS22" s="10">
        <v>0.3</v>
      </c>
      <c r="AT22" s="10">
        <v>0.3</v>
      </c>
      <c r="AU22" s="10">
        <v>0.3</v>
      </c>
      <c r="AV22" s="10">
        <v>0.3</v>
      </c>
      <c r="AW22" s="10">
        <v>0.3</v>
      </c>
      <c r="AX22" s="10">
        <v>0.3</v>
      </c>
      <c r="AY22" s="10">
        <v>0.3</v>
      </c>
      <c r="AZ22" s="10">
        <v>0.3</v>
      </c>
      <c r="BA22" s="10">
        <v>0.3</v>
      </c>
    </row>
    <row r="23" spans="1:53">
      <c r="L23" s="8" t="s">
        <v>81</v>
      </c>
      <c r="M23" s="10"/>
      <c r="N23" s="10"/>
      <c r="O23" s="10"/>
      <c r="P23" s="10">
        <v>0.3</v>
      </c>
      <c r="Q23" s="10">
        <v>0.3</v>
      </c>
      <c r="R23" s="10">
        <v>0.3</v>
      </c>
      <c r="S23" s="10">
        <v>0.3</v>
      </c>
      <c r="T23" s="10">
        <v>0.3</v>
      </c>
      <c r="U23" s="10">
        <v>0.3</v>
      </c>
      <c r="V23" s="10">
        <v>0.4</v>
      </c>
      <c r="W23" s="10">
        <v>0.4</v>
      </c>
      <c r="X23" s="10">
        <v>0.4</v>
      </c>
      <c r="Y23" s="10">
        <v>0.5</v>
      </c>
      <c r="Z23" s="10">
        <v>0.6</v>
      </c>
      <c r="AA23" s="10">
        <v>0.6</v>
      </c>
      <c r="AB23" s="10">
        <v>0.7</v>
      </c>
      <c r="AC23" s="10">
        <v>0.8</v>
      </c>
      <c r="AD23" s="10">
        <v>0.8</v>
      </c>
      <c r="AE23" s="10">
        <v>0.9</v>
      </c>
      <c r="AF23" s="10">
        <v>1</v>
      </c>
      <c r="AG23" s="10">
        <v>1.2</v>
      </c>
      <c r="AH23" s="10">
        <v>1.3</v>
      </c>
      <c r="AI23" s="10">
        <v>1.4</v>
      </c>
      <c r="AJ23" s="10">
        <v>1.6</v>
      </c>
      <c r="AK23" s="10">
        <v>1.8</v>
      </c>
      <c r="AL23" s="10">
        <v>2</v>
      </c>
      <c r="AM23" s="10">
        <v>2.2000000000000002</v>
      </c>
      <c r="AN23" s="10">
        <v>2.5</v>
      </c>
      <c r="AO23" s="10">
        <v>2.7</v>
      </c>
      <c r="AP23" s="10">
        <v>3</v>
      </c>
      <c r="AQ23" s="10">
        <v>3.4</v>
      </c>
      <c r="AR23" s="10">
        <v>3.7</v>
      </c>
      <c r="AS23" s="10">
        <v>4.2</v>
      </c>
      <c r="AT23" s="10">
        <v>4.5999999999999996</v>
      </c>
      <c r="AU23" s="10">
        <v>5.0999999999999996</v>
      </c>
      <c r="AV23" s="10">
        <v>5.7</v>
      </c>
      <c r="AW23" s="10">
        <v>6.3</v>
      </c>
      <c r="AX23" s="10">
        <v>7</v>
      </c>
      <c r="AY23" s="10">
        <v>7.8</v>
      </c>
      <c r="AZ23" s="10">
        <v>8.6999999999999993</v>
      </c>
      <c r="BA23" s="10">
        <v>9.6999999999999993</v>
      </c>
    </row>
    <row r="24" spans="1:53">
      <c r="L24" s="8" t="s">
        <v>32</v>
      </c>
      <c r="M24" s="10"/>
      <c r="N24" s="10"/>
      <c r="O24" s="10"/>
      <c r="P24" s="10">
        <v>0.3</v>
      </c>
      <c r="Q24" s="10">
        <v>0.3</v>
      </c>
      <c r="R24" s="10">
        <v>0.3</v>
      </c>
      <c r="S24" s="10">
        <v>0.3</v>
      </c>
      <c r="T24" s="10">
        <v>0.3</v>
      </c>
      <c r="U24" s="10">
        <v>0.3</v>
      </c>
      <c r="V24" s="10">
        <v>0.4</v>
      </c>
      <c r="W24" s="10">
        <v>0.4</v>
      </c>
      <c r="X24" s="10">
        <v>0.5</v>
      </c>
      <c r="Y24" s="10">
        <v>0.5</v>
      </c>
      <c r="Z24" s="10">
        <v>0.6</v>
      </c>
      <c r="AA24" s="10">
        <v>0.7</v>
      </c>
      <c r="AB24" s="10">
        <v>0.8</v>
      </c>
      <c r="AC24" s="10">
        <v>0.9</v>
      </c>
      <c r="AD24" s="10">
        <v>1</v>
      </c>
      <c r="AE24" s="10">
        <v>1.1000000000000001</v>
      </c>
      <c r="AF24" s="10">
        <v>1.3</v>
      </c>
      <c r="AG24" s="10">
        <v>1.5</v>
      </c>
      <c r="AH24" s="10">
        <v>1.7</v>
      </c>
      <c r="AI24" s="10">
        <v>1.9</v>
      </c>
      <c r="AJ24" s="10">
        <v>2.1</v>
      </c>
      <c r="AK24" s="10">
        <v>2.4</v>
      </c>
      <c r="AL24" s="10">
        <v>2.7</v>
      </c>
      <c r="AM24" s="10">
        <v>3.1</v>
      </c>
      <c r="AN24" s="10">
        <v>3.5</v>
      </c>
      <c r="AO24" s="10">
        <v>3.9</v>
      </c>
      <c r="AP24" s="10">
        <v>4.5</v>
      </c>
      <c r="AQ24" s="10">
        <v>5</v>
      </c>
      <c r="AR24" s="10">
        <v>5.7</v>
      </c>
      <c r="AS24" s="10">
        <v>6.5</v>
      </c>
      <c r="AT24" s="10">
        <v>7.3</v>
      </c>
      <c r="AU24" s="10">
        <v>8.3000000000000007</v>
      </c>
      <c r="AV24" s="10">
        <v>9.3000000000000007</v>
      </c>
      <c r="AW24" s="10">
        <v>10.6</v>
      </c>
      <c r="AX24" s="10">
        <v>11.9</v>
      </c>
      <c r="AY24" s="10">
        <v>13.5</v>
      </c>
      <c r="AZ24" s="10">
        <v>15.3</v>
      </c>
      <c r="BA24" s="10">
        <v>17.3</v>
      </c>
    </row>
    <row r="25" spans="1:53"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</row>
    <row r="26" spans="1:53">
      <c r="L26" s="2" t="s">
        <v>476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>
      <c r="L27" s="2" t="s">
        <v>597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>
      <c r="L28" s="2" t="s">
        <v>672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>
      <c r="L29" s="2" t="s">
        <v>477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</row>
    <row r="30" spans="1:53">
      <c r="L30" s="2" t="s">
        <v>478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</row>
    <row r="31" spans="1:53">
      <c r="L31" s="2" t="s">
        <v>479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</row>
    <row r="32" spans="1:53">
      <c r="L32" s="2" t="s">
        <v>480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</row>
    <row r="33" spans="12:53">
      <c r="L33" s="2" t="s">
        <v>481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</row>
    <row r="34" spans="12:53">
      <c r="L34" s="2" t="s">
        <v>600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2:53"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  <row r="36" spans="12:53"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</row>
    <row r="37" spans="12:53"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</row>
    <row r="38" spans="12:53"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</row>
    <row r="39" spans="12:53"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</row>
    <row r="40" spans="12:53"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</row>
    <row r="41" spans="12:53"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</row>
    <row r="42" spans="12:53"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</row>
    <row r="43" spans="12:53"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</row>
    <row r="44" spans="12:53"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</row>
    <row r="45" spans="12:53"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</row>
    <row r="46" spans="12:53"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</row>
    <row r="47" spans="12:53"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</row>
    <row r="48" spans="12:53"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</row>
    <row r="49" spans="12:53"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</row>
    <row r="50" spans="12:53"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</row>
    <row r="51" spans="12:53"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</row>
    <row r="52" spans="12:53"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</row>
    <row r="53" spans="12:53"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</row>
    <row r="54" spans="12:53"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</row>
    <row r="55" spans="12:53"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</row>
    <row r="56" spans="12:53"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</row>
    <row r="57" spans="12:53"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</row>
    <row r="58" spans="12:53"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</row>
    <row r="59" spans="12:53"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</row>
    <row r="60" spans="12:53"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</row>
    <row r="61" spans="12:53"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</row>
    <row r="62" spans="12:53"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</row>
    <row r="63" spans="12:53"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</row>
    <row r="64" spans="12:53"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</row>
    <row r="65" spans="12:53"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</row>
    <row r="66" spans="12:53"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</row>
    <row r="67" spans="12:53"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</row>
    <row r="68" spans="12:53"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</row>
    <row r="69" spans="12:53"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</row>
    <row r="70" spans="12:53"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</row>
    <row r="71" spans="12:53"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</row>
    <row r="72" spans="12:53"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</row>
    <row r="73" spans="12:53"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</row>
    <row r="74" spans="12:53"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</row>
    <row r="75" spans="12:53"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</row>
    <row r="76" spans="12:53"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</row>
  </sheetData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F89"/>
  <sheetViews>
    <sheetView showGridLines="0" zoomScaleNormal="100" workbookViewId="0">
      <pane xSplit="2" ySplit="9" topLeftCell="C10" activePane="bottomRight" state="frozen"/>
      <selection activeCell="E10" sqref="E10"/>
      <selection pane="topRight" activeCell="E10" sqref="E10"/>
      <selection pane="bottomLeft" activeCell="E10" sqref="E10"/>
      <selection pane="bottomRight"/>
    </sheetView>
  </sheetViews>
  <sheetFormatPr defaultColWidth="9" defaultRowHeight="12.75"/>
  <cols>
    <col min="1" max="1" width="3.625" style="76" customWidth="1"/>
    <col min="2" max="2" width="18.125" style="76" customWidth="1"/>
    <col min="3" max="11" width="9.375" style="76" customWidth="1"/>
    <col min="12" max="69" width="9.375" style="332" customWidth="1"/>
    <col min="70" max="16384" width="9" style="332"/>
  </cols>
  <sheetData>
    <row r="1" spans="1:84" s="76" customFormat="1" ht="15.75">
      <c r="A1" s="637" t="s">
        <v>536</v>
      </c>
      <c r="C1" s="35"/>
      <c r="D1" s="35"/>
      <c r="E1" s="35"/>
      <c r="F1" s="35"/>
      <c r="G1" s="35"/>
      <c r="H1" s="35"/>
      <c r="I1" s="35"/>
    </row>
    <row r="2" spans="1:84" s="76" customFormat="1">
      <c r="K2" s="59"/>
      <c r="L2" s="59"/>
    </row>
    <row r="3" spans="1:84" s="76" customFormat="1">
      <c r="B3" s="76" t="s">
        <v>482</v>
      </c>
    </row>
    <row r="4" spans="1:84" s="76" customFormat="1">
      <c r="B4" s="76" t="s">
        <v>483</v>
      </c>
    </row>
    <row r="5" spans="1:84" s="76" customFormat="1">
      <c r="B5" s="76" t="s">
        <v>484</v>
      </c>
    </row>
    <row r="6" spans="1:84" s="76" customFormat="1">
      <c r="B6" s="59" t="s">
        <v>485</v>
      </c>
      <c r="C6" s="321"/>
    </row>
    <row r="7" spans="1:84" s="76" customFormat="1">
      <c r="B7" s="59"/>
      <c r="C7" s="321"/>
    </row>
    <row r="8" spans="1:84" s="76" customFormat="1">
      <c r="C8" s="321" t="s">
        <v>486</v>
      </c>
    </row>
    <row r="9" spans="1:84" s="76" customFormat="1">
      <c r="B9" s="322" t="s">
        <v>36</v>
      </c>
      <c r="C9" s="322">
        <v>1970</v>
      </c>
      <c r="D9" s="322">
        <v>1971</v>
      </c>
      <c r="E9" s="322">
        <v>1972</v>
      </c>
      <c r="F9" s="322">
        <v>1973</v>
      </c>
      <c r="G9" s="322">
        <v>1974</v>
      </c>
      <c r="H9" s="322">
        <v>1975</v>
      </c>
      <c r="I9" s="322">
        <v>1976</v>
      </c>
      <c r="J9" s="322">
        <v>1977</v>
      </c>
      <c r="K9" s="322">
        <v>1978</v>
      </c>
      <c r="L9" s="322">
        <v>1979</v>
      </c>
      <c r="M9" s="322">
        <v>1980</v>
      </c>
      <c r="N9" s="322">
        <v>1981</v>
      </c>
      <c r="O9" s="322">
        <v>1982</v>
      </c>
      <c r="P9" s="322">
        <v>1983</v>
      </c>
      <c r="Q9" s="322">
        <v>1984</v>
      </c>
      <c r="R9" s="322">
        <v>1985</v>
      </c>
      <c r="S9" s="322">
        <v>1986</v>
      </c>
      <c r="T9" s="322">
        <v>1987</v>
      </c>
      <c r="U9" s="322">
        <v>1988</v>
      </c>
      <c r="V9" s="322">
        <v>1989</v>
      </c>
      <c r="W9" s="322">
        <v>1990</v>
      </c>
      <c r="X9" s="322">
        <v>1991</v>
      </c>
      <c r="Y9" s="322">
        <v>1992</v>
      </c>
      <c r="Z9" s="322">
        <v>1993</v>
      </c>
      <c r="AA9" s="322">
        <v>1994</v>
      </c>
      <c r="AB9" s="322">
        <v>1995</v>
      </c>
      <c r="AC9" s="322">
        <v>1996</v>
      </c>
      <c r="AD9" s="322">
        <v>1997</v>
      </c>
      <c r="AE9" s="322">
        <v>1998</v>
      </c>
      <c r="AF9" s="322">
        <v>1999</v>
      </c>
      <c r="AG9" s="322">
        <v>2000</v>
      </c>
      <c r="AH9" s="322">
        <v>2001</v>
      </c>
      <c r="AI9" s="322">
        <v>2002</v>
      </c>
      <c r="AJ9" s="322">
        <v>2003</v>
      </c>
      <c r="AK9" s="322">
        <v>2004</v>
      </c>
      <c r="AL9" s="322">
        <v>2005</v>
      </c>
      <c r="AM9" s="322">
        <v>2006</v>
      </c>
      <c r="AN9" s="322">
        <v>2007</v>
      </c>
      <c r="AO9" s="322">
        <v>2008</v>
      </c>
      <c r="AP9" s="322">
        <v>2009</v>
      </c>
      <c r="AQ9" s="322">
        <v>2010</v>
      </c>
      <c r="AR9" s="322">
        <v>2011</v>
      </c>
      <c r="AS9" s="322">
        <v>2012</v>
      </c>
      <c r="AT9" s="322">
        <v>2013</v>
      </c>
      <c r="AU9" s="322">
        <v>2014</v>
      </c>
      <c r="AV9" s="322">
        <v>2015</v>
      </c>
      <c r="AW9" s="322">
        <v>2016</v>
      </c>
      <c r="AX9" s="322">
        <v>2017</v>
      </c>
      <c r="AY9" s="322">
        <v>2018</v>
      </c>
      <c r="AZ9" s="322">
        <v>2019</v>
      </c>
      <c r="BA9" s="322">
        <v>2020</v>
      </c>
      <c r="BB9" s="322">
        <v>2021</v>
      </c>
      <c r="BC9" s="322">
        <v>2022</v>
      </c>
      <c r="BD9" s="322">
        <v>2023</v>
      </c>
      <c r="BE9" s="322">
        <v>2024</v>
      </c>
      <c r="BF9" s="322">
        <v>2025</v>
      </c>
      <c r="BG9" s="322">
        <v>2026</v>
      </c>
      <c r="BH9" s="322">
        <v>2027</v>
      </c>
      <c r="BI9" s="322">
        <v>2028</v>
      </c>
      <c r="BJ9" s="322">
        <v>2029</v>
      </c>
      <c r="BK9" s="322">
        <v>2030</v>
      </c>
      <c r="BL9" s="322">
        <v>2031</v>
      </c>
      <c r="BM9" s="322">
        <v>2032</v>
      </c>
      <c r="BN9" s="322">
        <v>2033</v>
      </c>
      <c r="BO9" s="322">
        <v>2034</v>
      </c>
      <c r="BP9" s="322">
        <v>2035</v>
      </c>
      <c r="BQ9" s="322">
        <v>2036</v>
      </c>
      <c r="BR9" s="322">
        <v>2037</v>
      </c>
      <c r="BS9" s="322">
        <v>2038</v>
      </c>
      <c r="BT9" s="322">
        <v>2039</v>
      </c>
      <c r="BU9" s="322">
        <v>2040</v>
      </c>
      <c r="BV9" s="322">
        <v>2041</v>
      </c>
      <c r="BW9" s="322">
        <v>2042</v>
      </c>
      <c r="BX9" s="322">
        <v>2043</v>
      </c>
      <c r="BY9" s="322">
        <v>2044</v>
      </c>
      <c r="BZ9" s="322">
        <v>2045</v>
      </c>
      <c r="CA9" s="322">
        <v>2046</v>
      </c>
      <c r="CB9" s="322">
        <v>2047</v>
      </c>
      <c r="CC9" s="322">
        <v>2048</v>
      </c>
      <c r="CD9" s="322">
        <v>2049</v>
      </c>
      <c r="CE9" s="322">
        <v>2050</v>
      </c>
      <c r="CF9" s="322">
        <v>2051</v>
      </c>
    </row>
    <row r="10" spans="1:84" s="76" customFormat="1">
      <c r="B10" s="323" t="s">
        <v>80</v>
      </c>
      <c r="C10" s="324">
        <v>11.186672321481364</v>
      </c>
      <c r="D10" s="324">
        <v>12.436842070181534</v>
      </c>
      <c r="E10" s="324">
        <v>13.958630430621046</v>
      </c>
      <c r="F10" s="324">
        <v>15.617212229567802</v>
      </c>
      <c r="G10" s="324">
        <v>17.337335084545014</v>
      </c>
      <c r="H10" s="324">
        <v>18.909647634107699</v>
      </c>
      <c r="I10" s="324">
        <v>20.163571874224917</v>
      </c>
      <c r="J10" s="324">
        <v>21.190118973906575</v>
      </c>
      <c r="K10" s="324">
        <v>22.197356724554929</v>
      </c>
      <c r="L10" s="324">
        <v>23.289806399136236</v>
      </c>
      <c r="M10" s="324">
        <v>24.333731104207718</v>
      </c>
      <c r="N10" s="324">
        <v>25.267199968692967</v>
      </c>
      <c r="O10" s="324">
        <v>26.044289466643662</v>
      </c>
      <c r="P10" s="324">
        <v>26.868295863224631</v>
      </c>
      <c r="Q10" s="324">
        <v>27.77494528249392</v>
      </c>
      <c r="R10" s="324">
        <v>28.61402983022521</v>
      </c>
      <c r="S10" s="324">
        <v>29.490844230381306</v>
      </c>
      <c r="T10" s="324">
        <v>30.315708995254305</v>
      </c>
      <c r="U10" s="324">
        <v>30.991466254368685</v>
      </c>
      <c r="V10" s="324">
        <v>31.511467049712707</v>
      </c>
      <c r="W10" s="324">
        <v>31.866482227234737</v>
      </c>
      <c r="X10" s="324">
        <v>32.226519505457262</v>
      </c>
      <c r="Y10" s="324">
        <v>32.524328129046381</v>
      </c>
      <c r="Z10" s="324">
        <v>32.8633033458078</v>
      </c>
      <c r="AA10" s="324">
        <v>33.25268003716306</v>
      </c>
      <c r="AB10" s="324">
        <v>33.696763940608392</v>
      </c>
      <c r="AC10" s="324">
        <v>34.117167300060096</v>
      </c>
      <c r="AD10" s="324">
        <v>34.617132916540889</v>
      </c>
      <c r="AE10" s="324">
        <v>34.959028119297763</v>
      </c>
      <c r="AF10" s="324">
        <v>35.577477090670854</v>
      </c>
      <c r="AG10" s="324">
        <v>35.987860999640141</v>
      </c>
      <c r="AH10" s="324">
        <v>36.591155065291389</v>
      </c>
      <c r="AI10" s="324">
        <v>37.033976879760303</v>
      </c>
      <c r="AJ10" s="324">
        <v>37.445906908112455</v>
      </c>
      <c r="AK10" s="324">
        <v>37.813094927268104</v>
      </c>
      <c r="AL10" s="324">
        <v>38.279691000524458</v>
      </c>
      <c r="AM10" s="324">
        <v>38.737147952024579</v>
      </c>
      <c r="AN10" s="324">
        <v>39.171061570007225</v>
      </c>
      <c r="AO10" s="324">
        <v>39.597614716760184</v>
      </c>
      <c r="AP10" s="324">
        <v>40.01710190389602</v>
      </c>
      <c r="AQ10" s="324">
        <v>40.430611000000006</v>
      </c>
      <c r="AR10" s="324">
        <v>40.838999999999992</v>
      </c>
      <c r="AS10" s="324">
        <v>41.26190222016514</v>
      </c>
      <c r="AT10" s="324">
        <v>41.681307812159943</v>
      </c>
      <c r="AU10" s="324">
        <v>42.097668171158226</v>
      </c>
      <c r="AV10" s="324">
        <v>42.51196420392273</v>
      </c>
      <c r="AW10" s="324">
        <v>43.036254424405023</v>
      </c>
      <c r="AX10" s="324">
        <v>43.552438740973322</v>
      </c>
      <c r="AY10" s="324">
        <v>44.054048255760414</v>
      </c>
      <c r="AZ10" s="324">
        <v>44.478632843049795</v>
      </c>
      <c r="BA10" s="324">
        <v>44.8962486448319</v>
      </c>
      <c r="BB10" s="324">
        <v>45.306018824546143</v>
      </c>
      <c r="BC10" s="324">
        <v>45.706933055774115</v>
      </c>
      <c r="BD10" s="324">
        <v>46.098140336150067</v>
      </c>
      <c r="BE10" s="324">
        <v>46.487977144282667</v>
      </c>
      <c r="BF10" s="324">
        <v>46.875621612704158</v>
      </c>
      <c r="BG10" s="324">
        <v>47.258731642081351</v>
      </c>
      <c r="BH10" s="324">
        <v>47.637368111245792</v>
      </c>
      <c r="BI10" s="324">
        <v>48.011573004002109</v>
      </c>
      <c r="BJ10" s="324">
        <v>48.381556727527958</v>
      </c>
      <c r="BK10" s="324">
        <v>48.746142335996581</v>
      </c>
      <c r="BL10" s="324">
        <v>49.105880007028198</v>
      </c>
      <c r="BM10" s="324">
        <v>49.460789581580585</v>
      </c>
      <c r="BN10" s="324">
        <v>49.811718211479146</v>
      </c>
      <c r="BO10" s="324">
        <v>50.1579469135796</v>
      </c>
      <c r="BP10" s="324">
        <v>50.500527380353446</v>
      </c>
      <c r="BQ10" s="324">
        <v>50.840029696063496</v>
      </c>
      <c r="BR10" s="324">
        <v>51.177564261169827</v>
      </c>
      <c r="BS10" s="324">
        <v>51.512577522728392</v>
      </c>
      <c r="BT10" s="324">
        <v>51.846039187347088</v>
      </c>
      <c r="BU10" s="324">
        <v>52.178344211052845</v>
      </c>
      <c r="BV10" s="324">
        <v>52.510424331649816</v>
      </c>
      <c r="BW10" s="324">
        <v>52.841402824326352</v>
      </c>
      <c r="BX10" s="324">
        <v>53.171936313855575</v>
      </c>
      <c r="BY10" s="324">
        <v>53.501954609548633</v>
      </c>
      <c r="BZ10" s="324">
        <v>53.831800300414116</v>
      </c>
      <c r="CA10" s="324">
        <v>54.1602132392089</v>
      </c>
      <c r="CB10" s="324">
        <v>54.487393080000828</v>
      </c>
      <c r="CC10" s="324">
        <v>54.813086265537699</v>
      </c>
      <c r="CD10" s="324">
        <v>55.137580391539686</v>
      </c>
      <c r="CE10" s="324">
        <v>55.463011815112694</v>
      </c>
      <c r="CF10" s="324">
        <v>55.789675657367212</v>
      </c>
    </row>
    <row r="11" spans="1:84" s="76" customFormat="1">
      <c r="B11" s="323" t="s">
        <v>31</v>
      </c>
      <c r="C11" s="324">
        <v>11.186672321481364</v>
      </c>
      <c r="D11" s="324">
        <v>12.436842070181534</v>
      </c>
      <c r="E11" s="324">
        <v>13.958630430621046</v>
      </c>
      <c r="F11" s="324">
        <v>15.617212229567802</v>
      </c>
      <c r="G11" s="324">
        <v>17.337335084545014</v>
      </c>
      <c r="H11" s="324">
        <v>18.909647634107699</v>
      </c>
      <c r="I11" s="324">
        <v>20.163571874224917</v>
      </c>
      <c r="J11" s="324">
        <v>21.190118973906575</v>
      </c>
      <c r="K11" s="324">
        <v>22.197356724554929</v>
      </c>
      <c r="L11" s="324">
        <v>23.289806399136236</v>
      </c>
      <c r="M11" s="324">
        <v>24.333731104207718</v>
      </c>
      <c r="N11" s="324">
        <v>25.267199968692967</v>
      </c>
      <c r="O11" s="324">
        <v>26.044289466643662</v>
      </c>
      <c r="P11" s="324">
        <v>26.868295863224631</v>
      </c>
      <c r="Q11" s="324">
        <v>27.77494528249392</v>
      </c>
      <c r="R11" s="324">
        <v>28.61402983022521</v>
      </c>
      <c r="S11" s="324">
        <v>29.490844230381306</v>
      </c>
      <c r="T11" s="324">
        <v>30.315708995254305</v>
      </c>
      <c r="U11" s="324">
        <v>30.991466254368685</v>
      </c>
      <c r="V11" s="324">
        <v>31.511467049712707</v>
      </c>
      <c r="W11" s="324">
        <v>31.866482227234737</v>
      </c>
      <c r="X11" s="324">
        <v>32.226519505457262</v>
      </c>
      <c r="Y11" s="324">
        <v>32.524328129046381</v>
      </c>
      <c r="Z11" s="324">
        <v>32.8633033458078</v>
      </c>
      <c r="AA11" s="324">
        <v>33.25268003716306</v>
      </c>
      <c r="AB11" s="324">
        <v>33.696763940608392</v>
      </c>
      <c r="AC11" s="324">
        <v>34.117167300060096</v>
      </c>
      <c r="AD11" s="324">
        <v>34.617132916540889</v>
      </c>
      <c r="AE11" s="324">
        <v>34.959028119297763</v>
      </c>
      <c r="AF11" s="324">
        <v>35.577477090670854</v>
      </c>
      <c r="AG11" s="324">
        <v>35.987860999640141</v>
      </c>
      <c r="AH11" s="324">
        <v>36.591155065291389</v>
      </c>
      <c r="AI11" s="324">
        <v>37.033976879760303</v>
      </c>
      <c r="AJ11" s="324">
        <v>37.445906908112455</v>
      </c>
      <c r="AK11" s="324">
        <v>37.813094927268104</v>
      </c>
      <c r="AL11" s="324">
        <v>38.279691000524458</v>
      </c>
      <c r="AM11" s="324">
        <v>38.737147952024579</v>
      </c>
      <c r="AN11" s="324">
        <v>39.171061570007225</v>
      </c>
      <c r="AO11" s="324">
        <v>39.597614716760184</v>
      </c>
      <c r="AP11" s="324">
        <v>40.01710190389602</v>
      </c>
      <c r="AQ11" s="324">
        <v>40.430611000000006</v>
      </c>
      <c r="AR11" s="324">
        <v>40.838999999999992</v>
      </c>
      <c r="AS11" s="324">
        <v>41.26190222016514</v>
      </c>
      <c r="AT11" s="324">
        <v>41.681307812159943</v>
      </c>
      <c r="AU11" s="324">
        <v>42.097668171158226</v>
      </c>
      <c r="AV11" s="324">
        <v>42.51196420392273</v>
      </c>
      <c r="AW11" s="324">
        <v>43.014074918086614</v>
      </c>
      <c r="AX11" s="324">
        <v>43.507665288070498</v>
      </c>
      <c r="AY11" s="324">
        <v>43.986414282476986</v>
      </c>
      <c r="AZ11" s="324">
        <v>44.387964691049675</v>
      </c>
      <c r="BA11" s="324">
        <v>44.782314134743643</v>
      </c>
      <c r="BB11" s="324">
        <v>45.168540478776315</v>
      </c>
      <c r="BC11" s="324">
        <v>45.545773761467714</v>
      </c>
      <c r="BD11" s="324">
        <v>45.913120855167918</v>
      </c>
      <c r="BE11" s="324">
        <v>46.278897367361942</v>
      </c>
      <c r="BF11" s="324">
        <v>46.64222844974983</v>
      </c>
      <c r="BG11" s="324">
        <v>47.000913072748212</v>
      </c>
      <c r="BH11" s="324">
        <v>47.354959065155036</v>
      </c>
      <c r="BI11" s="324">
        <v>47.70441662781645</v>
      </c>
      <c r="BJ11" s="324">
        <v>48.049441529870535</v>
      </c>
      <c r="BK11" s="324">
        <v>48.388996316529642</v>
      </c>
      <c r="BL11" s="324">
        <v>48.723574776431896</v>
      </c>
      <c r="BM11" s="324">
        <v>49.053205076740682</v>
      </c>
      <c r="BN11" s="324">
        <v>49.378673910748333</v>
      </c>
      <c r="BO11" s="324">
        <v>49.699398833540016</v>
      </c>
      <c r="BP11" s="324">
        <v>50.016367925727977</v>
      </c>
      <c r="BQ11" s="324">
        <v>50.330151970149267</v>
      </c>
      <c r="BR11" s="324">
        <v>50.641794046296106</v>
      </c>
      <c r="BS11" s="324">
        <v>50.950873264611538</v>
      </c>
      <c r="BT11" s="324">
        <v>51.258291721139827</v>
      </c>
      <c r="BU11" s="324">
        <v>51.564443106509813</v>
      </c>
      <c r="BV11" s="324">
        <v>51.870189574517802</v>
      </c>
      <c r="BW11" s="324">
        <v>52.174789228007043</v>
      </c>
      <c r="BX11" s="324">
        <v>52.478831709433642</v>
      </c>
      <c r="BY11" s="324">
        <v>52.782249598617675</v>
      </c>
      <c r="BZ11" s="324">
        <v>53.085321811388553</v>
      </c>
      <c r="CA11" s="324">
        <v>53.386929313953971</v>
      </c>
      <c r="CB11" s="324">
        <v>53.687210916049409</v>
      </c>
      <c r="CC11" s="324">
        <v>53.985919562155189</v>
      </c>
      <c r="CD11" s="324">
        <v>54.283280795804998</v>
      </c>
      <c r="CE11" s="324">
        <v>54.581520730238481</v>
      </c>
      <c r="CF11" s="324">
        <v>54.880869048992132</v>
      </c>
    </row>
    <row r="12" spans="1:84" s="261" customFormat="1">
      <c r="A12" s="76"/>
      <c r="B12" s="323" t="s">
        <v>81</v>
      </c>
      <c r="C12" s="324">
        <v>11.186672321481364</v>
      </c>
      <c r="D12" s="324">
        <v>12.436842070181534</v>
      </c>
      <c r="E12" s="324">
        <v>13.958630430621046</v>
      </c>
      <c r="F12" s="324">
        <v>15.617212229567802</v>
      </c>
      <c r="G12" s="324">
        <v>17.337335084545014</v>
      </c>
      <c r="H12" s="324">
        <v>18.909647634107699</v>
      </c>
      <c r="I12" s="324">
        <v>20.163571874224917</v>
      </c>
      <c r="J12" s="324">
        <v>21.190118973906575</v>
      </c>
      <c r="K12" s="324">
        <v>22.197356724554929</v>
      </c>
      <c r="L12" s="324">
        <v>23.289806399136236</v>
      </c>
      <c r="M12" s="324">
        <v>24.333731104207718</v>
      </c>
      <c r="N12" s="324">
        <v>25.267199968692967</v>
      </c>
      <c r="O12" s="324">
        <v>26.044289466643662</v>
      </c>
      <c r="P12" s="324">
        <v>26.868295863224631</v>
      </c>
      <c r="Q12" s="324">
        <v>27.77494528249392</v>
      </c>
      <c r="R12" s="324">
        <v>28.61402983022521</v>
      </c>
      <c r="S12" s="324">
        <v>29.490844230381306</v>
      </c>
      <c r="T12" s="324">
        <v>30.315708995254305</v>
      </c>
      <c r="U12" s="324">
        <v>30.991466254368685</v>
      </c>
      <c r="V12" s="324">
        <v>31.511467049712707</v>
      </c>
      <c r="W12" s="324">
        <v>31.866482227234737</v>
      </c>
      <c r="X12" s="324">
        <v>32.226519505457262</v>
      </c>
      <c r="Y12" s="324">
        <v>32.524328129046381</v>
      </c>
      <c r="Z12" s="324">
        <v>32.8633033458078</v>
      </c>
      <c r="AA12" s="324">
        <v>33.25268003716306</v>
      </c>
      <c r="AB12" s="324">
        <v>33.696763940608392</v>
      </c>
      <c r="AC12" s="324">
        <v>34.117167300060096</v>
      </c>
      <c r="AD12" s="324">
        <v>34.617132916540889</v>
      </c>
      <c r="AE12" s="324">
        <v>34.959028119297763</v>
      </c>
      <c r="AF12" s="324">
        <v>35.577477090670854</v>
      </c>
      <c r="AG12" s="324">
        <v>35.987860999640141</v>
      </c>
      <c r="AH12" s="324">
        <v>36.591155065291389</v>
      </c>
      <c r="AI12" s="324">
        <v>37.033976879760303</v>
      </c>
      <c r="AJ12" s="324">
        <v>37.445906908112455</v>
      </c>
      <c r="AK12" s="324">
        <v>37.813094927268104</v>
      </c>
      <c r="AL12" s="324">
        <v>38.279691000524458</v>
      </c>
      <c r="AM12" s="324">
        <v>38.737147952024579</v>
      </c>
      <c r="AN12" s="324">
        <v>39.171061570007225</v>
      </c>
      <c r="AO12" s="324">
        <v>39.597614716760184</v>
      </c>
      <c r="AP12" s="324">
        <v>40.01710190389602</v>
      </c>
      <c r="AQ12" s="324">
        <v>40.430611000000006</v>
      </c>
      <c r="AR12" s="324">
        <v>40.838999999999992</v>
      </c>
      <c r="AS12" s="324">
        <v>41.26190222016514</v>
      </c>
      <c r="AT12" s="324">
        <v>41.681307812159943</v>
      </c>
      <c r="AU12" s="324">
        <v>42.097668171158226</v>
      </c>
      <c r="AV12" s="324">
        <v>42.51196420392273</v>
      </c>
      <c r="AW12" s="324">
        <v>42.988249524311378</v>
      </c>
      <c r="AX12" s="324">
        <v>43.455531934185515</v>
      </c>
      <c r="AY12" s="324">
        <v>43.907662575042544</v>
      </c>
      <c r="AZ12" s="324">
        <v>44.282392425614169</v>
      </c>
      <c r="BA12" s="324">
        <v>44.649650966079015</v>
      </c>
      <c r="BB12" s="324">
        <v>45.008463317269502</v>
      </c>
      <c r="BC12" s="324">
        <v>45.358122955527683</v>
      </c>
      <c r="BD12" s="324">
        <v>45.697687703326864</v>
      </c>
      <c r="BE12" s="324">
        <v>46.035448866214111</v>
      </c>
      <c r="BF12" s="324">
        <v>46.370469906019771</v>
      </c>
      <c r="BG12" s="324">
        <v>46.700714052084308</v>
      </c>
      <c r="BH12" s="324">
        <v>47.026127362759205</v>
      </c>
      <c r="BI12" s="324">
        <v>47.346769606656906</v>
      </c>
      <c r="BJ12" s="324">
        <v>47.662732933425225</v>
      </c>
      <c r="BK12" s="324">
        <v>47.973142308979661</v>
      </c>
      <c r="BL12" s="324">
        <v>48.278425863704037</v>
      </c>
      <c r="BM12" s="324">
        <v>48.578621459636587</v>
      </c>
      <c r="BN12" s="324">
        <v>48.874445393307838</v>
      </c>
      <c r="BO12" s="324">
        <v>49.165474202310982</v>
      </c>
      <c r="BP12" s="324">
        <v>49.452621898823558</v>
      </c>
      <c r="BQ12" s="324">
        <v>49.736460079089191</v>
      </c>
      <c r="BR12" s="324">
        <v>50.017953435350208</v>
      </c>
      <c r="BS12" s="324">
        <v>50.296835548765173</v>
      </c>
      <c r="BT12" s="324">
        <v>50.573929790928652</v>
      </c>
      <c r="BU12" s="324">
        <v>50.849628379064121</v>
      </c>
      <c r="BV12" s="324">
        <v>51.124712444677428</v>
      </c>
      <c r="BW12" s="324">
        <v>51.398597081359462</v>
      </c>
      <c r="BX12" s="324">
        <v>51.671793938635012</v>
      </c>
      <c r="BY12" s="324">
        <v>51.944238822251897</v>
      </c>
      <c r="BZ12" s="324">
        <v>52.216136508205111</v>
      </c>
      <c r="CA12" s="324">
        <v>52.486532272510786</v>
      </c>
      <c r="CB12" s="324">
        <v>52.755494078925288</v>
      </c>
      <c r="CC12" s="324">
        <v>53.02278244242212</v>
      </c>
      <c r="CD12" s="324">
        <v>53.288550654153582</v>
      </c>
      <c r="CE12" s="324">
        <v>53.555129337688037</v>
      </c>
      <c r="CF12" s="324">
        <v>53.822671982300022</v>
      </c>
    </row>
    <row r="13" spans="1:84" s="76" customFormat="1">
      <c r="B13" s="323" t="s">
        <v>32</v>
      </c>
      <c r="C13" s="324">
        <v>11.186672321481364</v>
      </c>
      <c r="D13" s="324">
        <v>12.436842070181534</v>
      </c>
      <c r="E13" s="324">
        <v>13.958630430621046</v>
      </c>
      <c r="F13" s="324">
        <v>15.617212229567802</v>
      </c>
      <c r="G13" s="324">
        <v>17.337335084545014</v>
      </c>
      <c r="H13" s="324">
        <v>18.909647634107699</v>
      </c>
      <c r="I13" s="324">
        <v>20.163571874224917</v>
      </c>
      <c r="J13" s="324">
        <v>21.190118973906575</v>
      </c>
      <c r="K13" s="324">
        <v>22.197356724554929</v>
      </c>
      <c r="L13" s="324">
        <v>23.289806399136236</v>
      </c>
      <c r="M13" s="324">
        <v>24.333731104207718</v>
      </c>
      <c r="N13" s="324">
        <v>25.267199968692967</v>
      </c>
      <c r="O13" s="324">
        <v>26.044289466643662</v>
      </c>
      <c r="P13" s="324">
        <v>26.868295863224631</v>
      </c>
      <c r="Q13" s="324">
        <v>27.77494528249392</v>
      </c>
      <c r="R13" s="324">
        <v>28.61402983022521</v>
      </c>
      <c r="S13" s="324">
        <v>29.490844230381306</v>
      </c>
      <c r="T13" s="324">
        <v>30.315708995254305</v>
      </c>
      <c r="U13" s="324">
        <v>30.991466254368685</v>
      </c>
      <c r="V13" s="324">
        <v>31.511467049712707</v>
      </c>
      <c r="W13" s="324">
        <v>31.866482227234737</v>
      </c>
      <c r="X13" s="324">
        <v>32.226519505457262</v>
      </c>
      <c r="Y13" s="324">
        <v>32.524328129046381</v>
      </c>
      <c r="Z13" s="324">
        <v>32.8633033458078</v>
      </c>
      <c r="AA13" s="324">
        <v>33.25268003716306</v>
      </c>
      <c r="AB13" s="324">
        <v>33.696763940608392</v>
      </c>
      <c r="AC13" s="324">
        <v>34.117167300060096</v>
      </c>
      <c r="AD13" s="324">
        <v>34.617132916540889</v>
      </c>
      <c r="AE13" s="324">
        <v>34.959028119297763</v>
      </c>
      <c r="AF13" s="324">
        <v>35.577477090670854</v>
      </c>
      <c r="AG13" s="324">
        <v>35.987860999640141</v>
      </c>
      <c r="AH13" s="324">
        <v>36.591155065291389</v>
      </c>
      <c r="AI13" s="324">
        <v>37.033976879760303</v>
      </c>
      <c r="AJ13" s="324">
        <v>37.445906908112455</v>
      </c>
      <c r="AK13" s="324">
        <v>37.813094927268104</v>
      </c>
      <c r="AL13" s="324">
        <v>38.279691000524458</v>
      </c>
      <c r="AM13" s="324">
        <v>38.737147952024579</v>
      </c>
      <c r="AN13" s="324">
        <v>39.171061570007225</v>
      </c>
      <c r="AO13" s="324">
        <v>39.597614716760184</v>
      </c>
      <c r="AP13" s="324">
        <v>40.01710190389602</v>
      </c>
      <c r="AQ13" s="324">
        <v>40.430611000000006</v>
      </c>
      <c r="AR13" s="324">
        <v>40.838999999999992</v>
      </c>
      <c r="AS13" s="324">
        <v>41.26190222016514</v>
      </c>
      <c r="AT13" s="324">
        <v>41.681307812159943</v>
      </c>
      <c r="AU13" s="324">
        <v>42.097668171158226</v>
      </c>
      <c r="AV13" s="324">
        <v>42.51196420392273</v>
      </c>
      <c r="AW13" s="324">
        <v>43.036254424405023</v>
      </c>
      <c r="AX13" s="324">
        <v>43.552438740973322</v>
      </c>
      <c r="AY13" s="324">
        <v>44.054048255760414</v>
      </c>
      <c r="AZ13" s="324">
        <v>44.478632843049795</v>
      </c>
      <c r="BA13" s="324">
        <v>44.8962486448319</v>
      </c>
      <c r="BB13" s="324">
        <v>45.306018824546143</v>
      </c>
      <c r="BC13" s="324">
        <v>45.706933055774115</v>
      </c>
      <c r="BD13" s="324">
        <v>46.098140336150067</v>
      </c>
      <c r="BE13" s="324">
        <v>46.487977144282667</v>
      </c>
      <c r="BF13" s="324">
        <v>46.875621612704158</v>
      </c>
      <c r="BG13" s="324">
        <v>47.258731642081351</v>
      </c>
      <c r="BH13" s="324">
        <v>47.637368111245792</v>
      </c>
      <c r="BI13" s="324">
        <v>48.011573004002109</v>
      </c>
      <c r="BJ13" s="324">
        <v>48.381556727527958</v>
      </c>
      <c r="BK13" s="324">
        <v>48.746142335996581</v>
      </c>
      <c r="BL13" s="324">
        <v>49.105880007028198</v>
      </c>
      <c r="BM13" s="324">
        <v>49.460789581580585</v>
      </c>
      <c r="BN13" s="324">
        <v>49.811718211479146</v>
      </c>
      <c r="BO13" s="324">
        <v>50.1579469135796</v>
      </c>
      <c r="BP13" s="324">
        <v>50.500527380353446</v>
      </c>
      <c r="BQ13" s="324">
        <v>50.840029696063496</v>
      </c>
      <c r="BR13" s="324">
        <v>51.177564261169827</v>
      </c>
      <c r="BS13" s="324">
        <v>51.512577522728392</v>
      </c>
      <c r="BT13" s="324">
        <v>51.846039187347088</v>
      </c>
      <c r="BU13" s="324">
        <v>52.178344211052845</v>
      </c>
      <c r="BV13" s="324">
        <v>52.510424331649816</v>
      </c>
      <c r="BW13" s="324">
        <v>52.841402824326352</v>
      </c>
      <c r="BX13" s="324">
        <v>53.171936313855575</v>
      </c>
      <c r="BY13" s="324">
        <v>53.501954609548633</v>
      </c>
      <c r="BZ13" s="324">
        <v>53.831800300414116</v>
      </c>
      <c r="CA13" s="324">
        <v>54.1602132392089</v>
      </c>
      <c r="CB13" s="324">
        <v>54.487393080000828</v>
      </c>
      <c r="CC13" s="324">
        <v>54.813086265537699</v>
      </c>
      <c r="CD13" s="324">
        <v>55.137580391539686</v>
      </c>
      <c r="CE13" s="324">
        <v>55.463011815112694</v>
      </c>
      <c r="CF13" s="324">
        <v>55.789675657367212</v>
      </c>
    </row>
    <row r="14" spans="1:84" s="76" customFormat="1">
      <c r="B14" s="314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</row>
    <row r="15" spans="1:84" s="76" customFormat="1">
      <c r="C15" s="321" t="s">
        <v>487</v>
      </c>
    </row>
    <row r="16" spans="1:84" s="76" customFormat="1">
      <c r="B16" s="322" t="s">
        <v>36</v>
      </c>
      <c r="C16" s="322">
        <v>1970</v>
      </c>
      <c r="D16" s="322">
        <v>1971</v>
      </c>
      <c r="E16" s="322">
        <v>1972</v>
      </c>
      <c r="F16" s="322">
        <v>1973</v>
      </c>
      <c r="G16" s="322">
        <v>1974</v>
      </c>
      <c r="H16" s="322">
        <v>1975</v>
      </c>
      <c r="I16" s="322">
        <v>1976</v>
      </c>
      <c r="J16" s="322">
        <v>1977</v>
      </c>
      <c r="K16" s="322">
        <v>1978</v>
      </c>
      <c r="L16" s="322">
        <v>1979</v>
      </c>
      <c r="M16" s="322">
        <v>1980</v>
      </c>
      <c r="N16" s="322">
        <v>1981</v>
      </c>
      <c r="O16" s="322">
        <v>1982</v>
      </c>
      <c r="P16" s="322">
        <v>1983</v>
      </c>
      <c r="Q16" s="322">
        <v>1984</v>
      </c>
      <c r="R16" s="322">
        <v>1985</v>
      </c>
      <c r="S16" s="322">
        <v>1986</v>
      </c>
      <c r="T16" s="322">
        <v>1987</v>
      </c>
      <c r="U16" s="322">
        <v>1988</v>
      </c>
      <c r="V16" s="322">
        <v>1989</v>
      </c>
      <c r="W16" s="322">
        <v>1990</v>
      </c>
      <c r="X16" s="322">
        <v>1991</v>
      </c>
      <c r="Y16" s="322">
        <v>1992</v>
      </c>
      <c r="Z16" s="322">
        <v>1993</v>
      </c>
      <c r="AA16" s="322">
        <v>1994</v>
      </c>
      <c r="AB16" s="322">
        <v>1995</v>
      </c>
      <c r="AC16" s="322">
        <v>1996</v>
      </c>
      <c r="AD16" s="322">
        <v>1997</v>
      </c>
      <c r="AE16" s="322">
        <v>1998</v>
      </c>
      <c r="AF16" s="322">
        <v>1999</v>
      </c>
      <c r="AG16" s="322">
        <v>2000</v>
      </c>
      <c r="AH16" s="322">
        <v>2001</v>
      </c>
      <c r="AI16" s="322">
        <v>2002</v>
      </c>
      <c r="AJ16" s="322">
        <v>2003</v>
      </c>
      <c r="AK16" s="322">
        <v>2004</v>
      </c>
      <c r="AL16" s="322">
        <v>2005</v>
      </c>
      <c r="AM16" s="322">
        <v>2006</v>
      </c>
      <c r="AN16" s="322">
        <v>2007</v>
      </c>
      <c r="AO16" s="322">
        <v>2008</v>
      </c>
      <c r="AP16" s="322">
        <v>2009</v>
      </c>
      <c r="AQ16" s="322">
        <v>2010</v>
      </c>
      <c r="AR16" s="322">
        <v>2011</v>
      </c>
      <c r="AS16" s="322">
        <v>2012</v>
      </c>
      <c r="AT16" s="322">
        <v>2013</v>
      </c>
      <c r="AU16" s="322">
        <v>2014</v>
      </c>
      <c r="AV16" s="322">
        <v>2015</v>
      </c>
      <c r="AW16" s="322">
        <v>2016</v>
      </c>
      <c r="AX16" s="322">
        <v>2017</v>
      </c>
      <c r="AY16" s="322">
        <v>2018</v>
      </c>
      <c r="AZ16" s="322">
        <v>2019</v>
      </c>
      <c r="BA16" s="322">
        <v>2020</v>
      </c>
      <c r="BB16" s="322">
        <v>2021</v>
      </c>
      <c r="BC16" s="322">
        <v>2022</v>
      </c>
      <c r="BD16" s="322">
        <v>2023</v>
      </c>
      <c r="BE16" s="322">
        <v>2024</v>
      </c>
      <c r="BF16" s="322">
        <v>2025</v>
      </c>
      <c r="BG16" s="322">
        <v>2026</v>
      </c>
      <c r="BH16" s="322">
        <v>2027</v>
      </c>
      <c r="BI16" s="322">
        <v>2028</v>
      </c>
      <c r="BJ16" s="322">
        <v>2029</v>
      </c>
      <c r="BK16" s="322">
        <v>2030</v>
      </c>
      <c r="BL16" s="322">
        <v>2031</v>
      </c>
      <c r="BM16" s="322">
        <v>2032</v>
      </c>
      <c r="BN16" s="322">
        <v>2033</v>
      </c>
      <c r="BO16" s="322">
        <v>2034</v>
      </c>
      <c r="BP16" s="322">
        <v>2035</v>
      </c>
      <c r="BQ16" s="322">
        <v>2036</v>
      </c>
      <c r="BR16" s="322">
        <v>2037</v>
      </c>
      <c r="BS16" s="322">
        <v>2038</v>
      </c>
      <c r="BT16" s="322">
        <v>2039</v>
      </c>
      <c r="BU16" s="322">
        <v>2040</v>
      </c>
      <c r="BV16" s="322">
        <v>2041</v>
      </c>
      <c r="BW16" s="322">
        <v>2042</v>
      </c>
      <c r="BX16" s="322">
        <v>2043</v>
      </c>
      <c r="BY16" s="322">
        <v>2044</v>
      </c>
      <c r="BZ16" s="322">
        <v>2045</v>
      </c>
      <c r="CA16" s="322">
        <v>2046</v>
      </c>
      <c r="CB16" s="322">
        <v>2047</v>
      </c>
      <c r="CC16" s="322">
        <v>2048</v>
      </c>
      <c r="CD16" s="322">
        <v>2049</v>
      </c>
      <c r="CE16" s="322">
        <v>2050</v>
      </c>
      <c r="CF16" s="322">
        <v>2051</v>
      </c>
    </row>
    <row r="17" spans="1:84" s="210" customFormat="1">
      <c r="A17" s="261"/>
      <c r="B17" s="323" t="s">
        <v>80</v>
      </c>
      <c r="C17" s="324">
        <v>4.7819366925034243</v>
      </c>
      <c r="D17" s="324">
        <v>5.4058907694780096</v>
      </c>
      <c r="E17" s="324">
        <v>6.2207828668225771</v>
      </c>
      <c r="F17" s="324">
        <v>7.1084722262423705</v>
      </c>
      <c r="G17" s="324">
        <v>8.0469525090807341</v>
      </c>
      <c r="H17" s="324">
        <v>8.9458610126301892</v>
      </c>
      <c r="I17" s="324">
        <v>9.7338323552180182</v>
      </c>
      <c r="J17" s="324">
        <v>10.431029096271978</v>
      </c>
      <c r="K17" s="324">
        <v>11.112024920708857</v>
      </c>
      <c r="L17" s="324">
        <v>11.807926246751812</v>
      </c>
      <c r="M17" s="324">
        <v>12.470148636663632</v>
      </c>
      <c r="N17" s="324">
        <v>13.055924829856133</v>
      </c>
      <c r="O17" s="324">
        <v>13.554605279135668</v>
      </c>
      <c r="P17" s="324">
        <v>14.079093308110277</v>
      </c>
      <c r="Q17" s="324">
        <v>14.665032137387403</v>
      </c>
      <c r="R17" s="324">
        <v>15.222578189637993</v>
      </c>
      <c r="S17" s="324">
        <v>15.759084243097261</v>
      </c>
      <c r="T17" s="324">
        <v>16.21870278070644</v>
      </c>
      <c r="U17" s="324">
        <v>16.543805995366458</v>
      </c>
      <c r="V17" s="324">
        <v>16.746770599417534</v>
      </c>
      <c r="W17" s="324">
        <v>17.125078274304965</v>
      </c>
      <c r="X17" s="324">
        <v>17.060471101752988</v>
      </c>
      <c r="Y17" s="324">
        <v>17.023245762901674</v>
      </c>
      <c r="Z17" s="324">
        <v>17.089821239783056</v>
      </c>
      <c r="AA17" s="324">
        <v>17.063253838360261</v>
      </c>
      <c r="AB17" s="324">
        <v>17.043884754345601</v>
      </c>
      <c r="AC17" s="324">
        <v>17.049421641242947</v>
      </c>
      <c r="AD17" s="324">
        <v>17.045970416411166</v>
      </c>
      <c r="AE17" s="324">
        <v>16.988197391422641</v>
      </c>
      <c r="AF17" s="324">
        <v>16.98798648591276</v>
      </c>
      <c r="AG17" s="324">
        <v>16.979376521118745</v>
      </c>
      <c r="AH17" s="324">
        <v>16.834994053650615</v>
      </c>
      <c r="AI17" s="324">
        <v>17.399639764643101</v>
      </c>
      <c r="AJ17" s="324">
        <v>17.326157877311374</v>
      </c>
      <c r="AK17" s="324">
        <v>17.163356129378592</v>
      </c>
      <c r="AL17" s="324">
        <v>17.013637526456332</v>
      </c>
      <c r="AM17" s="324">
        <v>16.745778263618512</v>
      </c>
      <c r="AN17" s="324">
        <v>16.413574323478045</v>
      </c>
      <c r="AO17" s="324">
        <v>15.653135393121335</v>
      </c>
      <c r="AP17" s="324">
        <v>14.199071205460031</v>
      </c>
      <c r="AQ17" s="324">
        <v>13.887797767698139</v>
      </c>
      <c r="AR17" s="324">
        <v>13.74601308075192</v>
      </c>
      <c r="AS17" s="324">
        <v>13.422746258003189</v>
      </c>
      <c r="AT17" s="324">
        <v>13.005696228409871</v>
      </c>
      <c r="AU17" s="324">
        <v>12.471986495207926</v>
      </c>
      <c r="AV17" s="324">
        <v>12.061034420587044</v>
      </c>
      <c r="AW17" s="324">
        <v>11.573852685200663</v>
      </c>
      <c r="AX17" s="324">
        <v>11.06777960789031</v>
      </c>
      <c r="AY17" s="324">
        <v>10.545139285918831</v>
      </c>
      <c r="AZ17" s="324">
        <v>9.9809084267821824</v>
      </c>
      <c r="BA17" s="324">
        <v>9.409606345708438</v>
      </c>
      <c r="BB17" s="324">
        <v>8.8303955858680627</v>
      </c>
      <c r="BC17" s="324">
        <v>8.2452297548515237</v>
      </c>
      <c r="BD17" s="324">
        <v>7.7026677910240444</v>
      </c>
      <c r="BE17" s="324">
        <v>7.2339823838618376</v>
      </c>
      <c r="BF17" s="324">
        <v>6.7547250456585273</v>
      </c>
      <c r="BG17" s="324">
        <v>6.3188209183155752</v>
      </c>
      <c r="BH17" s="324">
        <v>5.8877999547021291</v>
      </c>
      <c r="BI17" s="324">
        <v>5.5898553035941543</v>
      </c>
      <c r="BJ17" s="324">
        <v>5.2880639271463332</v>
      </c>
      <c r="BK17" s="324">
        <v>5.2035900826451487</v>
      </c>
      <c r="BL17" s="324">
        <v>5.0659718808625458</v>
      </c>
      <c r="BM17" s="324">
        <v>4.9315741477760922</v>
      </c>
      <c r="BN17" s="324">
        <v>4.8004249458751733</v>
      </c>
      <c r="BO17" s="324">
        <v>4.6723946698069616</v>
      </c>
      <c r="BP17" s="324">
        <v>4.5475224948041104</v>
      </c>
      <c r="BQ17" s="324">
        <v>4.4257927837908193</v>
      </c>
      <c r="BR17" s="324">
        <v>4.3072296606716129</v>
      </c>
      <c r="BS17" s="324">
        <v>4.1917094596176447</v>
      </c>
      <c r="BT17" s="324">
        <v>4.0792368692291632</v>
      </c>
      <c r="BU17" s="324">
        <v>3.9697637942859174</v>
      </c>
      <c r="BV17" s="324">
        <v>3.8962573640505882</v>
      </c>
      <c r="BW17" s="324">
        <v>3.8240052120941037</v>
      </c>
      <c r="BX17" s="324">
        <v>3.7530365943148594</v>
      </c>
      <c r="BY17" s="324">
        <v>3.68332579043755</v>
      </c>
      <c r="BZ17" s="324">
        <v>3.6148760541378953</v>
      </c>
      <c r="CA17" s="324">
        <v>3.5475820657702535</v>
      </c>
      <c r="CB17" s="324">
        <v>3.4814417593758655</v>
      </c>
      <c r="CC17" s="324">
        <v>3.4164230696543147</v>
      </c>
      <c r="CD17" s="324">
        <v>3.3525290237157641</v>
      </c>
      <c r="CE17" s="324">
        <v>3.2898689206712808</v>
      </c>
      <c r="CF17" s="324">
        <v>3.2284349237505801</v>
      </c>
    </row>
    <row r="18" spans="1:84" s="76" customFormat="1">
      <c r="B18" s="323" t="s">
        <v>31</v>
      </c>
      <c r="C18" s="324">
        <v>4.7819366925034243</v>
      </c>
      <c r="D18" s="324">
        <v>5.4058907694780096</v>
      </c>
      <c r="E18" s="324">
        <v>6.2207828668225771</v>
      </c>
      <c r="F18" s="324">
        <v>7.1084722262423705</v>
      </c>
      <c r="G18" s="324">
        <v>8.0469525090807341</v>
      </c>
      <c r="H18" s="324">
        <v>8.9458610126301892</v>
      </c>
      <c r="I18" s="324">
        <v>9.7338323552180182</v>
      </c>
      <c r="J18" s="324">
        <v>10.431029096271978</v>
      </c>
      <c r="K18" s="324">
        <v>11.112024920708857</v>
      </c>
      <c r="L18" s="324">
        <v>11.807926246751812</v>
      </c>
      <c r="M18" s="324">
        <v>12.470148636663632</v>
      </c>
      <c r="N18" s="324">
        <v>13.055924829856133</v>
      </c>
      <c r="O18" s="324">
        <v>13.554605279135668</v>
      </c>
      <c r="P18" s="324">
        <v>14.079093308110277</v>
      </c>
      <c r="Q18" s="324">
        <v>14.665032137387403</v>
      </c>
      <c r="R18" s="324">
        <v>15.222578189637993</v>
      </c>
      <c r="S18" s="324">
        <v>15.759084243097261</v>
      </c>
      <c r="T18" s="324">
        <v>16.21870278070644</v>
      </c>
      <c r="U18" s="324">
        <v>16.543805995366458</v>
      </c>
      <c r="V18" s="324">
        <v>16.746770599417534</v>
      </c>
      <c r="W18" s="324">
        <v>17.125078274304965</v>
      </c>
      <c r="X18" s="324">
        <v>17.060471101752988</v>
      </c>
      <c r="Y18" s="324">
        <v>17.023245762901674</v>
      </c>
      <c r="Z18" s="324">
        <v>17.089821239783056</v>
      </c>
      <c r="AA18" s="324">
        <v>17.063253838360261</v>
      </c>
      <c r="AB18" s="324">
        <v>17.043884754345601</v>
      </c>
      <c r="AC18" s="324">
        <v>17.049421641242947</v>
      </c>
      <c r="AD18" s="324">
        <v>17.045970416411166</v>
      </c>
      <c r="AE18" s="324">
        <v>16.988197391422641</v>
      </c>
      <c r="AF18" s="324">
        <v>16.98798648591276</v>
      </c>
      <c r="AG18" s="324">
        <v>16.979376521118745</v>
      </c>
      <c r="AH18" s="324">
        <v>16.834994053650615</v>
      </c>
      <c r="AI18" s="324">
        <v>17.399639764643101</v>
      </c>
      <c r="AJ18" s="324">
        <v>17.326157877311374</v>
      </c>
      <c r="AK18" s="324">
        <v>17.163356129378592</v>
      </c>
      <c r="AL18" s="324">
        <v>17.013637526456332</v>
      </c>
      <c r="AM18" s="324">
        <v>16.745778263618512</v>
      </c>
      <c r="AN18" s="324">
        <v>16.413574323478045</v>
      </c>
      <c r="AO18" s="324">
        <v>15.653135393121335</v>
      </c>
      <c r="AP18" s="324">
        <v>14.199071205460031</v>
      </c>
      <c r="AQ18" s="324">
        <v>13.887797767698139</v>
      </c>
      <c r="AR18" s="324">
        <v>13.74601308075192</v>
      </c>
      <c r="AS18" s="324">
        <v>13.422746258003189</v>
      </c>
      <c r="AT18" s="324">
        <v>13.005696228409871</v>
      </c>
      <c r="AU18" s="324">
        <v>12.471986495207926</v>
      </c>
      <c r="AV18" s="324">
        <v>12.061034420587044</v>
      </c>
      <c r="AW18" s="324">
        <v>11.568317831732111</v>
      </c>
      <c r="AX18" s="324">
        <v>11.057235987089673</v>
      </c>
      <c r="AY18" s="324">
        <v>10.530160608524373</v>
      </c>
      <c r="AZ18" s="324">
        <v>9.9720084332049144</v>
      </c>
      <c r="BA18" s="324">
        <v>9.4008939003160688</v>
      </c>
      <c r="BB18" s="324">
        <v>8.8151400522510546</v>
      </c>
      <c r="BC18" s="324">
        <v>8.2185832689277998</v>
      </c>
      <c r="BD18" s="324">
        <v>7.6743920137942467</v>
      </c>
      <c r="BE18" s="324">
        <v>7.2042421173711562</v>
      </c>
      <c r="BF18" s="324">
        <v>6.7240029617181154</v>
      </c>
      <c r="BG18" s="324">
        <v>6.2876119789450078</v>
      </c>
      <c r="BH18" s="324">
        <v>5.856602879686287</v>
      </c>
      <c r="BI18" s="324">
        <v>5.5573638560476848</v>
      </c>
      <c r="BJ18" s="324">
        <v>5.2544605712418413</v>
      </c>
      <c r="BK18" s="324">
        <v>5.1680426937736934</v>
      </c>
      <c r="BL18" s="324">
        <v>5.2039077767730157</v>
      </c>
      <c r="BM18" s="324">
        <v>5.2392452933047915</v>
      </c>
      <c r="BN18" s="324">
        <v>5.2741395803673585</v>
      </c>
      <c r="BO18" s="324">
        <v>5.3085276656917193</v>
      </c>
      <c r="BP18" s="324">
        <v>5.3425154045048391</v>
      </c>
      <c r="BQ18" s="324">
        <v>5.3761637291201136</v>
      </c>
      <c r="BR18" s="324">
        <v>5.4095843878892342</v>
      </c>
      <c r="BS18" s="324">
        <v>5.4427316785198494</v>
      </c>
      <c r="BT18" s="324">
        <v>5.4757022997509122</v>
      </c>
      <c r="BU18" s="324">
        <v>5.5085382890366859</v>
      </c>
      <c r="BV18" s="324">
        <v>5.5413320923416762</v>
      </c>
      <c r="BW18" s="324">
        <v>5.5740037242999367</v>
      </c>
      <c r="BX18" s="324">
        <v>5.6066165226940186</v>
      </c>
      <c r="BY18" s="324">
        <v>5.6391632737469433</v>
      </c>
      <c r="BZ18" s="324">
        <v>5.6716741231254009</v>
      </c>
      <c r="CA18" s="324">
        <v>5.7040287862216523</v>
      </c>
      <c r="CB18" s="324">
        <v>5.7362424346922802</v>
      </c>
      <c r="CC18" s="324">
        <v>5.7682886554098589</v>
      </c>
      <c r="CD18" s="324">
        <v>5.8001918866643543</v>
      </c>
      <c r="CE18" s="324">
        <v>5.8321892667860764</v>
      </c>
      <c r="CF18" s="324">
        <v>5.8643056956579542</v>
      </c>
    </row>
    <row r="19" spans="1:84" s="210" customFormat="1">
      <c r="A19" s="76"/>
      <c r="B19" s="323" t="s">
        <v>81</v>
      </c>
      <c r="C19" s="324">
        <v>4.7819366925034243</v>
      </c>
      <c r="D19" s="324">
        <v>5.4058907694780096</v>
      </c>
      <c r="E19" s="324">
        <v>6.2207828668225771</v>
      </c>
      <c r="F19" s="324">
        <v>7.1084722262423705</v>
      </c>
      <c r="G19" s="324">
        <v>8.0469525090807341</v>
      </c>
      <c r="H19" s="324">
        <v>8.9458610126301892</v>
      </c>
      <c r="I19" s="324">
        <v>9.7338323552180182</v>
      </c>
      <c r="J19" s="324">
        <v>10.431029096271978</v>
      </c>
      <c r="K19" s="324">
        <v>11.112024920708857</v>
      </c>
      <c r="L19" s="324">
        <v>11.807926246751812</v>
      </c>
      <c r="M19" s="324">
        <v>12.470148636663632</v>
      </c>
      <c r="N19" s="324">
        <v>13.055924829856133</v>
      </c>
      <c r="O19" s="324">
        <v>13.554605279135668</v>
      </c>
      <c r="P19" s="324">
        <v>14.079093308110277</v>
      </c>
      <c r="Q19" s="324">
        <v>14.665032137387403</v>
      </c>
      <c r="R19" s="324">
        <v>15.222578189637993</v>
      </c>
      <c r="S19" s="324">
        <v>15.759084243097261</v>
      </c>
      <c r="T19" s="324">
        <v>16.21870278070644</v>
      </c>
      <c r="U19" s="324">
        <v>16.543805995366458</v>
      </c>
      <c r="V19" s="324">
        <v>16.746770599417534</v>
      </c>
      <c r="W19" s="324">
        <v>17.125078274304965</v>
      </c>
      <c r="X19" s="324">
        <v>17.060471101752988</v>
      </c>
      <c r="Y19" s="324">
        <v>17.023245762901674</v>
      </c>
      <c r="Z19" s="324">
        <v>17.089821239783056</v>
      </c>
      <c r="AA19" s="324">
        <v>17.063253838360261</v>
      </c>
      <c r="AB19" s="324">
        <v>17.043884754345601</v>
      </c>
      <c r="AC19" s="324">
        <v>17.049421641242947</v>
      </c>
      <c r="AD19" s="324">
        <v>17.045970416411166</v>
      </c>
      <c r="AE19" s="324">
        <v>16.988197391422641</v>
      </c>
      <c r="AF19" s="324">
        <v>16.98798648591276</v>
      </c>
      <c r="AG19" s="324">
        <v>16.979376521118745</v>
      </c>
      <c r="AH19" s="324">
        <v>16.834994053650615</v>
      </c>
      <c r="AI19" s="324">
        <v>17.399639764643101</v>
      </c>
      <c r="AJ19" s="324">
        <v>17.326157877311374</v>
      </c>
      <c r="AK19" s="324">
        <v>17.163356129378592</v>
      </c>
      <c r="AL19" s="324">
        <v>17.013637526456332</v>
      </c>
      <c r="AM19" s="324">
        <v>16.745778263618512</v>
      </c>
      <c r="AN19" s="324">
        <v>16.413574323478045</v>
      </c>
      <c r="AO19" s="324">
        <v>15.653135393121335</v>
      </c>
      <c r="AP19" s="324">
        <v>14.199071205460031</v>
      </c>
      <c r="AQ19" s="324">
        <v>13.887797767698139</v>
      </c>
      <c r="AR19" s="324">
        <v>13.74601308075192</v>
      </c>
      <c r="AS19" s="324">
        <v>13.422746258003189</v>
      </c>
      <c r="AT19" s="324">
        <v>13.005696228409871</v>
      </c>
      <c r="AU19" s="324">
        <v>12.471986495207926</v>
      </c>
      <c r="AV19" s="324">
        <v>12.061034420587044</v>
      </c>
      <c r="AW19" s="324">
        <v>11.63245153879339</v>
      </c>
      <c r="AX19" s="324">
        <v>11.187892681168091</v>
      </c>
      <c r="AY19" s="324">
        <v>10.729322291597359</v>
      </c>
      <c r="AZ19" s="324">
        <v>10.241403859472682</v>
      </c>
      <c r="BA19" s="324">
        <v>9.7424410745658179</v>
      </c>
      <c r="BB19" s="324">
        <v>9.2309224405722112</v>
      </c>
      <c r="BC19" s="324">
        <v>8.7102599323545</v>
      </c>
      <c r="BD19" s="324">
        <v>8.1790500660683474</v>
      </c>
      <c r="BE19" s="324">
        <v>7.7061144630485963</v>
      </c>
      <c r="BF19" s="324">
        <v>7.289312396393993</v>
      </c>
      <c r="BG19" s="324">
        <v>6.8693527683212547</v>
      </c>
      <c r="BH19" s="324">
        <v>6.4997640135713119</v>
      </c>
      <c r="BI19" s="324">
        <v>6.1223014552190937</v>
      </c>
      <c r="BJ19" s="324">
        <v>5.8009726298703193</v>
      </c>
      <c r="BK19" s="324">
        <v>5.53829214753529</v>
      </c>
      <c r="BL19" s="324">
        <v>5.2714074210360531</v>
      </c>
      <c r="BM19" s="324">
        <v>5.193116744496912</v>
      </c>
      <c r="BN19" s="324">
        <v>5.2251296083860108</v>
      </c>
      <c r="BO19" s="324">
        <v>5.2566312926949763</v>
      </c>
      <c r="BP19" s="324">
        <v>5.28772045335168</v>
      </c>
      <c r="BQ19" s="324">
        <v>5.3184581017309567</v>
      </c>
      <c r="BR19" s="324">
        <v>5.3489483671054749</v>
      </c>
      <c r="BS19" s="324">
        <v>5.3791605614178533</v>
      </c>
      <c r="BT19" s="324">
        <v>5.4091837315528952</v>
      </c>
      <c r="BU19" s="324">
        <v>5.4390597717528983</v>
      </c>
      <c r="BV19" s="324">
        <v>5.4688732527828359</v>
      </c>
      <c r="BW19" s="324">
        <v>5.4985594484536584</v>
      </c>
      <c r="BX19" s="324">
        <v>5.5281741157958448</v>
      </c>
      <c r="BY19" s="324">
        <v>5.5577103545859385</v>
      </c>
      <c r="BZ19" s="324">
        <v>5.5871911042516276</v>
      </c>
      <c r="CA19" s="324">
        <v>5.6165120507596864</v>
      </c>
      <c r="CB19" s="324">
        <v>5.6456814796836365</v>
      </c>
      <c r="CC19" s="324">
        <v>5.6746737137323784</v>
      </c>
      <c r="CD19" s="324">
        <v>5.7035061684134192</v>
      </c>
      <c r="CE19" s="324">
        <v>5.7324261402454786</v>
      </c>
      <c r="CF19" s="324">
        <v>5.7614511231863652</v>
      </c>
    </row>
    <row r="20" spans="1:84" s="210" customFormat="1">
      <c r="A20" s="76"/>
      <c r="B20" s="323" t="s">
        <v>32</v>
      </c>
      <c r="C20" s="324">
        <v>4.7819366925034243</v>
      </c>
      <c r="D20" s="324">
        <v>5.4058907694780096</v>
      </c>
      <c r="E20" s="324">
        <v>6.2207828668225771</v>
      </c>
      <c r="F20" s="324">
        <v>7.1084722262423705</v>
      </c>
      <c r="G20" s="324">
        <v>8.0469525090807341</v>
      </c>
      <c r="H20" s="324">
        <v>8.9458610126301892</v>
      </c>
      <c r="I20" s="324">
        <v>9.7338323552180182</v>
      </c>
      <c r="J20" s="324">
        <v>10.431029096271978</v>
      </c>
      <c r="K20" s="324">
        <v>11.112024920708857</v>
      </c>
      <c r="L20" s="324">
        <v>11.807926246751812</v>
      </c>
      <c r="M20" s="324">
        <v>12.470148636663632</v>
      </c>
      <c r="N20" s="324">
        <v>13.055924829856133</v>
      </c>
      <c r="O20" s="324">
        <v>13.554605279135668</v>
      </c>
      <c r="P20" s="324">
        <v>14.079093308110277</v>
      </c>
      <c r="Q20" s="324">
        <v>14.665032137387403</v>
      </c>
      <c r="R20" s="324">
        <v>15.222578189637993</v>
      </c>
      <c r="S20" s="324">
        <v>15.759084243097261</v>
      </c>
      <c r="T20" s="324">
        <v>16.21870278070644</v>
      </c>
      <c r="U20" s="324">
        <v>16.543805995366458</v>
      </c>
      <c r="V20" s="324">
        <v>16.746770599417534</v>
      </c>
      <c r="W20" s="324">
        <v>17.125078274304965</v>
      </c>
      <c r="X20" s="324">
        <v>17.060471101752988</v>
      </c>
      <c r="Y20" s="324">
        <v>17.023245762901674</v>
      </c>
      <c r="Z20" s="324">
        <v>17.089821239783056</v>
      </c>
      <c r="AA20" s="324">
        <v>17.063253838360261</v>
      </c>
      <c r="AB20" s="324">
        <v>17.043884754345601</v>
      </c>
      <c r="AC20" s="324">
        <v>17.049421641242947</v>
      </c>
      <c r="AD20" s="324">
        <v>17.045970416411166</v>
      </c>
      <c r="AE20" s="324">
        <v>16.988197391422641</v>
      </c>
      <c r="AF20" s="324">
        <v>16.98798648591276</v>
      </c>
      <c r="AG20" s="324">
        <v>16.979376521118745</v>
      </c>
      <c r="AH20" s="324">
        <v>16.834994053650615</v>
      </c>
      <c r="AI20" s="324">
        <v>17.399639764643101</v>
      </c>
      <c r="AJ20" s="324">
        <v>17.326157877311374</v>
      </c>
      <c r="AK20" s="324">
        <v>17.163356129378592</v>
      </c>
      <c r="AL20" s="324">
        <v>17.013637526456332</v>
      </c>
      <c r="AM20" s="324">
        <v>16.745778263618512</v>
      </c>
      <c r="AN20" s="324">
        <v>16.413574323478045</v>
      </c>
      <c r="AO20" s="324">
        <v>15.653135393121335</v>
      </c>
      <c r="AP20" s="324">
        <v>14.199071205460031</v>
      </c>
      <c r="AQ20" s="324">
        <v>13.887797767698139</v>
      </c>
      <c r="AR20" s="324">
        <v>13.74601308075192</v>
      </c>
      <c r="AS20" s="324">
        <v>13.422746258003189</v>
      </c>
      <c r="AT20" s="324">
        <v>13.005696228409871</v>
      </c>
      <c r="AU20" s="324">
        <v>12.471986495207926</v>
      </c>
      <c r="AV20" s="324">
        <v>12.061034420587044</v>
      </c>
      <c r="AW20" s="324">
        <v>11.71503398216587</v>
      </c>
      <c r="AX20" s="324">
        <v>11.353966351487243</v>
      </c>
      <c r="AY20" s="324">
        <v>10.97923460435695</v>
      </c>
      <c r="AZ20" s="324">
        <v>10.575148056082289</v>
      </c>
      <c r="BA20" s="324">
        <v>10.160217621362751</v>
      </c>
      <c r="BB20" s="324">
        <v>9.73308210105853</v>
      </c>
      <c r="BC20" s="324">
        <v>9.296640710521185</v>
      </c>
      <c r="BD20" s="324">
        <v>8.8496324222360041</v>
      </c>
      <c r="BE20" s="324">
        <v>8.3939015087230757</v>
      </c>
      <c r="BF20" s="324">
        <v>7.9656428652100031</v>
      </c>
      <c r="BG20" s="324">
        <v>7.6109455563493977</v>
      </c>
      <c r="BH20" s="324">
        <v>7.2607469647618297</v>
      </c>
      <c r="BI20" s="324">
        <v>6.9481688010204019</v>
      </c>
      <c r="BJ20" s="324">
        <v>6.6269404457673495</v>
      </c>
      <c r="BK20" s="324">
        <v>6.2990330247289439</v>
      </c>
      <c r="BL20" s="324">
        <v>6.0369249668193135</v>
      </c>
      <c r="BM20" s="324">
        <v>5.8154312474694674</v>
      </c>
      <c r="BN20" s="324">
        <v>5.5893844299809086</v>
      </c>
      <c r="BO20" s="324">
        <v>5.3602314422245403</v>
      </c>
      <c r="BP20" s="324">
        <v>5.3907046701588452</v>
      </c>
      <c r="BQ20" s="324">
        <v>5.426912780802164</v>
      </c>
      <c r="BR20" s="324">
        <v>5.4629105657990014</v>
      </c>
      <c r="BS20" s="324">
        <v>5.4986391186302948</v>
      </c>
      <c r="BT20" s="324">
        <v>5.5342018674366056</v>
      </c>
      <c r="BU20" s="324">
        <v>5.5696409756195537</v>
      </c>
      <c r="BV20" s="324">
        <v>5.6050558149657226</v>
      </c>
      <c r="BW20" s="324">
        <v>5.6403529804689683</v>
      </c>
      <c r="BX20" s="324">
        <v>5.6756024767829274</v>
      </c>
      <c r="BY20" s="324">
        <v>5.7107968143768586</v>
      </c>
      <c r="BZ20" s="324">
        <v>5.7459724764240709</v>
      </c>
      <c r="CA20" s="324">
        <v>5.7809951330399931</v>
      </c>
      <c r="CB20" s="324">
        <v>5.8158860118275895</v>
      </c>
      <c r="CC20" s="324">
        <v>5.8506180525302423</v>
      </c>
      <c r="CD20" s="324">
        <v>5.8852218696041998</v>
      </c>
      <c r="CE20" s="324">
        <v>5.9199256677895464</v>
      </c>
      <c r="CF20" s="324">
        <v>5.9547608600892286</v>
      </c>
    </row>
    <row r="21" spans="1:84" s="210" customFormat="1">
      <c r="A21" s="76"/>
    </row>
    <row r="22" spans="1:84" s="210" customFormat="1">
      <c r="B22" s="314" t="s">
        <v>488</v>
      </c>
      <c r="F22" s="326"/>
      <c r="G22" s="327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</row>
    <row r="23" spans="1:84" s="210" customFormat="1" ht="13.5" thickBot="1">
      <c r="C23" s="321" t="s">
        <v>80</v>
      </c>
      <c r="F23" s="326"/>
      <c r="G23" s="327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</row>
    <row r="24" spans="1:84">
      <c r="B24" s="328"/>
      <c r="C24" s="329" t="s">
        <v>489</v>
      </c>
      <c r="D24" s="289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330"/>
      <c r="BQ24" s="330"/>
      <c r="BR24" s="331"/>
      <c r="BS24" s="331"/>
      <c r="BT24" s="331"/>
      <c r="BU24" s="331"/>
      <c r="BV24" s="331"/>
      <c r="BW24" s="331"/>
      <c r="BX24" s="331"/>
      <c r="BY24" s="331"/>
      <c r="BZ24" s="331"/>
      <c r="CA24" s="331"/>
      <c r="CB24" s="331"/>
      <c r="CC24" s="331"/>
      <c r="CD24" s="331"/>
      <c r="CE24" s="331"/>
      <c r="CF24" s="331"/>
    </row>
    <row r="25" spans="1:84" s="76" customFormat="1">
      <c r="B25" s="333" t="s">
        <v>36</v>
      </c>
      <c r="C25" s="322">
        <v>1970</v>
      </c>
      <c r="D25" s="322">
        <v>1971</v>
      </c>
      <c r="E25" s="322">
        <v>1972</v>
      </c>
      <c r="F25" s="322">
        <v>1973</v>
      </c>
      <c r="G25" s="322">
        <v>1974</v>
      </c>
      <c r="H25" s="322">
        <v>1975</v>
      </c>
      <c r="I25" s="322">
        <v>1976</v>
      </c>
      <c r="J25" s="322">
        <v>1977</v>
      </c>
      <c r="K25" s="322">
        <v>1978</v>
      </c>
      <c r="L25" s="322">
        <v>1979</v>
      </c>
      <c r="M25" s="322">
        <v>1980</v>
      </c>
      <c r="N25" s="322">
        <v>1981</v>
      </c>
      <c r="O25" s="322">
        <v>1982</v>
      </c>
      <c r="P25" s="322">
        <v>1983</v>
      </c>
      <c r="Q25" s="322">
        <v>1984</v>
      </c>
      <c r="R25" s="322">
        <v>1985</v>
      </c>
      <c r="S25" s="322">
        <v>1986</v>
      </c>
      <c r="T25" s="322">
        <v>1987</v>
      </c>
      <c r="U25" s="322">
        <v>1988</v>
      </c>
      <c r="V25" s="322">
        <v>1989</v>
      </c>
      <c r="W25" s="322">
        <v>1990</v>
      </c>
      <c r="X25" s="322">
        <v>1991</v>
      </c>
      <c r="Y25" s="322">
        <v>1992</v>
      </c>
      <c r="Z25" s="322">
        <v>1993</v>
      </c>
      <c r="AA25" s="322">
        <v>1994</v>
      </c>
      <c r="AB25" s="322">
        <v>1995</v>
      </c>
      <c r="AC25" s="322">
        <v>1996</v>
      </c>
      <c r="AD25" s="322">
        <v>1997</v>
      </c>
      <c r="AE25" s="322">
        <v>1998</v>
      </c>
      <c r="AF25" s="322">
        <v>1999</v>
      </c>
      <c r="AG25" s="322">
        <v>2000</v>
      </c>
      <c r="AH25" s="322">
        <v>2001</v>
      </c>
      <c r="AI25" s="322">
        <v>2002</v>
      </c>
      <c r="AJ25" s="322">
        <v>2003</v>
      </c>
      <c r="AK25" s="322">
        <v>2004</v>
      </c>
      <c r="AL25" s="322">
        <v>2005</v>
      </c>
      <c r="AM25" s="322">
        <v>2006</v>
      </c>
      <c r="AN25" s="322">
        <v>2007</v>
      </c>
      <c r="AO25" s="322">
        <v>2008</v>
      </c>
      <c r="AP25" s="322">
        <v>2009</v>
      </c>
      <c r="AQ25" s="322">
        <v>2010</v>
      </c>
      <c r="AR25" s="322">
        <v>2011</v>
      </c>
      <c r="AS25" s="322">
        <v>2012</v>
      </c>
      <c r="AT25" s="322">
        <v>2013</v>
      </c>
      <c r="AU25" s="322">
        <v>2014</v>
      </c>
      <c r="AV25" s="322">
        <v>2015</v>
      </c>
      <c r="AW25" s="322">
        <v>2016</v>
      </c>
      <c r="AX25" s="322">
        <v>2017</v>
      </c>
      <c r="AY25" s="322">
        <v>2018</v>
      </c>
      <c r="AZ25" s="322">
        <v>2019</v>
      </c>
      <c r="BA25" s="322">
        <v>2020</v>
      </c>
      <c r="BB25" s="322">
        <v>2021</v>
      </c>
      <c r="BC25" s="322">
        <v>2022</v>
      </c>
      <c r="BD25" s="322">
        <v>2023</v>
      </c>
      <c r="BE25" s="322">
        <v>2024</v>
      </c>
      <c r="BF25" s="322">
        <v>2025</v>
      </c>
      <c r="BG25" s="322">
        <v>2026</v>
      </c>
      <c r="BH25" s="322">
        <v>2027</v>
      </c>
      <c r="BI25" s="322">
        <v>2028</v>
      </c>
      <c r="BJ25" s="322">
        <v>2029</v>
      </c>
      <c r="BK25" s="322">
        <v>2030</v>
      </c>
      <c r="BL25" s="322">
        <v>2031</v>
      </c>
      <c r="BM25" s="322">
        <v>2032</v>
      </c>
      <c r="BN25" s="322">
        <v>2033</v>
      </c>
      <c r="BO25" s="322">
        <v>2034</v>
      </c>
      <c r="BP25" s="322">
        <v>2035</v>
      </c>
      <c r="BQ25" s="322">
        <v>2036</v>
      </c>
      <c r="BR25" s="322">
        <v>2037</v>
      </c>
      <c r="BS25" s="322">
        <v>2038</v>
      </c>
      <c r="BT25" s="322">
        <v>2039</v>
      </c>
      <c r="BU25" s="322">
        <v>2040</v>
      </c>
      <c r="BV25" s="322">
        <v>2041</v>
      </c>
      <c r="BW25" s="322">
        <v>2042</v>
      </c>
      <c r="BX25" s="322">
        <v>2043</v>
      </c>
      <c r="BY25" s="322">
        <v>2044</v>
      </c>
      <c r="BZ25" s="322">
        <v>2045</v>
      </c>
      <c r="CA25" s="322">
        <v>2046</v>
      </c>
      <c r="CB25" s="322">
        <v>2047</v>
      </c>
      <c r="CC25" s="322">
        <v>2048</v>
      </c>
      <c r="CD25" s="322">
        <v>2049</v>
      </c>
      <c r="CE25" s="322">
        <v>2050</v>
      </c>
      <c r="CF25" s="322">
        <v>2051</v>
      </c>
    </row>
    <row r="26" spans="1:84">
      <c r="B26" s="334" t="s">
        <v>490</v>
      </c>
      <c r="C26" s="335">
        <v>0.23089137724655082</v>
      </c>
      <c r="D26" s="335">
        <v>0.45274272044455854</v>
      </c>
      <c r="E26" s="335">
        <v>0.72879314300712683</v>
      </c>
      <c r="F26" s="335">
        <v>1.0471814279060787</v>
      </c>
      <c r="G26" s="335">
        <v>1.3950532275227534</v>
      </c>
      <c r="H26" s="335">
        <v>1.7586941661688571</v>
      </c>
      <c r="I26" s="335">
        <v>2.1239798393027329</v>
      </c>
      <c r="J26" s="335">
        <v>2.4766034152687784</v>
      </c>
      <c r="K26" s="335">
        <v>2.8014751450482924</v>
      </c>
      <c r="L26" s="335">
        <v>3.0833090922195905</v>
      </c>
      <c r="M26" s="335">
        <v>3.3059293850133096</v>
      </c>
      <c r="N26" s="335">
        <v>3.4436829539018872</v>
      </c>
      <c r="O26" s="335">
        <v>3.5577015283024487</v>
      </c>
      <c r="P26" s="335">
        <v>3.6795695034645779</v>
      </c>
      <c r="Q26" s="335">
        <v>3.8197809200081605</v>
      </c>
      <c r="R26" s="335">
        <v>3.9288089656677707</v>
      </c>
      <c r="S26" s="335">
        <v>3.9631797502727482</v>
      </c>
      <c r="T26" s="335">
        <v>3.9554230437506801</v>
      </c>
      <c r="U26" s="335">
        <v>3.9388837680745294</v>
      </c>
      <c r="V26" s="335">
        <v>3.9424148297773867</v>
      </c>
      <c r="W26" s="335">
        <v>3.9878444476272876</v>
      </c>
      <c r="X26" s="335">
        <v>4.0514412383221581</v>
      </c>
      <c r="Y26" s="335">
        <v>4.0858709932832804</v>
      </c>
      <c r="Z26" s="335">
        <v>4.1066772145408077</v>
      </c>
      <c r="AA26" s="335">
        <v>4.115961998372736</v>
      </c>
      <c r="AB26" s="335">
        <v>4.1527035291489183</v>
      </c>
      <c r="AC26" s="335">
        <v>4.1784780208130767</v>
      </c>
      <c r="AD26" s="335">
        <v>4.1923370840317942</v>
      </c>
      <c r="AE26" s="335">
        <v>4.2008927819347885</v>
      </c>
      <c r="AF26" s="335">
        <v>4.2057017855086327</v>
      </c>
      <c r="AG26" s="335">
        <v>4.2115677200350241</v>
      </c>
      <c r="AH26" s="335">
        <v>4.2353650721192455</v>
      </c>
      <c r="AI26" s="335">
        <v>4.2365411957651826</v>
      </c>
      <c r="AJ26" s="335">
        <v>4.2310637063175616</v>
      </c>
      <c r="AK26" s="335">
        <v>4.2182294964357627</v>
      </c>
      <c r="AL26" s="335">
        <v>4.2148477660361037</v>
      </c>
      <c r="AM26" s="335">
        <v>4.2094685656107504</v>
      </c>
      <c r="AN26" s="335">
        <v>4.2014007480872273</v>
      </c>
      <c r="AO26" s="335">
        <v>4.1933095925206736</v>
      </c>
      <c r="AP26" s="335">
        <v>4.1861475358975069</v>
      </c>
      <c r="AQ26" s="335">
        <v>4.1809859999999999</v>
      </c>
      <c r="AR26" s="335">
        <v>4.1790000000000003</v>
      </c>
      <c r="AS26" s="335">
        <v>4.1829224062482488</v>
      </c>
      <c r="AT26" s="335">
        <v>4.1922464488185716</v>
      </c>
      <c r="AU26" s="335">
        <v>4.2080306859208587</v>
      </c>
      <c r="AV26" s="335">
        <v>4.231519019663784</v>
      </c>
      <c r="AW26" s="335">
        <v>4.2293445788714816</v>
      </c>
      <c r="AX26" s="335">
        <v>4.2253475286776636</v>
      </c>
      <c r="AY26" s="335">
        <v>4.2192463863614478</v>
      </c>
      <c r="AZ26" s="335">
        <v>4.2050527763088414</v>
      </c>
      <c r="BA26" s="335">
        <v>4.1895964540835742</v>
      </c>
      <c r="BB26" s="335">
        <v>4.1726791183645933</v>
      </c>
      <c r="BC26" s="335">
        <v>4.1545442306382032</v>
      </c>
      <c r="BD26" s="335">
        <v>4.1350038377462326</v>
      </c>
      <c r="BE26" s="335">
        <v>4.1148365748557918</v>
      </c>
      <c r="BF26" s="335">
        <v>4.0938307824441553</v>
      </c>
      <c r="BG26" s="335">
        <v>4.0720990890856523</v>
      </c>
      <c r="BH26" s="335">
        <v>4.0495175316841436</v>
      </c>
      <c r="BI26" s="335">
        <v>4.0261104287172911</v>
      </c>
      <c r="BJ26" s="335">
        <v>4.0017648085939577</v>
      </c>
      <c r="BK26" s="335">
        <v>3.9767054065917877</v>
      </c>
      <c r="BL26" s="335">
        <v>3.9508487794286342</v>
      </c>
      <c r="BM26" s="335">
        <v>3.924217309102001</v>
      </c>
      <c r="BN26" s="335">
        <v>3.8967471380383083</v>
      </c>
      <c r="BO26" s="335">
        <v>3.8687013486287478</v>
      </c>
      <c r="BP26" s="335">
        <v>3.8400287140549345</v>
      </c>
      <c r="BQ26" s="335">
        <v>3.8107876910379916</v>
      </c>
      <c r="BR26" s="335">
        <v>3.7809238055572774</v>
      </c>
      <c r="BS26" s="335">
        <v>3.7507071094199467</v>
      </c>
      <c r="BT26" s="335">
        <v>3.7200684145589076</v>
      </c>
      <c r="BU26" s="335">
        <v>3.6890439323414759</v>
      </c>
      <c r="BV26" s="335">
        <v>3.6575558585882826</v>
      </c>
      <c r="BW26" s="335">
        <v>3.6258473820103299</v>
      </c>
      <c r="BX26" s="335">
        <v>3.5938196910713551</v>
      </c>
      <c r="BY26" s="335">
        <v>3.5614725895609731</v>
      </c>
      <c r="BZ26" s="335">
        <v>3.5286841182435169</v>
      </c>
      <c r="CA26" s="335">
        <v>3.4956747072108589</v>
      </c>
      <c r="CB26" s="335">
        <v>3.4623151032457637</v>
      </c>
      <c r="CC26" s="335">
        <v>3.4285960033857137</v>
      </c>
      <c r="CD26" s="335">
        <v>3.3943939474874583</v>
      </c>
      <c r="CE26" s="335">
        <v>3.3601415699039929</v>
      </c>
      <c r="CF26" s="335">
        <v>3.3257078621438345</v>
      </c>
    </row>
    <row r="27" spans="1:84">
      <c r="B27" s="334" t="s">
        <v>491</v>
      </c>
      <c r="C27" s="335">
        <v>0</v>
      </c>
      <c r="D27" s="335">
        <v>0</v>
      </c>
      <c r="E27" s="335">
        <v>0.19012934496807438</v>
      </c>
      <c r="F27" s="335">
        <v>0.40178282500068757</v>
      </c>
      <c r="G27" s="335">
        <v>0.69264800076558564</v>
      </c>
      <c r="H27" s="335">
        <v>1.0650811945974874</v>
      </c>
      <c r="I27" s="335">
        <v>1.5214426239426644</v>
      </c>
      <c r="J27" s="335">
        <v>2.0251565818193544</v>
      </c>
      <c r="K27" s="335">
        <v>2.5750989268469553</v>
      </c>
      <c r="L27" s="335">
        <v>3.1622361256281004</v>
      </c>
      <c r="M27" s="335">
        <v>3.8066040180437719</v>
      </c>
      <c r="N27" s="335">
        <v>4.4477179704883172</v>
      </c>
      <c r="O27" s="335">
        <v>5.0755225133632944</v>
      </c>
      <c r="P27" s="335">
        <v>5.7784317362278408</v>
      </c>
      <c r="Q27" s="335">
        <v>6.6309473607929101</v>
      </c>
      <c r="R27" s="335">
        <v>7.5930948931595594</v>
      </c>
      <c r="S27" s="335">
        <v>8.5811856747565916</v>
      </c>
      <c r="T27" s="335">
        <v>9.5117773131885759</v>
      </c>
      <c r="U27" s="335">
        <v>10.297191061728654</v>
      </c>
      <c r="V27" s="335">
        <v>10.935559455923004</v>
      </c>
      <c r="W27" s="335">
        <v>11.465733217034662</v>
      </c>
      <c r="X27" s="335">
        <v>11.97442260541116</v>
      </c>
      <c r="Y27" s="335">
        <v>12.421763856281487</v>
      </c>
      <c r="Z27" s="335">
        <v>12.847664318408521</v>
      </c>
      <c r="AA27" s="335">
        <v>13.267167505772608</v>
      </c>
      <c r="AB27" s="335">
        <v>13.71447867475166</v>
      </c>
      <c r="AC27" s="335">
        <v>14.114126619128005</v>
      </c>
      <c r="AD27" s="335">
        <v>14.462144715606131</v>
      </c>
      <c r="AE27" s="335">
        <v>14.780739063340798</v>
      </c>
      <c r="AF27" s="335">
        <v>15.135986721193371</v>
      </c>
      <c r="AG27" s="335">
        <v>15.986165591704316</v>
      </c>
      <c r="AH27" s="335">
        <v>16.452140435265541</v>
      </c>
      <c r="AI27" s="335">
        <v>16.670805517979222</v>
      </c>
      <c r="AJ27" s="335">
        <v>16.881755862692899</v>
      </c>
      <c r="AK27" s="335">
        <v>17.078419999999998</v>
      </c>
      <c r="AL27" s="335">
        <v>17.325651999999998</v>
      </c>
      <c r="AM27" s="335">
        <v>17.509864</v>
      </c>
      <c r="AN27" s="335">
        <v>17.687276000000001</v>
      </c>
      <c r="AO27" s="335">
        <v>17.864892000000005</v>
      </c>
      <c r="AP27" s="335">
        <v>18.042508000000002</v>
      </c>
      <c r="AQ27" s="335">
        <v>18.22026</v>
      </c>
      <c r="AR27" s="335">
        <v>18.398</v>
      </c>
      <c r="AS27" s="335">
        <v>18.584671999999998</v>
      </c>
      <c r="AT27" s="335">
        <v>18.771263999999995</v>
      </c>
      <c r="AU27" s="335">
        <v>18.957720000000002</v>
      </c>
      <c r="AV27" s="335">
        <v>19.144039999999993</v>
      </c>
      <c r="AW27" s="335">
        <v>19.36282763115511</v>
      </c>
      <c r="AX27" s="335">
        <v>19.57764152581295</v>
      </c>
      <c r="AY27" s="335">
        <v>19.785684013583808</v>
      </c>
      <c r="AZ27" s="335">
        <v>19.958904998749905</v>
      </c>
      <c r="BA27" s="335">
        <v>20.128806572915387</v>
      </c>
      <c r="BB27" s="335">
        <v>20.294958522125818</v>
      </c>
      <c r="BC27" s="335">
        <v>20.457015431402695</v>
      </c>
      <c r="BD27" s="335">
        <v>20.614561196996135</v>
      </c>
      <c r="BE27" s="335">
        <v>20.771333622028671</v>
      </c>
      <c r="BF27" s="335">
        <v>20.926921249920728</v>
      </c>
      <c r="BG27" s="335">
        <v>21.080379490347386</v>
      </c>
      <c r="BH27" s="335">
        <v>21.231694352115589</v>
      </c>
      <c r="BI27" s="335">
        <v>21.380891154928872</v>
      </c>
      <c r="BJ27" s="335">
        <v>21.528022003924121</v>
      </c>
      <c r="BK27" s="335">
        <v>21.672665769932554</v>
      </c>
      <c r="BL27" s="335">
        <v>21.815026197301762</v>
      </c>
      <c r="BM27" s="335">
        <v>21.955118719545219</v>
      </c>
      <c r="BN27" s="335">
        <v>22.093277638463686</v>
      </c>
      <c r="BO27" s="335">
        <v>22.229285750501429</v>
      </c>
      <c r="BP27" s="335">
        <v>22.363567005243436</v>
      </c>
      <c r="BQ27" s="335">
        <v>22.496378668982075</v>
      </c>
      <c r="BR27" s="335">
        <v>22.628168233749715</v>
      </c>
      <c r="BS27" s="335">
        <v>22.758789968358265</v>
      </c>
      <c r="BT27" s="335">
        <v>22.888627781378382</v>
      </c>
      <c r="BU27" s="335">
        <v>23.017858542234581</v>
      </c>
      <c r="BV27" s="335">
        <v>23.146847521040925</v>
      </c>
      <c r="BW27" s="335">
        <v>23.275305144694919</v>
      </c>
      <c r="BX27" s="335">
        <v>23.403474824724821</v>
      </c>
      <c r="BY27" s="335">
        <v>23.531327115190638</v>
      </c>
      <c r="BZ27" s="335">
        <v>23.658966593472943</v>
      </c>
      <c r="CA27" s="335">
        <v>23.785935929351755</v>
      </c>
      <c r="CB27" s="335">
        <v>23.912277541520147</v>
      </c>
      <c r="CC27" s="335">
        <v>24.037882322449097</v>
      </c>
      <c r="CD27" s="335">
        <v>24.162831350079269</v>
      </c>
      <c r="CE27" s="335">
        <v>24.288156727169344</v>
      </c>
      <c r="CF27" s="335">
        <v>24.413940278165189</v>
      </c>
    </row>
    <row r="28" spans="1:84">
      <c r="B28" s="334" t="s">
        <v>492</v>
      </c>
      <c r="C28" s="335">
        <v>10.913430221500262</v>
      </c>
      <c r="D28" s="335">
        <v>11.852292361097552</v>
      </c>
      <c r="E28" s="335">
        <v>12.775720290749526</v>
      </c>
      <c r="F28" s="335">
        <v>13.733505424694929</v>
      </c>
      <c r="G28" s="335">
        <v>14.609905313672538</v>
      </c>
      <c r="H28" s="335">
        <v>15.211599315592476</v>
      </c>
      <c r="I28" s="335">
        <v>15.384614785769401</v>
      </c>
      <c r="J28" s="335">
        <v>15.275710326515794</v>
      </c>
      <c r="K28" s="335">
        <v>15.114366723341133</v>
      </c>
      <c r="L28" s="335">
        <v>15.034633573761202</v>
      </c>
      <c r="M28" s="335">
        <v>14.904551792904355</v>
      </c>
      <c r="N28" s="335">
        <v>14.736771965077931</v>
      </c>
      <c r="O28" s="335">
        <v>14.457907107049603</v>
      </c>
      <c r="P28" s="335">
        <v>14.120980818464371</v>
      </c>
      <c r="Q28" s="335">
        <v>13.673150042268006</v>
      </c>
      <c r="R28" s="335">
        <v>13.125921453585416</v>
      </c>
      <c r="S28" s="335">
        <v>12.69397870763277</v>
      </c>
      <c r="T28" s="335">
        <v>12.370801294144828</v>
      </c>
      <c r="U28" s="335">
        <v>12.147750973670719</v>
      </c>
      <c r="V28" s="335">
        <v>11.964078192498134</v>
      </c>
      <c r="W28" s="335">
        <v>11.731585367406753</v>
      </c>
      <c r="X28" s="335">
        <v>11.493835516199722</v>
      </c>
      <c r="Y28" s="335">
        <v>11.23121320139858</v>
      </c>
      <c r="Z28" s="335">
        <v>10.982348155618633</v>
      </c>
      <c r="AA28" s="335">
        <v>10.74614858252095</v>
      </c>
      <c r="AB28" s="335">
        <v>10.486269741403314</v>
      </c>
      <c r="AC28" s="335">
        <v>10.270041754840104</v>
      </c>
      <c r="AD28" s="335">
        <v>10.20821967081711</v>
      </c>
      <c r="AE28" s="335">
        <v>10.026564902473201</v>
      </c>
      <c r="AF28" s="335">
        <v>10.090657814128914</v>
      </c>
      <c r="AG28" s="335">
        <v>9.4463705769161859</v>
      </c>
      <c r="AH28" s="335">
        <v>9.3310647244789635</v>
      </c>
      <c r="AI28" s="335">
        <v>9.3579614617652886</v>
      </c>
      <c r="AJ28" s="335">
        <v>9.3787532570516099</v>
      </c>
      <c r="AK28" s="335">
        <v>9.3899799999999995</v>
      </c>
      <c r="AL28" s="335">
        <v>9.427192999999999</v>
      </c>
      <c r="AM28" s="335">
        <v>9.5274260000000002</v>
      </c>
      <c r="AN28" s="335">
        <v>9.623959000000001</v>
      </c>
      <c r="AO28" s="335">
        <v>9.7206029999999988</v>
      </c>
      <c r="AP28" s="335">
        <v>9.8172470000000001</v>
      </c>
      <c r="AQ28" s="335">
        <v>9.913965000000001</v>
      </c>
      <c r="AR28" s="335">
        <v>10.010999999999999</v>
      </c>
      <c r="AS28" s="335">
        <v>10.112248000000001</v>
      </c>
      <c r="AT28" s="335">
        <v>10.213775999999998</v>
      </c>
      <c r="AU28" s="335">
        <v>10.315230000000003</v>
      </c>
      <c r="AV28" s="335">
        <v>10.416609999999999</v>
      </c>
      <c r="AW28" s="335">
        <v>10.535950353466131</v>
      </c>
      <c r="AX28" s="335">
        <v>10.653134023044725</v>
      </c>
      <c r="AY28" s="335">
        <v>10.766636785915745</v>
      </c>
      <c r="AZ28" s="335">
        <v>10.861194857761909</v>
      </c>
      <c r="BA28" s="335">
        <v>10.953949858644421</v>
      </c>
      <c r="BB28" s="335">
        <v>11.044668302299153</v>
      </c>
      <c r="BC28" s="335">
        <v>11.133160380837609</v>
      </c>
      <c r="BD28" s="335">
        <v>11.219200243527782</v>
      </c>
      <c r="BE28" s="335">
        <v>11.304821971800624</v>
      </c>
      <c r="BF28" s="335">
        <v>11.389802387496699</v>
      </c>
      <c r="BG28" s="335">
        <v>11.473625651498049</v>
      </c>
      <c r="BH28" s="335">
        <v>11.556284854493869</v>
      </c>
      <c r="BI28" s="335">
        <v>11.637793664408097</v>
      </c>
      <c r="BJ28" s="335">
        <v>11.718181157169425</v>
      </c>
      <c r="BK28" s="335">
        <v>11.797216339049216</v>
      </c>
      <c r="BL28" s="335">
        <v>11.875010818767519</v>
      </c>
      <c r="BM28" s="335">
        <v>11.951572883550069</v>
      </c>
      <c r="BN28" s="335">
        <v>12.027085234701131</v>
      </c>
      <c r="BO28" s="335">
        <v>12.101427877176667</v>
      </c>
      <c r="BP28" s="335">
        <v>12.174832333041449</v>
      </c>
      <c r="BQ28" s="335">
        <v>12.247438576160738</v>
      </c>
      <c r="BR28" s="335">
        <v>12.319490987650202</v>
      </c>
      <c r="BS28" s="335">
        <v>12.390908513230094</v>
      </c>
      <c r="BT28" s="335">
        <v>12.461900940973109</v>
      </c>
      <c r="BU28" s="335">
        <v>12.532564525435932</v>
      </c>
      <c r="BV28" s="335">
        <v>12.603098939349719</v>
      </c>
      <c r="BW28" s="335">
        <v>12.673344832808409</v>
      </c>
      <c r="BX28" s="335">
        <v>12.743435538632818</v>
      </c>
      <c r="BY28" s="335">
        <v>12.813354998025153</v>
      </c>
      <c r="BZ28" s="335">
        <v>12.883160957811</v>
      </c>
      <c r="CA28" s="335">
        <v>12.952602705114654</v>
      </c>
      <c r="CB28" s="335">
        <v>13.021704127607038</v>
      </c>
      <c r="CC28" s="335">
        <v>13.090405771730854</v>
      </c>
      <c r="CD28" s="335">
        <v>13.158752576354305</v>
      </c>
      <c r="CE28" s="335">
        <v>13.227304936465089</v>
      </c>
      <c r="CF28" s="335">
        <v>13.296108242014729</v>
      </c>
    </row>
    <row r="29" spans="1:84">
      <c r="B29" s="334" t="s">
        <v>493</v>
      </c>
      <c r="C29" s="335">
        <v>4.2350722734553307E-2</v>
      </c>
      <c r="D29" s="335">
        <v>0.13180698863942278</v>
      </c>
      <c r="E29" s="335">
        <v>0.26398765189631979</v>
      </c>
      <c r="F29" s="335">
        <v>0.43474255196610645</v>
      </c>
      <c r="G29" s="335">
        <v>0.63972854258413536</v>
      </c>
      <c r="H29" s="335">
        <v>0.87427295774887748</v>
      </c>
      <c r="I29" s="335">
        <v>1.1335346252101177</v>
      </c>
      <c r="J29" s="335">
        <v>1.4126486503026463</v>
      </c>
      <c r="K29" s="335">
        <v>1.7064159293185461</v>
      </c>
      <c r="L29" s="335">
        <v>2.0096276075273414</v>
      </c>
      <c r="M29" s="335">
        <v>2.3166459082462838</v>
      </c>
      <c r="N29" s="335">
        <v>2.6390270792248303</v>
      </c>
      <c r="O29" s="335">
        <v>2.9531583179283158</v>
      </c>
      <c r="P29" s="335">
        <v>3.2893138050678403</v>
      </c>
      <c r="Q29" s="335">
        <v>3.651066959424845</v>
      </c>
      <c r="R29" s="335">
        <v>3.9662045178124599</v>
      </c>
      <c r="S29" s="335">
        <v>4.252500097719194</v>
      </c>
      <c r="T29" s="335">
        <v>4.4777073441702235</v>
      </c>
      <c r="U29" s="335">
        <v>4.6076404508947837</v>
      </c>
      <c r="V29" s="335">
        <v>4.6694145715141868</v>
      </c>
      <c r="W29" s="335">
        <v>4.681319195166032</v>
      </c>
      <c r="X29" s="335">
        <v>4.7068201455242269</v>
      </c>
      <c r="Y29" s="335">
        <v>4.7854800780830384</v>
      </c>
      <c r="Z29" s="335">
        <v>4.9266136572398382</v>
      </c>
      <c r="AA29" s="335">
        <v>5.1234019504967661</v>
      </c>
      <c r="AB29" s="335">
        <v>5.343311995304501</v>
      </c>
      <c r="AC29" s="335">
        <v>5.5545209052789088</v>
      </c>
      <c r="AD29" s="335">
        <v>5.7544314460858574</v>
      </c>
      <c r="AE29" s="335">
        <v>5.9508313715489773</v>
      </c>
      <c r="AF29" s="335">
        <v>6.145130769839934</v>
      </c>
      <c r="AG29" s="335">
        <v>6.3437571109846207</v>
      </c>
      <c r="AH29" s="335">
        <v>6.572584833427638</v>
      </c>
      <c r="AI29" s="335">
        <v>6.7686687042506106</v>
      </c>
      <c r="AJ29" s="335">
        <v>6.9543340820503774</v>
      </c>
      <c r="AK29" s="335">
        <v>7.1264654308323392</v>
      </c>
      <c r="AL29" s="335">
        <v>7.3119982344883558</v>
      </c>
      <c r="AM29" s="335">
        <v>7.4903893864138302</v>
      </c>
      <c r="AN29" s="335">
        <v>7.6584258219199954</v>
      </c>
      <c r="AO29" s="335">
        <v>7.8188101242395076</v>
      </c>
      <c r="AP29" s="335">
        <v>7.9711993679985111</v>
      </c>
      <c r="AQ29" s="335">
        <v>8.1153999999999993</v>
      </c>
      <c r="AR29" s="335">
        <v>8.2509999999999994</v>
      </c>
      <c r="AS29" s="335">
        <v>8.3820598139169</v>
      </c>
      <c r="AT29" s="335">
        <v>8.5040213633413781</v>
      </c>
      <c r="AU29" s="335">
        <v>8.6166874852373549</v>
      </c>
      <c r="AV29" s="335">
        <v>8.7197951842589596</v>
      </c>
      <c r="AW29" s="335">
        <v>8.9081318609123006</v>
      </c>
      <c r="AX29" s="335">
        <v>9.0963156634379825</v>
      </c>
      <c r="AY29" s="335">
        <v>9.2824810698994096</v>
      </c>
      <c r="AZ29" s="335">
        <v>9.4534802102291344</v>
      </c>
      <c r="BA29" s="335">
        <v>9.6238957591885121</v>
      </c>
      <c r="BB29" s="335">
        <v>9.7937128817565835</v>
      </c>
      <c r="BC29" s="335">
        <v>9.9622130128956119</v>
      </c>
      <c r="BD29" s="335">
        <v>10.129375057879923</v>
      </c>
      <c r="BE29" s="335">
        <v>10.29698497559758</v>
      </c>
      <c r="BF29" s="335">
        <v>10.465067192842577</v>
      </c>
      <c r="BG29" s="335">
        <v>10.632627411150265</v>
      </c>
      <c r="BH29" s="335">
        <v>10.799871372952193</v>
      </c>
      <c r="BI29" s="335">
        <v>10.966777755947851</v>
      </c>
      <c r="BJ29" s="335">
        <v>11.13358875784045</v>
      </c>
      <c r="BK29" s="335">
        <v>11.29955482042303</v>
      </c>
      <c r="BL29" s="335">
        <v>11.464994211530284</v>
      </c>
      <c r="BM29" s="335">
        <v>11.629880669383295</v>
      </c>
      <c r="BN29" s="335">
        <v>11.794608200276025</v>
      </c>
      <c r="BO29" s="335">
        <v>11.958531937272761</v>
      </c>
      <c r="BP29" s="335">
        <v>12.122099328013624</v>
      </c>
      <c r="BQ29" s="335">
        <v>12.285424759882698</v>
      </c>
      <c r="BR29" s="335">
        <v>12.448981234212631</v>
      </c>
      <c r="BS29" s="335">
        <v>12.612171931720082</v>
      </c>
      <c r="BT29" s="335">
        <v>12.775442050436689</v>
      </c>
      <c r="BU29" s="335">
        <v>12.938877211040856</v>
      </c>
      <c r="BV29" s="335">
        <v>13.102922012670891</v>
      </c>
      <c r="BW29" s="335">
        <v>13.266905464812693</v>
      </c>
      <c r="BX29" s="335">
        <v>13.431206259426583</v>
      </c>
      <c r="BY29" s="335">
        <v>13.595799906771868</v>
      </c>
      <c r="BZ29" s="335">
        <v>13.76098863088666</v>
      </c>
      <c r="CA29" s="335">
        <v>13.925999897531636</v>
      </c>
      <c r="CB29" s="335">
        <v>14.091096307627883</v>
      </c>
      <c r="CC29" s="335">
        <v>14.256202167972035</v>
      </c>
      <c r="CD29" s="335">
        <v>14.421602517618648</v>
      </c>
      <c r="CE29" s="335">
        <v>14.587408581574262</v>
      </c>
      <c r="CF29" s="335">
        <v>14.753919275043456</v>
      </c>
    </row>
    <row r="30" spans="1:84">
      <c r="B30" s="334" t="s">
        <v>33</v>
      </c>
      <c r="C30" s="335">
        <v>11.186672321481364</v>
      </c>
      <c r="D30" s="335">
        <v>12.436842070181534</v>
      </c>
      <c r="E30" s="335">
        <v>13.958630430621046</v>
      </c>
      <c r="F30" s="335">
        <v>15.617212229567802</v>
      </c>
      <c r="G30" s="335">
        <v>17.337335084545014</v>
      </c>
      <c r="H30" s="335">
        <v>18.909647634107699</v>
      </c>
      <c r="I30" s="335">
        <v>20.163571874224917</v>
      </c>
      <c r="J30" s="335">
        <v>21.190118973906575</v>
      </c>
      <c r="K30" s="335">
        <v>22.197356724554929</v>
      </c>
      <c r="L30" s="335">
        <v>23.289806399136236</v>
      </c>
      <c r="M30" s="335">
        <v>24.333731104207718</v>
      </c>
      <c r="N30" s="335">
        <v>25.267199968692967</v>
      </c>
      <c r="O30" s="335">
        <v>26.044289466643662</v>
      </c>
      <c r="P30" s="335">
        <v>26.868295863224631</v>
      </c>
      <c r="Q30" s="335">
        <v>27.77494528249392</v>
      </c>
      <c r="R30" s="335">
        <v>28.61402983022521</v>
      </c>
      <c r="S30" s="335">
        <v>29.490844230381306</v>
      </c>
      <c r="T30" s="335">
        <v>30.315708995254305</v>
      </c>
      <c r="U30" s="335">
        <v>30.991466254368685</v>
      </c>
      <c r="V30" s="335">
        <v>31.511467049712707</v>
      </c>
      <c r="W30" s="335">
        <v>31.866482227234737</v>
      </c>
      <c r="X30" s="335">
        <v>32.226519505457262</v>
      </c>
      <c r="Y30" s="335">
        <v>32.524328129046381</v>
      </c>
      <c r="Z30" s="335">
        <v>32.8633033458078</v>
      </c>
      <c r="AA30" s="335">
        <v>33.25268003716306</v>
      </c>
      <c r="AB30" s="335">
        <v>33.696763940608392</v>
      </c>
      <c r="AC30" s="335">
        <v>34.117167300060096</v>
      </c>
      <c r="AD30" s="335">
        <v>34.617132916540889</v>
      </c>
      <c r="AE30" s="335">
        <v>34.959028119297763</v>
      </c>
      <c r="AF30" s="335">
        <v>35.577477090670854</v>
      </c>
      <c r="AG30" s="335">
        <v>35.987860999640141</v>
      </c>
      <c r="AH30" s="335">
        <v>36.591155065291389</v>
      </c>
      <c r="AI30" s="335">
        <v>37.033976879760303</v>
      </c>
      <c r="AJ30" s="335">
        <v>37.445906908112455</v>
      </c>
      <c r="AK30" s="335">
        <v>37.813094927268104</v>
      </c>
      <c r="AL30" s="335">
        <v>38.279691000524458</v>
      </c>
      <c r="AM30" s="335">
        <v>38.737147952024579</v>
      </c>
      <c r="AN30" s="335">
        <v>39.171061570007225</v>
      </c>
      <c r="AO30" s="335">
        <v>39.597614716760184</v>
      </c>
      <c r="AP30" s="335">
        <v>40.01710190389602</v>
      </c>
      <c r="AQ30" s="335">
        <v>40.430611000000006</v>
      </c>
      <c r="AR30" s="335">
        <v>40.838999999999992</v>
      </c>
      <c r="AS30" s="335">
        <v>41.26190222016514</v>
      </c>
      <c r="AT30" s="335">
        <v>41.681307812159943</v>
      </c>
      <c r="AU30" s="335">
        <v>42.097668171158226</v>
      </c>
      <c r="AV30" s="335">
        <v>42.51196420392273</v>
      </c>
      <c r="AW30" s="335">
        <v>43.036254424405023</v>
      </c>
      <c r="AX30" s="335">
        <v>43.552438740973322</v>
      </c>
      <c r="AY30" s="335">
        <v>44.054048255760414</v>
      </c>
      <c r="AZ30" s="335">
        <v>44.478632843049795</v>
      </c>
      <c r="BA30" s="335">
        <v>44.8962486448319</v>
      </c>
      <c r="BB30" s="335">
        <v>45.306018824546143</v>
      </c>
      <c r="BC30" s="335">
        <v>45.706933055774115</v>
      </c>
      <c r="BD30" s="335">
        <v>46.098140336150067</v>
      </c>
      <c r="BE30" s="335">
        <v>46.487977144282667</v>
      </c>
      <c r="BF30" s="335">
        <v>46.875621612704158</v>
      </c>
      <c r="BG30" s="335">
        <v>47.258731642081351</v>
      </c>
      <c r="BH30" s="335">
        <v>47.637368111245792</v>
      </c>
      <c r="BI30" s="335">
        <v>48.011573004002109</v>
      </c>
      <c r="BJ30" s="335">
        <v>48.381556727527958</v>
      </c>
      <c r="BK30" s="335">
        <v>48.746142335996581</v>
      </c>
      <c r="BL30" s="335">
        <v>49.105880007028198</v>
      </c>
      <c r="BM30" s="335">
        <v>49.460789581580585</v>
      </c>
      <c r="BN30" s="335">
        <v>49.811718211479146</v>
      </c>
      <c r="BO30" s="335">
        <v>50.1579469135796</v>
      </c>
      <c r="BP30" s="335">
        <v>50.500527380353446</v>
      </c>
      <c r="BQ30" s="335">
        <v>50.840029696063496</v>
      </c>
      <c r="BR30" s="335">
        <v>51.177564261169827</v>
      </c>
      <c r="BS30" s="335">
        <v>51.512577522728392</v>
      </c>
      <c r="BT30" s="335">
        <v>51.846039187347088</v>
      </c>
      <c r="BU30" s="335">
        <v>52.178344211052845</v>
      </c>
      <c r="BV30" s="335">
        <v>52.510424331649816</v>
      </c>
      <c r="BW30" s="335">
        <v>52.841402824326352</v>
      </c>
      <c r="BX30" s="335">
        <v>53.171936313855575</v>
      </c>
      <c r="BY30" s="335">
        <v>53.501954609548633</v>
      </c>
      <c r="BZ30" s="335">
        <v>53.831800300414116</v>
      </c>
      <c r="CA30" s="335">
        <v>54.1602132392089</v>
      </c>
      <c r="CB30" s="335">
        <v>54.487393080000828</v>
      </c>
      <c r="CC30" s="335">
        <v>54.813086265537699</v>
      </c>
      <c r="CD30" s="335">
        <v>55.137580391539686</v>
      </c>
      <c r="CE30" s="335">
        <v>55.463011815112694</v>
      </c>
      <c r="CF30" s="335">
        <v>55.789675657367212</v>
      </c>
    </row>
    <row r="31" spans="1:84">
      <c r="B31" s="291"/>
      <c r="C31" s="210"/>
      <c r="D31" s="210"/>
      <c r="E31" s="210"/>
      <c r="F31" s="336"/>
      <c r="G31" s="337"/>
      <c r="H31" s="210"/>
      <c r="I31" s="210"/>
      <c r="J31" s="210"/>
      <c r="K31" s="210"/>
      <c r="BQ31" s="338"/>
    </row>
    <row r="32" spans="1:84">
      <c r="B32" s="291"/>
      <c r="C32" s="339" t="s">
        <v>494</v>
      </c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210"/>
      <c r="BN32" s="210"/>
      <c r="BO32" s="210"/>
      <c r="BP32" s="210"/>
      <c r="BQ32" s="340"/>
    </row>
    <row r="33" spans="2:84">
      <c r="B33" s="333" t="s">
        <v>36</v>
      </c>
      <c r="C33" s="322">
        <v>1970</v>
      </c>
      <c r="D33" s="322">
        <v>1971</v>
      </c>
      <c r="E33" s="322">
        <v>1972</v>
      </c>
      <c r="F33" s="322">
        <v>1973</v>
      </c>
      <c r="G33" s="322">
        <v>1974</v>
      </c>
      <c r="H33" s="322">
        <v>1975</v>
      </c>
      <c r="I33" s="322">
        <v>1976</v>
      </c>
      <c r="J33" s="322">
        <v>1977</v>
      </c>
      <c r="K33" s="322">
        <v>1978</v>
      </c>
      <c r="L33" s="322">
        <v>1979</v>
      </c>
      <c r="M33" s="322">
        <v>1980</v>
      </c>
      <c r="N33" s="322">
        <v>1981</v>
      </c>
      <c r="O33" s="322">
        <v>1982</v>
      </c>
      <c r="P33" s="322">
        <v>1983</v>
      </c>
      <c r="Q33" s="322">
        <v>1984</v>
      </c>
      <c r="R33" s="322">
        <v>1985</v>
      </c>
      <c r="S33" s="322">
        <v>1986</v>
      </c>
      <c r="T33" s="322">
        <v>1987</v>
      </c>
      <c r="U33" s="322">
        <v>1988</v>
      </c>
      <c r="V33" s="322">
        <v>1989</v>
      </c>
      <c r="W33" s="322">
        <v>1990</v>
      </c>
      <c r="X33" s="322">
        <v>1991</v>
      </c>
      <c r="Y33" s="322">
        <v>1992</v>
      </c>
      <c r="Z33" s="322">
        <v>1993</v>
      </c>
      <c r="AA33" s="322">
        <v>1994</v>
      </c>
      <c r="AB33" s="322">
        <v>1995</v>
      </c>
      <c r="AC33" s="322">
        <v>1996</v>
      </c>
      <c r="AD33" s="322">
        <v>1997</v>
      </c>
      <c r="AE33" s="322">
        <v>1998</v>
      </c>
      <c r="AF33" s="322">
        <v>1999</v>
      </c>
      <c r="AG33" s="322">
        <v>2000</v>
      </c>
      <c r="AH33" s="322">
        <v>2001</v>
      </c>
      <c r="AI33" s="322">
        <v>2002</v>
      </c>
      <c r="AJ33" s="322">
        <v>2003</v>
      </c>
      <c r="AK33" s="322">
        <v>2004</v>
      </c>
      <c r="AL33" s="322">
        <v>2005</v>
      </c>
      <c r="AM33" s="322">
        <v>2006</v>
      </c>
      <c r="AN33" s="322">
        <v>2007</v>
      </c>
      <c r="AO33" s="322">
        <v>2008</v>
      </c>
      <c r="AP33" s="322">
        <v>2009</v>
      </c>
      <c r="AQ33" s="322">
        <v>2010</v>
      </c>
      <c r="AR33" s="322">
        <v>2011</v>
      </c>
      <c r="AS33" s="322">
        <v>2012</v>
      </c>
      <c r="AT33" s="322">
        <v>2013</v>
      </c>
      <c r="AU33" s="322">
        <v>2014</v>
      </c>
      <c r="AV33" s="322">
        <v>2015</v>
      </c>
      <c r="AW33" s="322">
        <v>2016</v>
      </c>
      <c r="AX33" s="322">
        <v>2017</v>
      </c>
      <c r="AY33" s="322">
        <v>2018</v>
      </c>
      <c r="AZ33" s="322">
        <v>2019</v>
      </c>
      <c r="BA33" s="322">
        <v>2020</v>
      </c>
      <c r="BB33" s="322">
        <v>2021</v>
      </c>
      <c r="BC33" s="322">
        <v>2022</v>
      </c>
      <c r="BD33" s="322">
        <v>2023</v>
      </c>
      <c r="BE33" s="322">
        <v>2024</v>
      </c>
      <c r="BF33" s="322">
        <v>2025</v>
      </c>
      <c r="BG33" s="322">
        <v>2026</v>
      </c>
      <c r="BH33" s="322">
        <v>2027</v>
      </c>
      <c r="BI33" s="322">
        <v>2028</v>
      </c>
      <c r="BJ33" s="322">
        <v>2029</v>
      </c>
      <c r="BK33" s="322">
        <v>2030</v>
      </c>
      <c r="BL33" s="322">
        <v>2031</v>
      </c>
      <c r="BM33" s="322">
        <v>2032</v>
      </c>
      <c r="BN33" s="322">
        <v>2033</v>
      </c>
      <c r="BO33" s="322">
        <v>2034</v>
      </c>
      <c r="BP33" s="322">
        <v>2035</v>
      </c>
      <c r="BQ33" s="322">
        <v>2036</v>
      </c>
      <c r="BR33" s="322">
        <v>2037</v>
      </c>
      <c r="BS33" s="322">
        <v>2038</v>
      </c>
      <c r="BT33" s="322">
        <v>2039</v>
      </c>
      <c r="BU33" s="322">
        <v>2040</v>
      </c>
      <c r="BV33" s="322">
        <v>2041</v>
      </c>
      <c r="BW33" s="322">
        <v>2042</v>
      </c>
      <c r="BX33" s="322">
        <v>2043</v>
      </c>
      <c r="BY33" s="322">
        <v>2044</v>
      </c>
      <c r="BZ33" s="322">
        <v>2045</v>
      </c>
      <c r="CA33" s="322">
        <v>2046</v>
      </c>
      <c r="CB33" s="322">
        <v>2047</v>
      </c>
      <c r="CC33" s="322">
        <v>2048</v>
      </c>
      <c r="CD33" s="322">
        <v>2049</v>
      </c>
      <c r="CE33" s="322">
        <v>2050</v>
      </c>
      <c r="CF33" s="322">
        <v>2051</v>
      </c>
    </row>
    <row r="34" spans="2:84" s="76" customFormat="1">
      <c r="B34" s="333" t="s">
        <v>490</v>
      </c>
      <c r="C34" s="335">
        <v>0.17929587975957795</v>
      </c>
      <c r="D34" s="335">
        <v>0.34867688087314364</v>
      </c>
      <c r="E34" s="335">
        <v>0.55592253178885087</v>
      </c>
      <c r="F34" s="335">
        <v>0.79024307022910545</v>
      </c>
      <c r="G34" s="335">
        <v>1.0405005150234539</v>
      </c>
      <c r="H34" s="335">
        <v>1.2955365800806233</v>
      </c>
      <c r="I34" s="335">
        <v>1.5446743526971753</v>
      </c>
      <c r="J34" s="335">
        <v>1.7779874165955578</v>
      </c>
      <c r="K34" s="335">
        <v>1.9859627986764736</v>
      </c>
      <c r="L34" s="335">
        <v>2.1599076947808182</v>
      </c>
      <c r="M34" s="335">
        <v>2.2914730803653862</v>
      </c>
      <c r="N34" s="335">
        <v>2.3676271000568554</v>
      </c>
      <c r="O34" s="335">
        <v>2.4251578735672021</v>
      </c>
      <c r="P34" s="335">
        <v>2.4809824312013773</v>
      </c>
      <c r="Q34" s="335">
        <v>2.5390909631702026</v>
      </c>
      <c r="R34" s="335">
        <v>2.5725725466692011</v>
      </c>
      <c r="S34" s="335">
        <v>2.5599772979752351</v>
      </c>
      <c r="T34" s="335">
        <v>2.5183367406676291</v>
      </c>
      <c r="U34" s="335">
        <v>2.4643438854921147</v>
      </c>
      <c r="V34" s="335">
        <v>2.4124597092642448</v>
      </c>
      <c r="W34" s="335">
        <v>2.4140982072846984</v>
      </c>
      <c r="X34" s="335">
        <v>2.3591738099831554</v>
      </c>
      <c r="Y34" s="335">
        <v>2.3011190789407778</v>
      </c>
      <c r="Z34" s="335">
        <v>2.2427059720331735</v>
      </c>
      <c r="AA34" s="335">
        <v>2.1757561839280122</v>
      </c>
      <c r="AB34" s="335">
        <v>2.1145788661394787</v>
      </c>
      <c r="AC34" s="335">
        <v>2.0617570552851756</v>
      </c>
      <c r="AD34" s="335">
        <v>2.0111696534170465</v>
      </c>
      <c r="AE34" s="335">
        <v>1.962683977645963</v>
      </c>
      <c r="AF34" s="335">
        <v>1.9141901524284395</v>
      </c>
      <c r="AG34" s="335">
        <v>1.8610196994267121</v>
      </c>
      <c r="AH34" s="335">
        <v>1.8118755192295195</v>
      </c>
      <c r="AI34" s="335">
        <v>1.8480485523903354</v>
      </c>
      <c r="AJ34" s="335">
        <v>1.820773713589275</v>
      </c>
      <c r="AK34" s="335">
        <v>1.7837146183651706</v>
      </c>
      <c r="AL34" s="335">
        <v>1.746521078693974</v>
      </c>
      <c r="AM34" s="335">
        <v>1.7095151987264665</v>
      </c>
      <c r="AN34" s="335">
        <v>1.6678001854529585</v>
      </c>
      <c r="AO34" s="335">
        <v>1.5810977035318958</v>
      </c>
      <c r="AP34" s="335">
        <v>1.417002662797856</v>
      </c>
      <c r="AQ34" s="335">
        <v>1.3547869408006341</v>
      </c>
      <c r="AR34" s="335">
        <v>1.3076137233242493</v>
      </c>
      <c r="AS34" s="335">
        <v>1.2455677048298377</v>
      </c>
      <c r="AT34" s="335">
        <v>1.1775577340508139</v>
      </c>
      <c r="AU34" s="335">
        <v>1.1074745699258561</v>
      </c>
      <c r="AV34" s="335">
        <v>1.0520532299410508</v>
      </c>
      <c r="AW34" s="335">
        <v>0.98304772006999552</v>
      </c>
      <c r="AX34" s="335">
        <v>0.91353107867928207</v>
      </c>
      <c r="AY34" s="335">
        <v>0.84391057234372935</v>
      </c>
      <c r="AZ34" s="335">
        <v>0.77299998761432542</v>
      </c>
      <c r="BA34" s="335">
        <v>0.70233725792206714</v>
      </c>
      <c r="BB34" s="335">
        <v>0.63176861116484162</v>
      </c>
      <c r="BC34" s="335">
        <v>0.56176885950762179</v>
      </c>
      <c r="BD34" s="335">
        <v>0.49218894814682679</v>
      </c>
      <c r="BE34" s="335">
        <v>0.42317721054232282</v>
      </c>
      <c r="BF34" s="335">
        <v>0.3545641841381823</v>
      </c>
      <c r="BG34" s="335">
        <v>0.33798422439410919</v>
      </c>
      <c r="BH34" s="335">
        <v>0.33610995512978392</v>
      </c>
      <c r="BI34" s="335">
        <v>0.33416716558353515</v>
      </c>
      <c r="BJ34" s="335">
        <v>0.33214647911329848</v>
      </c>
      <c r="BK34" s="335">
        <v>0.33006654874711838</v>
      </c>
      <c r="BL34" s="335">
        <v>0.31443728907231139</v>
      </c>
      <c r="BM34" s="335">
        <v>0.29947614152002272</v>
      </c>
      <c r="BN34" s="335">
        <v>0.28515234593170413</v>
      </c>
      <c r="BO34" s="335">
        <v>0.27145976725398269</v>
      </c>
      <c r="BP34" s="335">
        <v>0.25836892792895949</v>
      </c>
      <c r="BQ34" s="335">
        <v>0.24585899887690352</v>
      </c>
      <c r="BR34" s="335">
        <v>0.23390247879579124</v>
      </c>
      <c r="BS34" s="335">
        <v>0.22249261189676783</v>
      </c>
      <c r="BT34" s="335">
        <v>0.21160158350774486</v>
      </c>
      <c r="BU34" s="335">
        <v>0.2012089790727527</v>
      </c>
      <c r="BV34" s="335">
        <v>0.19333965145408252</v>
      </c>
      <c r="BW34" s="335">
        <v>0.1857530346123531</v>
      </c>
      <c r="BX34" s="335">
        <v>0.17843461784473724</v>
      </c>
      <c r="BY34" s="335">
        <v>0.17137555370173532</v>
      </c>
      <c r="BZ34" s="335">
        <v>0.16456159239840151</v>
      </c>
      <c r="CA34" s="335">
        <v>0.15799492761033865</v>
      </c>
      <c r="CB34" s="335">
        <v>0.15166143324613579</v>
      </c>
      <c r="CC34" s="335">
        <v>0.14555305118318349</v>
      </c>
      <c r="CD34" s="335">
        <v>0.13965731149268593</v>
      </c>
      <c r="CE34" s="335">
        <v>0.13398477215939825</v>
      </c>
      <c r="CF34" s="335">
        <v>0.12852227287571583</v>
      </c>
    </row>
    <row r="35" spans="2:84">
      <c r="B35" s="334" t="s">
        <v>491</v>
      </c>
      <c r="C35" s="335">
        <v>0</v>
      </c>
      <c r="D35" s="335">
        <v>0</v>
      </c>
      <c r="E35" s="335">
        <v>0.1366870181602601</v>
      </c>
      <c r="F35" s="335">
        <v>0.28779084778876701</v>
      </c>
      <c r="G35" s="335">
        <v>0.49399261631463515</v>
      </c>
      <c r="H35" s="335">
        <v>0.75615947449442977</v>
      </c>
      <c r="I35" s="335">
        <v>1.0751255459372995</v>
      </c>
      <c r="J35" s="335">
        <v>1.424669202005219</v>
      </c>
      <c r="K35" s="335">
        <v>1.8035383705105954</v>
      </c>
      <c r="L35" s="335">
        <v>2.2050822656359172</v>
      </c>
      <c r="M35" s="335">
        <v>2.6425105734911893</v>
      </c>
      <c r="N35" s="335">
        <v>3.0744438585456306</v>
      </c>
      <c r="O35" s="335">
        <v>3.4941090961455572</v>
      </c>
      <c r="P35" s="335">
        <v>3.9602110232022776</v>
      </c>
      <c r="Q35" s="335">
        <v>4.5208868131808426</v>
      </c>
      <c r="R35" s="335">
        <v>5.1481979510649065</v>
      </c>
      <c r="S35" s="335">
        <v>5.7863293245685155</v>
      </c>
      <c r="T35" s="335">
        <v>6.3807749590272511</v>
      </c>
      <c r="U35" s="335">
        <v>6.8754893849453671</v>
      </c>
      <c r="V35" s="335">
        <v>7.2701020228082713</v>
      </c>
      <c r="W35" s="335">
        <v>7.7178661798760393</v>
      </c>
      <c r="X35" s="335">
        <v>7.9552156636856681</v>
      </c>
      <c r="Y35" s="335">
        <v>8.1743412824413291</v>
      </c>
      <c r="Z35" s="335">
        <v>8.4250788387004185</v>
      </c>
      <c r="AA35" s="335">
        <v>8.6073163250042963</v>
      </c>
      <c r="AB35" s="335">
        <v>8.7961684784302729</v>
      </c>
      <c r="AC35" s="335">
        <v>8.9748497657241835</v>
      </c>
      <c r="AD35" s="335">
        <v>9.1116952631022041</v>
      </c>
      <c r="AE35" s="335">
        <v>9.2171052199437753</v>
      </c>
      <c r="AF35" s="335">
        <v>9.3174609018563626</v>
      </c>
      <c r="AG35" s="335">
        <v>9.5898808091769592</v>
      </c>
      <c r="AH35" s="335">
        <v>9.6159788857473121</v>
      </c>
      <c r="AI35" s="335">
        <v>9.985471071676054</v>
      </c>
      <c r="AJ35" s="335">
        <v>9.9772297819896831</v>
      </c>
      <c r="AK35" s="335">
        <v>9.920617639859092</v>
      </c>
      <c r="AL35" s="335">
        <v>9.8732621999687282</v>
      </c>
      <c r="AM35" s="335">
        <v>9.7043216464048321</v>
      </c>
      <c r="AN35" s="335">
        <v>9.4980336200583935</v>
      </c>
      <c r="AO35" s="335">
        <v>9.0453828408912216</v>
      </c>
      <c r="AP35" s="335">
        <v>8.2035717749512571</v>
      </c>
      <c r="AQ35" s="335">
        <v>8.0321622846594689</v>
      </c>
      <c r="AR35" s="335">
        <v>7.9752385383393731</v>
      </c>
      <c r="AS35" s="335">
        <v>7.8154067940489522</v>
      </c>
      <c r="AT35" s="335">
        <v>7.6006299426260648</v>
      </c>
      <c r="AU35" s="335">
        <v>7.3097046461373791</v>
      </c>
      <c r="AV35" s="335">
        <v>7.0889505155028756</v>
      </c>
      <c r="AW35" s="335">
        <v>6.8610045560664856</v>
      </c>
      <c r="AX35" s="335">
        <v>6.623875943043533</v>
      </c>
      <c r="AY35" s="335">
        <v>6.3785554842134751</v>
      </c>
      <c r="AZ35" s="335">
        <v>6.1060168856189803</v>
      </c>
      <c r="BA35" s="335">
        <v>5.8334782870244855</v>
      </c>
      <c r="BB35" s="335">
        <v>5.5609396884299915</v>
      </c>
      <c r="BC35" s="335">
        <v>5.2884010898354967</v>
      </c>
      <c r="BD35" s="335">
        <v>5.0001934474224727</v>
      </c>
      <c r="BE35" s="335">
        <v>4.7067828233654945</v>
      </c>
      <c r="BF35" s="335">
        <v>4.4072047186511671</v>
      </c>
      <c r="BG35" s="335">
        <v>4.1031549360007142</v>
      </c>
      <c r="BH35" s="335">
        <v>3.7938248618111841</v>
      </c>
      <c r="BI35" s="335">
        <v>3.4793212185209428</v>
      </c>
      <c r="BJ35" s="335">
        <v>3.15881191833786</v>
      </c>
      <c r="BK35" s="335">
        <v>3.0558458735604899</v>
      </c>
      <c r="BL35" s="335">
        <v>2.9875891355094977</v>
      </c>
      <c r="BM35" s="335">
        <v>2.9204309500381189</v>
      </c>
      <c r="BN35" s="335">
        <v>2.8544163652391363</v>
      </c>
      <c r="BO35" s="335">
        <v>2.7895149992187895</v>
      </c>
      <c r="BP35" s="335">
        <v>2.7257767781248412</v>
      </c>
      <c r="BQ35" s="335">
        <v>2.6632249196602968</v>
      </c>
      <c r="BR35" s="335">
        <v>2.6019002992383751</v>
      </c>
      <c r="BS35" s="335">
        <v>2.5417711147054303</v>
      </c>
      <c r="BT35" s="335">
        <v>2.4828646693737477</v>
      </c>
      <c r="BU35" s="335">
        <v>2.4251813994824634</v>
      </c>
      <c r="BV35" s="335">
        <v>2.3862470830010083</v>
      </c>
      <c r="BW35" s="335">
        <v>2.3478113132954115</v>
      </c>
      <c r="BX35" s="335">
        <v>2.3098958543985897</v>
      </c>
      <c r="BY35" s="335">
        <v>2.2724938912015271</v>
      </c>
      <c r="BZ35" s="335">
        <v>2.2356114344044302</v>
      </c>
      <c r="CA35" s="335">
        <v>2.199201604844093</v>
      </c>
      <c r="CB35" s="335">
        <v>2.1632663243909471</v>
      </c>
      <c r="CC35" s="335">
        <v>2.1277936060097105</v>
      </c>
      <c r="CD35" s="335">
        <v>2.0927886208787587</v>
      </c>
      <c r="CE35" s="335">
        <v>2.0583363661562282</v>
      </c>
      <c r="CF35" s="335">
        <v>2.0244353685420289</v>
      </c>
    </row>
    <row r="36" spans="2:84">
      <c r="B36" s="334" t="s">
        <v>492</v>
      </c>
      <c r="C36" s="335">
        <v>4.569607249010895</v>
      </c>
      <c r="D36" s="335">
        <v>4.9557984792068828</v>
      </c>
      <c r="E36" s="335">
        <v>5.3277768756173103</v>
      </c>
      <c r="F36" s="335">
        <v>5.7048372926921962</v>
      </c>
      <c r="G36" s="335">
        <v>6.0397523403612645</v>
      </c>
      <c r="H36" s="335">
        <v>6.2568055204724038</v>
      </c>
      <c r="I36" s="335">
        <v>6.2987365283517445</v>
      </c>
      <c r="J36" s="335">
        <v>6.225927307299763</v>
      </c>
      <c r="K36" s="335">
        <v>6.1278141599788434</v>
      </c>
      <c r="L36" s="335">
        <v>6.0547642533428059</v>
      </c>
      <c r="M36" s="335">
        <v>5.9573577022353605</v>
      </c>
      <c r="N36" s="335">
        <v>5.8406493328518252</v>
      </c>
      <c r="O36" s="335">
        <v>5.6789191432904271</v>
      </c>
      <c r="P36" s="335">
        <v>5.4923225135218043</v>
      </c>
      <c r="Q36" s="335">
        <v>5.2638033625629985</v>
      </c>
      <c r="R36" s="335">
        <v>4.9994599918982932</v>
      </c>
      <c r="S36" s="335">
        <v>4.773904751670754</v>
      </c>
      <c r="T36" s="335">
        <v>4.5853049954979488</v>
      </c>
      <c r="U36" s="335">
        <v>4.4312526694689085</v>
      </c>
      <c r="V36" s="335">
        <v>4.2944346816498413</v>
      </c>
      <c r="W36" s="335">
        <v>4.2096403031096541</v>
      </c>
      <c r="X36" s="335">
        <v>4.0173934787718046</v>
      </c>
      <c r="Y36" s="335">
        <v>3.8431627810912361</v>
      </c>
      <c r="Z36" s="335">
        <v>3.7003758344570805</v>
      </c>
      <c r="AA36" s="335">
        <v>3.5396980508260039</v>
      </c>
      <c r="AB36" s="335">
        <v>3.3743372575585115</v>
      </c>
      <c r="AC36" s="335">
        <v>3.2316638601404515</v>
      </c>
      <c r="AD36" s="335">
        <v>3.1273731287197157</v>
      </c>
      <c r="AE36" s="335">
        <v>2.9948184117598435</v>
      </c>
      <c r="AF36" s="335">
        <v>2.9270492809081139</v>
      </c>
      <c r="AG36" s="335">
        <v>2.6969148426284208</v>
      </c>
      <c r="AH36" s="335">
        <v>2.5785372690995403</v>
      </c>
      <c r="AI36" s="335">
        <v>2.6158589489973032</v>
      </c>
      <c r="AJ36" s="335">
        <v>2.5618470586613524</v>
      </c>
      <c r="AK36" s="335">
        <v>2.4949845874826324</v>
      </c>
      <c r="AL36" s="335">
        <v>2.4338749707147667</v>
      </c>
      <c r="AM36" s="335">
        <v>2.3880970511431405</v>
      </c>
      <c r="AN36" s="335">
        <v>2.3303820702113951</v>
      </c>
      <c r="AO36" s="335">
        <v>2.2161044975024056</v>
      </c>
      <c r="AP36" s="335">
        <v>2.008840911161446</v>
      </c>
      <c r="AQ36" s="335">
        <v>1.9686285874324849</v>
      </c>
      <c r="AR36" s="335">
        <v>1.9473602223699837</v>
      </c>
      <c r="AS36" s="335">
        <v>1.9028569738623402</v>
      </c>
      <c r="AT36" s="335">
        <v>1.846832824853994</v>
      </c>
      <c r="AU36" s="335">
        <v>1.7750812426381981</v>
      </c>
      <c r="AV36" s="335">
        <v>1.7208374576121035</v>
      </c>
      <c r="AW36" s="335">
        <v>1.601053608916805</v>
      </c>
      <c r="AX36" s="335">
        <v>1.477423941971435</v>
      </c>
      <c r="AY36" s="335">
        <v>1.3506116245791255</v>
      </c>
      <c r="AZ36" s="335">
        <v>1.2186680208597716</v>
      </c>
      <c r="BA36" s="335">
        <v>1.0840420263605537</v>
      </c>
      <c r="BB36" s="335">
        <v>0.9463846026687891</v>
      </c>
      <c r="BC36" s="335">
        <v>0.80656096122308107</v>
      </c>
      <c r="BD36" s="335">
        <v>0.72924801582930576</v>
      </c>
      <c r="BE36" s="335">
        <v>0.73481342816704054</v>
      </c>
      <c r="BF36" s="335">
        <v>0.74033715518728549</v>
      </c>
      <c r="BG36" s="335">
        <v>0.74578566734737317</v>
      </c>
      <c r="BH36" s="335">
        <v>0.75115851554210156</v>
      </c>
      <c r="BI36" s="335">
        <v>0.75645658818652639</v>
      </c>
      <c r="BJ36" s="335">
        <v>0.76168177521601266</v>
      </c>
      <c r="BK36" s="335">
        <v>0.76681906203819905</v>
      </c>
      <c r="BL36" s="335">
        <v>0.73413801823283475</v>
      </c>
      <c r="BM36" s="335">
        <v>0.70274717740647141</v>
      </c>
      <c r="BN36" s="335">
        <v>0.67261225976786354</v>
      </c>
      <c r="BO36" s="335">
        <v>0.64368198056973336</v>
      </c>
      <c r="BP36" s="335">
        <v>0.6159253347673177</v>
      </c>
      <c r="BQ36" s="335">
        <v>0.58930577057202005</v>
      </c>
      <c r="BR36" s="335">
        <v>0.56379151103033209</v>
      </c>
      <c r="BS36" s="335">
        <v>0.53933581787972407</v>
      </c>
      <c r="BT36" s="335">
        <v>0.51590620585853586</v>
      </c>
      <c r="BU36" s="335">
        <v>0.4934654502322442</v>
      </c>
      <c r="BV36" s="335">
        <v>0.4780464100385543</v>
      </c>
      <c r="BW36" s="335">
        <v>0.46308411203339211</v>
      </c>
      <c r="BX36" s="335">
        <v>0.44857087206868512</v>
      </c>
      <c r="BY36" s="335">
        <v>0.43449353125769113</v>
      </c>
      <c r="BZ36" s="335">
        <v>0.42084173548210058</v>
      </c>
      <c r="CA36" s="335">
        <v>0.40759545104013511</v>
      </c>
      <c r="CB36" s="335">
        <v>0.39474443919676194</v>
      </c>
      <c r="CC36" s="335">
        <v>0.38227616454533231</v>
      </c>
      <c r="CD36" s="335">
        <v>0.37018152973398949</v>
      </c>
      <c r="CE36" s="335">
        <v>0.3584654506306843</v>
      </c>
      <c r="CF36" s="335">
        <v>0.34711740795871371</v>
      </c>
    </row>
    <row r="37" spans="2:84">
      <c r="B37" s="334" t="s">
        <v>493</v>
      </c>
      <c r="C37" s="335">
        <v>3.3033563732951438E-2</v>
      </c>
      <c r="D37" s="335">
        <v>0.10141540939798303</v>
      </c>
      <c r="E37" s="335">
        <v>0.20039644125615599</v>
      </c>
      <c r="F37" s="335">
        <v>0.3256010155323007</v>
      </c>
      <c r="G37" s="335">
        <v>0.4727070373813812</v>
      </c>
      <c r="H37" s="335">
        <v>0.63735943758273306</v>
      </c>
      <c r="I37" s="335">
        <v>0.81529592823179908</v>
      </c>
      <c r="J37" s="335">
        <v>1.0024451703714363</v>
      </c>
      <c r="K37" s="335">
        <v>1.1947095915429442</v>
      </c>
      <c r="L37" s="335">
        <v>1.3881720329922698</v>
      </c>
      <c r="M37" s="335">
        <v>1.5788072805716966</v>
      </c>
      <c r="N37" s="335">
        <v>1.7732045384018205</v>
      </c>
      <c r="O37" s="335">
        <v>1.956419166132481</v>
      </c>
      <c r="P37" s="335">
        <v>2.1455773401848166</v>
      </c>
      <c r="Q37" s="335">
        <v>2.3412509984733583</v>
      </c>
      <c r="R37" s="335">
        <v>2.5023477000055911</v>
      </c>
      <c r="S37" s="335">
        <v>2.6388728688827547</v>
      </c>
      <c r="T37" s="335">
        <v>2.734286085513614</v>
      </c>
      <c r="U37" s="335">
        <v>2.7727200554600664</v>
      </c>
      <c r="V37" s="335">
        <v>2.7697741856951761</v>
      </c>
      <c r="W37" s="335">
        <v>2.7834735840345743</v>
      </c>
      <c r="X37" s="335">
        <v>2.7286881493123625</v>
      </c>
      <c r="Y37" s="335">
        <v>2.7046226204283266</v>
      </c>
      <c r="Z37" s="335">
        <v>2.7216605945923869</v>
      </c>
      <c r="AA37" s="335">
        <v>2.7404832786019471</v>
      </c>
      <c r="AB37" s="335">
        <v>2.7588001522173373</v>
      </c>
      <c r="AC37" s="335">
        <v>2.7811509600931377</v>
      </c>
      <c r="AD37" s="335">
        <v>2.7957323711721975</v>
      </c>
      <c r="AE37" s="335">
        <v>2.8135897820730595</v>
      </c>
      <c r="AF37" s="335">
        <v>2.8292861507198444</v>
      </c>
      <c r="AG37" s="335">
        <v>2.8315611698866521</v>
      </c>
      <c r="AH37" s="335">
        <v>2.8286023795742463</v>
      </c>
      <c r="AI37" s="335">
        <v>2.9502611915794099</v>
      </c>
      <c r="AJ37" s="335">
        <v>2.9663073230710642</v>
      </c>
      <c r="AK37" s="335">
        <v>2.9640392836716956</v>
      </c>
      <c r="AL37" s="335">
        <v>2.9599792770788627</v>
      </c>
      <c r="AM37" s="335">
        <v>2.9438443673440724</v>
      </c>
      <c r="AN37" s="335">
        <v>2.9173584477552974</v>
      </c>
      <c r="AO37" s="335">
        <v>2.8105503511958139</v>
      </c>
      <c r="AP37" s="335">
        <v>2.5696558565494723</v>
      </c>
      <c r="AQ37" s="335">
        <v>2.5322199548055488</v>
      </c>
      <c r="AR37" s="335">
        <v>2.5158005967183139</v>
      </c>
      <c r="AS37" s="335">
        <v>2.4589147852620585</v>
      </c>
      <c r="AT37" s="335">
        <v>2.3806757268789975</v>
      </c>
      <c r="AU37" s="335">
        <v>2.2797260365064922</v>
      </c>
      <c r="AV37" s="335">
        <v>2.1991932175310134</v>
      </c>
      <c r="AW37" s="335">
        <v>2.1287468001473764</v>
      </c>
      <c r="AX37" s="335">
        <v>2.0529486441960589</v>
      </c>
      <c r="AY37" s="335">
        <v>1.9720616047825019</v>
      </c>
      <c r="AZ37" s="335">
        <v>1.8832235326891054</v>
      </c>
      <c r="BA37" s="335">
        <v>1.7897487744013312</v>
      </c>
      <c r="BB37" s="335">
        <v>1.6913026836044416</v>
      </c>
      <c r="BC37" s="335">
        <v>1.5884988442853236</v>
      </c>
      <c r="BD37" s="335">
        <v>1.4810373796254388</v>
      </c>
      <c r="BE37" s="335">
        <v>1.3692089217869792</v>
      </c>
      <c r="BF37" s="335">
        <v>1.2526189876818925</v>
      </c>
      <c r="BG37" s="335">
        <v>1.1318960905733788</v>
      </c>
      <c r="BH37" s="335">
        <v>1.0067066222190595</v>
      </c>
      <c r="BI37" s="335">
        <v>1.0199103313031501</v>
      </c>
      <c r="BJ37" s="335">
        <v>1.0354237544791618</v>
      </c>
      <c r="BK37" s="335">
        <v>1.0508585982993417</v>
      </c>
      <c r="BL37" s="335">
        <v>1.0298074380479016</v>
      </c>
      <c r="BM37" s="335">
        <v>1.0089198788114795</v>
      </c>
      <c r="BN37" s="335">
        <v>0.98824397493646887</v>
      </c>
      <c r="BO37" s="335">
        <v>0.96773792276445614</v>
      </c>
      <c r="BP37" s="335">
        <v>0.94745145398299246</v>
      </c>
      <c r="BQ37" s="335">
        <v>0.92740309468159932</v>
      </c>
      <c r="BR37" s="335">
        <v>0.90763537160711516</v>
      </c>
      <c r="BS37" s="335">
        <v>0.88810991513572257</v>
      </c>
      <c r="BT37" s="335">
        <v>0.86886441048913488</v>
      </c>
      <c r="BU37" s="335">
        <v>0.84990796549845737</v>
      </c>
      <c r="BV37" s="335">
        <v>0.83862421955694333</v>
      </c>
      <c r="BW37" s="335">
        <v>0.82735675215294679</v>
      </c>
      <c r="BX37" s="335">
        <v>0.81613525000284726</v>
      </c>
      <c r="BY37" s="335">
        <v>0.80496281427659644</v>
      </c>
      <c r="BZ37" s="335">
        <v>0.79386129185296339</v>
      </c>
      <c r="CA37" s="335">
        <v>0.78279008227568647</v>
      </c>
      <c r="CB37" s="335">
        <v>0.77176956254202067</v>
      </c>
      <c r="CC37" s="335">
        <v>0.76080024791608858</v>
      </c>
      <c r="CD37" s="335">
        <v>0.74990156161032961</v>
      </c>
      <c r="CE37" s="335">
        <v>0.73908233172497062</v>
      </c>
      <c r="CF37" s="335">
        <v>0.72835987437412175</v>
      </c>
    </row>
    <row r="38" spans="2:84" ht="13.5" thickBot="1">
      <c r="B38" s="341" t="s">
        <v>33</v>
      </c>
      <c r="C38" s="342">
        <v>4.7819366925034243</v>
      </c>
      <c r="D38" s="342">
        <v>5.4058907694780096</v>
      </c>
      <c r="E38" s="342">
        <v>6.2207828668225771</v>
      </c>
      <c r="F38" s="342">
        <v>7.1084722262423705</v>
      </c>
      <c r="G38" s="342">
        <v>8.0469525090807341</v>
      </c>
      <c r="H38" s="342">
        <v>8.9458610126301892</v>
      </c>
      <c r="I38" s="342">
        <v>9.7338323552180182</v>
      </c>
      <c r="J38" s="342">
        <v>10.431029096271978</v>
      </c>
      <c r="K38" s="342">
        <v>11.112024920708857</v>
      </c>
      <c r="L38" s="342">
        <v>11.807926246751812</v>
      </c>
      <c r="M38" s="342">
        <v>12.470148636663632</v>
      </c>
      <c r="N38" s="342">
        <v>13.055924829856133</v>
      </c>
      <c r="O38" s="342">
        <v>13.554605279135668</v>
      </c>
      <c r="P38" s="342">
        <v>14.079093308110277</v>
      </c>
      <c r="Q38" s="342">
        <v>14.665032137387403</v>
      </c>
      <c r="R38" s="342">
        <v>15.222578189637993</v>
      </c>
      <c r="S38" s="342">
        <v>15.759084243097261</v>
      </c>
      <c r="T38" s="342">
        <v>16.21870278070644</v>
      </c>
      <c r="U38" s="342">
        <v>16.543805995366458</v>
      </c>
      <c r="V38" s="342">
        <v>16.746770599417534</v>
      </c>
      <c r="W38" s="342">
        <v>17.125078274304965</v>
      </c>
      <c r="X38" s="342">
        <v>17.060471101752988</v>
      </c>
      <c r="Y38" s="342">
        <v>17.023245762901674</v>
      </c>
      <c r="Z38" s="342">
        <v>17.089821239783056</v>
      </c>
      <c r="AA38" s="342">
        <v>17.063253838360261</v>
      </c>
      <c r="AB38" s="342">
        <v>17.043884754345601</v>
      </c>
      <c r="AC38" s="342">
        <v>17.049421641242947</v>
      </c>
      <c r="AD38" s="342">
        <v>17.045970416411166</v>
      </c>
      <c r="AE38" s="342">
        <v>16.988197391422641</v>
      </c>
      <c r="AF38" s="342">
        <v>16.98798648591276</v>
      </c>
      <c r="AG38" s="342">
        <v>16.979376521118745</v>
      </c>
      <c r="AH38" s="342">
        <v>16.834994053650615</v>
      </c>
      <c r="AI38" s="342">
        <v>17.399639764643101</v>
      </c>
      <c r="AJ38" s="342">
        <v>17.326157877311374</v>
      </c>
      <c r="AK38" s="342">
        <v>17.163356129378592</v>
      </c>
      <c r="AL38" s="342">
        <v>17.013637526456332</v>
      </c>
      <c r="AM38" s="342">
        <v>16.745778263618512</v>
      </c>
      <c r="AN38" s="342">
        <v>16.413574323478045</v>
      </c>
      <c r="AO38" s="342">
        <v>15.653135393121335</v>
      </c>
      <c r="AP38" s="342">
        <v>14.199071205460031</v>
      </c>
      <c r="AQ38" s="342">
        <v>13.887797767698139</v>
      </c>
      <c r="AR38" s="342">
        <v>13.74601308075192</v>
      </c>
      <c r="AS38" s="342">
        <v>13.422746258003189</v>
      </c>
      <c r="AT38" s="342">
        <v>13.005696228409871</v>
      </c>
      <c r="AU38" s="342">
        <v>12.471986495207926</v>
      </c>
      <c r="AV38" s="342">
        <v>12.061034420587044</v>
      </c>
      <c r="AW38" s="342">
        <v>11.573852685200663</v>
      </c>
      <c r="AX38" s="342">
        <v>11.06777960789031</v>
      </c>
      <c r="AY38" s="342">
        <v>10.545139285918831</v>
      </c>
      <c r="AZ38" s="342">
        <v>9.9809084267821824</v>
      </c>
      <c r="BA38" s="342">
        <v>9.409606345708438</v>
      </c>
      <c r="BB38" s="342">
        <v>8.8303955858680627</v>
      </c>
      <c r="BC38" s="342">
        <v>8.2452297548515237</v>
      </c>
      <c r="BD38" s="342">
        <v>7.7026677910240444</v>
      </c>
      <c r="BE38" s="342">
        <v>7.2339823838618376</v>
      </c>
      <c r="BF38" s="342">
        <v>6.7547250456585273</v>
      </c>
      <c r="BG38" s="342">
        <v>6.3188209183155752</v>
      </c>
      <c r="BH38" s="342">
        <v>5.8877999547021291</v>
      </c>
      <c r="BI38" s="342">
        <v>5.5898553035941543</v>
      </c>
      <c r="BJ38" s="342">
        <v>5.2880639271463332</v>
      </c>
      <c r="BK38" s="342">
        <v>5.2035900826451487</v>
      </c>
      <c r="BL38" s="342">
        <v>5.0659718808625458</v>
      </c>
      <c r="BM38" s="342">
        <v>4.9315741477760922</v>
      </c>
      <c r="BN38" s="342">
        <v>4.8004249458751733</v>
      </c>
      <c r="BO38" s="342">
        <v>4.6723946698069616</v>
      </c>
      <c r="BP38" s="342">
        <v>4.5475224948041104</v>
      </c>
      <c r="BQ38" s="342">
        <v>4.4257927837908193</v>
      </c>
      <c r="BR38" s="342">
        <v>4.3072296606716129</v>
      </c>
      <c r="BS38" s="342">
        <v>4.1917094596176447</v>
      </c>
      <c r="BT38" s="342">
        <v>4.0792368692291632</v>
      </c>
      <c r="BU38" s="342">
        <v>3.9697637942859174</v>
      </c>
      <c r="BV38" s="342">
        <v>3.8962573640505882</v>
      </c>
      <c r="BW38" s="342">
        <v>3.8240052120941037</v>
      </c>
      <c r="BX38" s="342">
        <v>3.7530365943148594</v>
      </c>
      <c r="BY38" s="342">
        <v>3.68332579043755</v>
      </c>
      <c r="BZ38" s="342">
        <v>3.6148760541378953</v>
      </c>
      <c r="CA38" s="342">
        <v>3.5475820657702535</v>
      </c>
      <c r="CB38" s="342">
        <v>3.4814417593758655</v>
      </c>
      <c r="CC38" s="342">
        <v>3.4164230696543147</v>
      </c>
      <c r="CD38" s="342">
        <v>3.3525290237157641</v>
      </c>
      <c r="CE38" s="342">
        <v>3.2898689206712808</v>
      </c>
      <c r="CF38" s="342">
        <v>3.2284349237505801</v>
      </c>
    </row>
    <row r="39" spans="2:84">
      <c r="B39" s="332"/>
      <c r="C39" s="332"/>
      <c r="D39" s="332"/>
      <c r="E39" s="332"/>
      <c r="F39" s="332"/>
      <c r="G39" s="332"/>
      <c r="H39" s="332"/>
      <c r="I39" s="332"/>
      <c r="J39" s="332"/>
      <c r="K39" s="332"/>
    </row>
    <row r="40" spans="2:84" ht="13.5" thickBot="1">
      <c r="C40" s="321" t="s">
        <v>31</v>
      </c>
      <c r="F40" s="326"/>
      <c r="G40" s="327"/>
    </row>
    <row r="41" spans="2:84">
      <c r="B41" s="328"/>
      <c r="C41" s="329" t="s">
        <v>489</v>
      </c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89"/>
      <c r="AJ41" s="289"/>
      <c r="AK41" s="289"/>
      <c r="AL41" s="289"/>
      <c r="AM41" s="289"/>
      <c r="AN41" s="289"/>
      <c r="AO41" s="289"/>
      <c r="AP41" s="289"/>
      <c r="AQ41" s="289"/>
      <c r="AR41" s="289"/>
      <c r="AS41" s="289"/>
      <c r="AT41" s="289"/>
      <c r="AU41" s="289"/>
      <c r="AV41" s="289"/>
      <c r="AW41" s="289"/>
      <c r="AX41" s="289"/>
      <c r="AY41" s="289"/>
      <c r="AZ41" s="289"/>
      <c r="BA41" s="289"/>
      <c r="BB41" s="289"/>
      <c r="BC41" s="289"/>
      <c r="BD41" s="289"/>
      <c r="BE41" s="289"/>
      <c r="BF41" s="289"/>
      <c r="BG41" s="289"/>
      <c r="BH41" s="289"/>
      <c r="BI41" s="289"/>
      <c r="BJ41" s="289"/>
      <c r="BK41" s="289"/>
      <c r="BL41" s="289"/>
      <c r="BM41" s="289"/>
      <c r="BN41" s="289"/>
      <c r="BO41" s="289"/>
      <c r="BP41" s="330"/>
      <c r="BQ41" s="330"/>
      <c r="BR41" s="331"/>
      <c r="BS41" s="331"/>
      <c r="BT41" s="331"/>
      <c r="BU41" s="331"/>
      <c r="BV41" s="331"/>
      <c r="BW41" s="331"/>
      <c r="BX41" s="331"/>
      <c r="BY41" s="331"/>
      <c r="BZ41" s="331"/>
      <c r="CA41" s="331"/>
      <c r="CB41" s="331"/>
      <c r="CC41" s="331"/>
      <c r="CD41" s="331"/>
      <c r="CE41" s="331"/>
      <c r="CF41" s="331"/>
    </row>
    <row r="42" spans="2:84" s="76" customFormat="1">
      <c r="B42" s="333" t="s">
        <v>36</v>
      </c>
      <c r="C42" s="322">
        <v>1970</v>
      </c>
      <c r="D42" s="322">
        <v>1971</v>
      </c>
      <c r="E42" s="322">
        <v>1972</v>
      </c>
      <c r="F42" s="322">
        <v>1973</v>
      </c>
      <c r="G42" s="322">
        <v>1974</v>
      </c>
      <c r="H42" s="322">
        <v>1975</v>
      </c>
      <c r="I42" s="322">
        <v>1976</v>
      </c>
      <c r="J42" s="322">
        <v>1977</v>
      </c>
      <c r="K42" s="322">
        <v>1978</v>
      </c>
      <c r="L42" s="322">
        <v>1979</v>
      </c>
      <c r="M42" s="322">
        <v>1980</v>
      </c>
      <c r="N42" s="322">
        <v>1981</v>
      </c>
      <c r="O42" s="322">
        <v>1982</v>
      </c>
      <c r="P42" s="322">
        <v>1983</v>
      </c>
      <c r="Q42" s="322">
        <v>1984</v>
      </c>
      <c r="R42" s="322">
        <v>1985</v>
      </c>
      <c r="S42" s="322">
        <v>1986</v>
      </c>
      <c r="T42" s="322">
        <v>1987</v>
      </c>
      <c r="U42" s="322">
        <v>1988</v>
      </c>
      <c r="V42" s="322">
        <v>1989</v>
      </c>
      <c r="W42" s="322">
        <v>1990</v>
      </c>
      <c r="X42" s="322">
        <v>1991</v>
      </c>
      <c r="Y42" s="322">
        <v>1992</v>
      </c>
      <c r="Z42" s="322">
        <v>1993</v>
      </c>
      <c r="AA42" s="322">
        <v>1994</v>
      </c>
      <c r="AB42" s="322">
        <v>1995</v>
      </c>
      <c r="AC42" s="322">
        <v>1996</v>
      </c>
      <c r="AD42" s="322">
        <v>1997</v>
      </c>
      <c r="AE42" s="322">
        <v>1998</v>
      </c>
      <c r="AF42" s="322">
        <v>1999</v>
      </c>
      <c r="AG42" s="322">
        <v>2000</v>
      </c>
      <c r="AH42" s="322">
        <v>2001</v>
      </c>
      <c r="AI42" s="322">
        <v>2002</v>
      </c>
      <c r="AJ42" s="322">
        <v>2003</v>
      </c>
      <c r="AK42" s="322">
        <v>2004</v>
      </c>
      <c r="AL42" s="322">
        <v>2005</v>
      </c>
      <c r="AM42" s="322">
        <v>2006</v>
      </c>
      <c r="AN42" s="322">
        <v>2007</v>
      </c>
      <c r="AO42" s="322">
        <v>2008</v>
      </c>
      <c r="AP42" s="322">
        <v>2009</v>
      </c>
      <c r="AQ42" s="322">
        <v>2010</v>
      </c>
      <c r="AR42" s="322">
        <v>2011</v>
      </c>
      <c r="AS42" s="322">
        <v>2012</v>
      </c>
      <c r="AT42" s="322">
        <v>2013</v>
      </c>
      <c r="AU42" s="322">
        <v>2014</v>
      </c>
      <c r="AV42" s="322">
        <v>2015</v>
      </c>
      <c r="AW42" s="322">
        <v>2016</v>
      </c>
      <c r="AX42" s="322">
        <v>2017</v>
      </c>
      <c r="AY42" s="322">
        <v>2018</v>
      </c>
      <c r="AZ42" s="322">
        <v>2019</v>
      </c>
      <c r="BA42" s="322">
        <v>2020</v>
      </c>
      <c r="BB42" s="322">
        <v>2021</v>
      </c>
      <c r="BC42" s="322">
        <v>2022</v>
      </c>
      <c r="BD42" s="322">
        <v>2023</v>
      </c>
      <c r="BE42" s="322">
        <v>2024</v>
      </c>
      <c r="BF42" s="322">
        <v>2025</v>
      </c>
      <c r="BG42" s="322">
        <v>2026</v>
      </c>
      <c r="BH42" s="322">
        <v>2027</v>
      </c>
      <c r="BI42" s="322">
        <v>2028</v>
      </c>
      <c r="BJ42" s="322">
        <v>2029</v>
      </c>
      <c r="BK42" s="322">
        <v>2030</v>
      </c>
      <c r="BL42" s="322">
        <v>2031</v>
      </c>
      <c r="BM42" s="322">
        <v>2032</v>
      </c>
      <c r="BN42" s="322">
        <v>2033</v>
      </c>
      <c r="BO42" s="322">
        <v>2034</v>
      </c>
      <c r="BP42" s="322">
        <v>2035</v>
      </c>
      <c r="BQ42" s="322">
        <v>2036</v>
      </c>
      <c r="BR42" s="322">
        <v>2037</v>
      </c>
      <c r="BS42" s="322">
        <v>2038</v>
      </c>
      <c r="BT42" s="322">
        <v>2039</v>
      </c>
      <c r="BU42" s="322">
        <v>2040</v>
      </c>
      <c r="BV42" s="322">
        <v>2041</v>
      </c>
      <c r="BW42" s="322">
        <v>2042</v>
      </c>
      <c r="BX42" s="322">
        <v>2043</v>
      </c>
      <c r="BY42" s="322">
        <v>2044</v>
      </c>
      <c r="BZ42" s="322">
        <v>2045</v>
      </c>
      <c r="CA42" s="322">
        <v>2046</v>
      </c>
      <c r="CB42" s="322">
        <v>2047</v>
      </c>
      <c r="CC42" s="322">
        <v>2048</v>
      </c>
      <c r="CD42" s="322">
        <v>2049</v>
      </c>
      <c r="CE42" s="322">
        <v>2050</v>
      </c>
      <c r="CF42" s="322">
        <v>2051</v>
      </c>
    </row>
    <row r="43" spans="2:84">
      <c r="B43" s="334" t="s">
        <v>490</v>
      </c>
      <c r="C43" s="335">
        <v>0.23089137724655082</v>
      </c>
      <c r="D43" s="335">
        <v>0.45274272044455854</v>
      </c>
      <c r="E43" s="335">
        <v>0.72879314300712683</v>
      </c>
      <c r="F43" s="335">
        <v>1.0471814279060787</v>
      </c>
      <c r="G43" s="335">
        <v>1.3950532275227534</v>
      </c>
      <c r="H43" s="335">
        <v>1.7586941661688571</v>
      </c>
      <c r="I43" s="335">
        <v>2.1239798393027329</v>
      </c>
      <c r="J43" s="335">
        <v>2.4766034152687784</v>
      </c>
      <c r="K43" s="335">
        <v>2.8014751450482924</v>
      </c>
      <c r="L43" s="335">
        <v>3.0833090922195905</v>
      </c>
      <c r="M43" s="335">
        <v>3.3059293850133096</v>
      </c>
      <c r="N43" s="335">
        <v>3.4436829539018872</v>
      </c>
      <c r="O43" s="335">
        <v>3.5577015283024487</v>
      </c>
      <c r="P43" s="335">
        <v>3.6795695034645779</v>
      </c>
      <c r="Q43" s="335">
        <v>3.8197809200081605</v>
      </c>
      <c r="R43" s="335">
        <v>3.9288089656677707</v>
      </c>
      <c r="S43" s="335">
        <v>3.9631797502727482</v>
      </c>
      <c r="T43" s="335">
        <v>3.9554230437506801</v>
      </c>
      <c r="U43" s="335">
        <v>3.9388837680745294</v>
      </c>
      <c r="V43" s="335">
        <v>3.9424148297773867</v>
      </c>
      <c r="W43" s="335">
        <v>3.9878444476272876</v>
      </c>
      <c r="X43" s="335">
        <v>4.0514412383221581</v>
      </c>
      <c r="Y43" s="335">
        <v>4.0858709932832804</v>
      </c>
      <c r="Z43" s="335">
        <v>4.1066772145408077</v>
      </c>
      <c r="AA43" s="335">
        <v>4.115961998372736</v>
      </c>
      <c r="AB43" s="335">
        <v>4.1527035291489183</v>
      </c>
      <c r="AC43" s="335">
        <v>4.1784780208130767</v>
      </c>
      <c r="AD43" s="335">
        <v>4.1923370840317942</v>
      </c>
      <c r="AE43" s="335">
        <v>4.2008927819347885</v>
      </c>
      <c r="AF43" s="335">
        <v>4.2057017855086327</v>
      </c>
      <c r="AG43" s="335">
        <v>4.2115677200350241</v>
      </c>
      <c r="AH43" s="335">
        <v>4.2353650721192455</v>
      </c>
      <c r="AI43" s="335">
        <v>4.2365411957651826</v>
      </c>
      <c r="AJ43" s="335">
        <v>4.2310637063175616</v>
      </c>
      <c r="AK43" s="335">
        <v>4.2182294964357627</v>
      </c>
      <c r="AL43" s="335">
        <v>4.2148477660361037</v>
      </c>
      <c r="AM43" s="335">
        <v>4.2094685656107504</v>
      </c>
      <c r="AN43" s="335">
        <v>4.2014007480872273</v>
      </c>
      <c r="AO43" s="335">
        <v>4.1933095925206736</v>
      </c>
      <c r="AP43" s="335">
        <v>4.1861475358975069</v>
      </c>
      <c r="AQ43" s="335">
        <v>4.1809859999999999</v>
      </c>
      <c r="AR43" s="335">
        <v>4.1790000000000003</v>
      </c>
      <c r="AS43" s="335">
        <v>4.1829224062482488</v>
      </c>
      <c r="AT43" s="335">
        <v>4.1922464488185716</v>
      </c>
      <c r="AU43" s="335">
        <v>4.2080306859208587</v>
      </c>
      <c r="AV43" s="335">
        <v>4.231519019663784</v>
      </c>
      <c r="AW43" s="335">
        <v>4.2293445788714816</v>
      </c>
      <c r="AX43" s="335">
        <v>4.2253475286776636</v>
      </c>
      <c r="AY43" s="335">
        <v>4.2192463863614478</v>
      </c>
      <c r="AZ43" s="335">
        <v>4.2050527763088414</v>
      </c>
      <c r="BA43" s="335">
        <v>4.1895964540835742</v>
      </c>
      <c r="BB43" s="335">
        <v>4.1726791183645933</v>
      </c>
      <c r="BC43" s="335">
        <v>4.1545442306382032</v>
      </c>
      <c r="BD43" s="335">
        <v>4.1350038377462326</v>
      </c>
      <c r="BE43" s="335">
        <v>4.1148365748557918</v>
      </c>
      <c r="BF43" s="335">
        <v>4.0938307824441553</v>
      </c>
      <c r="BG43" s="335">
        <v>4.0720990890856523</v>
      </c>
      <c r="BH43" s="335">
        <v>4.0495175316841436</v>
      </c>
      <c r="BI43" s="335">
        <v>4.0261104287172911</v>
      </c>
      <c r="BJ43" s="335">
        <v>4.0017648085939577</v>
      </c>
      <c r="BK43" s="335">
        <v>3.9767054065917877</v>
      </c>
      <c r="BL43" s="335">
        <v>3.9508487794286342</v>
      </c>
      <c r="BM43" s="335">
        <v>3.924217309102001</v>
      </c>
      <c r="BN43" s="335">
        <v>3.8967471380383083</v>
      </c>
      <c r="BO43" s="335">
        <v>3.8687013486287478</v>
      </c>
      <c r="BP43" s="335">
        <v>3.8400287140549345</v>
      </c>
      <c r="BQ43" s="335">
        <v>3.8107876910379916</v>
      </c>
      <c r="BR43" s="335">
        <v>3.7809238055572774</v>
      </c>
      <c r="BS43" s="335">
        <v>3.7507071094199467</v>
      </c>
      <c r="BT43" s="335">
        <v>3.7200684145589076</v>
      </c>
      <c r="BU43" s="335">
        <v>3.6890439323414759</v>
      </c>
      <c r="BV43" s="335">
        <v>3.6575558585882826</v>
      </c>
      <c r="BW43" s="335">
        <v>3.6258473820103299</v>
      </c>
      <c r="BX43" s="335">
        <v>3.5938196910713551</v>
      </c>
      <c r="BY43" s="335">
        <v>3.5614725895609731</v>
      </c>
      <c r="BZ43" s="335">
        <v>3.5286841182435169</v>
      </c>
      <c r="CA43" s="335">
        <v>3.4956747072108589</v>
      </c>
      <c r="CB43" s="335">
        <v>3.4623151032457637</v>
      </c>
      <c r="CC43" s="335">
        <v>3.4285960033857137</v>
      </c>
      <c r="CD43" s="335">
        <v>3.3943939474874583</v>
      </c>
      <c r="CE43" s="335">
        <v>3.3601415699039929</v>
      </c>
      <c r="CF43" s="335">
        <v>3.3257078621438345</v>
      </c>
    </row>
    <row r="44" spans="2:84">
      <c r="B44" s="334" t="s">
        <v>491</v>
      </c>
      <c r="C44" s="335">
        <v>0</v>
      </c>
      <c r="D44" s="335">
        <v>0</v>
      </c>
      <c r="E44" s="335">
        <v>0.19012934496807438</v>
      </c>
      <c r="F44" s="335">
        <v>0.40178282500068757</v>
      </c>
      <c r="G44" s="335">
        <v>0.69264800076558564</v>
      </c>
      <c r="H44" s="335">
        <v>1.0650811945974874</v>
      </c>
      <c r="I44" s="335">
        <v>1.5214426239426644</v>
      </c>
      <c r="J44" s="335">
        <v>2.0251565818193544</v>
      </c>
      <c r="K44" s="335">
        <v>2.5750989268469553</v>
      </c>
      <c r="L44" s="335">
        <v>3.1622361256281004</v>
      </c>
      <c r="M44" s="335">
        <v>3.8066040180437719</v>
      </c>
      <c r="N44" s="335">
        <v>4.4477179704883172</v>
      </c>
      <c r="O44" s="335">
        <v>5.0755225133632944</v>
      </c>
      <c r="P44" s="335">
        <v>5.7784317362278408</v>
      </c>
      <c r="Q44" s="335">
        <v>6.6309473607929101</v>
      </c>
      <c r="R44" s="335">
        <v>7.5930948931595594</v>
      </c>
      <c r="S44" s="335">
        <v>8.5811856747565916</v>
      </c>
      <c r="T44" s="335">
        <v>9.5117773131885759</v>
      </c>
      <c r="U44" s="335">
        <v>10.297191061728654</v>
      </c>
      <c r="V44" s="335">
        <v>10.935559455923004</v>
      </c>
      <c r="W44" s="335">
        <v>11.465733217034662</v>
      </c>
      <c r="X44" s="335">
        <v>11.97442260541116</v>
      </c>
      <c r="Y44" s="335">
        <v>12.421763856281487</v>
      </c>
      <c r="Z44" s="335">
        <v>12.847664318408521</v>
      </c>
      <c r="AA44" s="335">
        <v>13.267167505772608</v>
      </c>
      <c r="AB44" s="335">
        <v>13.71447867475166</v>
      </c>
      <c r="AC44" s="335">
        <v>14.114126619128005</v>
      </c>
      <c r="AD44" s="335">
        <v>14.462144715606131</v>
      </c>
      <c r="AE44" s="335">
        <v>14.780739063340798</v>
      </c>
      <c r="AF44" s="335">
        <v>15.135986721193371</v>
      </c>
      <c r="AG44" s="335">
        <v>15.986165591704316</v>
      </c>
      <c r="AH44" s="335">
        <v>16.452140435265541</v>
      </c>
      <c r="AI44" s="335">
        <v>16.670805517979222</v>
      </c>
      <c r="AJ44" s="335">
        <v>16.881755862692899</v>
      </c>
      <c r="AK44" s="335">
        <v>17.078419999999998</v>
      </c>
      <c r="AL44" s="335">
        <v>17.325651999999998</v>
      </c>
      <c r="AM44" s="335">
        <v>17.509864</v>
      </c>
      <c r="AN44" s="335">
        <v>17.687276000000001</v>
      </c>
      <c r="AO44" s="335">
        <v>17.864892000000005</v>
      </c>
      <c r="AP44" s="335">
        <v>18.042508000000002</v>
      </c>
      <c r="AQ44" s="335">
        <v>18.22026</v>
      </c>
      <c r="AR44" s="335">
        <v>18.398</v>
      </c>
      <c r="AS44" s="335">
        <v>18.584671999999998</v>
      </c>
      <c r="AT44" s="335">
        <v>18.771263999999995</v>
      </c>
      <c r="AU44" s="335">
        <v>18.957720000000002</v>
      </c>
      <c r="AV44" s="335">
        <v>19.144039999999993</v>
      </c>
      <c r="AW44" s="335">
        <v>19.356448827234679</v>
      </c>
      <c r="AX44" s="335">
        <v>19.56476472536448</v>
      </c>
      <c r="AY44" s="335">
        <v>19.766232550249097</v>
      </c>
      <c r="AZ44" s="335">
        <v>19.932828928564501</v>
      </c>
      <c r="BA44" s="335">
        <v>20.096039121323376</v>
      </c>
      <c r="BB44" s="335">
        <v>20.255419886847768</v>
      </c>
      <c r="BC44" s="335">
        <v>20.410666178918113</v>
      </c>
      <c r="BD44" s="335">
        <v>20.56134977859476</v>
      </c>
      <c r="BE44" s="335">
        <v>20.711202486485877</v>
      </c>
      <c r="BF44" s="335">
        <v>20.859797608777335</v>
      </c>
      <c r="BG44" s="335">
        <v>21.00623112666371</v>
      </c>
      <c r="BH44" s="335">
        <v>21.150473791815138</v>
      </c>
      <c r="BI44" s="335">
        <v>21.292553287148117</v>
      </c>
      <c r="BJ44" s="335">
        <v>21.432506003953776</v>
      </c>
      <c r="BK44" s="335">
        <v>21.569950930547208</v>
      </c>
      <c r="BL44" s="335">
        <v>21.705075593860943</v>
      </c>
      <c r="BM44" s="335">
        <v>21.837897822016888</v>
      </c>
      <c r="BN44" s="335">
        <v>21.968734529001921</v>
      </c>
      <c r="BO44" s="335">
        <v>22.097407779519077</v>
      </c>
      <c r="BP44" s="335">
        <v>22.224323228445989</v>
      </c>
      <c r="BQ44" s="335">
        <v>22.349738342984285</v>
      </c>
      <c r="BR44" s="335">
        <v>22.47408125372305</v>
      </c>
      <c r="BS44" s="335">
        <v>22.59724438333215</v>
      </c>
      <c r="BT44" s="335">
        <v>22.71959219565149</v>
      </c>
      <c r="BU44" s="335">
        <v>22.841301196178375</v>
      </c>
      <c r="BV44" s="335">
        <v>22.962716642735515</v>
      </c>
      <c r="BW44" s="335">
        <v>23.08358773851965</v>
      </c>
      <c r="BX44" s="335">
        <v>23.204138631011396</v>
      </c>
      <c r="BY44" s="335">
        <v>23.324340671066366</v>
      </c>
      <c r="BZ44" s="335">
        <v>23.444280123722233</v>
      </c>
      <c r="CA44" s="335">
        <v>23.563540242846894</v>
      </c>
      <c r="CB44" s="335">
        <v>23.682145948364045</v>
      </c>
      <c r="CC44" s="335">
        <v>23.799990002636459</v>
      </c>
      <c r="CD44" s="335">
        <v>23.9171356374578</v>
      </c>
      <c r="CE44" s="335">
        <v>24.034640769361374</v>
      </c>
      <c r="CF44" s="335">
        <v>24.152568403011962</v>
      </c>
    </row>
    <row r="45" spans="2:84">
      <c r="B45" s="334" t="s">
        <v>492</v>
      </c>
      <c r="C45" s="335">
        <v>10.913430221500262</v>
      </c>
      <c r="D45" s="335">
        <v>11.852292361097552</v>
      </c>
      <c r="E45" s="335">
        <v>12.775720290749526</v>
      </c>
      <c r="F45" s="335">
        <v>13.733505424694929</v>
      </c>
      <c r="G45" s="335">
        <v>14.609905313672538</v>
      </c>
      <c r="H45" s="335">
        <v>15.211599315592476</v>
      </c>
      <c r="I45" s="335">
        <v>15.384614785769401</v>
      </c>
      <c r="J45" s="335">
        <v>15.275710326515794</v>
      </c>
      <c r="K45" s="335">
        <v>15.114366723341133</v>
      </c>
      <c r="L45" s="335">
        <v>15.034633573761202</v>
      </c>
      <c r="M45" s="335">
        <v>14.904551792904355</v>
      </c>
      <c r="N45" s="335">
        <v>14.736771965077931</v>
      </c>
      <c r="O45" s="335">
        <v>14.457907107049603</v>
      </c>
      <c r="P45" s="335">
        <v>14.120980818464371</v>
      </c>
      <c r="Q45" s="335">
        <v>13.673150042268006</v>
      </c>
      <c r="R45" s="335">
        <v>13.125921453585416</v>
      </c>
      <c r="S45" s="335">
        <v>12.69397870763277</v>
      </c>
      <c r="T45" s="335">
        <v>12.370801294144828</v>
      </c>
      <c r="U45" s="335">
        <v>12.147750973670719</v>
      </c>
      <c r="V45" s="335">
        <v>11.964078192498134</v>
      </c>
      <c r="W45" s="335">
        <v>11.731585367406753</v>
      </c>
      <c r="X45" s="335">
        <v>11.493835516199722</v>
      </c>
      <c r="Y45" s="335">
        <v>11.23121320139858</v>
      </c>
      <c r="Z45" s="335">
        <v>10.982348155618633</v>
      </c>
      <c r="AA45" s="335">
        <v>10.74614858252095</v>
      </c>
      <c r="AB45" s="335">
        <v>10.486269741403314</v>
      </c>
      <c r="AC45" s="335">
        <v>10.270041754840104</v>
      </c>
      <c r="AD45" s="335">
        <v>10.20821967081711</v>
      </c>
      <c r="AE45" s="335">
        <v>10.026564902473201</v>
      </c>
      <c r="AF45" s="335">
        <v>10.090657814128914</v>
      </c>
      <c r="AG45" s="335">
        <v>9.4463705769161859</v>
      </c>
      <c r="AH45" s="335">
        <v>9.3310647244789635</v>
      </c>
      <c r="AI45" s="335">
        <v>9.3579614617652886</v>
      </c>
      <c r="AJ45" s="335">
        <v>9.3787532570516099</v>
      </c>
      <c r="AK45" s="335">
        <v>9.3899799999999995</v>
      </c>
      <c r="AL45" s="335">
        <v>9.427192999999999</v>
      </c>
      <c r="AM45" s="335">
        <v>9.5274260000000002</v>
      </c>
      <c r="AN45" s="335">
        <v>9.623959000000001</v>
      </c>
      <c r="AO45" s="335">
        <v>9.7206029999999988</v>
      </c>
      <c r="AP45" s="335">
        <v>9.8172470000000001</v>
      </c>
      <c r="AQ45" s="335">
        <v>9.913965000000001</v>
      </c>
      <c r="AR45" s="335">
        <v>10.010999999999999</v>
      </c>
      <c r="AS45" s="335">
        <v>10.112248000000001</v>
      </c>
      <c r="AT45" s="335">
        <v>10.213775999999998</v>
      </c>
      <c r="AU45" s="335">
        <v>10.315230000000003</v>
      </c>
      <c r="AV45" s="335">
        <v>10.416609999999999</v>
      </c>
      <c r="AW45" s="335">
        <v>10.530189270548677</v>
      </c>
      <c r="AX45" s="335">
        <v>10.641504207170071</v>
      </c>
      <c r="AY45" s="335">
        <v>10.749068995067345</v>
      </c>
      <c r="AZ45" s="335">
        <v>10.837643984530287</v>
      </c>
      <c r="BA45" s="335">
        <v>10.924355594896857</v>
      </c>
      <c r="BB45" s="335">
        <v>11.008958573779324</v>
      </c>
      <c r="BC45" s="335">
        <v>11.091299572752504</v>
      </c>
      <c r="BD45" s="335">
        <v>11.171141799125099</v>
      </c>
      <c r="BE45" s="335">
        <v>11.250513913094961</v>
      </c>
      <c r="BF45" s="335">
        <v>11.32917897483623</v>
      </c>
      <c r="BG45" s="335">
        <v>11.406657787819569</v>
      </c>
      <c r="BH45" s="335">
        <v>11.482929663092827</v>
      </c>
      <c r="BI45" s="335">
        <v>11.558010402940228</v>
      </c>
      <c r="BJ45" s="335">
        <v>11.631914891167714</v>
      </c>
      <c r="BK45" s="335">
        <v>11.704448366568267</v>
      </c>
      <c r="BL45" s="335">
        <v>11.775707790935334</v>
      </c>
      <c r="BM45" s="335">
        <v>11.845703614210086</v>
      </c>
      <c r="BN45" s="335">
        <v>11.914602833712351</v>
      </c>
      <c r="BO45" s="335">
        <v>11.982320919933258</v>
      </c>
      <c r="BP45" s="335">
        <v>12.049072871882895</v>
      </c>
      <c r="BQ45" s="335">
        <v>12.114998844879798</v>
      </c>
      <c r="BR45" s="335">
        <v>12.180325733551333</v>
      </c>
      <c r="BS45" s="335">
        <v>12.245006942670278</v>
      </c>
      <c r="BT45" s="335">
        <v>12.309234698599077</v>
      </c>
      <c r="BU45" s="335">
        <v>12.373104927209774</v>
      </c>
      <c r="BV45" s="335">
        <v>12.43679922692505</v>
      </c>
      <c r="BW45" s="335">
        <v>12.50019326905565</v>
      </c>
      <c r="BX45" s="335">
        <v>12.563402987897971</v>
      </c>
      <c r="BY45" s="335">
        <v>12.626413044288434</v>
      </c>
      <c r="BZ45" s="335">
        <v>12.689264646070216</v>
      </c>
      <c r="CA45" s="335">
        <v>12.751743734307484</v>
      </c>
      <c r="CB45" s="335">
        <v>12.813858392476115</v>
      </c>
      <c r="CC45" s="335">
        <v>12.875550855830983</v>
      </c>
      <c r="CD45" s="335">
        <v>12.936849945307527</v>
      </c>
      <c r="CE45" s="335">
        <v>12.998339369871731</v>
      </c>
      <c r="CF45" s="335">
        <v>13.060047522194653</v>
      </c>
    </row>
    <row r="46" spans="2:84">
      <c r="B46" s="334" t="s">
        <v>493</v>
      </c>
      <c r="C46" s="335">
        <v>4.2350722734553307E-2</v>
      </c>
      <c r="D46" s="335">
        <v>0.13180698863942278</v>
      </c>
      <c r="E46" s="335">
        <v>0.26398765189631979</v>
      </c>
      <c r="F46" s="335">
        <v>0.43474255196610645</v>
      </c>
      <c r="G46" s="335">
        <v>0.63972854258413536</v>
      </c>
      <c r="H46" s="335">
        <v>0.87427295774887748</v>
      </c>
      <c r="I46" s="335">
        <v>1.1335346252101177</v>
      </c>
      <c r="J46" s="335">
        <v>1.4126486503026463</v>
      </c>
      <c r="K46" s="335">
        <v>1.7064159293185461</v>
      </c>
      <c r="L46" s="335">
        <v>2.0096276075273414</v>
      </c>
      <c r="M46" s="335">
        <v>2.3166459082462838</v>
      </c>
      <c r="N46" s="335">
        <v>2.6390270792248303</v>
      </c>
      <c r="O46" s="335">
        <v>2.9531583179283158</v>
      </c>
      <c r="P46" s="335">
        <v>3.2893138050678403</v>
      </c>
      <c r="Q46" s="335">
        <v>3.651066959424845</v>
      </c>
      <c r="R46" s="335">
        <v>3.9662045178124599</v>
      </c>
      <c r="S46" s="335">
        <v>4.252500097719194</v>
      </c>
      <c r="T46" s="335">
        <v>4.4777073441702235</v>
      </c>
      <c r="U46" s="335">
        <v>4.6076404508947837</v>
      </c>
      <c r="V46" s="335">
        <v>4.6694145715141868</v>
      </c>
      <c r="W46" s="335">
        <v>4.681319195166032</v>
      </c>
      <c r="X46" s="335">
        <v>4.7068201455242269</v>
      </c>
      <c r="Y46" s="335">
        <v>4.7854800780830384</v>
      </c>
      <c r="Z46" s="335">
        <v>4.9266136572398382</v>
      </c>
      <c r="AA46" s="335">
        <v>5.1234019504967661</v>
      </c>
      <c r="AB46" s="335">
        <v>5.343311995304501</v>
      </c>
      <c r="AC46" s="335">
        <v>5.5545209052789088</v>
      </c>
      <c r="AD46" s="335">
        <v>5.7544314460858574</v>
      </c>
      <c r="AE46" s="335">
        <v>5.9508313715489773</v>
      </c>
      <c r="AF46" s="335">
        <v>6.145130769839934</v>
      </c>
      <c r="AG46" s="335">
        <v>6.3437571109846207</v>
      </c>
      <c r="AH46" s="335">
        <v>6.572584833427638</v>
      </c>
      <c r="AI46" s="335">
        <v>6.7686687042506106</v>
      </c>
      <c r="AJ46" s="335">
        <v>6.9543340820503774</v>
      </c>
      <c r="AK46" s="335">
        <v>7.1264654308323392</v>
      </c>
      <c r="AL46" s="335">
        <v>7.3119982344883558</v>
      </c>
      <c r="AM46" s="335">
        <v>7.4903893864138302</v>
      </c>
      <c r="AN46" s="335">
        <v>7.6584258219199954</v>
      </c>
      <c r="AO46" s="335">
        <v>7.8188101242395076</v>
      </c>
      <c r="AP46" s="335">
        <v>7.9711993679985111</v>
      </c>
      <c r="AQ46" s="335">
        <v>8.1153999999999993</v>
      </c>
      <c r="AR46" s="335">
        <v>8.2509999999999994</v>
      </c>
      <c r="AS46" s="335">
        <v>8.3820598139169</v>
      </c>
      <c r="AT46" s="335">
        <v>8.5040213633413781</v>
      </c>
      <c r="AU46" s="335">
        <v>8.6166874852373549</v>
      </c>
      <c r="AV46" s="335">
        <v>8.7197951842589596</v>
      </c>
      <c r="AW46" s="335">
        <v>8.8980922414317742</v>
      </c>
      <c r="AX46" s="335">
        <v>9.0760488268582851</v>
      </c>
      <c r="AY46" s="335">
        <v>9.2518663507990997</v>
      </c>
      <c r="AZ46" s="335">
        <v>9.412439001646046</v>
      </c>
      <c r="BA46" s="335">
        <v>9.5723229644398327</v>
      </c>
      <c r="BB46" s="335">
        <v>9.7314828997846288</v>
      </c>
      <c r="BC46" s="335">
        <v>9.8892637791588989</v>
      </c>
      <c r="BD46" s="335">
        <v>10.045625439701826</v>
      </c>
      <c r="BE46" s="335">
        <v>10.20234439292531</v>
      </c>
      <c r="BF46" s="335">
        <v>10.359421083692112</v>
      </c>
      <c r="BG46" s="335">
        <v>10.515925069179282</v>
      </c>
      <c r="BH46" s="335">
        <v>10.672038078562927</v>
      </c>
      <c r="BI46" s="335">
        <v>10.827742509010813</v>
      </c>
      <c r="BJ46" s="335">
        <v>10.983255826155085</v>
      </c>
      <c r="BK46" s="335">
        <v>11.137891612822377</v>
      </c>
      <c r="BL46" s="335">
        <v>11.291942612206979</v>
      </c>
      <c r="BM46" s="335">
        <v>11.445386331411706</v>
      </c>
      <c r="BN46" s="335">
        <v>11.59858940999575</v>
      </c>
      <c r="BO46" s="335">
        <v>11.750968785458941</v>
      </c>
      <c r="BP46" s="335">
        <v>11.902943111344156</v>
      </c>
      <c r="BQ46" s="335">
        <v>12.054627091247189</v>
      </c>
      <c r="BR46" s="335">
        <v>12.206463253464442</v>
      </c>
      <c r="BS46" s="335">
        <v>12.357914829189165</v>
      </c>
      <c r="BT46" s="335">
        <v>12.509396412330352</v>
      </c>
      <c r="BU46" s="335">
        <v>12.66099305078019</v>
      </c>
      <c r="BV46" s="335">
        <v>12.813117846268957</v>
      </c>
      <c r="BW46" s="335">
        <v>12.965160838421415</v>
      </c>
      <c r="BX46" s="335">
        <v>13.11747039945292</v>
      </c>
      <c r="BY46" s="335">
        <v>13.270023293701904</v>
      </c>
      <c r="BZ46" s="335">
        <v>13.423092923352581</v>
      </c>
      <c r="CA46" s="335">
        <v>13.575970629588735</v>
      </c>
      <c r="CB46" s="335">
        <v>13.728891471963486</v>
      </c>
      <c r="CC46" s="335">
        <v>13.881782700302034</v>
      </c>
      <c r="CD46" s="335">
        <v>14.034901265552218</v>
      </c>
      <c r="CE46" s="335">
        <v>14.188399021101381</v>
      </c>
      <c r="CF46" s="335">
        <v>14.342545261641684</v>
      </c>
    </row>
    <row r="47" spans="2:84">
      <c r="B47" s="334" t="s">
        <v>33</v>
      </c>
      <c r="C47" s="335">
        <v>11.186672321481364</v>
      </c>
      <c r="D47" s="335">
        <v>12.436842070181534</v>
      </c>
      <c r="E47" s="335">
        <v>13.958630430621046</v>
      </c>
      <c r="F47" s="335">
        <v>15.617212229567802</v>
      </c>
      <c r="G47" s="335">
        <v>17.337335084545014</v>
      </c>
      <c r="H47" s="335">
        <v>18.909647634107699</v>
      </c>
      <c r="I47" s="335">
        <v>20.163571874224917</v>
      </c>
      <c r="J47" s="335">
        <v>21.190118973906575</v>
      </c>
      <c r="K47" s="335">
        <v>22.197356724554929</v>
      </c>
      <c r="L47" s="335">
        <v>23.289806399136236</v>
      </c>
      <c r="M47" s="335">
        <v>24.333731104207718</v>
      </c>
      <c r="N47" s="335">
        <v>25.267199968692967</v>
      </c>
      <c r="O47" s="335">
        <v>26.044289466643662</v>
      </c>
      <c r="P47" s="335">
        <v>26.868295863224631</v>
      </c>
      <c r="Q47" s="335">
        <v>27.77494528249392</v>
      </c>
      <c r="R47" s="335">
        <v>28.61402983022521</v>
      </c>
      <c r="S47" s="335">
        <v>29.490844230381306</v>
      </c>
      <c r="T47" s="335">
        <v>30.315708995254305</v>
      </c>
      <c r="U47" s="335">
        <v>30.991466254368685</v>
      </c>
      <c r="V47" s="335">
        <v>31.511467049712707</v>
      </c>
      <c r="W47" s="335">
        <v>31.866482227234737</v>
      </c>
      <c r="X47" s="335">
        <v>32.226519505457262</v>
      </c>
      <c r="Y47" s="335">
        <v>32.524328129046381</v>
      </c>
      <c r="Z47" s="335">
        <v>32.8633033458078</v>
      </c>
      <c r="AA47" s="335">
        <v>33.25268003716306</v>
      </c>
      <c r="AB47" s="335">
        <v>33.696763940608392</v>
      </c>
      <c r="AC47" s="335">
        <v>34.117167300060096</v>
      </c>
      <c r="AD47" s="335">
        <v>34.617132916540889</v>
      </c>
      <c r="AE47" s="335">
        <v>34.959028119297763</v>
      </c>
      <c r="AF47" s="335">
        <v>35.577477090670854</v>
      </c>
      <c r="AG47" s="335">
        <v>35.987860999640141</v>
      </c>
      <c r="AH47" s="335">
        <v>36.591155065291389</v>
      </c>
      <c r="AI47" s="335">
        <v>37.033976879760303</v>
      </c>
      <c r="AJ47" s="335">
        <v>37.445906908112455</v>
      </c>
      <c r="AK47" s="335">
        <v>37.813094927268104</v>
      </c>
      <c r="AL47" s="335">
        <v>38.279691000524458</v>
      </c>
      <c r="AM47" s="335">
        <v>38.737147952024579</v>
      </c>
      <c r="AN47" s="335">
        <v>39.171061570007225</v>
      </c>
      <c r="AO47" s="335">
        <v>39.597614716760184</v>
      </c>
      <c r="AP47" s="335">
        <v>40.01710190389602</v>
      </c>
      <c r="AQ47" s="335">
        <v>40.430611000000006</v>
      </c>
      <c r="AR47" s="335">
        <v>40.838999999999992</v>
      </c>
      <c r="AS47" s="335">
        <v>41.26190222016514</v>
      </c>
      <c r="AT47" s="335">
        <v>41.681307812159943</v>
      </c>
      <c r="AU47" s="335">
        <v>42.097668171158226</v>
      </c>
      <c r="AV47" s="335">
        <v>42.51196420392273</v>
      </c>
      <c r="AW47" s="335">
        <v>43.014074918086614</v>
      </c>
      <c r="AX47" s="335">
        <v>43.507665288070498</v>
      </c>
      <c r="AY47" s="335">
        <v>43.986414282476986</v>
      </c>
      <c r="AZ47" s="335">
        <v>44.387964691049675</v>
      </c>
      <c r="BA47" s="335">
        <v>44.782314134743643</v>
      </c>
      <c r="BB47" s="335">
        <v>45.168540478776315</v>
      </c>
      <c r="BC47" s="335">
        <v>45.545773761467714</v>
      </c>
      <c r="BD47" s="335">
        <v>45.913120855167918</v>
      </c>
      <c r="BE47" s="335">
        <v>46.278897367361942</v>
      </c>
      <c r="BF47" s="335">
        <v>46.64222844974983</v>
      </c>
      <c r="BG47" s="335">
        <v>47.000913072748212</v>
      </c>
      <c r="BH47" s="335">
        <v>47.354959065155036</v>
      </c>
      <c r="BI47" s="335">
        <v>47.70441662781645</v>
      </c>
      <c r="BJ47" s="335">
        <v>48.049441529870535</v>
      </c>
      <c r="BK47" s="335">
        <v>48.388996316529642</v>
      </c>
      <c r="BL47" s="335">
        <v>48.723574776431896</v>
      </c>
      <c r="BM47" s="335">
        <v>49.053205076740682</v>
      </c>
      <c r="BN47" s="335">
        <v>49.378673910748333</v>
      </c>
      <c r="BO47" s="335">
        <v>49.699398833540016</v>
      </c>
      <c r="BP47" s="335">
        <v>50.016367925727977</v>
      </c>
      <c r="BQ47" s="335">
        <v>50.330151970149267</v>
      </c>
      <c r="BR47" s="335">
        <v>50.641794046296106</v>
      </c>
      <c r="BS47" s="335">
        <v>50.950873264611538</v>
      </c>
      <c r="BT47" s="335">
        <v>51.258291721139827</v>
      </c>
      <c r="BU47" s="335">
        <v>51.564443106509813</v>
      </c>
      <c r="BV47" s="335">
        <v>51.870189574517802</v>
      </c>
      <c r="BW47" s="335">
        <v>52.174789228007043</v>
      </c>
      <c r="BX47" s="335">
        <v>52.478831709433642</v>
      </c>
      <c r="BY47" s="335">
        <v>52.782249598617675</v>
      </c>
      <c r="BZ47" s="335">
        <v>53.085321811388553</v>
      </c>
      <c r="CA47" s="335">
        <v>53.386929313953971</v>
      </c>
      <c r="CB47" s="335">
        <v>53.687210916049409</v>
      </c>
      <c r="CC47" s="335">
        <v>53.985919562155189</v>
      </c>
      <c r="CD47" s="335">
        <v>54.283280795804998</v>
      </c>
      <c r="CE47" s="335">
        <v>54.581520730238481</v>
      </c>
      <c r="CF47" s="335">
        <v>54.880869048992132</v>
      </c>
    </row>
    <row r="48" spans="2:84">
      <c r="B48" s="291"/>
      <c r="C48" s="210"/>
      <c r="D48" s="210"/>
      <c r="E48" s="210"/>
      <c r="F48" s="336"/>
      <c r="G48" s="337"/>
      <c r="H48" s="210"/>
      <c r="I48" s="210"/>
      <c r="J48" s="210"/>
      <c r="K48" s="210"/>
      <c r="BQ48" s="338"/>
    </row>
    <row r="49" spans="2:84">
      <c r="B49" s="291"/>
      <c r="C49" s="339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0"/>
      <c r="BN49" s="210"/>
      <c r="BO49" s="210"/>
      <c r="BP49" s="210"/>
      <c r="BQ49" s="340"/>
    </row>
    <row r="50" spans="2:84" s="76" customFormat="1">
      <c r="B50" s="333" t="s">
        <v>36</v>
      </c>
      <c r="C50" s="322">
        <v>1970</v>
      </c>
      <c r="D50" s="322">
        <v>1971</v>
      </c>
      <c r="E50" s="322">
        <v>1972</v>
      </c>
      <c r="F50" s="322">
        <v>1973</v>
      </c>
      <c r="G50" s="322">
        <v>1974</v>
      </c>
      <c r="H50" s="322">
        <v>1975</v>
      </c>
      <c r="I50" s="322">
        <v>1976</v>
      </c>
      <c r="J50" s="322">
        <v>1977</v>
      </c>
      <c r="K50" s="322">
        <v>1978</v>
      </c>
      <c r="L50" s="322">
        <v>1979</v>
      </c>
      <c r="M50" s="322">
        <v>1980</v>
      </c>
      <c r="N50" s="322">
        <v>1981</v>
      </c>
      <c r="O50" s="322">
        <v>1982</v>
      </c>
      <c r="P50" s="322">
        <v>1983</v>
      </c>
      <c r="Q50" s="322">
        <v>1984</v>
      </c>
      <c r="R50" s="322">
        <v>1985</v>
      </c>
      <c r="S50" s="322">
        <v>1986</v>
      </c>
      <c r="T50" s="322">
        <v>1987</v>
      </c>
      <c r="U50" s="322">
        <v>1988</v>
      </c>
      <c r="V50" s="322">
        <v>1989</v>
      </c>
      <c r="W50" s="322">
        <v>1990</v>
      </c>
      <c r="X50" s="322">
        <v>1991</v>
      </c>
      <c r="Y50" s="322">
        <v>1992</v>
      </c>
      <c r="Z50" s="322">
        <v>1993</v>
      </c>
      <c r="AA50" s="322">
        <v>1994</v>
      </c>
      <c r="AB50" s="322">
        <v>1995</v>
      </c>
      <c r="AC50" s="322">
        <v>1996</v>
      </c>
      <c r="AD50" s="322">
        <v>1997</v>
      </c>
      <c r="AE50" s="322">
        <v>1998</v>
      </c>
      <c r="AF50" s="322">
        <v>1999</v>
      </c>
      <c r="AG50" s="322">
        <v>2000</v>
      </c>
      <c r="AH50" s="322">
        <v>2001</v>
      </c>
      <c r="AI50" s="322">
        <v>2002</v>
      </c>
      <c r="AJ50" s="322">
        <v>2003</v>
      </c>
      <c r="AK50" s="322">
        <v>2004</v>
      </c>
      <c r="AL50" s="322">
        <v>2005</v>
      </c>
      <c r="AM50" s="322">
        <v>2006</v>
      </c>
      <c r="AN50" s="322">
        <v>2007</v>
      </c>
      <c r="AO50" s="322">
        <v>2008</v>
      </c>
      <c r="AP50" s="322">
        <v>2009</v>
      </c>
      <c r="AQ50" s="322">
        <v>2010</v>
      </c>
      <c r="AR50" s="322">
        <v>2011</v>
      </c>
      <c r="AS50" s="322">
        <v>2012</v>
      </c>
      <c r="AT50" s="322">
        <v>2013</v>
      </c>
      <c r="AU50" s="322">
        <v>2014</v>
      </c>
      <c r="AV50" s="322">
        <v>2015</v>
      </c>
      <c r="AW50" s="322">
        <v>2016</v>
      </c>
      <c r="AX50" s="322">
        <v>2017</v>
      </c>
      <c r="AY50" s="322">
        <v>2018</v>
      </c>
      <c r="AZ50" s="322">
        <v>2019</v>
      </c>
      <c r="BA50" s="322">
        <v>2020</v>
      </c>
      <c r="BB50" s="322">
        <v>2021</v>
      </c>
      <c r="BC50" s="322">
        <v>2022</v>
      </c>
      <c r="BD50" s="322">
        <v>2023</v>
      </c>
      <c r="BE50" s="322">
        <v>2024</v>
      </c>
      <c r="BF50" s="322">
        <v>2025</v>
      </c>
      <c r="BG50" s="322">
        <v>2026</v>
      </c>
      <c r="BH50" s="322">
        <v>2027</v>
      </c>
      <c r="BI50" s="322">
        <v>2028</v>
      </c>
      <c r="BJ50" s="322">
        <v>2029</v>
      </c>
      <c r="BK50" s="322">
        <v>2030</v>
      </c>
      <c r="BL50" s="322">
        <v>2031</v>
      </c>
      <c r="BM50" s="322">
        <v>2032</v>
      </c>
      <c r="BN50" s="322">
        <v>2033</v>
      </c>
      <c r="BO50" s="322">
        <v>2034</v>
      </c>
      <c r="BP50" s="322">
        <v>2035</v>
      </c>
      <c r="BQ50" s="322">
        <v>2036</v>
      </c>
      <c r="BR50" s="322">
        <v>2037</v>
      </c>
      <c r="BS50" s="322">
        <v>2038</v>
      </c>
      <c r="BT50" s="322">
        <v>2039</v>
      </c>
      <c r="BU50" s="322">
        <v>2040</v>
      </c>
      <c r="BV50" s="322">
        <v>2041</v>
      </c>
      <c r="BW50" s="322">
        <v>2042</v>
      </c>
      <c r="BX50" s="322">
        <v>2043</v>
      </c>
      <c r="BY50" s="322">
        <v>2044</v>
      </c>
      <c r="BZ50" s="322">
        <v>2045</v>
      </c>
      <c r="CA50" s="322">
        <v>2046</v>
      </c>
      <c r="CB50" s="322">
        <v>2047</v>
      </c>
      <c r="CC50" s="322">
        <v>2048</v>
      </c>
      <c r="CD50" s="322">
        <v>2049</v>
      </c>
      <c r="CE50" s="322">
        <v>2050</v>
      </c>
      <c r="CF50" s="322">
        <v>2051</v>
      </c>
    </row>
    <row r="51" spans="2:84">
      <c r="B51" s="333" t="s">
        <v>490</v>
      </c>
      <c r="C51" s="335">
        <v>0.17929587975957795</v>
      </c>
      <c r="D51" s="335">
        <v>0.34867688087314364</v>
      </c>
      <c r="E51" s="335">
        <v>0.55592253178885087</v>
      </c>
      <c r="F51" s="335">
        <v>0.79024307022910545</v>
      </c>
      <c r="G51" s="335">
        <v>1.0405005150234539</v>
      </c>
      <c r="H51" s="335">
        <v>1.2955365800806233</v>
      </c>
      <c r="I51" s="335">
        <v>1.5446743526971753</v>
      </c>
      <c r="J51" s="335">
        <v>1.7779874165955578</v>
      </c>
      <c r="K51" s="335">
        <v>1.9859627986764736</v>
      </c>
      <c r="L51" s="335">
        <v>2.1599076947808182</v>
      </c>
      <c r="M51" s="335">
        <v>2.2914730803653862</v>
      </c>
      <c r="N51" s="335">
        <v>2.3676271000568554</v>
      </c>
      <c r="O51" s="335">
        <v>2.4251578735672021</v>
      </c>
      <c r="P51" s="335">
        <v>2.4809824312013773</v>
      </c>
      <c r="Q51" s="335">
        <v>2.5390909631702026</v>
      </c>
      <c r="R51" s="335">
        <v>2.5725725466692011</v>
      </c>
      <c r="S51" s="335">
        <v>2.5599772979752351</v>
      </c>
      <c r="T51" s="335">
        <v>2.5183367406676291</v>
      </c>
      <c r="U51" s="335">
        <v>2.4643438854921147</v>
      </c>
      <c r="V51" s="335">
        <v>2.4124597092642448</v>
      </c>
      <c r="W51" s="335">
        <v>2.4140982072846984</v>
      </c>
      <c r="X51" s="335">
        <v>2.3591738099831554</v>
      </c>
      <c r="Y51" s="335">
        <v>2.3011190789407778</v>
      </c>
      <c r="Z51" s="335">
        <v>2.2427059720331735</v>
      </c>
      <c r="AA51" s="335">
        <v>2.1757561839280122</v>
      </c>
      <c r="AB51" s="335">
        <v>2.1145788661394787</v>
      </c>
      <c r="AC51" s="335">
        <v>2.0617570552851756</v>
      </c>
      <c r="AD51" s="335">
        <v>2.0111696534170465</v>
      </c>
      <c r="AE51" s="335">
        <v>1.962683977645963</v>
      </c>
      <c r="AF51" s="335">
        <v>1.9141901524284395</v>
      </c>
      <c r="AG51" s="335">
        <v>1.8610196994267121</v>
      </c>
      <c r="AH51" s="335">
        <v>1.8118755192295195</v>
      </c>
      <c r="AI51" s="335">
        <v>1.8480485523903354</v>
      </c>
      <c r="AJ51" s="335">
        <v>1.820773713589275</v>
      </c>
      <c r="AK51" s="335">
        <v>1.7837146183651706</v>
      </c>
      <c r="AL51" s="335">
        <v>1.746521078693974</v>
      </c>
      <c r="AM51" s="335">
        <v>1.7095151987264665</v>
      </c>
      <c r="AN51" s="335">
        <v>1.6678001854529585</v>
      </c>
      <c r="AO51" s="335">
        <v>1.5810977035318958</v>
      </c>
      <c r="AP51" s="335">
        <v>1.417002662797856</v>
      </c>
      <c r="AQ51" s="335">
        <v>1.3547869408006341</v>
      </c>
      <c r="AR51" s="335">
        <v>1.3076137233242493</v>
      </c>
      <c r="AS51" s="335">
        <v>1.2455677048298377</v>
      </c>
      <c r="AT51" s="335">
        <v>1.1775577340508139</v>
      </c>
      <c r="AU51" s="335">
        <v>1.1074745699258561</v>
      </c>
      <c r="AV51" s="335">
        <v>1.0520532299410508</v>
      </c>
      <c r="AW51" s="335">
        <v>0.98304772006999552</v>
      </c>
      <c r="AX51" s="335">
        <v>0.91353107867928207</v>
      </c>
      <c r="AY51" s="335">
        <v>0.84391057234372935</v>
      </c>
      <c r="AZ51" s="335">
        <v>0.77299998761432542</v>
      </c>
      <c r="BA51" s="335">
        <v>0.70233725792206714</v>
      </c>
      <c r="BB51" s="335">
        <v>0.63176861116484162</v>
      </c>
      <c r="BC51" s="335">
        <v>0.56176885950762179</v>
      </c>
      <c r="BD51" s="335">
        <v>0.49218894814682679</v>
      </c>
      <c r="BE51" s="335">
        <v>0.42317721054232282</v>
      </c>
      <c r="BF51" s="335">
        <v>0.3545641841381823</v>
      </c>
      <c r="BG51" s="335">
        <v>0.33798422439410919</v>
      </c>
      <c r="BH51" s="335">
        <v>0.33610995512978392</v>
      </c>
      <c r="BI51" s="335">
        <v>0.33416716558353515</v>
      </c>
      <c r="BJ51" s="335">
        <v>0.33214647911329848</v>
      </c>
      <c r="BK51" s="335">
        <v>0.33006654874711838</v>
      </c>
      <c r="BL51" s="335">
        <v>0.32792044869257664</v>
      </c>
      <c r="BM51" s="335">
        <v>0.32571003665546605</v>
      </c>
      <c r="BN51" s="335">
        <v>0.32343001245717962</v>
      </c>
      <c r="BO51" s="335">
        <v>0.32110221193618604</v>
      </c>
      <c r="BP51" s="335">
        <v>0.31872238326655955</v>
      </c>
      <c r="BQ51" s="335">
        <v>0.31629537835615334</v>
      </c>
      <c r="BR51" s="335">
        <v>0.313816675861254</v>
      </c>
      <c r="BS51" s="335">
        <v>0.31130869008185558</v>
      </c>
      <c r="BT51" s="335">
        <v>0.30876567840838931</v>
      </c>
      <c r="BU51" s="335">
        <v>0.30619064638434246</v>
      </c>
      <c r="BV51" s="335">
        <v>0.30357713626282751</v>
      </c>
      <c r="BW51" s="335">
        <v>0.30094533270685736</v>
      </c>
      <c r="BX51" s="335">
        <v>0.29828703435892251</v>
      </c>
      <c r="BY51" s="335">
        <v>0.29560222493356075</v>
      </c>
      <c r="BZ51" s="335">
        <v>0.2928807818142119</v>
      </c>
      <c r="CA51" s="335">
        <v>0.29014100069850129</v>
      </c>
      <c r="CB51" s="335">
        <v>0.28737215356939838</v>
      </c>
      <c r="CC51" s="335">
        <v>0.28457346828101426</v>
      </c>
      <c r="CD51" s="335">
        <v>0.28173469764145903</v>
      </c>
      <c r="CE51" s="335">
        <v>0.27889175030203145</v>
      </c>
      <c r="CF51" s="335">
        <v>0.27603375255793827</v>
      </c>
    </row>
    <row r="52" spans="2:84">
      <c r="B52" s="334" t="s">
        <v>491</v>
      </c>
      <c r="C52" s="335">
        <v>0</v>
      </c>
      <c r="D52" s="335">
        <v>0</v>
      </c>
      <c r="E52" s="335">
        <v>0.1366870181602601</v>
      </c>
      <c r="F52" s="335">
        <v>0.28779084778876701</v>
      </c>
      <c r="G52" s="335">
        <v>0.49399261631463515</v>
      </c>
      <c r="H52" s="335">
        <v>0.75615947449442977</v>
      </c>
      <c r="I52" s="335">
        <v>1.0751255459372995</v>
      </c>
      <c r="J52" s="335">
        <v>1.424669202005219</v>
      </c>
      <c r="K52" s="335">
        <v>1.8035383705105954</v>
      </c>
      <c r="L52" s="335">
        <v>2.2050822656359172</v>
      </c>
      <c r="M52" s="335">
        <v>2.6425105734911893</v>
      </c>
      <c r="N52" s="335">
        <v>3.0744438585456306</v>
      </c>
      <c r="O52" s="335">
        <v>3.4941090961455572</v>
      </c>
      <c r="P52" s="335">
        <v>3.9602110232022776</v>
      </c>
      <c r="Q52" s="335">
        <v>4.5208868131808426</v>
      </c>
      <c r="R52" s="335">
        <v>5.1481979510649065</v>
      </c>
      <c r="S52" s="335">
        <v>5.7863293245685155</v>
      </c>
      <c r="T52" s="335">
        <v>6.3807749590272511</v>
      </c>
      <c r="U52" s="335">
        <v>6.8754893849453671</v>
      </c>
      <c r="V52" s="335">
        <v>7.2701020228082713</v>
      </c>
      <c r="W52" s="335">
        <v>7.7178661798760393</v>
      </c>
      <c r="X52" s="335">
        <v>7.9552156636856681</v>
      </c>
      <c r="Y52" s="335">
        <v>8.1743412824413291</v>
      </c>
      <c r="Z52" s="335">
        <v>8.4250788387004185</v>
      </c>
      <c r="AA52" s="335">
        <v>8.6073163250042963</v>
      </c>
      <c r="AB52" s="335">
        <v>8.7961684784302729</v>
      </c>
      <c r="AC52" s="335">
        <v>8.9748497657241835</v>
      </c>
      <c r="AD52" s="335">
        <v>9.1116952631022041</v>
      </c>
      <c r="AE52" s="335">
        <v>9.2171052199437753</v>
      </c>
      <c r="AF52" s="335">
        <v>9.3174609018563626</v>
      </c>
      <c r="AG52" s="335">
        <v>9.5898808091769592</v>
      </c>
      <c r="AH52" s="335">
        <v>9.6159788857473121</v>
      </c>
      <c r="AI52" s="335">
        <v>9.985471071676054</v>
      </c>
      <c r="AJ52" s="335">
        <v>9.9772297819896831</v>
      </c>
      <c r="AK52" s="335">
        <v>9.920617639859092</v>
      </c>
      <c r="AL52" s="335">
        <v>9.8732621999687282</v>
      </c>
      <c r="AM52" s="335">
        <v>9.7043216464048321</v>
      </c>
      <c r="AN52" s="335">
        <v>9.4980336200583935</v>
      </c>
      <c r="AO52" s="335">
        <v>9.0453828408912216</v>
      </c>
      <c r="AP52" s="335">
        <v>8.2035717749512571</v>
      </c>
      <c r="AQ52" s="335">
        <v>8.0321622846594689</v>
      </c>
      <c r="AR52" s="335">
        <v>7.9752385383393731</v>
      </c>
      <c r="AS52" s="335">
        <v>7.8154067940489522</v>
      </c>
      <c r="AT52" s="335">
        <v>7.6006299426260648</v>
      </c>
      <c r="AU52" s="335">
        <v>7.3097046461373791</v>
      </c>
      <c r="AV52" s="335">
        <v>7.0889505155028756</v>
      </c>
      <c r="AW52" s="335">
        <v>6.8587442972037813</v>
      </c>
      <c r="AX52" s="335">
        <v>6.6195192216988534</v>
      </c>
      <c r="AY52" s="335">
        <v>6.3722846755800999</v>
      </c>
      <c r="AZ52" s="335">
        <v>6.1079351916651143</v>
      </c>
      <c r="BA52" s="335">
        <v>5.8372855502245011</v>
      </c>
      <c r="BB52" s="335">
        <v>5.5594906780486006</v>
      </c>
      <c r="BC52" s="335">
        <v>5.2764192130962213</v>
      </c>
      <c r="BD52" s="335">
        <v>4.9872866781211025</v>
      </c>
      <c r="BE52" s="335">
        <v>4.6931571120331164</v>
      </c>
      <c r="BF52" s="335">
        <v>4.3930684955322823</v>
      </c>
      <c r="BG52" s="335">
        <v>4.0887224527247676</v>
      </c>
      <c r="BH52" s="335">
        <v>3.7793118146728908</v>
      </c>
      <c r="BI52" s="335">
        <v>3.4649459609350295</v>
      </c>
      <c r="BJ52" s="335">
        <v>3.144796832370218</v>
      </c>
      <c r="BK52" s="335">
        <v>3.0413630812071566</v>
      </c>
      <c r="BL52" s="335">
        <v>3.0604156587343931</v>
      </c>
      <c r="BM52" s="335">
        <v>3.0791435929043813</v>
      </c>
      <c r="BN52" s="335">
        <v>3.0975915685892712</v>
      </c>
      <c r="BO52" s="335">
        <v>3.1157344969121898</v>
      </c>
      <c r="BP52" s="335">
        <v>3.1336295752108843</v>
      </c>
      <c r="BQ52" s="335">
        <v>3.1513131063607842</v>
      </c>
      <c r="BR52" s="335">
        <v>3.16884545677495</v>
      </c>
      <c r="BS52" s="335">
        <v>3.1862114580498333</v>
      </c>
      <c r="BT52" s="335">
        <v>3.2034624995868604</v>
      </c>
      <c r="BU52" s="335">
        <v>3.2206234686611506</v>
      </c>
      <c r="BV52" s="335">
        <v>3.2377430466257073</v>
      </c>
      <c r="BW52" s="335">
        <v>3.2547858711312707</v>
      </c>
      <c r="BX52" s="335">
        <v>3.2717835469726069</v>
      </c>
      <c r="BY52" s="335">
        <v>3.2887320346203577</v>
      </c>
      <c r="BZ52" s="335">
        <v>3.305643497444835</v>
      </c>
      <c r="CA52" s="335">
        <v>3.3224591742414122</v>
      </c>
      <c r="CB52" s="335">
        <v>3.3391825787193303</v>
      </c>
      <c r="CC52" s="335">
        <v>3.3557985903717409</v>
      </c>
      <c r="CD52" s="335">
        <v>3.3723161248815501</v>
      </c>
      <c r="CE52" s="335">
        <v>3.3888843484799538</v>
      </c>
      <c r="CF52" s="335">
        <v>3.4055121448246868</v>
      </c>
    </row>
    <row r="53" spans="2:84">
      <c r="B53" s="334" t="s">
        <v>492</v>
      </c>
      <c r="C53" s="335">
        <v>4.569607249010895</v>
      </c>
      <c r="D53" s="335">
        <v>4.9557984792068828</v>
      </c>
      <c r="E53" s="335">
        <v>5.3277768756173103</v>
      </c>
      <c r="F53" s="335">
        <v>5.7048372926921962</v>
      </c>
      <c r="G53" s="335">
        <v>6.0397523403612645</v>
      </c>
      <c r="H53" s="335">
        <v>6.2568055204724038</v>
      </c>
      <c r="I53" s="335">
        <v>6.2987365283517445</v>
      </c>
      <c r="J53" s="335">
        <v>6.225927307299763</v>
      </c>
      <c r="K53" s="335">
        <v>6.1278141599788434</v>
      </c>
      <c r="L53" s="335">
        <v>6.0547642533428059</v>
      </c>
      <c r="M53" s="335">
        <v>5.9573577022353605</v>
      </c>
      <c r="N53" s="335">
        <v>5.8406493328518252</v>
      </c>
      <c r="O53" s="335">
        <v>5.6789191432904271</v>
      </c>
      <c r="P53" s="335">
        <v>5.4923225135218043</v>
      </c>
      <c r="Q53" s="335">
        <v>5.2638033625629985</v>
      </c>
      <c r="R53" s="335">
        <v>4.9994599918982932</v>
      </c>
      <c r="S53" s="335">
        <v>4.773904751670754</v>
      </c>
      <c r="T53" s="335">
        <v>4.5853049954979488</v>
      </c>
      <c r="U53" s="335">
        <v>4.4312526694689085</v>
      </c>
      <c r="V53" s="335">
        <v>4.2944346816498413</v>
      </c>
      <c r="W53" s="335">
        <v>4.2096403031096541</v>
      </c>
      <c r="X53" s="335">
        <v>4.0173934787718046</v>
      </c>
      <c r="Y53" s="335">
        <v>3.8431627810912361</v>
      </c>
      <c r="Z53" s="335">
        <v>3.7003758344570805</v>
      </c>
      <c r="AA53" s="335">
        <v>3.5396980508260039</v>
      </c>
      <c r="AB53" s="335">
        <v>3.3743372575585115</v>
      </c>
      <c r="AC53" s="335">
        <v>3.2316638601404515</v>
      </c>
      <c r="AD53" s="335">
        <v>3.1273731287197157</v>
      </c>
      <c r="AE53" s="335">
        <v>2.9948184117598435</v>
      </c>
      <c r="AF53" s="335">
        <v>2.9270492809081139</v>
      </c>
      <c r="AG53" s="335">
        <v>2.6969148426284208</v>
      </c>
      <c r="AH53" s="335">
        <v>2.5785372690995403</v>
      </c>
      <c r="AI53" s="335">
        <v>2.6158589489973032</v>
      </c>
      <c r="AJ53" s="335">
        <v>2.5618470586613524</v>
      </c>
      <c r="AK53" s="335">
        <v>2.4949845874826324</v>
      </c>
      <c r="AL53" s="335">
        <v>2.4338749707147667</v>
      </c>
      <c r="AM53" s="335">
        <v>2.3880970511431405</v>
      </c>
      <c r="AN53" s="335">
        <v>2.3303820702113951</v>
      </c>
      <c r="AO53" s="335">
        <v>2.2161044975024056</v>
      </c>
      <c r="AP53" s="335">
        <v>2.008840911161446</v>
      </c>
      <c r="AQ53" s="335">
        <v>1.9686285874324849</v>
      </c>
      <c r="AR53" s="335">
        <v>1.9473602223699837</v>
      </c>
      <c r="AS53" s="335">
        <v>1.9028569738623402</v>
      </c>
      <c r="AT53" s="335">
        <v>1.846832824853994</v>
      </c>
      <c r="AU53" s="335">
        <v>1.7750812426381981</v>
      </c>
      <c r="AV53" s="335">
        <v>1.7208374576121035</v>
      </c>
      <c r="AW53" s="335">
        <v>1.6001781489642792</v>
      </c>
      <c r="AX53" s="335">
        <v>1.4758110674523719</v>
      </c>
      <c r="AY53" s="335">
        <v>1.3484078479486128</v>
      </c>
      <c r="AZ53" s="335">
        <v>1.2160255219039415</v>
      </c>
      <c r="BA53" s="335">
        <v>1.0811132722530807</v>
      </c>
      <c r="BB53" s="335">
        <v>0.94332474280594347</v>
      </c>
      <c r="BC53" s="335">
        <v>0.80352828294919132</v>
      </c>
      <c r="BD53" s="335">
        <v>0.72612421694313134</v>
      </c>
      <c r="BE53" s="335">
        <v>0.73128340435117256</v>
      </c>
      <c r="BF53" s="335">
        <v>0.73639663336435501</v>
      </c>
      <c r="BG53" s="335">
        <v>0.74143275620827198</v>
      </c>
      <c r="BH53" s="335">
        <v>0.74639042810103373</v>
      </c>
      <c r="BI53" s="335">
        <v>0.75127067619111487</v>
      </c>
      <c r="BJ53" s="335">
        <v>0.75607446792590149</v>
      </c>
      <c r="BK53" s="335">
        <v>0.7607891438269373</v>
      </c>
      <c r="BL53" s="335">
        <v>0.76542100641079669</v>
      </c>
      <c r="BM53" s="335">
        <v>0.76997073492365553</v>
      </c>
      <c r="BN53" s="335">
        <v>0.77444918419130282</v>
      </c>
      <c r="BO53" s="335">
        <v>0.77885085979566182</v>
      </c>
      <c r="BP53" s="335">
        <v>0.78318973667238823</v>
      </c>
      <c r="BQ53" s="335">
        <v>0.78747492491718685</v>
      </c>
      <c r="BR53" s="335">
        <v>0.79172117268083664</v>
      </c>
      <c r="BS53" s="335">
        <v>0.79592545127356806</v>
      </c>
      <c r="BT53" s="335">
        <v>0.80010025540894003</v>
      </c>
      <c r="BU53" s="335">
        <v>0.80425182026863529</v>
      </c>
      <c r="BV53" s="335">
        <v>0.80839194975012818</v>
      </c>
      <c r="BW53" s="335">
        <v>0.81251256248861725</v>
      </c>
      <c r="BX53" s="335">
        <v>0.8166211942133681</v>
      </c>
      <c r="BY53" s="335">
        <v>0.82071684787874821</v>
      </c>
      <c r="BZ53" s="335">
        <v>0.824802201994564</v>
      </c>
      <c r="CA53" s="335">
        <v>0.82886334272998652</v>
      </c>
      <c r="CB53" s="335">
        <v>0.83290079551094753</v>
      </c>
      <c r="CC53" s="335">
        <v>0.83691080562901388</v>
      </c>
      <c r="CD53" s="335">
        <v>0.84089524644498925</v>
      </c>
      <c r="CE53" s="335">
        <v>0.84489205904166254</v>
      </c>
      <c r="CF53" s="335">
        <v>0.84890308894265243</v>
      </c>
    </row>
    <row r="54" spans="2:84">
      <c r="B54" s="334" t="s">
        <v>493</v>
      </c>
      <c r="C54" s="335">
        <v>3.3033563732951438E-2</v>
      </c>
      <c r="D54" s="335">
        <v>0.10141540939798303</v>
      </c>
      <c r="E54" s="335">
        <v>0.20039644125615599</v>
      </c>
      <c r="F54" s="335">
        <v>0.3256010155323007</v>
      </c>
      <c r="G54" s="335">
        <v>0.4727070373813812</v>
      </c>
      <c r="H54" s="335">
        <v>0.63735943758273306</v>
      </c>
      <c r="I54" s="335">
        <v>0.81529592823179908</v>
      </c>
      <c r="J54" s="335">
        <v>1.0024451703714363</v>
      </c>
      <c r="K54" s="335">
        <v>1.1947095915429442</v>
      </c>
      <c r="L54" s="335">
        <v>1.3881720329922698</v>
      </c>
      <c r="M54" s="335">
        <v>1.5788072805716966</v>
      </c>
      <c r="N54" s="335">
        <v>1.7732045384018205</v>
      </c>
      <c r="O54" s="335">
        <v>1.956419166132481</v>
      </c>
      <c r="P54" s="335">
        <v>2.1455773401848166</v>
      </c>
      <c r="Q54" s="335">
        <v>2.3412509984733583</v>
      </c>
      <c r="R54" s="335">
        <v>2.5023477000055911</v>
      </c>
      <c r="S54" s="335">
        <v>2.6388728688827547</v>
      </c>
      <c r="T54" s="335">
        <v>2.734286085513614</v>
      </c>
      <c r="U54" s="335">
        <v>2.7727200554600664</v>
      </c>
      <c r="V54" s="335">
        <v>2.7697741856951761</v>
      </c>
      <c r="W54" s="335">
        <v>2.7834735840345743</v>
      </c>
      <c r="X54" s="335">
        <v>2.7286881493123625</v>
      </c>
      <c r="Y54" s="335">
        <v>2.7046226204283266</v>
      </c>
      <c r="Z54" s="335">
        <v>2.7216605945923869</v>
      </c>
      <c r="AA54" s="335">
        <v>2.7404832786019471</v>
      </c>
      <c r="AB54" s="335">
        <v>2.7588001522173373</v>
      </c>
      <c r="AC54" s="335">
        <v>2.7811509600931377</v>
      </c>
      <c r="AD54" s="335">
        <v>2.7957323711721975</v>
      </c>
      <c r="AE54" s="335">
        <v>2.8135897820730595</v>
      </c>
      <c r="AF54" s="335">
        <v>2.8292861507198444</v>
      </c>
      <c r="AG54" s="335">
        <v>2.8315611698866521</v>
      </c>
      <c r="AH54" s="335">
        <v>2.8286023795742463</v>
      </c>
      <c r="AI54" s="335">
        <v>2.9502611915794099</v>
      </c>
      <c r="AJ54" s="335">
        <v>2.9663073230710642</v>
      </c>
      <c r="AK54" s="335">
        <v>2.9640392836716956</v>
      </c>
      <c r="AL54" s="335">
        <v>2.9599792770788627</v>
      </c>
      <c r="AM54" s="335">
        <v>2.9438443673440724</v>
      </c>
      <c r="AN54" s="335">
        <v>2.9173584477552974</v>
      </c>
      <c r="AO54" s="335">
        <v>2.8105503511958139</v>
      </c>
      <c r="AP54" s="335">
        <v>2.5696558565494723</v>
      </c>
      <c r="AQ54" s="335">
        <v>2.5322199548055488</v>
      </c>
      <c r="AR54" s="335">
        <v>2.5158005967183139</v>
      </c>
      <c r="AS54" s="335">
        <v>2.4589147852620585</v>
      </c>
      <c r="AT54" s="335">
        <v>2.3806757268789975</v>
      </c>
      <c r="AU54" s="335">
        <v>2.2797260365064922</v>
      </c>
      <c r="AV54" s="335">
        <v>2.1991932175310134</v>
      </c>
      <c r="AW54" s="335">
        <v>2.126347665494055</v>
      </c>
      <c r="AX54" s="335">
        <v>2.0483746192591643</v>
      </c>
      <c r="AY54" s="335">
        <v>1.9655575126519294</v>
      </c>
      <c r="AZ54" s="335">
        <v>1.8750477320215333</v>
      </c>
      <c r="BA54" s="335">
        <v>1.7801578199164205</v>
      </c>
      <c r="BB54" s="335">
        <v>1.6805560202316692</v>
      </c>
      <c r="BC54" s="335">
        <v>1.5768669133747653</v>
      </c>
      <c r="BD54" s="335">
        <v>1.4687921705831861</v>
      </c>
      <c r="BE54" s="335">
        <v>1.3566243904445441</v>
      </c>
      <c r="BF54" s="335">
        <v>1.239973648683296</v>
      </c>
      <c r="BG54" s="335">
        <v>1.1194725456178594</v>
      </c>
      <c r="BH54" s="335">
        <v>0.99479068178257868</v>
      </c>
      <c r="BI54" s="335">
        <v>1.0069800533380056</v>
      </c>
      <c r="BJ54" s="335">
        <v>1.0214427918324229</v>
      </c>
      <c r="BK54" s="335">
        <v>1.035823919992481</v>
      </c>
      <c r="BL54" s="335">
        <v>1.0501506629352491</v>
      </c>
      <c r="BM54" s="335">
        <v>1.0644209288212887</v>
      </c>
      <c r="BN54" s="335">
        <v>1.0786688151296049</v>
      </c>
      <c r="BO54" s="335">
        <v>1.0928400970476815</v>
      </c>
      <c r="BP54" s="335">
        <v>1.1069737093550065</v>
      </c>
      <c r="BQ54" s="335">
        <v>1.1210803194859886</v>
      </c>
      <c r="BR54" s="335">
        <v>1.1352010825721932</v>
      </c>
      <c r="BS54" s="335">
        <v>1.1492860791145922</v>
      </c>
      <c r="BT54" s="335">
        <v>1.1633738663467228</v>
      </c>
      <c r="BU54" s="335">
        <v>1.1774723537225578</v>
      </c>
      <c r="BV54" s="335">
        <v>1.1916199597030128</v>
      </c>
      <c r="BW54" s="335">
        <v>1.2057599579731917</v>
      </c>
      <c r="BX54" s="335">
        <v>1.2199247471491215</v>
      </c>
      <c r="BY54" s="335">
        <v>1.2341121663142771</v>
      </c>
      <c r="BZ54" s="335">
        <v>1.24834764187179</v>
      </c>
      <c r="CA54" s="335">
        <v>1.2625652685517523</v>
      </c>
      <c r="CB54" s="335">
        <v>1.2767869068926043</v>
      </c>
      <c r="CC54" s="335">
        <v>1.2910057911280892</v>
      </c>
      <c r="CD54" s="335">
        <v>1.3052458176963562</v>
      </c>
      <c r="CE54" s="335">
        <v>1.3195211089624284</v>
      </c>
      <c r="CF54" s="335">
        <v>1.3338567093326767</v>
      </c>
    </row>
    <row r="55" spans="2:84" ht="13.5" thickBot="1">
      <c r="B55" s="341" t="s">
        <v>33</v>
      </c>
      <c r="C55" s="342">
        <v>4.7819366925034243</v>
      </c>
      <c r="D55" s="342">
        <v>5.4058907694780096</v>
      </c>
      <c r="E55" s="342">
        <v>6.2207828668225771</v>
      </c>
      <c r="F55" s="342">
        <v>7.1084722262423705</v>
      </c>
      <c r="G55" s="342">
        <v>8.0469525090807341</v>
      </c>
      <c r="H55" s="342">
        <v>8.9458610126301892</v>
      </c>
      <c r="I55" s="342">
        <v>9.7338323552180182</v>
      </c>
      <c r="J55" s="342">
        <v>10.431029096271978</v>
      </c>
      <c r="K55" s="342">
        <v>11.112024920708857</v>
      </c>
      <c r="L55" s="342">
        <v>11.807926246751812</v>
      </c>
      <c r="M55" s="342">
        <v>12.470148636663632</v>
      </c>
      <c r="N55" s="342">
        <v>13.055924829856133</v>
      </c>
      <c r="O55" s="342">
        <v>13.554605279135668</v>
      </c>
      <c r="P55" s="342">
        <v>14.079093308110277</v>
      </c>
      <c r="Q55" s="342">
        <v>14.665032137387403</v>
      </c>
      <c r="R55" s="342">
        <v>15.222578189637993</v>
      </c>
      <c r="S55" s="342">
        <v>15.759084243097261</v>
      </c>
      <c r="T55" s="342">
        <v>16.21870278070644</v>
      </c>
      <c r="U55" s="342">
        <v>16.543805995366458</v>
      </c>
      <c r="V55" s="342">
        <v>16.746770599417534</v>
      </c>
      <c r="W55" s="342">
        <v>17.125078274304965</v>
      </c>
      <c r="X55" s="342">
        <v>17.060471101752988</v>
      </c>
      <c r="Y55" s="342">
        <v>17.023245762901674</v>
      </c>
      <c r="Z55" s="342">
        <v>17.089821239783056</v>
      </c>
      <c r="AA55" s="342">
        <v>17.063253838360261</v>
      </c>
      <c r="AB55" s="342">
        <v>17.043884754345601</v>
      </c>
      <c r="AC55" s="342">
        <v>17.049421641242947</v>
      </c>
      <c r="AD55" s="342">
        <v>17.045970416411166</v>
      </c>
      <c r="AE55" s="342">
        <v>16.988197391422641</v>
      </c>
      <c r="AF55" s="342">
        <v>16.98798648591276</v>
      </c>
      <c r="AG55" s="342">
        <v>16.979376521118745</v>
      </c>
      <c r="AH55" s="342">
        <v>16.834994053650615</v>
      </c>
      <c r="AI55" s="342">
        <v>17.399639764643101</v>
      </c>
      <c r="AJ55" s="342">
        <v>17.326157877311374</v>
      </c>
      <c r="AK55" s="342">
        <v>17.163356129378592</v>
      </c>
      <c r="AL55" s="342">
        <v>17.013637526456332</v>
      </c>
      <c r="AM55" s="342">
        <v>16.745778263618512</v>
      </c>
      <c r="AN55" s="342">
        <v>16.413574323478045</v>
      </c>
      <c r="AO55" s="342">
        <v>15.653135393121335</v>
      </c>
      <c r="AP55" s="342">
        <v>14.199071205460031</v>
      </c>
      <c r="AQ55" s="342">
        <v>13.887797767698139</v>
      </c>
      <c r="AR55" s="342">
        <v>13.74601308075192</v>
      </c>
      <c r="AS55" s="342">
        <v>13.422746258003189</v>
      </c>
      <c r="AT55" s="342">
        <v>13.005696228409871</v>
      </c>
      <c r="AU55" s="342">
        <v>12.471986495207926</v>
      </c>
      <c r="AV55" s="342">
        <v>12.061034420587044</v>
      </c>
      <c r="AW55" s="342">
        <v>11.568317831732111</v>
      </c>
      <c r="AX55" s="342">
        <v>11.057235987089673</v>
      </c>
      <c r="AY55" s="342">
        <v>10.530160608524373</v>
      </c>
      <c r="AZ55" s="342">
        <v>9.9720084332049144</v>
      </c>
      <c r="BA55" s="342">
        <v>9.4008939003160688</v>
      </c>
      <c r="BB55" s="342">
        <v>8.8151400522510546</v>
      </c>
      <c r="BC55" s="342">
        <v>8.2185832689277998</v>
      </c>
      <c r="BD55" s="342">
        <v>7.6743920137942467</v>
      </c>
      <c r="BE55" s="342">
        <v>7.2042421173711562</v>
      </c>
      <c r="BF55" s="342">
        <v>6.7240029617181154</v>
      </c>
      <c r="BG55" s="342">
        <v>6.2876119789450078</v>
      </c>
      <c r="BH55" s="342">
        <v>5.856602879686287</v>
      </c>
      <c r="BI55" s="342">
        <v>5.5573638560476848</v>
      </c>
      <c r="BJ55" s="342">
        <v>5.2544605712418413</v>
      </c>
      <c r="BK55" s="342">
        <v>5.1680426937736934</v>
      </c>
      <c r="BL55" s="342">
        <v>5.2039077767730157</v>
      </c>
      <c r="BM55" s="342">
        <v>5.2392452933047915</v>
      </c>
      <c r="BN55" s="342">
        <v>5.2741395803673585</v>
      </c>
      <c r="BO55" s="342">
        <v>5.3085276656917193</v>
      </c>
      <c r="BP55" s="342">
        <v>5.3425154045048391</v>
      </c>
      <c r="BQ55" s="342">
        <v>5.3761637291201136</v>
      </c>
      <c r="BR55" s="342">
        <v>5.4095843878892342</v>
      </c>
      <c r="BS55" s="342">
        <v>5.4427316785198494</v>
      </c>
      <c r="BT55" s="342">
        <v>5.4757022997509122</v>
      </c>
      <c r="BU55" s="342">
        <v>5.5085382890366859</v>
      </c>
      <c r="BV55" s="342">
        <v>5.5413320923416762</v>
      </c>
      <c r="BW55" s="342">
        <v>5.5740037242999367</v>
      </c>
      <c r="BX55" s="342">
        <v>5.6066165226940186</v>
      </c>
      <c r="BY55" s="342">
        <v>5.6391632737469433</v>
      </c>
      <c r="BZ55" s="342">
        <v>5.6716741231254009</v>
      </c>
      <c r="CA55" s="342">
        <v>5.7040287862216523</v>
      </c>
      <c r="CB55" s="342">
        <v>5.7362424346922802</v>
      </c>
      <c r="CC55" s="342">
        <v>5.7682886554098589</v>
      </c>
      <c r="CD55" s="342">
        <v>5.8001918866643543</v>
      </c>
      <c r="CE55" s="342">
        <v>5.8321892667860764</v>
      </c>
      <c r="CF55" s="342">
        <v>5.8643056956579542</v>
      </c>
    </row>
    <row r="57" spans="2:84" ht="13.5" thickBot="1">
      <c r="C57" s="321" t="s">
        <v>81</v>
      </c>
      <c r="F57" s="326"/>
      <c r="G57" s="327"/>
    </row>
    <row r="58" spans="2:84">
      <c r="B58" s="328"/>
      <c r="C58" s="329" t="s">
        <v>489</v>
      </c>
      <c r="D58" s="289"/>
      <c r="E58" s="289"/>
      <c r="F58" s="289"/>
      <c r="G58" s="289"/>
      <c r="H58" s="289"/>
      <c r="I58" s="289"/>
      <c r="J58" s="289"/>
      <c r="K58" s="289"/>
      <c r="L58" s="289"/>
      <c r="M58" s="289"/>
      <c r="N58" s="289"/>
      <c r="O58" s="289"/>
      <c r="P58" s="289"/>
      <c r="Q58" s="289"/>
      <c r="R58" s="289"/>
      <c r="S58" s="289"/>
      <c r="T58" s="289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9"/>
      <c r="AH58" s="289"/>
      <c r="AI58" s="289"/>
      <c r="AJ58" s="289"/>
      <c r="AK58" s="289"/>
      <c r="AL58" s="289"/>
      <c r="AM58" s="289"/>
      <c r="AN58" s="289"/>
      <c r="AO58" s="289"/>
      <c r="AP58" s="289"/>
      <c r="AQ58" s="289"/>
      <c r="AR58" s="289"/>
      <c r="AS58" s="289"/>
      <c r="AT58" s="289"/>
      <c r="AU58" s="289"/>
      <c r="AV58" s="289"/>
      <c r="AW58" s="289"/>
      <c r="AX58" s="289"/>
      <c r="AY58" s="289"/>
      <c r="AZ58" s="289"/>
      <c r="BA58" s="289"/>
      <c r="BB58" s="289"/>
      <c r="BC58" s="289"/>
      <c r="BD58" s="289"/>
      <c r="BE58" s="289"/>
      <c r="BF58" s="289"/>
      <c r="BG58" s="289"/>
      <c r="BH58" s="289"/>
      <c r="BI58" s="289"/>
      <c r="BJ58" s="289"/>
      <c r="BK58" s="289"/>
      <c r="BL58" s="289"/>
      <c r="BM58" s="289"/>
      <c r="BN58" s="289"/>
      <c r="BO58" s="289"/>
      <c r="BP58" s="289"/>
      <c r="BQ58" s="330"/>
      <c r="BR58" s="331"/>
      <c r="BS58" s="331"/>
      <c r="BT58" s="331"/>
      <c r="BU58" s="331"/>
      <c r="BV58" s="331"/>
      <c r="BW58" s="331"/>
      <c r="BX58" s="331"/>
      <c r="BY58" s="331"/>
      <c r="BZ58" s="331"/>
      <c r="CA58" s="331"/>
      <c r="CB58" s="331"/>
      <c r="CC58" s="331"/>
      <c r="CD58" s="331"/>
      <c r="CE58" s="331"/>
      <c r="CF58" s="331"/>
    </row>
    <row r="59" spans="2:84" s="76" customFormat="1">
      <c r="B59" s="333" t="s">
        <v>36</v>
      </c>
      <c r="C59" s="322">
        <v>1970</v>
      </c>
      <c r="D59" s="322">
        <v>1971</v>
      </c>
      <c r="E59" s="322">
        <v>1972</v>
      </c>
      <c r="F59" s="322">
        <v>1973</v>
      </c>
      <c r="G59" s="322">
        <v>1974</v>
      </c>
      <c r="H59" s="322">
        <v>1975</v>
      </c>
      <c r="I59" s="322">
        <v>1976</v>
      </c>
      <c r="J59" s="322">
        <v>1977</v>
      </c>
      <c r="K59" s="322">
        <v>1978</v>
      </c>
      <c r="L59" s="322">
        <v>1979</v>
      </c>
      <c r="M59" s="322">
        <v>1980</v>
      </c>
      <c r="N59" s="322">
        <v>1981</v>
      </c>
      <c r="O59" s="322">
        <v>1982</v>
      </c>
      <c r="P59" s="322">
        <v>1983</v>
      </c>
      <c r="Q59" s="322">
        <v>1984</v>
      </c>
      <c r="R59" s="322">
        <v>1985</v>
      </c>
      <c r="S59" s="322">
        <v>1986</v>
      </c>
      <c r="T59" s="322">
        <v>1987</v>
      </c>
      <c r="U59" s="322">
        <v>1988</v>
      </c>
      <c r="V59" s="322">
        <v>1989</v>
      </c>
      <c r="W59" s="322">
        <v>1990</v>
      </c>
      <c r="X59" s="322">
        <v>1991</v>
      </c>
      <c r="Y59" s="322">
        <v>1992</v>
      </c>
      <c r="Z59" s="322">
        <v>1993</v>
      </c>
      <c r="AA59" s="322">
        <v>1994</v>
      </c>
      <c r="AB59" s="322">
        <v>1995</v>
      </c>
      <c r="AC59" s="322">
        <v>1996</v>
      </c>
      <c r="AD59" s="322">
        <v>1997</v>
      </c>
      <c r="AE59" s="322">
        <v>1998</v>
      </c>
      <c r="AF59" s="322">
        <v>1999</v>
      </c>
      <c r="AG59" s="322">
        <v>2000</v>
      </c>
      <c r="AH59" s="322">
        <v>2001</v>
      </c>
      <c r="AI59" s="322">
        <v>2002</v>
      </c>
      <c r="AJ59" s="322">
        <v>2003</v>
      </c>
      <c r="AK59" s="322">
        <v>2004</v>
      </c>
      <c r="AL59" s="322">
        <v>2005</v>
      </c>
      <c r="AM59" s="322">
        <v>2006</v>
      </c>
      <c r="AN59" s="322">
        <v>2007</v>
      </c>
      <c r="AO59" s="322">
        <v>2008</v>
      </c>
      <c r="AP59" s="322">
        <v>2009</v>
      </c>
      <c r="AQ59" s="322">
        <v>2010</v>
      </c>
      <c r="AR59" s="322">
        <v>2011</v>
      </c>
      <c r="AS59" s="322">
        <v>2012</v>
      </c>
      <c r="AT59" s="322">
        <v>2013</v>
      </c>
      <c r="AU59" s="322">
        <v>2014</v>
      </c>
      <c r="AV59" s="322">
        <v>2015</v>
      </c>
      <c r="AW59" s="322">
        <v>2016</v>
      </c>
      <c r="AX59" s="322">
        <v>2017</v>
      </c>
      <c r="AY59" s="322">
        <v>2018</v>
      </c>
      <c r="AZ59" s="322">
        <v>2019</v>
      </c>
      <c r="BA59" s="322">
        <v>2020</v>
      </c>
      <c r="BB59" s="322">
        <v>2021</v>
      </c>
      <c r="BC59" s="322">
        <v>2022</v>
      </c>
      <c r="BD59" s="322">
        <v>2023</v>
      </c>
      <c r="BE59" s="322">
        <v>2024</v>
      </c>
      <c r="BF59" s="322">
        <v>2025</v>
      </c>
      <c r="BG59" s="322">
        <v>2026</v>
      </c>
      <c r="BH59" s="322">
        <v>2027</v>
      </c>
      <c r="BI59" s="322">
        <v>2028</v>
      </c>
      <c r="BJ59" s="322">
        <v>2029</v>
      </c>
      <c r="BK59" s="322">
        <v>2030</v>
      </c>
      <c r="BL59" s="322">
        <v>2031</v>
      </c>
      <c r="BM59" s="322">
        <v>2032</v>
      </c>
      <c r="BN59" s="322">
        <v>2033</v>
      </c>
      <c r="BO59" s="322">
        <v>2034</v>
      </c>
      <c r="BP59" s="322">
        <v>2035</v>
      </c>
      <c r="BQ59" s="322">
        <v>2036</v>
      </c>
      <c r="BR59" s="322">
        <v>2037</v>
      </c>
      <c r="BS59" s="322">
        <v>2038</v>
      </c>
      <c r="BT59" s="322">
        <v>2039</v>
      </c>
      <c r="BU59" s="322">
        <v>2040</v>
      </c>
      <c r="BV59" s="322">
        <v>2041</v>
      </c>
      <c r="BW59" s="322">
        <v>2042</v>
      </c>
      <c r="BX59" s="322">
        <v>2043</v>
      </c>
      <c r="BY59" s="322">
        <v>2044</v>
      </c>
      <c r="BZ59" s="322">
        <v>2045</v>
      </c>
      <c r="CA59" s="322">
        <v>2046</v>
      </c>
      <c r="CB59" s="322">
        <v>2047</v>
      </c>
      <c r="CC59" s="322">
        <v>2048</v>
      </c>
      <c r="CD59" s="322">
        <v>2049</v>
      </c>
      <c r="CE59" s="322">
        <v>2050</v>
      </c>
      <c r="CF59" s="322">
        <v>2051</v>
      </c>
    </row>
    <row r="60" spans="2:84">
      <c r="B60" s="334" t="s">
        <v>490</v>
      </c>
      <c r="C60" s="335">
        <v>0.23089137724655082</v>
      </c>
      <c r="D60" s="335">
        <v>0.45274272044455854</v>
      </c>
      <c r="E60" s="335">
        <v>0.72879314300712683</v>
      </c>
      <c r="F60" s="335">
        <v>1.0471814279060787</v>
      </c>
      <c r="G60" s="335">
        <v>1.3950532275227534</v>
      </c>
      <c r="H60" s="335">
        <v>1.7586941661688571</v>
      </c>
      <c r="I60" s="335">
        <v>2.1239798393027329</v>
      </c>
      <c r="J60" s="335">
        <v>2.4766034152687784</v>
      </c>
      <c r="K60" s="335">
        <v>2.8014751450482924</v>
      </c>
      <c r="L60" s="335">
        <v>3.0833090922195905</v>
      </c>
      <c r="M60" s="335">
        <v>3.3059293850133096</v>
      </c>
      <c r="N60" s="335">
        <v>3.4436829539018872</v>
      </c>
      <c r="O60" s="335">
        <v>3.5577015283024487</v>
      </c>
      <c r="P60" s="335">
        <v>3.6795695034645779</v>
      </c>
      <c r="Q60" s="335">
        <v>3.8197809200081605</v>
      </c>
      <c r="R60" s="335">
        <v>3.9288089656677707</v>
      </c>
      <c r="S60" s="335">
        <v>3.9631797502727482</v>
      </c>
      <c r="T60" s="335">
        <v>3.9554230437506801</v>
      </c>
      <c r="U60" s="335">
        <v>3.9388837680745294</v>
      </c>
      <c r="V60" s="335">
        <v>3.9424148297773867</v>
      </c>
      <c r="W60" s="335">
        <v>3.9878444476272876</v>
      </c>
      <c r="X60" s="335">
        <v>4.0514412383221581</v>
      </c>
      <c r="Y60" s="335">
        <v>4.0858709932832804</v>
      </c>
      <c r="Z60" s="335">
        <v>4.1066772145408077</v>
      </c>
      <c r="AA60" s="335">
        <v>4.115961998372736</v>
      </c>
      <c r="AB60" s="335">
        <v>4.1527035291489183</v>
      </c>
      <c r="AC60" s="335">
        <v>4.1784780208130767</v>
      </c>
      <c r="AD60" s="335">
        <v>4.1923370840317942</v>
      </c>
      <c r="AE60" s="335">
        <v>4.2008927819347885</v>
      </c>
      <c r="AF60" s="335">
        <v>4.2057017855086327</v>
      </c>
      <c r="AG60" s="335">
        <v>4.2115677200350241</v>
      </c>
      <c r="AH60" s="335">
        <v>4.2353650721192455</v>
      </c>
      <c r="AI60" s="335">
        <v>4.2365411957651826</v>
      </c>
      <c r="AJ60" s="335">
        <v>4.2310637063175616</v>
      </c>
      <c r="AK60" s="335">
        <v>4.2182294964357627</v>
      </c>
      <c r="AL60" s="335">
        <v>4.2148477660361037</v>
      </c>
      <c r="AM60" s="335">
        <v>4.2094685656107504</v>
      </c>
      <c r="AN60" s="335">
        <v>4.2014007480872273</v>
      </c>
      <c r="AO60" s="335">
        <v>4.1933095925206736</v>
      </c>
      <c r="AP60" s="335">
        <v>4.1861475358975069</v>
      </c>
      <c r="AQ60" s="335">
        <v>4.1809859999999999</v>
      </c>
      <c r="AR60" s="335">
        <v>4.1790000000000003</v>
      </c>
      <c r="AS60" s="335">
        <v>4.1829224062482488</v>
      </c>
      <c r="AT60" s="335">
        <v>4.1922464488185716</v>
      </c>
      <c r="AU60" s="335">
        <v>4.2080306859208587</v>
      </c>
      <c r="AV60" s="335">
        <v>4.231519019663784</v>
      </c>
      <c r="AW60" s="335">
        <v>4.2256986914146584</v>
      </c>
      <c r="AX60" s="335">
        <v>4.2179876276954884</v>
      </c>
      <c r="AY60" s="335">
        <v>4.2081286522104202</v>
      </c>
      <c r="AZ60" s="335">
        <v>4.1901486628734501</v>
      </c>
      <c r="BA60" s="335">
        <v>4.1708677955071982</v>
      </c>
      <c r="BB60" s="335">
        <v>4.1500803026276092</v>
      </c>
      <c r="BC60" s="335">
        <v>4.1280527190045788</v>
      </c>
      <c r="BD60" s="335">
        <v>4.1045901668873421</v>
      </c>
      <c r="BE60" s="335">
        <v>4.0804678506286898</v>
      </c>
      <c r="BF60" s="335">
        <v>4.0554654016684255</v>
      </c>
      <c r="BG60" s="335">
        <v>4.0297186377548853</v>
      </c>
      <c r="BH60" s="335">
        <v>4.0030948753790723</v>
      </c>
      <c r="BI60" s="335">
        <v>3.9756197837434177</v>
      </c>
      <c r="BJ60" s="335">
        <v>3.9471714098060642</v>
      </c>
      <c r="BK60" s="335">
        <v>3.9179974185087496</v>
      </c>
      <c r="BL60" s="335">
        <v>3.888005097297079</v>
      </c>
      <c r="BM60" s="335">
        <v>3.8572181968378159</v>
      </c>
      <c r="BN60" s="335">
        <v>3.8255629213286335</v>
      </c>
      <c r="BO60" s="335">
        <v>3.7933247974392823</v>
      </c>
      <c r="BP60" s="335">
        <v>3.7604421417759917</v>
      </c>
      <c r="BQ60" s="335">
        <v>3.7269735258921566</v>
      </c>
      <c r="BR60" s="335">
        <v>3.6928534094851044</v>
      </c>
      <c r="BS60" s="335">
        <v>3.658373651690431</v>
      </c>
      <c r="BT60" s="335">
        <v>3.6234539505549885</v>
      </c>
      <c r="BU60" s="335">
        <v>3.5881303094388071</v>
      </c>
      <c r="BV60" s="335">
        <v>3.5523134858799059</v>
      </c>
      <c r="BW60" s="335">
        <v>3.5162688316820438</v>
      </c>
      <c r="BX60" s="335">
        <v>3.4798865246946584</v>
      </c>
      <c r="BY60" s="335">
        <v>3.4431668241261479</v>
      </c>
      <c r="BZ60" s="335">
        <v>3.4059773040856345</v>
      </c>
      <c r="CA60" s="335">
        <v>3.3685615910226101</v>
      </c>
      <c r="CB60" s="335">
        <v>3.3307804300730504</v>
      </c>
      <c r="CC60" s="335">
        <v>3.29262558703515</v>
      </c>
      <c r="CD60" s="335">
        <v>3.2539634015707106</v>
      </c>
      <c r="CE60" s="335">
        <v>3.2152412622277655</v>
      </c>
      <c r="CF60" s="335">
        <v>3.1763174038268014</v>
      </c>
    </row>
    <row r="61" spans="2:84">
      <c r="B61" s="334" t="s">
        <v>491</v>
      </c>
      <c r="C61" s="335">
        <v>0</v>
      </c>
      <c r="D61" s="335">
        <v>0</v>
      </c>
      <c r="E61" s="335">
        <v>0.19012934496807438</v>
      </c>
      <c r="F61" s="335">
        <v>0.40178282500068757</v>
      </c>
      <c r="G61" s="335">
        <v>0.69264800076558564</v>
      </c>
      <c r="H61" s="335">
        <v>1.0650811945974874</v>
      </c>
      <c r="I61" s="335">
        <v>1.5214426239426644</v>
      </c>
      <c r="J61" s="335">
        <v>2.0251565818193544</v>
      </c>
      <c r="K61" s="335">
        <v>2.5750989268469553</v>
      </c>
      <c r="L61" s="335">
        <v>3.1622361256281004</v>
      </c>
      <c r="M61" s="335">
        <v>3.8066040180437719</v>
      </c>
      <c r="N61" s="335">
        <v>4.4477179704883172</v>
      </c>
      <c r="O61" s="335">
        <v>5.0755225133632944</v>
      </c>
      <c r="P61" s="335">
        <v>5.7784317362278408</v>
      </c>
      <c r="Q61" s="335">
        <v>6.6309473607929101</v>
      </c>
      <c r="R61" s="335">
        <v>7.5930948931595594</v>
      </c>
      <c r="S61" s="335">
        <v>8.5811856747565916</v>
      </c>
      <c r="T61" s="335">
        <v>9.5117773131885759</v>
      </c>
      <c r="U61" s="335">
        <v>10.297191061728654</v>
      </c>
      <c r="V61" s="335">
        <v>10.935559455923004</v>
      </c>
      <c r="W61" s="335">
        <v>11.465733217034662</v>
      </c>
      <c r="X61" s="335">
        <v>11.97442260541116</v>
      </c>
      <c r="Y61" s="335">
        <v>12.421763856281487</v>
      </c>
      <c r="Z61" s="335">
        <v>12.847664318408521</v>
      </c>
      <c r="AA61" s="335">
        <v>13.267167505772608</v>
      </c>
      <c r="AB61" s="335">
        <v>13.71447867475166</v>
      </c>
      <c r="AC61" s="335">
        <v>14.114126619128005</v>
      </c>
      <c r="AD61" s="335">
        <v>14.462144715606131</v>
      </c>
      <c r="AE61" s="335">
        <v>14.780739063340798</v>
      </c>
      <c r="AF61" s="335">
        <v>15.135986721193371</v>
      </c>
      <c r="AG61" s="335">
        <v>15.986165591704316</v>
      </c>
      <c r="AH61" s="335">
        <v>16.452140435265541</v>
      </c>
      <c r="AI61" s="335">
        <v>16.670805517979222</v>
      </c>
      <c r="AJ61" s="335">
        <v>16.881755862692899</v>
      </c>
      <c r="AK61" s="335">
        <v>17.078419999999998</v>
      </c>
      <c r="AL61" s="335">
        <v>17.325651999999998</v>
      </c>
      <c r="AM61" s="335">
        <v>17.509864</v>
      </c>
      <c r="AN61" s="335">
        <v>17.687276000000001</v>
      </c>
      <c r="AO61" s="335">
        <v>17.864892000000005</v>
      </c>
      <c r="AP61" s="335">
        <v>18.042508000000002</v>
      </c>
      <c r="AQ61" s="335">
        <v>18.22026</v>
      </c>
      <c r="AR61" s="335">
        <v>18.398</v>
      </c>
      <c r="AS61" s="335">
        <v>18.584671999999998</v>
      </c>
      <c r="AT61" s="335">
        <v>18.771263999999995</v>
      </c>
      <c r="AU61" s="335">
        <v>18.957720000000002</v>
      </c>
      <c r="AV61" s="335">
        <v>19.144039999999993</v>
      </c>
      <c r="AW61" s="335">
        <v>19.350070023314252</v>
      </c>
      <c r="AX61" s="335">
        <v>19.551887924916013</v>
      </c>
      <c r="AY61" s="335">
        <v>19.746781086914382</v>
      </c>
      <c r="AZ61" s="335">
        <v>19.906752858379097</v>
      </c>
      <c r="BA61" s="335">
        <v>20.063271669731368</v>
      </c>
      <c r="BB61" s="335">
        <v>20.215881251569716</v>
      </c>
      <c r="BC61" s="335">
        <v>20.364316926433528</v>
      </c>
      <c r="BD61" s="335">
        <v>20.508138360193382</v>
      </c>
      <c r="BE61" s="335">
        <v>20.651071350943081</v>
      </c>
      <c r="BF61" s="335">
        <v>20.792673967633938</v>
      </c>
      <c r="BG61" s="335">
        <v>20.932082762980034</v>
      </c>
      <c r="BH61" s="335">
        <v>21.069253231514686</v>
      </c>
      <c r="BI61" s="335">
        <v>21.204215419367355</v>
      </c>
      <c r="BJ61" s="335">
        <v>21.336990003983431</v>
      </c>
      <c r="BK61" s="335">
        <v>21.467236091161865</v>
      </c>
      <c r="BL61" s="335">
        <v>21.595124990420128</v>
      </c>
      <c r="BM61" s="335">
        <v>21.720676924488554</v>
      </c>
      <c r="BN61" s="335">
        <v>21.844191419540163</v>
      </c>
      <c r="BO61" s="335">
        <v>21.965529808536729</v>
      </c>
      <c r="BP61" s="335">
        <v>22.085079451648543</v>
      </c>
      <c r="BQ61" s="335">
        <v>22.203098016986498</v>
      </c>
      <c r="BR61" s="335">
        <v>22.319994273696384</v>
      </c>
      <c r="BS61" s="335">
        <v>22.435698798306031</v>
      </c>
      <c r="BT61" s="335">
        <v>22.550556609924605</v>
      </c>
      <c r="BU61" s="335">
        <v>22.664743850122168</v>
      </c>
      <c r="BV61" s="335">
        <v>22.778585764430108</v>
      </c>
      <c r="BW61" s="335">
        <v>22.891870332344386</v>
      </c>
      <c r="BX61" s="335">
        <v>23.004802437297972</v>
      </c>
      <c r="BY61" s="335">
        <v>23.117354226942094</v>
      </c>
      <c r="BZ61" s="335">
        <v>23.229593653971531</v>
      </c>
      <c r="CA61" s="335">
        <v>23.341144556342034</v>
      </c>
      <c r="CB61" s="335">
        <v>23.452014355207947</v>
      </c>
      <c r="CC61" s="335">
        <v>23.562097682823826</v>
      </c>
      <c r="CD61" s="335">
        <v>23.671439924836331</v>
      </c>
      <c r="CE61" s="335">
        <v>23.781124811553397</v>
      </c>
      <c r="CF61" s="335">
        <v>23.891196527858739</v>
      </c>
    </row>
    <row r="62" spans="2:84">
      <c r="B62" s="334" t="s">
        <v>492</v>
      </c>
      <c r="C62" s="335">
        <v>10.913430221500262</v>
      </c>
      <c r="D62" s="335">
        <v>11.852292361097552</v>
      </c>
      <c r="E62" s="335">
        <v>12.775720290749526</v>
      </c>
      <c r="F62" s="335">
        <v>13.733505424694929</v>
      </c>
      <c r="G62" s="335">
        <v>14.609905313672538</v>
      </c>
      <c r="H62" s="335">
        <v>15.211599315592476</v>
      </c>
      <c r="I62" s="335">
        <v>15.384614785769401</v>
      </c>
      <c r="J62" s="335">
        <v>15.275710326515794</v>
      </c>
      <c r="K62" s="335">
        <v>15.114366723341133</v>
      </c>
      <c r="L62" s="335">
        <v>15.034633573761202</v>
      </c>
      <c r="M62" s="335">
        <v>14.904551792904355</v>
      </c>
      <c r="N62" s="335">
        <v>14.736771965077931</v>
      </c>
      <c r="O62" s="335">
        <v>14.457907107049603</v>
      </c>
      <c r="P62" s="335">
        <v>14.120980818464371</v>
      </c>
      <c r="Q62" s="335">
        <v>13.673150042268006</v>
      </c>
      <c r="R62" s="335">
        <v>13.125921453585416</v>
      </c>
      <c r="S62" s="335">
        <v>12.69397870763277</v>
      </c>
      <c r="T62" s="335">
        <v>12.370801294144828</v>
      </c>
      <c r="U62" s="335">
        <v>12.147750973670719</v>
      </c>
      <c r="V62" s="335">
        <v>11.964078192498134</v>
      </c>
      <c r="W62" s="335">
        <v>11.731585367406753</v>
      </c>
      <c r="X62" s="335">
        <v>11.493835516199722</v>
      </c>
      <c r="Y62" s="335">
        <v>11.23121320139858</v>
      </c>
      <c r="Z62" s="335">
        <v>10.982348155618633</v>
      </c>
      <c r="AA62" s="335">
        <v>10.74614858252095</v>
      </c>
      <c r="AB62" s="335">
        <v>10.486269741403314</v>
      </c>
      <c r="AC62" s="335">
        <v>10.270041754840104</v>
      </c>
      <c r="AD62" s="335">
        <v>10.20821967081711</v>
      </c>
      <c r="AE62" s="335">
        <v>10.026564902473201</v>
      </c>
      <c r="AF62" s="335">
        <v>10.090657814128914</v>
      </c>
      <c r="AG62" s="335">
        <v>9.4463705769161859</v>
      </c>
      <c r="AH62" s="335">
        <v>9.3310647244789635</v>
      </c>
      <c r="AI62" s="335">
        <v>9.3579614617652886</v>
      </c>
      <c r="AJ62" s="335">
        <v>9.3787532570516099</v>
      </c>
      <c r="AK62" s="335">
        <v>9.3899799999999995</v>
      </c>
      <c r="AL62" s="335">
        <v>9.427192999999999</v>
      </c>
      <c r="AM62" s="335">
        <v>9.5274260000000002</v>
      </c>
      <c r="AN62" s="335">
        <v>9.623959000000001</v>
      </c>
      <c r="AO62" s="335">
        <v>9.7206029999999988</v>
      </c>
      <c r="AP62" s="335">
        <v>9.8172470000000001</v>
      </c>
      <c r="AQ62" s="335">
        <v>9.913965000000001</v>
      </c>
      <c r="AR62" s="335">
        <v>10.010999999999999</v>
      </c>
      <c r="AS62" s="335">
        <v>10.112248000000001</v>
      </c>
      <c r="AT62" s="335">
        <v>10.213775999999998</v>
      </c>
      <c r="AU62" s="335">
        <v>10.315230000000003</v>
      </c>
      <c r="AV62" s="335">
        <v>10.416609999999999</v>
      </c>
      <c r="AW62" s="335">
        <v>10.524428187631223</v>
      </c>
      <c r="AX62" s="335">
        <v>10.62987439129542</v>
      </c>
      <c r="AY62" s="335">
        <v>10.731501204218949</v>
      </c>
      <c r="AZ62" s="335">
        <v>10.814093111298661</v>
      </c>
      <c r="BA62" s="335">
        <v>10.894761331149294</v>
      </c>
      <c r="BB62" s="335">
        <v>10.973248845259498</v>
      </c>
      <c r="BC62" s="335">
        <v>11.049438764667398</v>
      </c>
      <c r="BD62" s="335">
        <v>11.123083354722414</v>
      </c>
      <c r="BE62" s="335">
        <v>11.1962058543893</v>
      </c>
      <c r="BF62" s="335">
        <v>11.268555562175763</v>
      </c>
      <c r="BG62" s="335">
        <v>11.339689924141091</v>
      </c>
      <c r="BH62" s="335">
        <v>11.409574471691787</v>
      </c>
      <c r="BI62" s="335">
        <v>11.478227141472361</v>
      </c>
      <c r="BJ62" s="335">
        <v>11.545648625166004</v>
      </c>
      <c r="BK62" s="335">
        <v>11.611680394087321</v>
      </c>
      <c r="BL62" s="335">
        <v>11.676404763103148</v>
      </c>
      <c r="BM62" s="335">
        <v>11.739834344870104</v>
      </c>
      <c r="BN62" s="335">
        <v>11.802120432723569</v>
      </c>
      <c r="BO62" s="335">
        <v>11.86321396268985</v>
      </c>
      <c r="BP62" s="335">
        <v>11.923313410724338</v>
      </c>
      <c r="BQ62" s="335">
        <v>11.982559113598857</v>
      </c>
      <c r="BR62" s="335">
        <v>12.041160479452467</v>
      </c>
      <c r="BS62" s="335">
        <v>12.09910537211046</v>
      </c>
      <c r="BT62" s="335">
        <v>12.156568456225047</v>
      </c>
      <c r="BU62" s="335">
        <v>12.213645328983615</v>
      </c>
      <c r="BV62" s="335">
        <v>12.270499514500381</v>
      </c>
      <c r="BW62" s="335">
        <v>12.327041705302893</v>
      </c>
      <c r="BX62" s="335">
        <v>12.383370437163123</v>
      </c>
      <c r="BY62" s="335">
        <v>12.439471090551717</v>
      </c>
      <c r="BZ62" s="335">
        <v>12.495368334329433</v>
      </c>
      <c r="CA62" s="335">
        <v>12.550884763500315</v>
      </c>
      <c r="CB62" s="335">
        <v>12.606012657345195</v>
      </c>
      <c r="CC62" s="335">
        <v>12.660695939931111</v>
      </c>
      <c r="CD62" s="335">
        <v>12.714947314260751</v>
      </c>
      <c r="CE62" s="335">
        <v>12.769373803278377</v>
      </c>
      <c r="CF62" s="335">
        <v>12.823986802374577</v>
      </c>
    </row>
    <row r="63" spans="2:84">
      <c r="B63" s="334" t="s">
        <v>493</v>
      </c>
      <c r="C63" s="335">
        <v>4.2350722734553307E-2</v>
      </c>
      <c r="D63" s="335">
        <v>0.13180698863942278</v>
      </c>
      <c r="E63" s="335">
        <v>0.26398765189631979</v>
      </c>
      <c r="F63" s="335">
        <v>0.43474255196610645</v>
      </c>
      <c r="G63" s="335">
        <v>0.63972854258413536</v>
      </c>
      <c r="H63" s="335">
        <v>0.87427295774887748</v>
      </c>
      <c r="I63" s="335">
        <v>1.1335346252101177</v>
      </c>
      <c r="J63" s="335">
        <v>1.4126486503026463</v>
      </c>
      <c r="K63" s="335">
        <v>1.7064159293185461</v>
      </c>
      <c r="L63" s="335">
        <v>2.0096276075273414</v>
      </c>
      <c r="M63" s="335">
        <v>2.3166459082462838</v>
      </c>
      <c r="N63" s="335">
        <v>2.6390270792248303</v>
      </c>
      <c r="O63" s="335">
        <v>2.9531583179283158</v>
      </c>
      <c r="P63" s="335">
        <v>3.2893138050678403</v>
      </c>
      <c r="Q63" s="335">
        <v>3.651066959424845</v>
      </c>
      <c r="R63" s="335">
        <v>3.9662045178124599</v>
      </c>
      <c r="S63" s="335">
        <v>4.252500097719194</v>
      </c>
      <c r="T63" s="335">
        <v>4.4777073441702235</v>
      </c>
      <c r="U63" s="335">
        <v>4.6076404508947837</v>
      </c>
      <c r="V63" s="335">
        <v>4.6694145715141868</v>
      </c>
      <c r="W63" s="335">
        <v>4.681319195166032</v>
      </c>
      <c r="X63" s="335">
        <v>4.7068201455242269</v>
      </c>
      <c r="Y63" s="335">
        <v>4.7854800780830384</v>
      </c>
      <c r="Z63" s="335">
        <v>4.9266136572398382</v>
      </c>
      <c r="AA63" s="335">
        <v>5.1234019504967661</v>
      </c>
      <c r="AB63" s="335">
        <v>5.343311995304501</v>
      </c>
      <c r="AC63" s="335">
        <v>5.5545209052789088</v>
      </c>
      <c r="AD63" s="335">
        <v>5.7544314460858574</v>
      </c>
      <c r="AE63" s="335">
        <v>5.9508313715489773</v>
      </c>
      <c r="AF63" s="335">
        <v>6.145130769839934</v>
      </c>
      <c r="AG63" s="335">
        <v>6.3437571109846207</v>
      </c>
      <c r="AH63" s="335">
        <v>6.572584833427638</v>
      </c>
      <c r="AI63" s="335">
        <v>6.7686687042506106</v>
      </c>
      <c r="AJ63" s="335">
        <v>6.9543340820503774</v>
      </c>
      <c r="AK63" s="335">
        <v>7.1264654308323392</v>
      </c>
      <c r="AL63" s="335">
        <v>7.3119982344883558</v>
      </c>
      <c r="AM63" s="335">
        <v>7.4903893864138302</v>
      </c>
      <c r="AN63" s="335">
        <v>7.6584258219199954</v>
      </c>
      <c r="AO63" s="335">
        <v>7.8188101242395076</v>
      </c>
      <c r="AP63" s="335">
        <v>7.9711993679985111</v>
      </c>
      <c r="AQ63" s="335">
        <v>8.1153999999999993</v>
      </c>
      <c r="AR63" s="335">
        <v>8.2509999999999994</v>
      </c>
      <c r="AS63" s="335">
        <v>8.3820598139169</v>
      </c>
      <c r="AT63" s="335">
        <v>8.5040213633413781</v>
      </c>
      <c r="AU63" s="335">
        <v>8.6166874852373549</v>
      </c>
      <c r="AV63" s="335">
        <v>8.7197951842589596</v>
      </c>
      <c r="AW63" s="335">
        <v>8.8880526219512443</v>
      </c>
      <c r="AX63" s="335">
        <v>9.0557819902785859</v>
      </c>
      <c r="AY63" s="335">
        <v>9.2212516316987916</v>
      </c>
      <c r="AZ63" s="335">
        <v>9.3713977930629593</v>
      </c>
      <c r="BA63" s="335">
        <v>9.5207501696911532</v>
      </c>
      <c r="BB63" s="335">
        <v>9.6692529178126758</v>
      </c>
      <c r="BC63" s="335">
        <v>9.8163145454221823</v>
      </c>
      <c r="BD63" s="335">
        <v>9.9618758215237264</v>
      </c>
      <c r="BE63" s="335">
        <v>10.107703810253039</v>
      </c>
      <c r="BF63" s="335">
        <v>10.253774974541647</v>
      </c>
      <c r="BG63" s="335">
        <v>10.399222727208301</v>
      </c>
      <c r="BH63" s="335">
        <v>10.54420478417366</v>
      </c>
      <c r="BI63" s="335">
        <v>10.688707262073773</v>
      </c>
      <c r="BJ63" s="335">
        <v>10.832922894469725</v>
      </c>
      <c r="BK63" s="335">
        <v>10.976228405221725</v>
      </c>
      <c r="BL63" s="335">
        <v>11.118891012883678</v>
      </c>
      <c r="BM63" s="335">
        <v>11.260891993440113</v>
      </c>
      <c r="BN63" s="335">
        <v>11.402570619715474</v>
      </c>
      <c r="BO63" s="335">
        <v>11.54340563364512</v>
      </c>
      <c r="BP63" s="335">
        <v>11.683786894674684</v>
      </c>
      <c r="BQ63" s="335">
        <v>11.823829422611682</v>
      </c>
      <c r="BR63" s="335">
        <v>11.963945272716252</v>
      </c>
      <c r="BS63" s="335">
        <v>12.103657726658252</v>
      </c>
      <c r="BT63" s="335">
        <v>12.243350774224014</v>
      </c>
      <c r="BU63" s="335">
        <v>12.383108890519532</v>
      </c>
      <c r="BV63" s="335">
        <v>12.523313679867028</v>
      </c>
      <c r="BW63" s="335">
        <v>12.663416212030134</v>
      </c>
      <c r="BX63" s="335">
        <v>12.80373453947926</v>
      </c>
      <c r="BY63" s="335">
        <v>12.944246680631943</v>
      </c>
      <c r="BZ63" s="335">
        <v>13.085197215818507</v>
      </c>
      <c r="CA63" s="335">
        <v>13.225941361645832</v>
      </c>
      <c r="CB63" s="335">
        <v>13.366686636299091</v>
      </c>
      <c r="CC63" s="335">
        <v>13.507363232632029</v>
      </c>
      <c r="CD63" s="335">
        <v>13.648200013485789</v>
      </c>
      <c r="CE63" s="335">
        <v>13.789389460628501</v>
      </c>
      <c r="CF63" s="335">
        <v>13.931171248239909</v>
      </c>
    </row>
    <row r="64" spans="2:84">
      <c r="B64" s="334" t="s">
        <v>33</v>
      </c>
      <c r="C64" s="335">
        <v>11.186672321481364</v>
      </c>
      <c r="D64" s="335">
        <v>12.436842070181534</v>
      </c>
      <c r="E64" s="335">
        <v>13.958630430621046</v>
      </c>
      <c r="F64" s="335">
        <v>15.617212229567802</v>
      </c>
      <c r="G64" s="335">
        <v>17.337335084545014</v>
      </c>
      <c r="H64" s="335">
        <v>18.909647634107699</v>
      </c>
      <c r="I64" s="335">
        <v>20.163571874224917</v>
      </c>
      <c r="J64" s="335">
        <v>21.190118973906575</v>
      </c>
      <c r="K64" s="335">
        <v>22.197356724554929</v>
      </c>
      <c r="L64" s="335">
        <v>23.289806399136236</v>
      </c>
      <c r="M64" s="335">
        <v>24.333731104207718</v>
      </c>
      <c r="N64" s="335">
        <v>25.267199968692967</v>
      </c>
      <c r="O64" s="335">
        <v>26.044289466643662</v>
      </c>
      <c r="P64" s="335">
        <v>26.868295863224631</v>
      </c>
      <c r="Q64" s="335">
        <v>27.77494528249392</v>
      </c>
      <c r="R64" s="335">
        <v>28.61402983022521</v>
      </c>
      <c r="S64" s="335">
        <v>29.490844230381306</v>
      </c>
      <c r="T64" s="335">
        <v>30.315708995254305</v>
      </c>
      <c r="U64" s="335">
        <v>30.991466254368685</v>
      </c>
      <c r="V64" s="335">
        <v>31.511467049712707</v>
      </c>
      <c r="W64" s="335">
        <v>31.866482227234737</v>
      </c>
      <c r="X64" s="335">
        <v>32.226519505457262</v>
      </c>
      <c r="Y64" s="335">
        <v>32.524328129046381</v>
      </c>
      <c r="Z64" s="335">
        <v>32.8633033458078</v>
      </c>
      <c r="AA64" s="335">
        <v>33.25268003716306</v>
      </c>
      <c r="AB64" s="335">
        <v>33.696763940608392</v>
      </c>
      <c r="AC64" s="335">
        <v>34.117167300060096</v>
      </c>
      <c r="AD64" s="335">
        <v>34.617132916540889</v>
      </c>
      <c r="AE64" s="335">
        <v>34.959028119297763</v>
      </c>
      <c r="AF64" s="335">
        <v>35.577477090670854</v>
      </c>
      <c r="AG64" s="335">
        <v>35.987860999640141</v>
      </c>
      <c r="AH64" s="335">
        <v>36.591155065291389</v>
      </c>
      <c r="AI64" s="335">
        <v>37.033976879760303</v>
      </c>
      <c r="AJ64" s="335">
        <v>37.445906908112455</v>
      </c>
      <c r="AK64" s="335">
        <v>37.813094927268104</v>
      </c>
      <c r="AL64" s="335">
        <v>38.279691000524458</v>
      </c>
      <c r="AM64" s="335">
        <v>38.737147952024579</v>
      </c>
      <c r="AN64" s="335">
        <v>39.171061570007225</v>
      </c>
      <c r="AO64" s="335">
        <v>39.597614716760184</v>
      </c>
      <c r="AP64" s="335">
        <v>40.01710190389602</v>
      </c>
      <c r="AQ64" s="335">
        <v>40.430611000000006</v>
      </c>
      <c r="AR64" s="335">
        <v>40.838999999999992</v>
      </c>
      <c r="AS64" s="335">
        <v>41.26190222016514</v>
      </c>
      <c r="AT64" s="335">
        <v>41.681307812159943</v>
      </c>
      <c r="AU64" s="335">
        <v>42.097668171158226</v>
      </c>
      <c r="AV64" s="335">
        <v>42.51196420392273</v>
      </c>
      <c r="AW64" s="335">
        <v>42.988249524311378</v>
      </c>
      <c r="AX64" s="335">
        <v>43.455531934185515</v>
      </c>
      <c r="AY64" s="335">
        <v>43.907662575042544</v>
      </c>
      <c r="AZ64" s="335">
        <v>44.282392425614169</v>
      </c>
      <c r="BA64" s="335">
        <v>44.649650966079015</v>
      </c>
      <c r="BB64" s="335">
        <v>45.008463317269502</v>
      </c>
      <c r="BC64" s="335">
        <v>45.358122955527683</v>
      </c>
      <c r="BD64" s="335">
        <v>45.697687703326864</v>
      </c>
      <c r="BE64" s="335">
        <v>46.035448866214111</v>
      </c>
      <c r="BF64" s="335">
        <v>46.370469906019771</v>
      </c>
      <c r="BG64" s="335">
        <v>46.700714052084308</v>
      </c>
      <c r="BH64" s="335">
        <v>47.026127362759205</v>
      </c>
      <c r="BI64" s="335">
        <v>47.346769606656906</v>
      </c>
      <c r="BJ64" s="335">
        <v>47.662732933425225</v>
      </c>
      <c r="BK64" s="335">
        <v>47.973142308979661</v>
      </c>
      <c r="BL64" s="335">
        <v>48.278425863704037</v>
      </c>
      <c r="BM64" s="335">
        <v>48.578621459636587</v>
      </c>
      <c r="BN64" s="335">
        <v>48.874445393307838</v>
      </c>
      <c r="BO64" s="335">
        <v>49.165474202310982</v>
      </c>
      <c r="BP64" s="335">
        <v>49.452621898823558</v>
      </c>
      <c r="BQ64" s="335">
        <v>49.736460079089191</v>
      </c>
      <c r="BR64" s="335">
        <v>50.017953435350208</v>
      </c>
      <c r="BS64" s="335">
        <v>50.296835548765173</v>
      </c>
      <c r="BT64" s="335">
        <v>50.573929790928652</v>
      </c>
      <c r="BU64" s="335">
        <v>50.849628379064121</v>
      </c>
      <c r="BV64" s="335">
        <v>51.124712444677428</v>
      </c>
      <c r="BW64" s="335">
        <v>51.398597081359462</v>
      </c>
      <c r="BX64" s="335">
        <v>51.671793938635012</v>
      </c>
      <c r="BY64" s="335">
        <v>51.944238822251897</v>
      </c>
      <c r="BZ64" s="335">
        <v>52.216136508205111</v>
      </c>
      <c r="CA64" s="335">
        <v>52.486532272510786</v>
      </c>
      <c r="CB64" s="335">
        <v>52.755494078925288</v>
      </c>
      <c r="CC64" s="335">
        <v>53.02278244242212</v>
      </c>
      <c r="CD64" s="335">
        <v>53.288550654153582</v>
      </c>
      <c r="CE64" s="335">
        <v>53.555129337688037</v>
      </c>
      <c r="CF64" s="335">
        <v>53.822671982300022</v>
      </c>
    </row>
    <row r="65" spans="2:84">
      <c r="B65" s="291"/>
      <c r="C65" s="210"/>
      <c r="D65" s="210"/>
      <c r="E65" s="210"/>
      <c r="F65" s="336"/>
      <c r="G65" s="337"/>
      <c r="H65" s="210"/>
      <c r="I65" s="210"/>
      <c r="J65" s="210"/>
      <c r="K65" s="210"/>
      <c r="BQ65" s="338"/>
    </row>
    <row r="66" spans="2:84">
      <c r="B66" s="291"/>
      <c r="C66" s="339" t="s">
        <v>494</v>
      </c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0"/>
      <c r="BN66" s="210"/>
      <c r="BO66" s="210"/>
      <c r="BP66" s="210"/>
      <c r="BQ66" s="340"/>
    </row>
    <row r="67" spans="2:84" s="76" customFormat="1">
      <c r="B67" s="333" t="s">
        <v>36</v>
      </c>
      <c r="C67" s="322">
        <v>1970</v>
      </c>
      <c r="D67" s="322">
        <v>1971</v>
      </c>
      <c r="E67" s="322">
        <v>1972</v>
      </c>
      <c r="F67" s="322">
        <v>1973</v>
      </c>
      <c r="G67" s="322">
        <v>1974</v>
      </c>
      <c r="H67" s="322">
        <v>1975</v>
      </c>
      <c r="I67" s="322">
        <v>1976</v>
      </c>
      <c r="J67" s="322">
        <v>1977</v>
      </c>
      <c r="K67" s="322">
        <v>1978</v>
      </c>
      <c r="L67" s="322">
        <v>1979</v>
      </c>
      <c r="M67" s="322">
        <v>1980</v>
      </c>
      <c r="N67" s="322">
        <v>1981</v>
      </c>
      <c r="O67" s="322">
        <v>1982</v>
      </c>
      <c r="P67" s="322">
        <v>1983</v>
      </c>
      <c r="Q67" s="322">
        <v>1984</v>
      </c>
      <c r="R67" s="322">
        <v>1985</v>
      </c>
      <c r="S67" s="322">
        <v>1986</v>
      </c>
      <c r="T67" s="322">
        <v>1987</v>
      </c>
      <c r="U67" s="322">
        <v>1988</v>
      </c>
      <c r="V67" s="322">
        <v>1989</v>
      </c>
      <c r="W67" s="322">
        <v>1990</v>
      </c>
      <c r="X67" s="322">
        <v>1991</v>
      </c>
      <c r="Y67" s="322">
        <v>1992</v>
      </c>
      <c r="Z67" s="322">
        <v>1993</v>
      </c>
      <c r="AA67" s="322">
        <v>1994</v>
      </c>
      <c r="AB67" s="322">
        <v>1995</v>
      </c>
      <c r="AC67" s="322">
        <v>1996</v>
      </c>
      <c r="AD67" s="322">
        <v>1997</v>
      </c>
      <c r="AE67" s="322">
        <v>1998</v>
      </c>
      <c r="AF67" s="322">
        <v>1999</v>
      </c>
      <c r="AG67" s="322">
        <v>2000</v>
      </c>
      <c r="AH67" s="322">
        <v>2001</v>
      </c>
      <c r="AI67" s="322">
        <v>2002</v>
      </c>
      <c r="AJ67" s="322">
        <v>2003</v>
      </c>
      <c r="AK67" s="322">
        <v>2004</v>
      </c>
      <c r="AL67" s="322">
        <v>2005</v>
      </c>
      <c r="AM67" s="322">
        <v>2006</v>
      </c>
      <c r="AN67" s="322">
        <v>2007</v>
      </c>
      <c r="AO67" s="322">
        <v>2008</v>
      </c>
      <c r="AP67" s="322">
        <v>2009</v>
      </c>
      <c r="AQ67" s="322">
        <v>2010</v>
      </c>
      <c r="AR67" s="322">
        <v>2011</v>
      </c>
      <c r="AS67" s="322">
        <v>2012</v>
      </c>
      <c r="AT67" s="322">
        <v>2013</v>
      </c>
      <c r="AU67" s="322">
        <v>2014</v>
      </c>
      <c r="AV67" s="322">
        <v>2015</v>
      </c>
      <c r="AW67" s="322">
        <v>2016</v>
      </c>
      <c r="AX67" s="322">
        <v>2017</v>
      </c>
      <c r="AY67" s="322">
        <v>2018</v>
      </c>
      <c r="AZ67" s="322">
        <v>2019</v>
      </c>
      <c r="BA67" s="322">
        <v>2020</v>
      </c>
      <c r="BB67" s="322">
        <v>2021</v>
      </c>
      <c r="BC67" s="322">
        <v>2022</v>
      </c>
      <c r="BD67" s="322">
        <v>2023</v>
      </c>
      <c r="BE67" s="322">
        <v>2024</v>
      </c>
      <c r="BF67" s="322">
        <v>2025</v>
      </c>
      <c r="BG67" s="322">
        <v>2026</v>
      </c>
      <c r="BH67" s="322">
        <v>2027</v>
      </c>
      <c r="BI67" s="322">
        <v>2028</v>
      </c>
      <c r="BJ67" s="322">
        <v>2029</v>
      </c>
      <c r="BK67" s="322">
        <v>2030</v>
      </c>
      <c r="BL67" s="322">
        <v>2031</v>
      </c>
      <c r="BM67" s="322">
        <v>2032</v>
      </c>
      <c r="BN67" s="322">
        <v>2033</v>
      </c>
      <c r="BO67" s="322">
        <v>2034</v>
      </c>
      <c r="BP67" s="322">
        <v>2035</v>
      </c>
      <c r="BQ67" s="322">
        <v>2036</v>
      </c>
      <c r="BR67" s="322">
        <v>2037</v>
      </c>
      <c r="BS67" s="322">
        <v>2038</v>
      </c>
      <c r="BT67" s="322">
        <v>2039</v>
      </c>
      <c r="BU67" s="322">
        <v>2040</v>
      </c>
      <c r="BV67" s="322">
        <v>2041</v>
      </c>
      <c r="BW67" s="322">
        <v>2042</v>
      </c>
      <c r="BX67" s="322">
        <v>2043</v>
      </c>
      <c r="BY67" s="322">
        <v>2044</v>
      </c>
      <c r="BZ67" s="322">
        <v>2045</v>
      </c>
      <c r="CA67" s="322">
        <v>2046</v>
      </c>
      <c r="CB67" s="322">
        <v>2047</v>
      </c>
      <c r="CC67" s="322">
        <v>2048</v>
      </c>
      <c r="CD67" s="322">
        <v>2049</v>
      </c>
      <c r="CE67" s="322">
        <v>2050</v>
      </c>
      <c r="CF67" s="322">
        <v>2051</v>
      </c>
    </row>
    <row r="68" spans="2:84">
      <c r="B68" s="333" t="s">
        <v>490</v>
      </c>
      <c r="C68" s="335">
        <v>0.17929587975957795</v>
      </c>
      <c r="D68" s="335">
        <v>0.34867688087314364</v>
      </c>
      <c r="E68" s="335">
        <v>0.55592253178885087</v>
      </c>
      <c r="F68" s="335">
        <v>0.79024307022910545</v>
      </c>
      <c r="G68" s="335">
        <v>1.0405005150234539</v>
      </c>
      <c r="H68" s="335">
        <v>1.2955365800806233</v>
      </c>
      <c r="I68" s="335">
        <v>1.5446743526971753</v>
      </c>
      <c r="J68" s="335">
        <v>1.7779874165955578</v>
      </c>
      <c r="K68" s="335">
        <v>1.9859627986764736</v>
      </c>
      <c r="L68" s="335">
        <v>2.1599076947808182</v>
      </c>
      <c r="M68" s="335">
        <v>2.2914730803653862</v>
      </c>
      <c r="N68" s="335">
        <v>2.3676271000568554</v>
      </c>
      <c r="O68" s="335">
        <v>2.4251578735672021</v>
      </c>
      <c r="P68" s="335">
        <v>2.4809824312013773</v>
      </c>
      <c r="Q68" s="335">
        <v>2.5390909631702026</v>
      </c>
      <c r="R68" s="335">
        <v>2.5725725466692011</v>
      </c>
      <c r="S68" s="335">
        <v>2.5599772979752351</v>
      </c>
      <c r="T68" s="335">
        <v>2.5183367406676291</v>
      </c>
      <c r="U68" s="335">
        <v>2.4643438854921147</v>
      </c>
      <c r="V68" s="335">
        <v>2.4124597092642448</v>
      </c>
      <c r="W68" s="335">
        <v>2.4140982072846984</v>
      </c>
      <c r="X68" s="335">
        <v>2.3591738099831554</v>
      </c>
      <c r="Y68" s="335">
        <v>2.3011190789407778</v>
      </c>
      <c r="Z68" s="335">
        <v>2.2427059720331735</v>
      </c>
      <c r="AA68" s="335">
        <v>2.1757561839280122</v>
      </c>
      <c r="AB68" s="335">
        <v>2.1145788661394787</v>
      </c>
      <c r="AC68" s="335">
        <v>2.0617570552851756</v>
      </c>
      <c r="AD68" s="335">
        <v>2.0111696534170465</v>
      </c>
      <c r="AE68" s="335">
        <v>1.962683977645963</v>
      </c>
      <c r="AF68" s="335">
        <v>1.9141901524284395</v>
      </c>
      <c r="AG68" s="335">
        <v>1.8610196994267121</v>
      </c>
      <c r="AH68" s="335">
        <v>1.8118755192295195</v>
      </c>
      <c r="AI68" s="335">
        <v>1.8480485523903354</v>
      </c>
      <c r="AJ68" s="335">
        <v>1.820773713589275</v>
      </c>
      <c r="AK68" s="335">
        <v>1.7837146183651706</v>
      </c>
      <c r="AL68" s="335">
        <v>1.746521078693974</v>
      </c>
      <c r="AM68" s="335">
        <v>1.7095151987264665</v>
      </c>
      <c r="AN68" s="335">
        <v>1.6678001854529585</v>
      </c>
      <c r="AO68" s="335">
        <v>1.5810977035318958</v>
      </c>
      <c r="AP68" s="335">
        <v>1.417002662797856</v>
      </c>
      <c r="AQ68" s="335">
        <v>1.3547869408006341</v>
      </c>
      <c r="AR68" s="335">
        <v>1.3076137233242493</v>
      </c>
      <c r="AS68" s="335">
        <v>1.2455677048298377</v>
      </c>
      <c r="AT68" s="335">
        <v>1.1775577340508139</v>
      </c>
      <c r="AU68" s="335">
        <v>1.1074745699258561</v>
      </c>
      <c r="AV68" s="335">
        <v>1.0520532299410508</v>
      </c>
      <c r="AW68" s="335">
        <v>0.98675258683454381</v>
      </c>
      <c r="AX68" s="335">
        <v>0.92104028148340811</v>
      </c>
      <c r="AY68" s="335">
        <v>0.85529939604546656</v>
      </c>
      <c r="AZ68" s="335">
        <v>0.78832858814231987</v>
      </c>
      <c r="BA68" s="335">
        <v>0.72167607526491406</v>
      </c>
      <c r="BB68" s="335">
        <v>0.65519652745402324</v>
      </c>
      <c r="BC68" s="335">
        <v>0.58934083979507212</v>
      </c>
      <c r="BD68" s="335">
        <v>0.52396768020165785</v>
      </c>
      <c r="BE68" s="335">
        <v>0.45922934318583419</v>
      </c>
      <c r="BF68" s="335">
        <v>0.394966372570284</v>
      </c>
      <c r="BG68" s="335">
        <v>0.33446664693365546</v>
      </c>
      <c r="BH68" s="335">
        <v>0.33225687465646303</v>
      </c>
      <c r="BI68" s="335">
        <v>0.32997644205070364</v>
      </c>
      <c r="BJ68" s="335">
        <v>0.32761522701390333</v>
      </c>
      <c r="BK68" s="335">
        <v>0.32519378573622626</v>
      </c>
      <c r="BL68" s="335">
        <v>0.32270442307565755</v>
      </c>
      <c r="BM68" s="335">
        <v>0.32014911033753873</v>
      </c>
      <c r="BN68" s="335">
        <v>0.3175217224702766</v>
      </c>
      <c r="BO68" s="335">
        <v>0.31484595818746042</v>
      </c>
      <c r="BP68" s="335">
        <v>0.3121166977674073</v>
      </c>
      <c r="BQ68" s="343">
        <v>0.30933880264904901</v>
      </c>
      <c r="BR68" s="335">
        <v>0.30650683298726367</v>
      </c>
      <c r="BS68" s="335">
        <v>0.30364501309030578</v>
      </c>
      <c r="BT68" s="335">
        <v>0.30074667789606407</v>
      </c>
      <c r="BU68" s="335">
        <v>0.297814815683421</v>
      </c>
      <c r="BV68" s="335">
        <v>0.29484201932803217</v>
      </c>
      <c r="BW68" s="335">
        <v>0.29185031302960968</v>
      </c>
      <c r="BX68" s="335">
        <v>0.28883058154965663</v>
      </c>
      <c r="BY68" s="335">
        <v>0.28578284640247026</v>
      </c>
      <c r="BZ68" s="335">
        <v>0.28269611623910768</v>
      </c>
      <c r="CA68" s="335">
        <v>0.27959061205487667</v>
      </c>
      <c r="CB68" s="335">
        <v>0.27645477569606319</v>
      </c>
      <c r="CC68" s="335">
        <v>0.27328792372391747</v>
      </c>
      <c r="CD68" s="335">
        <v>0.27007896233036899</v>
      </c>
      <c r="CE68" s="335">
        <v>0.26686502476490453</v>
      </c>
      <c r="CF68" s="335">
        <v>0.26363434451762452</v>
      </c>
    </row>
    <row r="69" spans="2:84">
      <c r="B69" s="334" t="s">
        <v>491</v>
      </c>
      <c r="C69" s="335">
        <v>0</v>
      </c>
      <c r="D69" s="335">
        <v>0</v>
      </c>
      <c r="E69" s="335">
        <v>0.1366870181602601</v>
      </c>
      <c r="F69" s="335">
        <v>0.28779084778876701</v>
      </c>
      <c r="G69" s="335">
        <v>0.49399261631463515</v>
      </c>
      <c r="H69" s="335">
        <v>0.75615947449442977</v>
      </c>
      <c r="I69" s="335">
        <v>1.0751255459372995</v>
      </c>
      <c r="J69" s="335">
        <v>1.424669202005219</v>
      </c>
      <c r="K69" s="335">
        <v>1.8035383705105954</v>
      </c>
      <c r="L69" s="335">
        <v>2.2050822656359172</v>
      </c>
      <c r="M69" s="335">
        <v>2.6425105734911893</v>
      </c>
      <c r="N69" s="335">
        <v>3.0744438585456306</v>
      </c>
      <c r="O69" s="335">
        <v>3.4941090961455572</v>
      </c>
      <c r="P69" s="335">
        <v>3.9602110232022776</v>
      </c>
      <c r="Q69" s="335">
        <v>4.5208868131808426</v>
      </c>
      <c r="R69" s="335">
        <v>5.1481979510649065</v>
      </c>
      <c r="S69" s="335">
        <v>5.7863293245685155</v>
      </c>
      <c r="T69" s="335">
        <v>6.3807749590272511</v>
      </c>
      <c r="U69" s="335">
        <v>6.8754893849453671</v>
      </c>
      <c r="V69" s="335">
        <v>7.2701020228082713</v>
      </c>
      <c r="W69" s="335">
        <v>7.7178661798760393</v>
      </c>
      <c r="X69" s="335">
        <v>7.9552156636856681</v>
      </c>
      <c r="Y69" s="335">
        <v>8.1743412824413291</v>
      </c>
      <c r="Z69" s="335">
        <v>8.4250788387004185</v>
      </c>
      <c r="AA69" s="335">
        <v>8.6073163250042963</v>
      </c>
      <c r="AB69" s="335">
        <v>8.7961684784302729</v>
      </c>
      <c r="AC69" s="335">
        <v>8.9748497657241835</v>
      </c>
      <c r="AD69" s="335">
        <v>9.1116952631022041</v>
      </c>
      <c r="AE69" s="335">
        <v>9.2171052199437753</v>
      </c>
      <c r="AF69" s="335">
        <v>9.3174609018563626</v>
      </c>
      <c r="AG69" s="335">
        <v>9.5898808091769592</v>
      </c>
      <c r="AH69" s="335">
        <v>9.6159788857473121</v>
      </c>
      <c r="AI69" s="335">
        <v>9.985471071676054</v>
      </c>
      <c r="AJ69" s="335">
        <v>9.9772297819896831</v>
      </c>
      <c r="AK69" s="335">
        <v>9.920617639859092</v>
      </c>
      <c r="AL69" s="335">
        <v>9.8732621999687282</v>
      </c>
      <c r="AM69" s="335">
        <v>9.7043216464048321</v>
      </c>
      <c r="AN69" s="335">
        <v>9.4980336200583935</v>
      </c>
      <c r="AO69" s="335">
        <v>9.0453828408912216</v>
      </c>
      <c r="AP69" s="335">
        <v>8.2035717749512571</v>
      </c>
      <c r="AQ69" s="335">
        <v>8.0321622846594689</v>
      </c>
      <c r="AR69" s="335">
        <v>7.9752385383393731</v>
      </c>
      <c r="AS69" s="335">
        <v>7.8154067940489522</v>
      </c>
      <c r="AT69" s="335">
        <v>7.6006299426260648</v>
      </c>
      <c r="AU69" s="335">
        <v>7.3097046461373791</v>
      </c>
      <c r="AV69" s="335">
        <v>7.0889505155028756</v>
      </c>
      <c r="AW69" s="335">
        <v>6.8943261188962524</v>
      </c>
      <c r="AX69" s="335">
        <v>6.6917407925107559</v>
      </c>
      <c r="AY69" s="335">
        <v>6.4819734022241589</v>
      </c>
      <c r="AZ69" s="335">
        <v>6.2557745105434233</v>
      </c>
      <c r="BA69" s="335">
        <v>6.0240593928014601</v>
      </c>
      <c r="BB69" s="335">
        <v>5.7860670256762763</v>
      </c>
      <c r="BC69" s="335">
        <v>5.5434347489971945</v>
      </c>
      <c r="BD69" s="335">
        <v>5.2954545832365847</v>
      </c>
      <c r="BE69" s="335">
        <v>5.0432302204735002</v>
      </c>
      <c r="BF69" s="335">
        <v>4.7858996676175138</v>
      </c>
      <c r="BG69" s="335">
        <v>4.5249219152282638</v>
      </c>
      <c r="BH69" s="335">
        <v>4.2595879704379707</v>
      </c>
      <c r="BI69" s="335">
        <v>3.9899975020948264</v>
      </c>
      <c r="BJ69" s="335">
        <v>3.7154284130349411</v>
      </c>
      <c r="BK69" s="335">
        <v>3.4375498944977672</v>
      </c>
      <c r="BL69" s="335">
        <v>3.1556798241605093</v>
      </c>
      <c r="BM69" s="335">
        <v>3.0626154463528859</v>
      </c>
      <c r="BN69" s="335">
        <v>3.080030990155163</v>
      </c>
      <c r="BO69" s="335">
        <v>3.0971397030036787</v>
      </c>
      <c r="BP69" s="335">
        <v>3.1139962026824448</v>
      </c>
      <c r="BQ69" s="343">
        <v>3.1306368203950958</v>
      </c>
      <c r="BR69" s="335">
        <v>3.1471191925911901</v>
      </c>
      <c r="BS69" s="335">
        <v>3.1634335305611505</v>
      </c>
      <c r="BT69" s="335">
        <v>3.1796284819993694</v>
      </c>
      <c r="BU69" s="335">
        <v>3.1957288828672259</v>
      </c>
      <c r="BV69" s="335">
        <v>3.2117805927846454</v>
      </c>
      <c r="BW69" s="335">
        <v>3.2277537168605588</v>
      </c>
      <c r="BX69" s="335">
        <v>3.2436771436590139</v>
      </c>
      <c r="BY69" s="335">
        <v>3.2595469459988355</v>
      </c>
      <c r="BZ69" s="335">
        <v>3.2753727052099859</v>
      </c>
      <c r="CA69" s="335">
        <v>3.2911013824442268</v>
      </c>
      <c r="CB69" s="335">
        <v>3.3067340240843204</v>
      </c>
      <c r="CC69" s="335">
        <v>3.3222557732781595</v>
      </c>
      <c r="CD69" s="335">
        <v>3.3376730294019228</v>
      </c>
      <c r="CE69" s="335">
        <v>3.3531385984290289</v>
      </c>
      <c r="CF69" s="335">
        <v>3.3686587104280821</v>
      </c>
    </row>
    <row r="70" spans="2:84">
      <c r="B70" s="334" t="s">
        <v>492</v>
      </c>
      <c r="C70" s="335">
        <v>4.569607249010895</v>
      </c>
      <c r="D70" s="335">
        <v>4.9557984792068828</v>
      </c>
      <c r="E70" s="335">
        <v>5.3277768756173103</v>
      </c>
      <c r="F70" s="335">
        <v>5.7048372926921962</v>
      </c>
      <c r="G70" s="335">
        <v>6.0397523403612645</v>
      </c>
      <c r="H70" s="335">
        <v>6.2568055204724038</v>
      </c>
      <c r="I70" s="335">
        <v>6.2987365283517445</v>
      </c>
      <c r="J70" s="335">
        <v>6.225927307299763</v>
      </c>
      <c r="K70" s="335">
        <v>6.1278141599788434</v>
      </c>
      <c r="L70" s="335">
        <v>6.0547642533428059</v>
      </c>
      <c r="M70" s="335">
        <v>5.9573577022353605</v>
      </c>
      <c r="N70" s="335">
        <v>5.8406493328518252</v>
      </c>
      <c r="O70" s="335">
        <v>5.6789191432904271</v>
      </c>
      <c r="P70" s="335">
        <v>5.4923225135218043</v>
      </c>
      <c r="Q70" s="335">
        <v>5.2638033625629985</v>
      </c>
      <c r="R70" s="335">
        <v>4.9994599918982932</v>
      </c>
      <c r="S70" s="335">
        <v>4.773904751670754</v>
      </c>
      <c r="T70" s="335">
        <v>4.5853049954979488</v>
      </c>
      <c r="U70" s="335">
        <v>4.4312526694689085</v>
      </c>
      <c r="V70" s="335">
        <v>4.2944346816498413</v>
      </c>
      <c r="W70" s="335">
        <v>4.2096403031096541</v>
      </c>
      <c r="X70" s="335">
        <v>4.0173934787718046</v>
      </c>
      <c r="Y70" s="335">
        <v>3.8431627810912361</v>
      </c>
      <c r="Z70" s="335">
        <v>3.7003758344570805</v>
      </c>
      <c r="AA70" s="335">
        <v>3.5396980508260039</v>
      </c>
      <c r="AB70" s="335">
        <v>3.3743372575585115</v>
      </c>
      <c r="AC70" s="335">
        <v>3.2316638601404515</v>
      </c>
      <c r="AD70" s="335">
        <v>3.1273731287197157</v>
      </c>
      <c r="AE70" s="335">
        <v>2.9948184117598435</v>
      </c>
      <c r="AF70" s="335">
        <v>2.9270492809081139</v>
      </c>
      <c r="AG70" s="335">
        <v>2.6969148426284208</v>
      </c>
      <c r="AH70" s="335">
        <v>2.5785372690995403</v>
      </c>
      <c r="AI70" s="335">
        <v>2.6158589489973032</v>
      </c>
      <c r="AJ70" s="335">
        <v>2.5618470586613524</v>
      </c>
      <c r="AK70" s="335">
        <v>2.4949845874826324</v>
      </c>
      <c r="AL70" s="335">
        <v>2.4338749707147667</v>
      </c>
      <c r="AM70" s="335">
        <v>2.3880970511431405</v>
      </c>
      <c r="AN70" s="335">
        <v>2.3303820702113951</v>
      </c>
      <c r="AO70" s="335">
        <v>2.2161044975024056</v>
      </c>
      <c r="AP70" s="335">
        <v>2.008840911161446</v>
      </c>
      <c r="AQ70" s="335">
        <v>1.9686285874324849</v>
      </c>
      <c r="AR70" s="335">
        <v>1.9473602223699837</v>
      </c>
      <c r="AS70" s="335">
        <v>1.9028569738623402</v>
      </c>
      <c r="AT70" s="335">
        <v>1.846832824853994</v>
      </c>
      <c r="AU70" s="335">
        <v>1.7750812426381981</v>
      </c>
      <c r="AV70" s="335">
        <v>1.7208374576121035</v>
      </c>
      <c r="AW70" s="335">
        <v>1.6145487516687231</v>
      </c>
      <c r="AX70" s="335">
        <v>1.5050380130590417</v>
      </c>
      <c r="AY70" s="335">
        <v>1.3928847712770234</v>
      </c>
      <c r="AZ70" s="335">
        <v>1.2760886690783673</v>
      </c>
      <c r="BA70" s="335">
        <v>1.1571404603764961</v>
      </c>
      <c r="BB70" s="335">
        <v>1.0357294274038054</v>
      </c>
      <c r="BC70" s="335">
        <v>0.91262959428064216</v>
      </c>
      <c r="BD70" s="335">
        <v>0.78755273279031224</v>
      </c>
      <c r="BE70" s="335">
        <v>0.72775338053530447</v>
      </c>
      <c r="BF70" s="335">
        <v>0.73245611154142454</v>
      </c>
      <c r="BG70" s="335">
        <v>0.7370798450691709</v>
      </c>
      <c r="BH70" s="335">
        <v>0.74162234065996624</v>
      </c>
      <c r="BI70" s="335">
        <v>0.74608476419570358</v>
      </c>
      <c r="BJ70" s="335">
        <v>0.75046716063579022</v>
      </c>
      <c r="BK70" s="335">
        <v>0.75475922561567588</v>
      </c>
      <c r="BL70" s="335">
        <v>0.75896630960170464</v>
      </c>
      <c r="BM70" s="335">
        <v>0.7630892324165568</v>
      </c>
      <c r="BN70" s="335">
        <v>0.76713782812703202</v>
      </c>
      <c r="BO70" s="335">
        <v>0.7711089075748403</v>
      </c>
      <c r="BP70" s="335">
        <v>0.7750153716970819</v>
      </c>
      <c r="BQ70" s="343">
        <v>0.77886634238392571</v>
      </c>
      <c r="BR70" s="335">
        <v>0.78267543116441041</v>
      </c>
      <c r="BS70" s="335">
        <v>0.78644184918717985</v>
      </c>
      <c r="BT70" s="335">
        <v>0.79017694965462804</v>
      </c>
      <c r="BU70" s="335">
        <v>0.79388694638393498</v>
      </c>
      <c r="BV70" s="335">
        <v>0.79758246844252467</v>
      </c>
      <c r="BW70" s="335">
        <v>0.80125771084468811</v>
      </c>
      <c r="BX70" s="335">
        <v>0.80491907841560295</v>
      </c>
      <c r="BY70" s="335">
        <v>0.80856562088586159</v>
      </c>
      <c r="BZ70" s="335">
        <v>0.81219894173141316</v>
      </c>
      <c r="CA70" s="335">
        <v>0.81580750962752047</v>
      </c>
      <c r="CB70" s="335">
        <v>0.81939082272743768</v>
      </c>
      <c r="CC70" s="335">
        <v>0.82294523609552217</v>
      </c>
      <c r="CD70" s="335">
        <v>0.82647157542694882</v>
      </c>
      <c r="CE70" s="335">
        <v>0.83000929721309458</v>
      </c>
      <c r="CF70" s="335">
        <v>0.83355914215434745</v>
      </c>
    </row>
    <row r="71" spans="2:84">
      <c r="B71" s="334" t="s">
        <v>493</v>
      </c>
      <c r="C71" s="335">
        <v>3.3033563732951438E-2</v>
      </c>
      <c r="D71" s="335">
        <v>0.10141540939798303</v>
      </c>
      <c r="E71" s="335">
        <v>0.20039644125615599</v>
      </c>
      <c r="F71" s="335">
        <v>0.3256010155323007</v>
      </c>
      <c r="G71" s="335">
        <v>0.4727070373813812</v>
      </c>
      <c r="H71" s="335">
        <v>0.63735943758273306</v>
      </c>
      <c r="I71" s="335">
        <v>0.81529592823179908</v>
      </c>
      <c r="J71" s="335">
        <v>1.0024451703714363</v>
      </c>
      <c r="K71" s="335">
        <v>1.1947095915429442</v>
      </c>
      <c r="L71" s="335">
        <v>1.3881720329922698</v>
      </c>
      <c r="M71" s="335">
        <v>1.5788072805716966</v>
      </c>
      <c r="N71" s="335">
        <v>1.7732045384018205</v>
      </c>
      <c r="O71" s="335">
        <v>1.956419166132481</v>
      </c>
      <c r="P71" s="335">
        <v>2.1455773401848166</v>
      </c>
      <c r="Q71" s="335">
        <v>2.3412509984733583</v>
      </c>
      <c r="R71" s="335">
        <v>2.5023477000055911</v>
      </c>
      <c r="S71" s="335">
        <v>2.6388728688827547</v>
      </c>
      <c r="T71" s="335">
        <v>2.734286085513614</v>
      </c>
      <c r="U71" s="335">
        <v>2.7727200554600664</v>
      </c>
      <c r="V71" s="335">
        <v>2.7697741856951761</v>
      </c>
      <c r="W71" s="335">
        <v>2.7834735840345743</v>
      </c>
      <c r="X71" s="335">
        <v>2.7286881493123625</v>
      </c>
      <c r="Y71" s="335">
        <v>2.7046226204283266</v>
      </c>
      <c r="Z71" s="335">
        <v>2.7216605945923869</v>
      </c>
      <c r="AA71" s="335">
        <v>2.7404832786019471</v>
      </c>
      <c r="AB71" s="335">
        <v>2.7588001522173373</v>
      </c>
      <c r="AC71" s="335">
        <v>2.7811509600931377</v>
      </c>
      <c r="AD71" s="335">
        <v>2.7957323711721975</v>
      </c>
      <c r="AE71" s="335">
        <v>2.8135897820730595</v>
      </c>
      <c r="AF71" s="335">
        <v>2.8292861507198444</v>
      </c>
      <c r="AG71" s="335">
        <v>2.8315611698866521</v>
      </c>
      <c r="AH71" s="335">
        <v>2.8286023795742463</v>
      </c>
      <c r="AI71" s="335">
        <v>2.9502611915794099</v>
      </c>
      <c r="AJ71" s="335">
        <v>2.9663073230710642</v>
      </c>
      <c r="AK71" s="335">
        <v>2.9640392836716956</v>
      </c>
      <c r="AL71" s="335">
        <v>2.9599792770788627</v>
      </c>
      <c r="AM71" s="335">
        <v>2.9438443673440724</v>
      </c>
      <c r="AN71" s="335">
        <v>2.9173584477552974</v>
      </c>
      <c r="AO71" s="335">
        <v>2.8105503511958139</v>
      </c>
      <c r="AP71" s="335">
        <v>2.5696558565494723</v>
      </c>
      <c r="AQ71" s="335">
        <v>2.5322199548055488</v>
      </c>
      <c r="AR71" s="335">
        <v>2.5158005967183139</v>
      </c>
      <c r="AS71" s="335">
        <v>2.4589147852620585</v>
      </c>
      <c r="AT71" s="335">
        <v>2.3806757268789975</v>
      </c>
      <c r="AU71" s="335">
        <v>2.2797260365064922</v>
      </c>
      <c r="AV71" s="335">
        <v>2.1991932175310134</v>
      </c>
      <c r="AW71" s="335">
        <v>2.136824081393871</v>
      </c>
      <c r="AX71" s="335">
        <v>2.0700735941148851</v>
      </c>
      <c r="AY71" s="335">
        <v>1.9991647220507121</v>
      </c>
      <c r="AZ71" s="335">
        <v>1.9212120917085724</v>
      </c>
      <c r="BA71" s="335">
        <v>1.8395651461229472</v>
      </c>
      <c r="BB71" s="335">
        <v>1.753929460038105</v>
      </c>
      <c r="BC71" s="335">
        <v>1.6648547492815899</v>
      </c>
      <c r="BD71" s="335">
        <v>1.5720750698397927</v>
      </c>
      <c r="BE71" s="335">
        <v>1.4759015188539573</v>
      </c>
      <c r="BF71" s="335">
        <v>1.3759902446647712</v>
      </c>
      <c r="BG71" s="335">
        <v>1.2728843610901639</v>
      </c>
      <c r="BH71" s="335">
        <v>1.1662968278169124</v>
      </c>
      <c r="BI71" s="335">
        <v>1.0562427468778599</v>
      </c>
      <c r="BJ71" s="335">
        <v>1.0074618291856845</v>
      </c>
      <c r="BK71" s="335">
        <v>1.0207892416856206</v>
      </c>
      <c r="BL71" s="335">
        <v>1.034056864198182</v>
      </c>
      <c r="BM71" s="335">
        <v>1.0472629553899306</v>
      </c>
      <c r="BN71" s="335">
        <v>1.0604390676335391</v>
      </c>
      <c r="BO71" s="335">
        <v>1.0735367239289964</v>
      </c>
      <c r="BP71" s="335">
        <v>1.0865921812047457</v>
      </c>
      <c r="BQ71" s="343">
        <v>1.0996161363028865</v>
      </c>
      <c r="BR71" s="335">
        <v>1.1126469103626113</v>
      </c>
      <c r="BS71" s="335">
        <v>1.1256401685792174</v>
      </c>
      <c r="BT71" s="335">
        <v>1.1386316220028334</v>
      </c>
      <c r="BU71" s="335">
        <v>1.1516291268183165</v>
      </c>
      <c r="BV71" s="335">
        <v>1.1646681722276337</v>
      </c>
      <c r="BW71" s="335">
        <v>1.1776977077188024</v>
      </c>
      <c r="BX71" s="335">
        <v>1.190747312171571</v>
      </c>
      <c r="BY71" s="335">
        <v>1.2038149412987706</v>
      </c>
      <c r="BZ71" s="335">
        <v>1.2169233410711211</v>
      </c>
      <c r="CA71" s="335">
        <v>1.2300125466330623</v>
      </c>
      <c r="CB71" s="335">
        <v>1.2431018571758155</v>
      </c>
      <c r="CC71" s="335">
        <v>1.2561847806347788</v>
      </c>
      <c r="CD71" s="335">
        <v>1.2692826012541785</v>
      </c>
      <c r="CE71" s="335">
        <v>1.2824132198384504</v>
      </c>
      <c r="CF71" s="335">
        <v>1.2955989260863117</v>
      </c>
    </row>
    <row r="72" spans="2:84" ht="13.5" thickBot="1">
      <c r="B72" s="341" t="s">
        <v>33</v>
      </c>
      <c r="C72" s="342">
        <v>4.7819366925034243</v>
      </c>
      <c r="D72" s="342">
        <v>5.4058907694780096</v>
      </c>
      <c r="E72" s="342">
        <v>6.2207828668225771</v>
      </c>
      <c r="F72" s="342">
        <v>7.1084722262423705</v>
      </c>
      <c r="G72" s="342">
        <v>8.0469525090807341</v>
      </c>
      <c r="H72" s="342">
        <v>8.9458610126301892</v>
      </c>
      <c r="I72" s="342">
        <v>9.7338323552180182</v>
      </c>
      <c r="J72" s="342">
        <v>10.431029096271978</v>
      </c>
      <c r="K72" s="342">
        <v>11.112024920708857</v>
      </c>
      <c r="L72" s="342">
        <v>11.807926246751812</v>
      </c>
      <c r="M72" s="342">
        <v>12.470148636663632</v>
      </c>
      <c r="N72" s="342">
        <v>13.055924829856133</v>
      </c>
      <c r="O72" s="342">
        <v>13.554605279135668</v>
      </c>
      <c r="P72" s="342">
        <v>14.079093308110277</v>
      </c>
      <c r="Q72" s="342">
        <v>14.665032137387403</v>
      </c>
      <c r="R72" s="342">
        <v>15.222578189637993</v>
      </c>
      <c r="S72" s="342">
        <v>15.759084243097261</v>
      </c>
      <c r="T72" s="342">
        <v>16.21870278070644</v>
      </c>
      <c r="U72" s="342">
        <v>16.543805995366458</v>
      </c>
      <c r="V72" s="342">
        <v>16.746770599417534</v>
      </c>
      <c r="W72" s="342">
        <v>17.125078274304965</v>
      </c>
      <c r="X72" s="342">
        <v>17.060471101752988</v>
      </c>
      <c r="Y72" s="342">
        <v>17.023245762901674</v>
      </c>
      <c r="Z72" s="342">
        <v>17.089821239783056</v>
      </c>
      <c r="AA72" s="342">
        <v>17.063253838360261</v>
      </c>
      <c r="AB72" s="342">
        <v>17.043884754345601</v>
      </c>
      <c r="AC72" s="342">
        <v>17.049421641242947</v>
      </c>
      <c r="AD72" s="342">
        <v>17.045970416411166</v>
      </c>
      <c r="AE72" s="342">
        <v>16.988197391422641</v>
      </c>
      <c r="AF72" s="342">
        <v>16.98798648591276</v>
      </c>
      <c r="AG72" s="342">
        <v>16.979376521118745</v>
      </c>
      <c r="AH72" s="342">
        <v>16.834994053650615</v>
      </c>
      <c r="AI72" s="342">
        <v>17.399639764643101</v>
      </c>
      <c r="AJ72" s="342">
        <v>17.326157877311374</v>
      </c>
      <c r="AK72" s="342">
        <v>17.163356129378592</v>
      </c>
      <c r="AL72" s="342">
        <v>17.013637526456332</v>
      </c>
      <c r="AM72" s="342">
        <v>16.745778263618512</v>
      </c>
      <c r="AN72" s="342">
        <v>16.413574323478045</v>
      </c>
      <c r="AO72" s="342">
        <v>15.653135393121335</v>
      </c>
      <c r="AP72" s="342">
        <v>14.199071205460031</v>
      </c>
      <c r="AQ72" s="342">
        <v>13.887797767698139</v>
      </c>
      <c r="AR72" s="342">
        <v>13.74601308075192</v>
      </c>
      <c r="AS72" s="342">
        <v>13.422746258003189</v>
      </c>
      <c r="AT72" s="342">
        <v>13.005696228409871</v>
      </c>
      <c r="AU72" s="342">
        <v>12.471986495207926</v>
      </c>
      <c r="AV72" s="342">
        <v>12.061034420587044</v>
      </c>
      <c r="AW72" s="342">
        <v>11.63245153879339</v>
      </c>
      <c r="AX72" s="342">
        <v>11.187892681168091</v>
      </c>
      <c r="AY72" s="342">
        <v>10.729322291597359</v>
      </c>
      <c r="AZ72" s="342">
        <v>10.241403859472682</v>
      </c>
      <c r="BA72" s="342">
        <v>9.7424410745658179</v>
      </c>
      <c r="BB72" s="342">
        <v>9.2309224405722112</v>
      </c>
      <c r="BC72" s="342">
        <v>8.7102599323545</v>
      </c>
      <c r="BD72" s="342">
        <v>8.1790500660683474</v>
      </c>
      <c r="BE72" s="342">
        <v>7.7061144630485963</v>
      </c>
      <c r="BF72" s="342">
        <v>7.289312396393993</v>
      </c>
      <c r="BG72" s="342">
        <v>6.8693527683212547</v>
      </c>
      <c r="BH72" s="342">
        <v>6.4997640135713119</v>
      </c>
      <c r="BI72" s="342">
        <v>6.1223014552190937</v>
      </c>
      <c r="BJ72" s="342">
        <v>5.8009726298703193</v>
      </c>
      <c r="BK72" s="342">
        <v>5.53829214753529</v>
      </c>
      <c r="BL72" s="342">
        <v>5.2714074210360531</v>
      </c>
      <c r="BM72" s="342">
        <v>5.193116744496912</v>
      </c>
      <c r="BN72" s="342">
        <v>5.2251296083860108</v>
      </c>
      <c r="BO72" s="342">
        <v>5.2566312926949763</v>
      </c>
      <c r="BP72" s="342">
        <v>5.28772045335168</v>
      </c>
      <c r="BQ72" s="344">
        <v>5.3184581017309567</v>
      </c>
      <c r="BR72" s="335">
        <v>5.3489483671054749</v>
      </c>
      <c r="BS72" s="335">
        <v>5.3791605614178533</v>
      </c>
      <c r="BT72" s="335">
        <v>5.4091837315528952</v>
      </c>
      <c r="BU72" s="335">
        <v>5.4390597717528983</v>
      </c>
      <c r="BV72" s="335">
        <v>5.4688732527828359</v>
      </c>
      <c r="BW72" s="335">
        <v>5.4985594484536584</v>
      </c>
      <c r="BX72" s="335">
        <v>5.5281741157958448</v>
      </c>
      <c r="BY72" s="335">
        <v>5.5577103545859385</v>
      </c>
      <c r="BZ72" s="335">
        <v>5.5871911042516276</v>
      </c>
      <c r="CA72" s="335">
        <v>5.6165120507596864</v>
      </c>
      <c r="CB72" s="335">
        <v>5.6456814796836365</v>
      </c>
      <c r="CC72" s="335">
        <v>5.6746737137323784</v>
      </c>
      <c r="CD72" s="335">
        <v>5.7035061684134192</v>
      </c>
      <c r="CE72" s="335">
        <v>5.7324261402454786</v>
      </c>
      <c r="CF72" s="335">
        <v>5.7614511231863652</v>
      </c>
    </row>
    <row r="74" spans="2:84" ht="13.5" thickBot="1">
      <c r="C74" s="321" t="s">
        <v>32</v>
      </c>
      <c r="F74" s="326"/>
      <c r="G74" s="327"/>
    </row>
    <row r="75" spans="2:84">
      <c r="B75" s="328"/>
      <c r="C75" s="329" t="s">
        <v>489</v>
      </c>
      <c r="D75" s="289"/>
      <c r="E75" s="289"/>
      <c r="F75" s="289"/>
      <c r="G75" s="289"/>
      <c r="H75" s="289"/>
      <c r="I75" s="289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9"/>
      <c r="AD75" s="289"/>
      <c r="AE75" s="289"/>
      <c r="AF75" s="289"/>
      <c r="AG75" s="289"/>
      <c r="AH75" s="289"/>
      <c r="AI75" s="289"/>
      <c r="AJ75" s="289"/>
      <c r="AK75" s="289"/>
      <c r="AL75" s="289"/>
      <c r="AM75" s="289"/>
      <c r="AN75" s="289"/>
      <c r="AO75" s="289"/>
      <c r="AP75" s="289"/>
      <c r="AQ75" s="289"/>
      <c r="AR75" s="289"/>
      <c r="AS75" s="289"/>
      <c r="AT75" s="289"/>
      <c r="AU75" s="289"/>
      <c r="AV75" s="289"/>
      <c r="AW75" s="289"/>
      <c r="AX75" s="289"/>
      <c r="AY75" s="289"/>
      <c r="AZ75" s="289"/>
      <c r="BA75" s="289"/>
      <c r="BB75" s="289"/>
      <c r="BC75" s="289"/>
      <c r="BD75" s="289"/>
      <c r="BE75" s="289"/>
      <c r="BF75" s="289"/>
      <c r="BG75" s="289"/>
      <c r="BH75" s="289"/>
      <c r="BI75" s="289"/>
      <c r="BJ75" s="289"/>
      <c r="BK75" s="289"/>
      <c r="BL75" s="289"/>
      <c r="BM75" s="289"/>
      <c r="BN75" s="289"/>
      <c r="BO75" s="289"/>
      <c r="BP75" s="289"/>
      <c r="BQ75" s="330"/>
      <c r="BR75" s="331"/>
      <c r="BS75" s="331"/>
      <c r="BT75" s="331"/>
      <c r="BU75" s="331"/>
      <c r="BV75" s="331"/>
      <c r="BW75" s="331"/>
      <c r="BX75" s="331"/>
      <c r="BY75" s="331"/>
      <c r="BZ75" s="331"/>
      <c r="CA75" s="331"/>
      <c r="CB75" s="331"/>
      <c r="CC75" s="331"/>
      <c r="CD75" s="331"/>
      <c r="CE75" s="331"/>
      <c r="CF75" s="331"/>
    </row>
    <row r="76" spans="2:84" s="76" customFormat="1">
      <c r="B76" s="333" t="s">
        <v>36</v>
      </c>
      <c r="C76" s="322">
        <v>1970</v>
      </c>
      <c r="D76" s="322">
        <v>1971</v>
      </c>
      <c r="E76" s="322">
        <v>1972</v>
      </c>
      <c r="F76" s="322">
        <v>1973</v>
      </c>
      <c r="G76" s="322">
        <v>1974</v>
      </c>
      <c r="H76" s="322">
        <v>1975</v>
      </c>
      <c r="I76" s="322">
        <v>1976</v>
      </c>
      <c r="J76" s="322">
        <v>1977</v>
      </c>
      <c r="K76" s="322">
        <v>1978</v>
      </c>
      <c r="L76" s="322">
        <v>1979</v>
      </c>
      <c r="M76" s="322">
        <v>1980</v>
      </c>
      <c r="N76" s="322">
        <v>1981</v>
      </c>
      <c r="O76" s="322">
        <v>1982</v>
      </c>
      <c r="P76" s="322">
        <v>1983</v>
      </c>
      <c r="Q76" s="322">
        <v>1984</v>
      </c>
      <c r="R76" s="322">
        <v>1985</v>
      </c>
      <c r="S76" s="322">
        <v>1986</v>
      </c>
      <c r="T76" s="322">
        <v>1987</v>
      </c>
      <c r="U76" s="322">
        <v>1988</v>
      </c>
      <c r="V76" s="322">
        <v>1989</v>
      </c>
      <c r="W76" s="322">
        <v>1990</v>
      </c>
      <c r="X76" s="322">
        <v>1991</v>
      </c>
      <c r="Y76" s="322">
        <v>1992</v>
      </c>
      <c r="Z76" s="322">
        <v>1993</v>
      </c>
      <c r="AA76" s="322">
        <v>1994</v>
      </c>
      <c r="AB76" s="322">
        <v>1995</v>
      </c>
      <c r="AC76" s="322">
        <v>1996</v>
      </c>
      <c r="AD76" s="322">
        <v>1997</v>
      </c>
      <c r="AE76" s="322">
        <v>1998</v>
      </c>
      <c r="AF76" s="322">
        <v>1999</v>
      </c>
      <c r="AG76" s="322">
        <v>2000</v>
      </c>
      <c r="AH76" s="322">
        <v>2001</v>
      </c>
      <c r="AI76" s="322">
        <v>2002</v>
      </c>
      <c r="AJ76" s="322">
        <v>2003</v>
      </c>
      <c r="AK76" s="322">
        <v>2004</v>
      </c>
      <c r="AL76" s="322">
        <v>2005</v>
      </c>
      <c r="AM76" s="322">
        <v>2006</v>
      </c>
      <c r="AN76" s="322">
        <v>2007</v>
      </c>
      <c r="AO76" s="322">
        <v>2008</v>
      </c>
      <c r="AP76" s="322">
        <v>2009</v>
      </c>
      <c r="AQ76" s="322">
        <v>2010</v>
      </c>
      <c r="AR76" s="322">
        <v>2011</v>
      </c>
      <c r="AS76" s="322">
        <v>2012</v>
      </c>
      <c r="AT76" s="322">
        <v>2013</v>
      </c>
      <c r="AU76" s="322">
        <v>2014</v>
      </c>
      <c r="AV76" s="322">
        <v>2015</v>
      </c>
      <c r="AW76" s="322">
        <v>2016</v>
      </c>
      <c r="AX76" s="322">
        <v>2017</v>
      </c>
      <c r="AY76" s="322">
        <v>2018</v>
      </c>
      <c r="AZ76" s="322">
        <v>2019</v>
      </c>
      <c r="BA76" s="322">
        <v>2020</v>
      </c>
      <c r="BB76" s="322">
        <v>2021</v>
      </c>
      <c r="BC76" s="322">
        <v>2022</v>
      </c>
      <c r="BD76" s="322">
        <v>2023</v>
      </c>
      <c r="BE76" s="322">
        <v>2024</v>
      </c>
      <c r="BF76" s="322">
        <v>2025</v>
      </c>
      <c r="BG76" s="322">
        <v>2026</v>
      </c>
      <c r="BH76" s="322">
        <v>2027</v>
      </c>
      <c r="BI76" s="322">
        <v>2028</v>
      </c>
      <c r="BJ76" s="322">
        <v>2029</v>
      </c>
      <c r="BK76" s="322">
        <v>2030</v>
      </c>
      <c r="BL76" s="322">
        <v>2031</v>
      </c>
      <c r="BM76" s="322">
        <v>2032</v>
      </c>
      <c r="BN76" s="322">
        <v>2033</v>
      </c>
      <c r="BO76" s="322">
        <v>2034</v>
      </c>
      <c r="BP76" s="322">
        <v>2035</v>
      </c>
      <c r="BQ76" s="322">
        <v>2036</v>
      </c>
      <c r="BR76" s="322">
        <v>2037</v>
      </c>
      <c r="BS76" s="322">
        <v>2038</v>
      </c>
      <c r="BT76" s="322">
        <v>2039</v>
      </c>
      <c r="BU76" s="322">
        <v>2040</v>
      </c>
      <c r="BV76" s="322">
        <v>2041</v>
      </c>
      <c r="BW76" s="322">
        <v>2042</v>
      </c>
      <c r="BX76" s="322">
        <v>2043</v>
      </c>
      <c r="BY76" s="322">
        <v>2044</v>
      </c>
      <c r="BZ76" s="322">
        <v>2045</v>
      </c>
      <c r="CA76" s="322">
        <v>2046</v>
      </c>
      <c r="CB76" s="322">
        <v>2047</v>
      </c>
      <c r="CC76" s="322">
        <v>2048</v>
      </c>
      <c r="CD76" s="322">
        <v>2049</v>
      </c>
      <c r="CE76" s="322">
        <v>2050</v>
      </c>
      <c r="CF76" s="322">
        <v>2051</v>
      </c>
    </row>
    <row r="77" spans="2:84">
      <c r="B77" s="334" t="s">
        <v>490</v>
      </c>
      <c r="C77" s="335">
        <v>0.23089137724655082</v>
      </c>
      <c r="D77" s="335">
        <v>0.45274272044455854</v>
      </c>
      <c r="E77" s="335">
        <v>0.72879314300712683</v>
      </c>
      <c r="F77" s="335">
        <v>1.0471814279060787</v>
      </c>
      <c r="G77" s="335">
        <v>1.3950532275227534</v>
      </c>
      <c r="H77" s="335">
        <v>1.7586941661688571</v>
      </c>
      <c r="I77" s="335">
        <v>2.1239798393027329</v>
      </c>
      <c r="J77" s="335">
        <v>2.4766034152687784</v>
      </c>
      <c r="K77" s="335">
        <v>2.8014751450482924</v>
      </c>
      <c r="L77" s="335">
        <v>3.0833090922195905</v>
      </c>
      <c r="M77" s="335">
        <v>3.3059293850133096</v>
      </c>
      <c r="N77" s="335">
        <v>3.4436829539018872</v>
      </c>
      <c r="O77" s="335">
        <v>3.5577015283024487</v>
      </c>
      <c r="P77" s="335">
        <v>3.6795695034645779</v>
      </c>
      <c r="Q77" s="335">
        <v>3.8197809200081605</v>
      </c>
      <c r="R77" s="335">
        <v>3.9288089656677707</v>
      </c>
      <c r="S77" s="335">
        <v>3.9631797502727482</v>
      </c>
      <c r="T77" s="335">
        <v>3.9554230437506801</v>
      </c>
      <c r="U77" s="335">
        <v>3.9388837680745294</v>
      </c>
      <c r="V77" s="335">
        <v>3.9424148297773867</v>
      </c>
      <c r="W77" s="335">
        <v>3.9878444476272876</v>
      </c>
      <c r="X77" s="335">
        <v>4.0514412383221581</v>
      </c>
      <c r="Y77" s="335">
        <v>4.0858709932832804</v>
      </c>
      <c r="Z77" s="335">
        <v>4.1066772145408077</v>
      </c>
      <c r="AA77" s="335">
        <v>4.115961998372736</v>
      </c>
      <c r="AB77" s="335">
        <v>4.1527035291489183</v>
      </c>
      <c r="AC77" s="335">
        <v>4.1784780208130767</v>
      </c>
      <c r="AD77" s="335">
        <v>4.1923370840317942</v>
      </c>
      <c r="AE77" s="335">
        <v>4.2008927819347885</v>
      </c>
      <c r="AF77" s="335">
        <v>4.2057017855086327</v>
      </c>
      <c r="AG77" s="335">
        <v>4.2115677200350241</v>
      </c>
      <c r="AH77" s="335">
        <v>4.2353650721192455</v>
      </c>
      <c r="AI77" s="335">
        <v>4.2365411957651826</v>
      </c>
      <c r="AJ77" s="335">
        <v>4.2310637063175616</v>
      </c>
      <c r="AK77" s="335">
        <v>4.2182294964357627</v>
      </c>
      <c r="AL77" s="335">
        <v>4.2148477660361037</v>
      </c>
      <c r="AM77" s="335">
        <v>4.2094685656107504</v>
      </c>
      <c r="AN77" s="335">
        <v>4.2014007480872273</v>
      </c>
      <c r="AO77" s="335">
        <v>4.1933095925206736</v>
      </c>
      <c r="AP77" s="335">
        <v>4.1861475358975069</v>
      </c>
      <c r="AQ77" s="335">
        <v>4.1809859999999999</v>
      </c>
      <c r="AR77" s="335">
        <v>4.1790000000000003</v>
      </c>
      <c r="AS77" s="335">
        <v>4.1829224062482488</v>
      </c>
      <c r="AT77" s="335">
        <v>4.1922464488185716</v>
      </c>
      <c r="AU77" s="335">
        <v>4.2080306859208587</v>
      </c>
      <c r="AV77" s="335">
        <v>4.231519019663784</v>
      </c>
      <c r="AW77" s="335">
        <v>4.2293445788714816</v>
      </c>
      <c r="AX77" s="335">
        <v>4.2253475286776636</v>
      </c>
      <c r="AY77" s="335">
        <v>4.2192463863614478</v>
      </c>
      <c r="AZ77" s="335">
        <v>4.2050527763088414</v>
      </c>
      <c r="BA77" s="335">
        <v>4.1895964540835742</v>
      </c>
      <c r="BB77" s="335">
        <v>4.1726791183645933</v>
      </c>
      <c r="BC77" s="335">
        <v>4.1545442306382032</v>
      </c>
      <c r="BD77" s="335">
        <v>4.1350038377462326</v>
      </c>
      <c r="BE77" s="335">
        <v>4.1148365748557918</v>
      </c>
      <c r="BF77" s="335">
        <v>4.0938307824441553</v>
      </c>
      <c r="BG77" s="335">
        <v>4.0720990890856523</v>
      </c>
      <c r="BH77" s="335">
        <v>4.0495175316841436</v>
      </c>
      <c r="BI77" s="335">
        <v>4.0261104287172911</v>
      </c>
      <c r="BJ77" s="335">
        <v>4.0017648085939577</v>
      </c>
      <c r="BK77" s="335">
        <v>3.9767054065917877</v>
      </c>
      <c r="BL77" s="335">
        <v>3.9508487794286342</v>
      </c>
      <c r="BM77" s="335">
        <v>3.924217309102001</v>
      </c>
      <c r="BN77" s="335">
        <v>3.8967471380383083</v>
      </c>
      <c r="BO77" s="335">
        <v>3.8687013486287478</v>
      </c>
      <c r="BP77" s="335">
        <v>3.8400287140549345</v>
      </c>
      <c r="BQ77" s="335">
        <v>3.8107876910379916</v>
      </c>
      <c r="BR77" s="335">
        <v>3.7809238055572774</v>
      </c>
      <c r="BS77" s="335">
        <v>3.7507071094199467</v>
      </c>
      <c r="BT77" s="335">
        <v>3.7200684145589076</v>
      </c>
      <c r="BU77" s="335">
        <v>3.6890439323414759</v>
      </c>
      <c r="BV77" s="335">
        <v>3.6575558585882826</v>
      </c>
      <c r="BW77" s="335">
        <v>3.6258473820103299</v>
      </c>
      <c r="BX77" s="335">
        <v>3.5938196910713551</v>
      </c>
      <c r="BY77" s="335">
        <v>3.5614725895609731</v>
      </c>
      <c r="BZ77" s="335">
        <v>3.5286841182435169</v>
      </c>
      <c r="CA77" s="335">
        <v>3.4956747072108589</v>
      </c>
      <c r="CB77" s="335">
        <v>3.4623151032457637</v>
      </c>
      <c r="CC77" s="335">
        <v>3.4285960033857137</v>
      </c>
      <c r="CD77" s="335">
        <v>3.3943939474874583</v>
      </c>
      <c r="CE77" s="335">
        <v>3.3601415699039929</v>
      </c>
      <c r="CF77" s="335">
        <v>3.3257078621438345</v>
      </c>
    </row>
    <row r="78" spans="2:84">
      <c r="B78" s="334" t="s">
        <v>491</v>
      </c>
      <c r="C78" s="335">
        <v>0</v>
      </c>
      <c r="D78" s="335">
        <v>0</v>
      </c>
      <c r="E78" s="335">
        <v>0.19012934496807438</v>
      </c>
      <c r="F78" s="335">
        <v>0.40178282500068757</v>
      </c>
      <c r="G78" s="335">
        <v>0.69264800076558564</v>
      </c>
      <c r="H78" s="335">
        <v>1.0650811945974874</v>
      </c>
      <c r="I78" s="335">
        <v>1.5214426239426644</v>
      </c>
      <c r="J78" s="335">
        <v>2.0251565818193544</v>
      </c>
      <c r="K78" s="335">
        <v>2.5750989268469553</v>
      </c>
      <c r="L78" s="335">
        <v>3.1622361256281004</v>
      </c>
      <c r="M78" s="335">
        <v>3.8066040180437719</v>
      </c>
      <c r="N78" s="335">
        <v>4.4477179704883172</v>
      </c>
      <c r="O78" s="335">
        <v>5.0755225133632944</v>
      </c>
      <c r="P78" s="335">
        <v>5.7784317362278408</v>
      </c>
      <c r="Q78" s="335">
        <v>6.6309473607929101</v>
      </c>
      <c r="R78" s="335">
        <v>7.5930948931595594</v>
      </c>
      <c r="S78" s="335">
        <v>8.5811856747565916</v>
      </c>
      <c r="T78" s="335">
        <v>9.5117773131885759</v>
      </c>
      <c r="U78" s="335">
        <v>10.297191061728654</v>
      </c>
      <c r="V78" s="335">
        <v>10.935559455923004</v>
      </c>
      <c r="W78" s="335">
        <v>11.465733217034662</v>
      </c>
      <c r="X78" s="335">
        <v>11.97442260541116</v>
      </c>
      <c r="Y78" s="335">
        <v>12.421763856281487</v>
      </c>
      <c r="Z78" s="335">
        <v>12.847664318408521</v>
      </c>
      <c r="AA78" s="335">
        <v>13.267167505772608</v>
      </c>
      <c r="AB78" s="335">
        <v>13.71447867475166</v>
      </c>
      <c r="AC78" s="335">
        <v>14.114126619128005</v>
      </c>
      <c r="AD78" s="335">
        <v>14.462144715606131</v>
      </c>
      <c r="AE78" s="335">
        <v>14.780739063340798</v>
      </c>
      <c r="AF78" s="335">
        <v>15.135986721193371</v>
      </c>
      <c r="AG78" s="335">
        <v>15.986165591704316</v>
      </c>
      <c r="AH78" s="335">
        <v>16.452140435265541</v>
      </c>
      <c r="AI78" s="335">
        <v>16.670805517979222</v>
      </c>
      <c r="AJ78" s="335">
        <v>16.881755862692899</v>
      </c>
      <c r="AK78" s="335">
        <v>17.078419999999998</v>
      </c>
      <c r="AL78" s="335">
        <v>17.325651999999998</v>
      </c>
      <c r="AM78" s="335">
        <v>17.509864</v>
      </c>
      <c r="AN78" s="335">
        <v>17.687276000000001</v>
      </c>
      <c r="AO78" s="335">
        <v>17.864892000000005</v>
      </c>
      <c r="AP78" s="335">
        <v>18.042508000000002</v>
      </c>
      <c r="AQ78" s="335">
        <v>18.22026</v>
      </c>
      <c r="AR78" s="335">
        <v>18.398</v>
      </c>
      <c r="AS78" s="335">
        <v>18.584671999999998</v>
      </c>
      <c r="AT78" s="335">
        <v>18.771263999999995</v>
      </c>
      <c r="AU78" s="335">
        <v>18.957720000000002</v>
      </c>
      <c r="AV78" s="335">
        <v>19.144039999999993</v>
      </c>
      <c r="AW78" s="335">
        <v>19.36282763115511</v>
      </c>
      <c r="AX78" s="335">
        <v>19.57764152581295</v>
      </c>
      <c r="AY78" s="335">
        <v>19.785684013583808</v>
      </c>
      <c r="AZ78" s="335">
        <v>19.958904998749905</v>
      </c>
      <c r="BA78" s="335">
        <v>20.128806572915387</v>
      </c>
      <c r="BB78" s="335">
        <v>20.294958522125818</v>
      </c>
      <c r="BC78" s="335">
        <v>20.457015431402695</v>
      </c>
      <c r="BD78" s="335">
        <v>20.614561196996135</v>
      </c>
      <c r="BE78" s="335">
        <v>20.771333622028671</v>
      </c>
      <c r="BF78" s="335">
        <v>20.926921249920728</v>
      </c>
      <c r="BG78" s="335">
        <v>21.080379490347386</v>
      </c>
      <c r="BH78" s="335">
        <v>21.231694352115589</v>
      </c>
      <c r="BI78" s="335">
        <v>21.380891154928872</v>
      </c>
      <c r="BJ78" s="335">
        <v>21.528022003924121</v>
      </c>
      <c r="BK78" s="335">
        <v>21.672665769932554</v>
      </c>
      <c r="BL78" s="335">
        <v>21.815026197301762</v>
      </c>
      <c r="BM78" s="335">
        <v>21.955118719545219</v>
      </c>
      <c r="BN78" s="335">
        <v>22.093277638463686</v>
      </c>
      <c r="BO78" s="335">
        <v>22.229285750501429</v>
      </c>
      <c r="BP78" s="335">
        <v>22.363567005243436</v>
      </c>
      <c r="BQ78" s="335">
        <v>22.496378668982075</v>
      </c>
      <c r="BR78" s="335">
        <v>22.628168233749715</v>
      </c>
      <c r="BS78" s="335">
        <v>22.758789968358265</v>
      </c>
      <c r="BT78" s="335">
        <v>22.888627781378382</v>
      </c>
      <c r="BU78" s="335">
        <v>23.017858542234581</v>
      </c>
      <c r="BV78" s="335">
        <v>23.146847521040925</v>
      </c>
      <c r="BW78" s="335">
        <v>23.275305144694919</v>
      </c>
      <c r="BX78" s="335">
        <v>23.403474824724821</v>
      </c>
      <c r="BY78" s="335">
        <v>23.531327115190638</v>
      </c>
      <c r="BZ78" s="335">
        <v>23.658966593472943</v>
      </c>
      <c r="CA78" s="335">
        <v>23.785935929351755</v>
      </c>
      <c r="CB78" s="335">
        <v>23.912277541520147</v>
      </c>
      <c r="CC78" s="335">
        <v>24.037882322449097</v>
      </c>
      <c r="CD78" s="335">
        <v>24.162831350079269</v>
      </c>
      <c r="CE78" s="335">
        <v>24.288156727169344</v>
      </c>
      <c r="CF78" s="335">
        <v>24.413940278165189</v>
      </c>
    </row>
    <row r="79" spans="2:84">
      <c r="B79" s="334" t="s">
        <v>492</v>
      </c>
      <c r="C79" s="335">
        <v>10.913430221500262</v>
      </c>
      <c r="D79" s="335">
        <v>11.852292361097552</v>
      </c>
      <c r="E79" s="335">
        <v>12.775720290749526</v>
      </c>
      <c r="F79" s="335">
        <v>13.733505424694929</v>
      </c>
      <c r="G79" s="335">
        <v>14.609905313672538</v>
      </c>
      <c r="H79" s="335">
        <v>15.211599315592476</v>
      </c>
      <c r="I79" s="335">
        <v>15.384614785769401</v>
      </c>
      <c r="J79" s="335">
        <v>15.275710326515794</v>
      </c>
      <c r="K79" s="335">
        <v>15.114366723341133</v>
      </c>
      <c r="L79" s="335">
        <v>15.034633573761202</v>
      </c>
      <c r="M79" s="335">
        <v>14.904551792904355</v>
      </c>
      <c r="N79" s="335">
        <v>14.736771965077931</v>
      </c>
      <c r="O79" s="335">
        <v>14.457907107049603</v>
      </c>
      <c r="P79" s="335">
        <v>14.120980818464371</v>
      </c>
      <c r="Q79" s="335">
        <v>13.673150042268006</v>
      </c>
      <c r="R79" s="335">
        <v>13.125921453585416</v>
      </c>
      <c r="S79" s="335">
        <v>12.69397870763277</v>
      </c>
      <c r="T79" s="335">
        <v>12.370801294144828</v>
      </c>
      <c r="U79" s="335">
        <v>12.147750973670719</v>
      </c>
      <c r="V79" s="335">
        <v>11.964078192498134</v>
      </c>
      <c r="W79" s="335">
        <v>11.731585367406753</v>
      </c>
      <c r="X79" s="335">
        <v>11.493835516199722</v>
      </c>
      <c r="Y79" s="335">
        <v>11.23121320139858</v>
      </c>
      <c r="Z79" s="335">
        <v>10.982348155618633</v>
      </c>
      <c r="AA79" s="335">
        <v>10.74614858252095</v>
      </c>
      <c r="AB79" s="335">
        <v>10.486269741403314</v>
      </c>
      <c r="AC79" s="335">
        <v>10.270041754840104</v>
      </c>
      <c r="AD79" s="335">
        <v>10.20821967081711</v>
      </c>
      <c r="AE79" s="335">
        <v>10.026564902473201</v>
      </c>
      <c r="AF79" s="335">
        <v>10.090657814128914</v>
      </c>
      <c r="AG79" s="335">
        <v>9.4463705769161859</v>
      </c>
      <c r="AH79" s="335">
        <v>9.3310647244789635</v>
      </c>
      <c r="AI79" s="335">
        <v>9.3579614617652886</v>
      </c>
      <c r="AJ79" s="335">
        <v>9.3787532570516099</v>
      </c>
      <c r="AK79" s="335">
        <v>9.3899799999999995</v>
      </c>
      <c r="AL79" s="335">
        <v>9.427192999999999</v>
      </c>
      <c r="AM79" s="335">
        <v>9.5274260000000002</v>
      </c>
      <c r="AN79" s="335">
        <v>9.623959000000001</v>
      </c>
      <c r="AO79" s="335">
        <v>9.7206029999999988</v>
      </c>
      <c r="AP79" s="335">
        <v>9.8172470000000001</v>
      </c>
      <c r="AQ79" s="335">
        <v>9.913965000000001</v>
      </c>
      <c r="AR79" s="335">
        <v>10.010999999999999</v>
      </c>
      <c r="AS79" s="335">
        <v>10.112248000000001</v>
      </c>
      <c r="AT79" s="335">
        <v>10.213775999999998</v>
      </c>
      <c r="AU79" s="335">
        <v>10.315230000000003</v>
      </c>
      <c r="AV79" s="335">
        <v>10.416609999999999</v>
      </c>
      <c r="AW79" s="335">
        <v>10.535950353466131</v>
      </c>
      <c r="AX79" s="335">
        <v>10.653134023044725</v>
      </c>
      <c r="AY79" s="335">
        <v>10.766636785915745</v>
      </c>
      <c r="AZ79" s="335">
        <v>10.861194857761909</v>
      </c>
      <c r="BA79" s="335">
        <v>10.953949858644421</v>
      </c>
      <c r="BB79" s="335">
        <v>11.044668302299153</v>
      </c>
      <c r="BC79" s="335">
        <v>11.133160380837609</v>
      </c>
      <c r="BD79" s="335">
        <v>11.219200243527782</v>
      </c>
      <c r="BE79" s="335">
        <v>11.304821971800624</v>
      </c>
      <c r="BF79" s="335">
        <v>11.389802387496699</v>
      </c>
      <c r="BG79" s="335">
        <v>11.473625651498049</v>
      </c>
      <c r="BH79" s="335">
        <v>11.556284854493869</v>
      </c>
      <c r="BI79" s="335">
        <v>11.637793664408097</v>
      </c>
      <c r="BJ79" s="335">
        <v>11.718181157169425</v>
      </c>
      <c r="BK79" s="335">
        <v>11.797216339049216</v>
      </c>
      <c r="BL79" s="335">
        <v>11.875010818767519</v>
      </c>
      <c r="BM79" s="335">
        <v>11.951572883550069</v>
      </c>
      <c r="BN79" s="335">
        <v>12.027085234701131</v>
      </c>
      <c r="BO79" s="335">
        <v>12.101427877176667</v>
      </c>
      <c r="BP79" s="335">
        <v>12.174832333041449</v>
      </c>
      <c r="BQ79" s="335">
        <v>12.247438576160738</v>
      </c>
      <c r="BR79" s="335">
        <v>12.319490987650202</v>
      </c>
      <c r="BS79" s="335">
        <v>12.390908513230094</v>
      </c>
      <c r="BT79" s="335">
        <v>12.461900940973109</v>
      </c>
      <c r="BU79" s="335">
        <v>12.532564525435932</v>
      </c>
      <c r="BV79" s="335">
        <v>12.603098939349719</v>
      </c>
      <c r="BW79" s="335">
        <v>12.673344832808409</v>
      </c>
      <c r="BX79" s="335">
        <v>12.743435538632818</v>
      </c>
      <c r="BY79" s="335">
        <v>12.813354998025153</v>
      </c>
      <c r="BZ79" s="335">
        <v>12.883160957811</v>
      </c>
      <c r="CA79" s="335">
        <v>12.952602705114654</v>
      </c>
      <c r="CB79" s="335">
        <v>13.021704127607038</v>
      </c>
      <c r="CC79" s="335">
        <v>13.090405771730854</v>
      </c>
      <c r="CD79" s="335">
        <v>13.158752576354305</v>
      </c>
      <c r="CE79" s="335">
        <v>13.227304936465089</v>
      </c>
      <c r="CF79" s="335">
        <v>13.296108242014729</v>
      </c>
    </row>
    <row r="80" spans="2:84">
      <c r="B80" s="334" t="s">
        <v>493</v>
      </c>
      <c r="C80" s="335">
        <v>4.2350722734553307E-2</v>
      </c>
      <c r="D80" s="335">
        <v>0.13180698863942278</v>
      </c>
      <c r="E80" s="335">
        <v>0.26398765189631979</v>
      </c>
      <c r="F80" s="335">
        <v>0.43474255196610645</v>
      </c>
      <c r="G80" s="335">
        <v>0.63972854258413536</v>
      </c>
      <c r="H80" s="335">
        <v>0.87427295774887748</v>
      </c>
      <c r="I80" s="335">
        <v>1.1335346252101177</v>
      </c>
      <c r="J80" s="335">
        <v>1.4126486503026463</v>
      </c>
      <c r="K80" s="335">
        <v>1.7064159293185461</v>
      </c>
      <c r="L80" s="335">
        <v>2.0096276075273414</v>
      </c>
      <c r="M80" s="335">
        <v>2.3166459082462838</v>
      </c>
      <c r="N80" s="335">
        <v>2.6390270792248303</v>
      </c>
      <c r="O80" s="335">
        <v>2.9531583179283158</v>
      </c>
      <c r="P80" s="335">
        <v>3.2893138050678403</v>
      </c>
      <c r="Q80" s="335">
        <v>3.651066959424845</v>
      </c>
      <c r="R80" s="335">
        <v>3.9662045178124599</v>
      </c>
      <c r="S80" s="335">
        <v>4.252500097719194</v>
      </c>
      <c r="T80" s="335">
        <v>4.4777073441702235</v>
      </c>
      <c r="U80" s="335">
        <v>4.6076404508947837</v>
      </c>
      <c r="V80" s="335">
        <v>4.6694145715141868</v>
      </c>
      <c r="W80" s="335">
        <v>4.681319195166032</v>
      </c>
      <c r="X80" s="335">
        <v>4.7068201455242269</v>
      </c>
      <c r="Y80" s="335">
        <v>4.7854800780830384</v>
      </c>
      <c r="Z80" s="335">
        <v>4.9266136572398382</v>
      </c>
      <c r="AA80" s="335">
        <v>5.1234019504967661</v>
      </c>
      <c r="AB80" s="335">
        <v>5.343311995304501</v>
      </c>
      <c r="AC80" s="335">
        <v>5.5545209052789088</v>
      </c>
      <c r="AD80" s="335">
        <v>5.7544314460858574</v>
      </c>
      <c r="AE80" s="335">
        <v>5.9508313715489773</v>
      </c>
      <c r="AF80" s="335">
        <v>6.145130769839934</v>
      </c>
      <c r="AG80" s="335">
        <v>6.3437571109846207</v>
      </c>
      <c r="AH80" s="335">
        <v>6.572584833427638</v>
      </c>
      <c r="AI80" s="335">
        <v>6.7686687042506106</v>
      </c>
      <c r="AJ80" s="335">
        <v>6.9543340820503774</v>
      </c>
      <c r="AK80" s="335">
        <v>7.1264654308323392</v>
      </c>
      <c r="AL80" s="335">
        <v>7.3119982344883558</v>
      </c>
      <c r="AM80" s="335">
        <v>7.4903893864138302</v>
      </c>
      <c r="AN80" s="335">
        <v>7.6584258219199954</v>
      </c>
      <c r="AO80" s="335">
        <v>7.8188101242395076</v>
      </c>
      <c r="AP80" s="335">
        <v>7.9711993679985111</v>
      </c>
      <c r="AQ80" s="335">
        <v>8.1153999999999993</v>
      </c>
      <c r="AR80" s="335">
        <v>8.2509999999999994</v>
      </c>
      <c r="AS80" s="335">
        <v>8.3820598139169</v>
      </c>
      <c r="AT80" s="335">
        <v>8.5040213633413781</v>
      </c>
      <c r="AU80" s="335">
        <v>8.6166874852373549</v>
      </c>
      <c r="AV80" s="335">
        <v>8.7197951842589596</v>
      </c>
      <c r="AW80" s="335">
        <v>8.9081318609123006</v>
      </c>
      <c r="AX80" s="335">
        <v>9.0963156634379825</v>
      </c>
      <c r="AY80" s="335">
        <v>9.2824810698994096</v>
      </c>
      <c r="AZ80" s="335">
        <v>9.4534802102291344</v>
      </c>
      <c r="BA80" s="335">
        <v>9.6238957591885121</v>
      </c>
      <c r="BB80" s="335">
        <v>9.7937128817565835</v>
      </c>
      <c r="BC80" s="335">
        <v>9.9622130128956119</v>
      </c>
      <c r="BD80" s="335">
        <v>10.129375057879923</v>
      </c>
      <c r="BE80" s="335">
        <v>10.29698497559758</v>
      </c>
      <c r="BF80" s="335">
        <v>10.465067192842577</v>
      </c>
      <c r="BG80" s="335">
        <v>10.632627411150265</v>
      </c>
      <c r="BH80" s="335">
        <v>10.799871372952193</v>
      </c>
      <c r="BI80" s="335">
        <v>10.966777755947851</v>
      </c>
      <c r="BJ80" s="335">
        <v>11.13358875784045</v>
      </c>
      <c r="BK80" s="335">
        <v>11.29955482042303</v>
      </c>
      <c r="BL80" s="335">
        <v>11.464994211530284</v>
      </c>
      <c r="BM80" s="335">
        <v>11.629880669383295</v>
      </c>
      <c r="BN80" s="335">
        <v>11.794608200276025</v>
      </c>
      <c r="BO80" s="335">
        <v>11.958531937272761</v>
      </c>
      <c r="BP80" s="335">
        <v>12.122099328013624</v>
      </c>
      <c r="BQ80" s="335">
        <v>12.285424759882698</v>
      </c>
      <c r="BR80" s="335">
        <v>12.448981234212631</v>
      </c>
      <c r="BS80" s="335">
        <v>12.612171931720082</v>
      </c>
      <c r="BT80" s="335">
        <v>12.775442050436689</v>
      </c>
      <c r="BU80" s="335">
        <v>12.938877211040856</v>
      </c>
      <c r="BV80" s="335">
        <v>13.102922012670891</v>
      </c>
      <c r="BW80" s="335">
        <v>13.266905464812693</v>
      </c>
      <c r="BX80" s="335">
        <v>13.431206259426583</v>
      </c>
      <c r="BY80" s="335">
        <v>13.595799906771868</v>
      </c>
      <c r="BZ80" s="335">
        <v>13.76098863088666</v>
      </c>
      <c r="CA80" s="335">
        <v>13.925999897531636</v>
      </c>
      <c r="CB80" s="335">
        <v>14.091096307627883</v>
      </c>
      <c r="CC80" s="335">
        <v>14.256202167972035</v>
      </c>
      <c r="CD80" s="335">
        <v>14.421602517618648</v>
      </c>
      <c r="CE80" s="335">
        <v>14.587408581574262</v>
      </c>
      <c r="CF80" s="335">
        <v>14.753919275043456</v>
      </c>
    </row>
    <row r="81" spans="2:84">
      <c r="B81" s="334" t="s">
        <v>33</v>
      </c>
      <c r="C81" s="335">
        <v>11.186672321481364</v>
      </c>
      <c r="D81" s="335">
        <v>12.436842070181534</v>
      </c>
      <c r="E81" s="335">
        <v>13.958630430621046</v>
      </c>
      <c r="F81" s="335">
        <v>15.617212229567802</v>
      </c>
      <c r="G81" s="335">
        <v>17.337335084545014</v>
      </c>
      <c r="H81" s="335">
        <v>18.909647634107699</v>
      </c>
      <c r="I81" s="335">
        <v>20.163571874224917</v>
      </c>
      <c r="J81" s="335">
        <v>21.190118973906575</v>
      </c>
      <c r="K81" s="335">
        <v>22.197356724554929</v>
      </c>
      <c r="L81" s="335">
        <v>23.289806399136236</v>
      </c>
      <c r="M81" s="335">
        <v>24.333731104207718</v>
      </c>
      <c r="N81" s="335">
        <v>25.267199968692967</v>
      </c>
      <c r="O81" s="335">
        <v>26.044289466643662</v>
      </c>
      <c r="P81" s="335">
        <v>26.868295863224631</v>
      </c>
      <c r="Q81" s="335">
        <v>27.77494528249392</v>
      </c>
      <c r="R81" s="335">
        <v>28.61402983022521</v>
      </c>
      <c r="S81" s="335">
        <v>29.490844230381306</v>
      </c>
      <c r="T81" s="335">
        <v>30.315708995254305</v>
      </c>
      <c r="U81" s="335">
        <v>30.991466254368685</v>
      </c>
      <c r="V81" s="335">
        <v>31.511467049712707</v>
      </c>
      <c r="W81" s="335">
        <v>31.866482227234737</v>
      </c>
      <c r="X81" s="335">
        <v>32.226519505457262</v>
      </c>
      <c r="Y81" s="335">
        <v>32.524328129046381</v>
      </c>
      <c r="Z81" s="335">
        <v>32.8633033458078</v>
      </c>
      <c r="AA81" s="335">
        <v>33.25268003716306</v>
      </c>
      <c r="AB81" s="335">
        <v>33.696763940608392</v>
      </c>
      <c r="AC81" s="335">
        <v>34.117167300060096</v>
      </c>
      <c r="AD81" s="335">
        <v>34.617132916540889</v>
      </c>
      <c r="AE81" s="335">
        <v>34.959028119297763</v>
      </c>
      <c r="AF81" s="335">
        <v>35.577477090670854</v>
      </c>
      <c r="AG81" s="335">
        <v>35.987860999640141</v>
      </c>
      <c r="AH81" s="335">
        <v>36.591155065291389</v>
      </c>
      <c r="AI81" s="335">
        <v>37.033976879760303</v>
      </c>
      <c r="AJ81" s="335">
        <v>37.445906908112455</v>
      </c>
      <c r="AK81" s="335">
        <v>37.813094927268104</v>
      </c>
      <c r="AL81" s="335">
        <v>38.279691000524458</v>
      </c>
      <c r="AM81" s="335">
        <v>38.737147952024579</v>
      </c>
      <c r="AN81" s="335">
        <v>39.171061570007225</v>
      </c>
      <c r="AO81" s="335">
        <v>39.597614716760184</v>
      </c>
      <c r="AP81" s="335">
        <v>40.01710190389602</v>
      </c>
      <c r="AQ81" s="335">
        <v>40.430611000000006</v>
      </c>
      <c r="AR81" s="335">
        <v>40.838999999999992</v>
      </c>
      <c r="AS81" s="335">
        <v>41.26190222016514</v>
      </c>
      <c r="AT81" s="335">
        <v>41.681307812159943</v>
      </c>
      <c r="AU81" s="335">
        <v>42.097668171158226</v>
      </c>
      <c r="AV81" s="335">
        <v>42.51196420392273</v>
      </c>
      <c r="AW81" s="335">
        <v>43.036254424405023</v>
      </c>
      <c r="AX81" s="335">
        <v>43.552438740973322</v>
      </c>
      <c r="AY81" s="335">
        <v>44.054048255760414</v>
      </c>
      <c r="AZ81" s="335">
        <v>44.478632843049795</v>
      </c>
      <c r="BA81" s="335">
        <v>44.8962486448319</v>
      </c>
      <c r="BB81" s="335">
        <v>45.306018824546143</v>
      </c>
      <c r="BC81" s="335">
        <v>45.706933055774115</v>
      </c>
      <c r="BD81" s="335">
        <v>46.098140336150067</v>
      </c>
      <c r="BE81" s="335">
        <v>46.487977144282667</v>
      </c>
      <c r="BF81" s="335">
        <v>46.875621612704158</v>
      </c>
      <c r="BG81" s="335">
        <v>47.258731642081351</v>
      </c>
      <c r="BH81" s="335">
        <v>47.637368111245792</v>
      </c>
      <c r="BI81" s="335">
        <v>48.011573004002109</v>
      </c>
      <c r="BJ81" s="335">
        <v>48.381556727527958</v>
      </c>
      <c r="BK81" s="335">
        <v>48.746142335996581</v>
      </c>
      <c r="BL81" s="335">
        <v>49.105880007028198</v>
      </c>
      <c r="BM81" s="335">
        <v>49.460789581580585</v>
      </c>
      <c r="BN81" s="335">
        <v>49.811718211479146</v>
      </c>
      <c r="BO81" s="335">
        <v>50.1579469135796</v>
      </c>
      <c r="BP81" s="335">
        <v>50.500527380353446</v>
      </c>
      <c r="BQ81" s="335">
        <v>50.840029696063496</v>
      </c>
      <c r="BR81" s="335">
        <v>51.177564261169827</v>
      </c>
      <c r="BS81" s="335">
        <v>51.512577522728392</v>
      </c>
      <c r="BT81" s="335">
        <v>51.846039187347088</v>
      </c>
      <c r="BU81" s="335">
        <v>52.178344211052845</v>
      </c>
      <c r="BV81" s="335">
        <v>52.510424331649816</v>
      </c>
      <c r="BW81" s="335">
        <v>52.841402824326352</v>
      </c>
      <c r="BX81" s="335">
        <v>53.171936313855575</v>
      </c>
      <c r="BY81" s="335">
        <v>53.501954609548633</v>
      </c>
      <c r="BZ81" s="335">
        <v>53.831800300414116</v>
      </c>
      <c r="CA81" s="335">
        <v>54.1602132392089</v>
      </c>
      <c r="CB81" s="335">
        <v>54.487393080000828</v>
      </c>
      <c r="CC81" s="335">
        <v>54.813086265537699</v>
      </c>
      <c r="CD81" s="335">
        <v>55.137580391539686</v>
      </c>
      <c r="CE81" s="335">
        <v>55.463011815112694</v>
      </c>
      <c r="CF81" s="335">
        <v>55.789675657367212</v>
      </c>
    </row>
    <row r="82" spans="2:84">
      <c r="B82" s="291"/>
      <c r="C82" s="210"/>
      <c r="D82" s="210"/>
      <c r="E82" s="210"/>
      <c r="F82" s="336"/>
      <c r="G82" s="337"/>
      <c r="H82" s="210"/>
      <c r="I82" s="210"/>
      <c r="J82" s="210"/>
      <c r="K82" s="210"/>
      <c r="BQ82" s="338"/>
    </row>
    <row r="83" spans="2:84">
      <c r="B83" s="291"/>
      <c r="C83" s="339" t="s">
        <v>494</v>
      </c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0"/>
      <c r="BN83" s="210"/>
      <c r="BO83" s="210"/>
      <c r="BP83" s="210"/>
      <c r="BQ83" s="340"/>
    </row>
    <row r="84" spans="2:84" s="76" customFormat="1">
      <c r="B84" s="333" t="s">
        <v>36</v>
      </c>
      <c r="C84" s="322">
        <v>1970</v>
      </c>
      <c r="D84" s="322">
        <v>1971</v>
      </c>
      <c r="E84" s="322">
        <v>1972</v>
      </c>
      <c r="F84" s="322">
        <v>1973</v>
      </c>
      <c r="G84" s="322">
        <v>1974</v>
      </c>
      <c r="H84" s="322">
        <v>1975</v>
      </c>
      <c r="I84" s="322">
        <v>1976</v>
      </c>
      <c r="J84" s="322">
        <v>1977</v>
      </c>
      <c r="K84" s="322">
        <v>1978</v>
      </c>
      <c r="L84" s="322">
        <v>1979</v>
      </c>
      <c r="M84" s="322">
        <v>1980</v>
      </c>
      <c r="N84" s="322">
        <v>1981</v>
      </c>
      <c r="O84" s="322">
        <v>1982</v>
      </c>
      <c r="P84" s="322">
        <v>1983</v>
      </c>
      <c r="Q84" s="322">
        <v>1984</v>
      </c>
      <c r="R84" s="322">
        <v>1985</v>
      </c>
      <c r="S84" s="322">
        <v>1986</v>
      </c>
      <c r="T84" s="322">
        <v>1987</v>
      </c>
      <c r="U84" s="322">
        <v>1988</v>
      </c>
      <c r="V84" s="322">
        <v>1989</v>
      </c>
      <c r="W84" s="322">
        <v>1990</v>
      </c>
      <c r="X84" s="322">
        <v>1991</v>
      </c>
      <c r="Y84" s="322">
        <v>1992</v>
      </c>
      <c r="Z84" s="322">
        <v>1993</v>
      </c>
      <c r="AA84" s="322">
        <v>1994</v>
      </c>
      <c r="AB84" s="322">
        <v>1995</v>
      </c>
      <c r="AC84" s="322">
        <v>1996</v>
      </c>
      <c r="AD84" s="322">
        <v>1997</v>
      </c>
      <c r="AE84" s="322">
        <v>1998</v>
      </c>
      <c r="AF84" s="322">
        <v>1999</v>
      </c>
      <c r="AG84" s="322">
        <v>2000</v>
      </c>
      <c r="AH84" s="322">
        <v>2001</v>
      </c>
      <c r="AI84" s="322">
        <v>2002</v>
      </c>
      <c r="AJ84" s="322">
        <v>2003</v>
      </c>
      <c r="AK84" s="322">
        <v>2004</v>
      </c>
      <c r="AL84" s="322">
        <v>2005</v>
      </c>
      <c r="AM84" s="322">
        <v>2006</v>
      </c>
      <c r="AN84" s="322">
        <v>2007</v>
      </c>
      <c r="AO84" s="322">
        <v>2008</v>
      </c>
      <c r="AP84" s="322">
        <v>2009</v>
      </c>
      <c r="AQ84" s="322">
        <v>2010</v>
      </c>
      <c r="AR84" s="322">
        <v>2011</v>
      </c>
      <c r="AS84" s="322">
        <v>2012</v>
      </c>
      <c r="AT84" s="322">
        <v>2013</v>
      </c>
      <c r="AU84" s="322">
        <v>2014</v>
      </c>
      <c r="AV84" s="322">
        <v>2015</v>
      </c>
      <c r="AW84" s="322">
        <v>2016</v>
      </c>
      <c r="AX84" s="322">
        <v>2017</v>
      </c>
      <c r="AY84" s="322">
        <v>2018</v>
      </c>
      <c r="AZ84" s="322">
        <v>2019</v>
      </c>
      <c r="BA84" s="322">
        <v>2020</v>
      </c>
      <c r="BB84" s="322">
        <v>2021</v>
      </c>
      <c r="BC84" s="322">
        <v>2022</v>
      </c>
      <c r="BD84" s="322">
        <v>2023</v>
      </c>
      <c r="BE84" s="322">
        <v>2024</v>
      </c>
      <c r="BF84" s="322">
        <v>2025</v>
      </c>
      <c r="BG84" s="322">
        <v>2026</v>
      </c>
      <c r="BH84" s="322">
        <v>2027</v>
      </c>
      <c r="BI84" s="322">
        <v>2028</v>
      </c>
      <c r="BJ84" s="322">
        <v>2029</v>
      </c>
      <c r="BK84" s="322">
        <v>2030</v>
      </c>
      <c r="BL84" s="322">
        <v>2031</v>
      </c>
      <c r="BM84" s="322">
        <v>2032</v>
      </c>
      <c r="BN84" s="322">
        <v>2033</v>
      </c>
      <c r="BO84" s="322">
        <v>2034</v>
      </c>
      <c r="BP84" s="322">
        <v>2035</v>
      </c>
      <c r="BQ84" s="322">
        <v>2036</v>
      </c>
      <c r="BR84" s="322">
        <v>2037</v>
      </c>
      <c r="BS84" s="322">
        <v>2038</v>
      </c>
      <c r="BT84" s="322">
        <v>2039</v>
      </c>
      <c r="BU84" s="322">
        <v>2040</v>
      </c>
      <c r="BV84" s="322">
        <v>2041</v>
      </c>
      <c r="BW84" s="322">
        <v>2042</v>
      </c>
      <c r="BX84" s="322">
        <v>2043</v>
      </c>
      <c r="BY84" s="322">
        <v>2044</v>
      </c>
      <c r="BZ84" s="322">
        <v>2045</v>
      </c>
      <c r="CA84" s="322">
        <v>2046</v>
      </c>
      <c r="CB84" s="322">
        <v>2047</v>
      </c>
      <c r="CC84" s="322">
        <v>2048</v>
      </c>
      <c r="CD84" s="322">
        <v>2049</v>
      </c>
      <c r="CE84" s="322">
        <v>2050</v>
      </c>
      <c r="CF84" s="322">
        <v>2051</v>
      </c>
    </row>
    <row r="85" spans="2:84">
      <c r="B85" s="333" t="s">
        <v>490</v>
      </c>
      <c r="C85" s="335">
        <v>0.17929587975957795</v>
      </c>
      <c r="D85" s="335">
        <v>0.34867688087314364</v>
      </c>
      <c r="E85" s="335">
        <v>0.55592253178885087</v>
      </c>
      <c r="F85" s="335">
        <v>0.79024307022910545</v>
      </c>
      <c r="G85" s="335">
        <v>1.0405005150234539</v>
      </c>
      <c r="H85" s="335">
        <v>1.2955365800806233</v>
      </c>
      <c r="I85" s="335">
        <v>1.5446743526971753</v>
      </c>
      <c r="J85" s="335">
        <v>1.7779874165955578</v>
      </c>
      <c r="K85" s="335">
        <v>1.9859627986764736</v>
      </c>
      <c r="L85" s="335">
        <v>2.1599076947808182</v>
      </c>
      <c r="M85" s="335">
        <v>2.2914730803653862</v>
      </c>
      <c r="N85" s="335">
        <v>2.3676271000568554</v>
      </c>
      <c r="O85" s="335">
        <v>2.4251578735672021</v>
      </c>
      <c r="P85" s="335">
        <v>2.4809824312013773</v>
      </c>
      <c r="Q85" s="335">
        <v>2.5390909631702026</v>
      </c>
      <c r="R85" s="335">
        <v>2.5725725466692011</v>
      </c>
      <c r="S85" s="335">
        <v>2.5599772979752351</v>
      </c>
      <c r="T85" s="335">
        <v>2.5183367406676291</v>
      </c>
      <c r="U85" s="335">
        <v>2.4643438854921147</v>
      </c>
      <c r="V85" s="335">
        <v>2.4124597092642448</v>
      </c>
      <c r="W85" s="335">
        <v>2.4140982072846984</v>
      </c>
      <c r="X85" s="335">
        <v>2.3591738099831554</v>
      </c>
      <c r="Y85" s="335">
        <v>2.3011190789407778</v>
      </c>
      <c r="Z85" s="335">
        <v>2.2427059720331735</v>
      </c>
      <c r="AA85" s="335">
        <v>2.1757561839280122</v>
      </c>
      <c r="AB85" s="335">
        <v>2.1145788661394787</v>
      </c>
      <c r="AC85" s="335">
        <v>2.0617570552851756</v>
      </c>
      <c r="AD85" s="335">
        <v>2.0111696534170465</v>
      </c>
      <c r="AE85" s="335">
        <v>1.962683977645963</v>
      </c>
      <c r="AF85" s="335">
        <v>1.9141901524284395</v>
      </c>
      <c r="AG85" s="335">
        <v>1.8610196994267121</v>
      </c>
      <c r="AH85" s="335">
        <v>1.8118755192295195</v>
      </c>
      <c r="AI85" s="335">
        <v>1.8480485523903354</v>
      </c>
      <c r="AJ85" s="335">
        <v>1.820773713589275</v>
      </c>
      <c r="AK85" s="335">
        <v>1.7837146183651706</v>
      </c>
      <c r="AL85" s="335">
        <v>1.746521078693974</v>
      </c>
      <c r="AM85" s="335">
        <v>1.7095151987264665</v>
      </c>
      <c r="AN85" s="335">
        <v>1.6678001854529585</v>
      </c>
      <c r="AO85" s="335">
        <v>1.5810977035318958</v>
      </c>
      <c r="AP85" s="335">
        <v>1.417002662797856</v>
      </c>
      <c r="AQ85" s="335">
        <v>1.3547869408006341</v>
      </c>
      <c r="AR85" s="335">
        <v>1.3076137233242493</v>
      </c>
      <c r="AS85" s="335">
        <v>1.2455677048298377</v>
      </c>
      <c r="AT85" s="335">
        <v>1.1775577340508139</v>
      </c>
      <c r="AU85" s="335">
        <v>1.1074745699258561</v>
      </c>
      <c r="AV85" s="335">
        <v>1.0520532299410508</v>
      </c>
      <c r="AW85" s="335">
        <v>0.99216017267209966</v>
      </c>
      <c r="AX85" s="335">
        <v>0.93176370200017278</v>
      </c>
      <c r="AY85" s="335">
        <v>0.87120756413548484</v>
      </c>
      <c r="AZ85" s="335">
        <v>0.80926526592358095</v>
      </c>
      <c r="BA85" s="335">
        <v>0.74749604975732808</v>
      </c>
      <c r="BB85" s="335">
        <v>0.68576004812467706</v>
      </c>
      <c r="BC85" s="335">
        <v>0.62447693361320622</v>
      </c>
      <c r="BD85" s="335">
        <v>0.56351127058261619</v>
      </c>
      <c r="BE85" s="335">
        <v>0.50301741554543244</v>
      </c>
      <c r="BF85" s="335">
        <v>0.44284145684858561</v>
      </c>
      <c r="BG85" s="335">
        <v>0.38334493803202119</v>
      </c>
      <c r="BH85" s="335">
        <v>0.33610995512978392</v>
      </c>
      <c r="BI85" s="335">
        <v>0.33416716558353515</v>
      </c>
      <c r="BJ85" s="335">
        <v>0.33214647911329848</v>
      </c>
      <c r="BK85" s="335">
        <v>0.33006654874711838</v>
      </c>
      <c r="BL85" s="335">
        <v>0.32792044869257664</v>
      </c>
      <c r="BM85" s="335">
        <v>0.32571003665546605</v>
      </c>
      <c r="BN85" s="335">
        <v>0.32343001245717962</v>
      </c>
      <c r="BO85" s="335">
        <v>0.32110221193618604</v>
      </c>
      <c r="BP85" s="335">
        <v>0.31872238326655955</v>
      </c>
      <c r="BQ85" s="335">
        <v>0.31629537835615334</v>
      </c>
      <c r="BR85" s="335">
        <v>0.313816675861254</v>
      </c>
      <c r="BS85" s="335">
        <v>0.31130869008185558</v>
      </c>
      <c r="BT85" s="335">
        <v>0.30876567840838931</v>
      </c>
      <c r="BU85" s="335">
        <v>0.30619064638434246</v>
      </c>
      <c r="BV85" s="335">
        <v>0.30357713626282751</v>
      </c>
      <c r="BW85" s="335">
        <v>0.30094533270685736</v>
      </c>
      <c r="BX85" s="335">
        <v>0.29828703435892251</v>
      </c>
      <c r="BY85" s="335">
        <v>0.29560222493356075</v>
      </c>
      <c r="BZ85" s="335">
        <v>0.2928807818142119</v>
      </c>
      <c r="CA85" s="335">
        <v>0.29014100069850129</v>
      </c>
      <c r="CB85" s="335">
        <v>0.28737215356939838</v>
      </c>
      <c r="CC85" s="335">
        <v>0.28457346828101426</v>
      </c>
      <c r="CD85" s="335">
        <v>0.28173469764145903</v>
      </c>
      <c r="CE85" s="335">
        <v>0.27889175030203145</v>
      </c>
      <c r="CF85" s="335">
        <v>0.27603375255793827</v>
      </c>
    </row>
    <row r="86" spans="2:84">
      <c r="B86" s="334" t="s">
        <v>491</v>
      </c>
      <c r="C86" s="335">
        <v>0</v>
      </c>
      <c r="D86" s="335">
        <v>0</v>
      </c>
      <c r="E86" s="335">
        <v>0.1366870181602601</v>
      </c>
      <c r="F86" s="335">
        <v>0.28779084778876701</v>
      </c>
      <c r="G86" s="335">
        <v>0.49399261631463515</v>
      </c>
      <c r="H86" s="335">
        <v>0.75615947449442977</v>
      </c>
      <c r="I86" s="335">
        <v>1.0751255459372995</v>
      </c>
      <c r="J86" s="335">
        <v>1.424669202005219</v>
      </c>
      <c r="K86" s="335">
        <v>1.8035383705105954</v>
      </c>
      <c r="L86" s="335">
        <v>2.2050822656359172</v>
      </c>
      <c r="M86" s="335">
        <v>2.6425105734911893</v>
      </c>
      <c r="N86" s="335">
        <v>3.0744438585456306</v>
      </c>
      <c r="O86" s="335">
        <v>3.4941090961455572</v>
      </c>
      <c r="P86" s="335">
        <v>3.9602110232022776</v>
      </c>
      <c r="Q86" s="335">
        <v>4.5208868131808426</v>
      </c>
      <c r="R86" s="335">
        <v>5.1481979510649065</v>
      </c>
      <c r="S86" s="335">
        <v>5.7863293245685155</v>
      </c>
      <c r="T86" s="335">
        <v>6.3807749590272511</v>
      </c>
      <c r="U86" s="335">
        <v>6.8754893849453671</v>
      </c>
      <c r="V86" s="335">
        <v>7.2701020228082713</v>
      </c>
      <c r="W86" s="335">
        <v>7.7178661798760393</v>
      </c>
      <c r="X86" s="335">
        <v>7.9552156636856681</v>
      </c>
      <c r="Y86" s="335">
        <v>8.1743412824413291</v>
      </c>
      <c r="Z86" s="335">
        <v>8.4250788387004185</v>
      </c>
      <c r="AA86" s="335">
        <v>8.6073163250042963</v>
      </c>
      <c r="AB86" s="335">
        <v>8.7961684784302729</v>
      </c>
      <c r="AC86" s="335">
        <v>8.9748497657241835</v>
      </c>
      <c r="AD86" s="335">
        <v>9.1116952631022041</v>
      </c>
      <c r="AE86" s="335">
        <v>9.2171052199437753</v>
      </c>
      <c r="AF86" s="335">
        <v>9.3174609018563626</v>
      </c>
      <c r="AG86" s="335">
        <v>9.5898808091769592</v>
      </c>
      <c r="AH86" s="335">
        <v>9.6159788857473121</v>
      </c>
      <c r="AI86" s="335">
        <v>9.985471071676054</v>
      </c>
      <c r="AJ86" s="335">
        <v>9.9772297819896831</v>
      </c>
      <c r="AK86" s="335">
        <v>9.920617639859092</v>
      </c>
      <c r="AL86" s="335">
        <v>9.8732621999687282</v>
      </c>
      <c r="AM86" s="335">
        <v>9.7043216464048321</v>
      </c>
      <c r="AN86" s="335">
        <v>9.4980336200583935</v>
      </c>
      <c r="AO86" s="335">
        <v>9.0453828408912216</v>
      </c>
      <c r="AP86" s="335">
        <v>8.2035717749512571</v>
      </c>
      <c r="AQ86" s="335">
        <v>8.0321622846594689</v>
      </c>
      <c r="AR86" s="335">
        <v>7.9752385383393731</v>
      </c>
      <c r="AS86" s="335">
        <v>7.8154067940489522</v>
      </c>
      <c r="AT86" s="335">
        <v>7.6006299426260648</v>
      </c>
      <c r="AU86" s="335">
        <v>7.3097046461373791</v>
      </c>
      <c r="AV86" s="335">
        <v>7.0889505155028756</v>
      </c>
      <c r="AW86" s="335">
        <v>6.9367386161614899</v>
      </c>
      <c r="AX86" s="335">
        <v>6.7772342640668422</v>
      </c>
      <c r="AY86" s="335">
        <v>6.6109314561010386</v>
      </c>
      <c r="AZ86" s="335">
        <v>6.4284014718548645</v>
      </c>
      <c r="BA86" s="335">
        <v>6.2406694064220076</v>
      </c>
      <c r="BB86" s="335">
        <v>6.0470572665807154</v>
      </c>
      <c r="BC86" s="335">
        <v>5.8489359112411199</v>
      </c>
      <c r="BD86" s="335">
        <v>5.6456751004445733</v>
      </c>
      <c r="BE86" s="335">
        <v>5.4384164897314848</v>
      </c>
      <c r="BF86" s="335">
        <v>5.2263946548737898</v>
      </c>
      <c r="BG86" s="335">
        <v>5.0108039774334019</v>
      </c>
      <c r="BH86" s="335">
        <v>4.7910327845920415</v>
      </c>
      <c r="BI86" s="335">
        <v>4.5671639367664252</v>
      </c>
      <c r="BJ86" s="335">
        <v>4.3385740404959146</v>
      </c>
      <c r="BK86" s="335">
        <v>4.10667403036941</v>
      </c>
      <c r="BL86" s="335">
        <v>3.8708843532345312</v>
      </c>
      <c r="BM86" s="335">
        <v>3.6312900711306</v>
      </c>
      <c r="BN86" s="335">
        <v>3.3872953146424845</v>
      </c>
      <c r="BO86" s="335">
        <v>3.1403929481055042</v>
      </c>
      <c r="BP86" s="335">
        <v>3.1532629477393241</v>
      </c>
      <c r="BQ86" s="335">
        <v>3.1719893923264726</v>
      </c>
      <c r="BR86" s="335">
        <v>3.1905717209587094</v>
      </c>
      <c r="BS86" s="335">
        <v>3.2089893855385152</v>
      </c>
      <c r="BT86" s="335">
        <v>3.2272965171743517</v>
      </c>
      <c r="BU86" s="335">
        <v>3.2455180544550757</v>
      </c>
      <c r="BV86" s="335">
        <v>3.2637055004667705</v>
      </c>
      <c r="BW86" s="335">
        <v>3.2818180254019835</v>
      </c>
      <c r="BX86" s="335">
        <v>3.2998899502861994</v>
      </c>
      <c r="BY86" s="335">
        <v>3.3179171232418798</v>
      </c>
      <c r="BZ86" s="335">
        <v>3.335914289679685</v>
      </c>
      <c r="CA86" s="335">
        <v>3.3538169660385972</v>
      </c>
      <c r="CB86" s="335">
        <v>3.3716311333543407</v>
      </c>
      <c r="CC86" s="335">
        <v>3.3893414074653223</v>
      </c>
      <c r="CD86" s="335">
        <v>3.4069592203611769</v>
      </c>
      <c r="CE86" s="335">
        <v>3.4246300985308777</v>
      </c>
      <c r="CF86" s="335">
        <v>3.4423655792212915</v>
      </c>
    </row>
    <row r="87" spans="2:84">
      <c r="B87" s="334" t="s">
        <v>492</v>
      </c>
      <c r="C87" s="335">
        <v>4.569607249010895</v>
      </c>
      <c r="D87" s="335">
        <v>4.9557984792068828</v>
      </c>
      <c r="E87" s="335">
        <v>5.3277768756173103</v>
      </c>
      <c r="F87" s="335">
        <v>5.7048372926921962</v>
      </c>
      <c r="G87" s="335">
        <v>6.0397523403612645</v>
      </c>
      <c r="H87" s="335">
        <v>6.2568055204724038</v>
      </c>
      <c r="I87" s="335">
        <v>6.2987365283517445</v>
      </c>
      <c r="J87" s="335">
        <v>6.225927307299763</v>
      </c>
      <c r="K87" s="335">
        <v>6.1278141599788434</v>
      </c>
      <c r="L87" s="335">
        <v>6.0547642533428059</v>
      </c>
      <c r="M87" s="335">
        <v>5.9573577022353605</v>
      </c>
      <c r="N87" s="335">
        <v>5.8406493328518252</v>
      </c>
      <c r="O87" s="335">
        <v>5.6789191432904271</v>
      </c>
      <c r="P87" s="335">
        <v>5.4923225135218043</v>
      </c>
      <c r="Q87" s="335">
        <v>5.2638033625629985</v>
      </c>
      <c r="R87" s="335">
        <v>4.9994599918982932</v>
      </c>
      <c r="S87" s="335">
        <v>4.773904751670754</v>
      </c>
      <c r="T87" s="335">
        <v>4.5853049954979488</v>
      </c>
      <c r="U87" s="335">
        <v>4.4312526694689085</v>
      </c>
      <c r="V87" s="335">
        <v>4.2944346816498413</v>
      </c>
      <c r="W87" s="335">
        <v>4.2096403031096541</v>
      </c>
      <c r="X87" s="335">
        <v>4.0173934787718046</v>
      </c>
      <c r="Y87" s="335">
        <v>3.8431627810912361</v>
      </c>
      <c r="Z87" s="335">
        <v>3.7003758344570805</v>
      </c>
      <c r="AA87" s="335">
        <v>3.5396980508260039</v>
      </c>
      <c r="AB87" s="335">
        <v>3.3743372575585115</v>
      </c>
      <c r="AC87" s="335">
        <v>3.2316638601404515</v>
      </c>
      <c r="AD87" s="335">
        <v>3.1273731287197157</v>
      </c>
      <c r="AE87" s="335">
        <v>2.9948184117598435</v>
      </c>
      <c r="AF87" s="335">
        <v>2.9270492809081139</v>
      </c>
      <c r="AG87" s="335">
        <v>2.6969148426284208</v>
      </c>
      <c r="AH87" s="335">
        <v>2.5785372690995403</v>
      </c>
      <c r="AI87" s="335">
        <v>2.6158589489973032</v>
      </c>
      <c r="AJ87" s="335">
        <v>2.5618470586613524</v>
      </c>
      <c r="AK87" s="335">
        <v>2.4949845874826324</v>
      </c>
      <c r="AL87" s="335">
        <v>2.4338749707147667</v>
      </c>
      <c r="AM87" s="335">
        <v>2.3880970511431405</v>
      </c>
      <c r="AN87" s="335">
        <v>2.3303820702113951</v>
      </c>
      <c r="AO87" s="335">
        <v>2.2161044975024056</v>
      </c>
      <c r="AP87" s="335">
        <v>2.008840911161446</v>
      </c>
      <c r="AQ87" s="335">
        <v>1.9686285874324849</v>
      </c>
      <c r="AR87" s="335">
        <v>1.9473602223699837</v>
      </c>
      <c r="AS87" s="335">
        <v>1.9028569738623402</v>
      </c>
      <c r="AT87" s="335">
        <v>1.846832824853994</v>
      </c>
      <c r="AU87" s="335">
        <v>1.7750812426381981</v>
      </c>
      <c r="AV87" s="335">
        <v>1.7208374576121035</v>
      </c>
      <c r="AW87" s="335">
        <v>1.6315791170728557</v>
      </c>
      <c r="AX87" s="335">
        <v>1.5392385457855793</v>
      </c>
      <c r="AY87" s="335">
        <v>1.4442786953469025</v>
      </c>
      <c r="AZ87" s="335">
        <v>1.3446255531822924</v>
      </c>
      <c r="BA87" s="335">
        <v>1.2428118067992302</v>
      </c>
      <c r="BB87" s="335">
        <v>1.1385563547300028</v>
      </c>
      <c r="BC87" s="335">
        <v>1.0325282192907812</v>
      </c>
      <c r="BD87" s="335">
        <v>0.92446746981531136</v>
      </c>
      <c r="BE87" s="335">
        <v>0.81459676698280381</v>
      </c>
      <c r="BF87" s="335">
        <v>0.74033715518728549</v>
      </c>
      <c r="BG87" s="335">
        <v>0.74578566734737317</v>
      </c>
      <c r="BH87" s="335">
        <v>0.75115851554210156</v>
      </c>
      <c r="BI87" s="335">
        <v>0.75645658818652639</v>
      </c>
      <c r="BJ87" s="335">
        <v>0.76168177521601266</v>
      </c>
      <c r="BK87" s="335">
        <v>0.76681906203819905</v>
      </c>
      <c r="BL87" s="335">
        <v>0.77187570321988874</v>
      </c>
      <c r="BM87" s="335">
        <v>0.77685223743075449</v>
      </c>
      <c r="BN87" s="335">
        <v>0.78176054025557351</v>
      </c>
      <c r="BO87" s="335">
        <v>0.78659281201648334</v>
      </c>
      <c r="BP87" s="335">
        <v>0.79136410164769411</v>
      </c>
      <c r="BQ87" s="335">
        <v>0.79608350745044798</v>
      </c>
      <c r="BR87" s="335">
        <v>0.80076691419726309</v>
      </c>
      <c r="BS87" s="335">
        <v>0.80540905335995616</v>
      </c>
      <c r="BT87" s="335">
        <v>0.81002356116325214</v>
      </c>
      <c r="BU87" s="335">
        <v>0.8146166941533356</v>
      </c>
      <c r="BV87" s="335">
        <v>0.81920143105773169</v>
      </c>
      <c r="BW87" s="335">
        <v>0.82376741413254662</v>
      </c>
      <c r="BX87" s="335">
        <v>0.82832331001113324</v>
      </c>
      <c r="BY87" s="335">
        <v>0.83286807487163494</v>
      </c>
      <c r="BZ87" s="335">
        <v>0.83740546225771506</v>
      </c>
      <c r="CA87" s="335">
        <v>0.84191917583245246</v>
      </c>
      <c r="CB87" s="335">
        <v>0.84641076829445738</v>
      </c>
      <c r="CC87" s="335">
        <v>0.85087637516250547</v>
      </c>
      <c r="CD87" s="335">
        <v>0.85531891746302979</v>
      </c>
      <c r="CE87" s="335">
        <v>0.85977482087023072</v>
      </c>
      <c r="CF87" s="335">
        <v>0.8642470357309574</v>
      </c>
    </row>
    <row r="88" spans="2:84">
      <c r="B88" s="334" t="s">
        <v>493</v>
      </c>
      <c r="C88" s="335">
        <v>3.3033563732951438E-2</v>
      </c>
      <c r="D88" s="335">
        <v>0.10141540939798303</v>
      </c>
      <c r="E88" s="335">
        <v>0.20039644125615599</v>
      </c>
      <c r="F88" s="335">
        <v>0.3256010155323007</v>
      </c>
      <c r="G88" s="335">
        <v>0.4727070373813812</v>
      </c>
      <c r="H88" s="335">
        <v>0.63735943758273306</v>
      </c>
      <c r="I88" s="335">
        <v>0.81529592823179908</v>
      </c>
      <c r="J88" s="335">
        <v>1.0024451703714363</v>
      </c>
      <c r="K88" s="335">
        <v>1.1947095915429442</v>
      </c>
      <c r="L88" s="335">
        <v>1.3881720329922698</v>
      </c>
      <c r="M88" s="335">
        <v>1.5788072805716966</v>
      </c>
      <c r="N88" s="335">
        <v>1.7732045384018205</v>
      </c>
      <c r="O88" s="335">
        <v>1.956419166132481</v>
      </c>
      <c r="P88" s="335">
        <v>2.1455773401848166</v>
      </c>
      <c r="Q88" s="335">
        <v>2.3412509984733583</v>
      </c>
      <c r="R88" s="335">
        <v>2.5023477000055911</v>
      </c>
      <c r="S88" s="335">
        <v>2.6388728688827547</v>
      </c>
      <c r="T88" s="335">
        <v>2.734286085513614</v>
      </c>
      <c r="U88" s="335">
        <v>2.7727200554600664</v>
      </c>
      <c r="V88" s="335">
        <v>2.7697741856951761</v>
      </c>
      <c r="W88" s="335">
        <v>2.7834735840345743</v>
      </c>
      <c r="X88" s="335">
        <v>2.7286881493123625</v>
      </c>
      <c r="Y88" s="335">
        <v>2.7046226204283266</v>
      </c>
      <c r="Z88" s="335">
        <v>2.7216605945923869</v>
      </c>
      <c r="AA88" s="335">
        <v>2.7404832786019471</v>
      </c>
      <c r="AB88" s="335">
        <v>2.7588001522173373</v>
      </c>
      <c r="AC88" s="335">
        <v>2.7811509600931377</v>
      </c>
      <c r="AD88" s="335">
        <v>2.7957323711721975</v>
      </c>
      <c r="AE88" s="335">
        <v>2.8135897820730595</v>
      </c>
      <c r="AF88" s="335">
        <v>2.8292861507198444</v>
      </c>
      <c r="AG88" s="335">
        <v>2.8315611698866521</v>
      </c>
      <c r="AH88" s="335">
        <v>2.8286023795742463</v>
      </c>
      <c r="AI88" s="335">
        <v>2.9502611915794099</v>
      </c>
      <c r="AJ88" s="335">
        <v>2.9663073230710642</v>
      </c>
      <c r="AK88" s="335">
        <v>2.9640392836716956</v>
      </c>
      <c r="AL88" s="335">
        <v>2.9599792770788627</v>
      </c>
      <c r="AM88" s="335">
        <v>2.9438443673440724</v>
      </c>
      <c r="AN88" s="335">
        <v>2.9173584477552974</v>
      </c>
      <c r="AO88" s="335">
        <v>2.8105503511958139</v>
      </c>
      <c r="AP88" s="335">
        <v>2.5696558565494723</v>
      </c>
      <c r="AQ88" s="335">
        <v>2.5322199548055488</v>
      </c>
      <c r="AR88" s="335">
        <v>2.5158005967183139</v>
      </c>
      <c r="AS88" s="335">
        <v>2.4589147852620585</v>
      </c>
      <c r="AT88" s="335">
        <v>2.3806757268789975</v>
      </c>
      <c r="AU88" s="335">
        <v>2.2797260365064922</v>
      </c>
      <c r="AV88" s="335">
        <v>2.1991932175310134</v>
      </c>
      <c r="AW88" s="335">
        <v>2.1545560762594254</v>
      </c>
      <c r="AX88" s="335">
        <v>2.1057298396346487</v>
      </c>
      <c r="AY88" s="335">
        <v>2.0528168887735241</v>
      </c>
      <c r="AZ88" s="335">
        <v>1.9928557651215519</v>
      </c>
      <c r="BA88" s="335">
        <v>1.9292403583841846</v>
      </c>
      <c r="BB88" s="335">
        <v>1.8617084316231352</v>
      </c>
      <c r="BC88" s="335">
        <v>1.7906996463760789</v>
      </c>
      <c r="BD88" s="335">
        <v>1.715978581393504</v>
      </c>
      <c r="BE88" s="335">
        <v>1.6378708364633552</v>
      </c>
      <c r="BF88" s="335">
        <v>1.5560695983003423</v>
      </c>
      <c r="BG88" s="335">
        <v>1.471010973536601</v>
      </c>
      <c r="BH88" s="335">
        <v>1.382445709497903</v>
      </c>
      <c r="BI88" s="335">
        <v>1.2903811104839151</v>
      </c>
      <c r="BJ88" s="335">
        <v>1.1945381509421238</v>
      </c>
      <c r="BK88" s="335">
        <v>1.0954733835742159</v>
      </c>
      <c r="BL88" s="335">
        <v>1.0662444616723163</v>
      </c>
      <c r="BM88" s="335">
        <v>1.0815789022526465</v>
      </c>
      <c r="BN88" s="335">
        <v>1.0968985626256704</v>
      </c>
      <c r="BO88" s="335">
        <v>1.1121434701663668</v>
      </c>
      <c r="BP88" s="335">
        <v>1.1273552375052671</v>
      </c>
      <c r="BQ88" s="335">
        <v>1.1425445026690908</v>
      </c>
      <c r="BR88" s="335">
        <v>1.1577552547817747</v>
      </c>
      <c r="BS88" s="335">
        <v>1.1729319896499677</v>
      </c>
      <c r="BT88" s="335">
        <v>1.1881161106906122</v>
      </c>
      <c r="BU88" s="335">
        <v>1.2033155806267997</v>
      </c>
      <c r="BV88" s="335">
        <v>1.2185717471783928</v>
      </c>
      <c r="BW88" s="335">
        <v>1.2338222082275805</v>
      </c>
      <c r="BX88" s="335">
        <v>1.2491021821266721</v>
      </c>
      <c r="BY88" s="335">
        <v>1.2644093913297836</v>
      </c>
      <c r="BZ88" s="335">
        <v>1.2797719426724594</v>
      </c>
      <c r="CA88" s="335">
        <v>1.295117990470442</v>
      </c>
      <c r="CB88" s="335">
        <v>1.3104719566093932</v>
      </c>
      <c r="CC88" s="335">
        <v>1.3258268016213992</v>
      </c>
      <c r="CD88" s="335">
        <v>1.3412090341385343</v>
      </c>
      <c r="CE88" s="335">
        <v>1.3566289980864064</v>
      </c>
      <c r="CF88" s="335">
        <v>1.3721144925790414</v>
      </c>
    </row>
    <row r="89" spans="2:84" ht="13.5" thickBot="1">
      <c r="B89" s="341" t="s">
        <v>33</v>
      </c>
      <c r="C89" s="342">
        <v>4.7819366925034243</v>
      </c>
      <c r="D89" s="342">
        <v>5.4058907694780096</v>
      </c>
      <c r="E89" s="342">
        <v>6.2207828668225771</v>
      </c>
      <c r="F89" s="342">
        <v>7.1084722262423705</v>
      </c>
      <c r="G89" s="342">
        <v>8.0469525090807341</v>
      </c>
      <c r="H89" s="342">
        <v>8.9458610126301892</v>
      </c>
      <c r="I89" s="342">
        <v>9.7338323552180182</v>
      </c>
      <c r="J89" s="342">
        <v>10.431029096271978</v>
      </c>
      <c r="K89" s="342">
        <v>11.112024920708857</v>
      </c>
      <c r="L89" s="342">
        <v>11.807926246751812</v>
      </c>
      <c r="M89" s="342">
        <v>12.470148636663632</v>
      </c>
      <c r="N89" s="342">
        <v>13.055924829856133</v>
      </c>
      <c r="O89" s="342">
        <v>13.554605279135668</v>
      </c>
      <c r="P89" s="342">
        <v>14.079093308110277</v>
      </c>
      <c r="Q89" s="342">
        <v>14.665032137387403</v>
      </c>
      <c r="R89" s="342">
        <v>15.222578189637993</v>
      </c>
      <c r="S89" s="342">
        <v>15.759084243097261</v>
      </c>
      <c r="T89" s="342">
        <v>16.21870278070644</v>
      </c>
      <c r="U89" s="342">
        <v>16.543805995366458</v>
      </c>
      <c r="V89" s="342">
        <v>16.746770599417534</v>
      </c>
      <c r="W89" s="342">
        <v>17.125078274304965</v>
      </c>
      <c r="X89" s="342">
        <v>17.060471101752988</v>
      </c>
      <c r="Y89" s="342">
        <v>17.023245762901674</v>
      </c>
      <c r="Z89" s="342">
        <v>17.089821239783056</v>
      </c>
      <c r="AA89" s="342">
        <v>17.063253838360261</v>
      </c>
      <c r="AB89" s="342">
        <v>17.043884754345601</v>
      </c>
      <c r="AC89" s="342">
        <v>17.049421641242947</v>
      </c>
      <c r="AD89" s="342">
        <v>17.045970416411166</v>
      </c>
      <c r="AE89" s="342">
        <v>16.988197391422641</v>
      </c>
      <c r="AF89" s="342">
        <v>16.98798648591276</v>
      </c>
      <c r="AG89" s="342">
        <v>16.979376521118745</v>
      </c>
      <c r="AH89" s="342">
        <v>16.834994053650615</v>
      </c>
      <c r="AI89" s="342">
        <v>17.399639764643101</v>
      </c>
      <c r="AJ89" s="342">
        <v>17.326157877311374</v>
      </c>
      <c r="AK89" s="342">
        <v>17.163356129378592</v>
      </c>
      <c r="AL89" s="342">
        <v>17.013637526456332</v>
      </c>
      <c r="AM89" s="342">
        <v>16.745778263618512</v>
      </c>
      <c r="AN89" s="342">
        <v>16.413574323478045</v>
      </c>
      <c r="AO89" s="342">
        <v>15.653135393121335</v>
      </c>
      <c r="AP89" s="342">
        <v>14.199071205460031</v>
      </c>
      <c r="AQ89" s="342">
        <v>13.887797767698139</v>
      </c>
      <c r="AR89" s="342">
        <v>13.74601308075192</v>
      </c>
      <c r="AS89" s="342">
        <v>13.422746258003189</v>
      </c>
      <c r="AT89" s="342">
        <v>13.005696228409871</v>
      </c>
      <c r="AU89" s="342">
        <v>12.471986495207926</v>
      </c>
      <c r="AV89" s="342">
        <v>12.061034420587044</v>
      </c>
      <c r="AW89" s="342">
        <v>11.71503398216587</v>
      </c>
      <c r="AX89" s="342">
        <v>11.353966351487243</v>
      </c>
      <c r="AY89" s="342">
        <v>10.97923460435695</v>
      </c>
      <c r="AZ89" s="342">
        <v>10.575148056082289</v>
      </c>
      <c r="BA89" s="342">
        <v>10.160217621362751</v>
      </c>
      <c r="BB89" s="342">
        <v>9.73308210105853</v>
      </c>
      <c r="BC89" s="342">
        <v>9.296640710521185</v>
      </c>
      <c r="BD89" s="342">
        <v>8.8496324222360041</v>
      </c>
      <c r="BE89" s="342">
        <v>8.3939015087230757</v>
      </c>
      <c r="BF89" s="342">
        <v>7.9656428652100031</v>
      </c>
      <c r="BG89" s="342">
        <v>7.6109455563493977</v>
      </c>
      <c r="BH89" s="342">
        <v>7.2607469647618297</v>
      </c>
      <c r="BI89" s="342">
        <v>6.9481688010204019</v>
      </c>
      <c r="BJ89" s="342">
        <v>6.6269404457673495</v>
      </c>
      <c r="BK89" s="342">
        <v>6.2990330247289439</v>
      </c>
      <c r="BL89" s="342">
        <v>6.0369249668193135</v>
      </c>
      <c r="BM89" s="342">
        <v>5.8154312474694674</v>
      </c>
      <c r="BN89" s="342">
        <v>5.5893844299809086</v>
      </c>
      <c r="BO89" s="342">
        <v>5.3602314422245403</v>
      </c>
      <c r="BP89" s="342">
        <v>5.3907046701588452</v>
      </c>
      <c r="BQ89" s="342">
        <v>5.426912780802164</v>
      </c>
      <c r="BR89" s="342">
        <v>5.4629105657990014</v>
      </c>
      <c r="BS89" s="342">
        <v>5.4986391186302948</v>
      </c>
      <c r="BT89" s="342">
        <v>5.5342018674366056</v>
      </c>
      <c r="BU89" s="342">
        <v>5.5696409756195537</v>
      </c>
      <c r="BV89" s="342">
        <v>5.6050558149657226</v>
      </c>
      <c r="BW89" s="342">
        <v>5.6403529804689683</v>
      </c>
      <c r="BX89" s="342">
        <v>5.6756024767829274</v>
      </c>
      <c r="BY89" s="342">
        <v>5.7107968143768586</v>
      </c>
      <c r="BZ89" s="342">
        <v>5.7459724764240709</v>
      </c>
      <c r="CA89" s="342">
        <v>5.7809951330399931</v>
      </c>
      <c r="CB89" s="342">
        <v>5.8158860118275895</v>
      </c>
      <c r="CC89" s="342">
        <v>5.8506180525302423</v>
      </c>
      <c r="CD89" s="342">
        <v>5.8852218696041998</v>
      </c>
      <c r="CE89" s="342">
        <v>5.9199256677895464</v>
      </c>
      <c r="CF89" s="342">
        <v>5.9547608600892286</v>
      </c>
    </row>
  </sheetData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F97"/>
  <sheetViews>
    <sheetView showGridLines="0" zoomScale="85" zoomScaleNormal="85" workbookViewId="0">
      <pane xSplit="2" ySplit="9" topLeftCell="C10" activePane="bottomRight" state="frozen"/>
      <selection activeCell="E10" sqref="E10"/>
      <selection pane="topRight" activeCell="E10" sqref="E10"/>
      <selection pane="bottomLeft" activeCell="E10" sqref="E10"/>
      <selection pane="bottomRight"/>
    </sheetView>
  </sheetViews>
  <sheetFormatPr defaultColWidth="9" defaultRowHeight="12.75"/>
  <cols>
    <col min="1" max="1" width="3.625" style="76" customWidth="1"/>
    <col min="2" max="2" width="18.25" style="76" customWidth="1"/>
    <col min="3" max="11" width="9.375" style="76" customWidth="1"/>
    <col min="12" max="69" width="9.375" style="332" customWidth="1"/>
    <col min="70" max="16384" width="9" style="332"/>
  </cols>
  <sheetData>
    <row r="1" spans="1:84" s="76" customFormat="1" ht="15.75">
      <c r="A1" s="637" t="s">
        <v>535</v>
      </c>
      <c r="C1" s="35"/>
      <c r="D1" s="35"/>
      <c r="E1" s="35"/>
      <c r="F1" s="35"/>
      <c r="G1" s="35"/>
      <c r="H1" s="35"/>
      <c r="I1" s="35"/>
    </row>
    <row r="2" spans="1:84" s="76" customFormat="1">
      <c r="K2" s="59"/>
      <c r="L2" s="59"/>
    </row>
    <row r="3" spans="1:84" s="76" customFormat="1">
      <c r="B3" s="76" t="s">
        <v>495</v>
      </c>
    </row>
    <row r="4" spans="1:84" s="76" customFormat="1">
      <c r="B4" s="76" t="s">
        <v>483</v>
      </c>
    </row>
    <row r="5" spans="1:84" s="76" customFormat="1">
      <c r="B5" s="76" t="s">
        <v>484</v>
      </c>
    </row>
    <row r="6" spans="1:84" s="76" customFormat="1">
      <c r="B6" s="59" t="s">
        <v>485</v>
      </c>
      <c r="C6" s="321"/>
    </row>
    <row r="7" spans="1:84" s="76" customFormat="1">
      <c r="B7" s="59"/>
      <c r="C7" s="321"/>
    </row>
    <row r="8" spans="1:84" s="76" customFormat="1">
      <c r="C8" s="321" t="s">
        <v>486</v>
      </c>
    </row>
    <row r="9" spans="1:84" s="76" customFormat="1">
      <c r="B9" s="322" t="s">
        <v>36</v>
      </c>
      <c r="C9" s="322">
        <v>1970</v>
      </c>
      <c r="D9" s="322">
        <v>1971</v>
      </c>
      <c r="E9" s="322">
        <v>1972</v>
      </c>
      <c r="F9" s="322">
        <v>1973</v>
      </c>
      <c r="G9" s="322">
        <v>1974</v>
      </c>
      <c r="H9" s="322">
        <v>1975</v>
      </c>
      <c r="I9" s="322">
        <v>1976</v>
      </c>
      <c r="J9" s="322">
        <v>1977</v>
      </c>
      <c r="K9" s="322">
        <v>1978</v>
      </c>
      <c r="L9" s="322">
        <v>1979</v>
      </c>
      <c r="M9" s="322">
        <v>1980</v>
      </c>
      <c r="N9" s="322">
        <v>1981</v>
      </c>
      <c r="O9" s="322">
        <v>1982</v>
      </c>
      <c r="P9" s="322">
        <v>1983</v>
      </c>
      <c r="Q9" s="322">
        <v>1984</v>
      </c>
      <c r="R9" s="322">
        <v>1985</v>
      </c>
      <c r="S9" s="322">
        <v>1986</v>
      </c>
      <c r="T9" s="322">
        <v>1987</v>
      </c>
      <c r="U9" s="322">
        <v>1988</v>
      </c>
      <c r="V9" s="322">
        <v>1989</v>
      </c>
      <c r="W9" s="322">
        <v>1990</v>
      </c>
      <c r="X9" s="322">
        <v>1991</v>
      </c>
      <c r="Y9" s="322">
        <v>1992</v>
      </c>
      <c r="Z9" s="322">
        <v>1993</v>
      </c>
      <c r="AA9" s="322">
        <v>1994</v>
      </c>
      <c r="AB9" s="322">
        <v>1995</v>
      </c>
      <c r="AC9" s="322">
        <v>1996</v>
      </c>
      <c r="AD9" s="322">
        <v>1997</v>
      </c>
      <c r="AE9" s="322">
        <v>1998</v>
      </c>
      <c r="AF9" s="322">
        <v>1999</v>
      </c>
      <c r="AG9" s="322">
        <v>2000</v>
      </c>
      <c r="AH9" s="322">
        <v>2001</v>
      </c>
      <c r="AI9" s="322">
        <v>2002</v>
      </c>
      <c r="AJ9" s="322">
        <v>2003</v>
      </c>
      <c r="AK9" s="322">
        <v>2004</v>
      </c>
      <c r="AL9" s="322">
        <v>2005</v>
      </c>
      <c r="AM9" s="322">
        <v>2006</v>
      </c>
      <c r="AN9" s="322">
        <v>2007</v>
      </c>
      <c r="AO9" s="322">
        <v>2008</v>
      </c>
      <c r="AP9" s="322">
        <v>2009</v>
      </c>
      <c r="AQ9" s="322">
        <v>2010</v>
      </c>
      <c r="AR9" s="322">
        <v>2011</v>
      </c>
      <c r="AS9" s="322">
        <v>2012</v>
      </c>
      <c r="AT9" s="322">
        <v>2013</v>
      </c>
      <c r="AU9" s="322">
        <v>2014</v>
      </c>
      <c r="AV9" s="322">
        <v>2015</v>
      </c>
      <c r="AW9" s="322">
        <v>2016</v>
      </c>
      <c r="AX9" s="322">
        <v>2017</v>
      </c>
      <c r="AY9" s="322">
        <v>2018</v>
      </c>
      <c r="AZ9" s="322">
        <v>2019</v>
      </c>
      <c r="BA9" s="322">
        <v>2020</v>
      </c>
      <c r="BB9" s="322">
        <v>2021</v>
      </c>
      <c r="BC9" s="322">
        <v>2022</v>
      </c>
      <c r="BD9" s="322">
        <v>2023</v>
      </c>
      <c r="BE9" s="322">
        <v>2024</v>
      </c>
      <c r="BF9" s="322">
        <v>2025</v>
      </c>
      <c r="BG9" s="322">
        <v>2026</v>
      </c>
      <c r="BH9" s="322">
        <v>2027</v>
      </c>
      <c r="BI9" s="322">
        <v>2028</v>
      </c>
      <c r="BJ9" s="322">
        <v>2029</v>
      </c>
      <c r="BK9" s="322">
        <v>2030</v>
      </c>
      <c r="BL9" s="322">
        <v>2031</v>
      </c>
      <c r="BM9" s="322">
        <v>2032</v>
      </c>
      <c r="BN9" s="322">
        <v>2033</v>
      </c>
      <c r="BO9" s="322">
        <v>2034</v>
      </c>
      <c r="BP9" s="322">
        <v>2035</v>
      </c>
      <c r="BQ9" s="322">
        <v>2036</v>
      </c>
      <c r="BR9" s="322">
        <v>2037</v>
      </c>
      <c r="BS9" s="322">
        <v>2038</v>
      </c>
      <c r="BT9" s="322">
        <v>2039</v>
      </c>
      <c r="BU9" s="322">
        <v>2040</v>
      </c>
      <c r="BV9" s="322">
        <v>2041</v>
      </c>
      <c r="BW9" s="322">
        <v>2042</v>
      </c>
      <c r="BX9" s="322">
        <v>2043</v>
      </c>
      <c r="BY9" s="322">
        <v>2044</v>
      </c>
      <c r="BZ9" s="322">
        <v>2045</v>
      </c>
      <c r="CA9" s="322">
        <v>2046</v>
      </c>
      <c r="CB9" s="322">
        <v>2047</v>
      </c>
      <c r="CC9" s="322">
        <v>2048</v>
      </c>
      <c r="CD9" s="322">
        <v>2049</v>
      </c>
      <c r="CE9" s="322">
        <v>2050</v>
      </c>
      <c r="CF9" s="322">
        <v>2051</v>
      </c>
    </row>
    <row r="10" spans="1:84" s="76" customFormat="1">
      <c r="B10" s="323" t="s">
        <v>80</v>
      </c>
      <c r="C10" s="335">
        <v>0</v>
      </c>
      <c r="D10" s="335">
        <v>0</v>
      </c>
      <c r="E10" s="335">
        <v>0</v>
      </c>
      <c r="F10" s="335">
        <v>0</v>
      </c>
      <c r="G10" s="335">
        <v>0</v>
      </c>
      <c r="H10" s="335">
        <v>0</v>
      </c>
      <c r="I10" s="335">
        <v>0</v>
      </c>
      <c r="J10" s="335">
        <v>0</v>
      </c>
      <c r="K10" s="335">
        <v>0</v>
      </c>
      <c r="L10" s="335">
        <v>0.40854816214519746</v>
      </c>
      <c r="M10" s="335">
        <v>1.2137172537987035</v>
      </c>
      <c r="N10" s="335">
        <v>2.0323498482580051</v>
      </c>
      <c r="O10" s="335">
        <v>2.8567925571633412</v>
      </c>
      <c r="P10" s="335">
        <v>3.7935353419646547</v>
      </c>
      <c r="Q10" s="335">
        <v>4.8564190194919048</v>
      </c>
      <c r="R10" s="335">
        <v>6.0463877237706312</v>
      </c>
      <c r="S10" s="335">
        <v>7.3564345736808932</v>
      </c>
      <c r="T10" s="335">
        <v>8.7608448659536133</v>
      </c>
      <c r="U10" s="335">
        <v>10.230466287135609</v>
      </c>
      <c r="V10" s="335">
        <v>11.749038399634268</v>
      </c>
      <c r="W10" s="335">
        <v>13.286859297192283</v>
      </c>
      <c r="X10" s="335">
        <v>15.000736746466529</v>
      </c>
      <c r="Y10" s="335">
        <v>16.698626865018195</v>
      </c>
      <c r="Z10" s="335">
        <v>18.407405393787421</v>
      </c>
      <c r="AA10" s="335">
        <v>20.118753871687225</v>
      </c>
      <c r="AB10" s="335">
        <v>21.833548542379539</v>
      </c>
      <c r="AC10" s="335">
        <v>23.535949020075524</v>
      </c>
      <c r="AD10" s="335">
        <v>25.209465194412591</v>
      </c>
      <c r="AE10" s="335">
        <v>26.869977529687798</v>
      </c>
      <c r="AF10" s="335">
        <v>28.514477477689965</v>
      </c>
      <c r="AG10" s="335">
        <v>30.156912285073155</v>
      </c>
      <c r="AH10" s="335">
        <v>31.881264507336081</v>
      </c>
      <c r="AI10" s="335">
        <v>34.143901784096364</v>
      </c>
      <c r="AJ10" s="335">
        <v>35.457901274346753</v>
      </c>
      <c r="AK10" s="335">
        <v>42.618836257591987</v>
      </c>
      <c r="AL10" s="335">
        <v>47.837709820708803</v>
      </c>
      <c r="AM10" s="335">
        <v>52.583798819522187</v>
      </c>
      <c r="AN10" s="335">
        <v>56.88895546562965</v>
      </c>
      <c r="AO10" s="335">
        <v>60.725200552225473</v>
      </c>
      <c r="AP10" s="335">
        <v>65.330129131959893</v>
      </c>
      <c r="AQ10" s="335">
        <v>70.775000000000006</v>
      </c>
      <c r="AR10" s="335">
        <v>76.908999999999992</v>
      </c>
      <c r="AS10" s="335">
        <v>83.544848428412593</v>
      </c>
      <c r="AT10" s="335">
        <v>86.246645090714466</v>
      </c>
      <c r="AU10" s="335">
        <v>88.940911082267547</v>
      </c>
      <c r="AV10" s="335">
        <v>91.527015375378056</v>
      </c>
      <c r="AW10" s="335">
        <v>94.727242680785906</v>
      </c>
      <c r="AX10" s="335">
        <v>97.759650210987672</v>
      </c>
      <c r="AY10" s="335">
        <v>100.56250725175403</v>
      </c>
      <c r="AZ10" s="335">
        <v>102.16871982782459</v>
      </c>
      <c r="BA10" s="335">
        <v>103.02316063296746</v>
      </c>
      <c r="BB10" s="335">
        <v>103.85820725735228</v>
      </c>
      <c r="BC10" s="335">
        <v>104.67218580303543</v>
      </c>
      <c r="BD10" s="335">
        <v>105.46293636006224</v>
      </c>
      <c r="BE10" s="335">
        <v>106.24958992847564</v>
      </c>
      <c r="BF10" s="335">
        <v>107.03000302857268</v>
      </c>
      <c r="BG10" s="335">
        <v>107.79943324147095</v>
      </c>
      <c r="BH10" s="335">
        <v>108.38528193627619</v>
      </c>
      <c r="BI10" s="335">
        <v>108.58110836291065</v>
      </c>
      <c r="BJ10" s="335">
        <v>108.76044833549034</v>
      </c>
      <c r="BK10" s="335">
        <v>108.92448007236185</v>
      </c>
      <c r="BL10" s="335">
        <v>109.07290939059229</v>
      </c>
      <c r="BM10" s="335">
        <v>109.20602714002975</v>
      </c>
      <c r="BN10" s="335">
        <v>109.32414762848784</v>
      </c>
      <c r="BO10" s="335">
        <v>109.42948411648942</v>
      </c>
      <c r="BP10" s="335">
        <v>109.52275981204832</v>
      </c>
      <c r="BQ10" s="335">
        <v>109.60539045179257</v>
      </c>
      <c r="BR10" s="335">
        <v>109.67813501314106</v>
      </c>
      <c r="BS10" s="335">
        <v>109.74349892981613</v>
      </c>
      <c r="BT10" s="335">
        <v>109.80188837259314</v>
      </c>
      <c r="BU10" s="335">
        <v>109.85423326283312</v>
      </c>
      <c r="BV10" s="335">
        <v>109.90078940881952</v>
      </c>
      <c r="BW10" s="335">
        <v>109.94333418695905</v>
      </c>
      <c r="BX10" s="335">
        <v>109.98152571156851</v>
      </c>
      <c r="BY10" s="335">
        <v>110.01527279440829</v>
      </c>
      <c r="BZ10" s="335">
        <v>110.04356116976408</v>
      </c>
      <c r="CA10" s="335">
        <v>110.06741261254047</v>
      </c>
      <c r="CB10" s="335">
        <v>110.08554530852882</v>
      </c>
      <c r="CC10" s="335">
        <v>110.09752781385785</v>
      </c>
      <c r="CD10" s="335">
        <v>110.10225842378293</v>
      </c>
      <c r="CE10" s="335">
        <v>110.26108747970548</v>
      </c>
      <c r="CF10" s="335">
        <v>110.52228625391291</v>
      </c>
    </row>
    <row r="11" spans="1:84" s="76" customFormat="1">
      <c r="B11" s="323" t="s">
        <v>31</v>
      </c>
      <c r="C11" s="335">
        <v>0</v>
      </c>
      <c r="D11" s="335">
        <v>0</v>
      </c>
      <c r="E11" s="335">
        <v>0</v>
      </c>
      <c r="F11" s="335">
        <v>0</v>
      </c>
      <c r="G11" s="335">
        <v>0</v>
      </c>
      <c r="H11" s="335">
        <v>0</v>
      </c>
      <c r="I11" s="335">
        <v>0</v>
      </c>
      <c r="J11" s="335">
        <v>0</v>
      </c>
      <c r="K11" s="335">
        <v>0</v>
      </c>
      <c r="L11" s="335">
        <v>0.40854816214519746</v>
      </c>
      <c r="M11" s="335">
        <v>1.2137172537987035</v>
      </c>
      <c r="N11" s="335">
        <v>2.0323498482580051</v>
      </c>
      <c r="O11" s="335">
        <v>2.8567925571633412</v>
      </c>
      <c r="P11" s="335">
        <v>3.7935353419646547</v>
      </c>
      <c r="Q11" s="335">
        <v>4.8564190194919048</v>
      </c>
      <c r="R11" s="335">
        <v>6.0463877237706312</v>
      </c>
      <c r="S11" s="335">
        <v>7.3564345736808932</v>
      </c>
      <c r="T11" s="335">
        <v>8.7608448659536133</v>
      </c>
      <c r="U11" s="335">
        <v>10.230466287135609</v>
      </c>
      <c r="V11" s="335">
        <v>11.749038399634268</v>
      </c>
      <c r="W11" s="335">
        <v>13.286859297192283</v>
      </c>
      <c r="X11" s="335">
        <v>15.000736746466529</v>
      </c>
      <c r="Y11" s="335">
        <v>16.698626865018195</v>
      </c>
      <c r="Z11" s="335">
        <v>18.407405393787421</v>
      </c>
      <c r="AA11" s="335">
        <v>20.118753871687225</v>
      </c>
      <c r="AB11" s="335">
        <v>21.833548542379539</v>
      </c>
      <c r="AC11" s="335">
        <v>23.535949020075524</v>
      </c>
      <c r="AD11" s="335">
        <v>25.209465194412591</v>
      </c>
      <c r="AE11" s="335">
        <v>26.869977529687798</v>
      </c>
      <c r="AF11" s="335">
        <v>28.514477477689965</v>
      </c>
      <c r="AG11" s="335">
        <v>30.156912285073155</v>
      </c>
      <c r="AH11" s="335">
        <v>31.881264507336081</v>
      </c>
      <c r="AI11" s="335">
        <v>34.143901784096364</v>
      </c>
      <c r="AJ11" s="335">
        <v>35.457901274346753</v>
      </c>
      <c r="AK11" s="335">
        <v>42.618836257591987</v>
      </c>
      <c r="AL11" s="335">
        <v>47.837709820708803</v>
      </c>
      <c r="AM11" s="335">
        <v>52.583798819522187</v>
      </c>
      <c r="AN11" s="335">
        <v>56.88895546562965</v>
      </c>
      <c r="AO11" s="335">
        <v>60.725200552225473</v>
      </c>
      <c r="AP11" s="335">
        <v>65.330129131959893</v>
      </c>
      <c r="AQ11" s="335">
        <v>70.775000000000006</v>
      </c>
      <c r="AR11" s="335">
        <v>76.908999999999992</v>
      </c>
      <c r="AS11" s="335">
        <v>83.544848428412593</v>
      </c>
      <c r="AT11" s="335">
        <v>86.246645090714466</v>
      </c>
      <c r="AU11" s="335">
        <v>88.940911082267547</v>
      </c>
      <c r="AV11" s="335">
        <v>91.527015375378056</v>
      </c>
      <c r="AW11" s="335">
        <v>94.381475766593567</v>
      </c>
      <c r="AX11" s="335">
        <v>97.192426477257953</v>
      </c>
      <c r="AY11" s="335">
        <v>99.705669273765878</v>
      </c>
      <c r="AZ11" s="335">
        <v>102.06279380910607</v>
      </c>
      <c r="BA11" s="335">
        <v>102.95387762918449</v>
      </c>
      <c r="BB11" s="335">
        <v>103.77460736525052</v>
      </c>
      <c r="BC11" s="335">
        <v>104.57418564497584</v>
      </c>
      <c r="BD11" s="335">
        <v>105.35042694223196</v>
      </c>
      <c r="BE11" s="335">
        <v>106.12244956543623</v>
      </c>
      <c r="BF11" s="335">
        <v>106.88807781750751</v>
      </c>
      <c r="BG11" s="335">
        <v>107.6426550633703</v>
      </c>
      <c r="BH11" s="335">
        <v>108.38528193627619</v>
      </c>
      <c r="BI11" s="335">
        <v>108.58110836291065</v>
      </c>
      <c r="BJ11" s="335">
        <v>108.76044833549034</v>
      </c>
      <c r="BK11" s="335">
        <v>108.92448007236185</v>
      </c>
      <c r="BL11" s="335">
        <v>109.07290939059229</v>
      </c>
      <c r="BM11" s="335">
        <v>109.20602714002975</v>
      </c>
      <c r="BN11" s="335">
        <v>109.32414762848784</v>
      </c>
      <c r="BO11" s="335">
        <v>109.42948411648942</v>
      </c>
      <c r="BP11" s="335">
        <v>109.52275981204832</v>
      </c>
      <c r="BQ11" s="335">
        <v>109.60539045179257</v>
      </c>
      <c r="BR11" s="335">
        <v>109.67813501314106</v>
      </c>
      <c r="BS11" s="335">
        <v>109.74349892981613</v>
      </c>
      <c r="BT11" s="335">
        <v>109.80188837259314</v>
      </c>
      <c r="BU11" s="335">
        <v>109.85423326283312</v>
      </c>
      <c r="BV11" s="335">
        <v>109.90078940881952</v>
      </c>
      <c r="BW11" s="335">
        <v>109.94333418695905</v>
      </c>
      <c r="BX11" s="335">
        <v>109.98152571156851</v>
      </c>
      <c r="BY11" s="335">
        <v>110.01527279440829</v>
      </c>
      <c r="BZ11" s="335">
        <v>110.04356116976408</v>
      </c>
      <c r="CA11" s="335">
        <v>110.06741261254047</v>
      </c>
      <c r="CB11" s="335">
        <v>110.08554530852882</v>
      </c>
      <c r="CC11" s="335">
        <v>110.09752781385785</v>
      </c>
      <c r="CD11" s="335">
        <v>110.10225842378293</v>
      </c>
      <c r="CE11" s="335">
        <v>110.26108747970548</v>
      </c>
      <c r="CF11" s="335">
        <v>110.52228625391291</v>
      </c>
    </row>
    <row r="12" spans="1:84" s="261" customFormat="1">
      <c r="A12" s="76"/>
      <c r="B12" s="323" t="s">
        <v>81</v>
      </c>
      <c r="C12" s="335">
        <v>0</v>
      </c>
      <c r="D12" s="335">
        <v>0</v>
      </c>
      <c r="E12" s="335">
        <v>0</v>
      </c>
      <c r="F12" s="335">
        <v>0</v>
      </c>
      <c r="G12" s="335">
        <v>0</v>
      </c>
      <c r="H12" s="335">
        <v>0</v>
      </c>
      <c r="I12" s="335">
        <v>0</v>
      </c>
      <c r="J12" s="335">
        <v>0</v>
      </c>
      <c r="K12" s="335">
        <v>0</v>
      </c>
      <c r="L12" s="335">
        <v>0.40854816214519746</v>
      </c>
      <c r="M12" s="335">
        <v>1.2137172537987035</v>
      </c>
      <c r="N12" s="335">
        <v>2.0323498482580051</v>
      </c>
      <c r="O12" s="335">
        <v>2.8567925571633412</v>
      </c>
      <c r="P12" s="335">
        <v>3.7935353419646547</v>
      </c>
      <c r="Q12" s="335">
        <v>4.8564190194919048</v>
      </c>
      <c r="R12" s="335">
        <v>6.0463877237706312</v>
      </c>
      <c r="S12" s="335">
        <v>7.3564345736808932</v>
      </c>
      <c r="T12" s="335">
        <v>8.7608448659536133</v>
      </c>
      <c r="U12" s="335">
        <v>10.230466287135609</v>
      </c>
      <c r="V12" s="335">
        <v>11.749038399634268</v>
      </c>
      <c r="W12" s="335">
        <v>13.286859297192283</v>
      </c>
      <c r="X12" s="335">
        <v>15.000736746466529</v>
      </c>
      <c r="Y12" s="335">
        <v>16.698626865018195</v>
      </c>
      <c r="Z12" s="335">
        <v>18.407405393787421</v>
      </c>
      <c r="AA12" s="335">
        <v>20.118753871687225</v>
      </c>
      <c r="AB12" s="335">
        <v>21.833548542379539</v>
      </c>
      <c r="AC12" s="335">
        <v>23.535949020075524</v>
      </c>
      <c r="AD12" s="335">
        <v>25.209465194412591</v>
      </c>
      <c r="AE12" s="335">
        <v>26.869977529687798</v>
      </c>
      <c r="AF12" s="335">
        <v>28.514477477689965</v>
      </c>
      <c r="AG12" s="335">
        <v>30.156912285073155</v>
      </c>
      <c r="AH12" s="335">
        <v>31.881264507336081</v>
      </c>
      <c r="AI12" s="335">
        <v>34.143901784096364</v>
      </c>
      <c r="AJ12" s="335">
        <v>35.457901274346753</v>
      </c>
      <c r="AK12" s="335">
        <v>42.618836257591987</v>
      </c>
      <c r="AL12" s="335">
        <v>47.837709820708803</v>
      </c>
      <c r="AM12" s="335">
        <v>52.583798819522187</v>
      </c>
      <c r="AN12" s="335">
        <v>56.88895546562965</v>
      </c>
      <c r="AO12" s="335">
        <v>60.725200552225473</v>
      </c>
      <c r="AP12" s="335">
        <v>65.330129131959893</v>
      </c>
      <c r="AQ12" s="335">
        <v>70.775000000000006</v>
      </c>
      <c r="AR12" s="335">
        <v>76.908999999999992</v>
      </c>
      <c r="AS12" s="335">
        <v>83.544848428412593</v>
      </c>
      <c r="AT12" s="335">
        <v>86.246645090714466</v>
      </c>
      <c r="AU12" s="335">
        <v>88.940911082267547</v>
      </c>
      <c r="AV12" s="335">
        <v>91.527015375378056</v>
      </c>
      <c r="AW12" s="335">
        <v>94.0357088524012</v>
      </c>
      <c r="AX12" s="335">
        <v>96.552735217846021</v>
      </c>
      <c r="AY12" s="335">
        <v>98.848831295777757</v>
      </c>
      <c r="AZ12" s="335">
        <v>100.91414155261135</v>
      </c>
      <c r="BA12" s="335">
        <v>102.88459462540152</v>
      </c>
      <c r="BB12" s="335">
        <v>103.69100747314873</v>
      </c>
      <c r="BC12" s="335">
        <v>104.47618548691625</v>
      </c>
      <c r="BD12" s="335">
        <v>105.23791752440167</v>
      </c>
      <c r="BE12" s="335">
        <v>105.99530920239681</v>
      </c>
      <c r="BF12" s="335">
        <v>106.74615260644234</v>
      </c>
      <c r="BG12" s="335">
        <v>107.48587688526966</v>
      </c>
      <c r="BH12" s="335">
        <v>108.21430982664643</v>
      </c>
      <c r="BI12" s="335">
        <v>108.58110836291065</v>
      </c>
      <c r="BJ12" s="335">
        <v>108.76044833549034</v>
      </c>
      <c r="BK12" s="335">
        <v>108.92448007236185</v>
      </c>
      <c r="BL12" s="335">
        <v>109.07290939059229</v>
      </c>
      <c r="BM12" s="335">
        <v>109.20602714002975</v>
      </c>
      <c r="BN12" s="335">
        <v>109.32414762848784</v>
      </c>
      <c r="BO12" s="335">
        <v>109.42948411648942</v>
      </c>
      <c r="BP12" s="335">
        <v>109.52275981204832</v>
      </c>
      <c r="BQ12" s="335">
        <v>109.60539045179257</v>
      </c>
      <c r="BR12" s="335">
        <v>109.67813501314106</v>
      </c>
      <c r="BS12" s="335">
        <v>109.74349892981613</v>
      </c>
      <c r="BT12" s="335">
        <v>109.80188837259314</v>
      </c>
      <c r="BU12" s="335">
        <v>109.85423326283312</v>
      </c>
      <c r="BV12" s="335">
        <v>109.90078940881952</v>
      </c>
      <c r="BW12" s="335">
        <v>109.94333418695905</v>
      </c>
      <c r="BX12" s="335">
        <v>109.98152571156851</v>
      </c>
      <c r="BY12" s="335">
        <v>110.01527279440829</v>
      </c>
      <c r="BZ12" s="335">
        <v>110.04356116976408</v>
      </c>
      <c r="CA12" s="335">
        <v>110.06741261254047</v>
      </c>
      <c r="CB12" s="335">
        <v>110.08554530852882</v>
      </c>
      <c r="CC12" s="335">
        <v>110.09752781385785</v>
      </c>
      <c r="CD12" s="335">
        <v>110.10225842378293</v>
      </c>
      <c r="CE12" s="335">
        <v>110.26108747970548</v>
      </c>
      <c r="CF12" s="335">
        <v>110.52228625391291</v>
      </c>
    </row>
    <row r="13" spans="1:84" s="76" customFormat="1">
      <c r="B13" s="323" t="s">
        <v>32</v>
      </c>
      <c r="C13" s="335">
        <v>0</v>
      </c>
      <c r="D13" s="335">
        <v>0</v>
      </c>
      <c r="E13" s="335">
        <v>0</v>
      </c>
      <c r="F13" s="335">
        <v>0</v>
      </c>
      <c r="G13" s="335">
        <v>0</v>
      </c>
      <c r="H13" s="335">
        <v>0</v>
      </c>
      <c r="I13" s="335">
        <v>0</v>
      </c>
      <c r="J13" s="335">
        <v>0</v>
      </c>
      <c r="K13" s="335">
        <v>0</v>
      </c>
      <c r="L13" s="335">
        <v>0.40854816214519746</v>
      </c>
      <c r="M13" s="335">
        <v>1.2137172537987035</v>
      </c>
      <c r="N13" s="335">
        <v>2.0323498482580051</v>
      </c>
      <c r="O13" s="335">
        <v>2.8567925571633412</v>
      </c>
      <c r="P13" s="335">
        <v>3.7935353419646547</v>
      </c>
      <c r="Q13" s="335">
        <v>4.8564190194919048</v>
      </c>
      <c r="R13" s="335">
        <v>6.0463877237706312</v>
      </c>
      <c r="S13" s="335">
        <v>7.3564345736808932</v>
      </c>
      <c r="T13" s="335">
        <v>8.7608448659536133</v>
      </c>
      <c r="U13" s="335">
        <v>10.230466287135609</v>
      </c>
      <c r="V13" s="335">
        <v>11.749038399634268</v>
      </c>
      <c r="W13" s="335">
        <v>13.286859297192283</v>
      </c>
      <c r="X13" s="335">
        <v>15.000736746466529</v>
      </c>
      <c r="Y13" s="335">
        <v>16.698626865018195</v>
      </c>
      <c r="Z13" s="335">
        <v>18.407405393787421</v>
      </c>
      <c r="AA13" s="335">
        <v>20.118753871687225</v>
      </c>
      <c r="AB13" s="335">
        <v>21.833548542379539</v>
      </c>
      <c r="AC13" s="335">
        <v>23.535949020075524</v>
      </c>
      <c r="AD13" s="335">
        <v>25.209465194412591</v>
      </c>
      <c r="AE13" s="335">
        <v>26.869977529687798</v>
      </c>
      <c r="AF13" s="335">
        <v>28.514477477689965</v>
      </c>
      <c r="AG13" s="335">
        <v>30.156912285073155</v>
      </c>
      <c r="AH13" s="335">
        <v>31.881264507336081</v>
      </c>
      <c r="AI13" s="335">
        <v>34.143901784096364</v>
      </c>
      <c r="AJ13" s="335">
        <v>35.457901274346753</v>
      </c>
      <c r="AK13" s="335">
        <v>42.618836257591987</v>
      </c>
      <c r="AL13" s="335">
        <v>47.837709820708803</v>
      </c>
      <c r="AM13" s="335">
        <v>52.583798819522187</v>
      </c>
      <c r="AN13" s="335">
        <v>56.88895546562965</v>
      </c>
      <c r="AO13" s="335">
        <v>60.725200552225473</v>
      </c>
      <c r="AP13" s="335">
        <v>65.330129131959893</v>
      </c>
      <c r="AQ13" s="335">
        <v>70.775000000000006</v>
      </c>
      <c r="AR13" s="335">
        <v>76.908999999999992</v>
      </c>
      <c r="AS13" s="335">
        <v>83.544848428412593</v>
      </c>
      <c r="AT13" s="335">
        <v>86.246645090714466</v>
      </c>
      <c r="AU13" s="335">
        <v>88.940911082267547</v>
      </c>
      <c r="AV13" s="335">
        <v>91.527015375378056</v>
      </c>
      <c r="AW13" s="335">
        <v>94.727242680785906</v>
      </c>
      <c r="AX13" s="335">
        <v>97.759650210987672</v>
      </c>
      <c r="AY13" s="335">
        <v>100.56250725175403</v>
      </c>
      <c r="AZ13" s="335">
        <v>102.16871982782459</v>
      </c>
      <c r="BA13" s="335">
        <v>103.02316063296746</v>
      </c>
      <c r="BB13" s="335">
        <v>103.85820725735228</v>
      </c>
      <c r="BC13" s="335">
        <v>104.67218580303543</v>
      </c>
      <c r="BD13" s="335">
        <v>105.46293636006224</v>
      </c>
      <c r="BE13" s="335">
        <v>106.24958992847564</v>
      </c>
      <c r="BF13" s="335">
        <v>107.03000302857268</v>
      </c>
      <c r="BG13" s="335">
        <v>107.79943324147095</v>
      </c>
      <c r="BH13" s="335">
        <v>108.38528193627619</v>
      </c>
      <c r="BI13" s="335">
        <v>108.58110836291065</v>
      </c>
      <c r="BJ13" s="335">
        <v>108.76044833549034</v>
      </c>
      <c r="BK13" s="335">
        <v>108.92448007236185</v>
      </c>
      <c r="BL13" s="335">
        <v>109.07290939059229</v>
      </c>
      <c r="BM13" s="335">
        <v>109.20602714002975</v>
      </c>
      <c r="BN13" s="335">
        <v>109.32414762848784</v>
      </c>
      <c r="BO13" s="335">
        <v>109.42948411648942</v>
      </c>
      <c r="BP13" s="335">
        <v>109.52275981204832</v>
      </c>
      <c r="BQ13" s="335">
        <v>109.60539045179257</v>
      </c>
      <c r="BR13" s="335">
        <v>109.67813501314106</v>
      </c>
      <c r="BS13" s="335">
        <v>109.74349892981613</v>
      </c>
      <c r="BT13" s="335">
        <v>109.80188837259314</v>
      </c>
      <c r="BU13" s="335">
        <v>109.85423326283312</v>
      </c>
      <c r="BV13" s="335">
        <v>109.90078940881952</v>
      </c>
      <c r="BW13" s="335">
        <v>109.94333418695905</v>
      </c>
      <c r="BX13" s="335">
        <v>109.98152571156851</v>
      </c>
      <c r="BY13" s="335">
        <v>110.01527279440829</v>
      </c>
      <c r="BZ13" s="335">
        <v>110.04356116976408</v>
      </c>
      <c r="CA13" s="335">
        <v>110.06741261254047</v>
      </c>
      <c r="CB13" s="335">
        <v>110.08554530852882</v>
      </c>
      <c r="CC13" s="335">
        <v>110.09752781385785</v>
      </c>
      <c r="CD13" s="335">
        <v>110.10225842378293</v>
      </c>
      <c r="CE13" s="335">
        <v>110.26108747970548</v>
      </c>
      <c r="CF13" s="335">
        <v>110.52228625391291</v>
      </c>
    </row>
    <row r="14" spans="1:84" s="76" customFormat="1">
      <c r="B14" s="314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</row>
    <row r="15" spans="1:84" s="76" customFormat="1">
      <c r="C15" s="321" t="s">
        <v>487</v>
      </c>
    </row>
    <row r="16" spans="1:84" s="76" customFormat="1">
      <c r="B16" s="322" t="s">
        <v>36</v>
      </c>
      <c r="C16" s="322">
        <v>1970</v>
      </c>
      <c r="D16" s="322">
        <v>1971</v>
      </c>
      <c r="E16" s="322">
        <v>1972</v>
      </c>
      <c r="F16" s="322">
        <v>1973</v>
      </c>
      <c r="G16" s="322">
        <v>1974</v>
      </c>
      <c r="H16" s="322">
        <v>1975</v>
      </c>
      <c r="I16" s="322">
        <v>1976</v>
      </c>
      <c r="J16" s="322">
        <v>1977</v>
      </c>
      <c r="K16" s="322">
        <v>1978</v>
      </c>
      <c r="L16" s="322">
        <v>1979</v>
      </c>
      <c r="M16" s="322">
        <v>1980</v>
      </c>
      <c r="N16" s="322">
        <v>1981</v>
      </c>
      <c r="O16" s="322">
        <v>1982</v>
      </c>
      <c r="P16" s="322">
        <v>1983</v>
      </c>
      <c r="Q16" s="322">
        <v>1984</v>
      </c>
      <c r="R16" s="322">
        <v>1985</v>
      </c>
      <c r="S16" s="322">
        <v>1986</v>
      </c>
      <c r="T16" s="322">
        <v>1987</v>
      </c>
      <c r="U16" s="322">
        <v>1988</v>
      </c>
      <c r="V16" s="322">
        <v>1989</v>
      </c>
      <c r="W16" s="322">
        <v>1990</v>
      </c>
      <c r="X16" s="322">
        <v>1991</v>
      </c>
      <c r="Y16" s="322">
        <v>1992</v>
      </c>
      <c r="Z16" s="322">
        <v>1993</v>
      </c>
      <c r="AA16" s="322">
        <v>1994</v>
      </c>
      <c r="AB16" s="322">
        <v>1995</v>
      </c>
      <c r="AC16" s="322">
        <v>1996</v>
      </c>
      <c r="AD16" s="322">
        <v>1997</v>
      </c>
      <c r="AE16" s="322">
        <v>1998</v>
      </c>
      <c r="AF16" s="322">
        <v>1999</v>
      </c>
      <c r="AG16" s="322">
        <v>2000</v>
      </c>
      <c r="AH16" s="322">
        <v>2001</v>
      </c>
      <c r="AI16" s="322">
        <v>2002</v>
      </c>
      <c r="AJ16" s="322">
        <v>2003</v>
      </c>
      <c r="AK16" s="322">
        <v>2004</v>
      </c>
      <c r="AL16" s="322">
        <v>2005</v>
      </c>
      <c r="AM16" s="322">
        <v>2006</v>
      </c>
      <c r="AN16" s="322">
        <v>2007</v>
      </c>
      <c r="AO16" s="322">
        <v>2008</v>
      </c>
      <c r="AP16" s="322">
        <v>2009</v>
      </c>
      <c r="AQ16" s="322">
        <v>2010</v>
      </c>
      <c r="AR16" s="322">
        <v>2011</v>
      </c>
      <c r="AS16" s="322">
        <v>2012</v>
      </c>
      <c r="AT16" s="322">
        <v>2013</v>
      </c>
      <c r="AU16" s="322">
        <v>2014</v>
      </c>
      <c r="AV16" s="322">
        <v>2015</v>
      </c>
      <c r="AW16" s="322">
        <v>2016</v>
      </c>
      <c r="AX16" s="322">
        <v>2017</v>
      </c>
      <c r="AY16" s="322">
        <v>2018</v>
      </c>
      <c r="AZ16" s="322">
        <v>2019</v>
      </c>
      <c r="BA16" s="322">
        <v>2020</v>
      </c>
      <c r="BB16" s="322">
        <v>2021</v>
      </c>
      <c r="BC16" s="322">
        <v>2022</v>
      </c>
      <c r="BD16" s="322">
        <v>2023</v>
      </c>
      <c r="BE16" s="322">
        <v>2024</v>
      </c>
      <c r="BF16" s="322">
        <v>2025</v>
      </c>
      <c r="BG16" s="322">
        <v>2026</v>
      </c>
      <c r="BH16" s="322">
        <v>2027</v>
      </c>
      <c r="BI16" s="322">
        <v>2028</v>
      </c>
      <c r="BJ16" s="322">
        <v>2029</v>
      </c>
      <c r="BK16" s="322">
        <v>2030</v>
      </c>
      <c r="BL16" s="322">
        <v>2031</v>
      </c>
      <c r="BM16" s="322">
        <v>2032</v>
      </c>
      <c r="BN16" s="322">
        <v>2033</v>
      </c>
      <c r="BO16" s="322">
        <v>2034</v>
      </c>
      <c r="BP16" s="322">
        <v>2035</v>
      </c>
      <c r="BQ16" s="322">
        <v>2036</v>
      </c>
      <c r="BR16" s="322">
        <v>2037</v>
      </c>
      <c r="BS16" s="322">
        <v>2038</v>
      </c>
      <c r="BT16" s="322">
        <v>2039</v>
      </c>
      <c r="BU16" s="322">
        <v>2040</v>
      </c>
      <c r="BV16" s="322">
        <v>2041</v>
      </c>
      <c r="BW16" s="322">
        <v>2042</v>
      </c>
      <c r="BX16" s="322">
        <v>2043</v>
      </c>
      <c r="BY16" s="322">
        <v>2044</v>
      </c>
      <c r="BZ16" s="322">
        <v>2045</v>
      </c>
      <c r="CA16" s="322">
        <v>2046</v>
      </c>
      <c r="CB16" s="322">
        <v>2047</v>
      </c>
      <c r="CC16" s="322">
        <v>2048</v>
      </c>
      <c r="CD16" s="322">
        <v>2049</v>
      </c>
      <c r="CE16" s="322">
        <v>2050</v>
      </c>
      <c r="CF16" s="322">
        <v>2051</v>
      </c>
    </row>
    <row r="17" spans="1:84" s="210" customFormat="1">
      <c r="A17" s="261"/>
      <c r="B17" s="323" t="s">
        <v>80</v>
      </c>
      <c r="C17" s="335">
        <v>0</v>
      </c>
      <c r="D17" s="335">
        <v>0</v>
      </c>
      <c r="E17" s="335">
        <v>0</v>
      </c>
      <c r="F17" s="335">
        <v>0</v>
      </c>
      <c r="G17" s="335">
        <v>0</v>
      </c>
      <c r="H17" s="335">
        <v>0</v>
      </c>
      <c r="I17" s="335">
        <v>0</v>
      </c>
      <c r="J17" s="335">
        <v>0</v>
      </c>
      <c r="K17" s="335">
        <v>0</v>
      </c>
      <c r="L17" s="335">
        <v>5.0272476325877051E-2</v>
      </c>
      <c r="M17" s="335">
        <v>0.14943887306527043</v>
      </c>
      <c r="N17" s="335">
        <v>0.25035745642310481</v>
      </c>
      <c r="O17" s="335">
        <v>0.3520064935775753</v>
      </c>
      <c r="P17" s="335">
        <v>0.4576104167309073</v>
      </c>
      <c r="Q17" s="335">
        <v>0.5681246724937572</v>
      </c>
      <c r="R17" s="335">
        <v>0.68318690171057939</v>
      </c>
      <c r="S17" s="335">
        <v>0.80269076770933856</v>
      </c>
      <c r="T17" s="335">
        <v>0.92647276177230042</v>
      </c>
      <c r="U17" s="335">
        <v>1.0543278480616916</v>
      </c>
      <c r="V17" s="335">
        <v>1.1843148342022447</v>
      </c>
      <c r="W17" s="335">
        <v>1.3388682145214201</v>
      </c>
      <c r="X17" s="335">
        <v>1.4747240998405133</v>
      </c>
      <c r="Y17" s="335">
        <v>1.6118496625132031</v>
      </c>
      <c r="Z17" s="335">
        <v>1.760499912152792</v>
      </c>
      <c r="AA17" s="335">
        <v>1.9098914436589618</v>
      </c>
      <c r="AB17" s="335">
        <v>2.0744597144542216</v>
      </c>
      <c r="AC17" s="335">
        <v>2.2581555290521811</v>
      </c>
      <c r="AD17" s="335">
        <v>2.4533327600422044</v>
      </c>
      <c r="AE17" s="335">
        <v>2.6551237538636681</v>
      </c>
      <c r="AF17" s="335">
        <v>2.8774422853086681</v>
      </c>
      <c r="AG17" s="335">
        <v>3.1000795123125706</v>
      </c>
      <c r="AH17" s="335">
        <v>3.5099387412558367</v>
      </c>
      <c r="AI17" s="335">
        <v>4.1239752024597056</v>
      </c>
      <c r="AJ17" s="335">
        <v>4.6120169725744349</v>
      </c>
      <c r="AK17" s="335">
        <v>5.2479691465381464</v>
      </c>
      <c r="AL17" s="335">
        <v>5.8076831122726906</v>
      </c>
      <c r="AM17" s="335">
        <v>6.2478531866959255</v>
      </c>
      <c r="AN17" s="335">
        <v>6.602637674930885</v>
      </c>
      <c r="AO17" s="335">
        <v>6.6717181103029342</v>
      </c>
      <c r="AP17" s="335">
        <v>6.331488883879369</v>
      </c>
      <c r="AQ17" s="335">
        <v>6.4655359312972811</v>
      </c>
      <c r="AR17" s="335">
        <v>6.6601154965845888</v>
      </c>
      <c r="AS17" s="335">
        <v>6.7399747555915255</v>
      </c>
      <c r="AT17" s="335">
        <v>6.6110514755779031</v>
      </c>
      <c r="AU17" s="335">
        <v>6.4432013759738282</v>
      </c>
      <c r="AV17" s="335">
        <v>6.385704688390585</v>
      </c>
      <c r="AW17" s="335">
        <v>6.2507531447179137</v>
      </c>
      <c r="AX17" s="335">
        <v>6.1126635224251471</v>
      </c>
      <c r="AY17" s="335">
        <v>5.9698820014010154</v>
      </c>
      <c r="AZ17" s="335">
        <v>5.6606136258800781</v>
      </c>
      <c r="BA17" s="335">
        <v>5.350427792447892</v>
      </c>
      <c r="BB17" s="335">
        <v>4.9590641622130951</v>
      </c>
      <c r="BC17" s="335">
        <v>4.5681198795063942</v>
      </c>
      <c r="BD17" s="335">
        <v>4.1939017466908712</v>
      </c>
      <c r="BE17" s="335">
        <v>3.8596229898287477</v>
      </c>
      <c r="BF17" s="335">
        <v>3.5644218408380133</v>
      </c>
      <c r="BG17" s="335">
        <v>3.2995339631300538</v>
      </c>
      <c r="BH17" s="335">
        <v>3.0522074349038295</v>
      </c>
      <c r="BI17" s="335">
        <v>2.8102723535376151</v>
      </c>
      <c r="BJ17" s="335">
        <v>2.5920485129249538</v>
      </c>
      <c r="BK17" s="335">
        <v>2.3950667694114531</v>
      </c>
      <c r="BL17" s="335">
        <v>2.2595611543271903</v>
      </c>
      <c r="BM17" s="335">
        <v>2.1337495735974938</v>
      </c>
      <c r="BN17" s="335">
        <v>2.0168385183548021</v>
      </c>
      <c r="BO17" s="335">
        <v>1.9082029964817275</v>
      </c>
      <c r="BP17" s="335">
        <v>1.8071683418010678</v>
      </c>
      <c r="BQ17" s="335">
        <v>1.7131486486486147</v>
      </c>
      <c r="BR17" s="335">
        <v>1.6255769020284108</v>
      </c>
      <c r="BS17" s="335">
        <v>1.5440082980397918</v>
      </c>
      <c r="BT17" s="335">
        <v>1.4679515387075051</v>
      </c>
      <c r="BU17" s="335">
        <v>1.4011039919589339</v>
      </c>
      <c r="BV17" s="335">
        <v>1.356693662748399</v>
      </c>
      <c r="BW17" s="335">
        <v>1.3140970110373338</v>
      </c>
      <c r="BX17" s="335">
        <v>1.2732231097850302</v>
      </c>
      <c r="BY17" s="335">
        <v>1.2339839984009904</v>
      </c>
      <c r="BZ17" s="335">
        <v>1.1962912874800455</v>
      </c>
      <c r="CA17" s="335">
        <v>1.1600704339320898</v>
      </c>
      <c r="CB17" s="335">
        <v>1.1252402422424161</v>
      </c>
      <c r="CC17" s="335">
        <v>1.0917289485230632</v>
      </c>
      <c r="CD17" s="335">
        <v>1.0594662846874299</v>
      </c>
      <c r="CE17" s="335">
        <v>1.0291344152736455</v>
      </c>
      <c r="CF17" s="335">
        <v>1.0004421361539224</v>
      </c>
    </row>
    <row r="18" spans="1:84" s="76" customFormat="1">
      <c r="B18" s="323" t="s">
        <v>31</v>
      </c>
      <c r="C18" s="335">
        <v>0</v>
      </c>
      <c r="D18" s="335">
        <v>0</v>
      </c>
      <c r="E18" s="335">
        <v>0</v>
      </c>
      <c r="F18" s="335">
        <v>0</v>
      </c>
      <c r="G18" s="335">
        <v>0</v>
      </c>
      <c r="H18" s="335">
        <v>0</v>
      </c>
      <c r="I18" s="335">
        <v>0</v>
      </c>
      <c r="J18" s="335">
        <v>0</v>
      </c>
      <c r="K18" s="335">
        <v>0</v>
      </c>
      <c r="L18" s="335">
        <v>5.0272476325877051E-2</v>
      </c>
      <c r="M18" s="335">
        <v>0.14943887306527043</v>
      </c>
      <c r="N18" s="335">
        <v>0.25035745642310481</v>
      </c>
      <c r="O18" s="335">
        <v>0.3520064935775753</v>
      </c>
      <c r="P18" s="335">
        <v>0.4576104167309073</v>
      </c>
      <c r="Q18" s="335">
        <v>0.5681246724937572</v>
      </c>
      <c r="R18" s="335">
        <v>0.68318690171057939</v>
      </c>
      <c r="S18" s="335">
        <v>0.80269076770933856</v>
      </c>
      <c r="T18" s="335">
        <v>0.92647276177230042</v>
      </c>
      <c r="U18" s="335">
        <v>1.0543278480616916</v>
      </c>
      <c r="V18" s="335">
        <v>1.1843148342022447</v>
      </c>
      <c r="W18" s="335">
        <v>1.3388682145214201</v>
      </c>
      <c r="X18" s="335">
        <v>1.4747240998405133</v>
      </c>
      <c r="Y18" s="335">
        <v>1.6118496625132031</v>
      </c>
      <c r="Z18" s="335">
        <v>1.760499912152792</v>
      </c>
      <c r="AA18" s="335">
        <v>1.9098914436589618</v>
      </c>
      <c r="AB18" s="335">
        <v>2.0744597144542216</v>
      </c>
      <c r="AC18" s="335">
        <v>2.2581555290521811</v>
      </c>
      <c r="AD18" s="335">
        <v>2.4533327600422044</v>
      </c>
      <c r="AE18" s="335">
        <v>2.6551237538636681</v>
      </c>
      <c r="AF18" s="335">
        <v>2.8774422853086681</v>
      </c>
      <c r="AG18" s="335">
        <v>3.1000795123125706</v>
      </c>
      <c r="AH18" s="335">
        <v>3.5099387412558367</v>
      </c>
      <c r="AI18" s="335">
        <v>4.1239752024597056</v>
      </c>
      <c r="AJ18" s="335">
        <v>4.6120169725744349</v>
      </c>
      <c r="AK18" s="335">
        <v>5.2479691465381464</v>
      </c>
      <c r="AL18" s="335">
        <v>5.8076831122726906</v>
      </c>
      <c r="AM18" s="335">
        <v>6.2478531866959255</v>
      </c>
      <c r="AN18" s="335">
        <v>6.602637674930885</v>
      </c>
      <c r="AO18" s="335">
        <v>6.6717181103029342</v>
      </c>
      <c r="AP18" s="335">
        <v>6.331488883879369</v>
      </c>
      <c r="AQ18" s="335">
        <v>6.4655359312972811</v>
      </c>
      <c r="AR18" s="335">
        <v>6.6601154965845888</v>
      </c>
      <c r="AS18" s="335">
        <v>6.7399747555915255</v>
      </c>
      <c r="AT18" s="335">
        <v>6.6110514755779031</v>
      </c>
      <c r="AU18" s="335">
        <v>6.4432013759738282</v>
      </c>
      <c r="AV18" s="335">
        <v>6.385704688390585</v>
      </c>
      <c r="AW18" s="335">
        <v>6.2423526638477318</v>
      </c>
      <c r="AX18" s="335">
        <v>6.1034804559450926</v>
      </c>
      <c r="AY18" s="335">
        <v>5.9564521809774984</v>
      </c>
      <c r="AZ18" s="335">
        <v>5.8091902199592615</v>
      </c>
      <c r="BA18" s="335">
        <v>5.6550716411956721</v>
      </c>
      <c r="BB18" s="335">
        <v>5.5113039258074554</v>
      </c>
      <c r="BC18" s="335">
        <v>5.3797895447017288</v>
      </c>
      <c r="BD18" s="335">
        <v>5.2602221438996164</v>
      </c>
      <c r="BE18" s="335">
        <v>5.1545481185855229</v>
      </c>
      <c r="BF18" s="335">
        <v>5.0662381538780696</v>
      </c>
      <c r="BG18" s="335">
        <v>4.9912578996449311</v>
      </c>
      <c r="BH18" s="335">
        <v>5.0050721333277179</v>
      </c>
      <c r="BI18" s="335">
        <v>5.0009302394453687</v>
      </c>
      <c r="BJ18" s="335">
        <v>4.9962671801088572</v>
      </c>
      <c r="BK18" s="335">
        <v>4.9912170749932327</v>
      </c>
      <c r="BL18" s="335">
        <v>4.9857396916378134</v>
      </c>
      <c r="BM18" s="335">
        <v>4.9798570501525212</v>
      </c>
      <c r="BN18" s="335">
        <v>4.9735603963475663</v>
      </c>
      <c r="BO18" s="335">
        <v>4.9670220789509889</v>
      </c>
      <c r="BP18" s="335">
        <v>4.9711839208334725</v>
      </c>
      <c r="BQ18" s="335">
        <v>4.9797048840123859</v>
      </c>
      <c r="BR18" s="335">
        <v>4.9882067786604392</v>
      </c>
      <c r="BS18" s="335">
        <v>4.9967774781837129</v>
      </c>
      <c r="BT18" s="335">
        <v>5.0054515288299859</v>
      </c>
      <c r="BU18" s="335">
        <v>5.0101978406976313</v>
      </c>
      <c r="BV18" s="335">
        <v>5.0119082148904885</v>
      </c>
      <c r="BW18" s="335">
        <v>5.0134345691781768</v>
      </c>
      <c r="BX18" s="335">
        <v>5.0147602198392267</v>
      </c>
      <c r="BY18" s="335">
        <v>5.0158810437964254</v>
      </c>
      <c r="BZ18" s="335">
        <v>5.0167496845274551</v>
      </c>
      <c r="CA18" s="335">
        <v>5.0174150681721859</v>
      </c>
      <c r="CB18" s="335">
        <v>5.0178176570621806</v>
      </c>
      <c r="CC18" s="335">
        <v>5.0179378388260476</v>
      </c>
      <c r="CD18" s="335">
        <v>5.0177242869831709</v>
      </c>
      <c r="CE18" s="335">
        <v>5.0182119892178356</v>
      </c>
      <c r="CF18" s="335">
        <v>5.0191235583506977</v>
      </c>
    </row>
    <row r="19" spans="1:84" s="210" customFormat="1">
      <c r="A19" s="76"/>
      <c r="B19" s="323" t="s">
        <v>81</v>
      </c>
      <c r="C19" s="335">
        <v>0</v>
      </c>
      <c r="D19" s="335">
        <v>0</v>
      </c>
      <c r="E19" s="335">
        <v>0</v>
      </c>
      <c r="F19" s="335">
        <v>0</v>
      </c>
      <c r="G19" s="335">
        <v>0</v>
      </c>
      <c r="H19" s="335">
        <v>0</v>
      </c>
      <c r="I19" s="335">
        <v>0</v>
      </c>
      <c r="J19" s="335">
        <v>0</v>
      </c>
      <c r="K19" s="335">
        <v>0</v>
      </c>
      <c r="L19" s="335">
        <v>5.0272476325877051E-2</v>
      </c>
      <c r="M19" s="335">
        <v>0.14943887306527043</v>
      </c>
      <c r="N19" s="335">
        <v>0.25035745642310481</v>
      </c>
      <c r="O19" s="335">
        <v>0.3520064935775753</v>
      </c>
      <c r="P19" s="335">
        <v>0.4576104167309073</v>
      </c>
      <c r="Q19" s="335">
        <v>0.5681246724937572</v>
      </c>
      <c r="R19" s="335">
        <v>0.68318690171057939</v>
      </c>
      <c r="S19" s="335">
        <v>0.80269076770933856</v>
      </c>
      <c r="T19" s="335">
        <v>0.92647276177230042</v>
      </c>
      <c r="U19" s="335">
        <v>1.0543278480616916</v>
      </c>
      <c r="V19" s="335">
        <v>1.1843148342022447</v>
      </c>
      <c r="W19" s="335">
        <v>1.3388682145214201</v>
      </c>
      <c r="X19" s="335">
        <v>1.4747240998405133</v>
      </c>
      <c r="Y19" s="335">
        <v>1.6118496625132031</v>
      </c>
      <c r="Z19" s="335">
        <v>1.760499912152792</v>
      </c>
      <c r="AA19" s="335">
        <v>1.9098914436589618</v>
      </c>
      <c r="AB19" s="335">
        <v>2.0744597144542216</v>
      </c>
      <c r="AC19" s="335">
        <v>2.2581555290521811</v>
      </c>
      <c r="AD19" s="335">
        <v>2.4533327600422044</v>
      </c>
      <c r="AE19" s="335">
        <v>2.6551237538636681</v>
      </c>
      <c r="AF19" s="335">
        <v>2.8774422853086681</v>
      </c>
      <c r="AG19" s="335">
        <v>3.1000795123125706</v>
      </c>
      <c r="AH19" s="335">
        <v>3.5099387412558367</v>
      </c>
      <c r="AI19" s="335">
        <v>4.1239752024597056</v>
      </c>
      <c r="AJ19" s="335">
        <v>4.6120169725744349</v>
      </c>
      <c r="AK19" s="335">
        <v>5.2479691465381464</v>
      </c>
      <c r="AL19" s="335">
        <v>5.8076831122726906</v>
      </c>
      <c r="AM19" s="335">
        <v>6.2478531866959255</v>
      </c>
      <c r="AN19" s="335">
        <v>6.602637674930885</v>
      </c>
      <c r="AO19" s="335">
        <v>6.6717181103029342</v>
      </c>
      <c r="AP19" s="335">
        <v>6.331488883879369</v>
      </c>
      <c r="AQ19" s="335">
        <v>6.4655359312972811</v>
      </c>
      <c r="AR19" s="335">
        <v>6.6601154965845888</v>
      </c>
      <c r="AS19" s="335">
        <v>6.7399747555915255</v>
      </c>
      <c r="AT19" s="335">
        <v>6.6110514755779031</v>
      </c>
      <c r="AU19" s="335">
        <v>6.4432013759738282</v>
      </c>
      <c r="AV19" s="335">
        <v>6.385704688390585</v>
      </c>
      <c r="AW19" s="335">
        <v>6.2898020047100411</v>
      </c>
      <c r="AX19" s="335">
        <v>6.2000771255266836</v>
      </c>
      <c r="AY19" s="335">
        <v>6.1048452422064168</v>
      </c>
      <c r="AZ19" s="335">
        <v>6.0029406122228277</v>
      </c>
      <c r="BA19" s="335">
        <v>5.9077331356063292</v>
      </c>
      <c r="BB19" s="335">
        <v>5.8069045045240761</v>
      </c>
      <c r="BC19" s="335">
        <v>5.7154687924116327</v>
      </c>
      <c r="BD19" s="335">
        <v>5.6331558949030729</v>
      </c>
      <c r="BE19" s="335">
        <v>5.5612223451029337</v>
      </c>
      <c r="BF19" s="335">
        <v>5.5013032931392614</v>
      </c>
      <c r="BG19" s="335">
        <v>5.4546918970553886</v>
      </c>
      <c r="BH19" s="335">
        <v>5.4183060096818219</v>
      </c>
      <c r="BI19" s="335">
        <v>5.3659563030453867</v>
      </c>
      <c r="BJ19" s="335">
        <v>5.3112868126059674</v>
      </c>
      <c r="BK19" s="335">
        <v>5.2820465963101153</v>
      </c>
      <c r="BL19" s="335">
        <v>5.2979600829062878</v>
      </c>
      <c r="BM19" s="335">
        <v>5.3136855436444153</v>
      </c>
      <c r="BN19" s="335">
        <v>5.3292675396537925</v>
      </c>
      <c r="BO19" s="335">
        <v>5.3447617820198836</v>
      </c>
      <c r="BP19" s="335">
        <v>5.3602313489546241</v>
      </c>
      <c r="BQ19" s="335">
        <v>5.3757471469394487</v>
      </c>
      <c r="BR19" s="335">
        <v>5.3913818335209882</v>
      </c>
      <c r="BS19" s="335">
        <v>5.4095258183136234</v>
      </c>
      <c r="BT19" s="335">
        <v>5.4387255594560653</v>
      </c>
      <c r="BU19" s="335">
        <v>5.4633494559759859</v>
      </c>
      <c r="BV19" s="335">
        <v>5.4844980379169144</v>
      </c>
      <c r="BW19" s="335">
        <v>5.5054959544781212</v>
      </c>
      <c r="BX19" s="335">
        <v>5.5263759649916313</v>
      </c>
      <c r="BY19" s="335">
        <v>5.5471319013267344</v>
      </c>
      <c r="BZ19" s="335">
        <v>5.5677634073717535</v>
      </c>
      <c r="CA19" s="335">
        <v>5.5882152462544488</v>
      </c>
      <c r="CB19" s="335">
        <v>5.6084727926013604</v>
      </c>
      <c r="CC19" s="335">
        <v>5.6285116347817858</v>
      </c>
      <c r="CD19" s="335">
        <v>5.6483262501885996</v>
      </c>
      <c r="CE19" s="335">
        <v>5.6688853729407072</v>
      </c>
      <c r="CF19" s="335">
        <v>5.6899599186588681</v>
      </c>
    </row>
    <row r="20" spans="1:84" s="210" customFormat="1">
      <c r="A20" s="76"/>
      <c r="B20" s="323" t="s">
        <v>32</v>
      </c>
      <c r="C20" s="335">
        <v>0</v>
      </c>
      <c r="D20" s="335">
        <v>0</v>
      </c>
      <c r="E20" s="335">
        <v>0</v>
      </c>
      <c r="F20" s="335">
        <v>0</v>
      </c>
      <c r="G20" s="335">
        <v>0</v>
      </c>
      <c r="H20" s="335">
        <v>0</v>
      </c>
      <c r="I20" s="335">
        <v>0</v>
      </c>
      <c r="J20" s="335">
        <v>0</v>
      </c>
      <c r="K20" s="335">
        <v>0</v>
      </c>
      <c r="L20" s="335">
        <v>5.0272476325877051E-2</v>
      </c>
      <c r="M20" s="335">
        <v>0.14943887306527043</v>
      </c>
      <c r="N20" s="335">
        <v>0.25035745642310481</v>
      </c>
      <c r="O20" s="335">
        <v>0.3520064935775753</v>
      </c>
      <c r="P20" s="335">
        <v>0.4576104167309073</v>
      </c>
      <c r="Q20" s="335">
        <v>0.5681246724937572</v>
      </c>
      <c r="R20" s="335">
        <v>0.68318690171057939</v>
      </c>
      <c r="S20" s="335">
        <v>0.80269076770933856</v>
      </c>
      <c r="T20" s="335">
        <v>0.92647276177230042</v>
      </c>
      <c r="U20" s="335">
        <v>1.0543278480616916</v>
      </c>
      <c r="V20" s="335">
        <v>1.1843148342022447</v>
      </c>
      <c r="W20" s="335">
        <v>1.3388682145214201</v>
      </c>
      <c r="X20" s="335">
        <v>1.4747240998405133</v>
      </c>
      <c r="Y20" s="335">
        <v>1.6118496625132031</v>
      </c>
      <c r="Z20" s="335">
        <v>1.760499912152792</v>
      </c>
      <c r="AA20" s="335">
        <v>1.9098914436589618</v>
      </c>
      <c r="AB20" s="335">
        <v>2.0744597144542216</v>
      </c>
      <c r="AC20" s="335">
        <v>2.2581555290521811</v>
      </c>
      <c r="AD20" s="335">
        <v>2.4533327600422044</v>
      </c>
      <c r="AE20" s="335">
        <v>2.6551237538636681</v>
      </c>
      <c r="AF20" s="335">
        <v>2.8774422853086681</v>
      </c>
      <c r="AG20" s="335">
        <v>3.1000795123125706</v>
      </c>
      <c r="AH20" s="335">
        <v>3.5099387412558367</v>
      </c>
      <c r="AI20" s="335">
        <v>4.1239752024597056</v>
      </c>
      <c r="AJ20" s="335">
        <v>4.6120169725744349</v>
      </c>
      <c r="AK20" s="335">
        <v>5.2479691465381464</v>
      </c>
      <c r="AL20" s="335">
        <v>5.8076831122726906</v>
      </c>
      <c r="AM20" s="335">
        <v>6.2478531866959255</v>
      </c>
      <c r="AN20" s="335">
        <v>6.602637674930885</v>
      </c>
      <c r="AO20" s="335">
        <v>6.6717181103029342</v>
      </c>
      <c r="AP20" s="335">
        <v>6.331488883879369</v>
      </c>
      <c r="AQ20" s="335">
        <v>6.4655359312972811</v>
      </c>
      <c r="AR20" s="335">
        <v>6.6601154965845888</v>
      </c>
      <c r="AS20" s="335">
        <v>6.7399747555915255</v>
      </c>
      <c r="AT20" s="335">
        <v>6.6110514755779031</v>
      </c>
      <c r="AU20" s="335">
        <v>6.4432013759738282</v>
      </c>
      <c r="AV20" s="335">
        <v>6.385704688390585</v>
      </c>
      <c r="AW20" s="335">
        <v>6.3625897263686513</v>
      </c>
      <c r="AX20" s="335">
        <v>6.3330329375172187</v>
      </c>
      <c r="AY20" s="335">
        <v>6.2944674939236096</v>
      </c>
      <c r="AZ20" s="335">
        <v>6.2375091665620843</v>
      </c>
      <c r="BA20" s="335">
        <v>6.1771206517644632</v>
      </c>
      <c r="BB20" s="335">
        <v>6.1225755449730732</v>
      </c>
      <c r="BC20" s="335">
        <v>6.0745448839661682</v>
      </c>
      <c r="BD20" s="335">
        <v>6.0328003082881256</v>
      </c>
      <c r="BE20" s="335">
        <v>5.9986054104691746</v>
      </c>
      <c r="BF20" s="335">
        <v>5.9717915705834148</v>
      </c>
      <c r="BG20" s="335">
        <v>5.9547180039366117</v>
      </c>
      <c r="BH20" s="335">
        <v>5.9331176006250841</v>
      </c>
      <c r="BI20" s="335">
        <v>5.8885263795667369</v>
      </c>
      <c r="BJ20" s="335">
        <v>5.8511029333599405</v>
      </c>
      <c r="BK20" s="335">
        <v>5.8212864241900073</v>
      </c>
      <c r="BL20" s="335">
        <v>5.7990318851043297</v>
      </c>
      <c r="BM20" s="335">
        <v>5.7844593164748233</v>
      </c>
      <c r="BN20" s="335">
        <v>5.7776594878509666</v>
      </c>
      <c r="BO20" s="335">
        <v>5.7789121833319976</v>
      </c>
      <c r="BP20" s="335">
        <v>5.7882934204341083</v>
      </c>
      <c r="BQ20" s="335">
        <v>5.8059583319517269</v>
      </c>
      <c r="BR20" s="335">
        <v>5.8365364022058799</v>
      </c>
      <c r="BS20" s="335">
        <v>5.8752241233037319</v>
      </c>
      <c r="BT20" s="335">
        <v>5.9143581366010958</v>
      </c>
      <c r="BU20" s="335">
        <v>5.9482069683289236</v>
      </c>
      <c r="BV20" s="335">
        <v>5.9780518374622105</v>
      </c>
      <c r="BW20" s="335">
        <v>6.0077503514564858</v>
      </c>
      <c r="BX20" s="335">
        <v>6.0379917101440359</v>
      </c>
      <c r="BY20" s="335">
        <v>6.0783827588570443</v>
      </c>
      <c r="BZ20" s="335">
        <v>6.1187771302160536</v>
      </c>
      <c r="CA20" s="335">
        <v>6.1590154243367152</v>
      </c>
      <c r="CB20" s="335">
        <v>6.199127928140542</v>
      </c>
      <c r="CC20" s="335">
        <v>6.2390854307375223</v>
      </c>
      <c r="CD20" s="335">
        <v>6.2789282133940265</v>
      </c>
      <c r="CE20" s="335">
        <v>6.3195587566635778</v>
      </c>
      <c r="CF20" s="335">
        <v>6.3607962789670394</v>
      </c>
    </row>
    <row r="21" spans="1:84" s="210" customFormat="1">
      <c r="A21" s="76"/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2"/>
      <c r="AG21" s="332"/>
      <c r="AH21" s="332"/>
      <c r="AI21" s="332"/>
      <c r="AJ21" s="332"/>
      <c r="AK21" s="332"/>
      <c r="AL21" s="332"/>
      <c r="AM21" s="332"/>
      <c r="AN21" s="332"/>
      <c r="AO21" s="332"/>
      <c r="AP21" s="332"/>
      <c r="AQ21" s="332"/>
      <c r="AR21" s="332"/>
      <c r="AS21" s="332"/>
      <c r="AT21" s="332"/>
      <c r="AU21" s="332"/>
      <c r="AV21" s="332"/>
      <c r="AW21" s="332"/>
      <c r="AX21" s="332"/>
      <c r="AY21" s="332"/>
      <c r="AZ21" s="332"/>
      <c r="BA21" s="332"/>
      <c r="BB21" s="332"/>
      <c r="BC21" s="332"/>
      <c r="BD21" s="332"/>
      <c r="BE21" s="332"/>
      <c r="BF21" s="332"/>
      <c r="BG21" s="332"/>
      <c r="BH21" s="332"/>
      <c r="BI21" s="332"/>
      <c r="BJ21" s="332"/>
      <c r="BK21" s="332"/>
      <c r="BL21" s="332"/>
      <c r="BM21" s="332"/>
      <c r="BN21" s="332"/>
      <c r="BO21" s="332"/>
      <c r="BP21" s="332"/>
      <c r="BQ21" s="332"/>
      <c r="BR21" s="332"/>
      <c r="BS21" s="332"/>
      <c r="BT21" s="332"/>
      <c r="BV21" s="332"/>
      <c r="BX21" s="332"/>
      <c r="BZ21" s="332"/>
      <c r="CB21" s="332"/>
      <c r="CD21" s="332"/>
    </row>
    <row r="22" spans="1:84" s="210" customFormat="1">
      <c r="A22" s="76"/>
      <c r="B22" s="345" t="s">
        <v>488</v>
      </c>
      <c r="C22" s="332"/>
      <c r="D22" s="332"/>
      <c r="E22" s="332"/>
    </row>
    <row r="23" spans="1:84" s="210" customFormat="1" ht="13.5" thickBot="1">
      <c r="A23" s="76"/>
      <c r="C23" s="321" t="s">
        <v>80</v>
      </c>
      <c r="D23" s="332"/>
    </row>
    <row r="24" spans="1:84" s="210" customFormat="1">
      <c r="B24" s="346"/>
      <c r="C24" s="347" t="s">
        <v>489</v>
      </c>
      <c r="D24" s="348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289"/>
      <c r="BQ24" s="289"/>
      <c r="BR24" s="289"/>
      <c r="BS24" s="289"/>
      <c r="BT24" s="289"/>
      <c r="BU24" s="289"/>
      <c r="BV24" s="289"/>
      <c r="BW24" s="289"/>
      <c r="BX24" s="289"/>
      <c r="BY24" s="289"/>
      <c r="BZ24" s="289"/>
      <c r="CA24" s="289"/>
      <c r="CB24" s="289"/>
      <c r="CC24" s="289"/>
      <c r="CD24" s="289"/>
      <c r="CE24" s="289"/>
      <c r="CF24" s="289"/>
    </row>
    <row r="25" spans="1:84" s="210" customFormat="1">
      <c r="B25" s="333" t="s">
        <v>36</v>
      </c>
      <c r="C25" s="322">
        <v>1970</v>
      </c>
      <c r="D25" s="322">
        <v>1971</v>
      </c>
      <c r="E25" s="322">
        <v>1972</v>
      </c>
      <c r="F25" s="322">
        <v>1973</v>
      </c>
      <c r="G25" s="322">
        <v>1974</v>
      </c>
      <c r="H25" s="322">
        <v>1975</v>
      </c>
      <c r="I25" s="322">
        <v>1976</v>
      </c>
      <c r="J25" s="322">
        <v>1977</v>
      </c>
      <c r="K25" s="322">
        <v>1978</v>
      </c>
      <c r="L25" s="322">
        <v>1979</v>
      </c>
      <c r="M25" s="322">
        <v>1980</v>
      </c>
      <c r="N25" s="322">
        <v>1981</v>
      </c>
      <c r="O25" s="322">
        <v>1982</v>
      </c>
      <c r="P25" s="322">
        <v>1983</v>
      </c>
      <c r="Q25" s="322">
        <v>1984</v>
      </c>
      <c r="R25" s="322">
        <v>1985</v>
      </c>
      <c r="S25" s="322">
        <v>1986</v>
      </c>
      <c r="T25" s="322">
        <v>1987</v>
      </c>
      <c r="U25" s="322">
        <v>1988</v>
      </c>
      <c r="V25" s="322">
        <v>1989</v>
      </c>
      <c r="W25" s="322">
        <v>1990</v>
      </c>
      <c r="X25" s="322">
        <v>1991</v>
      </c>
      <c r="Y25" s="322">
        <v>1992</v>
      </c>
      <c r="Z25" s="322">
        <v>1993</v>
      </c>
      <c r="AA25" s="322">
        <v>1994</v>
      </c>
      <c r="AB25" s="322">
        <v>1995</v>
      </c>
      <c r="AC25" s="322">
        <v>1996</v>
      </c>
      <c r="AD25" s="322">
        <v>1997</v>
      </c>
      <c r="AE25" s="322">
        <v>1998</v>
      </c>
      <c r="AF25" s="322">
        <v>1999</v>
      </c>
      <c r="AG25" s="322">
        <v>2000</v>
      </c>
      <c r="AH25" s="322">
        <v>2001</v>
      </c>
      <c r="AI25" s="322">
        <v>2002</v>
      </c>
      <c r="AJ25" s="322">
        <v>2003</v>
      </c>
      <c r="AK25" s="322">
        <v>2004</v>
      </c>
      <c r="AL25" s="322">
        <v>2005</v>
      </c>
      <c r="AM25" s="322">
        <v>2006</v>
      </c>
      <c r="AN25" s="322">
        <v>2007</v>
      </c>
      <c r="AO25" s="322">
        <v>2008</v>
      </c>
      <c r="AP25" s="322">
        <v>2009</v>
      </c>
      <c r="AQ25" s="322">
        <v>2010</v>
      </c>
      <c r="AR25" s="322">
        <v>2011</v>
      </c>
      <c r="AS25" s="322">
        <v>2012</v>
      </c>
      <c r="AT25" s="322">
        <v>2013</v>
      </c>
      <c r="AU25" s="322">
        <v>2014</v>
      </c>
      <c r="AV25" s="322">
        <v>2015</v>
      </c>
      <c r="AW25" s="322">
        <v>2016</v>
      </c>
      <c r="AX25" s="322">
        <v>2017</v>
      </c>
      <c r="AY25" s="322">
        <v>2018</v>
      </c>
      <c r="AZ25" s="322">
        <v>2019</v>
      </c>
      <c r="BA25" s="322">
        <v>2020</v>
      </c>
      <c r="BB25" s="322">
        <v>2021</v>
      </c>
      <c r="BC25" s="322">
        <v>2022</v>
      </c>
      <c r="BD25" s="322">
        <v>2023</v>
      </c>
      <c r="BE25" s="322">
        <v>2024</v>
      </c>
      <c r="BF25" s="322">
        <v>2025</v>
      </c>
      <c r="BG25" s="322">
        <v>2026</v>
      </c>
      <c r="BH25" s="322">
        <v>2027</v>
      </c>
      <c r="BI25" s="322">
        <v>2028</v>
      </c>
      <c r="BJ25" s="322">
        <v>2029</v>
      </c>
      <c r="BK25" s="322">
        <v>2030</v>
      </c>
      <c r="BL25" s="322">
        <v>2031</v>
      </c>
      <c r="BM25" s="322">
        <v>2032</v>
      </c>
      <c r="BN25" s="322">
        <v>2033</v>
      </c>
      <c r="BO25" s="322">
        <v>2034</v>
      </c>
      <c r="BP25" s="322">
        <v>2035</v>
      </c>
      <c r="BQ25" s="322">
        <v>2036</v>
      </c>
      <c r="BR25" s="322">
        <v>2037</v>
      </c>
      <c r="BS25" s="322">
        <v>2038</v>
      </c>
      <c r="BT25" s="322">
        <v>2039</v>
      </c>
      <c r="BU25" s="322">
        <v>2040</v>
      </c>
      <c r="BV25" s="322">
        <v>2041</v>
      </c>
      <c r="BW25" s="322">
        <v>2042</v>
      </c>
      <c r="BX25" s="322">
        <v>2043</v>
      </c>
      <c r="BY25" s="322">
        <v>2044</v>
      </c>
      <c r="BZ25" s="322">
        <v>2045</v>
      </c>
      <c r="CA25" s="322">
        <v>2046</v>
      </c>
      <c r="CB25" s="322">
        <v>2047</v>
      </c>
      <c r="CC25" s="322">
        <v>2048</v>
      </c>
      <c r="CD25" s="322">
        <v>2049</v>
      </c>
      <c r="CE25" s="322">
        <v>2050</v>
      </c>
      <c r="CF25" s="322">
        <v>2051</v>
      </c>
    </row>
    <row r="26" spans="1:84" s="210" customFormat="1">
      <c r="B26" s="334" t="s">
        <v>496</v>
      </c>
      <c r="C26" s="335">
        <v>0</v>
      </c>
      <c r="D26" s="335">
        <v>0</v>
      </c>
      <c r="E26" s="335">
        <v>0</v>
      </c>
      <c r="F26" s="335">
        <v>0</v>
      </c>
      <c r="G26" s="335">
        <v>0</v>
      </c>
      <c r="H26" s="335">
        <v>0</v>
      </c>
      <c r="I26" s="335">
        <v>0</v>
      </c>
      <c r="J26" s="335">
        <v>0</v>
      </c>
      <c r="K26" s="335">
        <v>0</v>
      </c>
      <c r="L26" s="335">
        <v>0.20427408107259873</v>
      </c>
      <c r="M26" s="335">
        <v>0.60685862689935177</v>
      </c>
      <c r="N26" s="335">
        <v>1.0161749241290026</v>
      </c>
      <c r="O26" s="335">
        <v>1.4279456974695486</v>
      </c>
      <c r="P26" s="335">
        <v>1.848170732007365</v>
      </c>
      <c r="Q26" s="335">
        <v>2.2799010899097047</v>
      </c>
      <c r="R26" s="335">
        <v>2.7211412013971508</v>
      </c>
      <c r="S26" s="335">
        <v>3.1719562450858478</v>
      </c>
      <c r="T26" s="335">
        <v>3.63378403783405</v>
      </c>
      <c r="U26" s="335">
        <v>4.1080744119906454</v>
      </c>
      <c r="V26" s="335">
        <v>4.5947162798778916</v>
      </c>
      <c r="W26" s="335">
        <v>5.0822985042890547</v>
      </c>
      <c r="X26" s="335">
        <v>5.5792457532143311</v>
      </c>
      <c r="Y26" s="335">
        <v>6.0643901181657629</v>
      </c>
      <c r="Z26" s="335">
        <v>6.5544346865600156</v>
      </c>
      <c r="AA26" s="335">
        <v>7.0487381875715327</v>
      </c>
      <c r="AB26" s="335">
        <v>7.5495626386625361</v>
      </c>
      <c r="AC26" s="335">
        <v>8.053018383865906</v>
      </c>
      <c r="AD26" s="335">
        <v>8.5552189773372209</v>
      </c>
      <c r="AE26" s="335">
        <v>9.0677347923043659</v>
      </c>
      <c r="AF26" s="335">
        <v>9.5933535544533139</v>
      </c>
      <c r="AG26" s="335">
        <v>10.143123209964868</v>
      </c>
      <c r="AH26" s="335">
        <v>10.76095124656104</v>
      </c>
      <c r="AI26" s="335">
        <v>11.345964466081234</v>
      </c>
      <c r="AJ26" s="335">
        <v>11.933802</v>
      </c>
      <c r="AK26" s="335">
        <v>12.747290000000001</v>
      </c>
      <c r="AL26" s="335">
        <v>13.515728749999999</v>
      </c>
      <c r="AM26" s="335">
        <v>13.94402725</v>
      </c>
      <c r="AN26" s="335">
        <v>13.958249000000004</v>
      </c>
      <c r="AO26" s="335">
        <v>13.545058749999999</v>
      </c>
      <c r="AP26" s="335">
        <v>12.97253525</v>
      </c>
      <c r="AQ26" s="335">
        <v>12.252000000000001</v>
      </c>
      <c r="AR26" s="335">
        <v>11.414999999999999</v>
      </c>
      <c r="AS26" s="335">
        <v>10.54684475</v>
      </c>
      <c r="AT26" s="335">
        <v>10.227746937264817</v>
      </c>
      <c r="AU26" s="335">
        <v>9.9086491245296351</v>
      </c>
      <c r="AV26" s="335">
        <v>9.58955131179445</v>
      </c>
      <c r="AW26" s="335">
        <v>9.273277760278793</v>
      </c>
      <c r="AX26" s="335">
        <v>8.9470560522441822</v>
      </c>
      <c r="AY26" s="335">
        <v>8.6123239680783534</v>
      </c>
      <c r="AZ26" s="335">
        <v>8.2568148384726197</v>
      </c>
      <c r="BA26" s="335">
        <v>7.8951848977067378</v>
      </c>
      <c r="BB26" s="335">
        <v>7.526348875666697</v>
      </c>
      <c r="BC26" s="335">
        <v>7.1528288857053752</v>
      </c>
      <c r="BD26" s="335">
        <v>6.7736076491717423</v>
      </c>
      <c r="BE26" s="335">
        <v>6.3901567450255721</v>
      </c>
      <c r="BF26" s="335">
        <v>6.0012527855569795</v>
      </c>
      <c r="BG26" s="335">
        <v>5.6091312846386074</v>
      </c>
      <c r="BH26" s="335">
        <v>5.2127666225033229</v>
      </c>
      <c r="BI26" s="335">
        <v>4.8123292572418794</v>
      </c>
      <c r="BJ26" s="335">
        <v>4.406796186548104</v>
      </c>
      <c r="BK26" s="335">
        <v>3.9986348214807417</v>
      </c>
      <c r="BL26" s="335">
        <v>3.5868644984338989</v>
      </c>
      <c r="BM26" s="335">
        <v>3.1716528194045459</v>
      </c>
      <c r="BN26" s="335">
        <v>2.752006379802757</v>
      </c>
      <c r="BO26" s="335">
        <v>2.3304380434732357</v>
      </c>
      <c r="BP26" s="335">
        <v>1.9059387649361093</v>
      </c>
      <c r="BQ26" s="335">
        <v>1.478650826225026</v>
      </c>
      <c r="BR26" s="335">
        <v>1.0475057562128156</v>
      </c>
      <c r="BS26" s="335">
        <v>0.61497781970162835</v>
      </c>
      <c r="BT26" s="335">
        <v>0.17996113509029618</v>
      </c>
      <c r="BU26" s="335">
        <v>0</v>
      </c>
      <c r="BV26" s="335">
        <v>0</v>
      </c>
      <c r="BW26" s="335">
        <v>0</v>
      </c>
      <c r="BX26" s="335">
        <v>0</v>
      </c>
      <c r="BY26" s="335">
        <v>0</v>
      </c>
      <c r="BZ26" s="335">
        <v>0</v>
      </c>
      <c r="CA26" s="335">
        <v>0</v>
      </c>
      <c r="CB26" s="335">
        <v>0</v>
      </c>
      <c r="CC26" s="335">
        <v>0</v>
      </c>
      <c r="CD26" s="335">
        <v>0</v>
      </c>
      <c r="CE26" s="335">
        <v>0</v>
      </c>
      <c r="CF26" s="335">
        <v>0</v>
      </c>
    </row>
    <row r="27" spans="1:84">
      <c r="B27" s="334" t="s">
        <v>497</v>
      </c>
      <c r="C27" s="335">
        <v>0</v>
      </c>
      <c r="D27" s="335">
        <v>0</v>
      </c>
      <c r="E27" s="335">
        <v>0</v>
      </c>
      <c r="F27" s="335">
        <v>0</v>
      </c>
      <c r="G27" s="335">
        <v>0</v>
      </c>
      <c r="H27" s="335">
        <v>0</v>
      </c>
      <c r="I27" s="335">
        <v>0</v>
      </c>
      <c r="J27" s="335">
        <v>0</v>
      </c>
      <c r="K27" s="335">
        <v>0</v>
      </c>
      <c r="L27" s="335">
        <v>0</v>
      </c>
      <c r="M27" s="335">
        <v>0</v>
      </c>
      <c r="N27" s="335">
        <v>0</v>
      </c>
      <c r="O27" s="335">
        <v>0</v>
      </c>
      <c r="P27" s="335">
        <v>0</v>
      </c>
      <c r="Q27" s="335">
        <v>0</v>
      </c>
      <c r="R27" s="335">
        <v>0</v>
      </c>
      <c r="S27" s="335">
        <v>0</v>
      </c>
      <c r="T27" s="335">
        <v>0</v>
      </c>
      <c r="U27" s="335">
        <v>0</v>
      </c>
      <c r="V27" s="335">
        <v>0</v>
      </c>
      <c r="W27" s="335">
        <v>0</v>
      </c>
      <c r="X27" s="335">
        <v>0.14560348538608189</v>
      </c>
      <c r="Y27" s="335">
        <v>0.29310618218863993</v>
      </c>
      <c r="Z27" s="335">
        <v>0.44244630229718185</v>
      </c>
      <c r="AA27" s="335">
        <v>0.59352399195175065</v>
      </c>
      <c r="AB27" s="335">
        <v>0.74649993402031523</v>
      </c>
      <c r="AC27" s="335">
        <v>0.90097857582741747</v>
      </c>
      <c r="AD27" s="335">
        <v>1.0563757742620528</v>
      </c>
      <c r="AE27" s="335">
        <v>1.2140363979436259</v>
      </c>
      <c r="AF27" s="335">
        <v>1.3745215068962098</v>
      </c>
      <c r="AG27" s="335">
        <v>1.5397110027735912</v>
      </c>
      <c r="AH27" s="335">
        <v>1.7170349370122937</v>
      </c>
      <c r="AI27" s="335">
        <v>1.8909688900058941</v>
      </c>
      <c r="AJ27" s="335">
        <v>2.0667884999999999</v>
      </c>
      <c r="AK27" s="335">
        <v>2.7618472499999998</v>
      </c>
      <c r="AL27" s="335">
        <v>3.6521342500000005</v>
      </c>
      <c r="AM27" s="335">
        <v>4.8454994999999998</v>
      </c>
      <c r="AN27" s="335">
        <v>6.6366492500000005</v>
      </c>
      <c r="AO27" s="335">
        <v>9.3877852500000003</v>
      </c>
      <c r="AP27" s="335">
        <v>13.016042499999999</v>
      </c>
      <c r="AQ27" s="335">
        <v>17.286999999999999</v>
      </c>
      <c r="AR27" s="335">
        <v>21.952000000000002</v>
      </c>
      <c r="AS27" s="335">
        <v>26.724246000000001</v>
      </c>
      <c r="AT27" s="335">
        <v>27.641169817443533</v>
      </c>
      <c r="AU27" s="335">
        <v>28.558093634887076</v>
      </c>
      <c r="AV27" s="335">
        <v>29.475017452330619</v>
      </c>
      <c r="AW27" s="335">
        <v>30.519741407686773</v>
      </c>
      <c r="AX27" s="335">
        <v>31.382499787755812</v>
      </c>
      <c r="AY27" s="335">
        <v>32.020272511921647</v>
      </c>
      <c r="AZ27" s="335">
        <v>32.605670321527377</v>
      </c>
      <c r="BA27" s="335">
        <v>33.189006502293267</v>
      </c>
      <c r="BB27" s="335">
        <v>33.770220564333307</v>
      </c>
      <c r="BC27" s="335">
        <v>34.346861514294631</v>
      </c>
      <c r="BD27" s="335">
        <v>34.918847910828255</v>
      </c>
      <c r="BE27" s="335">
        <v>35.492338874974429</v>
      </c>
      <c r="BF27" s="335">
        <v>36.067407834443024</v>
      </c>
      <c r="BG27" s="335">
        <v>36.640652375361384</v>
      </c>
      <c r="BH27" s="335">
        <v>37.212771637496679</v>
      </c>
      <c r="BI27" s="335">
        <v>37.783693722758123</v>
      </c>
      <c r="BJ27" s="335">
        <v>38.354243253451891</v>
      </c>
      <c r="BK27" s="335">
        <v>38.921862098519263</v>
      </c>
      <c r="BL27" s="335">
        <v>39.487637041566096</v>
      </c>
      <c r="BM27" s="335">
        <v>40.051479160595456</v>
      </c>
      <c r="BN27" s="335">
        <v>40.614735780197236</v>
      </c>
      <c r="BO27" s="335">
        <v>41.175209456526758</v>
      </c>
      <c r="BP27" s="335">
        <v>41.734431295063892</v>
      </c>
      <c r="BQ27" s="335">
        <v>42.292796193774969</v>
      </c>
      <c r="BR27" s="335">
        <v>42.85192268378718</v>
      </c>
      <c r="BS27" s="335">
        <v>43.409778340298367</v>
      </c>
      <c r="BT27" s="335">
        <v>43.967885684909696</v>
      </c>
      <c r="BU27" s="335">
        <v>44.269059939999991</v>
      </c>
      <c r="BV27" s="335">
        <v>44.388762460000002</v>
      </c>
      <c r="BW27" s="335">
        <v>44.507110199999993</v>
      </c>
      <c r="BX27" s="335">
        <v>44.6242321</v>
      </c>
      <c r="BY27" s="335">
        <v>44.740082659999999</v>
      </c>
      <c r="BZ27" s="335">
        <v>44.854521599999998</v>
      </c>
      <c r="CA27" s="335">
        <v>44.96739225999999</v>
      </c>
      <c r="CB27" s="335">
        <v>45.078441379999994</v>
      </c>
      <c r="CC27" s="335">
        <v>45.187479260000003</v>
      </c>
      <c r="CD27" s="335">
        <v>45.294325999999998</v>
      </c>
      <c r="CE27" s="335">
        <v>45.401624256349315</v>
      </c>
      <c r="CF27" s="335">
        <v>45.509176692787669</v>
      </c>
    </row>
    <row r="28" spans="1:84">
      <c r="B28" s="334" t="s">
        <v>498</v>
      </c>
      <c r="C28" s="335">
        <v>0</v>
      </c>
      <c r="D28" s="335">
        <v>0</v>
      </c>
      <c r="E28" s="335">
        <v>0</v>
      </c>
      <c r="F28" s="335">
        <v>0</v>
      </c>
      <c r="G28" s="335">
        <v>0</v>
      </c>
      <c r="H28" s="335">
        <v>0</v>
      </c>
      <c r="I28" s="335">
        <v>0</v>
      </c>
      <c r="J28" s="335">
        <v>0</v>
      </c>
      <c r="K28" s="335">
        <v>0</v>
      </c>
      <c r="L28" s="335">
        <v>0.20427408107259873</v>
      </c>
      <c r="M28" s="335">
        <v>0.60685862689935188</v>
      </c>
      <c r="N28" s="335">
        <v>1.0161749241290026</v>
      </c>
      <c r="O28" s="335">
        <v>1.4279456974695486</v>
      </c>
      <c r="P28" s="335">
        <v>1.8481707320073653</v>
      </c>
      <c r="Q28" s="335">
        <v>2.2799010899097047</v>
      </c>
      <c r="R28" s="335">
        <v>2.7211412013971508</v>
      </c>
      <c r="S28" s="335">
        <v>3.1719562450858483</v>
      </c>
      <c r="T28" s="335">
        <v>3.63378403783405</v>
      </c>
      <c r="U28" s="335">
        <v>4.1080744119906454</v>
      </c>
      <c r="V28" s="335">
        <v>4.5947162798778916</v>
      </c>
      <c r="W28" s="335">
        <v>5.0822985042890547</v>
      </c>
      <c r="X28" s="335">
        <v>5.5792457532143303</v>
      </c>
      <c r="Y28" s="335">
        <v>6.064390118165762</v>
      </c>
      <c r="Z28" s="335">
        <v>6.5544346865600165</v>
      </c>
      <c r="AA28" s="335">
        <v>7.0487381875715327</v>
      </c>
      <c r="AB28" s="335">
        <v>7.5495626386625352</v>
      </c>
      <c r="AC28" s="335">
        <v>8.053018383865906</v>
      </c>
      <c r="AD28" s="335">
        <v>8.5552189773372227</v>
      </c>
      <c r="AE28" s="335">
        <v>9.0677347923043659</v>
      </c>
      <c r="AF28" s="335">
        <v>9.5933535544533139</v>
      </c>
      <c r="AG28" s="335">
        <v>10.143123209964868</v>
      </c>
      <c r="AH28" s="335">
        <v>10.76095124656104</v>
      </c>
      <c r="AI28" s="335">
        <v>11.345964466081236</v>
      </c>
      <c r="AJ28" s="335">
        <v>11.933802000000002</v>
      </c>
      <c r="AK28" s="335">
        <v>13.299659450000002</v>
      </c>
      <c r="AL28" s="335">
        <v>14.323412286057694</v>
      </c>
      <c r="AM28" s="335">
        <v>15.118129051923077</v>
      </c>
      <c r="AN28" s="335">
        <v>15.706750821634612</v>
      </c>
      <c r="AO28" s="335">
        <v>16.216966859615383</v>
      </c>
      <c r="AP28" s="335">
        <v>16.952440552884614</v>
      </c>
      <c r="AQ28" s="335">
        <v>17.902999999999999</v>
      </c>
      <c r="AR28" s="335">
        <v>19.056000000000001</v>
      </c>
      <c r="AS28" s="335">
        <v>20.414258657692304</v>
      </c>
      <c r="AT28" s="335">
        <v>21.018434385228346</v>
      </c>
      <c r="AU28" s="335">
        <v>21.661403043502389</v>
      </c>
      <c r="AV28" s="335">
        <v>22.343164632514412</v>
      </c>
      <c r="AW28" s="335">
        <v>23.045919129070718</v>
      </c>
      <c r="AX28" s="335">
        <v>23.752395947096705</v>
      </c>
      <c r="AY28" s="335">
        <v>24.45634713583274</v>
      </c>
      <c r="AZ28" s="335">
        <v>25.123160907174164</v>
      </c>
      <c r="BA28" s="335">
        <v>25.7907840962928</v>
      </c>
      <c r="BB28" s="335">
        <v>26.459628354095617</v>
      </c>
      <c r="BC28" s="335">
        <v>27.126459102191173</v>
      </c>
      <c r="BD28" s="335">
        <v>27.791640455022947</v>
      </c>
      <c r="BE28" s="335">
        <v>28.459955845924892</v>
      </c>
      <c r="BF28" s="335">
        <v>29.131993791535255</v>
      </c>
      <c r="BG28" s="335">
        <v>29.803806189536161</v>
      </c>
      <c r="BH28" s="335">
        <v>30.303955900000002</v>
      </c>
      <c r="BI28" s="335">
        <v>30.425730699999999</v>
      </c>
      <c r="BJ28" s="335">
        <v>30.543599599999997</v>
      </c>
      <c r="BK28" s="335">
        <v>30.657497800000002</v>
      </c>
      <c r="BL28" s="335">
        <v>30.767501099999997</v>
      </c>
      <c r="BM28" s="335">
        <v>30.8736657</v>
      </c>
      <c r="BN28" s="335">
        <v>30.976244399999995</v>
      </c>
      <c r="BO28" s="335">
        <v>31.075462499999997</v>
      </c>
      <c r="BP28" s="335">
        <v>31.171692900000004</v>
      </c>
      <c r="BQ28" s="335">
        <v>31.265319299999998</v>
      </c>
      <c r="BR28" s="335">
        <v>31.356734599999999</v>
      </c>
      <c r="BS28" s="335">
        <v>31.446254400000001</v>
      </c>
      <c r="BT28" s="335">
        <v>31.534176299999999</v>
      </c>
      <c r="BU28" s="335">
        <v>31.620757099999995</v>
      </c>
      <c r="BV28" s="335">
        <v>31.706258900000002</v>
      </c>
      <c r="BW28" s="335">
        <v>31.790792999999997</v>
      </c>
      <c r="BX28" s="335">
        <v>31.874451499999999</v>
      </c>
      <c r="BY28" s="335">
        <v>31.957201900000001</v>
      </c>
      <c r="BZ28" s="335">
        <v>32.038944000000001</v>
      </c>
      <c r="CA28" s="335">
        <v>32.119565899999998</v>
      </c>
      <c r="CB28" s="335">
        <v>32.198886699999996</v>
      </c>
      <c r="CC28" s="335">
        <v>32.276770900000002</v>
      </c>
      <c r="CD28" s="335">
        <v>32.353090000000002</v>
      </c>
      <c r="CE28" s="335">
        <v>32.429731611678079</v>
      </c>
      <c r="CF28" s="335">
        <v>32.506554780562617</v>
      </c>
    </row>
    <row r="29" spans="1:84">
      <c r="B29" s="334" t="s">
        <v>499</v>
      </c>
      <c r="C29" s="335">
        <v>0</v>
      </c>
      <c r="D29" s="335">
        <v>0</v>
      </c>
      <c r="E29" s="335">
        <v>0</v>
      </c>
      <c r="F29" s="335">
        <v>0</v>
      </c>
      <c r="G29" s="335">
        <v>0</v>
      </c>
      <c r="H29" s="335">
        <v>0</v>
      </c>
      <c r="I29" s="335">
        <v>0</v>
      </c>
      <c r="J29" s="335">
        <v>0</v>
      </c>
      <c r="K29" s="335">
        <v>0</v>
      </c>
      <c r="L29" s="335">
        <v>0</v>
      </c>
      <c r="M29" s="335">
        <v>0</v>
      </c>
      <c r="N29" s="335">
        <v>0</v>
      </c>
      <c r="O29" s="335">
        <v>9.0116222424409199E-4</v>
      </c>
      <c r="P29" s="335">
        <v>9.7193877949924831E-2</v>
      </c>
      <c r="Q29" s="335">
        <v>0.29661683967249558</v>
      </c>
      <c r="R29" s="335">
        <v>0.60410532097632907</v>
      </c>
      <c r="S29" s="335">
        <v>1.0125220835091955</v>
      </c>
      <c r="T29" s="335">
        <v>1.4932767902855124</v>
      </c>
      <c r="U29" s="335">
        <v>2.0143174631543159</v>
      </c>
      <c r="V29" s="335">
        <v>2.5596058398784844</v>
      </c>
      <c r="W29" s="335">
        <v>3.1222622886141731</v>
      </c>
      <c r="X29" s="335">
        <v>3.6966417546517873</v>
      </c>
      <c r="Y29" s="335">
        <v>4.2767404464980308</v>
      </c>
      <c r="Z29" s="335">
        <v>4.8560897183702068</v>
      </c>
      <c r="AA29" s="335">
        <v>5.4277535045924088</v>
      </c>
      <c r="AB29" s="335">
        <v>5.9843282970279024</v>
      </c>
      <c r="AC29" s="335">
        <v>6.5179431450134206</v>
      </c>
      <c r="AD29" s="335">
        <v>7.0202596553591441</v>
      </c>
      <c r="AE29" s="335">
        <v>7.482471992348688</v>
      </c>
      <c r="AF29" s="335">
        <v>7.8953068777391229</v>
      </c>
      <c r="AG29" s="335">
        <v>8.2490235907609506</v>
      </c>
      <c r="AH29" s="335">
        <v>8.5334139681181256</v>
      </c>
      <c r="AI29" s="335">
        <v>8.8784994039880445</v>
      </c>
      <c r="AJ29" s="335">
        <v>9.5235087743467552</v>
      </c>
      <c r="AK29" s="335">
        <v>10.699111577439231</v>
      </c>
      <c r="AL29" s="335">
        <v>11.474994491118562</v>
      </c>
      <c r="AM29" s="335">
        <v>11.903818528932739</v>
      </c>
      <c r="AN29" s="335">
        <v>11.9641557027666</v>
      </c>
      <c r="AO29" s="335">
        <v>11.155348592166241</v>
      </c>
      <c r="AP29" s="335">
        <v>10.186052190592763</v>
      </c>
      <c r="AQ29" s="335">
        <v>9.3230000000000004</v>
      </c>
      <c r="AR29" s="335">
        <v>8.6329999999999973</v>
      </c>
      <c r="AS29" s="335">
        <v>8.192492808054368</v>
      </c>
      <c r="AT29" s="335">
        <v>7.9607997842944735</v>
      </c>
      <c r="AU29" s="335">
        <v>7.813912460929461</v>
      </c>
      <c r="AV29" s="335">
        <v>7.687330451700725</v>
      </c>
      <c r="AW29" s="335">
        <v>7.5259249072247183</v>
      </c>
      <c r="AX29" s="335">
        <v>7.3582660917331371</v>
      </c>
      <c r="AY29" s="335">
        <v>7.1848923640268811</v>
      </c>
      <c r="AZ29" s="335">
        <v>6.9955843606504367</v>
      </c>
      <c r="BA29" s="335">
        <v>6.8023341366746433</v>
      </c>
      <c r="BB29" s="335">
        <v>6.6044598632566478</v>
      </c>
      <c r="BC29" s="335">
        <v>6.4034003008442388</v>
      </c>
      <c r="BD29" s="335">
        <v>6.1985149450393013</v>
      </c>
      <c r="BE29" s="335">
        <v>5.9910701625507565</v>
      </c>
      <c r="BF29" s="335">
        <v>5.7803053170374161</v>
      </c>
      <c r="BG29" s="335">
        <v>5.5674264919347962</v>
      </c>
      <c r="BH29" s="335">
        <v>5.3518318762761856</v>
      </c>
      <c r="BI29" s="335">
        <v>5.1336239829106525</v>
      </c>
      <c r="BJ29" s="335">
        <v>4.9122096954903407</v>
      </c>
      <c r="BK29" s="335">
        <v>4.6889875523618443</v>
      </c>
      <c r="BL29" s="335">
        <v>4.4634056505923123</v>
      </c>
      <c r="BM29" s="335">
        <v>4.2355637600297342</v>
      </c>
      <c r="BN29" s="335">
        <v>4.004916668487847</v>
      </c>
      <c r="BO29" s="335">
        <v>3.7729116164894196</v>
      </c>
      <c r="BP29" s="335">
        <v>3.5390039520483074</v>
      </c>
      <c r="BQ29" s="335">
        <v>3.3033048317925795</v>
      </c>
      <c r="BR29" s="335">
        <v>3.0652373731410747</v>
      </c>
      <c r="BS29" s="335">
        <v>2.8262339698161258</v>
      </c>
      <c r="BT29" s="335">
        <v>2.5856889525931472</v>
      </c>
      <c r="BU29" s="335">
        <v>2.3436591228331496</v>
      </c>
      <c r="BV29" s="335">
        <v>2.0995091488195032</v>
      </c>
      <c r="BW29" s="335">
        <v>1.8546379869590564</v>
      </c>
      <c r="BX29" s="335">
        <v>1.608390611568524</v>
      </c>
      <c r="BY29" s="335">
        <v>1.3607863344082869</v>
      </c>
      <c r="BZ29" s="335">
        <v>1.1111515697640815</v>
      </c>
      <c r="CA29" s="335">
        <v>0.86088855254046937</v>
      </c>
      <c r="CB29" s="335">
        <v>0.60933052852884995</v>
      </c>
      <c r="CC29" s="335">
        <v>0.3565067538578417</v>
      </c>
      <c r="CD29" s="335">
        <v>0.10175242378292013</v>
      </c>
      <c r="CE29" s="335">
        <v>0</v>
      </c>
      <c r="CF29" s="335">
        <v>0</v>
      </c>
    </row>
    <row r="30" spans="1:84">
      <c r="B30" s="334" t="s">
        <v>500</v>
      </c>
      <c r="C30" s="335">
        <v>0</v>
      </c>
      <c r="D30" s="335">
        <v>0</v>
      </c>
      <c r="E30" s="335">
        <v>0</v>
      </c>
      <c r="F30" s="335">
        <v>0</v>
      </c>
      <c r="G30" s="335">
        <v>0</v>
      </c>
      <c r="H30" s="335">
        <v>0</v>
      </c>
      <c r="I30" s="335">
        <v>0</v>
      </c>
      <c r="J30" s="335">
        <v>0</v>
      </c>
      <c r="K30" s="335">
        <v>0</v>
      </c>
      <c r="L30" s="335">
        <v>0</v>
      </c>
      <c r="M30" s="335">
        <v>0</v>
      </c>
      <c r="N30" s="335">
        <v>0</v>
      </c>
      <c r="O30" s="335">
        <v>0</v>
      </c>
      <c r="P30" s="335">
        <v>0</v>
      </c>
      <c r="Q30" s="335">
        <v>0</v>
      </c>
      <c r="R30" s="335">
        <v>0</v>
      </c>
      <c r="S30" s="335">
        <v>0</v>
      </c>
      <c r="T30" s="335">
        <v>0</v>
      </c>
      <c r="U30" s="335">
        <v>0</v>
      </c>
      <c r="V30" s="335">
        <v>0</v>
      </c>
      <c r="W30" s="335">
        <v>0</v>
      </c>
      <c r="X30" s="335">
        <v>0</v>
      </c>
      <c r="Y30" s="335">
        <v>0</v>
      </c>
      <c r="Z30" s="335">
        <v>0</v>
      </c>
      <c r="AA30" s="335">
        <v>0</v>
      </c>
      <c r="AB30" s="335">
        <v>3.5950340062504108E-3</v>
      </c>
      <c r="AC30" s="335">
        <v>1.0990531502871966E-2</v>
      </c>
      <c r="AD30" s="335">
        <v>2.2391810116951287E-2</v>
      </c>
      <c r="AE30" s="335">
        <v>3.7999554786754486E-2</v>
      </c>
      <c r="AF30" s="335">
        <v>5.7941984148005402E-2</v>
      </c>
      <c r="AG30" s="335">
        <v>8.1931271608879086E-2</v>
      </c>
      <c r="AH30" s="335">
        <v>0.10891310908358118</v>
      </c>
      <c r="AI30" s="335">
        <v>0.6825045579399559</v>
      </c>
      <c r="AJ30" s="335">
        <v>1.6758535671946562</v>
      </c>
      <c r="AK30" s="335">
        <v>3.1109279801527507</v>
      </c>
      <c r="AL30" s="335">
        <v>4.8714400435325524</v>
      </c>
      <c r="AM30" s="335">
        <v>6.7723244886663743</v>
      </c>
      <c r="AN30" s="335">
        <v>8.6231506912284335</v>
      </c>
      <c r="AO30" s="335">
        <v>10.420041100443846</v>
      </c>
      <c r="AP30" s="335">
        <v>12.203058638482524</v>
      </c>
      <c r="AQ30" s="335">
        <v>14.01</v>
      </c>
      <c r="AR30" s="335">
        <v>15.852999999999998</v>
      </c>
      <c r="AS30" s="335">
        <v>17.667006212665928</v>
      </c>
      <c r="AT30" s="335">
        <v>19.398494166483285</v>
      </c>
      <c r="AU30" s="335">
        <v>20.998852818418989</v>
      </c>
      <c r="AV30" s="335">
        <v>22.431951527037842</v>
      </c>
      <c r="AW30" s="335">
        <v>24.3623794765249</v>
      </c>
      <c r="AX30" s="335">
        <v>26.319432332157827</v>
      </c>
      <c r="AY30" s="335">
        <v>28.288671271894405</v>
      </c>
      <c r="AZ30" s="335">
        <v>29.187489399999997</v>
      </c>
      <c r="BA30" s="335">
        <v>29.345851000000003</v>
      </c>
      <c r="BB30" s="335">
        <v>29.497549600000003</v>
      </c>
      <c r="BC30" s="335">
        <v>29.642636000000003</v>
      </c>
      <c r="BD30" s="335">
        <v>29.780325399999999</v>
      </c>
      <c r="BE30" s="335">
        <v>29.916068299999999</v>
      </c>
      <c r="BF30" s="335">
        <v>30.049043300000001</v>
      </c>
      <c r="BG30" s="335">
        <v>30.178416899999998</v>
      </c>
      <c r="BH30" s="335">
        <v>30.303955900000002</v>
      </c>
      <c r="BI30" s="335">
        <v>30.425730699999999</v>
      </c>
      <c r="BJ30" s="335">
        <v>30.543599599999997</v>
      </c>
      <c r="BK30" s="335">
        <v>30.657497800000002</v>
      </c>
      <c r="BL30" s="335">
        <v>30.767501099999997</v>
      </c>
      <c r="BM30" s="335">
        <v>30.8736657</v>
      </c>
      <c r="BN30" s="335">
        <v>30.976244399999995</v>
      </c>
      <c r="BO30" s="335">
        <v>31.075462499999997</v>
      </c>
      <c r="BP30" s="335">
        <v>31.171692900000004</v>
      </c>
      <c r="BQ30" s="335">
        <v>31.265319299999998</v>
      </c>
      <c r="BR30" s="335">
        <v>31.356734599999999</v>
      </c>
      <c r="BS30" s="335">
        <v>31.446254400000001</v>
      </c>
      <c r="BT30" s="335">
        <v>31.534176299999999</v>
      </c>
      <c r="BU30" s="335">
        <v>31.620757099999995</v>
      </c>
      <c r="BV30" s="335">
        <v>31.706258900000002</v>
      </c>
      <c r="BW30" s="335">
        <v>31.790792999999997</v>
      </c>
      <c r="BX30" s="335">
        <v>31.874451499999999</v>
      </c>
      <c r="BY30" s="335">
        <v>31.957201900000001</v>
      </c>
      <c r="BZ30" s="335">
        <v>32.038944000000001</v>
      </c>
      <c r="CA30" s="335">
        <v>32.119565899999998</v>
      </c>
      <c r="CB30" s="335">
        <v>32.198886699999996</v>
      </c>
      <c r="CC30" s="335">
        <v>32.276770900000002</v>
      </c>
      <c r="CD30" s="335">
        <v>32.353090000000002</v>
      </c>
      <c r="CE30" s="335">
        <v>32.429731611678079</v>
      </c>
      <c r="CF30" s="335">
        <v>32.506554780562617</v>
      </c>
    </row>
    <row r="31" spans="1:84">
      <c r="B31" s="334" t="s">
        <v>33</v>
      </c>
      <c r="C31" s="335">
        <v>0</v>
      </c>
      <c r="D31" s="335">
        <v>0</v>
      </c>
      <c r="E31" s="335">
        <v>0</v>
      </c>
      <c r="F31" s="335">
        <v>0</v>
      </c>
      <c r="G31" s="335">
        <v>0</v>
      </c>
      <c r="H31" s="335">
        <v>0</v>
      </c>
      <c r="I31" s="335">
        <v>0</v>
      </c>
      <c r="J31" s="335">
        <v>0</v>
      </c>
      <c r="K31" s="335">
        <v>0</v>
      </c>
      <c r="L31" s="335">
        <v>0.40854816214519746</v>
      </c>
      <c r="M31" s="335">
        <v>1.2137172537987035</v>
      </c>
      <c r="N31" s="335">
        <v>2.0323498482580051</v>
      </c>
      <c r="O31" s="335">
        <v>2.8567925571633412</v>
      </c>
      <c r="P31" s="335">
        <v>3.7935353419646547</v>
      </c>
      <c r="Q31" s="335">
        <v>4.8564190194919048</v>
      </c>
      <c r="R31" s="335">
        <v>6.0463877237706312</v>
      </c>
      <c r="S31" s="335">
        <v>7.3564345736808932</v>
      </c>
      <c r="T31" s="335">
        <v>8.7608448659536133</v>
      </c>
      <c r="U31" s="335">
        <v>10.230466287135609</v>
      </c>
      <c r="V31" s="335">
        <v>11.749038399634268</v>
      </c>
      <c r="W31" s="335">
        <v>13.286859297192283</v>
      </c>
      <c r="X31" s="335">
        <v>15.000736746466529</v>
      </c>
      <c r="Y31" s="335">
        <v>16.698626865018195</v>
      </c>
      <c r="Z31" s="335">
        <v>18.407405393787421</v>
      </c>
      <c r="AA31" s="335">
        <v>20.118753871687225</v>
      </c>
      <c r="AB31" s="335">
        <v>21.833548542379539</v>
      </c>
      <c r="AC31" s="335">
        <v>23.535949020075524</v>
      </c>
      <c r="AD31" s="335">
        <v>25.209465194412591</v>
      </c>
      <c r="AE31" s="335">
        <v>26.869977529687798</v>
      </c>
      <c r="AF31" s="335">
        <v>28.514477477689965</v>
      </c>
      <c r="AG31" s="335">
        <v>30.156912285073155</v>
      </c>
      <c r="AH31" s="335">
        <v>31.881264507336081</v>
      </c>
      <c r="AI31" s="335">
        <v>34.143901784096364</v>
      </c>
      <c r="AJ31" s="335">
        <v>35.457901274346753</v>
      </c>
      <c r="AK31" s="335">
        <v>42.618836257591987</v>
      </c>
      <c r="AL31" s="335">
        <v>47.837709820708803</v>
      </c>
      <c r="AM31" s="335">
        <v>52.583798819522187</v>
      </c>
      <c r="AN31" s="335">
        <v>56.88895546562965</v>
      </c>
      <c r="AO31" s="335">
        <v>60.725200552225473</v>
      </c>
      <c r="AP31" s="335">
        <v>65.330129131959893</v>
      </c>
      <c r="AQ31" s="335">
        <v>70.775000000000006</v>
      </c>
      <c r="AR31" s="335">
        <v>76.908999999999992</v>
      </c>
      <c r="AS31" s="335">
        <v>83.544848428412593</v>
      </c>
      <c r="AT31" s="335">
        <v>86.246645090714466</v>
      </c>
      <c r="AU31" s="335">
        <v>88.940911082267547</v>
      </c>
      <c r="AV31" s="335">
        <v>91.527015375378056</v>
      </c>
      <c r="AW31" s="335">
        <v>94.727242680785906</v>
      </c>
      <c r="AX31" s="335">
        <v>97.759650210987672</v>
      </c>
      <c r="AY31" s="335">
        <v>100.56250725175403</v>
      </c>
      <c r="AZ31" s="335">
        <v>102.16871982782459</v>
      </c>
      <c r="BA31" s="335">
        <v>103.02316063296746</v>
      </c>
      <c r="BB31" s="335">
        <v>103.85820725735228</v>
      </c>
      <c r="BC31" s="335">
        <v>104.67218580303543</v>
      </c>
      <c r="BD31" s="335">
        <v>105.46293636006224</v>
      </c>
      <c r="BE31" s="335">
        <v>106.24958992847564</v>
      </c>
      <c r="BF31" s="335">
        <v>107.03000302857268</v>
      </c>
      <c r="BG31" s="335">
        <v>107.79943324147095</v>
      </c>
      <c r="BH31" s="335">
        <v>108.38528193627619</v>
      </c>
      <c r="BI31" s="335">
        <v>108.58110836291065</v>
      </c>
      <c r="BJ31" s="335">
        <v>108.76044833549034</v>
      </c>
      <c r="BK31" s="335">
        <v>108.92448007236185</v>
      </c>
      <c r="BL31" s="335">
        <v>109.07290939059229</v>
      </c>
      <c r="BM31" s="335">
        <v>109.20602714002975</v>
      </c>
      <c r="BN31" s="335">
        <v>109.32414762848784</v>
      </c>
      <c r="BO31" s="335">
        <v>109.42948411648942</v>
      </c>
      <c r="BP31" s="335">
        <v>109.52275981204832</v>
      </c>
      <c r="BQ31" s="335">
        <v>109.60539045179257</v>
      </c>
      <c r="BR31" s="335">
        <v>109.67813501314106</v>
      </c>
      <c r="BS31" s="335">
        <v>109.74349892981613</v>
      </c>
      <c r="BT31" s="335">
        <v>109.80188837259314</v>
      </c>
      <c r="BU31" s="335">
        <v>109.85423326283312</v>
      </c>
      <c r="BV31" s="335">
        <v>109.90078940881952</v>
      </c>
      <c r="BW31" s="335">
        <v>109.94333418695905</v>
      </c>
      <c r="BX31" s="335">
        <v>109.98152571156851</v>
      </c>
      <c r="BY31" s="335">
        <v>110.01527279440829</v>
      </c>
      <c r="BZ31" s="335">
        <v>110.04356116976408</v>
      </c>
      <c r="CA31" s="335">
        <v>110.06741261254047</v>
      </c>
      <c r="CB31" s="335">
        <v>110.08554530852882</v>
      </c>
      <c r="CC31" s="335">
        <v>110.09752781385785</v>
      </c>
      <c r="CD31" s="335">
        <v>110.10225842378293</v>
      </c>
      <c r="CE31" s="335">
        <v>110.26108747970548</v>
      </c>
      <c r="CF31" s="335">
        <v>110.52228625391291</v>
      </c>
    </row>
    <row r="32" spans="1:84" ht="13.5" thickBot="1">
      <c r="B32" s="349"/>
      <c r="C32" s="332"/>
      <c r="D32" s="332"/>
      <c r="E32" s="332"/>
      <c r="F32" s="332"/>
      <c r="G32" s="332"/>
      <c r="H32" s="332"/>
      <c r="I32" s="332"/>
      <c r="J32" s="332"/>
      <c r="K32" s="332"/>
    </row>
    <row r="33" spans="2:84">
      <c r="B33" s="346"/>
      <c r="C33" s="347" t="s">
        <v>494</v>
      </c>
      <c r="D33" s="348"/>
      <c r="E33" s="289"/>
      <c r="F33" s="289"/>
      <c r="G33" s="289"/>
      <c r="H33" s="289"/>
      <c r="I33" s="289"/>
      <c r="J33" s="289"/>
      <c r="K33" s="289"/>
      <c r="L33" s="289"/>
      <c r="M33" s="289"/>
      <c r="N33" s="289"/>
      <c r="O33" s="289"/>
      <c r="P33" s="289"/>
      <c r="Q33" s="289"/>
      <c r="R33" s="289"/>
      <c r="S33" s="289"/>
      <c r="T33" s="289"/>
      <c r="U33" s="289"/>
      <c r="V33" s="289"/>
      <c r="W33" s="289"/>
      <c r="X33" s="289"/>
      <c r="Y33" s="289"/>
      <c r="Z33" s="289"/>
      <c r="AA33" s="289"/>
      <c r="AB33" s="289"/>
      <c r="AC33" s="289"/>
      <c r="AD33" s="289"/>
      <c r="AE33" s="289"/>
      <c r="AF33" s="289"/>
      <c r="AG33" s="289"/>
      <c r="AH33" s="289"/>
      <c r="AI33" s="289"/>
      <c r="AJ33" s="289"/>
      <c r="AK33" s="289"/>
      <c r="AL33" s="289"/>
      <c r="AM33" s="289"/>
      <c r="AN33" s="289"/>
      <c r="AO33" s="289"/>
      <c r="AP33" s="289"/>
      <c r="AQ33" s="289"/>
      <c r="AR33" s="289"/>
      <c r="AS33" s="289"/>
      <c r="AT33" s="289"/>
      <c r="AU33" s="289"/>
      <c r="AV33" s="289"/>
      <c r="AW33" s="289"/>
      <c r="AX33" s="289"/>
      <c r="AY33" s="289"/>
      <c r="AZ33" s="289"/>
      <c r="BA33" s="289"/>
      <c r="BB33" s="289"/>
      <c r="BC33" s="289"/>
      <c r="BD33" s="289"/>
      <c r="BE33" s="289"/>
      <c r="BF33" s="289"/>
      <c r="BG33" s="289"/>
      <c r="BH33" s="289"/>
      <c r="BI33" s="289"/>
      <c r="BJ33" s="289"/>
      <c r="BK33" s="289"/>
      <c r="BL33" s="289"/>
      <c r="BM33" s="289"/>
      <c r="BN33" s="289"/>
      <c r="BO33" s="289"/>
      <c r="BP33" s="289"/>
      <c r="BQ33" s="289"/>
      <c r="BR33" s="289"/>
      <c r="BS33" s="289"/>
      <c r="BT33" s="289"/>
      <c r="BU33" s="289"/>
      <c r="BV33" s="289"/>
      <c r="BW33" s="289"/>
      <c r="BX33" s="289"/>
      <c r="BY33" s="289"/>
      <c r="BZ33" s="289"/>
      <c r="CA33" s="289"/>
      <c r="CB33" s="289"/>
      <c r="CC33" s="289"/>
      <c r="CD33" s="289"/>
      <c r="CE33" s="289"/>
      <c r="CF33" s="289"/>
    </row>
    <row r="34" spans="2:84">
      <c r="B34" s="333" t="s">
        <v>36</v>
      </c>
      <c r="C34" s="322">
        <v>1970</v>
      </c>
      <c r="D34" s="322">
        <v>1971</v>
      </c>
      <c r="E34" s="322">
        <v>1972</v>
      </c>
      <c r="F34" s="322">
        <v>1973</v>
      </c>
      <c r="G34" s="322">
        <v>1974</v>
      </c>
      <c r="H34" s="322">
        <v>1975</v>
      </c>
      <c r="I34" s="322">
        <v>1976</v>
      </c>
      <c r="J34" s="322">
        <v>1977</v>
      </c>
      <c r="K34" s="322">
        <v>1978</v>
      </c>
      <c r="L34" s="322">
        <v>1979</v>
      </c>
      <c r="M34" s="322">
        <v>1980</v>
      </c>
      <c r="N34" s="322">
        <v>1981</v>
      </c>
      <c r="O34" s="322">
        <v>1982</v>
      </c>
      <c r="P34" s="322">
        <v>1983</v>
      </c>
      <c r="Q34" s="322">
        <v>1984</v>
      </c>
      <c r="R34" s="322">
        <v>1985</v>
      </c>
      <c r="S34" s="322">
        <v>1986</v>
      </c>
      <c r="T34" s="322">
        <v>1987</v>
      </c>
      <c r="U34" s="322">
        <v>1988</v>
      </c>
      <c r="V34" s="322">
        <v>1989</v>
      </c>
      <c r="W34" s="322">
        <v>1990</v>
      </c>
      <c r="X34" s="322">
        <v>1991</v>
      </c>
      <c r="Y34" s="322">
        <v>1992</v>
      </c>
      <c r="Z34" s="322">
        <v>1993</v>
      </c>
      <c r="AA34" s="322">
        <v>1994</v>
      </c>
      <c r="AB34" s="322">
        <v>1995</v>
      </c>
      <c r="AC34" s="322">
        <v>1996</v>
      </c>
      <c r="AD34" s="322">
        <v>1997</v>
      </c>
      <c r="AE34" s="322">
        <v>1998</v>
      </c>
      <c r="AF34" s="322">
        <v>1999</v>
      </c>
      <c r="AG34" s="322">
        <v>2000</v>
      </c>
      <c r="AH34" s="322">
        <v>2001</v>
      </c>
      <c r="AI34" s="322">
        <v>2002</v>
      </c>
      <c r="AJ34" s="322">
        <v>2003</v>
      </c>
      <c r="AK34" s="322">
        <v>2004</v>
      </c>
      <c r="AL34" s="322">
        <v>2005</v>
      </c>
      <c r="AM34" s="322">
        <v>2006</v>
      </c>
      <c r="AN34" s="322">
        <v>2007</v>
      </c>
      <c r="AO34" s="322">
        <v>2008</v>
      </c>
      <c r="AP34" s="322">
        <v>2009</v>
      </c>
      <c r="AQ34" s="322">
        <v>2010</v>
      </c>
      <c r="AR34" s="322">
        <v>2011</v>
      </c>
      <c r="AS34" s="322">
        <v>2012</v>
      </c>
      <c r="AT34" s="322">
        <v>2013</v>
      </c>
      <c r="AU34" s="322">
        <v>2014</v>
      </c>
      <c r="AV34" s="322">
        <v>2015</v>
      </c>
      <c r="AW34" s="322">
        <v>2016</v>
      </c>
      <c r="AX34" s="322">
        <v>2017</v>
      </c>
      <c r="AY34" s="322">
        <v>2018</v>
      </c>
      <c r="AZ34" s="322">
        <v>2019</v>
      </c>
      <c r="BA34" s="322">
        <v>2020</v>
      </c>
      <c r="BB34" s="322">
        <v>2021</v>
      </c>
      <c r="BC34" s="322">
        <v>2022</v>
      </c>
      <c r="BD34" s="322">
        <v>2023</v>
      </c>
      <c r="BE34" s="322">
        <v>2024</v>
      </c>
      <c r="BF34" s="322">
        <v>2025</v>
      </c>
      <c r="BG34" s="322">
        <v>2026</v>
      </c>
      <c r="BH34" s="322">
        <v>2027</v>
      </c>
      <c r="BI34" s="322">
        <v>2028</v>
      </c>
      <c r="BJ34" s="322">
        <v>2029</v>
      </c>
      <c r="BK34" s="322">
        <v>2030</v>
      </c>
      <c r="BL34" s="322">
        <v>2031</v>
      </c>
      <c r="BM34" s="322">
        <v>2032</v>
      </c>
      <c r="BN34" s="322">
        <v>2033</v>
      </c>
      <c r="BO34" s="322">
        <v>2034</v>
      </c>
      <c r="BP34" s="322">
        <v>2035</v>
      </c>
      <c r="BQ34" s="322">
        <v>2036</v>
      </c>
      <c r="BR34" s="322">
        <v>2037</v>
      </c>
      <c r="BS34" s="322">
        <v>2038</v>
      </c>
      <c r="BT34" s="322">
        <v>2039</v>
      </c>
      <c r="BU34" s="322">
        <v>2040</v>
      </c>
      <c r="BV34" s="322">
        <v>2041</v>
      </c>
      <c r="BW34" s="322">
        <v>2042</v>
      </c>
      <c r="BX34" s="322">
        <v>2043</v>
      </c>
      <c r="BY34" s="322">
        <v>2044</v>
      </c>
      <c r="BZ34" s="322">
        <v>2045</v>
      </c>
      <c r="CA34" s="322">
        <v>2046</v>
      </c>
      <c r="CB34" s="322">
        <v>2047</v>
      </c>
      <c r="CC34" s="322">
        <v>2048</v>
      </c>
      <c r="CD34" s="322">
        <v>2049</v>
      </c>
      <c r="CE34" s="322">
        <v>2050</v>
      </c>
      <c r="CF34" s="322">
        <v>2051</v>
      </c>
    </row>
    <row r="35" spans="2:84">
      <c r="B35" s="334" t="s">
        <v>496</v>
      </c>
      <c r="C35" s="335">
        <v>0</v>
      </c>
      <c r="D35" s="335">
        <v>0</v>
      </c>
      <c r="E35" s="335">
        <v>0</v>
      </c>
      <c r="F35" s="335">
        <v>0</v>
      </c>
      <c r="G35" s="335">
        <v>0</v>
      </c>
      <c r="H35" s="335">
        <v>0</v>
      </c>
      <c r="I35" s="335">
        <v>0</v>
      </c>
      <c r="J35" s="335">
        <v>0</v>
      </c>
      <c r="K35" s="335">
        <v>0</v>
      </c>
      <c r="L35" s="335">
        <v>2.8423996461393077E-2</v>
      </c>
      <c r="M35" s="335">
        <v>8.453128214243244E-2</v>
      </c>
      <c r="N35" s="335">
        <v>0.1416707485840642</v>
      </c>
      <c r="O35" s="335">
        <v>0.19926186737050336</v>
      </c>
      <c r="P35" s="335">
        <v>0.25818045674847051</v>
      </c>
      <c r="Q35" s="335">
        <v>0.31890304498841476</v>
      </c>
      <c r="R35" s="335">
        <v>0.38117798560318034</v>
      </c>
      <c r="S35" s="335">
        <v>0.44500630741421426</v>
      </c>
      <c r="T35" s="335">
        <v>0.51057178853268359</v>
      </c>
      <c r="U35" s="335">
        <v>0.57807900768342779</v>
      </c>
      <c r="V35" s="335">
        <v>0.64587667491519929</v>
      </c>
      <c r="W35" s="335">
        <v>0.72759200566555393</v>
      </c>
      <c r="X35" s="335">
        <v>0.79331995782533915</v>
      </c>
      <c r="Y35" s="335">
        <v>0.85979094004580603</v>
      </c>
      <c r="Z35" s="335">
        <v>0.93259310952406049</v>
      </c>
      <c r="AA35" s="335">
        <v>1.0071573249993462</v>
      </c>
      <c r="AB35" s="335">
        <v>1.0912002255175322</v>
      </c>
      <c r="AC35" s="335">
        <v>1.1869060003782161</v>
      </c>
      <c r="AD35" s="335">
        <v>1.2903038941566713</v>
      </c>
      <c r="AE35" s="335">
        <v>1.3951310664192733</v>
      </c>
      <c r="AF35" s="335">
        <v>1.5126160453755604</v>
      </c>
      <c r="AG35" s="335">
        <v>1.6366760195779173</v>
      </c>
      <c r="AH35" s="335">
        <v>1.8762688568044157</v>
      </c>
      <c r="AI35" s="335">
        <v>2.2368019705813462</v>
      </c>
      <c r="AJ35" s="335">
        <v>2.5649501677743953</v>
      </c>
      <c r="AK35" s="335">
        <v>2.9679110806172626</v>
      </c>
      <c r="AL35" s="335">
        <v>3.3931333180516337</v>
      </c>
      <c r="AM35" s="335">
        <v>3.7546961636381098</v>
      </c>
      <c r="AN35" s="335">
        <v>4.0325088923162875</v>
      </c>
      <c r="AO35" s="335">
        <v>4.093494292876235</v>
      </c>
      <c r="AP35" s="335">
        <v>3.7833777218655253</v>
      </c>
      <c r="AQ35" s="335">
        <v>3.6515202928052002</v>
      </c>
      <c r="AR35" s="335">
        <v>3.4567200630071171</v>
      </c>
      <c r="AS35" s="335">
        <v>3.1329620096064827</v>
      </c>
      <c r="AT35" s="335">
        <v>2.8902462026139681</v>
      </c>
      <c r="AU35" s="335">
        <v>2.6350686817357034</v>
      </c>
      <c r="AV35" s="335">
        <v>2.4588097444948374</v>
      </c>
      <c r="AW35" s="335">
        <v>2.2087211310410151</v>
      </c>
      <c r="AX35" s="335">
        <v>1.9675250546057121</v>
      </c>
      <c r="AY35" s="335">
        <v>1.7369655781677664</v>
      </c>
      <c r="AZ35" s="335">
        <v>1.5372020028179416</v>
      </c>
      <c r="BA35" s="335">
        <v>1.3374384274681166</v>
      </c>
      <c r="BB35" s="335">
        <v>1.1376748521182918</v>
      </c>
      <c r="BC35" s="335">
        <v>0.93791127676846697</v>
      </c>
      <c r="BD35" s="335">
        <v>0.7912130638946796</v>
      </c>
      <c r="BE35" s="335">
        <v>0.66492768201167596</v>
      </c>
      <c r="BF35" s="335">
        <v>0.55628111115826973</v>
      </c>
      <c r="BG35" s="335">
        <v>0.46316687132666845</v>
      </c>
      <c r="BH35" s="335">
        <v>0.38344197726408324</v>
      </c>
      <c r="BI35" s="335">
        <v>0.31533791946568274</v>
      </c>
      <c r="BJ35" s="335">
        <v>0.25723693087000521</v>
      </c>
      <c r="BK35" s="335">
        <v>0.20792733554168211</v>
      </c>
      <c r="BL35" s="335">
        <v>0.17124249908073075</v>
      </c>
      <c r="BM35" s="335">
        <v>0.13902053975854159</v>
      </c>
      <c r="BN35" s="335">
        <v>0.11074892180134555</v>
      </c>
      <c r="BO35" s="335">
        <v>8.6104207476255815E-2</v>
      </c>
      <c r="BP35" s="335">
        <v>6.46535680774184E-2</v>
      </c>
      <c r="BQ35" s="335">
        <v>4.6051727534400087E-2</v>
      </c>
      <c r="BR35" s="335">
        <v>2.9952526169127448E-2</v>
      </c>
      <c r="BS35" s="335">
        <v>1.6144820931780445E-2</v>
      </c>
      <c r="BT35" s="335">
        <v>4.3375974579121807E-3</v>
      </c>
      <c r="BU35" s="335">
        <v>0</v>
      </c>
      <c r="BV35" s="335">
        <v>0</v>
      </c>
      <c r="BW35" s="335">
        <v>0</v>
      </c>
      <c r="BX35" s="335">
        <v>0</v>
      </c>
      <c r="BY35" s="335">
        <v>0</v>
      </c>
      <c r="BZ35" s="335">
        <v>0</v>
      </c>
      <c r="CA35" s="335">
        <v>0</v>
      </c>
      <c r="CB35" s="335">
        <v>0</v>
      </c>
      <c r="CC35" s="335">
        <v>0</v>
      </c>
      <c r="CD35" s="335">
        <v>0</v>
      </c>
      <c r="CE35" s="335">
        <v>0</v>
      </c>
      <c r="CF35" s="335">
        <v>0</v>
      </c>
    </row>
    <row r="36" spans="2:84">
      <c r="B36" s="334" t="s">
        <v>497</v>
      </c>
      <c r="C36" s="335">
        <v>0</v>
      </c>
      <c r="D36" s="335">
        <v>0</v>
      </c>
      <c r="E36" s="335">
        <v>0</v>
      </c>
      <c r="F36" s="335">
        <v>0</v>
      </c>
      <c r="G36" s="335">
        <v>0</v>
      </c>
      <c r="H36" s="335">
        <v>0</v>
      </c>
      <c r="I36" s="335">
        <v>0</v>
      </c>
      <c r="J36" s="335">
        <v>0</v>
      </c>
      <c r="K36" s="335">
        <v>0</v>
      </c>
      <c r="L36" s="335">
        <v>0</v>
      </c>
      <c r="M36" s="335">
        <v>0</v>
      </c>
      <c r="N36" s="335">
        <v>0</v>
      </c>
      <c r="O36" s="335">
        <v>0</v>
      </c>
      <c r="P36" s="335">
        <v>0</v>
      </c>
      <c r="Q36" s="335">
        <v>0</v>
      </c>
      <c r="R36" s="335">
        <v>0</v>
      </c>
      <c r="S36" s="335">
        <v>0</v>
      </c>
      <c r="T36" s="335">
        <v>0</v>
      </c>
      <c r="U36" s="335">
        <v>0</v>
      </c>
      <c r="V36" s="335">
        <v>0</v>
      </c>
      <c r="W36" s="335">
        <v>0</v>
      </c>
      <c r="X36" s="335">
        <v>1.0863721483293386E-2</v>
      </c>
      <c r="Y36" s="335">
        <v>2.1541020140686137E-2</v>
      </c>
      <c r="Z36" s="335">
        <v>3.2220258518005578E-2</v>
      </c>
      <c r="AA36" s="335">
        <v>4.2494916328132008E-2</v>
      </c>
      <c r="AB36" s="335">
        <v>5.2539779831517558E-2</v>
      </c>
      <c r="AC36" s="335">
        <v>6.2479087786487301E-2</v>
      </c>
      <c r="AD36" s="335">
        <v>7.2124362046712229E-2</v>
      </c>
      <c r="AE36" s="335">
        <v>8.1590692095987058E-2</v>
      </c>
      <c r="AF36" s="335">
        <v>9.1242029075992617E-2</v>
      </c>
      <c r="AG36" s="335">
        <v>9.9198431252169095E-2</v>
      </c>
      <c r="AH36" s="335">
        <v>0.11223608497509954</v>
      </c>
      <c r="AI36" s="335">
        <v>0.12962386485965458</v>
      </c>
      <c r="AJ36" s="335">
        <v>0.14192696452029244</v>
      </c>
      <c r="AK36" s="335">
        <v>0.18444952692562236</v>
      </c>
      <c r="AL36" s="335">
        <v>0.23777707089450267</v>
      </c>
      <c r="AM36" s="335">
        <v>0.30645302854113432</v>
      </c>
      <c r="AN36" s="335">
        <v>0.41445955724529926</v>
      </c>
      <c r="AO36" s="335">
        <v>0.55062456699742757</v>
      </c>
      <c r="AP36" s="335">
        <v>0.69374259823353512</v>
      </c>
      <c r="AQ36" s="335">
        <v>0.92125511974443119</v>
      </c>
      <c r="AR36" s="335">
        <v>1.1941465970099836</v>
      </c>
      <c r="AS36" s="335">
        <v>1.4682357446589158</v>
      </c>
      <c r="AT36" s="335">
        <v>1.5330433938173873</v>
      </c>
      <c r="AU36" s="335">
        <v>1.5894909962798953</v>
      </c>
      <c r="AV36" s="335">
        <v>1.6731489604548024</v>
      </c>
      <c r="AW36" s="335">
        <v>1.7460533780829663</v>
      </c>
      <c r="AX36" s="335">
        <v>1.8094357891405479</v>
      </c>
      <c r="AY36" s="335">
        <v>1.8604775223327874</v>
      </c>
      <c r="AZ36" s="335">
        <v>1.7855705799852548</v>
      </c>
      <c r="BA36" s="335">
        <v>1.7106636376377224</v>
      </c>
      <c r="BB36" s="335">
        <v>1.6357566952901901</v>
      </c>
      <c r="BC36" s="335">
        <v>1.5608497529426577</v>
      </c>
      <c r="BD36" s="335">
        <v>1.3927258362113071</v>
      </c>
      <c r="BE36" s="335">
        <v>1.2424302876447093</v>
      </c>
      <c r="BF36" s="335">
        <v>1.108112939024483</v>
      </c>
      <c r="BG36" s="335">
        <v>0.98801600001997558</v>
      </c>
      <c r="BH36" s="335">
        <v>0.88069287481334424</v>
      </c>
      <c r="BI36" s="335">
        <v>0.78481728927172889</v>
      </c>
      <c r="BJ36" s="335">
        <v>0.69921261128704981</v>
      </c>
      <c r="BK36" s="335">
        <v>0.6227606006650932</v>
      </c>
      <c r="BL36" s="335">
        <v>0.57384629195525227</v>
      </c>
      <c r="BM36" s="335">
        <v>0.52863986172967448</v>
      </c>
      <c r="BN36" s="335">
        <v>0.48689116544687339</v>
      </c>
      <c r="BO36" s="335">
        <v>0.44832297294527396</v>
      </c>
      <c r="BP36" s="335">
        <v>0.41272102229563806</v>
      </c>
      <c r="BQ36" s="335">
        <v>0.37987035670276403</v>
      </c>
      <c r="BR36" s="335">
        <v>0.34957972146806354</v>
      </c>
      <c r="BS36" s="335">
        <v>0.32164025805426655</v>
      </c>
      <c r="BT36" s="335">
        <v>0.29588662206541017</v>
      </c>
      <c r="BU36" s="335">
        <v>0.27058079097900373</v>
      </c>
      <c r="BV36" s="335">
        <v>0.25264338989856411</v>
      </c>
      <c r="BW36" s="335">
        <v>0.2358862031963557</v>
      </c>
      <c r="BX36" s="335">
        <v>0.22023287051072724</v>
      </c>
      <c r="BY36" s="335">
        <v>0.20561102885077281</v>
      </c>
      <c r="BZ36" s="335">
        <v>0.19195264179925411</v>
      </c>
      <c r="CA36" s="335">
        <v>0.17919414186787649</v>
      </c>
      <c r="CB36" s="335">
        <v>0.16727584679592425</v>
      </c>
      <c r="CC36" s="335">
        <v>0.15614234636568905</v>
      </c>
      <c r="CD36" s="335">
        <v>0.14574196743583828</v>
      </c>
      <c r="CE36" s="335">
        <v>0.13603493612500941</v>
      </c>
      <c r="CF36" s="335">
        <v>0.12697443414630918</v>
      </c>
    </row>
    <row r="37" spans="2:84">
      <c r="B37" s="334" t="s">
        <v>498</v>
      </c>
      <c r="C37" s="335">
        <v>0</v>
      </c>
      <c r="D37" s="335">
        <v>0</v>
      </c>
      <c r="E37" s="335">
        <v>0</v>
      </c>
      <c r="F37" s="335">
        <v>0</v>
      </c>
      <c r="G37" s="335">
        <v>0</v>
      </c>
      <c r="H37" s="335">
        <v>0</v>
      </c>
      <c r="I37" s="335">
        <v>0</v>
      </c>
      <c r="J37" s="335">
        <v>0</v>
      </c>
      <c r="K37" s="335">
        <v>0</v>
      </c>
      <c r="L37" s="335">
        <v>2.1848479864483971E-2</v>
      </c>
      <c r="M37" s="335">
        <v>6.4907590922837974E-2</v>
      </c>
      <c r="N37" s="335">
        <v>0.10868670783904065</v>
      </c>
      <c r="O37" s="335">
        <v>0.1527283473993554</v>
      </c>
      <c r="P37" s="335">
        <v>0.19767422676614868</v>
      </c>
      <c r="Q37" s="335">
        <v>0.24385067745429725</v>
      </c>
      <c r="R37" s="335">
        <v>0.29104425992259847</v>
      </c>
      <c r="S37" s="335">
        <v>0.33926194546018962</v>
      </c>
      <c r="T37" s="335">
        <v>0.38865751820116845</v>
      </c>
      <c r="U37" s="335">
        <v>0.43938604741675757</v>
      </c>
      <c r="V37" s="335">
        <v>0.49143565153648255</v>
      </c>
      <c r="W37" s="335">
        <v>0.5527803634704751</v>
      </c>
      <c r="X37" s="335">
        <v>0.60180281861620277</v>
      </c>
      <c r="Y37" s="335">
        <v>0.65124164005290774</v>
      </c>
      <c r="Z37" s="335">
        <v>0.70531537643123754</v>
      </c>
      <c r="AA37" s="335">
        <v>0.75887982986850733</v>
      </c>
      <c r="AB37" s="335">
        <v>0.81759225165863325</v>
      </c>
      <c r="AC37" s="335">
        <v>0.88295359466180157</v>
      </c>
      <c r="AD37" s="335">
        <v>0.95200138258283029</v>
      </c>
      <c r="AE37" s="335">
        <v>1.026241016522488</v>
      </c>
      <c r="AF37" s="335">
        <v>1.1077218644950582</v>
      </c>
      <c r="AG37" s="335">
        <v>1.1870161049479488</v>
      </c>
      <c r="AH37" s="335">
        <v>1.3358110002486059</v>
      </c>
      <c r="AI37" s="335">
        <v>1.5383681960153754</v>
      </c>
      <c r="AJ37" s="335">
        <v>1.6446497910809927</v>
      </c>
      <c r="AK37" s="335">
        <v>1.7773922981278749</v>
      </c>
      <c r="AL37" s="335">
        <v>1.8059048420592885</v>
      </c>
      <c r="AM37" s="335">
        <v>1.7748130553017614</v>
      </c>
      <c r="AN37" s="335">
        <v>1.7205432892781125</v>
      </c>
      <c r="AO37" s="335">
        <v>1.6119882355776369</v>
      </c>
      <c r="AP37" s="335">
        <v>1.4789192534262541</v>
      </c>
      <c r="AQ37" s="335">
        <v>1.522287871663258</v>
      </c>
      <c r="AR37" s="335">
        <v>1.6310020635012143</v>
      </c>
      <c r="AS37" s="335">
        <v>1.751099635495049</v>
      </c>
      <c r="AT37" s="335">
        <v>1.7928617150293551</v>
      </c>
      <c r="AU37" s="335">
        <v>1.8183822363188822</v>
      </c>
      <c r="AV37" s="335">
        <v>1.8477277269878689</v>
      </c>
      <c r="AW37" s="335">
        <v>1.8836841182193453</v>
      </c>
      <c r="AX37" s="335">
        <v>1.9185271404063429</v>
      </c>
      <c r="AY37" s="335">
        <v>1.9518706792858431</v>
      </c>
      <c r="AZ37" s="335">
        <v>1.9809322092034272</v>
      </c>
      <c r="BA37" s="335">
        <v>2.0087744348333589</v>
      </c>
      <c r="BB37" s="335">
        <v>1.9551472418427851</v>
      </c>
      <c r="BC37" s="335">
        <v>1.9015946217180852</v>
      </c>
      <c r="BD37" s="335">
        <v>1.8482815073687557</v>
      </c>
      <c r="BE37" s="335">
        <v>1.7956316868312303</v>
      </c>
      <c r="BF37" s="335">
        <v>1.743742490725477</v>
      </c>
      <c r="BG37" s="335">
        <v>1.692438807811556</v>
      </c>
      <c r="BH37" s="335">
        <v>1.6325619601697618</v>
      </c>
      <c r="BI37" s="335">
        <v>1.5550360712991302</v>
      </c>
      <c r="BJ37" s="335">
        <v>1.480978560359584</v>
      </c>
      <c r="BK37" s="335">
        <v>1.4102443300916492</v>
      </c>
      <c r="BL37" s="335">
        <v>1.3608511093047306</v>
      </c>
      <c r="BM37" s="335">
        <v>1.3130078254683846</v>
      </c>
      <c r="BN37" s="335">
        <v>1.266684947421153</v>
      </c>
      <c r="BO37" s="335">
        <v>1.2218508036342914</v>
      </c>
      <c r="BP37" s="335">
        <v>1.1784785904761859</v>
      </c>
      <c r="BQ37" s="335">
        <v>1.1365404752378765</v>
      </c>
      <c r="BR37" s="335">
        <v>1.0960076838905992</v>
      </c>
      <c r="BS37" s="335">
        <v>1.0568477388815332</v>
      </c>
      <c r="BT37" s="335">
        <v>1.0190270692299606</v>
      </c>
      <c r="BU37" s="335">
        <v>0.98251055295133849</v>
      </c>
      <c r="BV37" s="335">
        <v>0.95673925176558472</v>
      </c>
      <c r="BW37" s="335">
        <v>0.93160880025904658</v>
      </c>
      <c r="BX37" s="335">
        <v>0.90710711201667016</v>
      </c>
      <c r="BY37" s="335">
        <v>0.8832186460220286</v>
      </c>
      <c r="BZ37" s="335">
        <v>0.85992644862904311</v>
      </c>
      <c r="CA37" s="335">
        <v>0.8372138633536248</v>
      </c>
      <c r="CB37" s="335">
        <v>0.81506309766850593</v>
      </c>
      <c r="CC37" s="335">
        <v>0.79345825929143077</v>
      </c>
      <c r="CD37" s="335">
        <v>0.77238423723495109</v>
      </c>
      <c r="CE37" s="335">
        <v>0.75187322858165084</v>
      </c>
      <c r="CF37" s="335">
        <v>0.73190689893096961</v>
      </c>
    </row>
    <row r="38" spans="2:84">
      <c r="B38" s="334" t="s">
        <v>499</v>
      </c>
      <c r="C38" s="335">
        <v>0</v>
      </c>
      <c r="D38" s="335">
        <v>0</v>
      </c>
      <c r="E38" s="335">
        <v>0</v>
      </c>
      <c r="F38" s="335">
        <v>0</v>
      </c>
      <c r="G38" s="335">
        <v>0</v>
      </c>
      <c r="H38" s="335">
        <v>0</v>
      </c>
      <c r="I38" s="335">
        <v>0</v>
      </c>
      <c r="J38" s="335">
        <v>0</v>
      </c>
      <c r="K38" s="335">
        <v>0</v>
      </c>
      <c r="L38" s="335">
        <v>0</v>
      </c>
      <c r="M38" s="335">
        <v>0</v>
      </c>
      <c r="N38" s="335">
        <v>0</v>
      </c>
      <c r="O38" s="335">
        <v>0</v>
      </c>
      <c r="P38" s="335">
        <v>0</v>
      </c>
      <c r="Q38" s="335">
        <v>0</v>
      </c>
      <c r="R38" s="335">
        <v>1.0964656184800617E-2</v>
      </c>
      <c r="S38" s="335">
        <v>1.8422514834934772E-2</v>
      </c>
      <c r="T38" s="335">
        <v>2.72434550384483E-2</v>
      </c>
      <c r="U38" s="335">
        <v>3.6862792961506123E-2</v>
      </c>
      <c r="V38" s="335">
        <v>4.7002507750562868E-2</v>
      </c>
      <c r="W38" s="335">
        <v>5.8495845385391196E-2</v>
      </c>
      <c r="X38" s="335">
        <v>6.8737601915678098E-2</v>
      </c>
      <c r="Y38" s="335">
        <v>7.9276062273803141E-2</v>
      </c>
      <c r="Z38" s="335">
        <v>9.0371167679488468E-2</v>
      </c>
      <c r="AA38" s="335">
        <v>0.10135937246297611</v>
      </c>
      <c r="AB38" s="335">
        <v>0.11277760313301467</v>
      </c>
      <c r="AC38" s="335">
        <v>0.12474873679171027</v>
      </c>
      <c r="AD38" s="335">
        <v>0.13673134697443609</v>
      </c>
      <c r="AE38" s="335">
        <v>0.14848261128223891</v>
      </c>
      <c r="AF38" s="335">
        <v>0.16024366247367219</v>
      </c>
      <c r="AG38" s="335">
        <v>0.16923967537328399</v>
      </c>
      <c r="AH38" s="335">
        <v>0.17508019132951236</v>
      </c>
      <c r="AI38" s="335">
        <v>0.19047058661195956</v>
      </c>
      <c r="AJ38" s="335">
        <v>0.20430556063645183</v>
      </c>
      <c r="AK38" s="335">
        <v>0.22629998727288889</v>
      </c>
      <c r="AL38" s="335">
        <v>0.24047505734530109</v>
      </c>
      <c r="AM38" s="335">
        <v>0.24672351024318315</v>
      </c>
      <c r="AN38" s="335">
        <v>0.24517615745731017</v>
      </c>
      <c r="AO38" s="335">
        <v>0.2139416165835982</v>
      </c>
      <c r="AP38" s="335">
        <v>0.17270900168146655</v>
      </c>
      <c r="AQ38" s="335">
        <v>0.14976553818305191</v>
      </c>
      <c r="AR38" s="335">
        <v>0.13120264501940604</v>
      </c>
      <c r="AS38" s="335">
        <v>0.11716046276597507</v>
      </c>
      <c r="AT38" s="335">
        <v>0.10709545652579654</v>
      </c>
      <c r="AU38" s="335">
        <v>9.944424799091145E-2</v>
      </c>
      <c r="AV38" s="335">
        <v>9.3737138192184238E-2</v>
      </c>
      <c r="AW38" s="335">
        <v>8.5157916924299068E-2</v>
      </c>
      <c r="AX38" s="335">
        <v>7.6779293017693068E-2</v>
      </c>
      <c r="AY38" s="335">
        <v>6.8658727111096648E-2</v>
      </c>
      <c r="AZ38" s="335">
        <v>6.0704488318393354E-2</v>
      </c>
      <c r="BA38" s="335">
        <v>5.3052095902093491E-2</v>
      </c>
      <c r="BB38" s="335">
        <v>4.56913253036891E-2</v>
      </c>
      <c r="BC38" s="335">
        <v>3.8675329367506187E-2</v>
      </c>
      <c r="BD38" s="335">
        <v>3.1992825377419057E-2</v>
      </c>
      <c r="BE38" s="335">
        <v>2.6353681066938809E-2</v>
      </c>
      <c r="BF38" s="335">
        <v>2.5426562978170451E-2</v>
      </c>
      <c r="BG38" s="335">
        <v>2.4490145858950714E-2</v>
      </c>
      <c r="BH38" s="335">
        <v>2.3541782446962693E-2</v>
      </c>
      <c r="BI38" s="335">
        <v>2.2581923678492603E-2</v>
      </c>
      <c r="BJ38" s="335">
        <v>2.1607960537347537E-2</v>
      </c>
      <c r="BK38" s="335">
        <v>2.0626044951738316E-2</v>
      </c>
      <c r="BL38" s="335">
        <v>1.9633749196153863E-2</v>
      </c>
      <c r="BM38" s="335">
        <v>1.8631512140893258E-2</v>
      </c>
      <c r="BN38" s="335">
        <v>1.7616935491882025E-2</v>
      </c>
      <c r="BO38" s="335">
        <v>1.6596385409777505E-2</v>
      </c>
      <c r="BP38" s="335">
        <v>1.5567466064728624E-2</v>
      </c>
      <c r="BQ38" s="335">
        <v>1.4530666415509879E-2</v>
      </c>
      <c r="BR38" s="335">
        <v>1.3483448855459273E-2</v>
      </c>
      <c r="BS38" s="335">
        <v>1.2432114236727826E-2</v>
      </c>
      <c r="BT38" s="335">
        <v>1.1373998325189797E-2</v>
      </c>
      <c r="BU38" s="335">
        <v>1.030935098020447E-2</v>
      </c>
      <c r="BV38" s="335">
        <v>9.2353774874758196E-3</v>
      </c>
      <c r="BW38" s="335">
        <v>8.1582316141893974E-3</v>
      </c>
      <c r="BX38" s="335">
        <v>7.0750320156973195E-3</v>
      </c>
      <c r="BY38" s="335">
        <v>5.9858636410921708E-3</v>
      </c>
      <c r="BZ38" s="335">
        <v>4.8877635033610619E-3</v>
      </c>
      <c r="CA38" s="335">
        <v>3.7868997912337359E-3</v>
      </c>
      <c r="CB38" s="335">
        <v>2.6803395683087242E-3</v>
      </c>
      <c r="CC38" s="335">
        <v>1.5682115272339077E-3</v>
      </c>
      <c r="CD38" s="335">
        <v>4.4759130696299171E-4</v>
      </c>
      <c r="CE38" s="335">
        <v>0</v>
      </c>
      <c r="CF38" s="335">
        <v>0</v>
      </c>
    </row>
    <row r="39" spans="2:84">
      <c r="B39" s="334" t="s">
        <v>500</v>
      </c>
      <c r="C39" s="335">
        <v>0</v>
      </c>
      <c r="D39" s="335">
        <v>0</v>
      </c>
      <c r="E39" s="335">
        <v>0</v>
      </c>
      <c r="F39" s="335">
        <v>0</v>
      </c>
      <c r="G39" s="335">
        <v>0</v>
      </c>
      <c r="H39" s="335">
        <v>0</v>
      </c>
      <c r="I39" s="335">
        <v>0</v>
      </c>
      <c r="J39" s="335">
        <v>0</v>
      </c>
      <c r="K39" s="335">
        <v>0</v>
      </c>
      <c r="L39" s="335">
        <v>0</v>
      </c>
      <c r="M39" s="335">
        <v>0</v>
      </c>
      <c r="N39" s="335">
        <v>0</v>
      </c>
      <c r="O39" s="335">
        <v>0</v>
      </c>
      <c r="P39" s="335">
        <v>0</v>
      </c>
      <c r="Q39" s="335">
        <v>0</v>
      </c>
      <c r="R39" s="335">
        <v>0</v>
      </c>
      <c r="S39" s="335">
        <v>0</v>
      </c>
      <c r="T39" s="335">
        <v>0</v>
      </c>
      <c r="U39" s="335">
        <v>0</v>
      </c>
      <c r="V39" s="335">
        <v>0</v>
      </c>
      <c r="W39" s="335">
        <v>0</v>
      </c>
      <c r="X39" s="335">
        <v>0</v>
      </c>
      <c r="Y39" s="335">
        <v>0</v>
      </c>
      <c r="Z39" s="335">
        <v>0</v>
      </c>
      <c r="AA39" s="335">
        <v>0</v>
      </c>
      <c r="AB39" s="335">
        <v>0</v>
      </c>
      <c r="AC39" s="335">
        <v>0</v>
      </c>
      <c r="AD39" s="335">
        <v>0</v>
      </c>
      <c r="AE39" s="335">
        <v>0</v>
      </c>
      <c r="AF39" s="335">
        <v>0</v>
      </c>
      <c r="AG39" s="335">
        <v>7.9492811612518928E-3</v>
      </c>
      <c r="AH39" s="335">
        <v>1.0542607898203193E-2</v>
      </c>
      <c r="AI39" s="335">
        <v>2.871058439136993E-2</v>
      </c>
      <c r="AJ39" s="335">
        <v>5.6184488562302064E-2</v>
      </c>
      <c r="AK39" s="335">
        <v>9.191625359449658E-2</v>
      </c>
      <c r="AL39" s="335">
        <v>0.13039282392196536</v>
      </c>
      <c r="AM39" s="335">
        <v>0.16516742897173686</v>
      </c>
      <c r="AN39" s="335">
        <v>0.18994977863387491</v>
      </c>
      <c r="AO39" s="335">
        <v>0.20166939826803654</v>
      </c>
      <c r="AP39" s="335">
        <v>0.20274030867258735</v>
      </c>
      <c r="AQ39" s="335">
        <v>0.22070710890133963</v>
      </c>
      <c r="AR39" s="335">
        <v>0.2470441280468669</v>
      </c>
      <c r="AS39" s="335">
        <v>0.2705169030651029</v>
      </c>
      <c r="AT39" s="335">
        <v>0.28780470759139526</v>
      </c>
      <c r="AU39" s="335">
        <v>0.30081521364843627</v>
      </c>
      <c r="AV39" s="335">
        <v>0.31228111826089205</v>
      </c>
      <c r="AW39" s="335">
        <v>0.32713660045028825</v>
      </c>
      <c r="AX39" s="335">
        <v>0.3403962452548509</v>
      </c>
      <c r="AY39" s="335">
        <v>0.35190949450352205</v>
      </c>
      <c r="AZ39" s="335">
        <v>0.29620434555506092</v>
      </c>
      <c r="BA39" s="335">
        <v>0.24049919660659974</v>
      </c>
      <c r="BB39" s="335">
        <v>0.18479404765813856</v>
      </c>
      <c r="BC39" s="335">
        <v>0.12908889870967741</v>
      </c>
      <c r="BD39" s="335">
        <v>0.12968851383870963</v>
      </c>
      <c r="BE39" s="335">
        <v>0.1302796522741935</v>
      </c>
      <c r="BF39" s="335">
        <v>0.13085873695161288</v>
      </c>
      <c r="BG39" s="335">
        <v>0.13142213811290318</v>
      </c>
      <c r="BH39" s="335">
        <v>0.13196884020967739</v>
      </c>
      <c r="BI39" s="335">
        <v>0.1324991498225806</v>
      </c>
      <c r="BJ39" s="335">
        <v>0.13301244987096769</v>
      </c>
      <c r="BK39" s="335">
        <v>0.13350845816129028</v>
      </c>
      <c r="BL39" s="335">
        <v>0.13398750479032254</v>
      </c>
      <c r="BM39" s="335">
        <v>0.13444983449999995</v>
      </c>
      <c r="BN39" s="335">
        <v>0.13489654819354835</v>
      </c>
      <c r="BO39" s="335">
        <v>0.13532862701612899</v>
      </c>
      <c r="BP39" s="335">
        <v>0.13574769488709673</v>
      </c>
      <c r="BQ39" s="335">
        <v>0.13615542275806447</v>
      </c>
      <c r="BR39" s="335">
        <v>0.13655352164516124</v>
      </c>
      <c r="BS39" s="335">
        <v>0.13694336593548381</v>
      </c>
      <c r="BT39" s="335">
        <v>0.13732625162903223</v>
      </c>
      <c r="BU39" s="335">
        <v>0.13770329704838705</v>
      </c>
      <c r="BV39" s="335">
        <v>0.13807564359677418</v>
      </c>
      <c r="BW39" s="335">
        <v>0.13844377596774188</v>
      </c>
      <c r="BX39" s="335">
        <v>0.13880809524193544</v>
      </c>
      <c r="BY39" s="335">
        <v>0.13916845988709672</v>
      </c>
      <c r="BZ39" s="335">
        <v>0.13952443354838706</v>
      </c>
      <c r="CA39" s="335">
        <v>0.13987552891935479</v>
      </c>
      <c r="CB39" s="335">
        <v>0.14022095820967734</v>
      </c>
      <c r="CC39" s="335">
        <v>0.14056013133870965</v>
      </c>
      <c r="CD39" s="335">
        <v>0.14089248870967738</v>
      </c>
      <c r="CE39" s="335">
        <v>0.14122625056698515</v>
      </c>
      <c r="CF39" s="335">
        <v>0.14156080307664362</v>
      </c>
    </row>
    <row r="40" spans="2:84" ht="13.5" thickBot="1">
      <c r="B40" s="341" t="s">
        <v>33</v>
      </c>
      <c r="C40" s="342">
        <v>0</v>
      </c>
      <c r="D40" s="342">
        <v>0</v>
      </c>
      <c r="E40" s="342">
        <v>0</v>
      </c>
      <c r="F40" s="342">
        <v>0</v>
      </c>
      <c r="G40" s="342">
        <v>0</v>
      </c>
      <c r="H40" s="342">
        <v>0</v>
      </c>
      <c r="I40" s="342">
        <v>0</v>
      </c>
      <c r="J40" s="342">
        <v>0</v>
      </c>
      <c r="K40" s="342">
        <v>0</v>
      </c>
      <c r="L40" s="342">
        <v>5.0272476325877051E-2</v>
      </c>
      <c r="M40" s="342">
        <v>0.14943887306527043</v>
      </c>
      <c r="N40" s="342">
        <v>0.25035745642310481</v>
      </c>
      <c r="O40" s="342">
        <v>0.3520064935775753</v>
      </c>
      <c r="P40" s="342">
        <v>0.4576104167309073</v>
      </c>
      <c r="Q40" s="342">
        <v>0.5681246724937572</v>
      </c>
      <c r="R40" s="342">
        <v>0.68318690171057939</v>
      </c>
      <c r="S40" s="342">
        <v>0.80269076770933856</v>
      </c>
      <c r="T40" s="342">
        <v>0.92647276177230042</v>
      </c>
      <c r="U40" s="342">
        <v>1.0543278480616916</v>
      </c>
      <c r="V40" s="342">
        <v>1.1843148342022447</v>
      </c>
      <c r="W40" s="342">
        <v>1.3388682145214201</v>
      </c>
      <c r="X40" s="342">
        <v>1.4747240998405133</v>
      </c>
      <c r="Y40" s="342">
        <v>1.6118496625132031</v>
      </c>
      <c r="Z40" s="342">
        <v>1.760499912152792</v>
      </c>
      <c r="AA40" s="342">
        <v>1.9098914436589618</v>
      </c>
      <c r="AB40" s="342">
        <v>2.0744597144542216</v>
      </c>
      <c r="AC40" s="342">
        <v>2.2581555290521811</v>
      </c>
      <c r="AD40" s="342">
        <v>2.4533327600422044</v>
      </c>
      <c r="AE40" s="342">
        <v>2.6551237538636681</v>
      </c>
      <c r="AF40" s="342">
        <v>2.8774422853086681</v>
      </c>
      <c r="AG40" s="342">
        <v>3.1000795123125706</v>
      </c>
      <c r="AH40" s="342">
        <v>3.5099387412558367</v>
      </c>
      <c r="AI40" s="342">
        <v>4.1239752024597056</v>
      </c>
      <c r="AJ40" s="342">
        <v>4.6120169725744349</v>
      </c>
      <c r="AK40" s="342">
        <v>5.2479691465381464</v>
      </c>
      <c r="AL40" s="342">
        <v>5.8076831122726906</v>
      </c>
      <c r="AM40" s="342">
        <v>6.2478531866959255</v>
      </c>
      <c r="AN40" s="342">
        <v>6.602637674930885</v>
      </c>
      <c r="AO40" s="342">
        <v>6.6717181103029342</v>
      </c>
      <c r="AP40" s="342">
        <v>6.331488883879369</v>
      </c>
      <c r="AQ40" s="342">
        <v>6.4655359312972811</v>
      </c>
      <c r="AR40" s="342">
        <v>6.6601154965845888</v>
      </c>
      <c r="AS40" s="342">
        <v>6.7399747555915255</v>
      </c>
      <c r="AT40" s="342">
        <v>6.6110514755779031</v>
      </c>
      <c r="AU40" s="342">
        <v>6.4432013759738282</v>
      </c>
      <c r="AV40" s="342">
        <v>6.385704688390585</v>
      </c>
      <c r="AW40" s="342">
        <v>6.2507531447179137</v>
      </c>
      <c r="AX40" s="342">
        <v>6.1126635224251471</v>
      </c>
      <c r="AY40" s="342">
        <v>5.9698820014010154</v>
      </c>
      <c r="AZ40" s="342">
        <v>5.6606136258800781</v>
      </c>
      <c r="BA40" s="342">
        <v>5.350427792447892</v>
      </c>
      <c r="BB40" s="342">
        <v>4.9590641622130951</v>
      </c>
      <c r="BC40" s="342">
        <v>4.5681198795063942</v>
      </c>
      <c r="BD40" s="342">
        <v>4.1939017466908712</v>
      </c>
      <c r="BE40" s="342">
        <v>3.8596229898287477</v>
      </c>
      <c r="BF40" s="342">
        <v>3.5644218408380133</v>
      </c>
      <c r="BG40" s="342">
        <v>3.2995339631300538</v>
      </c>
      <c r="BH40" s="342">
        <v>3.0522074349038295</v>
      </c>
      <c r="BI40" s="342">
        <v>2.8102723535376151</v>
      </c>
      <c r="BJ40" s="342">
        <v>2.5920485129249538</v>
      </c>
      <c r="BK40" s="342">
        <v>2.3950667694114531</v>
      </c>
      <c r="BL40" s="342">
        <v>2.2595611543271903</v>
      </c>
      <c r="BM40" s="342">
        <v>2.1337495735974938</v>
      </c>
      <c r="BN40" s="342">
        <v>2.0168385183548021</v>
      </c>
      <c r="BO40" s="342">
        <v>1.9082029964817275</v>
      </c>
      <c r="BP40" s="342">
        <v>1.8071683418010678</v>
      </c>
      <c r="BQ40" s="342">
        <v>1.7131486486486147</v>
      </c>
      <c r="BR40" s="342">
        <v>1.6255769020284108</v>
      </c>
      <c r="BS40" s="342">
        <v>1.5440082980397918</v>
      </c>
      <c r="BT40" s="342">
        <v>1.4679515387075051</v>
      </c>
      <c r="BU40" s="342">
        <v>1.4011039919589339</v>
      </c>
      <c r="BV40" s="342">
        <v>1.356693662748399</v>
      </c>
      <c r="BW40" s="342">
        <v>1.3140970110373338</v>
      </c>
      <c r="BX40" s="342">
        <v>1.2732231097850302</v>
      </c>
      <c r="BY40" s="342">
        <v>1.2339839984009904</v>
      </c>
      <c r="BZ40" s="342">
        <v>1.1962912874800455</v>
      </c>
      <c r="CA40" s="342">
        <v>1.1600704339320898</v>
      </c>
      <c r="CB40" s="342">
        <v>1.1252402422424161</v>
      </c>
      <c r="CC40" s="342">
        <v>1.0917289485230632</v>
      </c>
      <c r="CD40" s="342">
        <v>1.0594662846874299</v>
      </c>
      <c r="CE40" s="342">
        <v>1.0291344152736455</v>
      </c>
      <c r="CF40" s="342">
        <v>1.0004421361539224</v>
      </c>
    </row>
    <row r="41" spans="2:84">
      <c r="B41" s="345"/>
      <c r="C41" s="332"/>
      <c r="D41" s="332"/>
      <c r="E41" s="332"/>
      <c r="F41" s="332"/>
      <c r="G41" s="332"/>
      <c r="H41" s="332"/>
      <c r="I41" s="332"/>
      <c r="J41" s="332"/>
      <c r="K41" s="332"/>
    </row>
    <row r="42" spans="2:84" ht="13.5" thickBot="1">
      <c r="B42" s="345"/>
      <c r="C42" s="345" t="s">
        <v>31</v>
      </c>
      <c r="D42" s="332"/>
      <c r="E42" s="332"/>
      <c r="F42" s="332"/>
      <c r="G42" s="332"/>
      <c r="H42" s="332"/>
      <c r="I42" s="332"/>
      <c r="J42" s="332"/>
      <c r="K42" s="332"/>
    </row>
    <row r="43" spans="2:84">
      <c r="B43" s="346"/>
      <c r="C43" s="347" t="s">
        <v>489</v>
      </c>
      <c r="D43" s="348"/>
      <c r="E43" s="289"/>
      <c r="F43" s="289"/>
      <c r="G43" s="289"/>
      <c r="H43" s="289"/>
      <c r="I43" s="289"/>
      <c r="J43" s="289"/>
      <c r="K43" s="289"/>
      <c r="L43" s="289"/>
      <c r="M43" s="289"/>
      <c r="N43" s="289"/>
      <c r="O43" s="289"/>
      <c r="P43" s="289"/>
      <c r="Q43" s="289"/>
      <c r="R43" s="289"/>
      <c r="S43" s="289"/>
      <c r="T43" s="289"/>
      <c r="U43" s="289"/>
      <c r="V43" s="289"/>
      <c r="W43" s="289"/>
      <c r="X43" s="289"/>
      <c r="Y43" s="289"/>
      <c r="Z43" s="289"/>
      <c r="AA43" s="289"/>
      <c r="AB43" s="289"/>
      <c r="AC43" s="289"/>
      <c r="AD43" s="289"/>
      <c r="AE43" s="289"/>
      <c r="AF43" s="289"/>
      <c r="AG43" s="289"/>
      <c r="AH43" s="289"/>
      <c r="AI43" s="289"/>
      <c r="AJ43" s="289"/>
      <c r="AK43" s="289"/>
      <c r="AL43" s="289"/>
      <c r="AM43" s="289"/>
      <c r="AN43" s="289"/>
      <c r="AO43" s="289"/>
      <c r="AP43" s="289"/>
      <c r="AQ43" s="289"/>
      <c r="AR43" s="289"/>
      <c r="AS43" s="289"/>
      <c r="AT43" s="289"/>
      <c r="AU43" s="289"/>
      <c r="AV43" s="289"/>
      <c r="AW43" s="289"/>
      <c r="AX43" s="289"/>
      <c r="AY43" s="289"/>
      <c r="AZ43" s="289"/>
      <c r="BA43" s="289"/>
      <c r="BB43" s="289"/>
      <c r="BC43" s="289"/>
      <c r="BD43" s="289"/>
      <c r="BE43" s="289"/>
      <c r="BF43" s="289"/>
      <c r="BG43" s="289"/>
      <c r="BH43" s="289"/>
      <c r="BI43" s="289"/>
      <c r="BJ43" s="289"/>
      <c r="BK43" s="289"/>
      <c r="BL43" s="289"/>
      <c r="BM43" s="289"/>
      <c r="BN43" s="289"/>
      <c r="BO43" s="289"/>
      <c r="BP43" s="289"/>
      <c r="BQ43" s="289"/>
      <c r="BR43" s="289"/>
      <c r="BS43" s="289"/>
      <c r="BT43" s="289"/>
      <c r="BU43" s="289"/>
      <c r="BV43" s="289"/>
      <c r="BW43" s="289"/>
      <c r="BX43" s="289"/>
      <c r="BY43" s="289"/>
      <c r="BZ43" s="289"/>
      <c r="CA43" s="289"/>
      <c r="CB43" s="289"/>
      <c r="CC43" s="289"/>
      <c r="CD43" s="289"/>
      <c r="CE43" s="289"/>
      <c r="CF43" s="289"/>
    </row>
    <row r="44" spans="2:84">
      <c r="B44" s="333" t="s">
        <v>36</v>
      </c>
      <c r="C44" s="322">
        <v>1970</v>
      </c>
      <c r="D44" s="322">
        <v>1971</v>
      </c>
      <c r="E44" s="322">
        <v>1972</v>
      </c>
      <c r="F44" s="322">
        <v>1973</v>
      </c>
      <c r="G44" s="322">
        <v>1974</v>
      </c>
      <c r="H44" s="322">
        <v>1975</v>
      </c>
      <c r="I44" s="322">
        <v>1976</v>
      </c>
      <c r="J44" s="322">
        <v>1977</v>
      </c>
      <c r="K44" s="322">
        <v>1978</v>
      </c>
      <c r="L44" s="322">
        <v>1979</v>
      </c>
      <c r="M44" s="322">
        <v>1980</v>
      </c>
      <c r="N44" s="322">
        <v>1981</v>
      </c>
      <c r="O44" s="322">
        <v>1982</v>
      </c>
      <c r="P44" s="322">
        <v>1983</v>
      </c>
      <c r="Q44" s="322">
        <v>1984</v>
      </c>
      <c r="R44" s="322">
        <v>1985</v>
      </c>
      <c r="S44" s="322">
        <v>1986</v>
      </c>
      <c r="T44" s="322">
        <v>1987</v>
      </c>
      <c r="U44" s="322">
        <v>1988</v>
      </c>
      <c r="V44" s="322">
        <v>1989</v>
      </c>
      <c r="W44" s="322">
        <v>1990</v>
      </c>
      <c r="X44" s="322">
        <v>1991</v>
      </c>
      <c r="Y44" s="322">
        <v>1992</v>
      </c>
      <c r="Z44" s="322">
        <v>1993</v>
      </c>
      <c r="AA44" s="322">
        <v>1994</v>
      </c>
      <c r="AB44" s="322">
        <v>1995</v>
      </c>
      <c r="AC44" s="322">
        <v>1996</v>
      </c>
      <c r="AD44" s="322">
        <v>1997</v>
      </c>
      <c r="AE44" s="322">
        <v>1998</v>
      </c>
      <c r="AF44" s="322">
        <v>1999</v>
      </c>
      <c r="AG44" s="322">
        <v>2000</v>
      </c>
      <c r="AH44" s="322">
        <v>2001</v>
      </c>
      <c r="AI44" s="322">
        <v>2002</v>
      </c>
      <c r="AJ44" s="322">
        <v>2003</v>
      </c>
      <c r="AK44" s="322">
        <v>2004</v>
      </c>
      <c r="AL44" s="322">
        <v>2005</v>
      </c>
      <c r="AM44" s="322">
        <v>2006</v>
      </c>
      <c r="AN44" s="322">
        <v>2007</v>
      </c>
      <c r="AO44" s="322">
        <v>2008</v>
      </c>
      <c r="AP44" s="322">
        <v>2009</v>
      </c>
      <c r="AQ44" s="322">
        <v>2010</v>
      </c>
      <c r="AR44" s="322">
        <v>2011</v>
      </c>
      <c r="AS44" s="322">
        <v>2012</v>
      </c>
      <c r="AT44" s="322">
        <v>2013</v>
      </c>
      <c r="AU44" s="322">
        <v>2014</v>
      </c>
      <c r="AV44" s="322">
        <v>2015</v>
      </c>
      <c r="AW44" s="322">
        <v>2016</v>
      </c>
      <c r="AX44" s="322">
        <v>2017</v>
      </c>
      <c r="AY44" s="322">
        <v>2018</v>
      </c>
      <c r="AZ44" s="322">
        <v>2019</v>
      </c>
      <c r="BA44" s="322">
        <v>2020</v>
      </c>
      <c r="BB44" s="322">
        <v>2021</v>
      </c>
      <c r="BC44" s="322">
        <v>2022</v>
      </c>
      <c r="BD44" s="322">
        <v>2023</v>
      </c>
      <c r="BE44" s="322">
        <v>2024</v>
      </c>
      <c r="BF44" s="322">
        <v>2025</v>
      </c>
      <c r="BG44" s="322">
        <v>2026</v>
      </c>
      <c r="BH44" s="322">
        <v>2027</v>
      </c>
      <c r="BI44" s="322">
        <v>2028</v>
      </c>
      <c r="BJ44" s="322">
        <v>2029</v>
      </c>
      <c r="BK44" s="322">
        <v>2030</v>
      </c>
      <c r="BL44" s="322">
        <v>2031</v>
      </c>
      <c r="BM44" s="322">
        <v>2032</v>
      </c>
      <c r="BN44" s="322">
        <v>2033</v>
      </c>
      <c r="BO44" s="322">
        <v>2034</v>
      </c>
      <c r="BP44" s="322">
        <v>2035</v>
      </c>
      <c r="BQ44" s="322">
        <v>2036</v>
      </c>
      <c r="BR44" s="322">
        <v>2037</v>
      </c>
      <c r="BS44" s="322">
        <v>2038</v>
      </c>
      <c r="BT44" s="322">
        <v>2039</v>
      </c>
      <c r="BU44" s="322">
        <v>2040</v>
      </c>
      <c r="BV44" s="322">
        <v>2041</v>
      </c>
      <c r="BW44" s="322">
        <v>2042</v>
      </c>
      <c r="BX44" s="322">
        <v>2043</v>
      </c>
      <c r="BY44" s="322">
        <v>2044</v>
      </c>
      <c r="BZ44" s="322">
        <v>2045</v>
      </c>
      <c r="CA44" s="322">
        <v>2046</v>
      </c>
      <c r="CB44" s="322">
        <v>2047</v>
      </c>
      <c r="CC44" s="322">
        <v>2048</v>
      </c>
      <c r="CD44" s="322">
        <v>2049</v>
      </c>
      <c r="CE44" s="322">
        <v>2050</v>
      </c>
      <c r="CF44" s="322">
        <v>2051</v>
      </c>
    </row>
    <row r="45" spans="2:84">
      <c r="B45" s="334" t="s">
        <v>496</v>
      </c>
      <c r="C45" s="335">
        <v>0</v>
      </c>
      <c r="D45" s="335">
        <v>0</v>
      </c>
      <c r="E45" s="335">
        <v>0</v>
      </c>
      <c r="F45" s="335">
        <v>0</v>
      </c>
      <c r="G45" s="335">
        <v>0</v>
      </c>
      <c r="H45" s="335">
        <v>0</v>
      </c>
      <c r="I45" s="335">
        <v>0</v>
      </c>
      <c r="J45" s="335">
        <v>0</v>
      </c>
      <c r="K45" s="335">
        <v>0</v>
      </c>
      <c r="L45" s="335">
        <v>0.20427408107259873</v>
      </c>
      <c r="M45" s="335">
        <v>0.60685862689935177</v>
      </c>
      <c r="N45" s="335">
        <v>1.0161749241290026</v>
      </c>
      <c r="O45" s="335">
        <v>1.4279456974695486</v>
      </c>
      <c r="P45" s="335">
        <v>1.848170732007365</v>
      </c>
      <c r="Q45" s="335">
        <v>2.2799010899097047</v>
      </c>
      <c r="R45" s="335">
        <v>2.7211412013971508</v>
      </c>
      <c r="S45" s="335">
        <v>3.1719562450858478</v>
      </c>
      <c r="T45" s="335">
        <v>3.63378403783405</v>
      </c>
      <c r="U45" s="335">
        <v>4.1080744119906454</v>
      </c>
      <c r="V45" s="335">
        <v>4.5947162798778916</v>
      </c>
      <c r="W45" s="335">
        <v>5.0822985042890547</v>
      </c>
      <c r="X45" s="335">
        <v>5.5792457532143311</v>
      </c>
      <c r="Y45" s="335">
        <v>6.0643901181657629</v>
      </c>
      <c r="Z45" s="335">
        <v>6.5544346865600156</v>
      </c>
      <c r="AA45" s="335">
        <v>7.0487381875715327</v>
      </c>
      <c r="AB45" s="335">
        <v>7.5495626386625361</v>
      </c>
      <c r="AC45" s="335">
        <v>8.053018383865906</v>
      </c>
      <c r="AD45" s="335">
        <v>8.5552189773372209</v>
      </c>
      <c r="AE45" s="335">
        <v>9.0677347923043659</v>
      </c>
      <c r="AF45" s="335">
        <v>9.5933535544533139</v>
      </c>
      <c r="AG45" s="335">
        <v>10.143123209964868</v>
      </c>
      <c r="AH45" s="335">
        <v>10.76095124656104</v>
      </c>
      <c r="AI45" s="335">
        <v>11.345964466081234</v>
      </c>
      <c r="AJ45" s="335">
        <v>11.933802</v>
      </c>
      <c r="AK45" s="335">
        <v>12.747290000000001</v>
      </c>
      <c r="AL45" s="335">
        <v>13.515728749999999</v>
      </c>
      <c r="AM45" s="335">
        <v>13.94402725</v>
      </c>
      <c r="AN45" s="335">
        <v>13.958249000000004</v>
      </c>
      <c r="AO45" s="335">
        <v>13.545058749999999</v>
      </c>
      <c r="AP45" s="335">
        <v>12.97253525</v>
      </c>
      <c r="AQ45" s="335">
        <v>12.252000000000001</v>
      </c>
      <c r="AR45" s="335">
        <v>11.414999999999999</v>
      </c>
      <c r="AS45" s="335">
        <v>10.54684475</v>
      </c>
      <c r="AT45" s="335">
        <v>10.227746937264817</v>
      </c>
      <c r="AU45" s="335">
        <v>9.9086491245296351</v>
      </c>
      <c r="AV45" s="335">
        <v>9.58955131179445</v>
      </c>
      <c r="AW45" s="335">
        <v>9.273277760278793</v>
      </c>
      <c r="AX45" s="335">
        <v>8.9470560522441822</v>
      </c>
      <c r="AY45" s="335">
        <v>8.6123239680783534</v>
      </c>
      <c r="AZ45" s="335">
        <v>8.2568148384726197</v>
      </c>
      <c r="BA45" s="335">
        <v>7.8951848977067378</v>
      </c>
      <c r="BB45" s="335">
        <v>7.526348875666697</v>
      </c>
      <c r="BC45" s="335">
        <v>7.1528288857053752</v>
      </c>
      <c r="BD45" s="335">
        <v>6.7736076491717423</v>
      </c>
      <c r="BE45" s="335">
        <v>6.3901567450255721</v>
      </c>
      <c r="BF45" s="335">
        <v>6.0012527855569795</v>
      </c>
      <c r="BG45" s="335">
        <v>5.6091312846386074</v>
      </c>
      <c r="BH45" s="335">
        <v>5.2127666225033229</v>
      </c>
      <c r="BI45" s="335">
        <v>4.8123292572418794</v>
      </c>
      <c r="BJ45" s="335">
        <v>4.406796186548104</v>
      </c>
      <c r="BK45" s="335">
        <v>3.9986348214807417</v>
      </c>
      <c r="BL45" s="335">
        <v>3.5868644984338989</v>
      </c>
      <c r="BM45" s="335">
        <v>3.1716528194045459</v>
      </c>
      <c r="BN45" s="335">
        <v>2.752006379802757</v>
      </c>
      <c r="BO45" s="335">
        <v>2.3304380434732357</v>
      </c>
      <c r="BP45" s="335">
        <v>1.9059387649361093</v>
      </c>
      <c r="BQ45" s="335">
        <v>1.478650826225026</v>
      </c>
      <c r="BR45" s="335">
        <v>1.0475057562128156</v>
      </c>
      <c r="BS45" s="335">
        <v>0.61497781970162835</v>
      </c>
      <c r="BT45" s="335">
        <v>0.17996113509029618</v>
      </c>
      <c r="BU45" s="335">
        <v>0</v>
      </c>
      <c r="BV45" s="335">
        <v>0</v>
      </c>
      <c r="BW45" s="335">
        <v>0</v>
      </c>
      <c r="BX45" s="335">
        <v>0</v>
      </c>
      <c r="BY45" s="335">
        <v>0</v>
      </c>
      <c r="BZ45" s="335">
        <v>0</v>
      </c>
      <c r="CA45" s="335">
        <v>0</v>
      </c>
      <c r="CB45" s="335">
        <v>0</v>
      </c>
      <c r="CC45" s="335">
        <v>0</v>
      </c>
      <c r="CD45" s="335">
        <v>0</v>
      </c>
      <c r="CE45" s="335">
        <v>0</v>
      </c>
      <c r="CF45" s="335">
        <v>0</v>
      </c>
    </row>
    <row r="46" spans="2:84">
      <c r="B46" s="334" t="s">
        <v>497</v>
      </c>
      <c r="C46" s="335">
        <v>0</v>
      </c>
      <c r="D46" s="335">
        <v>0</v>
      </c>
      <c r="E46" s="335">
        <v>0</v>
      </c>
      <c r="F46" s="335">
        <v>0</v>
      </c>
      <c r="G46" s="335">
        <v>0</v>
      </c>
      <c r="H46" s="335">
        <v>0</v>
      </c>
      <c r="I46" s="335">
        <v>0</v>
      </c>
      <c r="J46" s="335">
        <v>0</v>
      </c>
      <c r="K46" s="335">
        <v>0</v>
      </c>
      <c r="L46" s="335">
        <v>0</v>
      </c>
      <c r="M46" s="335">
        <v>0</v>
      </c>
      <c r="N46" s="335">
        <v>0</v>
      </c>
      <c r="O46" s="335">
        <v>0</v>
      </c>
      <c r="P46" s="335">
        <v>0</v>
      </c>
      <c r="Q46" s="335">
        <v>0</v>
      </c>
      <c r="R46" s="335">
        <v>0</v>
      </c>
      <c r="S46" s="335">
        <v>0</v>
      </c>
      <c r="T46" s="335">
        <v>0</v>
      </c>
      <c r="U46" s="335">
        <v>0</v>
      </c>
      <c r="V46" s="335">
        <v>0</v>
      </c>
      <c r="W46" s="335">
        <v>0</v>
      </c>
      <c r="X46" s="335">
        <v>0.14560348538608189</v>
      </c>
      <c r="Y46" s="335">
        <v>0.29310618218863993</v>
      </c>
      <c r="Z46" s="335">
        <v>0.44244630229718185</v>
      </c>
      <c r="AA46" s="335">
        <v>0.59352399195175065</v>
      </c>
      <c r="AB46" s="335">
        <v>0.74649993402031523</v>
      </c>
      <c r="AC46" s="335">
        <v>0.90097857582741747</v>
      </c>
      <c r="AD46" s="335">
        <v>1.0563757742620528</v>
      </c>
      <c r="AE46" s="335">
        <v>1.2140363979436259</v>
      </c>
      <c r="AF46" s="335">
        <v>1.3745215068962098</v>
      </c>
      <c r="AG46" s="335">
        <v>1.5397110027735912</v>
      </c>
      <c r="AH46" s="335">
        <v>1.7170349370122937</v>
      </c>
      <c r="AI46" s="335">
        <v>1.8909688900058941</v>
      </c>
      <c r="AJ46" s="335">
        <v>2.0667884999999999</v>
      </c>
      <c r="AK46" s="335">
        <v>2.7618472499999998</v>
      </c>
      <c r="AL46" s="335">
        <v>3.6521342500000005</v>
      </c>
      <c r="AM46" s="335">
        <v>4.8454994999999998</v>
      </c>
      <c r="AN46" s="335">
        <v>6.6366492500000005</v>
      </c>
      <c r="AO46" s="335">
        <v>9.3877852500000003</v>
      </c>
      <c r="AP46" s="335">
        <v>13.016042499999999</v>
      </c>
      <c r="AQ46" s="335">
        <v>17.286999999999999</v>
      </c>
      <c r="AR46" s="335">
        <v>21.952000000000002</v>
      </c>
      <c r="AS46" s="335">
        <v>26.724246000000001</v>
      </c>
      <c r="AT46" s="335">
        <v>27.641169817443533</v>
      </c>
      <c r="AU46" s="335">
        <v>28.558093634887076</v>
      </c>
      <c r="AV46" s="335">
        <v>29.475017452330619</v>
      </c>
      <c r="AW46" s="335">
        <v>30.454961140057456</v>
      </c>
      <c r="AX46" s="335">
        <v>31.382499787755812</v>
      </c>
      <c r="AY46" s="335">
        <v>32.020272511921647</v>
      </c>
      <c r="AZ46" s="335">
        <v>32.605670321527377</v>
      </c>
      <c r="BA46" s="335">
        <v>33.189006502293267</v>
      </c>
      <c r="BB46" s="335">
        <v>33.770220564333307</v>
      </c>
      <c r="BC46" s="335">
        <v>34.346861514294631</v>
      </c>
      <c r="BD46" s="335">
        <v>34.918847910828255</v>
      </c>
      <c r="BE46" s="335">
        <v>35.492338874974429</v>
      </c>
      <c r="BF46" s="335">
        <v>36.067407834443024</v>
      </c>
      <c r="BG46" s="335">
        <v>36.640652375361384</v>
      </c>
      <c r="BH46" s="335">
        <v>37.212771637496679</v>
      </c>
      <c r="BI46" s="335">
        <v>37.783693722758123</v>
      </c>
      <c r="BJ46" s="335">
        <v>38.354243253451891</v>
      </c>
      <c r="BK46" s="335">
        <v>38.921862098519263</v>
      </c>
      <c r="BL46" s="335">
        <v>39.487637041566096</v>
      </c>
      <c r="BM46" s="335">
        <v>40.051479160595456</v>
      </c>
      <c r="BN46" s="335">
        <v>40.614735780197236</v>
      </c>
      <c r="BO46" s="335">
        <v>41.175209456526758</v>
      </c>
      <c r="BP46" s="335">
        <v>41.734431295063892</v>
      </c>
      <c r="BQ46" s="335">
        <v>42.292796193774969</v>
      </c>
      <c r="BR46" s="335">
        <v>42.85192268378718</v>
      </c>
      <c r="BS46" s="335">
        <v>43.409778340298367</v>
      </c>
      <c r="BT46" s="335">
        <v>43.967885684909696</v>
      </c>
      <c r="BU46" s="335">
        <v>44.269059939999991</v>
      </c>
      <c r="BV46" s="335">
        <v>44.388762460000002</v>
      </c>
      <c r="BW46" s="335">
        <v>44.507110199999993</v>
      </c>
      <c r="BX46" s="335">
        <v>44.6242321</v>
      </c>
      <c r="BY46" s="335">
        <v>44.740082659999999</v>
      </c>
      <c r="BZ46" s="335">
        <v>44.854521599999998</v>
      </c>
      <c r="CA46" s="335">
        <v>44.96739225999999</v>
      </c>
      <c r="CB46" s="335">
        <v>45.078441379999994</v>
      </c>
      <c r="CC46" s="335">
        <v>45.187479260000003</v>
      </c>
      <c r="CD46" s="335">
        <v>45.294325999999998</v>
      </c>
      <c r="CE46" s="335">
        <v>45.401624256349315</v>
      </c>
      <c r="CF46" s="335">
        <v>45.509176692787669</v>
      </c>
    </row>
    <row r="47" spans="2:84">
      <c r="B47" s="334" t="s">
        <v>498</v>
      </c>
      <c r="C47" s="335">
        <v>0</v>
      </c>
      <c r="D47" s="335">
        <v>0</v>
      </c>
      <c r="E47" s="335">
        <v>0</v>
      </c>
      <c r="F47" s="335">
        <v>0</v>
      </c>
      <c r="G47" s="335">
        <v>0</v>
      </c>
      <c r="H47" s="335">
        <v>0</v>
      </c>
      <c r="I47" s="335">
        <v>0</v>
      </c>
      <c r="J47" s="335">
        <v>0</v>
      </c>
      <c r="K47" s="335">
        <v>0</v>
      </c>
      <c r="L47" s="335">
        <v>0.20427408107259873</v>
      </c>
      <c r="M47" s="335">
        <v>0.60685862689935188</v>
      </c>
      <c r="N47" s="335">
        <v>1.0161749241290026</v>
      </c>
      <c r="O47" s="335">
        <v>1.4279456974695486</v>
      </c>
      <c r="P47" s="335">
        <v>1.8481707320073653</v>
      </c>
      <c r="Q47" s="335">
        <v>2.2799010899097047</v>
      </c>
      <c r="R47" s="335">
        <v>2.7211412013971508</v>
      </c>
      <c r="S47" s="335">
        <v>3.1719562450858483</v>
      </c>
      <c r="T47" s="335">
        <v>3.63378403783405</v>
      </c>
      <c r="U47" s="335">
        <v>4.1080744119906454</v>
      </c>
      <c r="V47" s="335">
        <v>4.5947162798778916</v>
      </c>
      <c r="W47" s="335">
        <v>5.0822985042890547</v>
      </c>
      <c r="X47" s="335">
        <v>5.5792457532143303</v>
      </c>
      <c r="Y47" s="335">
        <v>6.064390118165762</v>
      </c>
      <c r="Z47" s="335">
        <v>6.5544346865600165</v>
      </c>
      <c r="AA47" s="335">
        <v>7.0487381875715327</v>
      </c>
      <c r="AB47" s="335">
        <v>7.5495626386625352</v>
      </c>
      <c r="AC47" s="335">
        <v>8.053018383865906</v>
      </c>
      <c r="AD47" s="335">
        <v>8.5552189773372227</v>
      </c>
      <c r="AE47" s="335">
        <v>9.0677347923043659</v>
      </c>
      <c r="AF47" s="335">
        <v>9.5933535544533139</v>
      </c>
      <c r="AG47" s="335">
        <v>10.143123209964868</v>
      </c>
      <c r="AH47" s="335">
        <v>10.76095124656104</v>
      </c>
      <c r="AI47" s="335">
        <v>11.345964466081236</v>
      </c>
      <c r="AJ47" s="335">
        <v>11.933802000000002</v>
      </c>
      <c r="AK47" s="335">
        <v>13.299659450000002</v>
      </c>
      <c r="AL47" s="335">
        <v>14.323412286057694</v>
      </c>
      <c r="AM47" s="335">
        <v>15.118129051923077</v>
      </c>
      <c r="AN47" s="335">
        <v>15.706750821634612</v>
      </c>
      <c r="AO47" s="335">
        <v>16.216966859615383</v>
      </c>
      <c r="AP47" s="335">
        <v>16.952440552884614</v>
      </c>
      <c r="AQ47" s="335">
        <v>17.902999999999999</v>
      </c>
      <c r="AR47" s="335">
        <v>19.056000000000001</v>
      </c>
      <c r="AS47" s="335">
        <v>20.414258657692304</v>
      </c>
      <c r="AT47" s="335">
        <v>21.018434385228346</v>
      </c>
      <c r="AU47" s="335">
        <v>21.661403043502389</v>
      </c>
      <c r="AV47" s="335">
        <v>22.343164632514412</v>
      </c>
      <c r="AW47" s="335">
        <v>23.032431882590512</v>
      </c>
      <c r="AX47" s="335">
        <v>23.725169435090489</v>
      </c>
      <c r="AY47" s="335">
        <v>24.415219256112884</v>
      </c>
      <c r="AZ47" s="335">
        <v>25.068026058978024</v>
      </c>
      <c r="BA47" s="335">
        <v>25.721501092509833</v>
      </c>
      <c r="BB47" s="335">
        <v>26.376028461993858</v>
      </c>
      <c r="BC47" s="335">
        <v>27.028458944131582</v>
      </c>
      <c r="BD47" s="335">
        <v>27.679131037192658</v>
      </c>
      <c r="BE47" s="335">
        <v>28.332815482885465</v>
      </c>
      <c r="BF47" s="335">
        <v>28.990068580470084</v>
      </c>
      <c r="BG47" s="335">
        <v>29.647028011435513</v>
      </c>
      <c r="BH47" s="335">
        <v>30.303955900000002</v>
      </c>
      <c r="BI47" s="335">
        <v>30.425730699999999</v>
      </c>
      <c r="BJ47" s="335">
        <v>30.543599599999997</v>
      </c>
      <c r="BK47" s="335">
        <v>30.657497800000002</v>
      </c>
      <c r="BL47" s="335">
        <v>30.767501099999997</v>
      </c>
      <c r="BM47" s="335">
        <v>30.8736657</v>
      </c>
      <c r="BN47" s="335">
        <v>30.976244399999995</v>
      </c>
      <c r="BO47" s="335">
        <v>31.075462499999997</v>
      </c>
      <c r="BP47" s="335">
        <v>31.171692900000004</v>
      </c>
      <c r="BQ47" s="335">
        <v>31.265319299999998</v>
      </c>
      <c r="BR47" s="335">
        <v>31.356734599999999</v>
      </c>
      <c r="BS47" s="335">
        <v>31.446254400000001</v>
      </c>
      <c r="BT47" s="335">
        <v>31.534176299999999</v>
      </c>
      <c r="BU47" s="335">
        <v>31.620757099999995</v>
      </c>
      <c r="BV47" s="335">
        <v>31.706258900000002</v>
      </c>
      <c r="BW47" s="335">
        <v>31.790792999999997</v>
      </c>
      <c r="BX47" s="335">
        <v>31.874451499999999</v>
      </c>
      <c r="BY47" s="335">
        <v>31.957201900000001</v>
      </c>
      <c r="BZ47" s="335">
        <v>32.038944000000001</v>
      </c>
      <c r="CA47" s="335">
        <v>32.119565899999998</v>
      </c>
      <c r="CB47" s="335">
        <v>32.198886699999996</v>
      </c>
      <c r="CC47" s="335">
        <v>32.276770900000002</v>
      </c>
      <c r="CD47" s="335">
        <v>32.353090000000002</v>
      </c>
      <c r="CE47" s="335">
        <v>32.429731611678079</v>
      </c>
      <c r="CF47" s="335">
        <v>32.506554780562617</v>
      </c>
    </row>
    <row r="48" spans="2:84">
      <c r="B48" s="334" t="s">
        <v>499</v>
      </c>
      <c r="C48" s="335">
        <v>0</v>
      </c>
      <c r="D48" s="335">
        <v>0</v>
      </c>
      <c r="E48" s="335">
        <v>0</v>
      </c>
      <c r="F48" s="335">
        <v>0</v>
      </c>
      <c r="G48" s="335">
        <v>0</v>
      </c>
      <c r="H48" s="335">
        <v>0</v>
      </c>
      <c r="I48" s="335">
        <v>0</v>
      </c>
      <c r="J48" s="335">
        <v>0</v>
      </c>
      <c r="K48" s="335">
        <v>0</v>
      </c>
      <c r="L48" s="335">
        <v>0</v>
      </c>
      <c r="M48" s="335">
        <v>0</v>
      </c>
      <c r="N48" s="335">
        <v>0</v>
      </c>
      <c r="O48" s="335">
        <v>9.0116222424409199E-4</v>
      </c>
      <c r="P48" s="335">
        <v>9.7193877949924831E-2</v>
      </c>
      <c r="Q48" s="335">
        <v>0.29661683967249558</v>
      </c>
      <c r="R48" s="335">
        <v>0.60410532097632907</v>
      </c>
      <c r="S48" s="335">
        <v>1.0125220835091955</v>
      </c>
      <c r="T48" s="335">
        <v>1.4932767902855124</v>
      </c>
      <c r="U48" s="335">
        <v>2.0143174631543159</v>
      </c>
      <c r="V48" s="335">
        <v>2.5596058398784844</v>
      </c>
      <c r="W48" s="335">
        <v>3.1222622886141731</v>
      </c>
      <c r="X48" s="335">
        <v>3.6966417546517873</v>
      </c>
      <c r="Y48" s="335">
        <v>4.2767404464980308</v>
      </c>
      <c r="Z48" s="335">
        <v>4.8560897183702068</v>
      </c>
      <c r="AA48" s="335">
        <v>5.4277535045924088</v>
      </c>
      <c r="AB48" s="335">
        <v>5.9843282970279024</v>
      </c>
      <c r="AC48" s="335">
        <v>6.5179431450134206</v>
      </c>
      <c r="AD48" s="335">
        <v>7.0202596553591441</v>
      </c>
      <c r="AE48" s="335">
        <v>7.482471992348688</v>
      </c>
      <c r="AF48" s="335">
        <v>7.8953068777391229</v>
      </c>
      <c r="AG48" s="335">
        <v>8.2490235907609506</v>
      </c>
      <c r="AH48" s="335">
        <v>8.5334139681181256</v>
      </c>
      <c r="AI48" s="335">
        <v>8.8784994039880445</v>
      </c>
      <c r="AJ48" s="335">
        <v>9.5235087743467552</v>
      </c>
      <c r="AK48" s="335">
        <v>10.699111577439231</v>
      </c>
      <c r="AL48" s="335">
        <v>11.474994491118562</v>
      </c>
      <c r="AM48" s="335">
        <v>11.903818528932739</v>
      </c>
      <c r="AN48" s="335">
        <v>11.9641557027666</v>
      </c>
      <c r="AO48" s="335">
        <v>11.155348592166241</v>
      </c>
      <c r="AP48" s="335">
        <v>10.186052190592763</v>
      </c>
      <c r="AQ48" s="335">
        <v>9.3230000000000004</v>
      </c>
      <c r="AR48" s="335">
        <v>8.6329999999999973</v>
      </c>
      <c r="AS48" s="335">
        <v>8.192492808054368</v>
      </c>
      <c r="AT48" s="335">
        <v>7.9607997842944735</v>
      </c>
      <c r="AU48" s="335">
        <v>7.813912460929461</v>
      </c>
      <c r="AV48" s="335">
        <v>7.687330451700725</v>
      </c>
      <c r="AW48" s="335">
        <v>7.5259249072247183</v>
      </c>
      <c r="AX48" s="335">
        <v>7.3582660917331371</v>
      </c>
      <c r="AY48" s="335">
        <v>7.1848923640268811</v>
      </c>
      <c r="AZ48" s="335">
        <v>6.9955843606504367</v>
      </c>
      <c r="BA48" s="335">
        <v>6.8023341366746433</v>
      </c>
      <c r="BB48" s="335">
        <v>6.6044598632566478</v>
      </c>
      <c r="BC48" s="335">
        <v>6.4034003008442388</v>
      </c>
      <c r="BD48" s="335">
        <v>6.1985149450393013</v>
      </c>
      <c r="BE48" s="335">
        <v>5.9910701625507565</v>
      </c>
      <c r="BF48" s="335">
        <v>5.7803053170374161</v>
      </c>
      <c r="BG48" s="335">
        <v>5.5674264919347962</v>
      </c>
      <c r="BH48" s="335">
        <v>5.3518318762761856</v>
      </c>
      <c r="BI48" s="335">
        <v>5.1336239829106525</v>
      </c>
      <c r="BJ48" s="335">
        <v>4.9122096954903407</v>
      </c>
      <c r="BK48" s="335">
        <v>4.6889875523618443</v>
      </c>
      <c r="BL48" s="335">
        <v>4.4634056505923123</v>
      </c>
      <c r="BM48" s="335">
        <v>4.2355637600297342</v>
      </c>
      <c r="BN48" s="335">
        <v>4.004916668487847</v>
      </c>
      <c r="BO48" s="335">
        <v>3.7729116164894196</v>
      </c>
      <c r="BP48" s="335">
        <v>3.5390039520483074</v>
      </c>
      <c r="BQ48" s="335">
        <v>3.3033048317925795</v>
      </c>
      <c r="BR48" s="335">
        <v>3.0652373731410747</v>
      </c>
      <c r="BS48" s="335">
        <v>2.8262339698161258</v>
      </c>
      <c r="BT48" s="335">
        <v>2.5856889525931472</v>
      </c>
      <c r="BU48" s="335">
        <v>2.3436591228331496</v>
      </c>
      <c r="BV48" s="335">
        <v>2.0995091488195032</v>
      </c>
      <c r="BW48" s="335">
        <v>1.8546379869590564</v>
      </c>
      <c r="BX48" s="335">
        <v>1.608390611568524</v>
      </c>
      <c r="BY48" s="335">
        <v>1.3607863344082869</v>
      </c>
      <c r="BZ48" s="335">
        <v>1.1111515697640815</v>
      </c>
      <c r="CA48" s="335">
        <v>0.86088855254046937</v>
      </c>
      <c r="CB48" s="335">
        <v>0.60933052852884995</v>
      </c>
      <c r="CC48" s="335">
        <v>0.3565067538578417</v>
      </c>
      <c r="CD48" s="335">
        <v>0.10175242378292013</v>
      </c>
      <c r="CE48" s="335">
        <v>0</v>
      </c>
      <c r="CF48" s="335">
        <v>0</v>
      </c>
    </row>
    <row r="49" spans="2:84">
      <c r="B49" s="334" t="s">
        <v>500</v>
      </c>
      <c r="C49" s="335">
        <v>0</v>
      </c>
      <c r="D49" s="335">
        <v>0</v>
      </c>
      <c r="E49" s="335">
        <v>0</v>
      </c>
      <c r="F49" s="335">
        <v>0</v>
      </c>
      <c r="G49" s="335">
        <v>0</v>
      </c>
      <c r="H49" s="335">
        <v>0</v>
      </c>
      <c r="I49" s="335">
        <v>0</v>
      </c>
      <c r="J49" s="335">
        <v>0</v>
      </c>
      <c r="K49" s="335">
        <v>0</v>
      </c>
      <c r="L49" s="335">
        <v>0</v>
      </c>
      <c r="M49" s="335">
        <v>0</v>
      </c>
      <c r="N49" s="335">
        <v>0</v>
      </c>
      <c r="O49" s="335">
        <v>0</v>
      </c>
      <c r="P49" s="335">
        <v>0</v>
      </c>
      <c r="Q49" s="335">
        <v>0</v>
      </c>
      <c r="R49" s="335">
        <v>0</v>
      </c>
      <c r="S49" s="335">
        <v>0</v>
      </c>
      <c r="T49" s="335">
        <v>0</v>
      </c>
      <c r="U49" s="335">
        <v>0</v>
      </c>
      <c r="V49" s="335">
        <v>0</v>
      </c>
      <c r="W49" s="335">
        <v>0</v>
      </c>
      <c r="X49" s="335">
        <v>0</v>
      </c>
      <c r="Y49" s="335">
        <v>0</v>
      </c>
      <c r="Z49" s="335">
        <v>0</v>
      </c>
      <c r="AA49" s="335">
        <v>0</v>
      </c>
      <c r="AB49" s="335">
        <v>3.5950340062504108E-3</v>
      </c>
      <c r="AC49" s="335">
        <v>1.0990531502871966E-2</v>
      </c>
      <c r="AD49" s="335">
        <v>2.2391810116951287E-2</v>
      </c>
      <c r="AE49" s="335">
        <v>3.7999554786754486E-2</v>
      </c>
      <c r="AF49" s="335">
        <v>5.7941984148005402E-2</v>
      </c>
      <c r="AG49" s="335">
        <v>8.1931271608879086E-2</v>
      </c>
      <c r="AH49" s="335">
        <v>0.10891310908358118</v>
      </c>
      <c r="AI49" s="335">
        <v>0.6825045579399559</v>
      </c>
      <c r="AJ49" s="335">
        <v>1.6758535671946562</v>
      </c>
      <c r="AK49" s="335">
        <v>3.1109279801527507</v>
      </c>
      <c r="AL49" s="335">
        <v>4.8714400435325524</v>
      </c>
      <c r="AM49" s="335">
        <v>6.7723244886663743</v>
      </c>
      <c r="AN49" s="335">
        <v>8.6231506912284335</v>
      </c>
      <c r="AO49" s="335">
        <v>10.420041100443846</v>
      </c>
      <c r="AP49" s="335">
        <v>12.203058638482524</v>
      </c>
      <c r="AQ49" s="335">
        <v>14.01</v>
      </c>
      <c r="AR49" s="335">
        <v>15.852999999999998</v>
      </c>
      <c r="AS49" s="335">
        <v>17.667006212665928</v>
      </c>
      <c r="AT49" s="335">
        <v>19.398494166483285</v>
      </c>
      <c r="AU49" s="335">
        <v>20.998852818418989</v>
      </c>
      <c r="AV49" s="335">
        <v>22.431951527037842</v>
      </c>
      <c r="AW49" s="335">
        <v>24.094880076442085</v>
      </c>
      <c r="AX49" s="335">
        <v>25.779435110434324</v>
      </c>
      <c r="AY49" s="335">
        <v>27.472961173626121</v>
      </c>
      <c r="AZ49" s="335">
        <v>29.136698229477609</v>
      </c>
      <c r="BA49" s="335">
        <v>29.345851000000003</v>
      </c>
      <c r="BB49" s="335">
        <v>29.497549600000003</v>
      </c>
      <c r="BC49" s="335">
        <v>29.642636000000003</v>
      </c>
      <c r="BD49" s="335">
        <v>29.780325399999999</v>
      </c>
      <c r="BE49" s="335">
        <v>29.916068299999999</v>
      </c>
      <c r="BF49" s="335">
        <v>30.049043300000001</v>
      </c>
      <c r="BG49" s="335">
        <v>30.178416899999998</v>
      </c>
      <c r="BH49" s="335">
        <v>30.303955900000002</v>
      </c>
      <c r="BI49" s="335">
        <v>30.425730699999999</v>
      </c>
      <c r="BJ49" s="335">
        <v>30.543599599999997</v>
      </c>
      <c r="BK49" s="335">
        <v>30.657497800000002</v>
      </c>
      <c r="BL49" s="335">
        <v>30.767501099999997</v>
      </c>
      <c r="BM49" s="335">
        <v>30.8736657</v>
      </c>
      <c r="BN49" s="335">
        <v>30.976244399999995</v>
      </c>
      <c r="BO49" s="335">
        <v>31.075462499999997</v>
      </c>
      <c r="BP49" s="335">
        <v>31.171692900000004</v>
      </c>
      <c r="BQ49" s="335">
        <v>31.265319299999998</v>
      </c>
      <c r="BR49" s="335">
        <v>31.356734599999999</v>
      </c>
      <c r="BS49" s="335">
        <v>31.446254400000001</v>
      </c>
      <c r="BT49" s="335">
        <v>31.534176299999999</v>
      </c>
      <c r="BU49" s="335">
        <v>31.620757099999995</v>
      </c>
      <c r="BV49" s="335">
        <v>31.706258900000002</v>
      </c>
      <c r="BW49" s="335">
        <v>31.790792999999997</v>
      </c>
      <c r="BX49" s="335">
        <v>31.874451499999999</v>
      </c>
      <c r="BY49" s="335">
        <v>31.957201900000001</v>
      </c>
      <c r="BZ49" s="335">
        <v>32.038944000000001</v>
      </c>
      <c r="CA49" s="335">
        <v>32.119565899999998</v>
      </c>
      <c r="CB49" s="335">
        <v>32.198886699999996</v>
      </c>
      <c r="CC49" s="335">
        <v>32.276770900000002</v>
      </c>
      <c r="CD49" s="335">
        <v>32.353090000000002</v>
      </c>
      <c r="CE49" s="335">
        <v>32.429731611678079</v>
      </c>
      <c r="CF49" s="335">
        <v>32.506554780562617</v>
      </c>
    </row>
    <row r="50" spans="2:84">
      <c r="B50" s="334" t="s">
        <v>33</v>
      </c>
      <c r="C50" s="335">
        <v>0</v>
      </c>
      <c r="D50" s="335">
        <v>0</v>
      </c>
      <c r="E50" s="335">
        <v>0</v>
      </c>
      <c r="F50" s="335">
        <v>0</v>
      </c>
      <c r="G50" s="335">
        <v>0</v>
      </c>
      <c r="H50" s="335">
        <v>0</v>
      </c>
      <c r="I50" s="335">
        <v>0</v>
      </c>
      <c r="J50" s="335">
        <v>0</v>
      </c>
      <c r="K50" s="335">
        <v>0</v>
      </c>
      <c r="L50" s="335">
        <v>0.40854816214519746</v>
      </c>
      <c r="M50" s="335">
        <v>1.2137172537987035</v>
      </c>
      <c r="N50" s="335">
        <v>2.0323498482580051</v>
      </c>
      <c r="O50" s="335">
        <v>2.8567925571633412</v>
      </c>
      <c r="P50" s="335">
        <v>3.7935353419646547</v>
      </c>
      <c r="Q50" s="335">
        <v>4.8564190194919048</v>
      </c>
      <c r="R50" s="335">
        <v>6.0463877237706312</v>
      </c>
      <c r="S50" s="335">
        <v>7.3564345736808932</v>
      </c>
      <c r="T50" s="335">
        <v>8.7608448659536133</v>
      </c>
      <c r="U50" s="335">
        <v>10.230466287135609</v>
      </c>
      <c r="V50" s="335">
        <v>11.749038399634268</v>
      </c>
      <c r="W50" s="335">
        <v>13.286859297192283</v>
      </c>
      <c r="X50" s="335">
        <v>15.000736746466529</v>
      </c>
      <c r="Y50" s="335">
        <v>16.698626865018195</v>
      </c>
      <c r="Z50" s="335">
        <v>18.407405393787421</v>
      </c>
      <c r="AA50" s="335">
        <v>20.118753871687225</v>
      </c>
      <c r="AB50" s="335">
        <v>21.833548542379539</v>
      </c>
      <c r="AC50" s="335">
        <v>23.535949020075524</v>
      </c>
      <c r="AD50" s="335">
        <v>25.209465194412591</v>
      </c>
      <c r="AE50" s="335">
        <v>26.869977529687798</v>
      </c>
      <c r="AF50" s="335">
        <v>28.514477477689965</v>
      </c>
      <c r="AG50" s="335">
        <v>30.156912285073155</v>
      </c>
      <c r="AH50" s="335">
        <v>31.881264507336081</v>
      </c>
      <c r="AI50" s="335">
        <v>34.143901784096364</v>
      </c>
      <c r="AJ50" s="335">
        <v>35.457901274346753</v>
      </c>
      <c r="AK50" s="335">
        <v>42.618836257591987</v>
      </c>
      <c r="AL50" s="335">
        <v>47.837709820708803</v>
      </c>
      <c r="AM50" s="335">
        <v>52.583798819522187</v>
      </c>
      <c r="AN50" s="335">
        <v>56.88895546562965</v>
      </c>
      <c r="AO50" s="335">
        <v>60.725200552225473</v>
      </c>
      <c r="AP50" s="335">
        <v>65.330129131959893</v>
      </c>
      <c r="AQ50" s="335">
        <v>70.775000000000006</v>
      </c>
      <c r="AR50" s="335">
        <v>76.908999999999992</v>
      </c>
      <c r="AS50" s="335">
        <v>83.544848428412593</v>
      </c>
      <c r="AT50" s="335">
        <v>86.246645090714466</v>
      </c>
      <c r="AU50" s="335">
        <v>88.940911082267547</v>
      </c>
      <c r="AV50" s="335">
        <v>91.527015375378056</v>
      </c>
      <c r="AW50" s="335">
        <v>94.381475766593567</v>
      </c>
      <c r="AX50" s="335">
        <v>97.192426477257953</v>
      </c>
      <c r="AY50" s="335">
        <v>99.705669273765878</v>
      </c>
      <c r="AZ50" s="335">
        <v>102.06279380910607</v>
      </c>
      <c r="BA50" s="335">
        <v>102.95387762918449</v>
      </c>
      <c r="BB50" s="335">
        <v>103.77460736525052</v>
      </c>
      <c r="BC50" s="335">
        <v>104.57418564497584</v>
      </c>
      <c r="BD50" s="335">
        <v>105.35042694223196</v>
      </c>
      <c r="BE50" s="335">
        <v>106.12244956543623</v>
      </c>
      <c r="BF50" s="335">
        <v>106.88807781750751</v>
      </c>
      <c r="BG50" s="335">
        <v>107.6426550633703</v>
      </c>
      <c r="BH50" s="335">
        <v>108.38528193627619</v>
      </c>
      <c r="BI50" s="335">
        <v>108.58110836291065</v>
      </c>
      <c r="BJ50" s="335">
        <v>108.76044833549034</v>
      </c>
      <c r="BK50" s="335">
        <v>108.92448007236185</v>
      </c>
      <c r="BL50" s="335">
        <v>109.07290939059229</v>
      </c>
      <c r="BM50" s="335">
        <v>109.20602714002975</v>
      </c>
      <c r="BN50" s="335">
        <v>109.32414762848784</v>
      </c>
      <c r="BO50" s="335">
        <v>109.42948411648942</v>
      </c>
      <c r="BP50" s="335">
        <v>109.52275981204832</v>
      </c>
      <c r="BQ50" s="335">
        <v>109.60539045179257</v>
      </c>
      <c r="BR50" s="335">
        <v>109.67813501314106</v>
      </c>
      <c r="BS50" s="335">
        <v>109.74349892981613</v>
      </c>
      <c r="BT50" s="335">
        <v>109.80188837259314</v>
      </c>
      <c r="BU50" s="335">
        <v>109.85423326283312</v>
      </c>
      <c r="BV50" s="335">
        <v>109.90078940881952</v>
      </c>
      <c r="BW50" s="335">
        <v>109.94333418695905</v>
      </c>
      <c r="BX50" s="335">
        <v>109.98152571156851</v>
      </c>
      <c r="BY50" s="335">
        <v>110.01527279440829</v>
      </c>
      <c r="BZ50" s="335">
        <v>110.04356116976408</v>
      </c>
      <c r="CA50" s="335">
        <v>110.06741261254047</v>
      </c>
      <c r="CB50" s="335">
        <v>110.08554530852882</v>
      </c>
      <c r="CC50" s="335">
        <v>110.09752781385785</v>
      </c>
      <c r="CD50" s="335">
        <v>110.10225842378293</v>
      </c>
      <c r="CE50" s="335">
        <v>110.26108747970548</v>
      </c>
      <c r="CF50" s="335">
        <v>110.52228625391291</v>
      </c>
    </row>
    <row r="51" spans="2:84" ht="13.5" thickBot="1">
      <c r="B51" s="349"/>
      <c r="C51" s="332"/>
      <c r="D51" s="332"/>
      <c r="E51" s="332"/>
      <c r="F51" s="332"/>
      <c r="G51" s="332"/>
      <c r="H51" s="332"/>
      <c r="I51" s="332"/>
      <c r="J51" s="332"/>
      <c r="K51" s="332"/>
    </row>
    <row r="52" spans="2:84">
      <c r="B52" s="346"/>
      <c r="C52" s="347" t="s">
        <v>494</v>
      </c>
      <c r="D52" s="348"/>
      <c r="E52" s="289"/>
      <c r="F52" s="289"/>
      <c r="G52" s="289"/>
      <c r="H52" s="289"/>
      <c r="I52" s="289"/>
      <c r="J52" s="289"/>
      <c r="K52" s="289"/>
      <c r="L52" s="289"/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89"/>
      <c r="X52" s="289"/>
      <c r="Y52" s="289"/>
      <c r="Z52" s="289"/>
      <c r="AA52" s="289"/>
      <c r="AB52" s="289"/>
      <c r="AC52" s="289"/>
      <c r="AD52" s="289"/>
      <c r="AE52" s="289"/>
      <c r="AF52" s="289"/>
      <c r="AG52" s="289"/>
      <c r="AH52" s="289"/>
      <c r="AI52" s="289"/>
      <c r="AJ52" s="289"/>
      <c r="AK52" s="289"/>
      <c r="AL52" s="289"/>
      <c r="AM52" s="289"/>
      <c r="AN52" s="289"/>
      <c r="AO52" s="289"/>
      <c r="AP52" s="289"/>
      <c r="AQ52" s="289"/>
      <c r="AR52" s="289"/>
      <c r="AS52" s="289"/>
      <c r="AT52" s="289"/>
      <c r="AU52" s="289"/>
      <c r="AV52" s="289"/>
      <c r="AW52" s="289"/>
      <c r="AX52" s="289"/>
      <c r="AY52" s="289"/>
      <c r="AZ52" s="289"/>
      <c r="BA52" s="289"/>
      <c r="BB52" s="289"/>
      <c r="BC52" s="289"/>
      <c r="BD52" s="289"/>
      <c r="BE52" s="289"/>
      <c r="BF52" s="289"/>
      <c r="BG52" s="289"/>
      <c r="BH52" s="289"/>
      <c r="BI52" s="289"/>
      <c r="BJ52" s="289"/>
      <c r="BK52" s="289"/>
      <c r="BL52" s="289"/>
      <c r="BM52" s="289"/>
      <c r="BN52" s="289"/>
      <c r="BO52" s="289"/>
      <c r="BP52" s="289"/>
      <c r="BQ52" s="289"/>
      <c r="BR52" s="289"/>
      <c r="BS52" s="289"/>
      <c r="BT52" s="289"/>
      <c r="BU52" s="289"/>
      <c r="BV52" s="289"/>
      <c r="BW52" s="289"/>
      <c r="BX52" s="289"/>
      <c r="BY52" s="289"/>
      <c r="BZ52" s="289"/>
      <c r="CA52" s="289"/>
      <c r="CB52" s="289"/>
      <c r="CC52" s="289"/>
      <c r="CD52" s="289"/>
      <c r="CE52" s="289"/>
      <c r="CF52" s="289"/>
    </row>
    <row r="53" spans="2:84">
      <c r="B53" s="333" t="s">
        <v>36</v>
      </c>
      <c r="C53" s="322">
        <v>1970</v>
      </c>
      <c r="D53" s="322">
        <v>1971</v>
      </c>
      <c r="E53" s="322">
        <v>1972</v>
      </c>
      <c r="F53" s="322">
        <v>1973</v>
      </c>
      <c r="G53" s="322">
        <v>1974</v>
      </c>
      <c r="H53" s="322">
        <v>1975</v>
      </c>
      <c r="I53" s="322">
        <v>1976</v>
      </c>
      <c r="J53" s="322">
        <v>1977</v>
      </c>
      <c r="K53" s="322">
        <v>1978</v>
      </c>
      <c r="L53" s="322">
        <v>1979</v>
      </c>
      <c r="M53" s="322">
        <v>1980</v>
      </c>
      <c r="N53" s="322">
        <v>1981</v>
      </c>
      <c r="O53" s="322">
        <v>1982</v>
      </c>
      <c r="P53" s="322">
        <v>1983</v>
      </c>
      <c r="Q53" s="322">
        <v>1984</v>
      </c>
      <c r="R53" s="322">
        <v>1985</v>
      </c>
      <c r="S53" s="322">
        <v>1986</v>
      </c>
      <c r="T53" s="322">
        <v>1987</v>
      </c>
      <c r="U53" s="322">
        <v>1988</v>
      </c>
      <c r="V53" s="322">
        <v>1989</v>
      </c>
      <c r="W53" s="322">
        <v>1990</v>
      </c>
      <c r="X53" s="322">
        <v>1991</v>
      </c>
      <c r="Y53" s="322">
        <v>1992</v>
      </c>
      <c r="Z53" s="322">
        <v>1993</v>
      </c>
      <c r="AA53" s="322">
        <v>1994</v>
      </c>
      <c r="AB53" s="322">
        <v>1995</v>
      </c>
      <c r="AC53" s="322">
        <v>1996</v>
      </c>
      <c r="AD53" s="322">
        <v>1997</v>
      </c>
      <c r="AE53" s="322">
        <v>1998</v>
      </c>
      <c r="AF53" s="322">
        <v>1999</v>
      </c>
      <c r="AG53" s="322">
        <v>2000</v>
      </c>
      <c r="AH53" s="322">
        <v>2001</v>
      </c>
      <c r="AI53" s="322">
        <v>2002</v>
      </c>
      <c r="AJ53" s="322">
        <v>2003</v>
      </c>
      <c r="AK53" s="322">
        <v>2004</v>
      </c>
      <c r="AL53" s="322">
        <v>2005</v>
      </c>
      <c r="AM53" s="322">
        <v>2006</v>
      </c>
      <c r="AN53" s="322">
        <v>2007</v>
      </c>
      <c r="AO53" s="322">
        <v>2008</v>
      </c>
      <c r="AP53" s="322">
        <v>2009</v>
      </c>
      <c r="AQ53" s="322">
        <v>2010</v>
      </c>
      <c r="AR53" s="322">
        <v>2011</v>
      </c>
      <c r="AS53" s="322">
        <v>2012</v>
      </c>
      <c r="AT53" s="322">
        <v>2013</v>
      </c>
      <c r="AU53" s="322">
        <v>2014</v>
      </c>
      <c r="AV53" s="322">
        <v>2015</v>
      </c>
      <c r="AW53" s="322">
        <v>2016</v>
      </c>
      <c r="AX53" s="322">
        <v>2017</v>
      </c>
      <c r="AY53" s="322">
        <v>2018</v>
      </c>
      <c r="AZ53" s="322">
        <v>2019</v>
      </c>
      <c r="BA53" s="322">
        <v>2020</v>
      </c>
      <c r="BB53" s="322">
        <v>2021</v>
      </c>
      <c r="BC53" s="322">
        <v>2022</v>
      </c>
      <c r="BD53" s="322">
        <v>2023</v>
      </c>
      <c r="BE53" s="322">
        <v>2024</v>
      </c>
      <c r="BF53" s="322">
        <v>2025</v>
      </c>
      <c r="BG53" s="322">
        <v>2026</v>
      </c>
      <c r="BH53" s="322">
        <v>2027</v>
      </c>
      <c r="BI53" s="322">
        <v>2028</v>
      </c>
      <c r="BJ53" s="322">
        <v>2029</v>
      </c>
      <c r="BK53" s="322">
        <v>2030</v>
      </c>
      <c r="BL53" s="322">
        <v>2031</v>
      </c>
      <c r="BM53" s="322">
        <v>2032</v>
      </c>
      <c r="BN53" s="322">
        <v>2033</v>
      </c>
      <c r="BO53" s="322">
        <v>2034</v>
      </c>
      <c r="BP53" s="322">
        <v>2035</v>
      </c>
      <c r="BQ53" s="322">
        <v>2036</v>
      </c>
      <c r="BR53" s="322">
        <v>2037</v>
      </c>
      <c r="BS53" s="322">
        <v>2038</v>
      </c>
      <c r="BT53" s="322">
        <v>2039</v>
      </c>
      <c r="BU53" s="322">
        <v>2040</v>
      </c>
      <c r="BV53" s="322">
        <v>2041</v>
      </c>
      <c r="BW53" s="322">
        <v>2042</v>
      </c>
      <c r="BX53" s="322">
        <v>2043</v>
      </c>
      <c r="BY53" s="322">
        <v>2044</v>
      </c>
      <c r="BZ53" s="322">
        <v>2045</v>
      </c>
      <c r="CA53" s="322">
        <v>2046</v>
      </c>
      <c r="CB53" s="322">
        <v>2047</v>
      </c>
      <c r="CC53" s="322">
        <v>2048</v>
      </c>
      <c r="CD53" s="322">
        <v>2049</v>
      </c>
      <c r="CE53" s="322">
        <v>2050</v>
      </c>
      <c r="CF53" s="322">
        <v>2051</v>
      </c>
    </row>
    <row r="54" spans="2:84">
      <c r="B54" s="334" t="s">
        <v>496</v>
      </c>
      <c r="C54" s="335">
        <v>0</v>
      </c>
      <c r="D54" s="335">
        <v>0</v>
      </c>
      <c r="E54" s="335">
        <v>0</v>
      </c>
      <c r="F54" s="335">
        <v>0</v>
      </c>
      <c r="G54" s="335">
        <v>0</v>
      </c>
      <c r="H54" s="335">
        <v>0</v>
      </c>
      <c r="I54" s="335">
        <v>0</v>
      </c>
      <c r="J54" s="335">
        <v>0</v>
      </c>
      <c r="K54" s="335">
        <v>0</v>
      </c>
      <c r="L54" s="335">
        <v>2.8423996461393077E-2</v>
      </c>
      <c r="M54" s="335">
        <v>8.453128214243244E-2</v>
      </c>
      <c r="N54" s="335">
        <v>0.1416707485840642</v>
      </c>
      <c r="O54" s="335">
        <v>0.19926186737050336</v>
      </c>
      <c r="P54" s="335">
        <v>0.25818045674847051</v>
      </c>
      <c r="Q54" s="335">
        <v>0.31890304498841476</v>
      </c>
      <c r="R54" s="335">
        <v>0.38117798560318034</v>
      </c>
      <c r="S54" s="335">
        <v>0.44500630741421426</v>
      </c>
      <c r="T54" s="335">
        <v>0.51057178853268359</v>
      </c>
      <c r="U54" s="335">
        <v>0.57807900768342779</v>
      </c>
      <c r="V54" s="335">
        <v>0.64587667491519929</v>
      </c>
      <c r="W54" s="335">
        <v>0.72759200566555393</v>
      </c>
      <c r="X54" s="335">
        <v>0.79331995782533915</v>
      </c>
      <c r="Y54" s="335">
        <v>0.85979094004580603</v>
      </c>
      <c r="Z54" s="335">
        <v>0.93259310952406049</v>
      </c>
      <c r="AA54" s="335">
        <v>1.0071573249993462</v>
      </c>
      <c r="AB54" s="335">
        <v>1.0912002255175322</v>
      </c>
      <c r="AC54" s="335">
        <v>1.1869060003782161</v>
      </c>
      <c r="AD54" s="335">
        <v>1.2903038941566713</v>
      </c>
      <c r="AE54" s="335">
        <v>1.3951310664192733</v>
      </c>
      <c r="AF54" s="335">
        <v>1.5126160453755604</v>
      </c>
      <c r="AG54" s="335">
        <v>1.6366760195779173</v>
      </c>
      <c r="AH54" s="335">
        <v>1.8762688568044157</v>
      </c>
      <c r="AI54" s="335">
        <v>2.2368019705813462</v>
      </c>
      <c r="AJ54" s="335">
        <v>2.5649501677743953</v>
      </c>
      <c r="AK54" s="335">
        <v>2.9679110806172626</v>
      </c>
      <c r="AL54" s="335">
        <v>3.3931333180516337</v>
      </c>
      <c r="AM54" s="335">
        <v>3.7546961636381098</v>
      </c>
      <c r="AN54" s="335">
        <v>4.0325088923162875</v>
      </c>
      <c r="AO54" s="335">
        <v>4.093494292876235</v>
      </c>
      <c r="AP54" s="335">
        <v>3.7833777218655253</v>
      </c>
      <c r="AQ54" s="335">
        <v>3.6515202928052002</v>
      </c>
      <c r="AR54" s="335">
        <v>3.4567200630071171</v>
      </c>
      <c r="AS54" s="335">
        <v>3.1329620096064827</v>
      </c>
      <c r="AT54" s="335">
        <v>2.8902462026139681</v>
      </c>
      <c r="AU54" s="335">
        <v>2.6350686817357034</v>
      </c>
      <c r="AV54" s="335">
        <v>2.4588097444948374</v>
      </c>
      <c r="AW54" s="335">
        <v>2.2087211310410151</v>
      </c>
      <c r="AX54" s="335">
        <v>1.9675250546057121</v>
      </c>
      <c r="AY54" s="335">
        <v>1.7369655781677664</v>
      </c>
      <c r="AZ54" s="335">
        <v>1.5147945355721246</v>
      </c>
      <c r="BA54" s="335">
        <v>1.3045695767185244</v>
      </c>
      <c r="BB54" s="335">
        <v>1.1060900096547788</v>
      </c>
      <c r="BC54" s="335">
        <v>0.9208448243894255</v>
      </c>
      <c r="BD54" s="335">
        <v>0.74858348311234157</v>
      </c>
      <c r="BE54" s="335">
        <v>0.58975349453930503</v>
      </c>
      <c r="BF54" s="335">
        <v>0.4441958558129443</v>
      </c>
      <c r="BG54" s="335">
        <v>0.31295237381958957</v>
      </c>
      <c r="BH54" s="335">
        <v>0.27149826158871476</v>
      </c>
      <c r="BI54" s="335">
        <v>0.25064214881468122</v>
      </c>
      <c r="BJ54" s="335">
        <v>0.22952063471604708</v>
      </c>
      <c r="BK54" s="335">
        <v>0.20826223028545529</v>
      </c>
      <c r="BL54" s="335">
        <v>0.18681585929343225</v>
      </c>
      <c r="BM54" s="335">
        <v>0.16519025101065343</v>
      </c>
      <c r="BN54" s="335">
        <v>0.14333366561472694</v>
      </c>
      <c r="BO54" s="335">
        <v>0.1213769814308977</v>
      </c>
      <c r="BP54" s="335">
        <v>9.9267644007089026E-2</v>
      </c>
      <c r="BQ54" s="335">
        <v>7.7013063865886772E-2</v>
      </c>
      <c r="BR54" s="335">
        <v>5.455759146941748E-2</v>
      </c>
      <c r="BS54" s="335">
        <v>3.2030094776126478E-2</v>
      </c>
      <c r="BT54" s="335">
        <v>9.3729757859529264E-3</v>
      </c>
      <c r="BU54" s="335">
        <v>0</v>
      </c>
      <c r="BV54" s="335">
        <v>0</v>
      </c>
      <c r="BW54" s="335">
        <v>0</v>
      </c>
      <c r="BX54" s="335">
        <v>0</v>
      </c>
      <c r="BY54" s="335">
        <v>0</v>
      </c>
      <c r="BZ54" s="335">
        <v>0</v>
      </c>
      <c r="CA54" s="335">
        <v>0</v>
      </c>
      <c r="CB54" s="335">
        <v>0</v>
      </c>
      <c r="CC54" s="335">
        <v>0</v>
      </c>
      <c r="CD54" s="335">
        <v>0</v>
      </c>
      <c r="CE54" s="335">
        <v>0</v>
      </c>
      <c r="CF54" s="335">
        <v>0</v>
      </c>
    </row>
    <row r="55" spans="2:84">
      <c r="B55" s="334" t="s">
        <v>497</v>
      </c>
      <c r="C55" s="335">
        <v>0</v>
      </c>
      <c r="D55" s="335">
        <v>0</v>
      </c>
      <c r="E55" s="335">
        <v>0</v>
      </c>
      <c r="F55" s="335">
        <v>0</v>
      </c>
      <c r="G55" s="335">
        <v>0</v>
      </c>
      <c r="H55" s="335">
        <v>0</v>
      </c>
      <c r="I55" s="335">
        <v>0</v>
      </c>
      <c r="J55" s="335">
        <v>0</v>
      </c>
      <c r="K55" s="335">
        <v>0</v>
      </c>
      <c r="L55" s="335">
        <v>0</v>
      </c>
      <c r="M55" s="335">
        <v>0</v>
      </c>
      <c r="N55" s="335">
        <v>0</v>
      </c>
      <c r="O55" s="335">
        <v>0</v>
      </c>
      <c r="P55" s="335">
        <v>0</v>
      </c>
      <c r="Q55" s="335">
        <v>0</v>
      </c>
      <c r="R55" s="335">
        <v>0</v>
      </c>
      <c r="S55" s="335">
        <v>0</v>
      </c>
      <c r="T55" s="335">
        <v>0</v>
      </c>
      <c r="U55" s="335">
        <v>0</v>
      </c>
      <c r="V55" s="335">
        <v>0</v>
      </c>
      <c r="W55" s="335">
        <v>0</v>
      </c>
      <c r="X55" s="335">
        <v>1.0863721483293386E-2</v>
      </c>
      <c r="Y55" s="335">
        <v>2.1541020140686137E-2</v>
      </c>
      <c r="Z55" s="335">
        <v>3.2220258518005578E-2</v>
      </c>
      <c r="AA55" s="335">
        <v>4.2494916328132008E-2</v>
      </c>
      <c r="AB55" s="335">
        <v>5.2539779831517558E-2</v>
      </c>
      <c r="AC55" s="335">
        <v>6.2479087786487301E-2</v>
      </c>
      <c r="AD55" s="335">
        <v>7.2124362046712229E-2</v>
      </c>
      <c r="AE55" s="335">
        <v>8.1590692095987058E-2</v>
      </c>
      <c r="AF55" s="335">
        <v>9.1242029075992617E-2</v>
      </c>
      <c r="AG55" s="335">
        <v>9.9198431252169095E-2</v>
      </c>
      <c r="AH55" s="335">
        <v>0.11223608497509954</v>
      </c>
      <c r="AI55" s="335">
        <v>0.12962386485965458</v>
      </c>
      <c r="AJ55" s="335">
        <v>0.14192696452029244</v>
      </c>
      <c r="AK55" s="335">
        <v>0.18444952692562236</v>
      </c>
      <c r="AL55" s="335">
        <v>0.23777707089450267</v>
      </c>
      <c r="AM55" s="335">
        <v>0.30645302854113432</v>
      </c>
      <c r="AN55" s="335">
        <v>0.41445955724529926</v>
      </c>
      <c r="AO55" s="335">
        <v>0.55062456699742757</v>
      </c>
      <c r="AP55" s="335">
        <v>0.69374259823353512</v>
      </c>
      <c r="AQ55" s="335">
        <v>0.92125511974443119</v>
      </c>
      <c r="AR55" s="335">
        <v>1.1941465970099836</v>
      </c>
      <c r="AS55" s="335">
        <v>1.4682357446589158</v>
      </c>
      <c r="AT55" s="335">
        <v>1.5330433938173873</v>
      </c>
      <c r="AU55" s="335">
        <v>1.5894909962798953</v>
      </c>
      <c r="AV55" s="335">
        <v>1.6731489604548024</v>
      </c>
      <c r="AW55" s="335">
        <v>1.7423472587021909</v>
      </c>
      <c r="AX55" s="335">
        <v>1.8094357891405479</v>
      </c>
      <c r="AY55" s="335">
        <v>1.8604775223327874</v>
      </c>
      <c r="AZ55" s="335">
        <v>1.9090211979990153</v>
      </c>
      <c r="BA55" s="335">
        <v>1.9579649970963418</v>
      </c>
      <c r="BB55" s="335">
        <v>2.0073437985996421</v>
      </c>
      <c r="BC55" s="335">
        <v>2.0569262287268626</v>
      </c>
      <c r="BD55" s="335">
        <v>2.1067417811791866</v>
      </c>
      <c r="BE55" s="335">
        <v>2.1571585732166558</v>
      </c>
      <c r="BF55" s="335">
        <v>2.2082271472054744</v>
      </c>
      <c r="BG55" s="335">
        <v>2.2596524170245722</v>
      </c>
      <c r="BH55" s="335">
        <v>2.3115187048205135</v>
      </c>
      <c r="BI55" s="335">
        <v>2.3638200081193594</v>
      </c>
      <c r="BJ55" s="335">
        <v>2.4166535112534384</v>
      </c>
      <c r="BK55" s="335">
        <v>2.4697634327810833</v>
      </c>
      <c r="BL55" s="335">
        <v>2.5232614309864845</v>
      </c>
      <c r="BM55" s="335">
        <v>2.5771393190000893</v>
      </c>
      <c r="BN55" s="335">
        <v>2.6315313950353452</v>
      </c>
      <c r="BO55" s="335">
        <v>2.6861950315165162</v>
      </c>
      <c r="BP55" s="335">
        <v>2.7412759763397005</v>
      </c>
      <c r="BQ55" s="335">
        <v>2.7967986702942174</v>
      </c>
      <c r="BR55" s="335">
        <v>2.8529220402744104</v>
      </c>
      <c r="BS55" s="335">
        <v>2.9094069335693633</v>
      </c>
      <c r="BT55" s="335">
        <v>2.9664060080853702</v>
      </c>
      <c r="BU55" s="335">
        <v>3.0064533600045777</v>
      </c>
      <c r="BV55" s="335">
        <v>3.0344181390066032</v>
      </c>
      <c r="BW55" s="335">
        <v>3.0623423398652485</v>
      </c>
      <c r="BX55" s="335">
        <v>3.0902871295625873</v>
      </c>
      <c r="BY55" s="335">
        <v>3.1182476980539557</v>
      </c>
      <c r="BZ55" s="335">
        <v>3.1462672698053002</v>
      </c>
      <c r="CA55" s="335">
        <v>3.1742235096043854</v>
      </c>
      <c r="CB55" s="335">
        <v>3.2021509544728519</v>
      </c>
      <c r="CC55" s="335">
        <v>3.2300336092898454</v>
      </c>
      <c r="CD55" s="335">
        <v>3.2579111463614909</v>
      </c>
      <c r="CE55" s="335">
        <v>3.2858614202523255</v>
      </c>
      <c r="CF55" s="335">
        <v>3.3139258350437379</v>
      </c>
    </row>
    <row r="56" spans="2:84">
      <c r="B56" s="334" t="s">
        <v>498</v>
      </c>
      <c r="C56" s="335">
        <v>0</v>
      </c>
      <c r="D56" s="335">
        <v>0</v>
      </c>
      <c r="E56" s="335">
        <v>0</v>
      </c>
      <c r="F56" s="335">
        <v>0</v>
      </c>
      <c r="G56" s="335">
        <v>0</v>
      </c>
      <c r="H56" s="335">
        <v>0</v>
      </c>
      <c r="I56" s="335">
        <v>0</v>
      </c>
      <c r="J56" s="335">
        <v>0</v>
      </c>
      <c r="K56" s="335">
        <v>0</v>
      </c>
      <c r="L56" s="335">
        <v>2.1848479864483971E-2</v>
      </c>
      <c r="M56" s="335">
        <v>6.4907590922837974E-2</v>
      </c>
      <c r="N56" s="335">
        <v>0.10868670783904065</v>
      </c>
      <c r="O56" s="335">
        <v>0.1527283473993554</v>
      </c>
      <c r="P56" s="335">
        <v>0.19767422676614868</v>
      </c>
      <c r="Q56" s="335">
        <v>0.24385067745429725</v>
      </c>
      <c r="R56" s="335">
        <v>0.29104425992259847</v>
      </c>
      <c r="S56" s="335">
        <v>0.33926194546018962</v>
      </c>
      <c r="T56" s="335">
        <v>0.38865751820116845</v>
      </c>
      <c r="U56" s="335">
        <v>0.43938604741675757</v>
      </c>
      <c r="V56" s="335">
        <v>0.49143565153648255</v>
      </c>
      <c r="W56" s="335">
        <v>0.5527803634704751</v>
      </c>
      <c r="X56" s="335">
        <v>0.60180281861620277</v>
      </c>
      <c r="Y56" s="335">
        <v>0.65124164005290774</v>
      </c>
      <c r="Z56" s="335">
        <v>0.70531537643123754</v>
      </c>
      <c r="AA56" s="335">
        <v>0.75887982986850733</v>
      </c>
      <c r="AB56" s="335">
        <v>0.81759225165863325</v>
      </c>
      <c r="AC56" s="335">
        <v>0.88295359466180157</v>
      </c>
      <c r="AD56" s="335">
        <v>0.95200138258283029</v>
      </c>
      <c r="AE56" s="335">
        <v>1.026241016522488</v>
      </c>
      <c r="AF56" s="335">
        <v>1.1077218644950582</v>
      </c>
      <c r="AG56" s="335">
        <v>1.1870161049479488</v>
      </c>
      <c r="AH56" s="335">
        <v>1.3358110002486059</v>
      </c>
      <c r="AI56" s="335">
        <v>1.5383681960153754</v>
      </c>
      <c r="AJ56" s="335">
        <v>1.6446497910809927</v>
      </c>
      <c r="AK56" s="335">
        <v>1.7773922981278749</v>
      </c>
      <c r="AL56" s="335">
        <v>1.8059048420592885</v>
      </c>
      <c r="AM56" s="335">
        <v>1.7748130553017614</v>
      </c>
      <c r="AN56" s="335">
        <v>1.7205432892781125</v>
      </c>
      <c r="AO56" s="335">
        <v>1.6119882355776369</v>
      </c>
      <c r="AP56" s="335">
        <v>1.4789192534262541</v>
      </c>
      <c r="AQ56" s="335">
        <v>1.522287871663258</v>
      </c>
      <c r="AR56" s="335">
        <v>1.6310020635012143</v>
      </c>
      <c r="AS56" s="335">
        <v>1.751099635495049</v>
      </c>
      <c r="AT56" s="335">
        <v>1.7928617150293551</v>
      </c>
      <c r="AU56" s="335">
        <v>1.8183822363188822</v>
      </c>
      <c r="AV56" s="335">
        <v>1.8477277269878689</v>
      </c>
      <c r="AW56" s="335">
        <v>1.8825817229600812</v>
      </c>
      <c r="AX56" s="335">
        <v>1.9163280021661895</v>
      </c>
      <c r="AY56" s="335">
        <v>1.9485882470370481</v>
      </c>
      <c r="AZ56" s="335">
        <v>1.9765848901282193</v>
      </c>
      <c r="BA56" s="335">
        <v>2.00337816901034</v>
      </c>
      <c r="BB56" s="335">
        <v>2.0289262191887873</v>
      </c>
      <c r="BC56" s="335">
        <v>2.0531240270168776</v>
      </c>
      <c r="BD56" s="335">
        <v>2.0759352684487586</v>
      </c>
      <c r="BE56" s="335">
        <v>2.0977182342181453</v>
      </c>
      <c r="BF56" s="335">
        <v>2.1184285165447134</v>
      </c>
      <c r="BG56" s="335">
        <v>2.1379282996145115</v>
      </c>
      <c r="BH56" s="335">
        <v>2.1561624416090757</v>
      </c>
      <c r="BI56" s="335">
        <v>2.1355710455223549</v>
      </c>
      <c r="BJ56" s="335">
        <v>2.1143946032333703</v>
      </c>
      <c r="BK56" s="335">
        <v>2.0928005850299503</v>
      </c>
      <c r="BL56" s="335">
        <v>2.0707253935683649</v>
      </c>
      <c r="BM56" s="335">
        <v>2.0481839926086569</v>
      </c>
      <c r="BN56" s="335">
        <v>2.0251223801303144</v>
      </c>
      <c r="BO56" s="335">
        <v>2.0017283584914178</v>
      </c>
      <c r="BP56" s="335">
        <v>1.9779539506976136</v>
      </c>
      <c r="BQ56" s="335">
        <v>1.9538317533781211</v>
      </c>
      <c r="BR56" s="335">
        <v>1.9293108479145242</v>
      </c>
      <c r="BS56" s="335">
        <v>1.9045817033434305</v>
      </c>
      <c r="BT56" s="335">
        <v>1.8795851611496026</v>
      </c>
      <c r="BU56" s="335">
        <v>1.8543408902700347</v>
      </c>
      <c r="BV56" s="335">
        <v>1.8287843513289614</v>
      </c>
      <c r="BW56" s="335">
        <v>1.8030917997515252</v>
      </c>
      <c r="BX56" s="335">
        <v>1.7771878610468663</v>
      </c>
      <c r="BY56" s="335">
        <v>1.7510732801952196</v>
      </c>
      <c r="BZ56" s="335">
        <v>1.7246608799577974</v>
      </c>
      <c r="CA56" s="335">
        <v>1.6981162457267134</v>
      </c>
      <c r="CB56" s="335">
        <v>1.6713490314960935</v>
      </c>
      <c r="CC56" s="335">
        <v>1.6443560873638079</v>
      </c>
      <c r="CD56" s="335">
        <v>1.6170499041534268</v>
      </c>
      <c r="CE56" s="335">
        <v>1.5896977906150205</v>
      </c>
      <c r="CF56" s="335">
        <v>1.5622070131285317</v>
      </c>
    </row>
    <row r="57" spans="2:84">
      <c r="B57" s="334" t="s">
        <v>499</v>
      </c>
      <c r="C57" s="335">
        <v>0</v>
      </c>
      <c r="D57" s="335">
        <v>0</v>
      </c>
      <c r="E57" s="335">
        <v>0</v>
      </c>
      <c r="F57" s="335">
        <v>0</v>
      </c>
      <c r="G57" s="335">
        <v>0</v>
      </c>
      <c r="H57" s="335">
        <v>0</v>
      </c>
      <c r="I57" s="335">
        <v>0</v>
      </c>
      <c r="J57" s="335">
        <v>0</v>
      </c>
      <c r="K57" s="335">
        <v>0</v>
      </c>
      <c r="L57" s="335">
        <v>0</v>
      </c>
      <c r="M57" s="335">
        <v>0</v>
      </c>
      <c r="N57" s="335">
        <v>0</v>
      </c>
      <c r="O57" s="335">
        <v>0</v>
      </c>
      <c r="P57" s="335">
        <v>0</v>
      </c>
      <c r="Q57" s="335">
        <v>0</v>
      </c>
      <c r="R57" s="335">
        <v>1.0964656184800617E-2</v>
      </c>
      <c r="S57" s="335">
        <v>1.8422514834934772E-2</v>
      </c>
      <c r="T57" s="335">
        <v>2.72434550384483E-2</v>
      </c>
      <c r="U57" s="335">
        <v>3.6862792961506123E-2</v>
      </c>
      <c r="V57" s="335">
        <v>4.7002507750562868E-2</v>
      </c>
      <c r="W57" s="335">
        <v>5.8495845385391196E-2</v>
      </c>
      <c r="X57" s="335">
        <v>6.8737601915678098E-2</v>
      </c>
      <c r="Y57" s="335">
        <v>7.9276062273803141E-2</v>
      </c>
      <c r="Z57" s="335">
        <v>9.0371167679488468E-2</v>
      </c>
      <c r="AA57" s="335">
        <v>0.10135937246297611</v>
      </c>
      <c r="AB57" s="335">
        <v>0.11277760313301467</v>
      </c>
      <c r="AC57" s="335">
        <v>0.12474873679171027</v>
      </c>
      <c r="AD57" s="335">
        <v>0.13673134697443609</v>
      </c>
      <c r="AE57" s="335">
        <v>0.14848261128223891</v>
      </c>
      <c r="AF57" s="335">
        <v>0.16024366247367219</v>
      </c>
      <c r="AG57" s="335">
        <v>0.16923967537328399</v>
      </c>
      <c r="AH57" s="335">
        <v>0.17508019132951236</v>
      </c>
      <c r="AI57" s="335">
        <v>0.19047058661195956</v>
      </c>
      <c r="AJ57" s="335">
        <v>0.20430556063645183</v>
      </c>
      <c r="AK57" s="335">
        <v>0.22629998727288889</v>
      </c>
      <c r="AL57" s="335">
        <v>0.24047505734530109</v>
      </c>
      <c r="AM57" s="335">
        <v>0.24672351024318315</v>
      </c>
      <c r="AN57" s="335">
        <v>0.24517615745731017</v>
      </c>
      <c r="AO57" s="335">
        <v>0.2139416165835982</v>
      </c>
      <c r="AP57" s="335">
        <v>0.17270900168146655</v>
      </c>
      <c r="AQ57" s="335">
        <v>0.14976553818305191</v>
      </c>
      <c r="AR57" s="335">
        <v>0.13120264501940604</v>
      </c>
      <c r="AS57" s="335">
        <v>0.11716046276597507</v>
      </c>
      <c r="AT57" s="335">
        <v>0.10709545652579654</v>
      </c>
      <c r="AU57" s="335">
        <v>9.944424799091145E-2</v>
      </c>
      <c r="AV57" s="335">
        <v>9.3737138192184238E-2</v>
      </c>
      <c r="AW57" s="335">
        <v>8.5157916924299068E-2</v>
      </c>
      <c r="AX57" s="335">
        <v>7.6779293017693068E-2</v>
      </c>
      <c r="AY57" s="335">
        <v>6.8658727111096648E-2</v>
      </c>
      <c r="AZ57" s="335">
        <v>6.0704488318393354E-2</v>
      </c>
      <c r="BA57" s="335">
        <v>5.3052095902093491E-2</v>
      </c>
      <c r="BB57" s="335">
        <v>4.56913253036891E-2</v>
      </c>
      <c r="BC57" s="335">
        <v>3.8675329367506187E-2</v>
      </c>
      <c r="BD57" s="335">
        <v>3.1992825377419057E-2</v>
      </c>
      <c r="BE57" s="335">
        <v>2.6353681066938809E-2</v>
      </c>
      <c r="BF57" s="335">
        <v>2.5426562978170451E-2</v>
      </c>
      <c r="BG57" s="335">
        <v>2.4490145858950714E-2</v>
      </c>
      <c r="BH57" s="335">
        <v>2.3541782446962693E-2</v>
      </c>
      <c r="BI57" s="335">
        <v>2.2581923678492603E-2</v>
      </c>
      <c r="BJ57" s="335">
        <v>2.1607960537347537E-2</v>
      </c>
      <c r="BK57" s="335">
        <v>2.0626044951738316E-2</v>
      </c>
      <c r="BL57" s="335">
        <v>1.9633749196153863E-2</v>
      </c>
      <c r="BM57" s="335">
        <v>1.8631512140893258E-2</v>
      </c>
      <c r="BN57" s="335">
        <v>1.7616935491882025E-2</v>
      </c>
      <c r="BO57" s="335">
        <v>1.6596385409777505E-2</v>
      </c>
      <c r="BP57" s="335">
        <v>1.5567466064728624E-2</v>
      </c>
      <c r="BQ57" s="335">
        <v>1.4530666415509879E-2</v>
      </c>
      <c r="BR57" s="335">
        <v>1.3483448855459273E-2</v>
      </c>
      <c r="BS57" s="335">
        <v>1.2432114236727826E-2</v>
      </c>
      <c r="BT57" s="335">
        <v>1.1373998325189797E-2</v>
      </c>
      <c r="BU57" s="335">
        <v>1.030935098020447E-2</v>
      </c>
      <c r="BV57" s="335">
        <v>9.2353774874758196E-3</v>
      </c>
      <c r="BW57" s="335">
        <v>8.1582316141893974E-3</v>
      </c>
      <c r="BX57" s="335">
        <v>7.0750320156973195E-3</v>
      </c>
      <c r="BY57" s="335">
        <v>5.9858636410921708E-3</v>
      </c>
      <c r="BZ57" s="335">
        <v>4.8877635033610619E-3</v>
      </c>
      <c r="CA57" s="335">
        <v>3.7868997912337359E-3</v>
      </c>
      <c r="CB57" s="335">
        <v>2.6803395683087242E-3</v>
      </c>
      <c r="CC57" s="335">
        <v>1.5682115272339077E-3</v>
      </c>
      <c r="CD57" s="335">
        <v>4.4759130696299171E-4</v>
      </c>
      <c r="CE57" s="335">
        <v>0</v>
      </c>
      <c r="CF57" s="335">
        <v>0</v>
      </c>
    </row>
    <row r="58" spans="2:84">
      <c r="B58" s="334" t="s">
        <v>499</v>
      </c>
      <c r="C58" s="335">
        <v>0</v>
      </c>
      <c r="D58" s="335">
        <v>0</v>
      </c>
      <c r="E58" s="335">
        <v>0</v>
      </c>
      <c r="F58" s="335">
        <v>0</v>
      </c>
      <c r="G58" s="335">
        <v>0</v>
      </c>
      <c r="H58" s="335">
        <v>0</v>
      </c>
      <c r="I58" s="335">
        <v>0</v>
      </c>
      <c r="J58" s="335">
        <v>0</v>
      </c>
      <c r="K58" s="335">
        <v>0</v>
      </c>
      <c r="L58" s="335">
        <v>0</v>
      </c>
      <c r="M58" s="335">
        <v>0</v>
      </c>
      <c r="N58" s="335">
        <v>0</v>
      </c>
      <c r="O58" s="335">
        <v>0</v>
      </c>
      <c r="P58" s="335">
        <v>0</v>
      </c>
      <c r="Q58" s="335">
        <v>0</v>
      </c>
      <c r="R58" s="335">
        <v>0</v>
      </c>
      <c r="S58" s="335">
        <v>0</v>
      </c>
      <c r="T58" s="335">
        <v>0</v>
      </c>
      <c r="U58" s="335">
        <v>0</v>
      </c>
      <c r="V58" s="335">
        <v>0</v>
      </c>
      <c r="W58" s="335">
        <v>0</v>
      </c>
      <c r="X58" s="335">
        <v>0</v>
      </c>
      <c r="Y58" s="335">
        <v>0</v>
      </c>
      <c r="Z58" s="335">
        <v>0</v>
      </c>
      <c r="AA58" s="335">
        <v>0</v>
      </c>
      <c r="AB58" s="335">
        <v>0</v>
      </c>
      <c r="AC58" s="335">
        <v>0</v>
      </c>
      <c r="AD58" s="335">
        <v>0</v>
      </c>
      <c r="AE58" s="335">
        <v>0</v>
      </c>
      <c r="AF58" s="335">
        <v>0</v>
      </c>
      <c r="AG58" s="335">
        <v>7.9492811612518928E-3</v>
      </c>
      <c r="AH58" s="335">
        <v>1.0542607898203193E-2</v>
      </c>
      <c r="AI58" s="335">
        <v>2.871058439136993E-2</v>
      </c>
      <c r="AJ58" s="335">
        <v>5.6184488562302064E-2</v>
      </c>
      <c r="AK58" s="335">
        <v>9.191625359449658E-2</v>
      </c>
      <c r="AL58" s="335">
        <v>0.13039282392196536</v>
      </c>
      <c r="AM58" s="335">
        <v>0.16516742897173686</v>
      </c>
      <c r="AN58" s="335">
        <v>0.18994977863387491</v>
      </c>
      <c r="AO58" s="335">
        <v>0.20166939826803654</v>
      </c>
      <c r="AP58" s="335">
        <v>0.20274030867258735</v>
      </c>
      <c r="AQ58" s="335">
        <v>0.22070710890133963</v>
      </c>
      <c r="AR58" s="335">
        <v>0.2470441280468669</v>
      </c>
      <c r="AS58" s="335">
        <v>0.2705169030651029</v>
      </c>
      <c r="AT58" s="335">
        <v>0.28780470759139526</v>
      </c>
      <c r="AU58" s="335">
        <v>0.30081521364843627</v>
      </c>
      <c r="AV58" s="335">
        <v>0.31228111826089205</v>
      </c>
      <c r="AW58" s="335">
        <v>0.32354463422014618</v>
      </c>
      <c r="AX58" s="335">
        <v>0.33341231701494944</v>
      </c>
      <c r="AY58" s="335">
        <v>0.34176210632880044</v>
      </c>
      <c r="AZ58" s="335">
        <v>0.34808510794150893</v>
      </c>
      <c r="BA58" s="335">
        <v>0.33610680246837277</v>
      </c>
      <c r="BB58" s="335">
        <v>0.32325257306055699</v>
      </c>
      <c r="BC58" s="335">
        <v>0.31021913520105771</v>
      </c>
      <c r="BD58" s="335">
        <v>0.29696878578190999</v>
      </c>
      <c r="BE58" s="335">
        <v>0.28356413554447735</v>
      </c>
      <c r="BF58" s="335">
        <v>0.26996007133676736</v>
      </c>
      <c r="BG58" s="335">
        <v>0.25623466332730699</v>
      </c>
      <c r="BH58" s="335">
        <v>0.24235094286245093</v>
      </c>
      <c r="BI58" s="335">
        <v>0.22831511331048099</v>
      </c>
      <c r="BJ58" s="335">
        <v>0.2140904703686542</v>
      </c>
      <c r="BK58" s="335">
        <v>0.19976478194500527</v>
      </c>
      <c r="BL58" s="335">
        <v>0.18530325859337793</v>
      </c>
      <c r="BM58" s="335">
        <v>0.17071197539222804</v>
      </c>
      <c r="BN58" s="335">
        <v>0.15595602007529835</v>
      </c>
      <c r="BO58" s="335">
        <v>0.14112532210237921</v>
      </c>
      <c r="BP58" s="335">
        <v>0.13711888372434017</v>
      </c>
      <c r="BQ58" s="335">
        <v>0.13753073005865102</v>
      </c>
      <c r="BR58" s="335">
        <v>0.13793285014662754</v>
      </c>
      <c r="BS58" s="335">
        <v>0.13832663225806452</v>
      </c>
      <c r="BT58" s="335">
        <v>0.13871338548387094</v>
      </c>
      <c r="BU58" s="335">
        <v>0.13909423944281521</v>
      </c>
      <c r="BV58" s="335">
        <v>0.13947034706744868</v>
      </c>
      <c r="BW58" s="335">
        <v>0.13984219794721406</v>
      </c>
      <c r="BX58" s="335">
        <v>0.14021019721407624</v>
      </c>
      <c r="BY58" s="335">
        <v>0.14057420190615835</v>
      </c>
      <c r="BZ58" s="335">
        <v>0.14093377126099704</v>
      </c>
      <c r="CA58" s="335">
        <v>0.14128841304985335</v>
      </c>
      <c r="CB58" s="335">
        <v>0.14163733152492666</v>
      </c>
      <c r="CC58" s="335">
        <v>0.14197993064516129</v>
      </c>
      <c r="CD58" s="335">
        <v>0.14231564516129033</v>
      </c>
      <c r="CE58" s="335">
        <v>0.14265277835049009</v>
      </c>
      <c r="CF58" s="335">
        <v>0.1429907101784279</v>
      </c>
    </row>
    <row r="59" spans="2:84" ht="13.5" thickBot="1">
      <c r="B59" s="341" t="s">
        <v>33</v>
      </c>
      <c r="C59" s="342">
        <v>0</v>
      </c>
      <c r="D59" s="342">
        <v>0</v>
      </c>
      <c r="E59" s="342">
        <v>0</v>
      </c>
      <c r="F59" s="342">
        <v>0</v>
      </c>
      <c r="G59" s="342">
        <v>0</v>
      </c>
      <c r="H59" s="342">
        <v>0</v>
      </c>
      <c r="I59" s="342">
        <v>0</v>
      </c>
      <c r="J59" s="342">
        <v>0</v>
      </c>
      <c r="K59" s="342">
        <v>0</v>
      </c>
      <c r="L59" s="342">
        <v>5.0272476325877051E-2</v>
      </c>
      <c r="M59" s="342">
        <v>0.14943887306527043</v>
      </c>
      <c r="N59" s="342">
        <v>0.25035745642310481</v>
      </c>
      <c r="O59" s="342">
        <v>0.3520064935775753</v>
      </c>
      <c r="P59" s="342">
        <v>0.4576104167309073</v>
      </c>
      <c r="Q59" s="342">
        <v>0.5681246724937572</v>
      </c>
      <c r="R59" s="342">
        <v>0.68318690171057939</v>
      </c>
      <c r="S59" s="342">
        <v>0.80269076770933856</v>
      </c>
      <c r="T59" s="342">
        <v>0.92647276177230042</v>
      </c>
      <c r="U59" s="342">
        <v>1.0543278480616916</v>
      </c>
      <c r="V59" s="342">
        <v>1.1843148342022447</v>
      </c>
      <c r="W59" s="342">
        <v>1.3388682145214201</v>
      </c>
      <c r="X59" s="342">
        <v>1.4747240998405133</v>
      </c>
      <c r="Y59" s="342">
        <v>1.6118496625132031</v>
      </c>
      <c r="Z59" s="342">
        <v>1.760499912152792</v>
      </c>
      <c r="AA59" s="342">
        <v>1.9098914436589618</v>
      </c>
      <c r="AB59" s="342">
        <v>2.0744597144542216</v>
      </c>
      <c r="AC59" s="342">
        <v>2.2581555290521811</v>
      </c>
      <c r="AD59" s="342">
        <v>2.4533327600422044</v>
      </c>
      <c r="AE59" s="342">
        <v>2.6551237538636681</v>
      </c>
      <c r="AF59" s="342">
        <v>2.8774422853086681</v>
      </c>
      <c r="AG59" s="342">
        <v>3.1000795123125706</v>
      </c>
      <c r="AH59" s="342">
        <v>3.5099387412558367</v>
      </c>
      <c r="AI59" s="342">
        <v>4.1239752024597056</v>
      </c>
      <c r="AJ59" s="342">
        <v>4.6120169725744349</v>
      </c>
      <c r="AK59" s="342">
        <v>5.2479691465381464</v>
      </c>
      <c r="AL59" s="342">
        <v>5.8076831122726906</v>
      </c>
      <c r="AM59" s="342">
        <v>6.2478531866959255</v>
      </c>
      <c r="AN59" s="342">
        <v>6.602637674930885</v>
      </c>
      <c r="AO59" s="342">
        <v>6.6717181103029342</v>
      </c>
      <c r="AP59" s="342">
        <v>6.331488883879369</v>
      </c>
      <c r="AQ59" s="342">
        <v>6.4655359312972811</v>
      </c>
      <c r="AR59" s="342">
        <v>6.6601154965845888</v>
      </c>
      <c r="AS59" s="342">
        <v>6.7399747555915255</v>
      </c>
      <c r="AT59" s="342">
        <v>6.6110514755779031</v>
      </c>
      <c r="AU59" s="342">
        <v>6.4432013759738282</v>
      </c>
      <c r="AV59" s="342">
        <v>6.385704688390585</v>
      </c>
      <c r="AW59" s="342">
        <v>6.2423526638477318</v>
      </c>
      <c r="AX59" s="342">
        <v>6.1034804559450926</v>
      </c>
      <c r="AY59" s="342">
        <v>5.9564521809774984</v>
      </c>
      <c r="AZ59" s="342">
        <v>5.8091902199592615</v>
      </c>
      <c r="BA59" s="342">
        <v>5.6550716411956721</v>
      </c>
      <c r="BB59" s="342">
        <v>5.5113039258074554</v>
      </c>
      <c r="BC59" s="342">
        <v>5.3797895447017288</v>
      </c>
      <c r="BD59" s="342">
        <v>5.2602221438996164</v>
      </c>
      <c r="BE59" s="342">
        <v>5.1545481185855229</v>
      </c>
      <c r="BF59" s="342">
        <v>5.0662381538780696</v>
      </c>
      <c r="BG59" s="342">
        <v>4.9912578996449311</v>
      </c>
      <c r="BH59" s="342">
        <v>5.0050721333277179</v>
      </c>
      <c r="BI59" s="342">
        <v>5.0009302394453687</v>
      </c>
      <c r="BJ59" s="342">
        <v>4.9962671801088572</v>
      </c>
      <c r="BK59" s="342">
        <v>4.9912170749932327</v>
      </c>
      <c r="BL59" s="342">
        <v>4.9857396916378134</v>
      </c>
      <c r="BM59" s="342">
        <v>4.9798570501525212</v>
      </c>
      <c r="BN59" s="342">
        <v>4.9735603963475663</v>
      </c>
      <c r="BO59" s="342">
        <v>4.9670220789509889</v>
      </c>
      <c r="BP59" s="342">
        <v>4.9711839208334725</v>
      </c>
      <c r="BQ59" s="342">
        <v>4.9797048840123859</v>
      </c>
      <c r="BR59" s="342">
        <v>4.9882067786604392</v>
      </c>
      <c r="BS59" s="342">
        <v>4.9967774781837129</v>
      </c>
      <c r="BT59" s="342">
        <v>5.0054515288299859</v>
      </c>
      <c r="BU59" s="342">
        <v>5.0101978406976313</v>
      </c>
      <c r="BV59" s="342">
        <v>5.0119082148904885</v>
      </c>
      <c r="BW59" s="342">
        <v>5.0134345691781768</v>
      </c>
      <c r="BX59" s="342">
        <v>5.0147602198392267</v>
      </c>
      <c r="BY59" s="342">
        <v>5.0158810437964254</v>
      </c>
      <c r="BZ59" s="342">
        <v>5.0167496845274551</v>
      </c>
      <c r="CA59" s="342">
        <v>5.0174150681721859</v>
      </c>
      <c r="CB59" s="342">
        <v>5.0178176570621806</v>
      </c>
      <c r="CC59" s="342">
        <v>5.0179378388260476</v>
      </c>
      <c r="CD59" s="342">
        <v>5.0177242869831709</v>
      </c>
      <c r="CE59" s="342">
        <v>5.0182119892178356</v>
      </c>
      <c r="CF59" s="342">
        <v>5.0191235583506977</v>
      </c>
    </row>
    <row r="60" spans="2:84">
      <c r="B60" s="345"/>
      <c r="C60" s="332"/>
      <c r="D60" s="332"/>
      <c r="E60" s="332"/>
      <c r="F60" s="332"/>
      <c r="G60" s="332"/>
      <c r="H60" s="332"/>
      <c r="I60" s="332"/>
      <c r="J60" s="332"/>
      <c r="K60" s="332"/>
    </row>
    <row r="61" spans="2:84" ht="13.5" thickBot="1">
      <c r="B61" s="345"/>
      <c r="C61" s="321" t="s">
        <v>81</v>
      </c>
      <c r="D61" s="332"/>
      <c r="E61" s="332"/>
      <c r="F61" s="332"/>
      <c r="G61" s="332"/>
      <c r="H61" s="332"/>
      <c r="I61" s="332"/>
      <c r="J61" s="332"/>
      <c r="K61" s="332"/>
    </row>
    <row r="62" spans="2:84">
      <c r="B62" s="346"/>
      <c r="C62" s="347" t="s">
        <v>489</v>
      </c>
      <c r="D62" s="348"/>
      <c r="E62" s="289"/>
      <c r="F62" s="289"/>
      <c r="G62" s="289"/>
      <c r="H62" s="289"/>
      <c r="I62" s="289"/>
      <c r="J62" s="289"/>
      <c r="K62" s="289"/>
      <c r="L62" s="289"/>
      <c r="M62" s="289"/>
      <c r="N62" s="289"/>
      <c r="O62" s="289"/>
      <c r="P62" s="289"/>
      <c r="Q62" s="289"/>
      <c r="R62" s="289"/>
      <c r="S62" s="289"/>
      <c r="T62" s="289"/>
      <c r="U62" s="289"/>
      <c r="V62" s="289"/>
      <c r="W62" s="289"/>
      <c r="X62" s="289"/>
      <c r="Y62" s="289"/>
      <c r="Z62" s="289"/>
      <c r="AA62" s="289"/>
      <c r="AB62" s="289"/>
      <c r="AC62" s="289"/>
      <c r="AD62" s="289"/>
      <c r="AE62" s="289"/>
      <c r="AF62" s="289"/>
      <c r="AG62" s="289"/>
      <c r="AH62" s="289"/>
      <c r="AI62" s="289"/>
      <c r="AJ62" s="289"/>
      <c r="AK62" s="289"/>
      <c r="AL62" s="289"/>
      <c r="AM62" s="289"/>
      <c r="AN62" s="289"/>
      <c r="AO62" s="289"/>
      <c r="AP62" s="289"/>
      <c r="AQ62" s="289"/>
      <c r="AR62" s="289"/>
      <c r="AS62" s="289"/>
      <c r="AT62" s="289"/>
      <c r="AU62" s="289"/>
      <c r="AV62" s="289"/>
      <c r="AW62" s="289"/>
      <c r="AX62" s="289"/>
      <c r="AY62" s="289"/>
      <c r="AZ62" s="289"/>
      <c r="BA62" s="289"/>
      <c r="BB62" s="289"/>
      <c r="BC62" s="289"/>
      <c r="BD62" s="289"/>
      <c r="BE62" s="289"/>
      <c r="BF62" s="289"/>
      <c r="BG62" s="289"/>
      <c r="BH62" s="289"/>
      <c r="BI62" s="289"/>
      <c r="BJ62" s="289"/>
      <c r="BK62" s="289"/>
      <c r="BL62" s="289"/>
      <c r="BM62" s="289"/>
      <c r="BN62" s="289"/>
      <c r="BO62" s="289"/>
      <c r="BP62" s="289"/>
      <c r="BQ62" s="289"/>
      <c r="BR62" s="289"/>
      <c r="BS62" s="289"/>
      <c r="BT62" s="289"/>
      <c r="BU62" s="289"/>
      <c r="BV62" s="289"/>
      <c r="BW62" s="289"/>
      <c r="BX62" s="289"/>
      <c r="BY62" s="289"/>
      <c r="BZ62" s="289"/>
      <c r="CA62" s="289"/>
      <c r="CB62" s="289"/>
      <c r="CC62" s="289"/>
      <c r="CD62" s="289"/>
      <c r="CE62" s="289"/>
      <c r="CF62" s="289"/>
    </row>
    <row r="63" spans="2:84">
      <c r="B63" s="333" t="s">
        <v>36</v>
      </c>
      <c r="C63" s="322">
        <v>1970</v>
      </c>
      <c r="D63" s="322">
        <v>1971</v>
      </c>
      <c r="E63" s="322">
        <v>1972</v>
      </c>
      <c r="F63" s="322">
        <v>1973</v>
      </c>
      <c r="G63" s="322">
        <v>1974</v>
      </c>
      <c r="H63" s="322">
        <v>1975</v>
      </c>
      <c r="I63" s="322">
        <v>1976</v>
      </c>
      <c r="J63" s="322">
        <v>1977</v>
      </c>
      <c r="K63" s="322">
        <v>1978</v>
      </c>
      <c r="L63" s="322">
        <v>1979</v>
      </c>
      <c r="M63" s="322">
        <v>1980</v>
      </c>
      <c r="N63" s="322">
        <v>1981</v>
      </c>
      <c r="O63" s="322">
        <v>1982</v>
      </c>
      <c r="P63" s="322">
        <v>1983</v>
      </c>
      <c r="Q63" s="322">
        <v>1984</v>
      </c>
      <c r="R63" s="322">
        <v>1985</v>
      </c>
      <c r="S63" s="322">
        <v>1986</v>
      </c>
      <c r="T63" s="322">
        <v>1987</v>
      </c>
      <c r="U63" s="322">
        <v>1988</v>
      </c>
      <c r="V63" s="322">
        <v>1989</v>
      </c>
      <c r="W63" s="322">
        <v>1990</v>
      </c>
      <c r="X63" s="322">
        <v>1991</v>
      </c>
      <c r="Y63" s="322">
        <v>1992</v>
      </c>
      <c r="Z63" s="322">
        <v>1993</v>
      </c>
      <c r="AA63" s="322">
        <v>1994</v>
      </c>
      <c r="AB63" s="322">
        <v>1995</v>
      </c>
      <c r="AC63" s="322">
        <v>1996</v>
      </c>
      <c r="AD63" s="322">
        <v>1997</v>
      </c>
      <c r="AE63" s="322">
        <v>1998</v>
      </c>
      <c r="AF63" s="322">
        <v>1999</v>
      </c>
      <c r="AG63" s="322">
        <v>2000</v>
      </c>
      <c r="AH63" s="322">
        <v>2001</v>
      </c>
      <c r="AI63" s="322">
        <v>2002</v>
      </c>
      <c r="AJ63" s="322">
        <v>2003</v>
      </c>
      <c r="AK63" s="322">
        <v>2004</v>
      </c>
      <c r="AL63" s="322">
        <v>2005</v>
      </c>
      <c r="AM63" s="322">
        <v>2006</v>
      </c>
      <c r="AN63" s="322">
        <v>2007</v>
      </c>
      <c r="AO63" s="322">
        <v>2008</v>
      </c>
      <c r="AP63" s="322">
        <v>2009</v>
      </c>
      <c r="AQ63" s="322">
        <v>2010</v>
      </c>
      <c r="AR63" s="322">
        <v>2011</v>
      </c>
      <c r="AS63" s="322">
        <v>2012</v>
      </c>
      <c r="AT63" s="322">
        <v>2013</v>
      </c>
      <c r="AU63" s="322">
        <v>2014</v>
      </c>
      <c r="AV63" s="322">
        <v>2015</v>
      </c>
      <c r="AW63" s="322">
        <v>2016</v>
      </c>
      <c r="AX63" s="322">
        <v>2017</v>
      </c>
      <c r="AY63" s="322">
        <v>2018</v>
      </c>
      <c r="AZ63" s="322">
        <v>2019</v>
      </c>
      <c r="BA63" s="322">
        <v>2020</v>
      </c>
      <c r="BB63" s="322">
        <v>2021</v>
      </c>
      <c r="BC63" s="322">
        <v>2022</v>
      </c>
      <c r="BD63" s="322">
        <v>2023</v>
      </c>
      <c r="BE63" s="322">
        <v>2024</v>
      </c>
      <c r="BF63" s="322">
        <v>2025</v>
      </c>
      <c r="BG63" s="322">
        <v>2026</v>
      </c>
      <c r="BH63" s="322">
        <v>2027</v>
      </c>
      <c r="BI63" s="322">
        <v>2028</v>
      </c>
      <c r="BJ63" s="322">
        <v>2029</v>
      </c>
      <c r="BK63" s="322">
        <v>2030</v>
      </c>
      <c r="BL63" s="322">
        <v>2031</v>
      </c>
      <c r="BM63" s="322">
        <v>2032</v>
      </c>
      <c r="BN63" s="322">
        <v>2033</v>
      </c>
      <c r="BO63" s="322">
        <v>2034</v>
      </c>
      <c r="BP63" s="322">
        <v>2035</v>
      </c>
      <c r="BQ63" s="322">
        <v>2036</v>
      </c>
      <c r="BR63" s="322">
        <v>2037</v>
      </c>
      <c r="BS63" s="322">
        <v>2038</v>
      </c>
      <c r="BT63" s="322">
        <v>2039</v>
      </c>
      <c r="BU63" s="322">
        <v>2040</v>
      </c>
      <c r="BV63" s="322">
        <v>2041</v>
      </c>
      <c r="BW63" s="322">
        <v>2042</v>
      </c>
      <c r="BX63" s="322">
        <v>2043</v>
      </c>
      <c r="BY63" s="322">
        <v>2044</v>
      </c>
      <c r="BZ63" s="322">
        <v>2045</v>
      </c>
      <c r="CA63" s="322">
        <v>2046</v>
      </c>
      <c r="CB63" s="322">
        <v>2047</v>
      </c>
      <c r="CC63" s="322">
        <v>2048</v>
      </c>
      <c r="CD63" s="322">
        <v>2049</v>
      </c>
      <c r="CE63" s="322">
        <v>2050</v>
      </c>
      <c r="CF63" s="322">
        <v>2051</v>
      </c>
    </row>
    <row r="64" spans="2:84">
      <c r="B64" s="334" t="s">
        <v>496</v>
      </c>
      <c r="C64" s="335">
        <v>0</v>
      </c>
      <c r="D64" s="335">
        <v>0</v>
      </c>
      <c r="E64" s="335">
        <v>0</v>
      </c>
      <c r="F64" s="335">
        <v>0</v>
      </c>
      <c r="G64" s="335">
        <v>0</v>
      </c>
      <c r="H64" s="335">
        <v>0</v>
      </c>
      <c r="I64" s="335">
        <v>0</v>
      </c>
      <c r="J64" s="335">
        <v>0</v>
      </c>
      <c r="K64" s="335">
        <v>0</v>
      </c>
      <c r="L64" s="335">
        <v>0.20427408107259873</v>
      </c>
      <c r="M64" s="335">
        <v>0.60685862689935177</v>
      </c>
      <c r="N64" s="335">
        <v>1.0161749241290026</v>
      </c>
      <c r="O64" s="335">
        <v>1.4279456974695486</v>
      </c>
      <c r="P64" s="335">
        <v>1.848170732007365</v>
      </c>
      <c r="Q64" s="335">
        <v>2.2799010899097047</v>
      </c>
      <c r="R64" s="335">
        <v>2.7211412013971508</v>
      </c>
      <c r="S64" s="335">
        <v>3.1719562450858478</v>
      </c>
      <c r="T64" s="335">
        <v>3.63378403783405</v>
      </c>
      <c r="U64" s="335">
        <v>4.1080744119906454</v>
      </c>
      <c r="V64" s="335">
        <v>4.5947162798778916</v>
      </c>
      <c r="W64" s="335">
        <v>5.0822985042890547</v>
      </c>
      <c r="X64" s="335">
        <v>5.5792457532143311</v>
      </c>
      <c r="Y64" s="335">
        <v>6.0643901181657629</v>
      </c>
      <c r="Z64" s="335">
        <v>6.5544346865600156</v>
      </c>
      <c r="AA64" s="335">
        <v>7.0487381875715327</v>
      </c>
      <c r="AB64" s="335">
        <v>7.5495626386625361</v>
      </c>
      <c r="AC64" s="335">
        <v>8.053018383865906</v>
      </c>
      <c r="AD64" s="335">
        <v>8.5552189773372209</v>
      </c>
      <c r="AE64" s="335">
        <v>9.0677347923043659</v>
      </c>
      <c r="AF64" s="335">
        <v>9.5933535544533139</v>
      </c>
      <c r="AG64" s="335">
        <v>10.143123209964868</v>
      </c>
      <c r="AH64" s="335">
        <v>10.76095124656104</v>
      </c>
      <c r="AI64" s="335">
        <v>11.345964466081234</v>
      </c>
      <c r="AJ64" s="335">
        <v>11.933802</v>
      </c>
      <c r="AK64" s="335">
        <v>12.747290000000001</v>
      </c>
      <c r="AL64" s="335">
        <v>13.515728749999999</v>
      </c>
      <c r="AM64" s="335">
        <v>13.94402725</v>
      </c>
      <c r="AN64" s="335">
        <v>13.958249000000004</v>
      </c>
      <c r="AO64" s="335">
        <v>13.545058749999999</v>
      </c>
      <c r="AP64" s="335">
        <v>12.97253525</v>
      </c>
      <c r="AQ64" s="335">
        <v>12.252000000000001</v>
      </c>
      <c r="AR64" s="335">
        <v>11.414999999999999</v>
      </c>
      <c r="AS64" s="335">
        <v>10.54684475</v>
      </c>
      <c r="AT64" s="335">
        <v>10.227746937264817</v>
      </c>
      <c r="AU64" s="335">
        <v>9.9086491245296351</v>
      </c>
      <c r="AV64" s="335">
        <v>9.58955131179445</v>
      </c>
      <c r="AW64" s="335">
        <v>9.273277760278793</v>
      </c>
      <c r="AX64" s="335">
        <v>8.9470560522441822</v>
      </c>
      <c r="AY64" s="335">
        <v>8.6123239680783534</v>
      </c>
      <c r="AZ64" s="335">
        <v>8.2568148384726197</v>
      </c>
      <c r="BA64" s="335">
        <v>7.8951848977067378</v>
      </c>
      <c r="BB64" s="335">
        <v>7.526348875666697</v>
      </c>
      <c r="BC64" s="335">
        <v>7.1528288857053752</v>
      </c>
      <c r="BD64" s="335">
        <v>6.7736076491717423</v>
      </c>
      <c r="BE64" s="335">
        <v>6.3901567450255721</v>
      </c>
      <c r="BF64" s="335">
        <v>6.0012527855569795</v>
      </c>
      <c r="BG64" s="335">
        <v>5.6091312846386074</v>
      </c>
      <c r="BH64" s="335">
        <v>5.2127666225033229</v>
      </c>
      <c r="BI64" s="335">
        <v>4.8123292572418794</v>
      </c>
      <c r="BJ64" s="335">
        <v>4.406796186548104</v>
      </c>
      <c r="BK64" s="335">
        <v>3.9986348214807417</v>
      </c>
      <c r="BL64" s="335">
        <v>3.5868644984338989</v>
      </c>
      <c r="BM64" s="335">
        <v>3.1716528194045459</v>
      </c>
      <c r="BN64" s="335">
        <v>2.752006379802757</v>
      </c>
      <c r="BO64" s="335">
        <v>2.3304380434732357</v>
      </c>
      <c r="BP64" s="335">
        <v>1.9059387649361093</v>
      </c>
      <c r="BQ64" s="335">
        <v>1.478650826225026</v>
      </c>
      <c r="BR64" s="335">
        <v>1.0475057562128156</v>
      </c>
      <c r="BS64" s="335">
        <v>0.61497781970162835</v>
      </c>
      <c r="BT64" s="335">
        <v>0.17996113509029618</v>
      </c>
      <c r="BU64" s="335">
        <v>0</v>
      </c>
      <c r="BV64" s="335">
        <v>0</v>
      </c>
      <c r="BW64" s="335">
        <v>0</v>
      </c>
      <c r="BX64" s="335">
        <v>0</v>
      </c>
      <c r="BY64" s="335">
        <v>0</v>
      </c>
      <c r="BZ64" s="335">
        <v>0</v>
      </c>
      <c r="CA64" s="335">
        <v>0</v>
      </c>
      <c r="CB64" s="335">
        <v>0</v>
      </c>
      <c r="CC64" s="335">
        <v>0</v>
      </c>
      <c r="CD64" s="335">
        <v>0</v>
      </c>
      <c r="CE64" s="335">
        <v>0</v>
      </c>
      <c r="CF64" s="335">
        <v>0</v>
      </c>
    </row>
    <row r="65" spans="2:84">
      <c r="B65" s="334" t="s">
        <v>497</v>
      </c>
      <c r="C65" s="335">
        <v>0</v>
      </c>
      <c r="D65" s="335">
        <v>0</v>
      </c>
      <c r="E65" s="335">
        <v>0</v>
      </c>
      <c r="F65" s="335">
        <v>0</v>
      </c>
      <c r="G65" s="335">
        <v>0</v>
      </c>
      <c r="H65" s="335">
        <v>0</v>
      </c>
      <c r="I65" s="335">
        <v>0</v>
      </c>
      <c r="J65" s="335">
        <v>0</v>
      </c>
      <c r="K65" s="335">
        <v>0</v>
      </c>
      <c r="L65" s="335">
        <v>0</v>
      </c>
      <c r="M65" s="335">
        <v>0</v>
      </c>
      <c r="N65" s="335">
        <v>0</v>
      </c>
      <c r="O65" s="335">
        <v>0</v>
      </c>
      <c r="P65" s="335">
        <v>0</v>
      </c>
      <c r="Q65" s="335">
        <v>0</v>
      </c>
      <c r="R65" s="335">
        <v>0</v>
      </c>
      <c r="S65" s="335">
        <v>0</v>
      </c>
      <c r="T65" s="335">
        <v>0</v>
      </c>
      <c r="U65" s="335">
        <v>0</v>
      </c>
      <c r="V65" s="335">
        <v>0</v>
      </c>
      <c r="W65" s="335">
        <v>0</v>
      </c>
      <c r="X65" s="335">
        <v>0.14560348538608189</v>
      </c>
      <c r="Y65" s="335">
        <v>0.29310618218863993</v>
      </c>
      <c r="Z65" s="335">
        <v>0.44244630229718185</v>
      </c>
      <c r="AA65" s="335">
        <v>0.59352399195175065</v>
      </c>
      <c r="AB65" s="335">
        <v>0.74649993402031523</v>
      </c>
      <c r="AC65" s="335">
        <v>0.90097857582741747</v>
      </c>
      <c r="AD65" s="335">
        <v>1.0563757742620528</v>
      </c>
      <c r="AE65" s="335">
        <v>1.2140363979436259</v>
      </c>
      <c r="AF65" s="335">
        <v>1.3745215068962098</v>
      </c>
      <c r="AG65" s="335">
        <v>1.5397110027735912</v>
      </c>
      <c r="AH65" s="335">
        <v>1.7170349370122937</v>
      </c>
      <c r="AI65" s="335">
        <v>1.8909688900058941</v>
      </c>
      <c r="AJ65" s="335">
        <v>2.0667884999999999</v>
      </c>
      <c r="AK65" s="335">
        <v>2.7618472499999998</v>
      </c>
      <c r="AL65" s="335">
        <v>3.6521342500000005</v>
      </c>
      <c r="AM65" s="335">
        <v>4.8454994999999998</v>
      </c>
      <c r="AN65" s="335">
        <v>6.6366492500000005</v>
      </c>
      <c r="AO65" s="335">
        <v>9.3877852500000003</v>
      </c>
      <c r="AP65" s="335">
        <v>13.016042499999999</v>
      </c>
      <c r="AQ65" s="335">
        <v>17.286999999999999</v>
      </c>
      <c r="AR65" s="335">
        <v>21.952000000000002</v>
      </c>
      <c r="AS65" s="335">
        <v>26.724246000000001</v>
      </c>
      <c r="AT65" s="335">
        <v>27.641169817443533</v>
      </c>
      <c r="AU65" s="335">
        <v>28.558093634887076</v>
      </c>
      <c r="AV65" s="335">
        <v>29.475017452330619</v>
      </c>
      <c r="AW65" s="335">
        <v>30.390180872428154</v>
      </c>
      <c r="AX65" s="335">
        <v>31.310032262073623</v>
      </c>
      <c r="AY65" s="335">
        <v>32.020272511921647</v>
      </c>
      <c r="AZ65" s="335">
        <v>32.605670321527377</v>
      </c>
      <c r="BA65" s="335">
        <v>33.189006502293267</v>
      </c>
      <c r="BB65" s="335">
        <v>33.770220564333307</v>
      </c>
      <c r="BC65" s="335">
        <v>34.346861514294631</v>
      </c>
      <c r="BD65" s="335">
        <v>34.918847910828255</v>
      </c>
      <c r="BE65" s="335">
        <v>35.492338874974429</v>
      </c>
      <c r="BF65" s="335">
        <v>36.067407834443024</v>
      </c>
      <c r="BG65" s="335">
        <v>36.640652375361384</v>
      </c>
      <c r="BH65" s="335">
        <v>37.212771637496679</v>
      </c>
      <c r="BI65" s="335">
        <v>37.783693722758123</v>
      </c>
      <c r="BJ65" s="335">
        <v>38.354243253451891</v>
      </c>
      <c r="BK65" s="335">
        <v>38.921862098519263</v>
      </c>
      <c r="BL65" s="335">
        <v>39.487637041566096</v>
      </c>
      <c r="BM65" s="335">
        <v>40.051479160595456</v>
      </c>
      <c r="BN65" s="335">
        <v>40.614735780197236</v>
      </c>
      <c r="BO65" s="335">
        <v>41.175209456526758</v>
      </c>
      <c r="BP65" s="335">
        <v>41.734431295063892</v>
      </c>
      <c r="BQ65" s="335">
        <v>42.292796193774969</v>
      </c>
      <c r="BR65" s="335">
        <v>42.85192268378718</v>
      </c>
      <c r="BS65" s="335">
        <v>43.409778340298367</v>
      </c>
      <c r="BT65" s="335">
        <v>43.967885684909696</v>
      </c>
      <c r="BU65" s="335">
        <v>44.269059939999991</v>
      </c>
      <c r="BV65" s="335">
        <v>44.388762460000002</v>
      </c>
      <c r="BW65" s="335">
        <v>44.507110199999993</v>
      </c>
      <c r="BX65" s="335">
        <v>44.6242321</v>
      </c>
      <c r="BY65" s="335">
        <v>44.740082659999999</v>
      </c>
      <c r="BZ65" s="335">
        <v>44.854521599999998</v>
      </c>
      <c r="CA65" s="335">
        <v>44.96739225999999</v>
      </c>
      <c r="CB65" s="335">
        <v>45.078441379999994</v>
      </c>
      <c r="CC65" s="335">
        <v>45.187479260000003</v>
      </c>
      <c r="CD65" s="335">
        <v>45.294325999999998</v>
      </c>
      <c r="CE65" s="335">
        <v>45.401624256349315</v>
      </c>
      <c r="CF65" s="335">
        <v>45.509176692787669</v>
      </c>
    </row>
    <row r="66" spans="2:84">
      <c r="B66" s="334" t="s">
        <v>498</v>
      </c>
      <c r="C66" s="335">
        <v>0</v>
      </c>
      <c r="D66" s="335">
        <v>0</v>
      </c>
      <c r="E66" s="335">
        <v>0</v>
      </c>
      <c r="F66" s="335">
        <v>0</v>
      </c>
      <c r="G66" s="335">
        <v>0</v>
      </c>
      <c r="H66" s="335">
        <v>0</v>
      </c>
      <c r="I66" s="335">
        <v>0</v>
      </c>
      <c r="J66" s="335">
        <v>0</v>
      </c>
      <c r="K66" s="335">
        <v>0</v>
      </c>
      <c r="L66" s="335">
        <v>0.20427408107259873</v>
      </c>
      <c r="M66" s="335">
        <v>0.60685862689935188</v>
      </c>
      <c r="N66" s="335">
        <v>1.0161749241290026</v>
      </c>
      <c r="O66" s="335">
        <v>1.4279456974695486</v>
      </c>
      <c r="P66" s="335">
        <v>1.8481707320073653</v>
      </c>
      <c r="Q66" s="335">
        <v>2.2799010899097047</v>
      </c>
      <c r="R66" s="335">
        <v>2.7211412013971508</v>
      </c>
      <c r="S66" s="335">
        <v>3.1719562450858483</v>
      </c>
      <c r="T66" s="335">
        <v>3.63378403783405</v>
      </c>
      <c r="U66" s="335">
        <v>4.1080744119906454</v>
      </c>
      <c r="V66" s="335">
        <v>4.5947162798778916</v>
      </c>
      <c r="W66" s="335">
        <v>5.0822985042890547</v>
      </c>
      <c r="X66" s="335">
        <v>5.5792457532143303</v>
      </c>
      <c r="Y66" s="335">
        <v>6.064390118165762</v>
      </c>
      <c r="Z66" s="335">
        <v>6.5544346865600165</v>
      </c>
      <c r="AA66" s="335">
        <v>7.0487381875715327</v>
      </c>
      <c r="AB66" s="335">
        <v>7.5495626386625352</v>
      </c>
      <c r="AC66" s="335">
        <v>8.053018383865906</v>
      </c>
      <c r="AD66" s="335">
        <v>8.5552189773372227</v>
      </c>
      <c r="AE66" s="335">
        <v>9.0677347923043659</v>
      </c>
      <c r="AF66" s="335">
        <v>9.5933535544533139</v>
      </c>
      <c r="AG66" s="335">
        <v>10.143123209964868</v>
      </c>
      <c r="AH66" s="335">
        <v>10.76095124656104</v>
      </c>
      <c r="AI66" s="335">
        <v>11.345964466081236</v>
      </c>
      <c r="AJ66" s="335">
        <v>11.933802000000002</v>
      </c>
      <c r="AK66" s="335">
        <v>13.299659450000002</v>
      </c>
      <c r="AL66" s="335">
        <v>14.323412286057694</v>
      </c>
      <c r="AM66" s="335">
        <v>15.118129051923077</v>
      </c>
      <c r="AN66" s="335">
        <v>15.706750821634612</v>
      </c>
      <c r="AO66" s="335">
        <v>16.216966859615383</v>
      </c>
      <c r="AP66" s="335">
        <v>16.952440552884614</v>
      </c>
      <c r="AQ66" s="335">
        <v>17.902999999999999</v>
      </c>
      <c r="AR66" s="335">
        <v>19.056000000000001</v>
      </c>
      <c r="AS66" s="335">
        <v>20.414258657692304</v>
      </c>
      <c r="AT66" s="335">
        <v>21.018434385228346</v>
      </c>
      <c r="AU66" s="335">
        <v>21.661403043502389</v>
      </c>
      <c r="AV66" s="335">
        <v>22.343164632514412</v>
      </c>
      <c r="AW66" s="335">
        <v>23.018944636110298</v>
      </c>
      <c r="AX66" s="335">
        <v>23.697942923084256</v>
      </c>
      <c r="AY66" s="335">
        <v>24.374091376393007</v>
      </c>
      <c r="AZ66" s="335">
        <v>25.012891210781881</v>
      </c>
      <c r="BA66" s="335">
        <v>25.652218088726872</v>
      </c>
      <c r="BB66" s="335">
        <v>26.292428569892074</v>
      </c>
      <c r="BC66" s="335">
        <v>26.930458786072002</v>
      </c>
      <c r="BD66" s="335">
        <v>27.566621619362369</v>
      </c>
      <c r="BE66" s="335">
        <v>28.205675119846045</v>
      </c>
      <c r="BF66" s="335">
        <v>28.848143369404909</v>
      </c>
      <c r="BG66" s="335">
        <v>29.490249833334872</v>
      </c>
      <c r="BH66" s="335">
        <v>30.13298379037024</v>
      </c>
      <c r="BI66" s="335">
        <v>30.425730699999999</v>
      </c>
      <c r="BJ66" s="335">
        <v>30.543599599999997</v>
      </c>
      <c r="BK66" s="335">
        <v>30.657497800000002</v>
      </c>
      <c r="BL66" s="335">
        <v>30.767501099999997</v>
      </c>
      <c r="BM66" s="335">
        <v>30.8736657</v>
      </c>
      <c r="BN66" s="335">
        <v>30.976244399999995</v>
      </c>
      <c r="BO66" s="335">
        <v>31.075462499999997</v>
      </c>
      <c r="BP66" s="335">
        <v>31.171692900000004</v>
      </c>
      <c r="BQ66" s="335">
        <v>31.265319299999998</v>
      </c>
      <c r="BR66" s="335">
        <v>31.356734599999999</v>
      </c>
      <c r="BS66" s="335">
        <v>31.446254400000001</v>
      </c>
      <c r="BT66" s="335">
        <v>31.534176299999999</v>
      </c>
      <c r="BU66" s="335">
        <v>31.620757099999995</v>
      </c>
      <c r="BV66" s="335">
        <v>31.706258900000002</v>
      </c>
      <c r="BW66" s="335">
        <v>31.790792999999997</v>
      </c>
      <c r="BX66" s="335">
        <v>31.874451499999999</v>
      </c>
      <c r="BY66" s="335">
        <v>31.957201900000001</v>
      </c>
      <c r="BZ66" s="335">
        <v>32.038944000000001</v>
      </c>
      <c r="CA66" s="335">
        <v>32.119565899999998</v>
      </c>
      <c r="CB66" s="335">
        <v>32.198886699999996</v>
      </c>
      <c r="CC66" s="335">
        <v>32.276770900000002</v>
      </c>
      <c r="CD66" s="335">
        <v>32.353090000000002</v>
      </c>
      <c r="CE66" s="335">
        <v>32.429731611678079</v>
      </c>
      <c r="CF66" s="335">
        <v>32.506554780562617</v>
      </c>
    </row>
    <row r="67" spans="2:84">
      <c r="B67" s="334" t="s">
        <v>499</v>
      </c>
      <c r="C67" s="335">
        <v>0</v>
      </c>
      <c r="D67" s="335">
        <v>0</v>
      </c>
      <c r="E67" s="335">
        <v>0</v>
      </c>
      <c r="F67" s="335">
        <v>0</v>
      </c>
      <c r="G67" s="335">
        <v>0</v>
      </c>
      <c r="H67" s="335">
        <v>0</v>
      </c>
      <c r="I67" s="335">
        <v>0</v>
      </c>
      <c r="J67" s="335">
        <v>0</v>
      </c>
      <c r="K67" s="335">
        <v>0</v>
      </c>
      <c r="L67" s="335">
        <v>0</v>
      </c>
      <c r="M67" s="335">
        <v>0</v>
      </c>
      <c r="N67" s="335">
        <v>0</v>
      </c>
      <c r="O67" s="335">
        <v>9.0116222424409199E-4</v>
      </c>
      <c r="P67" s="335">
        <v>9.7193877949924831E-2</v>
      </c>
      <c r="Q67" s="335">
        <v>0.29661683967249558</v>
      </c>
      <c r="R67" s="335">
        <v>0.60410532097632907</v>
      </c>
      <c r="S67" s="335">
        <v>1.0125220835091955</v>
      </c>
      <c r="T67" s="335">
        <v>1.4932767902855124</v>
      </c>
      <c r="U67" s="335">
        <v>2.0143174631543159</v>
      </c>
      <c r="V67" s="335">
        <v>2.5596058398784844</v>
      </c>
      <c r="W67" s="335">
        <v>3.1222622886141731</v>
      </c>
      <c r="X67" s="335">
        <v>3.6966417546517873</v>
      </c>
      <c r="Y67" s="335">
        <v>4.2767404464980308</v>
      </c>
      <c r="Z67" s="335">
        <v>4.8560897183702068</v>
      </c>
      <c r="AA67" s="335">
        <v>5.4277535045924088</v>
      </c>
      <c r="AB67" s="335">
        <v>5.9843282970279024</v>
      </c>
      <c r="AC67" s="335">
        <v>6.5179431450134206</v>
      </c>
      <c r="AD67" s="335">
        <v>7.0202596553591441</v>
      </c>
      <c r="AE67" s="335">
        <v>7.482471992348688</v>
      </c>
      <c r="AF67" s="335">
        <v>7.8953068777391229</v>
      </c>
      <c r="AG67" s="335">
        <v>8.2490235907609506</v>
      </c>
      <c r="AH67" s="335">
        <v>8.5334139681181256</v>
      </c>
      <c r="AI67" s="335">
        <v>8.8784994039880445</v>
      </c>
      <c r="AJ67" s="335">
        <v>9.5235087743467552</v>
      </c>
      <c r="AK67" s="335">
        <v>10.699111577439231</v>
      </c>
      <c r="AL67" s="335">
        <v>11.474994491118562</v>
      </c>
      <c r="AM67" s="335">
        <v>11.903818528932739</v>
      </c>
      <c r="AN67" s="335">
        <v>11.9641557027666</v>
      </c>
      <c r="AO67" s="335">
        <v>11.155348592166241</v>
      </c>
      <c r="AP67" s="335">
        <v>10.186052190592763</v>
      </c>
      <c r="AQ67" s="335">
        <v>9.3230000000000004</v>
      </c>
      <c r="AR67" s="335">
        <v>8.6329999999999973</v>
      </c>
      <c r="AS67" s="335">
        <v>8.192492808054368</v>
      </c>
      <c r="AT67" s="335">
        <v>7.9607997842944735</v>
      </c>
      <c r="AU67" s="335">
        <v>7.813912460929461</v>
      </c>
      <c r="AV67" s="335">
        <v>7.687330451700725</v>
      </c>
      <c r="AW67" s="335">
        <v>7.5259249072247183</v>
      </c>
      <c r="AX67" s="335">
        <v>7.3582660917331371</v>
      </c>
      <c r="AY67" s="335">
        <v>7.1848923640268811</v>
      </c>
      <c r="AZ67" s="335">
        <v>6.9955843606504367</v>
      </c>
      <c r="BA67" s="335">
        <v>6.8023341366746433</v>
      </c>
      <c r="BB67" s="335">
        <v>6.6044598632566478</v>
      </c>
      <c r="BC67" s="335">
        <v>6.4034003008442388</v>
      </c>
      <c r="BD67" s="335">
        <v>6.1985149450393013</v>
      </c>
      <c r="BE67" s="335">
        <v>5.9910701625507565</v>
      </c>
      <c r="BF67" s="335">
        <v>5.7803053170374161</v>
      </c>
      <c r="BG67" s="335">
        <v>5.5674264919347962</v>
      </c>
      <c r="BH67" s="335">
        <v>5.3518318762761856</v>
      </c>
      <c r="BI67" s="335">
        <v>5.1336239829106525</v>
      </c>
      <c r="BJ67" s="335">
        <v>4.9122096954903407</v>
      </c>
      <c r="BK67" s="335">
        <v>4.6889875523618443</v>
      </c>
      <c r="BL67" s="335">
        <v>4.4634056505923123</v>
      </c>
      <c r="BM67" s="335">
        <v>4.2355637600297342</v>
      </c>
      <c r="BN67" s="335">
        <v>4.004916668487847</v>
      </c>
      <c r="BO67" s="335">
        <v>3.7729116164894196</v>
      </c>
      <c r="BP67" s="335">
        <v>3.5390039520483074</v>
      </c>
      <c r="BQ67" s="335">
        <v>3.3033048317925795</v>
      </c>
      <c r="BR67" s="335">
        <v>3.0652373731410747</v>
      </c>
      <c r="BS67" s="335">
        <v>2.8262339698161258</v>
      </c>
      <c r="BT67" s="335">
        <v>2.5856889525931472</v>
      </c>
      <c r="BU67" s="335">
        <v>2.3436591228331496</v>
      </c>
      <c r="BV67" s="335">
        <v>2.0995091488195032</v>
      </c>
      <c r="BW67" s="335">
        <v>1.8546379869590564</v>
      </c>
      <c r="BX67" s="335">
        <v>1.608390611568524</v>
      </c>
      <c r="BY67" s="335">
        <v>1.3607863344082869</v>
      </c>
      <c r="BZ67" s="335">
        <v>1.1111515697640815</v>
      </c>
      <c r="CA67" s="335">
        <v>0.86088855254046937</v>
      </c>
      <c r="CB67" s="335">
        <v>0.60933052852884995</v>
      </c>
      <c r="CC67" s="335">
        <v>0.3565067538578417</v>
      </c>
      <c r="CD67" s="335">
        <v>0.10175242378292013</v>
      </c>
      <c r="CE67" s="335">
        <v>0</v>
      </c>
      <c r="CF67" s="335">
        <v>0</v>
      </c>
    </row>
    <row r="68" spans="2:84">
      <c r="B68" s="334" t="s">
        <v>500</v>
      </c>
      <c r="C68" s="335">
        <v>0</v>
      </c>
      <c r="D68" s="335">
        <v>0</v>
      </c>
      <c r="E68" s="335">
        <v>0</v>
      </c>
      <c r="F68" s="335">
        <v>0</v>
      </c>
      <c r="G68" s="335">
        <v>0</v>
      </c>
      <c r="H68" s="335">
        <v>0</v>
      </c>
      <c r="I68" s="335">
        <v>0</v>
      </c>
      <c r="J68" s="335">
        <v>0</v>
      </c>
      <c r="K68" s="335">
        <v>0</v>
      </c>
      <c r="L68" s="335">
        <v>0</v>
      </c>
      <c r="M68" s="335">
        <v>0</v>
      </c>
      <c r="N68" s="335">
        <v>0</v>
      </c>
      <c r="O68" s="335">
        <v>0</v>
      </c>
      <c r="P68" s="335">
        <v>0</v>
      </c>
      <c r="Q68" s="335">
        <v>0</v>
      </c>
      <c r="R68" s="335">
        <v>0</v>
      </c>
      <c r="S68" s="335">
        <v>0</v>
      </c>
      <c r="T68" s="335">
        <v>0</v>
      </c>
      <c r="U68" s="335">
        <v>0</v>
      </c>
      <c r="V68" s="335">
        <v>0</v>
      </c>
      <c r="W68" s="335">
        <v>0</v>
      </c>
      <c r="X68" s="335">
        <v>0</v>
      </c>
      <c r="Y68" s="335">
        <v>0</v>
      </c>
      <c r="Z68" s="335">
        <v>0</v>
      </c>
      <c r="AA68" s="335">
        <v>0</v>
      </c>
      <c r="AB68" s="335">
        <v>3.5950340062504108E-3</v>
      </c>
      <c r="AC68" s="335">
        <v>1.0990531502871966E-2</v>
      </c>
      <c r="AD68" s="335">
        <v>2.2391810116951287E-2</v>
      </c>
      <c r="AE68" s="335">
        <v>3.7999554786754486E-2</v>
      </c>
      <c r="AF68" s="335">
        <v>5.7941984148005402E-2</v>
      </c>
      <c r="AG68" s="335">
        <v>8.1931271608879086E-2</v>
      </c>
      <c r="AH68" s="335">
        <v>0.10891310908358118</v>
      </c>
      <c r="AI68" s="335">
        <v>0.6825045579399559</v>
      </c>
      <c r="AJ68" s="335">
        <v>1.6758535671946562</v>
      </c>
      <c r="AK68" s="335">
        <v>3.1109279801527507</v>
      </c>
      <c r="AL68" s="335">
        <v>4.8714400435325524</v>
      </c>
      <c r="AM68" s="335">
        <v>6.7723244886663743</v>
      </c>
      <c r="AN68" s="335">
        <v>8.6231506912284335</v>
      </c>
      <c r="AO68" s="335">
        <v>10.420041100443846</v>
      </c>
      <c r="AP68" s="335">
        <v>12.203058638482524</v>
      </c>
      <c r="AQ68" s="335">
        <v>14.01</v>
      </c>
      <c r="AR68" s="335">
        <v>15.852999999999998</v>
      </c>
      <c r="AS68" s="335">
        <v>17.667006212665928</v>
      </c>
      <c r="AT68" s="335">
        <v>19.398494166483285</v>
      </c>
      <c r="AU68" s="335">
        <v>20.998852818418989</v>
      </c>
      <c r="AV68" s="335">
        <v>22.431951527037842</v>
      </c>
      <c r="AW68" s="335">
        <v>23.827380676359244</v>
      </c>
      <c r="AX68" s="335">
        <v>25.239437888710821</v>
      </c>
      <c r="AY68" s="335">
        <v>26.65725107535787</v>
      </c>
      <c r="AZ68" s="335">
        <v>28.043180821179032</v>
      </c>
      <c r="BA68" s="335">
        <v>29.345851000000003</v>
      </c>
      <c r="BB68" s="335">
        <v>29.497549600000003</v>
      </c>
      <c r="BC68" s="335">
        <v>29.642636000000003</v>
      </c>
      <c r="BD68" s="335">
        <v>29.780325399999999</v>
      </c>
      <c r="BE68" s="335">
        <v>29.916068299999999</v>
      </c>
      <c r="BF68" s="335">
        <v>30.049043300000001</v>
      </c>
      <c r="BG68" s="335">
        <v>30.178416899999998</v>
      </c>
      <c r="BH68" s="335">
        <v>30.303955900000002</v>
      </c>
      <c r="BI68" s="335">
        <v>30.425730699999999</v>
      </c>
      <c r="BJ68" s="335">
        <v>30.543599599999997</v>
      </c>
      <c r="BK68" s="335">
        <v>30.657497800000002</v>
      </c>
      <c r="BL68" s="335">
        <v>30.767501099999997</v>
      </c>
      <c r="BM68" s="335">
        <v>30.8736657</v>
      </c>
      <c r="BN68" s="335">
        <v>30.976244399999995</v>
      </c>
      <c r="BO68" s="335">
        <v>31.075462499999997</v>
      </c>
      <c r="BP68" s="335">
        <v>31.171692900000004</v>
      </c>
      <c r="BQ68" s="335">
        <v>31.265319299999998</v>
      </c>
      <c r="BR68" s="335">
        <v>31.356734599999999</v>
      </c>
      <c r="BS68" s="335">
        <v>31.446254400000001</v>
      </c>
      <c r="BT68" s="335">
        <v>31.534176299999999</v>
      </c>
      <c r="BU68" s="335">
        <v>31.620757099999995</v>
      </c>
      <c r="BV68" s="335">
        <v>31.706258900000002</v>
      </c>
      <c r="BW68" s="335">
        <v>31.790792999999997</v>
      </c>
      <c r="BX68" s="335">
        <v>31.874451499999999</v>
      </c>
      <c r="BY68" s="335">
        <v>31.957201900000001</v>
      </c>
      <c r="BZ68" s="335">
        <v>32.038944000000001</v>
      </c>
      <c r="CA68" s="335">
        <v>32.119565899999998</v>
      </c>
      <c r="CB68" s="335">
        <v>32.198886699999996</v>
      </c>
      <c r="CC68" s="335">
        <v>32.276770900000002</v>
      </c>
      <c r="CD68" s="335">
        <v>32.353090000000002</v>
      </c>
      <c r="CE68" s="335">
        <v>32.429731611678079</v>
      </c>
      <c r="CF68" s="335">
        <v>32.506554780562617</v>
      </c>
    </row>
    <row r="69" spans="2:84">
      <c r="B69" s="334" t="s">
        <v>33</v>
      </c>
      <c r="C69" s="335">
        <v>0</v>
      </c>
      <c r="D69" s="335">
        <v>0</v>
      </c>
      <c r="E69" s="335">
        <v>0</v>
      </c>
      <c r="F69" s="335">
        <v>0</v>
      </c>
      <c r="G69" s="335">
        <v>0</v>
      </c>
      <c r="H69" s="335">
        <v>0</v>
      </c>
      <c r="I69" s="335">
        <v>0</v>
      </c>
      <c r="J69" s="335">
        <v>0</v>
      </c>
      <c r="K69" s="335">
        <v>0</v>
      </c>
      <c r="L69" s="335">
        <v>0.40854816214519746</v>
      </c>
      <c r="M69" s="335">
        <v>1.2137172537987035</v>
      </c>
      <c r="N69" s="335">
        <v>2.0323498482580051</v>
      </c>
      <c r="O69" s="335">
        <v>2.8567925571633412</v>
      </c>
      <c r="P69" s="335">
        <v>3.7935353419646547</v>
      </c>
      <c r="Q69" s="335">
        <v>4.8564190194919048</v>
      </c>
      <c r="R69" s="335">
        <v>6.0463877237706312</v>
      </c>
      <c r="S69" s="335">
        <v>7.3564345736808932</v>
      </c>
      <c r="T69" s="335">
        <v>8.7608448659536133</v>
      </c>
      <c r="U69" s="335">
        <v>10.230466287135609</v>
      </c>
      <c r="V69" s="335">
        <v>11.749038399634268</v>
      </c>
      <c r="W69" s="335">
        <v>13.286859297192283</v>
      </c>
      <c r="X69" s="335">
        <v>15.000736746466529</v>
      </c>
      <c r="Y69" s="335">
        <v>16.698626865018195</v>
      </c>
      <c r="Z69" s="335">
        <v>18.407405393787421</v>
      </c>
      <c r="AA69" s="335">
        <v>20.118753871687225</v>
      </c>
      <c r="AB69" s="335">
        <v>21.833548542379539</v>
      </c>
      <c r="AC69" s="335">
        <v>23.535949020075524</v>
      </c>
      <c r="AD69" s="335">
        <v>25.209465194412591</v>
      </c>
      <c r="AE69" s="335">
        <v>26.869977529687798</v>
      </c>
      <c r="AF69" s="335">
        <v>28.514477477689965</v>
      </c>
      <c r="AG69" s="335">
        <v>30.156912285073155</v>
      </c>
      <c r="AH69" s="335">
        <v>31.881264507336081</v>
      </c>
      <c r="AI69" s="335">
        <v>34.143901784096364</v>
      </c>
      <c r="AJ69" s="335">
        <v>35.457901274346753</v>
      </c>
      <c r="AK69" s="335">
        <v>42.618836257591987</v>
      </c>
      <c r="AL69" s="335">
        <v>47.837709820708803</v>
      </c>
      <c r="AM69" s="335">
        <v>52.583798819522187</v>
      </c>
      <c r="AN69" s="335">
        <v>56.88895546562965</v>
      </c>
      <c r="AO69" s="335">
        <v>60.725200552225473</v>
      </c>
      <c r="AP69" s="335">
        <v>65.330129131959893</v>
      </c>
      <c r="AQ69" s="335">
        <v>70.775000000000006</v>
      </c>
      <c r="AR69" s="335">
        <v>76.908999999999992</v>
      </c>
      <c r="AS69" s="335">
        <v>83.544848428412593</v>
      </c>
      <c r="AT69" s="335">
        <v>86.246645090714466</v>
      </c>
      <c r="AU69" s="335">
        <v>88.940911082267547</v>
      </c>
      <c r="AV69" s="335">
        <v>91.527015375378056</v>
      </c>
      <c r="AW69" s="335">
        <v>94.0357088524012</v>
      </c>
      <c r="AX69" s="335">
        <v>96.552735217846021</v>
      </c>
      <c r="AY69" s="335">
        <v>98.848831295777757</v>
      </c>
      <c r="AZ69" s="335">
        <v>100.91414155261135</v>
      </c>
      <c r="BA69" s="335">
        <v>102.88459462540152</v>
      </c>
      <c r="BB69" s="335">
        <v>103.69100747314873</v>
      </c>
      <c r="BC69" s="335">
        <v>104.47618548691625</v>
      </c>
      <c r="BD69" s="335">
        <v>105.23791752440167</v>
      </c>
      <c r="BE69" s="335">
        <v>105.99530920239681</v>
      </c>
      <c r="BF69" s="335">
        <v>106.74615260644234</v>
      </c>
      <c r="BG69" s="335">
        <v>107.48587688526966</v>
      </c>
      <c r="BH69" s="335">
        <v>108.21430982664643</v>
      </c>
      <c r="BI69" s="335">
        <v>108.58110836291065</v>
      </c>
      <c r="BJ69" s="335">
        <v>108.76044833549034</v>
      </c>
      <c r="BK69" s="335">
        <v>108.92448007236185</v>
      </c>
      <c r="BL69" s="335">
        <v>109.07290939059229</v>
      </c>
      <c r="BM69" s="335">
        <v>109.20602714002975</v>
      </c>
      <c r="BN69" s="335">
        <v>109.32414762848784</v>
      </c>
      <c r="BO69" s="335">
        <v>109.42948411648942</v>
      </c>
      <c r="BP69" s="335">
        <v>109.52275981204832</v>
      </c>
      <c r="BQ69" s="335">
        <v>109.60539045179257</v>
      </c>
      <c r="BR69" s="335">
        <v>109.67813501314106</v>
      </c>
      <c r="BS69" s="335">
        <v>109.74349892981613</v>
      </c>
      <c r="BT69" s="335">
        <v>109.80188837259314</v>
      </c>
      <c r="BU69" s="335">
        <v>109.85423326283312</v>
      </c>
      <c r="BV69" s="335">
        <v>109.90078940881952</v>
      </c>
      <c r="BW69" s="335">
        <v>109.94333418695905</v>
      </c>
      <c r="BX69" s="335">
        <v>109.98152571156851</v>
      </c>
      <c r="BY69" s="335">
        <v>110.01527279440829</v>
      </c>
      <c r="BZ69" s="335">
        <v>110.04356116976408</v>
      </c>
      <c r="CA69" s="335">
        <v>110.06741261254047</v>
      </c>
      <c r="CB69" s="335">
        <v>110.08554530852882</v>
      </c>
      <c r="CC69" s="335">
        <v>110.09752781385785</v>
      </c>
      <c r="CD69" s="335">
        <v>110.10225842378293</v>
      </c>
      <c r="CE69" s="335">
        <v>110.26108747970548</v>
      </c>
      <c r="CF69" s="335">
        <v>110.52228625391291</v>
      </c>
    </row>
    <row r="70" spans="2:84" ht="13.5" thickBot="1">
      <c r="B70" s="349"/>
      <c r="C70" s="332"/>
      <c r="D70" s="332"/>
      <c r="E70" s="332"/>
      <c r="F70" s="332"/>
      <c r="G70" s="332"/>
      <c r="H70" s="332"/>
      <c r="I70" s="332"/>
      <c r="J70" s="332"/>
      <c r="K70" s="332"/>
    </row>
    <row r="71" spans="2:84">
      <c r="B71" s="346"/>
      <c r="C71" s="347" t="s">
        <v>494</v>
      </c>
      <c r="D71" s="348"/>
      <c r="E71" s="289"/>
      <c r="F71" s="289"/>
      <c r="G71" s="289"/>
      <c r="H71" s="289"/>
      <c r="I71" s="289"/>
      <c r="J71" s="289"/>
      <c r="K71" s="289"/>
      <c r="L71" s="289"/>
      <c r="M71" s="289"/>
      <c r="N71" s="289"/>
      <c r="O71" s="289"/>
      <c r="P71" s="289"/>
      <c r="Q71" s="289"/>
      <c r="R71" s="289"/>
      <c r="S71" s="289"/>
      <c r="T71" s="289"/>
      <c r="U71" s="289"/>
      <c r="V71" s="289"/>
      <c r="W71" s="289"/>
      <c r="X71" s="289"/>
      <c r="Y71" s="289"/>
      <c r="Z71" s="289"/>
      <c r="AA71" s="289"/>
      <c r="AB71" s="289"/>
      <c r="AC71" s="289"/>
      <c r="AD71" s="289"/>
      <c r="AE71" s="289"/>
      <c r="AF71" s="289"/>
      <c r="AG71" s="289"/>
      <c r="AH71" s="289"/>
      <c r="AI71" s="289"/>
      <c r="AJ71" s="289"/>
      <c r="AK71" s="289"/>
      <c r="AL71" s="289"/>
      <c r="AM71" s="289"/>
      <c r="AN71" s="289"/>
      <c r="AO71" s="289"/>
      <c r="AP71" s="289"/>
      <c r="AQ71" s="289"/>
      <c r="AR71" s="289"/>
      <c r="AS71" s="289"/>
      <c r="AT71" s="289"/>
      <c r="AU71" s="289"/>
      <c r="AV71" s="289"/>
      <c r="AW71" s="289"/>
      <c r="AX71" s="289"/>
      <c r="AY71" s="289"/>
      <c r="AZ71" s="289"/>
      <c r="BA71" s="289"/>
      <c r="BB71" s="289"/>
      <c r="BC71" s="289"/>
      <c r="BD71" s="289"/>
      <c r="BE71" s="289"/>
      <c r="BF71" s="289"/>
      <c r="BG71" s="289"/>
      <c r="BH71" s="289"/>
      <c r="BI71" s="289"/>
      <c r="BJ71" s="289"/>
      <c r="BK71" s="289"/>
      <c r="BL71" s="289"/>
      <c r="BM71" s="289"/>
      <c r="BN71" s="289"/>
      <c r="BO71" s="289"/>
      <c r="BP71" s="289"/>
      <c r="BQ71" s="289"/>
      <c r="BR71" s="289"/>
      <c r="BS71" s="289"/>
      <c r="BT71" s="289"/>
      <c r="BU71" s="289"/>
      <c r="BV71" s="289"/>
      <c r="BW71" s="289"/>
      <c r="BX71" s="289"/>
      <c r="BY71" s="289"/>
      <c r="BZ71" s="289"/>
      <c r="CA71" s="289"/>
      <c r="CB71" s="289"/>
      <c r="CC71" s="289"/>
      <c r="CD71" s="289"/>
      <c r="CE71" s="289"/>
      <c r="CF71" s="289"/>
    </row>
    <row r="72" spans="2:84">
      <c r="B72" s="333" t="s">
        <v>36</v>
      </c>
      <c r="C72" s="322">
        <v>1970</v>
      </c>
      <c r="D72" s="322">
        <v>1971</v>
      </c>
      <c r="E72" s="322">
        <v>1972</v>
      </c>
      <c r="F72" s="322">
        <v>1973</v>
      </c>
      <c r="G72" s="322">
        <v>1974</v>
      </c>
      <c r="H72" s="322">
        <v>1975</v>
      </c>
      <c r="I72" s="322">
        <v>1976</v>
      </c>
      <c r="J72" s="322">
        <v>1977</v>
      </c>
      <c r="K72" s="322">
        <v>1978</v>
      </c>
      <c r="L72" s="322">
        <v>1979</v>
      </c>
      <c r="M72" s="322">
        <v>1980</v>
      </c>
      <c r="N72" s="322">
        <v>1981</v>
      </c>
      <c r="O72" s="322">
        <v>1982</v>
      </c>
      <c r="P72" s="322">
        <v>1983</v>
      </c>
      <c r="Q72" s="322">
        <v>1984</v>
      </c>
      <c r="R72" s="322">
        <v>1985</v>
      </c>
      <c r="S72" s="322">
        <v>1986</v>
      </c>
      <c r="T72" s="322">
        <v>1987</v>
      </c>
      <c r="U72" s="322">
        <v>1988</v>
      </c>
      <c r="V72" s="322">
        <v>1989</v>
      </c>
      <c r="W72" s="322">
        <v>1990</v>
      </c>
      <c r="X72" s="322">
        <v>1991</v>
      </c>
      <c r="Y72" s="322">
        <v>1992</v>
      </c>
      <c r="Z72" s="322">
        <v>1993</v>
      </c>
      <c r="AA72" s="322">
        <v>1994</v>
      </c>
      <c r="AB72" s="322">
        <v>1995</v>
      </c>
      <c r="AC72" s="322">
        <v>1996</v>
      </c>
      <c r="AD72" s="322">
        <v>1997</v>
      </c>
      <c r="AE72" s="322">
        <v>1998</v>
      </c>
      <c r="AF72" s="322">
        <v>1999</v>
      </c>
      <c r="AG72" s="322">
        <v>2000</v>
      </c>
      <c r="AH72" s="322">
        <v>2001</v>
      </c>
      <c r="AI72" s="322">
        <v>2002</v>
      </c>
      <c r="AJ72" s="322">
        <v>2003</v>
      </c>
      <c r="AK72" s="322">
        <v>2004</v>
      </c>
      <c r="AL72" s="322">
        <v>2005</v>
      </c>
      <c r="AM72" s="322">
        <v>2006</v>
      </c>
      <c r="AN72" s="322">
        <v>2007</v>
      </c>
      <c r="AO72" s="322">
        <v>2008</v>
      </c>
      <c r="AP72" s="322">
        <v>2009</v>
      </c>
      <c r="AQ72" s="322">
        <v>2010</v>
      </c>
      <c r="AR72" s="322">
        <v>2011</v>
      </c>
      <c r="AS72" s="322">
        <v>2012</v>
      </c>
      <c r="AT72" s="322">
        <v>2013</v>
      </c>
      <c r="AU72" s="322">
        <v>2014</v>
      </c>
      <c r="AV72" s="322">
        <v>2015</v>
      </c>
      <c r="AW72" s="322">
        <v>2016</v>
      </c>
      <c r="AX72" s="322">
        <v>2017</v>
      </c>
      <c r="AY72" s="322">
        <v>2018</v>
      </c>
      <c r="AZ72" s="322">
        <v>2019</v>
      </c>
      <c r="BA72" s="322">
        <v>2020</v>
      </c>
      <c r="BB72" s="322">
        <v>2021</v>
      </c>
      <c r="BC72" s="322">
        <v>2022</v>
      </c>
      <c r="BD72" s="322">
        <v>2023</v>
      </c>
      <c r="BE72" s="322">
        <v>2024</v>
      </c>
      <c r="BF72" s="322">
        <v>2025</v>
      </c>
      <c r="BG72" s="322">
        <v>2026</v>
      </c>
      <c r="BH72" s="322">
        <v>2027</v>
      </c>
      <c r="BI72" s="322">
        <v>2028</v>
      </c>
      <c r="BJ72" s="322">
        <v>2029</v>
      </c>
      <c r="BK72" s="322">
        <v>2030</v>
      </c>
      <c r="BL72" s="322">
        <v>2031</v>
      </c>
      <c r="BM72" s="322">
        <v>2032</v>
      </c>
      <c r="BN72" s="322">
        <v>2033</v>
      </c>
      <c r="BO72" s="322">
        <v>2034</v>
      </c>
      <c r="BP72" s="322">
        <v>2035</v>
      </c>
      <c r="BQ72" s="322">
        <v>2036</v>
      </c>
      <c r="BR72" s="322">
        <v>2037</v>
      </c>
      <c r="BS72" s="322">
        <v>2038</v>
      </c>
      <c r="BT72" s="322">
        <v>2039</v>
      </c>
      <c r="BU72" s="322">
        <v>2040</v>
      </c>
      <c r="BV72" s="322">
        <v>2041</v>
      </c>
      <c r="BW72" s="322">
        <v>2042</v>
      </c>
      <c r="BX72" s="322">
        <v>2043</v>
      </c>
      <c r="BY72" s="322">
        <v>2044</v>
      </c>
      <c r="BZ72" s="322">
        <v>2045</v>
      </c>
      <c r="CA72" s="322">
        <v>2046</v>
      </c>
      <c r="CB72" s="322">
        <v>2047</v>
      </c>
      <c r="CC72" s="322">
        <v>2048</v>
      </c>
      <c r="CD72" s="322">
        <v>2049</v>
      </c>
      <c r="CE72" s="322">
        <v>2050</v>
      </c>
      <c r="CF72" s="322">
        <v>2051</v>
      </c>
    </row>
    <row r="73" spans="2:84">
      <c r="B73" s="334" t="s">
        <v>496</v>
      </c>
      <c r="C73" s="335">
        <v>0</v>
      </c>
      <c r="D73" s="335">
        <v>0</v>
      </c>
      <c r="E73" s="335">
        <v>0</v>
      </c>
      <c r="F73" s="335">
        <v>0</v>
      </c>
      <c r="G73" s="335">
        <v>0</v>
      </c>
      <c r="H73" s="335">
        <v>0</v>
      </c>
      <c r="I73" s="335">
        <v>0</v>
      </c>
      <c r="J73" s="335">
        <v>0</v>
      </c>
      <c r="K73" s="335">
        <v>0</v>
      </c>
      <c r="L73" s="335">
        <v>2.8423996461393077E-2</v>
      </c>
      <c r="M73" s="335">
        <v>8.453128214243244E-2</v>
      </c>
      <c r="N73" s="335">
        <v>0.1416707485840642</v>
      </c>
      <c r="O73" s="335">
        <v>0.19926186737050336</v>
      </c>
      <c r="P73" s="335">
        <v>0.25818045674847051</v>
      </c>
      <c r="Q73" s="335">
        <v>0.31890304498841476</v>
      </c>
      <c r="R73" s="335">
        <v>0.38117798560318034</v>
      </c>
      <c r="S73" s="335">
        <v>0.44500630741421426</v>
      </c>
      <c r="T73" s="335">
        <v>0.51057178853268359</v>
      </c>
      <c r="U73" s="335">
        <v>0.57807900768342779</v>
      </c>
      <c r="V73" s="335">
        <v>0.64587667491519929</v>
      </c>
      <c r="W73" s="335">
        <v>0.72759200566555393</v>
      </c>
      <c r="X73" s="335">
        <v>0.79331995782533915</v>
      </c>
      <c r="Y73" s="335">
        <v>0.85979094004580603</v>
      </c>
      <c r="Z73" s="335">
        <v>0.93259310952406049</v>
      </c>
      <c r="AA73" s="335">
        <v>1.0071573249993462</v>
      </c>
      <c r="AB73" s="335">
        <v>1.0912002255175322</v>
      </c>
      <c r="AC73" s="335">
        <v>1.1869060003782161</v>
      </c>
      <c r="AD73" s="335">
        <v>1.2903038941566713</v>
      </c>
      <c r="AE73" s="335">
        <v>1.3951310664192733</v>
      </c>
      <c r="AF73" s="335">
        <v>1.5126160453755604</v>
      </c>
      <c r="AG73" s="335">
        <v>1.6366760195779173</v>
      </c>
      <c r="AH73" s="335">
        <v>1.8762688568044157</v>
      </c>
      <c r="AI73" s="335">
        <v>2.2368019705813462</v>
      </c>
      <c r="AJ73" s="335">
        <v>2.5649501677743953</v>
      </c>
      <c r="AK73" s="335">
        <v>2.9679110806172626</v>
      </c>
      <c r="AL73" s="335">
        <v>3.3931333180516337</v>
      </c>
      <c r="AM73" s="335">
        <v>3.7546961636381098</v>
      </c>
      <c r="AN73" s="335">
        <v>4.0325088923162875</v>
      </c>
      <c r="AO73" s="335">
        <v>4.093494292876235</v>
      </c>
      <c r="AP73" s="335">
        <v>3.7833777218655253</v>
      </c>
      <c r="AQ73" s="335">
        <v>3.6515202928052002</v>
      </c>
      <c r="AR73" s="335">
        <v>3.4567200630071171</v>
      </c>
      <c r="AS73" s="335">
        <v>3.1329620096064827</v>
      </c>
      <c r="AT73" s="335">
        <v>2.8902462026139681</v>
      </c>
      <c r="AU73" s="335">
        <v>2.6350686817357034</v>
      </c>
      <c r="AV73" s="335">
        <v>2.4588097444948374</v>
      </c>
      <c r="AW73" s="335">
        <v>2.2492957428235005</v>
      </c>
      <c r="AX73" s="335">
        <v>2.0459268080181525</v>
      </c>
      <c r="AY73" s="335">
        <v>1.8501167752200753</v>
      </c>
      <c r="AZ73" s="335">
        <v>1.6594020967968308</v>
      </c>
      <c r="BA73" s="335">
        <v>1.4773885094918291</v>
      </c>
      <c r="BB73" s="335">
        <v>1.3038566955972748</v>
      </c>
      <c r="BC73" s="335">
        <v>1.1400934119178907</v>
      </c>
      <c r="BD73" s="335">
        <v>0.98584564824548482</v>
      </c>
      <c r="BE73" s="335">
        <v>0.84154406146341454</v>
      </c>
      <c r="BF73" s="335">
        <v>0.70699251093034521</v>
      </c>
      <c r="BG73" s="335">
        <v>0.58312029299069057</v>
      </c>
      <c r="BH73" s="335">
        <v>0.46972621407510945</v>
      </c>
      <c r="BI73" s="335">
        <v>0.36699955641777116</v>
      </c>
      <c r="BJ73" s="335">
        <v>0.27487847417066613</v>
      </c>
      <c r="BK73" s="335">
        <v>0.20826223028545529</v>
      </c>
      <c r="BL73" s="335">
        <v>0.18681585929343225</v>
      </c>
      <c r="BM73" s="335">
        <v>0.16519025101065343</v>
      </c>
      <c r="BN73" s="335">
        <v>0.14333366561472694</v>
      </c>
      <c r="BO73" s="335">
        <v>0.1213769814308977</v>
      </c>
      <c r="BP73" s="335">
        <v>9.9267644007089026E-2</v>
      </c>
      <c r="BQ73" s="335">
        <v>7.7013063865886772E-2</v>
      </c>
      <c r="BR73" s="335">
        <v>5.455759146941748E-2</v>
      </c>
      <c r="BS73" s="335">
        <v>3.2030094776126478E-2</v>
      </c>
      <c r="BT73" s="335">
        <v>9.3729757859529264E-3</v>
      </c>
      <c r="BU73" s="335">
        <v>0</v>
      </c>
      <c r="BV73" s="335">
        <v>0</v>
      </c>
      <c r="BW73" s="335">
        <v>0</v>
      </c>
      <c r="BX73" s="335">
        <v>0</v>
      </c>
      <c r="BY73" s="335">
        <v>0</v>
      </c>
      <c r="BZ73" s="335">
        <v>0</v>
      </c>
      <c r="CA73" s="335">
        <v>0</v>
      </c>
      <c r="CB73" s="335">
        <v>0</v>
      </c>
      <c r="CC73" s="335">
        <v>0</v>
      </c>
      <c r="CD73" s="335">
        <v>0</v>
      </c>
      <c r="CE73" s="335">
        <v>0</v>
      </c>
      <c r="CF73" s="335">
        <v>0</v>
      </c>
    </row>
    <row r="74" spans="2:84">
      <c r="B74" s="334" t="s">
        <v>497</v>
      </c>
      <c r="C74" s="335">
        <v>0</v>
      </c>
      <c r="D74" s="335">
        <v>0</v>
      </c>
      <c r="E74" s="335">
        <v>0</v>
      </c>
      <c r="F74" s="335">
        <v>0</v>
      </c>
      <c r="G74" s="335">
        <v>0</v>
      </c>
      <c r="H74" s="335">
        <v>0</v>
      </c>
      <c r="I74" s="335">
        <v>0</v>
      </c>
      <c r="J74" s="335">
        <v>0</v>
      </c>
      <c r="K74" s="335">
        <v>0</v>
      </c>
      <c r="L74" s="335">
        <v>0</v>
      </c>
      <c r="M74" s="335">
        <v>0</v>
      </c>
      <c r="N74" s="335">
        <v>0</v>
      </c>
      <c r="O74" s="335">
        <v>0</v>
      </c>
      <c r="P74" s="335">
        <v>0</v>
      </c>
      <c r="Q74" s="335">
        <v>0</v>
      </c>
      <c r="R74" s="335">
        <v>0</v>
      </c>
      <c r="S74" s="335">
        <v>0</v>
      </c>
      <c r="T74" s="335">
        <v>0</v>
      </c>
      <c r="U74" s="335">
        <v>0</v>
      </c>
      <c r="V74" s="335">
        <v>0</v>
      </c>
      <c r="W74" s="335">
        <v>0</v>
      </c>
      <c r="X74" s="335">
        <v>1.0863721483293386E-2</v>
      </c>
      <c r="Y74" s="335">
        <v>2.1541020140686137E-2</v>
      </c>
      <c r="Z74" s="335">
        <v>3.2220258518005578E-2</v>
      </c>
      <c r="AA74" s="335">
        <v>4.2494916328132008E-2</v>
      </c>
      <c r="AB74" s="335">
        <v>5.2539779831517558E-2</v>
      </c>
      <c r="AC74" s="335">
        <v>6.2479087786487301E-2</v>
      </c>
      <c r="AD74" s="335">
        <v>7.2124362046712229E-2</v>
      </c>
      <c r="AE74" s="335">
        <v>8.1590692095987058E-2</v>
      </c>
      <c r="AF74" s="335">
        <v>9.1242029075992617E-2</v>
      </c>
      <c r="AG74" s="335">
        <v>9.9198431252169095E-2</v>
      </c>
      <c r="AH74" s="335">
        <v>0.11223608497509954</v>
      </c>
      <c r="AI74" s="335">
        <v>0.12962386485965458</v>
      </c>
      <c r="AJ74" s="335">
        <v>0.14192696452029244</v>
      </c>
      <c r="AK74" s="335">
        <v>0.18444952692562236</v>
      </c>
      <c r="AL74" s="335">
        <v>0.23777707089450267</v>
      </c>
      <c r="AM74" s="335">
        <v>0.30645302854113432</v>
      </c>
      <c r="AN74" s="335">
        <v>0.41445955724529926</v>
      </c>
      <c r="AO74" s="335">
        <v>0.55062456699742757</v>
      </c>
      <c r="AP74" s="335">
        <v>0.69374259823353512</v>
      </c>
      <c r="AQ74" s="335">
        <v>0.92125511974443119</v>
      </c>
      <c r="AR74" s="335">
        <v>1.1941465970099836</v>
      </c>
      <c r="AS74" s="335">
        <v>1.4682357446589158</v>
      </c>
      <c r="AT74" s="335">
        <v>1.5330433938173873</v>
      </c>
      <c r="AU74" s="335">
        <v>1.5894909962798953</v>
      </c>
      <c r="AV74" s="335">
        <v>1.6731489604548024</v>
      </c>
      <c r="AW74" s="335">
        <v>1.7426649286411602</v>
      </c>
      <c r="AX74" s="335">
        <v>1.8135600152541851</v>
      </c>
      <c r="AY74" s="335">
        <v>1.8732079989076604</v>
      </c>
      <c r="AZ74" s="335">
        <v>1.9263015439681523</v>
      </c>
      <c r="BA74" s="335">
        <v>1.9799488651938184</v>
      </c>
      <c r="BB74" s="335">
        <v>2.0341962247719976</v>
      </c>
      <c r="BC74" s="335">
        <v>2.0887848422336601</v>
      </c>
      <c r="BD74" s="335">
        <v>2.1437543478151446</v>
      </c>
      <c r="BE74" s="335">
        <v>2.1994783538414953</v>
      </c>
      <c r="BF74" s="335">
        <v>2.2560211810893676</v>
      </c>
      <c r="BG74" s="335">
        <v>2.3130574532748982</v>
      </c>
      <c r="BH74" s="335">
        <v>2.3706847543473546</v>
      </c>
      <c r="BI74" s="335">
        <v>2.4288965110244769</v>
      </c>
      <c r="BJ74" s="335">
        <v>2.4878048746261219</v>
      </c>
      <c r="BK74" s="335">
        <v>2.5471212121261466</v>
      </c>
      <c r="BL74" s="335">
        <v>2.6069720276837067</v>
      </c>
      <c r="BM74" s="335">
        <v>2.6673482017267292</v>
      </c>
      <c r="BN74" s="335">
        <v>2.7284012107802798</v>
      </c>
      <c r="BO74" s="335">
        <v>2.7898534006537514</v>
      </c>
      <c r="BP74" s="335">
        <v>2.8518679998270624</v>
      </c>
      <c r="BQ74" s="335">
        <v>2.9144700505694274</v>
      </c>
      <c r="BR74" s="335">
        <v>2.9778384015269035</v>
      </c>
      <c r="BS74" s="335">
        <v>3.0416971226509868</v>
      </c>
      <c r="BT74" s="335">
        <v>3.1062185502612185</v>
      </c>
      <c r="BU74" s="335">
        <v>3.1530850117635851</v>
      </c>
      <c r="BV74" s="335">
        <v>3.1873396425795195</v>
      </c>
      <c r="BW74" s="335">
        <v>3.2215644881721368</v>
      </c>
      <c r="BX74" s="335">
        <v>3.2558367143997304</v>
      </c>
      <c r="BY74" s="335">
        <v>3.2901508494753799</v>
      </c>
      <c r="BZ74" s="335">
        <v>3.3245653263462858</v>
      </c>
      <c r="CA74" s="335">
        <v>3.3589241045368903</v>
      </c>
      <c r="CB74" s="335">
        <v>3.3932762538736934</v>
      </c>
      <c r="CC74" s="335">
        <v>3.427604226282488</v>
      </c>
      <c r="CD74" s="335">
        <v>3.4619625153729117</v>
      </c>
      <c r="CE74" s="335">
        <v>3.4964075372562355</v>
      </c>
      <c r="CF74" s="335">
        <v>3.5309963259247321</v>
      </c>
    </row>
    <row r="75" spans="2:84">
      <c r="B75" s="334" t="s">
        <v>498</v>
      </c>
      <c r="C75" s="335">
        <v>0</v>
      </c>
      <c r="D75" s="335">
        <v>0</v>
      </c>
      <c r="E75" s="335">
        <v>0</v>
      </c>
      <c r="F75" s="335">
        <v>0</v>
      </c>
      <c r="G75" s="335">
        <v>0</v>
      </c>
      <c r="H75" s="335">
        <v>0</v>
      </c>
      <c r="I75" s="335">
        <v>0</v>
      </c>
      <c r="J75" s="335">
        <v>0</v>
      </c>
      <c r="K75" s="335">
        <v>0</v>
      </c>
      <c r="L75" s="335">
        <v>2.1848479864483971E-2</v>
      </c>
      <c r="M75" s="335">
        <v>6.4907590922837974E-2</v>
      </c>
      <c r="N75" s="335">
        <v>0.10868670783904065</v>
      </c>
      <c r="O75" s="335">
        <v>0.1527283473993554</v>
      </c>
      <c r="P75" s="335">
        <v>0.19767422676614868</v>
      </c>
      <c r="Q75" s="335">
        <v>0.24385067745429725</v>
      </c>
      <c r="R75" s="335">
        <v>0.29104425992259847</v>
      </c>
      <c r="S75" s="335">
        <v>0.33926194546018962</v>
      </c>
      <c r="T75" s="335">
        <v>0.38865751820116845</v>
      </c>
      <c r="U75" s="335">
        <v>0.43938604741675757</v>
      </c>
      <c r="V75" s="335">
        <v>0.49143565153648255</v>
      </c>
      <c r="W75" s="335">
        <v>0.5527803634704751</v>
      </c>
      <c r="X75" s="335">
        <v>0.60180281861620277</v>
      </c>
      <c r="Y75" s="335">
        <v>0.65124164005290774</v>
      </c>
      <c r="Z75" s="335">
        <v>0.70531537643123754</v>
      </c>
      <c r="AA75" s="335">
        <v>0.75887982986850733</v>
      </c>
      <c r="AB75" s="335">
        <v>0.81759225165863325</v>
      </c>
      <c r="AC75" s="335">
        <v>0.88295359466180157</v>
      </c>
      <c r="AD75" s="335">
        <v>0.95200138258283029</v>
      </c>
      <c r="AE75" s="335">
        <v>1.026241016522488</v>
      </c>
      <c r="AF75" s="335">
        <v>1.1077218644950582</v>
      </c>
      <c r="AG75" s="335">
        <v>1.1870161049479488</v>
      </c>
      <c r="AH75" s="335">
        <v>1.3358110002486059</v>
      </c>
      <c r="AI75" s="335">
        <v>1.5383681960153754</v>
      </c>
      <c r="AJ75" s="335">
        <v>1.6446497910809927</v>
      </c>
      <c r="AK75" s="335">
        <v>1.7773922981278749</v>
      </c>
      <c r="AL75" s="335">
        <v>1.8059048420592885</v>
      </c>
      <c r="AM75" s="335">
        <v>1.7748130553017614</v>
      </c>
      <c r="AN75" s="335">
        <v>1.7205432892781125</v>
      </c>
      <c r="AO75" s="335">
        <v>1.6119882355776369</v>
      </c>
      <c r="AP75" s="335">
        <v>1.4789192534262541</v>
      </c>
      <c r="AQ75" s="335">
        <v>1.522287871663258</v>
      </c>
      <c r="AR75" s="335">
        <v>1.6310020635012143</v>
      </c>
      <c r="AS75" s="335">
        <v>1.751099635495049</v>
      </c>
      <c r="AT75" s="335">
        <v>1.7928617150293551</v>
      </c>
      <c r="AU75" s="335">
        <v>1.8183822363188822</v>
      </c>
      <c r="AV75" s="335">
        <v>1.8477277269878689</v>
      </c>
      <c r="AW75" s="335">
        <v>1.8903989493133579</v>
      </c>
      <c r="AX75" s="335">
        <v>1.9325194760341737</v>
      </c>
      <c r="AY75" s="335">
        <v>1.9736658749238887</v>
      </c>
      <c r="AZ75" s="335">
        <v>2.0110331527912058</v>
      </c>
      <c r="BA75" s="335">
        <v>2.0477090859019684</v>
      </c>
      <c r="BB75" s="335">
        <v>2.0836796728431266</v>
      </c>
      <c r="BC75" s="335">
        <v>2.1187840338023478</v>
      </c>
      <c r="BD75" s="335">
        <v>2.1530100154815122</v>
      </c>
      <c r="BE75" s="335">
        <v>2.1867297159690717</v>
      </c>
      <c r="BF75" s="335">
        <v>2.2199331159404032</v>
      </c>
      <c r="BG75" s="335">
        <v>2.2524156159440443</v>
      </c>
      <c r="BH75" s="335">
        <v>2.2842084697665519</v>
      </c>
      <c r="BI75" s="335">
        <v>2.2889337948747079</v>
      </c>
      <c r="BJ75" s="335">
        <v>2.2802192572644939</v>
      </c>
      <c r="BK75" s="335">
        <v>2.2711230934078683</v>
      </c>
      <c r="BL75" s="335">
        <v>2.2616098609010375</v>
      </c>
      <c r="BM75" s="335">
        <v>2.2516903662412249</v>
      </c>
      <c r="BN75" s="335">
        <v>2.2413407942689854</v>
      </c>
      <c r="BO75" s="335">
        <v>2.2306807739952523</v>
      </c>
      <c r="BP75" s="335">
        <v>2.2196940897381117</v>
      </c>
      <c r="BQ75" s="335">
        <v>2.208412989329628</v>
      </c>
      <c r="BR75" s="335">
        <v>2.1968201674165488</v>
      </c>
      <c r="BS75" s="335">
        <v>2.1850398543917171</v>
      </c>
      <c r="BT75" s="335">
        <v>2.1730466495998342</v>
      </c>
      <c r="BU75" s="335">
        <v>2.1608608537893819</v>
      </c>
      <c r="BV75" s="335">
        <v>2.1484526707824712</v>
      </c>
      <c r="BW75" s="335">
        <v>2.135931036744581</v>
      </c>
      <c r="BX75" s="335">
        <v>2.1232540213621278</v>
      </c>
      <c r="BY75" s="335">
        <v>2.1104209863041037</v>
      </c>
      <c r="BZ75" s="335">
        <v>2.0973765462611098</v>
      </c>
      <c r="CA75" s="335">
        <v>2.0842158288764718</v>
      </c>
      <c r="CB75" s="335">
        <v>2.0708788676344319</v>
      </c>
      <c r="CC75" s="335">
        <v>2.0573592663269031</v>
      </c>
      <c r="CD75" s="335">
        <v>2.0436004983474345</v>
      </c>
      <c r="CE75" s="335">
        <v>2.0298250573339818</v>
      </c>
      <c r="CF75" s="335">
        <v>2.0159728825557077</v>
      </c>
    </row>
    <row r="76" spans="2:84">
      <c r="B76" s="334" t="s">
        <v>499</v>
      </c>
      <c r="C76" s="335">
        <v>0</v>
      </c>
      <c r="D76" s="335">
        <v>0</v>
      </c>
      <c r="E76" s="335">
        <v>0</v>
      </c>
      <c r="F76" s="335">
        <v>0</v>
      </c>
      <c r="G76" s="335">
        <v>0</v>
      </c>
      <c r="H76" s="335">
        <v>0</v>
      </c>
      <c r="I76" s="335">
        <v>0</v>
      </c>
      <c r="J76" s="335">
        <v>0</v>
      </c>
      <c r="K76" s="335">
        <v>0</v>
      </c>
      <c r="L76" s="335">
        <v>0</v>
      </c>
      <c r="M76" s="335">
        <v>0</v>
      </c>
      <c r="N76" s="335">
        <v>0</v>
      </c>
      <c r="O76" s="335">
        <v>0</v>
      </c>
      <c r="P76" s="335">
        <v>0</v>
      </c>
      <c r="Q76" s="335">
        <v>0</v>
      </c>
      <c r="R76" s="335">
        <v>1.0964656184800617E-2</v>
      </c>
      <c r="S76" s="335">
        <v>1.8422514834934772E-2</v>
      </c>
      <c r="T76" s="335">
        <v>2.72434550384483E-2</v>
      </c>
      <c r="U76" s="335">
        <v>3.6862792961506123E-2</v>
      </c>
      <c r="V76" s="335">
        <v>4.7002507750562868E-2</v>
      </c>
      <c r="W76" s="335">
        <v>5.8495845385391196E-2</v>
      </c>
      <c r="X76" s="335">
        <v>6.8737601915678098E-2</v>
      </c>
      <c r="Y76" s="335">
        <v>7.9276062273803141E-2</v>
      </c>
      <c r="Z76" s="335">
        <v>9.0371167679488468E-2</v>
      </c>
      <c r="AA76" s="335">
        <v>0.10135937246297611</v>
      </c>
      <c r="AB76" s="335">
        <v>0.11277760313301467</v>
      </c>
      <c r="AC76" s="335">
        <v>0.12474873679171027</v>
      </c>
      <c r="AD76" s="335">
        <v>0.13673134697443609</v>
      </c>
      <c r="AE76" s="335">
        <v>0.14848261128223891</v>
      </c>
      <c r="AF76" s="335">
        <v>0.16024366247367219</v>
      </c>
      <c r="AG76" s="335">
        <v>0.16923967537328399</v>
      </c>
      <c r="AH76" s="335">
        <v>0.17508019132951236</v>
      </c>
      <c r="AI76" s="335">
        <v>0.19047058661195956</v>
      </c>
      <c r="AJ76" s="335">
        <v>0.20430556063645183</v>
      </c>
      <c r="AK76" s="335">
        <v>0.22629998727288889</v>
      </c>
      <c r="AL76" s="335">
        <v>0.24047505734530109</v>
      </c>
      <c r="AM76" s="335">
        <v>0.24672351024318315</v>
      </c>
      <c r="AN76" s="335">
        <v>0.24517615745731017</v>
      </c>
      <c r="AO76" s="335">
        <v>0.2139416165835982</v>
      </c>
      <c r="AP76" s="335">
        <v>0.17270900168146655</v>
      </c>
      <c r="AQ76" s="335">
        <v>0.14976553818305191</v>
      </c>
      <c r="AR76" s="335">
        <v>0.13120264501940604</v>
      </c>
      <c r="AS76" s="335">
        <v>0.11716046276597507</v>
      </c>
      <c r="AT76" s="335">
        <v>0.10709545652579654</v>
      </c>
      <c r="AU76" s="335">
        <v>9.944424799091145E-2</v>
      </c>
      <c r="AV76" s="335">
        <v>9.3737138192184238E-2</v>
      </c>
      <c r="AW76" s="335">
        <v>8.5669818051685484E-2</v>
      </c>
      <c r="AX76" s="335">
        <v>7.7781658739894122E-2</v>
      </c>
      <c r="AY76" s="335">
        <v>7.0126179979375938E-2</v>
      </c>
      <c r="AZ76" s="335">
        <v>6.2609104873776938E-2</v>
      </c>
      <c r="BA76" s="335">
        <v>5.5366781850138644E-2</v>
      </c>
      <c r="BB76" s="335">
        <v>4.8389134283624756E-2</v>
      </c>
      <c r="BC76" s="335">
        <v>4.1726557788418217E-2</v>
      </c>
      <c r="BD76" s="335">
        <v>3.536803853316952E-2</v>
      </c>
      <c r="BE76" s="335">
        <v>2.9329077511188465E-2</v>
      </c>
      <c r="BF76" s="335">
        <v>2.5426562978170451E-2</v>
      </c>
      <c r="BG76" s="335">
        <v>2.4490145858950714E-2</v>
      </c>
      <c r="BH76" s="335">
        <v>2.3541782446962693E-2</v>
      </c>
      <c r="BI76" s="335">
        <v>2.2581923678492603E-2</v>
      </c>
      <c r="BJ76" s="335">
        <v>2.1607960537347537E-2</v>
      </c>
      <c r="BK76" s="335">
        <v>2.0626044951738316E-2</v>
      </c>
      <c r="BL76" s="335">
        <v>1.9633749196153863E-2</v>
      </c>
      <c r="BM76" s="335">
        <v>1.8631512140893258E-2</v>
      </c>
      <c r="BN76" s="335">
        <v>1.7616935491882025E-2</v>
      </c>
      <c r="BO76" s="335">
        <v>1.6596385409777505E-2</v>
      </c>
      <c r="BP76" s="335">
        <v>1.5567466064728624E-2</v>
      </c>
      <c r="BQ76" s="335">
        <v>1.4530666415509879E-2</v>
      </c>
      <c r="BR76" s="335">
        <v>1.3483448855459273E-2</v>
      </c>
      <c r="BS76" s="335">
        <v>1.2432114236727826E-2</v>
      </c>
      <c r="BT76" s="335">
        <v>1.1373998325189797E-2</v>
      </c>
      <c r="BU76" s="335">
        <v>1.030935098020447E-2</v>
      </c>
      <c r="BV76" s="335">
        <v>9.2353774874758196E-3</v>
      </c>
      <c r="BW76" s="335">
        <v>8.1582316141893974E-3</v>
      </c>
      <c r="BX76" s="335">
        <v>7.0750320156973195E-3</v>
      </c>
      <c r="BY76" s="335">
        <v>5.9858636410921708E-3</v>
      </c>
      <c r="BZ76" s="335">
        <v>4.8877635033610619E-3</v>
      </c>
      <c r="CA76" s="335">
        <v>3.7868997912337359E-3</v>
      </c>
      <c r="CB76" s="335">
        <v>2.6803395683087242E-3</v>
      </c>
      <c r="CC76" s="335">
        <v>1.5682115272339077E-3</v>
      </c>
      <c r="CD76" s="335">
        <v>4.4759130696299171E-4</v>
      </c>
      <c r="CE76" s="335">
        <v>0</v>
      </c>
      <c r="CF76" s="335">
        <v>0</v>
      </c>
    </row>
    <row r="77" spans="2:84">
      <c r="B77" s="334" t="s">
        <v>500</v>
      </c>
      <c r="C77" s="335">
        <v>0</v>
      </c>
      <c r="D77" s="335">
        <v>0</v>
      </c>
      <c r="E77" s="335">
        <v>0</v>
      </c>
      <c r="F77" s="335">
        <v>0</v>
      </c>
      <c r="G77" s="335">
        <v>0</v>
      </c>
      <c r="H77" s="335">
        <v>0</v>
      </c>
      <c r="I77" s="335">
        <v>0</v>
      </c>
      <c r="J77" s="335">
        <v>0</v>
      </c>
      <c r="K77" s="335">
        <v>0</v>
      </c>
      <c r="L77" s="335">
        <v>0</v>
      </c>
      <c r="M77" s="335">
        <v>0</v>
      </c>
      <c r="N77" s="335">
        <v>0</v>
      </c>
      <c r="O77" s="335">
        <v>0</v>
      </c>
      <c r="P77" s="335">
        <v>0</v>
      </c>
      <c r="Q77" s="335">
        <v>0</v>
      </c>
      <c r="R77" s="335">
        <v>0</v>
      </c>
      <c r="S77" s="335">
        <v>0</v>
      </c>
      <c r="T77" s="335">
        <v>0</v>
      </c>
      <c r="U77" s="335">
        <v>0</v>
      </c>
      <c r="V77" s="335">
        <v>0</v>
      </c>
      <c r="W77" s="335">
        <v>0</v>
      </c>
      <c r="X77" s="335">
        <v>0</v>
      </c>
      <c r="Y77" s="335">
        <v>0</v>
      </c>
      <c r="Z77" s="335">
        <v>0</v>
      </c>
      <c r="AA77" s="335">
        <v>0</v>
      </c>
      <c r="AB77" s="335">
        <v>0</v>
      </c>
      <c r="AC77" s="335">
        <v>0</v>
      </c>
      <c r="AD77" s="335">
        <v>0</v>
      </c>
      <c r="AE77" s="335">
        <v>0</v>
      </c>
      <c r="AF77" s="335">
        <v>0</v>
      </c>
      <c r="AG77" s="335">
        <v>7.9492811612518928E-3</v>
      </c>
      <c r="AH77" s="335">
        <v>1.0542607898203193E-2</v>
      </c>
      <c r="AI77" s="335">
        <v>2.871058439136993E-2</v>
      </c>
      <c r="AJ77" s="335">
        <v>5.6184488562302064E-2</v>
      </c>
      <c r="AK77" s="335">
        <v>9.191625359449658E-2</v>
      </c>
      <c r="AL77" s="335">
        <v>0.13039282392196536</v>
      </c>
      <c r="AM77" s="335">
        <v>0.16516742897173686</v>
      </c>
      <c r="AN77" s="335">
        <v>0.18994977863387491</v>
      </c>
      <c r="AO77" s="335">
        <v>0.20166939826803654</v>
      </c>
      <c r="AP77" s="335">
        <v>0.20274030867258735</v>
      </c>
      <c r="AQ77" s="335">
        <v>0.22070710890133963</v>
      </c>
      <c r="AR77" s="335">
        <v>0.2470441280468669</v>
      </c>
      <c r="AS77" s="335">
        <v>0.2705169030651029</v>
      </c>
      <c r="AT77" s="335">
        <v>0.28780470759139526</v>
      </c>
      <c r="AU77" s="335">
        <v>0.30081521364843627</v>
      </c>
      <c r="AV77" s="335">
        <v>0.31228111826089205</v>
      </c>
      <c r="AW77" s="335">
        <v>0.32177256588033776</v>
      </c>
      <c r="AX77" s="335">
        <v>0.33028916748027765</v>
      </c>
      <c r="AY77" s="335">
        <v>0.33772841317541646</v>
      </c>
      <c r="AZ77" s="335">
        <v>0.34359471379286211</v>
      </c>
      <c r="BA77" s="335">
        <v>0.34731989316857459</v>
      </c>
      <c r="BB77" s="335">
        <v>0.33678277702805298</v>
      </c>
      <c r="BC77" s="335">
        <v>0.32607994666931639</v>
      </c>
      <c r="BD77" s="335">
        <v>0.31517784482776134</v>
      </c>
      <c r="BE77" s="335">
        <v>0.30414113631776346</v>
      </c>
      <c r="BF77" s="335">
        <v>0.29292992220097536</v>
      </c>
      <c r="BG77" s="335">
        <v>0.28160838898680496</v>
      </c>
      <c r="BH77" s="335">
        <v>0.27014478904584283</v>
      </c>
      <c r="BI77" s="335">
        <v>0.25854451704993808</v>
      </c>
      <c r="BJ77" s="335">
        <v>0.24677624600733741</v>
      </c>
      <c r="BK77" s="335">
        <v>0.23491401553890673</v>
      </c>
      <c r="BL77" s="335">
        <v>0.22292858583195749</v>
      </c>
      <c r="BM77" s="335">
        <v>0.21082521252491457</v>
      </c>
      <c r="BN77" s="335">
        <v>0.19857493349791891</v>
      </c>
      <c r="BO77" s="335">
        <v>0.18625424053020456</v>
      </c>
      <c r="BP77" s="335">
        <v>0.17383414931763155</v>
      </c>
      <c r="BQ77" s="335">
        <v>0.16132037675899627</v>
      </c>
      <c r="BR77" s="335">
        <v>0.14868222425265867</v>
      </c>
      <c r="BS77" s="335">
        <v>0.13832663225806452</v>
      </c>
      <c r="BT77" s="335">
        <v>0.13871338548387094</v>
      </c>
      <c r="BU77" s="335">
        <v>0.13909423944281521</v>
      </c>
      <c r="BV77" s="335">
        <v>0.13947034706744868</v>
      </c>
      <c r="BW77" s="335">
        <v>0.13984219794721406</v>
      </c>
      <c r="BX77" s="335">
        <v>0.14021019721407624</v>
      </c>
      <c r="BY77" s="335">
        <v>0.14057420190615835</v>
      </c>
      <c r="BZ77" s="335">
        <v>0.14093377126099704</v>
      </c>
      <c r="CA77" s="335">
        <v>0.14128841304985335</v>
      </c>
      <c r="CB77" s="335">
        <v>0.14163733152492666</v>
      </c>
      <c r="CC77" s="335">
        <v>0.14197993064516129</v>
      </c>
      <c r="CD77" s="335">
        <v>0.14231564516129033</v>
      </c>
      <c r="CE77" s="335">
        <v>0.14265277835049009</v>
      </c>
      <c r="CF77" s="335">
        <v>0.1429907101784279</v>
      </c>
    </row>
    <row r="78" spans="2:84" ht="13.5" thickBot="1">
      <c r="B78" s="341" t="s">
        <v>33</v>
      </c>
      <c r="C78" s="342">
        <v>0</v>
      </c>
      <c r="D78" s="342">
        <v>0</v>
      </c>
      <c r="E78" s="342">
        <v>0</v>
      </c>
      <c r="F78" s="342">
        <v>0</v>
      </c>
      <c r="G78" s="342">
        <v>0</v>
      </c>
      <c r="H78" s="342">
        <v>0</v>
      </c>
      <c r="I78" s="342">
        <v>0</v>
      </c>
      <c r="J78" s="342">
        <v>0</v>
      </c>
      <c r="K78" s="342">
        <v>0</v>
      </c>
      <c r="L78" s="342">
        <v>5.0272476325877051E-2</v>
      </c>
      <c r="M78" s="342">
        <v>0.14943887306527043</v>
      </c>
      <c r="N78" s="342">
        <v>0.25035745642310481</v>
      </c>
      <c r="O78" s="342">
        <v>0.3520064935775753</v>
      </c>
      <c r="P78" s="342">
        <v>0.4576104167309073</v>
      </c>
      <c r="Q78" s="342">
        <v>0.5681246724937572</v>
      </c>
      <c r="R78" s="342">
        <v>0.68318690171057939</v>
      </c>
      <c r="S78" s="342">
        <v>0.80269076770933856</v>
      </c>
      <c r="T78" s="342">
        <v>0.92647276177230042</v>
      </c>
      <c r="U78" s="342">
        <v>1.0543278480616916</v>
      </c>
      <c r="V78" s="342">
        <v>1.1843148342022447</v>
      </c>
      <c r="W78" s="342">
        <v>1.3388682145214201</v>
      </c>
      <c r="X78" s="342">
        <v>1.4747240998405133</v>
      </c>
      <c r="Y78" s="342">
        <v>1.6118496625132031</v>
      </c>
      <c r="Z78" s="342">
        <v>1.760499912152792</v>
      </c>
      <c r="AA78" s="342">
        <v>1.9098914436589618</v>
      </c>
      <c r="AB78" s="342">
        <v>2.0744597144542216</v>
      </c>
      <c r="AC78" s="342">
        <v>2.2581555290521811</v>
      </c>
      <c r="AD78" s="342">
        <v>2.4533327600422044</v>
      </c>
      <c r="AE78" s="342">
        <v>2.6551237538636681</v>
      </c>
      <c r="AF78" s="342">
        <v>2.8774422853086681</v>
      </c>
      <c r="AG78" s="342">
        <v>3.1000795123125706</v>
      </c>
      <c r="AH78" s="342">
        <v>3.5099387412558367</v>
      </c>
      <c r="AI78" s="342">
        <v>4.1239752024597056</v>
      </c>
      <c r="AJ78" s="342">
        <v>4.6120169725744349</v>
      </c>
      <c r="AK78" s="342">
        <v>5.2479691465381464</v>
      </c>
      <c r="AL78" s="342">
        <v>5.8076831122726906</v>
      </c>
      <c r="AM78" s="342">
        <v>6.2478531866959255</v>
      </c>
      <c r="AN78" s="342">
        <v>6.602637674930885</v>
      </c>
      <c r="AO78" s="342">
        <v>6.6717181103029342</v>
      </c>
      <c r="AP78" s="342">
        <v>6.331488883879369</v>
      </c>
      <c r="AQ78" s="342">
        <v>6.4655359312972811</v>
      </c>
      <c r="AR78" s="342">
        <v>6.6601154965845888</v>
      </c>
      <c r="AS78" s="342">
        <v>6.7399747555915255</v>
      </c>
      <c r="AT78" s="342">
        <v>6.6110514755779031</v>
      </c>
      <c r="AU78" s="342">
        <v>6.4432013759738282</v>
      </c>
      <c r="AV78" s="342">
        <v>6.385704688390585</v>
      </c>
      <c r="AW78" s="342">
        <v>6.2898020047100411</v>
      </c>
      <c r="AX78" s="342">
        <v>6.2000771255266836</v>
      </c>
      <c r="AY78" s="342">
        <v>6.1048452422064168</v>
      </c>
      <c r="AZ78" s="342">
        <v>6.0029406122228277</v>
      </c>
      <c r="BA78" s="342">
        <v>5.9077331356063292</v>
      </c>
      <c r="BB78" s="342">
        <v>5.8069045045240761</v>
      </c>
      <c r="BC78" s="342">
        <v>5.7154687924116327</v>
      </c>
      <c r="BD78" s="342">
        <v>5.6331558949030729</v>
      </c>
      <c r="BE78" s="342">
        <v>5.5612223451029337</v>
      </c>
      <c r="BF78" s="342">
        <v>5.5013032931392614</v>
      </c>
      <c r="BG78" s="342">
        <v>5.4546918970553886</v>
      </c>
      <c r="BH78" s="342">
        <v>5.4183060096818219</v>
      </c>
      <c r="BI78" s="342">
        <v>5.3659563030453867</v>
      </c>
      <c r="BJ78" s="342">
        <v>5.3112868126059674</v>
      </c>
      <c r="BK78" s="342">
        <v>5.2820465963101153</v>
      </c>
      <c r="BL78" s="342">
        <v>5.2979600829062878</v>
      </c>
      <c r="BM78" s="342">
        <v>5.3136855436444153</v>
      </c>
      <c r="BN78" s="342">
        <v>5.3292675396537925</v>
      </c>
      <c r="BO78" s="342">
        <v>5.3447617820198836</v>
      </c>
      <c r="BP78" s="342">
        <v>5.3602313489546241</v>
      </c>
      <c r="BQ78" s="342">
        <v>5.3757471469394487</v>
      </c>
      <c r="BR78" s="342">
        <v>5.3913818335209882</v>
      </c>
      <c r="BS78" s="342">
        <v>5.4095258183136234</v>
      </c>
      <c r="BT78" s="342">
        <v>5.4387255594560653</v>
      </c>
      <c r="BU78" s="342">
        <v>5.4633494559759859</v>
      </c>
      <c r="BV78" s="342">
        <v>5.4844980379169144</v>
      </c>
      <c r="BW78" s="342">
        <v>5.5054959544781212</v>
      </c>
      <c r="BX78" s="342">
        <v>5.5263759649916313</v>
      </c>
      <c r="BY78" s="342">
        <v>5.5471319013267344</v>
      </c>
      <c r="BZ78" s="342">
        <v>5.5677634073717535</v>
      </c>
      <c r="CA78" s="342">
        <v>5.5882152462544488</v>
      </c>
      <c r="CB78" s="342">
        <v>5.6084727926013604</v>
      </c>
      <c r="CC78" s="342">
        <v>5.6285116347817858</v>
      </c>
      <c r="CD78" s="342">
        <v>5.6483262501885996</v>
      </c>
      <c r="CE78" s="342">
        <v>5.6688853729407072</v>
      </c>
      <c r="CF78" s="342">
        <v>5.6899599186588681</v>
      </c>
    </row>
    <row r="79" spans="2:84">
      <c r="B79" s="345"/>
      <c r="C79" s="332"/>
      <c r="D79" s="332"/>
      <c r="E79" s="332"/>
      <c r="F79" s="332"/>
      <c r="G79" s="332"/>
      <c r="H79" s="332"/>
      <c r="I79" s="332"/>
      <c r="J79" s="332"/>
      <c r="K79" s="332"/>
    </row>
    <row r="80" spans="2:84" ht="13.5" thickBot="1">
      <c r="B80" s="345"/>
      <c r="C80" s="345" t="s">
        <v>32</v>
      </c>
      <c r="D80" s="332"/>
      <c r="E80" s="332"/>
      <c r="F80" s="332"/>
      <c r="G80" s="332"/>
      <c r="H80" s="332"/>
      <c r="I80" s="332"/>
      <c r="J80" s="332"/>
      <c r="K80" s="332"/>
    </row>
    <row r="81" spans="2:84">
      <c r="B81" s="346"/>
      <c r="C81" s="347" t="s">
        <v>489</v>
      </c>
      <c r="D81" s="348"/>
      <c r="E81" s="289"/>
      <c r="F81" s="289"/>
      <c r="G81" s="289"/>
      <c r="H81" s="289"/>
      <c r="I81" s="289"/>
      <c r="J81" s="289"/>
      <c r="K81" s="289"/>
      <c r="L81" s="289"/>
      <c r="M81" s="289"/>
      <c r="N81" s="289"/>
      <c r="O81" s="289"/>
      <c r="P81" s="289"/>
      <c r="Q81" s="289"/>
      <c r="R81" s="289"/>
      <c r="S81" s="289"/>
      <c r="T81" s="289"/>
      <c r="U81" s="289"/>
      <c r="V81" s="289"/>
      <c r="W81" s="289"/>
      <c r="X81" s="289"/>
      <c r="Y81" s="289"/>
      <c r="Z81" s="289"/>
      <c r="AA81" s="289"/>
      <c r="AB81" s="289"/>
      <c r="AC81" s="289"/>
      <c r="AD81" s="289"/>
      <c r="AE81" s="289"/>
      <c r="AF81" s="289"/>
      <c r="AG81" s="289"/>
      <c r="AH81" s="289"/>
      <c r="AI81" s="289"/>
      <c r="AJ81" s="289"/>
      <c r="AK81" s="289"/>
      <c r="AL81" s="289"/>
      <c r="AM81" s="289"/>
      <c r="AN81" s="289"/>
      <c r="AO81" s="289"/>
      <c r="AP81" s="289"/>
      <c r="AQ81" s="289"/>
      <c r="AR81" s="289"/>
      <c r="AS81" s="289"/>
      <c r="AT81" s="289"/>
      <c r="AU81" s="289"/>
      <c r="AV81" s="289"/>
      <c r="AW81" s="289"/>
      <c r="AX81" s="289"/>
      <c r="AY81" s="289"/>
      <c r="AZ81" s="289"/>
      <c r="BA81" s="289"/>
      <c r="BB81" s="289"/>
      <c r="BC81" s="289"/>
      <c r="BD81" s="289"/>
      <c r="BE81" s="289"/>
      <c r="BF81" s="289"/>
      <c r="BG81" s="289"/>
      <c r="BH81" s="289"/>
      <c r="BI81" s="289"/>
      <c r="BJ81" s="289"/>
      <c r="BK81" s="289"/>
      <c r="BL81" s="289"/>
      <c r="BM81" s="289"/>
      <c r="BN81" s="289"/>
      <c r="BO81" s="289"/>
      <c r="BP81" s="289"/>
      <c r="BQ81" s="289"/>
      <c r="BR81" s="289"/>
      <c r="BS81" s="289"/>
      <c r="BT81" s="289"/>
      <c r="BU81" s="289"/>
      <c r="BV81" s="289"/>
      <c r="BW81" s="289"/>
      <c r="BX81" s="289"/>
      <c r="BY81" s="289"/>
      <c r="BZ81" s="289"/>
      <c r="CA81" s="289"/>
      <c r="CB81" s="289"/>
      <c r="CC81" s="289"/>
      <c r="CD81" s="289"/>
      <c r="CE81" s="289"/>
      <c r="CF81" s="289"/>
    </row>
    <row r="82" spans="2:84">
      <c r="B82" s="333" t="s">
        <v>36</v>
      </c>
      <c r="C82" s="322">
        <v>1970</v>
      </c>
      <c r="D82" s="322">
        <v>1971</v>
      </c>
      <c r="E82" s="322">
        <v>1972</v>
      </c>
      <c r="F82" s="322">
        <v>1973</v>
      </c>
      <c r="G82" s="322">
        <v>1974</v>
      </c>
      <c r="H82" s="322">
        <v>1975</v>
      </c>
      <c r="I82" s="322">
        <v>1976</v>
      </c>
      <c r="J82" s="322">
        <v>1977</v>
      </c>
      <c r="K82" s="322">
        <v>1978</v>
      </c>
      <c r="L82" s="322">
        <v>1979</v>
      </c>
      <c r="M82" s="322">
        <v>1980</v>
      </c>
      <c r="N82" s="322">
        <v>1981</v>
      </c>
      <c r="O82" s="322">
        <v>1982</v>
      </c>
      <c r="P82" s="322">
        <v>1983</v>
      </c>
      <c r="Q82" s="322">
        <v>1984</v>
      </c>
      <c r="R82" s="322">
        <v>1985</v>
      </c>
      <c r="S82" s="322">
        <v>1986</v>
      </c>
      <c r="T82" s="322">
        <v>1987</v>
      </c>
      <c r="U82" s="322">
        <v>1988</v>
      </c>
      <c r="V82" s="322">
        <v>1989</v>
      </c>
      <c r="W82" s="322">
        <v>1990</v>
      </c>
      <c r="X82" s="322">
        <v>1991</v>
      </c>
      <c r="Y82" s="322">
        <v>1992</v>
      </c>
      <c r="Z82" s="322">
        <v>1993</v>
      </c>
      <c r="AA82" s="322">
        <v>1994</v>
      </c>
      <c r="AB82" s="322">
        <v>1995</v>
      </c>
      <c r="AC82" s="322">
        <v>1996</v>
      </c>
      <c r="AD82" s="322">
        <v>1997</v>
      </c>
      <c r="AE82" s="322">
        <v>1998</v>
      </c>
      <c r="AF82" s="322">
        <v>1999</v>
      </c>
      <c r="AG82" s="322">
        <v>2000</v>
      </c>
      <c r="AH82" s="322">
        <v>2001</v>
      </c>
      <c r="AI82" s="322">
        <v>2002</v>
      </c>
      <c r="AJ82" s="322">
        <v>2003</v>
      </c>
      <c r="AK82" s="322">
        <v>2004</v>
      </c>
      <c r="AL82" s="322">
        <v>2005</v>
      </c>
      <c r="AM82" s="322">
        <v>2006</v>
      </c>
      <c r="AN82" s="322">
        <v>2007</v>
      </c>
      <c r="AO82" s="322">
        <v>2008</v>
      </c>
      <c r="AP82" s="322">
        <v>2009</v>
      </c>
      <c r="AQ82" s="322">
        <v>2010</v>
      </c>
      <c r="AR82" s="322">
        <v>2011</v>
      </c>
      <c r="AS82" s="322">
        <v>2012</v>
      </c>
      <c r="AT82" s="322">
        <v>2013</v>
      </c>
      <c r="AU82" s="322">
        <v>2014</v>
      </c>
      <c r="AV82" s="322">
        <v>2015</v>
      </c>
      <c r="AW82" s="322">
        <v>2016</v>
      </c>
      <c r="AX82" s="322">
        <v>2017</v>
      </c>
      <c r="AY82" s="322">
        <v>2018</v>
      </c>
      <c r="AZ82" s="322">
        <v>2019</v>
      </c>
      <c r="BA82" s="322">
        <v>2020</v>
      </c>
      <c r="BB82" s="322">
        <v>2021</v>
      </c>
      <c r="BC82" s="322">
        <v>2022</v>
      </c>
      <c r="BD82" s="322">
        <v>2023</v>
      </c>
      <c r="BE82" s="322">
        <v>2024</v>
      </c>
      <c r="BF82" s="322">
        <v>2025</v>
      </c>
      <c r="BG82" s="322">
        <v>2026</v>
      </c>
      <c r="BH82" s="322">
        <v>2027</v>
      </c>
      <c r="BI82" s="322">
        <v>2028</v>
      </c>
      <c r="BJ82" s="322">
        <v>2029</v>
      </c>
      <c r="BK82" s="322">
        <v>2030</v>
      </c>
      <c r="BL82" s="322">
        <v>2031</v>
      </c>
      <c r="BM82" s="322">
        <v>2032</v>
      </c>
      <c r="BN82" s="322">
        <v>2033</v>
      </c>
      <c r="BO82" s="322">
        <v>2034</v>
      </c>
      <c r="BP82" s="322">
        <v>2035</v>
      </c>
      <c r="BQ82" s="322">
        <v>2036</v>
      </c>
      <c r="BR82" s="322">
        <v>2037</v>
      </c>
      <c r="BS82" s="322">
        <v>2038</v>
      </c>
      <c r="BT82" s="322">
        <v>2039</v>
      </c>
      <c r="BU82" s="322">
        <v>2040</v>
      </c>
      <c r="BV82" s="322">
        <v>2041</v>
      </c>
      <c r="BW82" s="322">
        <v>2042</v>
      </c>
      <c r="BX82" s="322">
        <v>2043</v>
      </c>
      <c r="BY82" s="322">
        <v>2044</v>
      </c>
      <c r="BZ82" s="322">
        <v>2045</v>
      </c>
      <c r="CA82" s="322">
        <v>2046</v>
      </c>
      <c r="CB82" s="322">
        <v>2047</v>
      </c>
      <c r="CC82" s="322">
        <v>2048</v>
      </c>
      <c r="CD82" s="322">
        <v>2049</v>
      </c>
      <c r="CE82" s="322">
        <v>2050</v>
      </c>
      <c r="CF82" s="322">
        <v>2051</v>
      </c>
    </row>
    <row r="83" spans="2:84">
      <c r="B83" s="334" t="s">
        <v>496</v>
      </c>
      <c r="C83" s="335">
        <v>0</v>
      </c>
      <c r="D83" s="335">
        <v>0</v>
      </c>
      <c r="E83" s="335">
        <v>0</v>
      </c>
      <c r="F83" s="335">
        <v>0</v>
      </c>
      <c r="G83" s="335">
        <v>0</v>
      </c>
      <c r="H83" s="335">
        <v>0</v>
      </c>
      <c r="I83" s="335">
        <v>0</v>
      </c>
      <c r="J83" s="335">
        <v>0</v>
      </c>
      <c r="K83" s="335">
        <v>0</v>
      </c>
      <c r="L83" s="335">
        <v>0.20427408107259873</v>
      </c>
      <c r="M83" s="335">
        <v>0.60685862689935177</v>
      </c>
      <c r="N83" s="335">
        <v>1.0161749241290026</v>
      </c>
      <c r="O83" s="335">
        <v>1.4279456974695486</v>
      </c>
      <c r="P83" s="335">
        <v>1.848170732007365</v>
      </c>
      <c r="Q83" s="335">
        <v>2.2799010899097047</v>
      </c>
      <c r="R83" s="335">
        <v>2.7211412013971508</v>
      </c>
      <c r="S83" s="335">
        <v>3.1719562450858478</v>
      </c>
      <c r="T83" s="335">
        <v>3.63378403783405</v>
      </c>
      <c r="U83" s="335">
        <v>4.1080744119906454</v>
      </c>
      <c r="V83" s="335">
        <v>4.5947162798778916</v>
      </c>
      <c r="W83" s="335">
        <v>5.0822985042890547</v>
      </c>
      <c r="X83" s="335">
        <v>5.5792457532143311</v>
      </c>
      <c r="Y83" s="335">
        <v>6.0643901181657629</v>
      </c>
      <c r="Z83" s="335">
        <v>6.5544346865600156</v>
      </c>
      <c r="AA83" s="335">
        <v>7.0487381875715327</v>
      </c>
      <c r="AB83" s="335">
        <v>7.5495626386625361</v>
      </c>
      <c r="AC83" s="335">
        <v>8.053018383865906</v>
      </c>
      <c r="AD83" s="335">
        <v>8.5552189773372209</v>
      </c>
      <c r="AE83" s="335">
        <v>9.0677347923043659</v>
      </c>
      <c r="AF83" s="335">
        <v>9.5933535544533139</v>
      </c>
      <c r="AG83" s="335">
        <v>10.143123209964868</v>
      </c>
      <c r="AH83" s="335">
        <v>10.76095124656104</v>
      </c>
      <c r="AI83" s="335">
        <v>11.345964466081234</v>
      </c>
      <c r="AJ83" s="335">
        <v>11.933802</v>
      </c>
      <c r="AK83" s="335">
        <v>12.747290000000001</v>
      </c>
      <c r="AL83" s="335">
        <v>13.515728749999999</v>
      </c>
      <c r="AM83" s="335">
        <v>13.94402725</v>
      </c>
      <c r="AN83" s="335">
        <v>13.958249000000004</v>
      </c>
      <c r="AO83" s="335">
        <v>13.545058749999999</v>
      </c>
      <c r="AP83" s="335">
        <v>12.97253525</v>
      </c>
      <c r="AQ83" s="335">
        <v>12.252000000000001</v>
      </c>
      <c r="AR83" s="335">
        <v>11.414999999999999</v>
      </c>
      <c r="AS83" s="335">
        <v>10.54684475</v>
      </c>
      <c r="AT83" s="335">
        <v>10.227746937264817</v>
      </c>
      <c r="AU83" s="335">
        <v>9.9086491245296351</v>
      </c>
      <c r="AV83" s="335">
        <v>9.58955131179445</v>
      </c>
      <c r="AW83" s="335">
        <v>9.273277760278793</v>
      </c>
      <c r="AX83" s="335">
        <v>8.9470560522441822</v>
      </c>
      <c r="AY83" s="335">
        <v>8.6123239680783534</v>
      </c>
      <c r="AZ83" s="335">
        <v>8.2568148384726197</v>
      </c>
      <c r="BA83" s="335">
        <v>7.8951848977067378</v>
      </c>
      <c r="BB83" s="335">
        <v>7.526348875666697</v>
      </c>
      <c r="BC83" s="335">
        <v>7.1528288857053752</v>
      </c>
      <c r="BD83" s="335">
        <v>6.7736076491717423</v>
      </c>
      <c r="BE83" s="335">
        <v>6.3901567450255721</v>
      </c>
      <c r="BF83" s="335">
        <v>6.0012527855569795</v>
      </c>
      <c r="BG83" s="335">
        <v>5.6091312846386074</v>
      </c>
      <c r="BH83" s="335">
        <v>5.2127666225033229</v>
      </c>
      <c r="BI83" s="335">
        <v>4.8123292572418794</v>
      </c>
      <c r="BJ83" s="335">
        <v>4.406796186548104</v>
      </c>
      <c r="BK83" s="335">
        <v>3.9986348214807417</v>
      </c>
      <c r="BL83" s="335">
        <v>3.5868644984338989</v>
      </c>
      <c r="BM83" s="335">
        <v>3.1716528194045459</v>
      </c>
      <c r="BN83" s="335">
        <v>2.752006379802757</v>
      </c>
      <c r="BO83" s="335">
        <v>2.3304380434732357</v>
      </c>
      <c r="BP83" s="335">
        <v>1.9059387649361093</v>
      </c>
      <c r="BQ83" s="335">
        <v>1.478650826225026</v>
      </c>
      <c r="BR83" s="335">
        <v>1.0475057562128156</v>
      </c>
      <c r="BS83" s="335">
        <v>0.61497781970162835</v>
      </c>
      <c r="BT83" s="335">
        <v>0.17996113509029618</v>
      </c>
      <c r="BU83" s="335">
        <v>0</v>
      </c>
      <c r="BV83" s="335">
        <v>0</v>
      </c>
      <c r="BW83" s="335">
        <v>0</v>
      </c>
      <c r="BX83" s="335">
        <v>0</v>
      </c>
      <c r="BY83" s="335">
        <v>0</v>
      </c>
      <c r="BZ83" s="335">
        <v>0</v>
      </c>
      <c r="CA83" s="335">
        <v>0</v>
      </c>
      <c r="CB83" s="335">
        <v>0</v>
      </c>
      <c r="CC83" s="335">
        <v>0</v>
      </c>
      <c r="CD83" s="335">
        <v>0</v>
      </c>
      <c r="CE83" s="335">
        <v>0</v>
      </c>
      <c r="CF83" s="335">
        <v>0</v>
      </c>
    </row>
    <row r="84" spans="2:84">
      <c r="B84" s="334" t="s">
        <v>497</v>
      </c>
      <c r="C84" s="335">
        <v>0</v>
      </c>
      <c r="D84" s="335">
        <v>0</v>
      </c>
      <c r="E84" s="335">
        <v>0</v>
      </c>
      <c r="F84" s="335">
        <v>0</v>
      </c>
      <c r="G84" s="335">
        <v>0</v>
      </c>
      <c r="H84" s="335">
        <v>0</v>
      </c>
      <c r="I84" s="335">
        <v>0</v>
      </c>
      <c r="J84" s="335">
        <v>0</v>
      </c>
      <c r="K84" s="335">
        <v>0</v>
      </c>
      <c r="L84" s="335">
        <v>0</v>
      </c>
      <c r="M84" s="335">
        <v>0</v>
      </c>
      <c r="N84" s="335">
        <v>0</v>
      </c>
      <c r="O84" s="335">
        <v>0</v>
      </c>
      <c r="P84" s="335">
        <v>0</v>
      </c>
      <c r="Q84" s="335">
        <v>0</v>
      </c>
      <c r="R84" s="335">
        <v>0</v>
      </c>
      <c r="S84" s="335">
        <v>0</v>
      </c>
      <c r="T84" s="335">
        <v>0</v>
      </c>
      <c r="U84" s="335">
        <v>0</v>
      </c>
      <c r="V84" s="335">
        <v>0</v>
      </c>
      <c r="W84" s="335">
        <v>0</v>
      </c>
      <c r="X84" s="335">
        <v>0.14560348538608189</v>
      </c>
      <c r="Y84" s="335">
        <v>0.29310618218863993</v>
      </c>
      <c r="Z84" s="335">
        <v>0.44244630229718185</v>
      </c>
      <c r="AA84" s="335">
        <v>0.59352399195175065</v>
      </c>
      <c r="AB84" s="335">
        <v>0.74649993402031523</v>
      </c>
      <c r="AC84" s="335">
        <v>0.90097857582741747</v>
      </c>
      <c r="AD84" s="335">
        <v>1.0563757742620528</v>
      </c>
      <c r="AE84" s="335">
        <v>1.2140363979436259</v>
      </c>
      <c r="AF84" s="335">
        <v>1.3745215068962098</v>
      </c>
      <c r="AG84" s="335">
        <v>1.5397110027735912</v>
      </c>
      <c r="AH84" s="335">
        <v>1.7170349370122937</v>
      </c>
      <c r="AI84" s="335">
        <v>1.8909688900058941</v>
      </c>
      <c r="AJ84" s="335">
        <v>2.0667884999999999</v>
      </c>
      <c r="AK84" s="335">
        <v>2.7618472499999998</v>
      </c>
      <c r="AL84" s="335">
        <v>3.6521342500000005</v>
      </c>
      <c r="AM84" s="335">
        <v>4.8454994999999998</v>
      </c>
      <c r="AN84" s="335">
        <v>6.6366492500000005</v>
      </c>
      <c r="AO84" s="335">
        <v>9.3877852500000003</v>
      </c>
      <c r="AP84" s="335">
        <v>13.016042499999999</v>
      </c>
      <c r="AQ84" s="335">
        <v>17.286999999999999</v>
      </c>
      <c r="AR84" s="335">
        <v>21.952000000000002</v>
      </c>
      <c r="AS84" s="335">
        <v>26.724246000000001</v>
      </c>
      <c r="AT84" s="335">
        <v>27.641169817443533</v>
      </c>
      <c r="AU84" s="335">
        <v>28.558093634887076</v>
      </c>
      <c r="AV84" s="335">
        <v>29.475017452330619</v>
      </c>
      <c r="AW84" s="335">
        <v>30.519741407686773</v>
      </c>
      <c r="AX84" s="335">
        <v>31.382499787755812</v>
      </c>
      <c r="AY84" s="335">
        <v>32.020272511921647</v>
      </c>
      <c r="AZ84" s="335">
        <v>32.605670321527377</v>
      </c>
      <c r="BA84" s="335">
        <v>33.189006502293267</v>
      </c>
      <c r="BB84" s="335">
        <v>33.770220564333307</v>
      </c>
      <c r="BC84" s="335">
        <v>34.346861514294631</v>
      </c>
      <c r="BD84" s="335">
        <v>34.918847910828255</v>
      </c>
      <c r="BE84" s="335">
        <v>35.492338874974429</v>
      </c>
      <c r="BF84" s="335">
        <v>36.067407834443024</v>
      </c>
      <c r="BG84" s="335">
        <v>36.640652375361384</v>
      </c>
      <c r="BH84" s="335">
        <v>37.212771637496679</v>
      </c>
      <c r="BI84" s="335">
        <v>37.783693722758123</v>
      </c>
      <c r="BJ84" s="335">
        <v>38.354243253451891</v>
      </c>
      <c r="BK84" s="335">
        <v>38.921862098519263</v>
      </c>
      <c r="BL84" s="335">
        <v>39.487637041566096</v>
      </c>
      <c r="BM84" s="335">
        <v>40.051479160595456</v>
      </c>
      <c r="BN84" s="335">
        <v>40.614735780197236</v>
      </c>
      <c r="BO84" s="335">
        <v>41.175209456526758</v>
      </c>
      <c r="BP84" s="335">
        <v>41.734431295063892</v>
      </c>
      <c r="BQ84" s="335">
        <v>42.292796193774969</v>
      </c>
      <c r="BR84" s="335">
        <v>42.85192268378718</v>
      </c>
      <c r="BS84" s="335">
        <v>43.409778340298367</v>
      </c>
      <c r="BT84" s="335">
        <v>43.967885684909696</v>
      </c>
      <c r="BU84" s="335">
        <v>44.269059939999991</v>
      </c>
      <c r="BV84" s="335">
        <v>44.388762460000002</v>
      </c>
      <c r="BW84" s="335">
        <v>44.507110199999993</v>
      </c>
      <c r="BX84" s="335">
        <v>44.6242321</v>
      </c>
      <c r="BY84" s="335">
        <v>44.740082659999999</v>
      </c>
      <c r="BZ84" s="335">
        <v>44.854521599999998</v>
      </c>
      <c r="CA84" s="335">
        <v>44.96739225999999</v>
      </c>
      <c r="CB84" s="335">
        <v>45.078441379999994</v>
      </c>
      <c r="CC84" s="335">
        <v>45.187479260000003</v>
      </c>
      <c r="CD84" s="335">
        <v>45.294325999999998</v>
      </c>
      <c r="CE84" s="335">
        <v>45.401624256349315</v>
      </c>
      <c r="CF84" s="335">
        <v>45.509176692787669</v>
      </c>
    </row>
    <row r="85" spans="2:84">
      <c r="B85" s="334" t="s">
        <v>498</v>
      </c>
      <c r="C85" s="335">
        <v>0</v>
      </c>
      <c r="D85" s="335">
        <v>0</v>
      </c>
      <c r="E85" s="335">
        <v>0</v>
      </c>
      <c r="F85" s="335">
        <v>0</v>
      </c>
      <c r="G85" s="335">
        <v>0</v>
      </c>
      <c r="H85" s="335">
        <v>0</v>
      </c>
      <c r="I85" s="335">
        <v>0</v>
      </c>
      <c r="J85" s="335">
        <v>0</v>
      </c>
      <c r="K85" s="335">
        <v>0</v>
      </c>
      <c r="L85" s="335">
        <v>0.20427408107259873</v>
      </c>
      <c r="M85" s="335">
        <v>0.60685862689935188</v>
      </c>
      <c r="N85" s="335">
        <v>1.0161749241290026</v>
      </c>
      <c r="O85" s="335">
        <v>1.4279456974695486</v>
      </c>
      <c r="P85" s="335">
        <v>1.8481707320073653</v>
      </c>
      <c r="Q85" s="335">
        <v>2.2799010899097047</v>
      </c>
      <c r="R85" s="335">
        <v>2.7211412013971508</v>
      </c>
      <c r="S85" s="335">
        <v>3.1719562450858483</v>
      </c>
      <c r="T85" s="335">
        <v>3.63378403783405</v>
      </c>
      <c r="U85" s="335">
        <v>4.1080744119906454</v>
      </c>
      <c r="V85" s="335">
        <v>4.5947162798778916</v>
      </c>
      <c r="W85" s="335">
        <v>5.0822985042890547</v>
      </c>
      <c r="X85" s="335">
        <v>5.5792457532143303</v>
      </c>
      <c r="Y85" s="335">
        <v>6.064390118165762</v>
      </c>
      <c r="Z85" s="335">
        <v>6.5544346865600165</v>
      </c>
      <c r="AA85" s="335">
        <v>7.0487381875715327</v>
      </c>
      <c r="AB85" s="335">
        <v>7.5495626386625352</v>
      </c>
      <c r="AC85" s="335">
        <v>8.053018383865906</v>
      </c>
      <c r="AD85" s="335">
        <v>8.5552189773372227</v>
      </c>
      <c r="AE85" s="335">
        <v>9.0677347923043659</v>
      </c>
      <c r="AF85" s="335">
        <v>9.5933535544533139</v>
      </c>
      <c r="AG85" s="335">
        <v>10.143123209964868</v>
      </c>
      <c r="AH85" s="335">
        <v>10.76095124656104</v>
      </c>
      <c r="AI85" s="335">
        <v>11.345964466081236</v>
      </c>
      <c r="AJ85" s="335">
        <v>11.933802000000002</v>
      </c>
      <c r="AK85" s="335">
        <v>13.299659450000002</v>
      </c>
      <c r="AL85" s="335">
        <v>14.323412286057694</v>
      </c>
      <c r="AM85" s="335">
        <v>15.118129051923077</v>
      </c>
      <c r="AN85" s="335">
        <v>15.706750821634612</v>
      </c>
      <c r="AO85" s="335">
        <v>16.216966859615383</v>
      </c>
      <c r="AP85" s="335">
        <v>16.952440552884614</v>
      </c>
      <c r="AQ85" s="335">
        <v>17.902999999999999</v>
      </c>
      <c r="AR85" s="335">
        <v>19.056000000000001</v>
      </c>
      <c r="AS85" s="335">
        <v>20.414258657692304</v>
      </c>
      <c r="AT85" s="335">
        <v>21.018434385228346</v>
      </c>
      <c r="AU85" s="335">
        <v>21.661403043502389</v>
      </c>
      <c r="AV85" s="335">
        <v>22.343164632514412</v>
      </c>
      <c r="AW85" s="335">
        <v>23.045919129070718</v>
      </c>
      <c r="AX85" s="335">
        <v>23.752395947096705</v>
      </c>
      <c r="AY85" s="335">
        <v>24.45634713583274</v>
      </c>
      <c r="AZ85" s="335">
        <v>25.123160907174164</v>
      </c>
      <c r="BA85" s="335">
        <v>25.7907840962928</v>
      </c>
      <c r="BB85" s="335">
        <v>26.459628354095617</v>
      </c>
      <c r="BC85" s="335">
        <v>27.126459102191173</v>
      </c>
      <c r="BD85" s="335">
        <v>27.791640455022947</v>
      </c>
      <c r="BE85" s="335">
        <v>28.459955845924892</v>
      </c>
      <c r="BF85" s="335">
        <v>29.131993791535255</v>
      </c>
      <c r="BG85" s="335">
        <v>29.803806189536161</v>
      </c>
      <c r="BH85" s="335">
        <v>30.303955900000002</v>
      </c>
      <c r="BI85" s="335">
        <v>30.425730699999999</v>
      </c>
      <c r="BJ85" s="335">
        <v>30.543599599999997</v>
      </c>
      <c r="BK85" s="335">
        <v>30.657497800000002</v>
      </c>
      <c r="BL85" s="335">
        <v>30.767501099999997</v>
      </c>
      <c r="BM85" s="335">
        <v>30.8736657</v>
      </c>
      <c r="BN85" s="335">
        <v>30.976244399999995</v>
      </c>
      <c r="BO85" s="335">
        <v>31.075462499999997</v>
      </c>
      <c r="BP85" s="335">
        <v>31.171692900000004</v>
      </c>
      <c r="BQ85" s="335">
        <v>31.265319299999998</v>
      </c>
      <c r="BR85" s="335">
        <v>31.356734599999999</v>
      </c>
      <c r="BS85" s="335">
        <v>31.446254400000001</v>
      </c>
      <c r="BT85" s="335">
        <v>31.534176299999999</v>
      </c>
      <c r="BU85" s="335">
        <v>31.620757099999995</v>
      </c>
      <c r="BV85" s="335">
        <v>31.706258900000002</v>
      </c>
      <c r="BW85" s="335">
        <v>31.790792999999997</v>
      </c>
      <c r="BX85" s="335">
        <v>31.874451499999999</v>
      </c>
      <c r="BY85" s="335">
        <v>31.957201900000001</v>
      </c>
      <c r="BZ85" s="335">
        <v>32.038944000000001</v>
      </c>
      <c r="CA85" s="335">
        <v>32.119565899999998</v>
      </c>
      <c r="CB85" s="335">
        <v>32.198886699999996</v>
      </c>
      <c r="CC85" s="335">
        <v>32.276770900000002</v>
      </c>
      <c r="CD85" s="335">
        <v>32.353090000000002</v>
      </c>
      <c r="CE85" s="335">
        <v>32.429731611678079</v>
      </c>
      <c r="CF85" s="335">
        <v>32.506554780562617</v>
      </c>
    </row>
    <row r="86" spans="2:84">
      <c r="B86" s="334" t="s">
        <v>499</v>
      </c>
      <c r="C86" s="335">
        <v>0</v>
      </c>
      <c r="D86" s="335">
        <v>0</v>
      </c>
      <c r="E86" s="335">
        <v>0</v>
      </c>
      <c r="F86" s="335">
        <v>0</v>
      </c>
      <c r="G86" s="335">
        <v>0</v>
      </c>
      <c r="H86" s="335">
        <v>0</v>
      </c>
      <c r="I86" s="335">
        <v>0</v>
      </c>
      <c r="J86" s="335">
        <v>0</v>
      </c>
      <c r="K86" s="335">
        <v>0</v>
      </c>
      <c r="L86" s="335">
        <v>0</v>
      </c>
      <c r="M86" s="335">
        <v>0</v>
      </c>
      <c r="N86" s="335">
        <v>0</v>
      </c>
      <c r="O86" s="335">
        <v>9.0116222424409199E-4</v>
      </c>
      <c r="P86" s="335">
        <v>9.7193877949924831E-2</v>
      </c>
      <c r="Q86" s="335">
        <v>0.29661683967249558</v>
      </c>
      <c r="R86" s="335">
        <v>0.60410532097632907</v>
      </c>
      <c r="S86" s="335">
        <v>1.0125220835091955</v>
      </c>
      <c r="T86" s="335">
        <v>1.4932767902855124</v>
      </c>
      <c r="U86" s="335">
        <v>2.0143174631543159</v>
      </c>
      <c r="V86" s="335">
        <v>2.5596058398784844</v>
      </c>
      <c r="W86" s="335">
        <v>3.1222622886141731</v>
      </c>
      <c r="X86" s="335">
        <v>3.6966417546517873</v>
      </c>
      <c r="Y86" s="335">
        <v>4.2767404464980308</v>
      </c>
      <c r="Z86" s="335">
        <v>4.8560897183702068</v>
      </c>
      <c r="AA86" s="335">
        <v>5.4277535045924088</v>
      </c>
      <c r="AB86" s="335">
        <v>5.9843282970279024</v>
      </c>
      <c r="AC86" s="335">
        <v>6.5179431450134206</v>
      </c>
      <c r="AD86" s="335">
        <v>7.0202596553591441</v>
      </c>
      <c r="AE86" s="335">
        <v>7.482471992348688</v>
      </c>
      <c r="AF86" s="335">
        <v>7.8953068777391229</v>
      </c>
      <c r="AG86" s="335">
        <v>8.2490235907609506</v>
      </c>
      <c r="AH86" s="335">
        <v>8.5334139681181256</v>
      </c>
      <c r="AI86" s="335">
        <v>8.8784994039880445</v>
      </c>
      <c r="AJ86" s="335">
        <v>9.5235087743467552</v>
      </c>
      <c r="AK86" s="335">
        <v>10.699111577439231</v>
      </c>
      <c r="AL86" s="335">
        <v>11.474994491118562</v>
      </c>
      <c r="AM86" s="335">
        <v>11.903818528932739</v>
      </c>
      <c r="AN86" s="335">
        <v>11.9641557027666</v>
      </c>
      <c r="AO86" s="335">
        <v>11.155348592166241</v>
      </c>
      <c r="AP86" s="335">
        <v>10.186052190592763</v>
      </c>
      <c r="AQ86" s="335">
        <v>9.3230000000000004</v>
      </c>
      <c r="AR86" s="335">
        <v>8.6329999999999973</v>
      </c>
      <c r="AS86" s="335">
        <v>8.192492808054368</v>
      </c>
      <c r="AT86" s="335">
        <v>7.9607997842944735</v>
      </c>
      <c r="AU86" s="335">
        <v>7.813912460929461</v>
      </c>
      <c r="AV86" s="335">
        <v>7.687330451700725</v>
      </c>
      <c r="AW86" s="335">
        <v>7.5259249072247183</v>
      </c>
      <c r="AX86" s="335">
        <v>7.3582660917331371</v>
      </c>
      <c r="AY86" s="335">
        <v>7.1848923640268811</v>
      </c>
      <c r="AZ86" s="335">
        <v>6.9955843606504367</v>
      </c>
      <c r="BA86" s="335">
        <v>6.8023341366746433</v>
      </c>
      <c r="BB86" s="335">
        <v>6.6044598632566478</v>
      </c>
      <c r="BC86" s="335">
        <v>6.4034003008442388</v>
      </c>
      <c r="BD86" s="335">
        <v>6.1985149450393013</v>
      </c>
      <c r="BE86" s="335">
        <v>5.9910701625507565</v>
      </c>
      <c r="BF86" s="335">
        <v>5.7803053170374161</v>
      </c>
      <c r="BG86" s="335">
        <v>5.5674264919347962</v>
      </c>
      <c r="BH86" s="335">
        <v>5.3518318762761856</v>
      </c>
      <c r="BI86" s="335">
        <v>5.1336239829106525</v>
      </c>
      <c r="BJ86" s="335">
        <v>4.9122096954903407</v>
      </c>
      <c r="BK86" s="335">
        <v>4.6889875523618443</v>
      </c>
      <c r="BL86" s="335">
        <v>4.4634056505923123</v>
      </c>
      <c r="BM86" s="335">
        <v>4.2355637600297342</v>
      </c>
      <c r="BN86" s="335">
        <v>4.004916668487847</v>
      </c>
      <c r="BO86" s="335">
        <v>3.7729116164894196</v>
      </c>
      <c r="BP86" s="335">
        <v>3.5390039520483074</v>
      </c>
      <c r="BQ86" s="335">
        <v>3.3033048317925795</v>
      </c>
      <c r="BR86" s="335">
        <v>3.0652373731410747</v>
      </c>
      <c r="BS86" s="335">
        <v>2.8262339698161258</v>
      </c>
      <c r="BT86" s="335">
        <v>2.5856889525931472</v>
      </c>
      <c r="BU86" s="335">
        <v>2.3436591228331496</v>
      </c>
      <c r="BV86" s="335">
        <v>2.0995091488195032</v>
      </c>
      <c r="BW86" s="335">
        <v>1.8546379869590564</v>
      </c>
      <c r="BX86" s="335">
        <v>1.608390611568524</v>
      </c>
      <c r="BY86" s="335">
        <v>1.3607863344082869</v>
      </c>
      <c r="BZ86" s="335">
        <v>1.1111515697640815</v>
      </c>
      <c r="CA86" s="335">
        <v>0.86088855254046937</v>
      </c>
      <c r="CB86" s="335">
        <v>0.60933052852884995</v>
      </c>
      <c r="CC86" s="335">
        <v>0.3565067538578417</v>
      </c>
      <c r="CD86" s="335">
        <v>0.10175242378292013</v>
      </c>
      <c r="CE86" s="335">
        <v>0</v>
      </c>
      <c r="CF86" s="335">
        <v>0</v>
      </c>
    </row>
    <row r="87" spans="2:84">
      <c r="B87" s="334" t="s">
        <v>500</v>
      </c>
      <c r="C87" s="335">
        <v>0</v>
      </c>
      <c r="D87" s="335">
        <v>0</v>
      </c>
      <c r="E87" s="335">
        <v>0</v>
      </c>
      <c r="F87" s="335">
        <v>0</v>
      </c>
      <c r="G87" s="335">
        <v>0</v>
      </c>
      <c r="H87" s="335">
        <v>0</v>
      </c>
      <c r="I87" s="335">
        <v>0</v>
      </c>
      <c r="J87" s="335">
        <v>0</v>
      </c>
      <c r="K87" s="335">
        <v>0</v>
      </c>
      <c r="L87" s="335">
        <v>0</v>
      </c>
      <c r="M87" s="335">
        <v>0</v>
      </c>
      <c r="N87" s="335">
        <v>0</v>
      </c>
      <c r="O87" s="335">
        <v>0</v>
      </c>
      <c r="P87" s="335">
        <v>0</v>
      </c>
      <c r="Q87" s="335">
        <v>0</v>
      </c>
      <c r="R87" s="335">
        <v>0</v>
      </c>
      <c r="S87" s="335">
        <v>0</v>
      </c>
      <c r="T87" s="335">
        <v>0</v>
      </c>
      <c r="U87" s="335">
        <v>0</v>
      </c>
      <c r="V87" s="335">
        <v>0</v>
      </c>
      <c r="W87" s="335">
        <v>0</v>
      </c>
      <c r="X87" s="335">
        <v>0</v>
      </c>
      <c r="Y87" s="335">
        <v>0</v>
      </c>
      <c r="Z87" s="335">
        <v>0</v>
      </c>
      <c r="AA87" s="335">
        <v>0</v>
      </c>
      <c r="AB87" s="335">
        <v>3.5950340062504108E-3</v>
      </c>
      <c r="AC87" s="335">
        <v>1.0990531502871966E-2</v>
      </c>
      <c r="AD87" s="335">
        <v>2.2391810116951287E-2</v>
      </c>
      <c r="AE87" s="335">
        <v>3.7999554786754486E-2</v>
      </c>
      <c r="AF87" s="335">
        <v>5.7941984148005402E-2</v>
      </c>
      <c r="AG87" s="335">
        <v>8.1931271608879086E-2</v>
      </c>
      <c r="AH87" s="335">
        <v>0.10891310908358118</v>
      </c>
      <c r="AI87" s="335">
        <v>0.6825045579399559</v>
      </c>
      <c r="AJ87" s="335">
        <v>1.6758535671946562</v>
      </c>
      <c r="AK87" s="335">
        <v>3.1109279801527507</v>
      </c>
      <c r="AL87" s="335">
        <v>4.8714400435325524</v>
      </c>
      <c r="AM87" s="335">
        <v>6.7723244886663743</v>
      </c>
      <c r="AN87" s="335">
        <v>8.6231506912284335</v>
      </c>
      <c r="AO87" s="335">
        <v>10.420041100443846</v>
      </c>
      <c r="AP87" s="335">
        <v>12.203058638482524</v>
      </c>
      <c r="AQ87" s="335">
        <v>14.01</v>
      </c>
      <c r="AR87" s="335">
        <v>15.852999999999998</v>
      </c>
      <c r="AS87" s="335">
        <v>17.667006212665928</v>
      </c>
      <c r="AT87" s="335">
        <v>19.398494166483285</v>
      </c>
      <c r="AU87" s="335">
        <v>20.998852818418989</v>
      </c>
      <c r="AV87" s="335">
        <v>22.431951527037842</v>
      </c>
      <c r="AW87" s="335">
        <v>24.3623794765249</v>
      </c>
      <c r="AX87" s="335">
        <v>26.319432332157827</v>
      </c>
      <c r="AY87" s="335">
        <v>28.288671271894405</v>
      </c>
      <c r="AZ87" s="335">
        <v>29.187489399999997</v>
      </c>
      <c r="BA87" s="335">
        <v>29.345851000000003</v>
      </c>
      <c r="BB87" s="335">
        <v>29.497549600000003</v>
      </c>
      <c r="BC87" s="335">
        <v>29.642636000000003</v>
      </c>
      <c r="BD87" s="335">
        <v>29.780325399999999</v>
      </c>
      <c r="BE87" s="335">
        <v>29.916068299999999</v>
      </c>
      <c r="BF87" s="335">
        <v>30.049043300000001</v>
      </c>
      <c r="BG87" s="335">
        <v>30.178416899999998</v>
      </c>
      <c r="BH87" s="335">
        <v>30.303955900000002</v>
      </c>
      <c r="BI87" s="335">
        <v>30.425730699999999</v>
      </c>
      <c r="BJ87" s="335">
        <v>30.543599599999997</v>
      </c>
      <c r="BK87" s="335">
        <v>30.657497800000002</v>
      </c>
      <c r="BL87" s="335">
        <v>30.767501099999997</v>
      </c>
      <c r="BM87" s="335">
        <v>30.8736657</v>
      </c>
      <c r="BN87" s="335">
        <v>30.976244399999995</v>
      </c>
      <c r="BO87" s="335">
        <v>31.075462499999997</v>
      </c>
      <c r="BP87" s="335">
        <v>31.171692900000004</v>
      </c>
      <c r="BQ87" s="335">
        <v>31.265319299999998</v>
      </c>
      <c r="BR87" s="335">
        <v>31.356734599999999</v>
      </c>
      <c r="BS87" s="335">
        <v>31.446254400000001</v>
      </c>
      <c r="BT87" s="335">
        <v>31.534176299999999</v>
      </c>
      <c r="BU87" s="335">
        <v>31.620757099999995</v>
      </c>
      <c r="BV87" s="335">
        <v>31.706258900000002</v>
      </c>
      <c r="BW87" s="335">
        <v>31.790792999999997</v>
      </c>
      <c r="BX87" s="335">
        <v>31.874451499999999</v>
      </c>
      <c r="BY87" s="335">
        <v>31.957201900000001</v>
      </c>
      <c r="BZ87" s="335">
        <v>32.038944000000001</v>
      </c>
      <c r="CA87" s="335">
        <v>32.119565899999998</v>
      </c>
      <c r="CB87" s="335">
        <v>32.198886699999996</v>
      </c>
      <c r="CC87" s="335">
        <v>32.276770900000002</v>
      </c>
      <c r="CD87" s="335">
        <v>32.353090000000002</v>
      </c>
      <c r="CE87" s="335">
        <v>32.429731611678079</v>
      </c>
      <c r="CF87" s="335">
        <v>32.506554780562617</v>
      </c>
    </row>
    <row r="88" spans="2:84">
      <c r="B88" s="334" t="s">
        <v>33</v>
      </c>
      <c r="C88" s="335">
        <v>0</v>
      </c>
      <c r="D88" s="335">
        <v>0</v>
      </c>
      <c r="E88" s="335">
        <v>0</v>
      </c>
      <c r="F88" s="335">
        <v>0</v>
      </c>
      <c r="G88" s="335">
        <v>0</v>
      </c>
      <c r="H88" s="335">
        <v>0</v>
      </c>
      <c r="I88" s="335">
        <v>0</v>
      </c>
      <c r="J88" s="335">
        <v>0</v>
      </c>
      <c r="K88" s="335">
        <v>0</v>
      </c>
      <c r="L88" s="335">
        <v>0.40854816214519746</v>
      </c>
      <c r="M88" s="335">
        <v>1.2137172537987035</v>
      </c>
      <c r="N88" s="335">
        <v>2.0323498482580051</v>
      </c>
      <c r="O88" s="335">
        <v>2.8567925571633412</v>
      </c>
      <c r="P88" s="335">
        <v>3.7935353419646547</v>
      </c>
      <c r="Q88" s="335">
        <v>4.8564190194919048</v>
      </c>
      <c r="R88" s="335">
        <v>6.0463877237706312</v>
      </c>
      <c r="S88" s="335">
        <v>7.3564345736808932</v>
      </c>
      <c r="T88" s="335">
        <v>8.7608448659536133</v>
      </c>
      <c r="U88" s="335">
        <v>10.230466287135609</v>
      </c>
      <c r="V88" s="335">
        <v>11.749038399634268</v>
      </c>
      <c r="W88" s="335">
        <v>13.286859297192283</v>
      </c>
      <c r="X88" s="335">
        <v>15.000736746466529</v>
      </c>
      <c r="Y88" s="335">
        <v>16.698626865018195</v>
      </c>
      <c r="Z88" s="335">
        <v>18.407405393787421</v>
      </c>
      <c r="AA88" s="335">
        <v>20.118753871687225</v>
      </c>
      <c r="AB88" s="335">
        <v>21.833548542379539</v>
      </c>
      <c r="AC88" s="335">
        <v>23.535949020075524</v>
      </c>
      <c r="AD88" s="335">
        <v>25.209465194412591</v>
      </c>
      <c r="AE88" s="335">
        <v>26.869977529687798</v>
      </c>
      <c r="AF88" s="335">
        <v>28.514477477689965</v>
      </c>
      <c r="AG88" s="335">
        <v>30.156912285073155</v>
      </c>
      <c r="AH88" s="335">
        <v>31.881264507336081</v>
      </c>
      <c r="AI88" s="335">
        <v>34.143901784096364</v>
      </c>
      <c r="AJ88" s="335">
        <v>35.457901274346753</v>
      </c>
      <c r="AK88" s="335">
        <v>42.618836257591987</v>
      </c>
      <c r="AL88" s="335">
        <v>47.837709820708803</v>
      </c>
      <c r="AM88" s="335">
        <v>52.583798819522187</v>
      </c>
      <c r="AN88" s="335">
        <v>56.88895546562965</v>
      </c>
      <c r="AO88" s="335">
        <v>60.725200552225473</v>
      </c>
      <c r="AP88" s="335">
        <v>65.330129131959893</v>
      </c>
      <c r="AQ88" s="335">
        <v>70.775000000000006</v>
      </c>
      <c r="AR88" s="335">
        <v>76.908999999999992</v>
      </c>
      <c r="AS88" s="335">
        <v>83.544848428412593</v>
      </c>
      <c r="AT88" s="335">
        <v>86.246645090714466</v>
      </c>
      <c r="AU88" s="335">
        <v>88.940911082267547</v>
      </c>
      <c r="AV88" s="335">
        <v>91.527015375378056</v>
      </c>
      <c r="AW88" s="335">
        <v>94.727242680785906</v>
      </c>
      <c r="AX88" s="335">
        <v>97.759650210987672</v>
      </c>
      <c r="AY88" s="335">
        <v>100.56250725175403</v>
      </c>
      <c r="AZ88" s="335">
        <v>102.16871982782459</v>
      </c>
      <c r="BA88" s="335">
        <v>103.02316063296746</v>
      </c>
      <c r="BB88" s="335">
        <v>103.85820725735228</v>
      </c>
      <c r="BC88" s="335">
        <v>104.67218580303543</v>
      </c>
      <c r="BD88" s="335">
        <v>105.46293636006224</v>
      </c>
      <c r="BE88" s="335">
        <v>106.24958992847564</v>
      </c>
      <c r="BF88" s="335">
        <v>107.03000302857268</v>
      </c>
      <c r="BG88" s="335">
        <v>107.79943324147095</v>
      </c>
      <c r="BH88" s="335">
        <v>108.38528193627619</v>
      </c>
      <c r="BI88" s="335">
        <v>108.58110836291065</v>
      </c>
      <c r="BJ88" s="335">
        <v>108.76044833549034</v>
      </c>
      <c r="BK88" s="335">
        <v>108.92448007236185</v>
      </c>
      <c r="BL88" s="335">
        <v>109.07290939059229</v>
      </c>
      <c r="BM88" s="335">
        <v>109.20602714002975</v>
      </c>
      <c r="BN88" s="335">
        <v>109.32414762848784</v>
      </c>
      <c r="BO88" s="335">
        <v>109.42948411648942</v>
      </c>
      <c r="BP88" s="335">
        <v>109.52275981204832</v>
      </c>
      <c r="BQ88" s="335">
        <v>109.60539045179257</v>
      </c>
      <c r="BR88" s="335">
        <v>109.67813501314106</v>
      </c>
      <c r="BS88" s="335">
        <v>109.74349892981613</v>
      </c>
      <c r="BT88" s="335">
        <v>109.80188837259314</v>
      </c>
      <c r="BU88" s="335">
        <v>109.85423326283312</v>
      </c>
      <c r="BV88" s="335">
        <v>109.90078940881952</v>
      </c>
      <c r="BW88" s="335">
        <v>109.94333418695905</v>
      </c>
      <c r="BX88" s="335">
        <v>109.98152571156851</v>
      </c>
      <c r="BY88" s="335">
        <v>110.01527279440829</v>
      </c>
      <c r="BZ88" s="335">
        <v>110.04356116976408</v>
      </c>
      <c r="CA88" s="335">
        <v>110.06741261254047</v>
      </c>
      <c r="CB88" s="335">
        <v>110.08554530852882</v>
      </c>
      <c r="CC88" s="335">
        <v>110.09752781385785</v>
      </c>
      <c r="CD88" s="335">
        <v>110.10225842378293</v>
      </c>
      <c r="CE88" s="335">
        <v>110.26108747970548</v>
      </c>
      <c r="CF88" s="335">
        <v>110.52228625391291</v>
      </c>
    </row>
    <row r="89" spans="2:84" ht="13.5" thickBot="1">
      <c r="B89" s="349"/>
      <c r="C89" s="332"/>
      <c r="D89" s="332"/>
      <c r="E89" s="332"/>
      <c r="F89" s="332"/>
      <c r="G89" s="332"/>
      <c r="H89" s="332"/>
      <c r="I89" s="332"/>
      <c r="J89" s="332"/>
      <c r="K89" s="332"/>
    </row>
    <row r="90" spans="2:84">
      <c r="B90" s="346"/>
      <c r="C90" s="347" t="s">
        <v>494</v>
      </c>
      <c r="D90" s="348"/>
      <c r="E90" s="289"/>
      <c r="F90" s="289"/>
      <c r="G90" s="289"/>
      <c r="H90" s="289"/>
      <c r="I90" s="289"/>
      <c r="J90" s="289"/>
      <c r="K90" s="289"/>
      <c r="L90" s="289"/>
      <c r="M90" s="289"/>
      <c r="N90" s="289"/>
      <c r="O90" s="289"/>
      <c r="P90" s="289"/>
      <c r="Q90" s="289"/>
      <c r="R90" s="289"/>
      <c r="S90" s="289"/>
      <c r="T90" s="289"/>
      <c r="U90" s="289"/>
      <c r="V90" s="289"/>
      <c r="W90" s="289"/>
      <c r="X90" s="289"/>
      <c r="Y90" s="289"/>
      <c r="Z90" s="289"/>
      <c r="AA90" s="289"/>
      <c r="AB90" s="289"/>
      <c r="AC90" s="289"/>
      <c r="AD90" s="289"/>
      <c r="AE90" s="289"/>
      <c r="AF90" s="289"/>
      <c r="AG90" s="289"/>
      <c r="AH90" s="289"/>
      <c r="AI90" s="289"/>
      <c r="AJ90" s="289"/>
      <c r="AK90" s="289"/>
      <c r="AL90" s="289"/>
      <c r="AM90" s="289"/>
      <c r="AN90" s="289"/>
      <c r="AO90" s="289"/>
      <c r="AP90" s="289"/>
      <c r="AQ90" s="289"/>
      <c r="AR90" s="289"/>
      <c r="AS90" s="289"/>
      <c r="AT90" s="289"/>
      <c r="AU90" s="289"/>
      <c r="AV90" s="289"/>
      <c r="AW90" s="289"/>
      <c r="AX90" s="289"/>
      <c r="AY90" s="289"/>
      <c r="AZ90" s="289"/>
      <c r="BA90" s="289"/>
      <c r="BB90" s="289"/>
      <c r="BC90" s="289"/>
      <c r="BD90" s="289"/>
      <c r="BE90" s="289"/>
      <c r="BF90" s="289"/>
      <c r="BG90" s="289"/>
      <c r="BH90" s="289"/>
      <c r="BI90" s="289"/>
      <c r="BJ90" s="289"/>
      <c r="BK90" s="289"/>
      <c r="BL90" s="289"/>
      <c r="BM90" s="289"/>
      <c r="BN90" s="289"/>
      <c r="BO90" s="289"/>
      <c r="BP90" s="289"/>
      <c r="BQ90" s="289"/>
      <c r="BR90" s="289"/>
      <c r="BS90" s="289"/>
      <c r="BT90" s="289"/>
      <c r="BU90" s="289"/>
      <c r="BV90" s="289"/>
      <c r="BW90" s="289"/>
      <c r="BX90" s="289"/>
      <c r="BY90" s="289"/>
      <c r="BZ90" s="289"/>
      <c r="CA90" s="289"/>
      <c r="CB90" s="289"/>
      <c r="CC90" s="289"/>
      <c r="CD90" s="289"/>
      <c r="CE90" s="289"/>
      <c r="CF90" s="289"/>
    </row>
    <row r="91" spans="2:84">
      <c r="B91" s="333" t="s">
        <v>36</v>
      </c>
      <c r="C91" s="322">
        <v>1970</v>
      </c>
      <c r="D91" s="322">
        <v>1971</v>
      </c>
      <c r="E91" s="322">
        <v>1972</v>
      </c>
      <c r="F91" s="322">
        <v>1973</v>
      </c>
      <c r="G91" s="322">
        <v>1974</v>
      </c>
      <c r="H91" s="322">
        <v>1975</v>
      </c>
      <c r="I91" s="322">
        <v>1976</v>
      </c>
      <c r="J91" s="322">
        <v>1977</v>
      </c>
      <c r="K91" s="322">
        <v>1978</v>
      </c>
      <c r="L91" s="322">
        <v>1979</v>
      </c>
      <c r="M91" s="322">
        <v>1980</v>
      </c>
      <c r="N91" s="322">
        <v>1981</v>
      </c>
      <c r="O91" s="322">
        <v>1982</v>
      </c>
      <c r="P91" s="322">
        <v>1983</v>
      </c>
      <c r="Q91" s="322">
        <v>1984</v>
      </c>
      <c r="R91" s="322">
        <v>1985</v>
      </c>
      <c r="S91" s="322">
        <v>1986</v>
      </c>
      <c r="T91" s="322">
        <v>1987</v>
      </c>
      <c r="U91" s="322">
        <v>1988</v>
      </c>
      <c r="V91" s="322">
        <v>1989</v>
      </c>
      <c r="W91" s="322">
        <v>1990</v>
      </c>
      <c r="X91" s="322">
        <v>1991</v>
      </c>
      <c r="Y91" s="322">
        <v>1992</v>
      </c>
      <c r="Z91" s="322">
        <v>1993</v>
      </c>
      <c r="AA91" s="322">
        <v>1994</v>
      </c>
      <c r="AB91" s="322">
        <v>1995</v>
      </c>
      <c r="AC91" s="322">
        <v>1996</v>
      </c>
      <c r="AD91" s="322">
        <v>1997</v>
      </c>
      <c r="AE91" s="322">
        <v>1998</v>
      </c>
      <c r="AF91" s="322">
        <v>1999</v>
      </c>
      <c r="AG91" s="322">
        <v>2000</v>
      </c>
      <c r="AH91" s="322">
        <v>2001</v>
      </c>
      <c r="AI91" s="322">
        <v>2002</v>
      </c>
      <c r="AJ91" s="322">
        <v>2003</v>
      </c>
      <c r="AK91" s="322">
        <v>2004</v>
      </c>
      <c r="AL91" s="322">
        <v>2005</v>
      </c>
      <c r="AM91" s="322">
        <v>2006</v>
      </c>
      <c r="AN91" s="322">
        <v>2007</v>
      </c>
      <c r="AO91" s="322">
        <v>2008</v>
      </c>
      <c r="AP91" s="322">
        <v>2009</v>
      </c>
      <c r="AQ91" s="322">
        <v>2010</v>
      </c>
      <c r="AR91" s="322">
        <v>2011</v>
      </c>
      <c r="AS91" s="322">
        <v>2012</v>
      </c>
      <c r="AT91" s="322">
        <v>2013</v>
      </c>
      <c r="AU91" s="322">
        <v>2014</v>
      </c>
      <c r="AV91" s="322">
        <v>2015</v>
      </c>
      <c r="AW91" s="322">
        <v>2016</v>
      </c>
      <c r="AX91" s="322">
        <v>2017</v>
      </c>
      <c r="AY91" s="322">
        <v>2018</v>
      </c>
      <c r="AZ91" s="322">
        <v>2019</v>
      </c>
      <c r="BA91" s="322">
        <v>2020</v>
      </c>
      <c r="BB91" s="322">
        <v>2021</v>
      </c>
      <c r="BC91" s="322">
        <v>2022</v>
      </c>
      <c r="BD91" s="322">
        <v>2023</v>
      </c>
      <c r="BE91" s="322">
        <v>2024</v>
      </c>
      <c r="BF91" s="322">
        <v>2025</v>
      </c>
      <c r="BG91" s="322">
        <v>2026</v>
      </c>
      <c r="BH91" s="322">
        <v>2027</v>
      </c>
      <c r="BI91" s="322">
        <v>2028</v>
      </c>
      <c r="BJ91" s="322">
        <v>2029</v>
      </c>
      <c r="BK91" s="322">
        <v>2030</v>
      </c>
      <c r="BL91" s="322">
        <v>2031</v>
      </c>
      <c r="BM91" s="322">
        <v>2032</v>
      </c>
      <c r="BN91" s="322">
        <v>2033</v>
      </c>
      <c r="BO91" s="322">
        <v>2034</v>
      </c>
      <c r="BP91" s="322">
        <v>2035</v>
      </c>
      <c r="BQ91" s="322">
        <v>2036</v>
      </c>
      <c r="BR91" s="322">
        <v>2037</v>
      </c>
      <c r="BS91" s="322">
        <v>2038</v>
      </c>
      <c r="BT91" s="322">
        <v>2039</v>
      </c>
      <c r="BU91" s="322">
        <v>2040</v>
      </c>
      <c r="BV91" s="322">
        <v>2041</v>
      </c>
      <c r="BW91" s="322">
        <v>2042</v>
      </c>
      <c r="BX91" s="322">
        <v>2043</v>
      </c>
      <c r="BY91" s="322">
        <v>2044</v>
      </c>
      <c r="BZ91" s="322">
        <v>2045</v>
      </c>
      <c r="CA91" s="322">
        <v>2046</v>
      </c>
      <c r="CB91" s="322">
        <v>2047</v>
      </c>
      <c r="CC91" s="322">
        <v>2048</v>
      </c>
      <c r="CD91" s="322">
        <v>2049</v>
      </c>
      <c r="CE91" s="322">
        <v>2050</v>
      </c>
      <c r="CF91" s="322">
        <v>2051</v>
      </c>
    </row>
    <row r="92" spans="2:84">
      <c r="B92" s="334" t="s">
        <v>496</v>
      </c>
      <c r="C92" s="335">
        <v>0</v>
      </c>
      <c r="D92" s="335">
        <v>0</v>
      </c>
      <c r="E92" s="335">
        <v>0</v>
      </c>
      <c r="F92" s="335">
        <v>0</v>
      </c>
      <c r="G92" s="335">
        <v>0</v>
      </c>
      <c r="H92" s="335">
        <v>0</v>
      </c>
      <c r="I92" s="335">
        <v>0</v>
      </c>
      <c r="J92" s="335">
        <v>0</v>
      </c>
      <c r="K92" s="335">
        <v>0</v>
      </c>
      <c r="L92" s="335">
        <v>2.8423996461393077E-2</v>
      </c>
      <c r="M92" s="335">
        <v>8.453128214243244E-2</v>
      </c>
      <c r="N92" s="335">
        <v>0.1416707485840642</v>
      </c>
      <c r="O92" s="335">
        <v>0.19926186737050336</v>
      </c>
      <c r="P92" s="335">
        <v>0.25818045674847051</v>
      </c>
      <c r="Q92" s="335">
        <v>0.31890304498841476</v>
      </c>
      <c r="R92" s="335">
        <v>0.38117798560318034</v>
      </c>
      <c r="S92" s="335">
        <v>0.44500630741421426</v>
      </c>
      <c r="T92" s="335">
        <v>0.51057178853268359</v>
      </c>
      <c r="U92" s="335">
        <v>0.57807900768342779</v>
      </c>
      <c r="V92" s="335">
        <v>0.64587667491519929</v>
      </c>
      <c r="W92" s="335">
        <v>0.72759200566555393</v>
      </c>
      <c r="X92" s="335">
        <v>0.79331995782533915</v>
      </c>
      <c r="Y92" s="335">
        <v>0.85979094004580603</v>
      </c>
      <c r="Z92" s="335">
        <v>0.93259310952406049</v>
      </c>
      <c r="AA92" s="335">
        <v>1.0071573249993462</v>
      </c>
      <c r="AB92" s="335">
        <v>1.0912002255175322</v>
      </c>
      <c r="AC92" s="335">
        <v>1.1869060003782161</v>
      </c>
      <c r="AD92" s="335">
        <v>1.2903038941566713</v>
      </c>
      <c r="AE92" s="335">
        <v>1.3951310664192733</v>
      </c>
      <c r="AF92" s="335">
        <v>1.5126160453755604</v>
      </c>
      <c r="AG92" s="335">
        <v>1.6366760195779173</v>
      </c>
      <c r="AH92" s="335">
        <v>1.8762688568044157</v>
      </c>
      <c r="AI92" s="335">
        <v>2.2368019705813462</v>
      </c>
      <c r="AJ92" s="335">
        <v>2.5649501677743953</v>
      </c>
      <c r="AK92" s="335">
        <v>2.9679110806172626</v>
      </c>
      <c r="AL92" s="335">
        <v>3.3931333180516337</v>
      </c>
      <c r="AM92" s="335">
        <v>3.7546961636381098</v>
      </c>
      <c r="AN92" s="335">
        <v>4.0325088923162875</v>
      </c>
      <c r="AO92" s="335">
        <v>4.093494292876235</v>
      </c>
      <c r="AP92" s="335">
        <v>3.7833777218655253</v>
      </c>
      <c r="AQ92" s="335">
        <v>3.6515202928052002</v>
      </c>
      <c r="AR92" s="335">
        <v>3.4567200630071171</v>
      </c>
      <c r="AS92" s="335">
        <v>3.1329620096064827</v>
      </c>
      <c r="AT92" s="335">
        <v>2.8902462026139681</v>
      </c>
      <c r="AU92" s="335">
        <v>2.6350686817357034</v>
      </c>
      <c r="AV92" s="335">
        <v>2.4588097444948374</v>
      </c>
      <c r="AW92" s="335">
        <v>2.2898703546059846</v>
      </c>
      <c r="AX92" s="335">
        <v>2.1243285614305938</v>
      </c>
      <c r="AY92" s="335">
        <v>1.9632679722723854</v>
      </c>
      <c r="AZ92" s="335">
        <v>1.8040096580215379</v>
      </c>
      <c r="BA92" s="335">
        <v>1.6502074422651352</v>
      </c>
      <c r="BB92" s="335">
        <v>1.5016233815397702</v>
      </c>
      <c r="BC92" s="335">
        <v>1.3593419994463549</v>
      </c>
      <c r="BD92" s="335">
        <v>1.2231078133786302</v>
      </c>
      <c r="BE92" s="335">
        <v>1.0933346283875263</v>
      </c>
      <c r="BF92" s="335">
        <v>0.96978916604774568</v>
      </c>
      <c r="BG92" s="335">
        <v>0.85328821216179096</v>
      </c>
      <c r="BH92" s="335">
        <v>0.74361105342068778</v>
      </c>
      <c r="BI92" s="335">
        <v>0.64090097694219283</v>
      </c>
      <c r="BJ92" s="335">
        <v>0.54503280188214631</v>
      </c>
      <c r="BK92" s="335">
        <v>0.45667253684846465</v>
      </c>
      <c r="BL92" s="335">
        <v>0.37566727022300028</v>
      </c>
      <c r="BM92" s="335">
        <v>0.30213553034916829</v>
      </c>
      <c r="BN92" s="335">
        <v>0.23601847050567457</v>
      </c>
      <c r="BO92" s="335">
        <v>0.17778767967411607</v>
      </c>
      <c r="BP92" s="335">
        <v>0.12734804032316241</v>
      </c>
      <c r="BQ92" s="335">
        <v>8.4791005357221116E-2</v>
      </c>
      <c r="BR92" s="335">
        <v>5.455759146941748E-2</v>
      </c>
      <c r="BS92" s="335">
        <v>3.2030094776126478E-2</v>
      </c>
      <c r="BT92" s="335">
        <v>9.3729757859529264E-3</v>
      </c>
      <c r="BU92" s="335">
        <v>0</v>
      </c>
      <c r="BV92" s="335">
        <v>0</v>
      </c>
      <c r="BW92" s="335">
        <v>0</v>
      </c>
      <c r="BX92" s="335">
        <v>0</v>
      </c>
      <c r="BY92" s="335">
        <v>0</v>
      </c>
      <c r="BZ92" s="335">
        <v>0</v>
      </c>
      <c r="CA92" s="335">
        <v>0</v>
      </c>
      <c r="CB92" s="335">
        <v>0</v>
      </c>
      <c r="CC92" s="335">
        <v>0</v>
      </c>
      <c r="CD92" s="335">
        <v>0</v>
      </c>
      <c r="CE92" s="335">
        <v>0</v>
      </c>
      <c r="CF92" s="335">
        <v>0</v>
      </c>
    </row>
    <row r="93" spans="2:84">
      <c r="B93" s="334" t="s">
        <v>497</v>
      </c>
      <c r="C93" s="335">
        <v>0</v>
      </c>
      <c r="D93" s="335">
        <v>0</v>
      </c>
      <c r="E93" s="335">
        <v>0</v>
      </c>
      <c r="F93" s="335">
        <v>0</v>
      </c>
      <c r="G93" s="335">
        <v>0</v>
      </c>
      <c r="H93" s="335">
        <v>0</v>
      </c>
      <c r="I93" s="335">
        <v>0</v>
      </c>
      <c r="J93" s="335">
        <v>0</v>
      </c>
      <c r="K93" s="335">
        <v>0</v>
      </c>
      <c r="L93" s="335">
        <v>0</v>
      </c>
      <c r="M93" s="335">
        <v>0</v>
      </c>
      <c r="N93" s="335">
        <v>0</v>
      </c>
      <c r="O93" s="335">
        <v>0</v>
      </c>
      <c r="P93" s="335">
        <v>0</v>
      </c>
      <c r="Q93" s="335">
        <v>0</v>
      </c>
      <c r="R93" s="335">
        <v>0</v>
      </c>
      <c r="S93" s="335">
        <v>0</v>
      </c>
      <c r="T93" s="335">
        <v>0</v>
      </c>
      <c r="U93" s="335">
        <v>0</v>
      </c>
      <c r="V93" s="335">
        <v>0</v>
      </c>
      <c r="W93" s="335">
        <v>0</v>
      </c>
      <c r="X93" s="335">
        <v>1.0863721483293386E-2</v>
      </c>
      <c r="Y93" s="335">
        <v>2.1541020140686137E-2</v>
      </c>
      <c r="Z93" s="335">
        <v>3.2220258518005578E-2</v>
      </c>
      <c r="AA93" s="335">
        <v>4.2494916328132008E-2</v>
      </c>
      <c r="AB93" s="335">
        <v>5.2539779831517558E-2</v>
      </c>
      <c r="AC93" s="335">
        <v>6.2479087786487301E-2</v>
      </c>
      <c r="AD93" s="335">
        <v>7.2124362046712229E-2</v>
      </c>
      <c r="AE93" s="335">
        <v>8.1590692095987058E-2</v>
      </c>
      <c r="AF93" s="335">
        <v>9.1242029075992617E-2</v>
      </c>
      <c r="AG93" s="335">
        <v>9.9198431252169095E-2</v>
      </c>
      <c r="AH93" s="335">
        <v>0.11223608497509954</v>
      </c>
      <c r="AI93" s="335">
        <v>0.12962386485965458</v>
      </c>
      <c r="AJ93" s="335">
        <v>0.14192696452029244</v>
      </c>
      <c r="AK93" s="335">
        <v>0.18444952692562236</v>
      </c>
      <c r="AL93" s="335">
        <v>0.23777707089450267</v>
      </c>
      <c r="AM93" s="335">
        <v>0.30645302854113432</v>
      </c>
      <c r="AN93" s="335">
        <v>0.41445955724529926</v>
      </c>
      <c r="AO93" s="335">
        <v>0.55062456699742757</v>
      </c>
      <c r="AP93" s="335">
        <v>0.69374259823353512</v>
      </c>
      <c r="AQ93" s="335">
        <v>0.92125511974443119</v>
      </c>
      <c r="AR93" s="335">
        <v>1.1941465970099836</v>
      </c>
      <c r="AS93" s="335">
        <v>1.4682357446589158</v>
      </c>
      <c r="AT93" s="335">
        <v>1.5330433938173873</v>
      </c>
      <c r="AU93" s="335">
        <v>1.5894909962798953</v>
      </c>
      <c r="AV93" s="335">
        <v>1.6731489604548024</v>
      </c>
      <c r="AW93" s="335">
        <v>1.7541352654552802</v>
      </c>
      <c r="AX93" s="335">
        <v>1.8260792635052363</v>
      </c>
      <c r="AY93" s="335">
        <v>1.8859384754825337</v>
      </c>
      <c r="AZ93" s="335">
        <v>1.9435818899372903</v>
      </c>
      <c r="BA93" s="335">
        <v>2.0019327332912962</v>
      </c>
      <c r="BB93" s="335">
        <v>2.0610486509443535</v>
      </c>
      <c r="BC93" s="335">
        <v>2.1206434557404581</v>
      </c>
      <c r="BD93" s="335">
        <v>2.1807669144511026</v>
      </c>
      <c r="BE93" s="335">
        <v>2.2417981344663342</v>
      </c>
      <c r="BF93" s="335">
        <v>2.3038152149732607</v>
      </c>
      <c r="BG93" s="335">
        <v>2.3664624895252246</v>
      </c>
      <c r="BH93" s="335">
        <v>2.4298508038741957</v>
      </c>
      <c r="BI93" s="335">
        <v>2.4939730139295953</v>
      </c>
      <c r="BJ93" s="335">
        <v>2.5589562379988076</v>
      </c>
      <c r="BK93" s="335">
        <v>2.624478991471209</v>
      </c>
      <c r="BL93" s="335">
        <v>2.6906826243809276</v>
      </c>
      <c r="BM93" s="335">
        <v>2.7575570844533681</v>
      </c>
      <c r="BN93" s="335">
        <v>2.8252710265252134</v>
      </c>
      <c r="BO93" s="335">
        <v>2.8935117697909871</v>
      </c>
      <c r="BP93" s="335">
        <v>2.9624600233144234</v>
      </c>
      <c r="BQ93" s="335">
        <v>3.0321414308446379</v>
      </c>
      <c r="BR93" s="335">
        <v>3.102754762779397</v>
      </c>
      <c r="BS93" s="335">
        <v>3.1739873117326098</v>
      </c>
      <c r="BT93" s="335">
        <v>3.2460310924370668</v>
      </c>
      <c r="BU93" s="335">
        <v>3.299716663522593</v>
      </c>
      <c r="BV93" s="335">
        <v>3.3402611461524363</v>
      </c>
      <c r="BW93" s="335">
        <v>3.3807866364790247</v>
      </c>
      <c r="BX93" s="335">
        <v>3.4213862992368735</v>
      </c>
      <c r="BY93" s="335">
        <v>3.4620540008968055</v>
      </c>
      <c r="BZ93" s="335">
        <v>3.5028633828872735</v>
      </c>
      <c r="CA93" s="335">
        <v>3.5436246994693974</v>
      </c>
      <c r="CB93" s="335">
        <v>3.5844015532745352</v>
      </c>
      <c r="CC93" s="335">
        <v>3.6251748432751292</v>
      </c>
      <c r="CD93" s="335">
        <v>3.6660138843843315</v>
      </c>
      <c r="CE93" s="335">
        <v>3.7069536542601451</v>
      </c>
      <c r="CF93" s="335">
        <v>3.7480668168057258</v>
      </c>
    </row>
    <row r="94" spans="2:84">
      <c r="B94" s="334" t="s">
        <v>498</v>
      </c>
      <c r="C94" s="335">
        <v>0</v>
      </c>
      <c r="D94" s="335">
        <v>0</v>
      </c>
      <c r="E94" s="335">
        <v>0</v>
      </c>
      <c r="F94" s="335">
        <v>0</v>
      </c>
      <c r="G94" s="335">
        <v>0</v>
      </c>
      <c r="H94" s="335">
        <v>0</v>
      </c>
      <c r="I94" s="335">
        <v>0</v>
      </c>
      <c r="J94" s="335">
        <v>0</v>
      </c>
      <c r="K94" s="335">
        <v>0</v>
      </c>
      <c r="L94" s="335">
        <v>2.1848479864483971E-2</v>
      </c>
      <c r="M94" s="335">
        <v>6.4907590922837974E-2</v>
      </c>
      <c r="N94" s="335">
        <v>0.10868670783904065</v>
      </c>
      <c r="O94" s="335">
        <v>0.1527283473993554</v>
      </c>
      <c r="P94" s="335">
        <v>0.19767422676614868</v>
      </c>
      <c r="Q94" s="335">
        <v>0.24385067745429725</v>
      </c>
      <c r="R94" s="335">
        <v>0.29104425992259847</v>
      </c>
      <c r="S94" s="335">
        <v>0.33926194546018962</v>
      </c>
      <c r="T94" s="335">
        <v>0.38865751820116845</v>
      </c>
      <c r="U94" s="335">
        <v>0.43938604741675757</v>
      </c>
      <c r="V94" s="335">
        <v>0.49143565153648255</v>
      </c>
      <c r="W94" s="335">
        <v>0.5527803634704751</v>
      </c>
      <c r="X94" s="335">
        <v>0.60180281861620277</v>
      </c>
      <c r="Y94" s="335">
        <v>0.65124164005290774</v>
      </c>
      <c r="Z94" s="335">
        <v>0.70531537643123754</v>
      </c>
      <c r="AA94" s="335">
        <v>0.75887982986850733</v>
      </c>
      <c r="AB94" s="335">
        <v>0.81759225165863325</v>
      </c>
      <c r="AC94" s="335">
        <v>0.88295359466180157</v>
      </c>
      <c r="AD94" s="335">
        <v>0.95200138258283029</v>
      </c>
      <c r="AE94" s="335">
        <v>1.026241016522488</v>
      </c>
      <c r="AF94" s="335">
        <v>1.1077218644950582</v>
      </c>
      <c r="AG94" s="335">
        <v>1.1870161049479488</v>
      </c>
      <c r="AH94" s="335">
        <v>1.3358110002486059</v>
      </c>
      <c r="AI94" s="335">
        <v>1.5383681960153754</v>
      </c>
      <c r="AJ94" s="335">
        <v>1.6446497910809927</v>
      </c>
      <c r="AK94" s="335">
        <v>1.7773922981278749</v>
      </c>
      <c r="AL94" s="335">
        <v>1.8059048420592885</v>
      </c>
      <c r="AM94" s="335">
        <v>1.7748130553017614</v>
      </c>
      <c r="AN94" s="335">
        <v>1.7205432892781125</v>
      </c>
      <c r="AO94" s="335">
        <v>1.6119882355776369</v>
      </c>
      <c r="AP94" s="335">
        <v>1.4789192534262541</v>
      </c>
      <c r="AQ94" s="335">
        <v>1.522287871663258</v>
      </c>
      <c r="AR94" s="335">
        <v>1.6310020635012143</v>
      </c>
      <c r="AS94" s="335">
        <v>1.751099635495049</v>
      </c>
      <c r="AT94" s="335">
        <v>1.7928617150293551</v>
      </c>
      <c r="AU94" s="335">
        <v>1.8183822363188822</v>
      </c>
      <c r="AV94" s="335">
        <v>1.8477277269878689</v>
      </c>
      <c r="AW94" s="335">
        <v>1.9015442661621913</v>
      </c>
      <c r="AX94" s="335">
        <v>1.9553928803500815</v>
      </c>
      <c r="AY94" s="335">
        <v>2.0087822141414144</v>
      </c>
      <c r="AZ94" s="335">
        <v>2.0588654344577679</v>
      </c>
      <c r="BA94" s="335">
        <v>2.1087660245410715</v>
      </c>
      <c r="BB94" s="335">
        <v>2.1585035882298409</v>
      </c>
      <c r="BC94" s="335">
        <v>2.20784088443245</v>
      </c>
      <c r="BD94" s="335">
        <v>2.256795424895861</v>
      </c>
      <c r="BE94" s="335">
        <v>2.3057556748035415</v>
      </c>
      <c r="BF94" s="335">
        <v>2.3547525597493184</v>
      </c>
      <c r="BG94" s="335">
        <v>2.4034950417443421</v>
      </c>
      <c r="BH94" s="335">
        <v>2.4381753256540026</v>
      </c>
      <c r="BI94" s="335">
        <v>2.442296544227061</v>
      </c>
      <c r="BJ94" s="335">
        <v>2.4460439112956176</v>
      </c>
      <c r="BK94" s="335">
        <v>2.4494456017857873</v>
      </c>
      <c r="BL94" s="335">
        <v>2.4524943282337106</v>
      </c>
      <c r="BM94" s="335">
        <v>2.4551967398737924</v>
      </c>
      <c r="BN94" s="335">
        <v>2.4575592084076576</v>
      </c>
      <c r="BO94" s="335">
        <v>2.4596331894990873</v>
      </c>
      <c r="BP94" s="335">
        <v>2.4614342287786113</v>
      </c>
      <c r="BQ94" s="335">
        <v>2.4629942252811365</v>
      </c>
      <c r="BR94" s="335">
        <v>2.4643294869185746</v>
      </c>
      <c r="BS94" s="335">
        <v>2.4654980054400046</v>
      </c>
      <c r="BT94" s="335">
        <v>2.4665081380500671</v>
      </c>
      <c r="BU94" s="335">
        <v>2.467380817308729</v>
      </c>
      <c r="BV94" s="335">
        <v>2.4681209902359802</v>
      </c>
      <c r="BW94" s="335">
        <v>2.4687702737376362</v>
      </c>
      <c r="BX94" s="335">
        <v>2.4693201816773893</v>
      </c>
      <c r="BY94" s="335">
        <v>2.4697686924129885</v>
      </c>
      <c r="BZ94" s="335">
        <v>2.4700922125644227</v>
      </c>
      <c r="CA94" s="335">
        <v>2.4703154120262312</v>
      </c>
      <c r="CB94" s="335">
        <v>2.4704087037727716</v>
      </c>
      <c r="CC94" s="335">
        <v>2.4703624452899979</v>
      </c>
      <c r="CD94" s="335">
        <v>2.4701510925414421</v>
      </c>
      <c r="CE94" s="335">
        <v>2.4699523240529428</v>
      </c>
      <c r="CF94" s="335">
        <v>2.4697387519828848</v>
      </c>
    </row>
    <row r="95" spans="2:84">
      <c r="B95" s="334" t="s">
        <v>499</v>
      </c>
      <c r="C95" s="335">
        <v>0</v>
      </c>
      <c r="D95" s="335">
        <v>0</v>
      </c>
      <c r="E95" s="335">
        <v>0</v>
      </c>
      <c r="F95" s="335">
        <v>0</v>
      </c>
      <c r="G95" s="335">
        <v>0</v>
      </c>
      <c r="H95" s="335">
        <v>0</v>
      </c>
      <c r="I95" s="335">
        <v>0</v>
      </c>
      <c r="J95" s="335">
        <v>0</v>
      </c>
      <c r="K95" s="335">
        <v>0</v>
      </c>
      <c r="L95" s="335">
        <v>0</v>
      </c>
      <c r="M95" s="335">
        <v>0</v>
      </c>
      <c r="N95" s="335">
        <v>0</v>
      </c>
      <c r="O95" s="335">
        <v>0</v>
      </c>
      <c r="P95" s="335">
        <v>0</v>
      </c>
      <c r="Q95" s="335">
        <v>0</v>
      </c>
      <c r="R95" s="335">
        <v>1.0964656184800617E-2</v>
      </c>
      <c r="S95" s="335">
        <v>1.8422514834934772E-2</v>
      </c>
      <c r="T95" s="335">
        <v>2.72434550384483E-2</v>
      </c>
      <c r="U95" s="335">
        <v>3.6862792961506123E-2</v>
      </c>
      <c r="V95" s="335">
        <v>4.7002507750562868E-2</v>
      </c>
      <c r="W95" s="335">
        <v>5.8495845385391196E-2</v>
      </c>
      <c r="X95" s="335">
        <v>6.8737601915678098E-2</v>
      </c>
      <c r="Y95" s="335">
        <v>7.9276062273803141E-2</v>
      </c>
      <c r="Z95" s="335">
        <v>9.0371167679488468E-2</v>
      </c>
      <c r="AA95" s="335">
        <v>0.10135937246297611</v>
      </c>
      <c r="AB95" s="335">
        <v>0.11277760313301467</v>
      </c>
      <c r="AC95" s="335">
        <v>0.12474873679171027</v>
      </c>
      <c r="AD95" s="335">
        <v>0.13673134697443609</v>
      </c>
      <c r="AE95" s="335">
        <v>0.14848261128223891</v>
      </c>
      <c r="AF95" s="335">
        <v>0.16024366247367219</v>
      </c>
      <c r="AG95" s="335">
        <v>0.16923967537328399</v>
      </c>
      <c r="AH95" s="335">
        <v>0.17508019132951236</v>
      </c>
      <c r="AI95" s="335">
        <v>0.19047058661195956</v>
      </c>
      <c r="AJ95" s="335">
        <v>0.20430556063645183</v>
      </c>
      <c r="AK95" s="335">
        <v>0.22629998727288889</v>
      </c>
      <c r="AL95" s="335">
        <v>0.24047505734530109</v>
      </c>
      <c r="AM95" s="335">
        <v>0.24672351024318315</v>
      </c>
      <c r="AN95" s="335">
        <v>0.24517615745731017</v>
      </c>
      <c r="AO95" s="335">
        <v>0.2139416165835982</v>
      </c>
      <c r="AP95" s="335">
        <v>0.17270900168146655</v>
      </c>
      <c r="AQ95" s="335">
        <v>0.14976553818305191</v>
      </c>
      <c r="AR95" s="335">
        <v>0.13120264501940604</v>
      </c>
      <c r="AS95" s="335">
        <v>0.11716046276597507</v>
      </c>
      <c r="AT95" s="335">
        <v>0.10709545652579654</v>
      </c>
      <c r="AU95" s="335">
        <v>9.944424799091145E-2</v>
      </c>
      <c r="AV95" s="335">
        <v>9.3737138192184238E-2</v>
      </c>
      <c r="AW95" s="335">
        <v>8.61817191790719E-2</v>
      </c>
      <c r="AX95" s="335">
        <v>7.8784024462095176E-2</v>
      </c>
      <c r="AY95" s="335">
        <v>7.1593632847655325E-2</v>
      </c>
      <c r="AZ95" s="335">
        <v>6.451372142916062E-2</v>
      </c>
      <c r="BA95" s="335">
        <v>5.7681467798183797E-2</v>
      </c>
      <c r="BB95" s="335">
        <v>5.1086943263560503E-2</v>
      </c>
      <c r="BC95" s="335">
        <v>4.4777786209330345E-2</v>
      </c>
      <c r="BD95" s="335">
        <v>3.8743251688920059E-2</v>
      </c>
      <c r="BE95" s="335">
        <v>3.2998835720721716E-2</v>
      </c>
      <c r="BF95" s="335">
        <v>2.7534856747906636E-2</v>
      </c>
      <c r="BG95" s="335">
        <v>2.4490145858950714E-2</v>
      </c>
      <c r="BH95" s="335">
        <v>2.3541782446962693E-2</v>
      </c>
      <c r="BI95" s="335">
        <v>2.2581923678492603E-2</v>
      </c>
      <c r="BJ95" s="335">
        <v>2.1607960537347537E-2</v>
      </c>
      <c r="BK95" s="335">
        <v>2.0626044951738316E-2</v>
      </c>
      <c r="BL95" s="335">
        <v>1.9633749196153863E-2</v>
      </c>
      <c r="BM95" s="335">
        <v>1.8631512140893258E-2</v>
      </c>
      <c r="BN95" s="335">
        <v>1.7616935491882025E-2</v>
      </c>
      <c r="BO95" s="335">
        <v>1.6596385409777505E-2</v>
      </c>
      <c r="BP95" s="335">
        <v>1.5567466064728624E-2</v>
      </c>
      <c r="BQ95" s="335">
        <v>1.4530666415509879E-2</v>
      </c>
      <c r="BR95" s="335">
        <v>1.3483448855459273E-2</v>
      </c>
      <c r="BS95" s="335">
        <v>1.2432114236727826E-2</v>
      </c>
      <c r="BT95" s="335">
        <v>1.1373998325189797E-2</v>
      </c>
      <c r="BU95" s="335">
        <v>1.030935098020447E-2</v>
      </c>
      <c r="BV95" s="335">
        <v>9.2353774874758196E-3</v>
      </c>
      <c r="BW95" s="335">
        <v>8.1582316141893974E-3</v>
      </c>
      <c r="BX95" s="335">
        <v>7.0750320156973195E-3</v>
      </c>
      <c r="BY95" s="335">
        <v>5.9858636410921708E-3</v>
      </c>
      <c r="BZ95" s="335">
        <v>4.8877635033610619E-3</v>
      </c>
      <c r="CA95" s="335">
        <v>3.7868997912337359E-3</v>
      </c>
      <c r="CB95" s="335">
        <v>2.6803395683087242E-3</v>
      </c>
      <c r="CC95" s="335">
        <v>1.5682115272339077E-3</v>
      </c>
      <c r="CD95" s="335">
        <v>4.4759130696299171E-4</v>
      </c>
      <c r="CE95" s="335">
        <v>0</v>
      </c>
      <c r="CF95" s="335">
        <v>0</v>
      </c>
    </row>
    <row r="96" spans="2:84">
      <c r="B96" s="334" t="s">
        <v>500</v>
      </c>
      <c r="C96" s="335">
        <v>0</v>
      </c>
      <c r="D96" s="335">
        <v>0</v>
      </c>
      <c r="E96" s="335">
        <v>0</v>
      </c>
      <c r="F96" s="335">
        <v>0</v>
      </c>
      <c r="G96" s="335">
        <v>0</v>
      </c>
      <c r="H96" s="335">
        <v>0</v>
      </c>
      <c r="I96" s="335">
        <v>0</v>
      </c>
      <c r="J96" s="335">
        <v>0</v>
      </c>
      <c r="K96" s="335">
        <v>0</v>
      </c>
      <c r="L96" s="335">
        <v>0</v>
      </c>
      <c r="M96" s="335">
        <v>0</v>
      </c>
      <c r="N96" s="335">
        <v>0</v>
      </c>
      <c r="O96" s="335">
        <v>0</v>
      </c>
      <c r="P96" s="335">
        <v>0</v>
      </c>
      <c r="Q96" s="335">
        <v>0</v>
      </c>
      <c r="R96" s="335">
        <v>0</v>
      </c>
      <c r="S96" s="335">
        <v>0</v>
      </c>
      <c r="T96" s="335">
        <v>0</v>
      </c>
      <c r="U96" s="335">
        <v>0</v>
      </c>
      <c r="V96" s="335">
        <v>0</v>
      </c>
      <c r="W96" s="335">
        <v>0</v>
      </c>
      <c r="X96" s="335">
        <v>0</v>
      </c>
      <c r="Y96" s="335">
        <v>0</v>
      </c>
      <c r="Z96" s="335">
        <v>0</v>
      </c>
      <c r="AA96" s="335">
        <v>0</v>
      </c>
      <c r="AB96" s="335">
        <v>0</v>
      </c>
      <c r="AC96" s="335">
        <v>0</v>
      </c>
      <c r="AD96" s="335">
        <v>0</v>
      </c>
      <c r="AE96" s="335">
        <v>0</v>
      </c>
      <c r="AF96" s="335">
        <v>0</v>
      </c>
      <c r="AG96" s="335">
        <v>7.9492811612518928E-3</v>
      </c>
      <c r="AH96" s="335">
        <v>1.0542607898203193E-2</v>
      </c>
      <c r="AI96" s="335">
        <v>2.871058439136993E-2</v>
      </c>
      <c r="AJ96" s="335">
        <v>5.6184488562302064E-2</v>
      </c>
      <c r="AK96" s="335">
        <v>9.191625359449658E-2</v>
      </c>
      <c r="AL96" s="335">
        <v>0.13039282392196536</v>
      </c>
      <c r="AM96" s="335">
        <v>0.16516742897173686</v>
      </c>
      <c r="AN96" s="335">
        <v>0.18994977863387491</v>
      </c>
      <c r="AO96" s="335">
        <v>0.20166939826803654</v>
      </c>
      <c r="AP96" s="335">
        <v>0.20274030867258735</v>
      </c>
      <c r="AQ96" s="335">
        <v>0.22070710890133963</v>
      </c>
      <c r="AR96" s="335">
        <v>0.2470441280468669</v>
      </c>
      <c r="AS96" s="335">
        <v>0.2705169030651029</v>
      </c>
      <c r="AT96" s="335">
        <v>0.28780470759139526</v>
      </c>
      <c r="AU96" s="335">
        <v>0.30081521364843627</v>
      </c>
      <c r="AV96" s="335">
        <v>0.31228111826089205</v>
      </c>
      <c r="AW96" s="335">
        <v>0.33085812096612366</v>
      </c>
      <c r="AX96" s="335">
        <v>0.34844820776921231</v>
      </c>
      <c r="AY96" s="335">
        <v>0.36488519917962087</v>
      </c>
      <c r="AZ96" s="335">
        <v>0.36653846271632678</v>
      </c>
      <c r="BA96" s="335">
        <v>0.35853298386877624</v>
      </c>
      <c r="BB96" s="335">
        <v>0.35031298099554881</v>
      </c>
      <c r="BC96" s="335">
        <v>0.34194075813757491</v>
      </c>
      <c r="BD96" s="335">
        <v>0.33338690387361264</v>
      </c>
      <c r="BE96" s="335">
        <v>0.32471813709104996</v>
      </c>
      <c r="BF96" s="335">
        <v>0.31589977306518341</v>
      </c>
      <c r="BG96" s="335">
        <v>0.30698211464630304</v>
      </c>
      <c r="BH96" s="335">
        <v>0.29793863522923481</v>
      </c>
      <c r="BI96" s="335">
        <v>0.28877392078939523</v>
      </c>
      <c r="BJ96" s="335">
        <v>0.2794620216460208</v>
      </c>
      <c r="BK96" s="335">
        <v>0.27006324913280827</v>
      </c>
      <c r="BL96" s="335">
        <v>0.26055391307053738</v>
      </c>
      <c r="BM96" s="335">
        <v>0.25093844965760098</v>
      </c>
      <c r="BN96" s="335">
        <v>0.24119384692053963</v>
      </c>
      <c r="BO96" s="335">
        <v>0.23138315895802974</v>
      </c>
      <c r="BP96" s="335">
        <v>0.22148366195318214</v>
      </c>
      <c r="BQ96" s="335">
        <v>0.21150100405322173</v>
      </c>
      <c r="BR96" s="335">
        <v>0.20141111218303187</v>
      </c>
      <c r="BS96" s="335">
        <v>0.19127659711826289</v>
      </c>
      <c r="BT96" s="335">
        <v>0.18107193200281896</v>
      </c>
      <c r="BU96" s="335">
        <v>0.17080013651739764</v>
      </c>
      <c r="BV96" s="335">
        <v>0.16043432358631859</v>
      </c>
      <c r="BW96" s="335">
        <v>0.15003520962563566</v>
      </c>
      <c r="BX96" s="335">
        <v>0.14021019721407624</v>
      </c>
      <c r="BY96" s="335">
        <v>0.14057420190615835</v>
      </c>
      <c r="BZ96" s="335">
        <v>0.14093377126099704</v>
      </c>
      <c r="CA96" s="335">
        <v>0.14128841304985335</v>
      </c>
      <c r="CB96" s="335">
        <v>0.14163733152492666</v>
      </c>
      <c r="CC96" s="335">
        <v>0.14197993064516129</v>
      </c>
      <c r="CD96" s="335">
        <v>0.14231564516129033</v>
      </c>
      <c r="CE96" s="335">
        <v>0.14265277835049009</v>
      </c>
      <c r="CF96" s="335">
        <v>0.1429907101784279</v>
      </c>
    </row>
    <row r="97" spans="2:84" ht="13.5" thickBot="1">
      <c r="B97" s="341" t="s">
        <v>33</v>
      </c>
      <c r="C97" s="342">
        <v>0</v>
      </c>
      <c r="D97" s="342">
        <v>0</v>
      </c>
      <c r="E97" s="342">
        <v>0</v>
      </c>
      <c r="F97" s="342">
        <v>0</v>
      </c>
      <c r="G97" s="342">
        <v>0</v>
      </c>
      <c r="H97" s="342">
        <v>0</v>
      </c>
      <c r="I97" s="342">
        <v>0</v>
      </c>
      <c r="J97" s="342">
        <v>0</v>
      </c>
      <c r="K97" s="342">
        <v>0</v>
      </c>
      <c r="L97" s="342">
        <v>5.0272476325877051E-2</v>
      </c>
      <c r="M97" s="342">
        <v>0.14943887306527043</v>
      </c>
      <c r="N97" s="342">
        <v>0.25035745642310481</v>
      </c>
      <c r="O97" s="342">
        <v>0.3520064935775753</v>
      </c>
      <c r="P97" s="342">
        <v>0.4576104167309073</v>
      </c>
      <c r="Q97" s="342">
        <v>0.5681246724937572</v>
      </c>
      <c r="R97" s="342">
        <v>0.68318690171057939</v>
      </c>
      <c r="S97" s="342">
        <v>0.80269076770933856</v>
      </c>
      <c r="T97" s="342">
        <v>0.92647276177230042</v>
      </c>
      <c r="U97" s="342">
        <v>1.0543278480616916</v>
      </c>
      <c r="V97" s="342">
        <v>1.1843148342022447</v>
      </c>
      <c r="W97" s="342">
        <v>1.3388682145214201</v>
      </c>
      <c r="X97" s="342">
        <v>1.4747240998405133</v>
      </c>
      <c r="Y97" s="342">
        <v>1.6118496625132031</v>
      </c>
      <c r="Z97" s="342">
        <v>1.760499912152792</v>
      </c>
      <c r="AA97" s="342">
        <v>1.9098914436589618</v>
      </c>
      <c r="AB97" s="342">
        <v>2.0744597144542216</v>
      </c>
      <c r="AC97" s="342">
        <v>2.2581555290521811</v>
      </c>
      <c r="AD97" s="342">
        <v>2.4533327600422044</v>
      </c>
      <c r="AE97" s="342">
        <v>2.6551237538636681</v>
      </c>
      <c r="AF97" s="342">
        <v>2.8774422853086681</v>
      </c>
      <c r="AG97" s="342">
        <v>3.1000795123125706</v>
      </c>
      <c r="AH97" s="342">
        <v>3.5099387412558367</v>
      </c>
      <c r="AI97" s="342">
        <v>4.1239752024597056</v>
      </c>
      <c r="AJ97" s="342">
        <v>4.6120169725744349</v>
      </c>
      <c r="AK97" s="342">
        <v>5.2479691465381464</v>
      </c>
      <c r="AL97" s="342">
        <v>5.8076831122726906</v>
      </c>
      <c r="AM97" s="342">
        <v>6.2478531866959255</v>
      </c>
      <c r="AN97" s="342">
        <v>6.602637674930885</v>
      </c>
      <c r="AO97" s="342">
        <v>6.6717181103029342</v>
      </c>
      <c r="AP97" s="342">
        <v>6.331488883879369</v>
      </c>
      <c r="AQ97" s="342">
        <v>6.4655359312972811</v>
      </c>
      <c r="AR97" s="342">
        <v>6.6601154965845888</v>
      </c>
      <c r="AS97" s="342">
        <v>6.7399747555915255</v>
      </c>
      <c r="AT97" s="342">
        <v>6.6110514755779031</v>
      </c>
      <c r="AU97" s="342">
        <v>6.4432013759738282</v>
      </c>
      <c r="AV97" s="342">
        <v>6.385704688390585</v>
      </c>
      <c r="AW97" s="342">
        <v>6.3625897263686513</v>
      </c>
      <c r="AX97" s="342">
        <v>6.3330329375172187</v>
      </c>
      <c r="AY97" s="342">
        <v>6.2944674939236096</v>
      </c>
      <c r="AZ97" s="342">
        <v>6.2375091665620843</v>
      </c>
      <c r="BA97" s="342">
        <v>6.1771206517644632</v>
      </c>
      <c r="BB97" s="342">
        <v>6.1225755449730732</v>
      </c>
      <c r="BC97" s="342">
        <v>6.0745448839661682</v>
      </c>
      <c r="BD97" s="342">
        <v>6.0328003082881256</v>
      </c>
      <c r="BE97" s="342">
        <v>5.9986054104691746</v>
      </c>
      <c r="BF97" s="342">
        <v>5.9717915705834148</v>
      </c>
      <c r="BG97" s="342">
        <v>5.9547180039366117</v>
      </c>
      <c r="BH97" s="342">
        <v>5.9331176006250841</v>
      </c>
      <c r="BI97" s="342">
        <v>5.8885263795667369</v>
      </c>
      <c r="BJ97" s="342">
        <v>5.8511029333599405</v>
      </c>
      <c r="BK97" s="342">
        <v>5.8212864241900073</v>
      </c>
      <c r="BL97" s="342">
        <v>5.7990318851043297</v>
      </c>
      <c r="BM97" s="342">
        <v>5.7844593164748233</v>
      </c>
      <c r="BN97" s="342">
        <v>5.7776594878509666</v>
      </c>
      <c r="BO97" s="342">
        <v>5.7789121833319976</v>
      </c>
      <c r="BP97" s="342">
        <v>5.7882934204341083</v>
      </c>
      <c r="BQ97" s="342">
        <v>5.8059583319517269</v>
      </c>
      <c r="BR97" s="342">
        <v>5.8365364022058799</v>
      </c>
      <c r="BS97" s="342">
        <v>5.8752241233037319</v>
      </c>
      <c r="BT97" s="342">
        <v>5.9143581366010958</v>
      </c>
      <c r="BU97" s="342">
        <v>5.9482069683289236</v>
      </c>
      <c r="BV97" s="342">
        <v>5.9780518374622105</v>
      </c>
      <c r="BW97" s="342">
        <v>6.0077503514564858</v>
      </c>
      <c r="BX97" s="342">
        <v>6.0379917101440359</v>
      </c>
      <c r="BY97" s="342">
        <v>6.0783827588570443</v>
      </c>
      <c r="BZ97" s="342">
        <v>6.1187771302160536</v>
      </c>
      <c r="CA97" s="342">
        <v>6.1590154243367152</v>
      </c>
      <c r="CB97" s="342">
        <v>6.199127928140542</v>
      </c>
      <c r="CC97" s="342">
        <v>6.2390854307375223</v>
      </c>
      <c r="CD97" s="342">
        <v>6.2789282133940265</v>
      </c>
      <c r="CE97" s="342">
        <v>6.3195587566635778</v>
      </c>
      <c r="CF97" s="342">
        <v>6.3607962789670394</v>
      </c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F190"/>
  <sheetViews>
    <sheetView showGridLines="0" zoomScale="85" zoomScaleNormal="85" workbookViewId="0">
      <pane xSplit="2" ySplit="9" topLeftCell="BM10" activePane="bottomRight" state="frozen"/>
      <selection activeCell="E10" sqref="E10"/>
      <selection pane="topRight" activeCell="E10" sqref="E10"/>
      <selection pane="bottomLeft" activeCell="E10" sqref="E10"/>
      <selection pane="bottomRight"/>
    </sheetView>
  </sheetViews>
  <sheetFormatPr defaultColWidth="9" defaultRowHeight="12.75"/>
  <cols>
    <col min="1" max="1" width="3.625" style="76" customWidth="1"/>
    <col min="2" max="2" width="62.25" style="76" customWidth="1"/>
    <col min="3" max="11" width="9.375" style="76" customWidth="1"/>
    <col min="12" max="69" width="9.375" style="332" customWidth="1"/>
    <col min="70" max="16384" width="9" style="332"/>
  </cols>
  <sheetData>
    <row r="1" spans="1:84" s="76" customFormat="1" ht="15.75">
      <c r="A1" s="637" t="s">
        <v>534</v>
      </c>
      <c r="C1" s="35"/>
      <c r="D1" s="35"/>
      <c r="E1" s="35"/>
      <c r="F1" s="35"/>
      <c r="G1" s="35"/>
      <c r="H1" s="35"/>
      <c r="I1" s="35"/>
    </row>
    <row r="2" spans="1:84" s="76" customFormat="1">
      <c r="K2" s="59"/>
      <c r="L2" s="59"/>
    </row>
    <row r="3" spans="1:84" s="76" customFormat="1">
      <c r="B3" s="76" t="s">
        <v>501</v>
      </c>
    </row>
    <row r="4" spans="1:84" s="76" customFormat="1">
      <c r="B4" s="76" t="s">
        <v>483</v>
      </c>
    </row>
    <row r="5" spans="1:84" s="76" customFormat="1">
      <c r="B5" s="76" t="s">
        <v>484</v>
      </c>
    </row>
    <row r="6" spans="1:84" s="76" customFormat="1">
      <c r="B6" s="59" t="s">
        <v>485</v>
      </c>
      <c r="C6" s="321"/>
    </row>
    <row r="7" spans="1:84" s="76" customFormat="1">
      <c r="B7" s="59"/>
      <c r="C7" s="321"/>
    </row>
    <row r="8" spans="1:84" s="76" customFormat="1">
      <c r="C8" s="321" t="s">
        <v>486</v>
      </c>
    </row>
    <row r="9" spans="1:84" s="76" customFormat="1">
      <c r="B9" s="322" t="s">
        <v>36</v>
      </c>
      <c r="C9" s="322">
        <v>1970</v>
      </c>
      <c r="D9" s="322">
        <v>1971</v>
      </c>
      <c r="E9" s="322">
        <v>1972</v>
      </c>
      <c r="F9" s="322">
        <v>1973</v>
      </c>
      <c r="G9" s="322">
        <v>1974</v>
      </c>
      <c r="H9" s="322">
        <v>1975</v>
      </c>
      <c r="I9" s="322">
        <v>1976</v>
      </c>
      <c r="J9" s="322">
        <v>1977</v>
      </c>
      <c r="K9" s="322">
        <v>1978</v>
      </c>
      <c r="L9" s="322">
        <v>1979</v>
      </c>
      <c r="M9" s="322">
        <v>1980</v>
      </c>
      <c r="N9" s="322">
        <v>1981</v>
      </c>
      <c r="O9" s="322">
        <v>1982</v>
      </c>
      <c r="P9" s="322">
        <v>1983</v>
      </c>
      <c r="Q9" s="322">
        <v>1984</v>
      </c>
      <c r="R9" s="322">
        <v>1985</v>
      </c>
      <c r="S9" s="322">
        <v>1986</v>
      </c>
      <c r="T9" s="322">
        <v>1987</v>
      </c>
      <c r="U9" s="322">
        <v>1988</v>
      </c>
      <c r="V9" s="322">
        <v>1989</v>
      </c>
      <c r="W9" s="322">
        <v>1990</v>
      </c>
      <c r="X9" s="322">
        <v>1991</v>
      </c>
      <c r="Y9" s="322">
        <v>1992</v>
      </c>
      <c r="Z9" s="322">
        <v>1993</v>
      </c>
      <c r="AA9" s="322">
        <v>1994</v>
      </c>
      <c r="AB9" s="322">
        <v>1995</v>
      </c>
      <c r="AC9" s="322">
        <v>1996</v>
      </c>
      <c r="AD9" s="322">
        <v>1997</v>
      </c>
      <c r="AE9" s="322">
        <v>1998</v>
      </c>
      <c r="AF9" s="322">
        <v>1999</v>
      </c>
      <c r="AG9" s="322">
        <v>2000</v>
      </c>
      <c r="AH9" s="322">
        <v>2001</v>
      </c>
      <c r="AI9" s="322">
        <v>2002</v>
      </c>
      <c r="AJ9" s="322">
        <v>2003</v>
      </c>
      <c r="AK9" s="322">
        <v>2004</v>
      </c>
      <c r="AL9" s="322">
        <v>2005</v>
      </c>
      <c r="AM9" s="322">
        <v>2006</v>
      </c>
      <c r="AN9" s="322">
        <v>2007</v>
      </c>
      <c r="AO9" s="322">
        <v>2008</v>
      </c>
      <c r="AP9" s="322">
        <v>2009</v>
      </c>
      <c r="AQ9" s="322">
        <v>2010</v>
      </c>
      <c r="AR9" s="322">
        <v>2011</v>
      </c>
      <c r="AS9" s="322">
        <v>2012</v>
      </c>
      <c r="AT9" s="322">
        <v>2013</v>
      </c>
      <c r="AU9" s="322">
        <v>2014</v>
      </c>
      <c r="AV9" s="322">
        <v>2015</v>
      </c>
      <c r="AW9" s="322">
        <v>2016</v>
      </c>
      <c r="AX9" s="322">
        <v>2017</v>
      </c>
      <c r="AY9" s="322">
        <v>2018</v>
      </c>
      <c r="AZ9" s="322">
        <v>2019</v>
      </c>
      <c r="BA9" s="322">
        <v>2020</v>
      </c>
      <c r="BB9" s="322">
        <v>2021</v>
      </c>
      <c r="BC9" s="322">
        <v>2022</v>
      </c>
      <c r="BD9" s="322">
        <v>2023</v>
      </c>
      <c r="BE9" s="322">
        <v>2024</v>
      </c>
      <c r="BF9" s="322">
        <v>2025</v>
      </c>
      <c r="BG9" s="322">
        <v>2026</v>
      </c>
      <c r="BH9" s="322">
        <v>2027</v>
      </c>
      <c r="BI9" s="322">
        <v>2028</v>
      </c>
      <c r="BJ9" s="322">
        <v>2029</v>
      </c>
      <c r="BK9" s="322">
        <v>2030</v>
      </c>
      <c r="BL9" s="322">
        <v>2031</v>
      </c>
      <c r="BM9" s="322">
        <v>2032</v>
      </c>
      <c r="BN9" s="322">
        <v>2033</v>
      </c>
      <c r="BO9" s="322">
        <v>2034</v>
      </c>
      <c r="BP9" s="322">
        <v>2035</v>
      </c>
      <c r="BQ9" s="322">
        <v>2036</v>
      </c>
      <c r="BR9" s="322">
        <v>2037</v>
      </c>
      <c r="BS9" s="322">
        <v>2038</v>
      </c>
      <c r="BT9" s="322">
        <v>2039</v>
      </c>
      <c r="BU9" s="322">
        <v>2040</v>
      </c>
      <c r="BV9" s="322">
        <v>2041</v>
      </c>
      <c r="BW9" s="322">
        <v>2042</v>
      </c>
      <c r="BX9" s="322">
        <v>2043</v>
      </c>
      <c r="BY9" s="322">
        <v>2044</v>
      </c>
      <c r="BZ9" s="322">
        <v>2045</v>
      </c>
      <c r="CA9" s="322">
        <v>2046</v>
      </c>
      <c r="CB9" s="322">
        <v>2047</v>
      </c>
      <c r="CC9" s="322">
        <v>2048</v>
      </c>
      <c r="CD9" s="322">
        <v>2049</v>
      </c>
      <c r="CE9" s="322">
        <v>2050</v>
      </c>
      <c r="CF9" s="322">
        <v>2051</v>
      </c>
    </row>
    <row r="10" spans="1:84" s="76" customFormat="1">
      <c r="B10" s="323" t="s">
        <v>80</v>
      </c>
      <c r="C10" s="335">
        <v>17.126611631455194</v>
      </c>
      <c r="D10" s="335">
        <v>17.536845147866675</v>
      </c>
      <c r="E10" s="335">
        <v>17.946278597482454</v>
      </c>
      <c r="F10" s="335">
        <v>18.399973393810427</v>
      </c>
      <c r="G10" s="335">
        <v>18.941425532646168</v>
      </c>
      <c r="H10" s="335">
        <v>19.583883455881818</v>
      </c>
      <c r="I10" s="335">
        <v>20.327890125727844</v>
      </c>
      <c r="J10" s="335">
        <v>21.1697969687071</v>
      </c>
      <c r="K10" s="335">
        <v>22.292053549469653</v>
      </c>
      <c r="L10" s="335">
        <v>23.781527935856232</v>
      </c>
      <c r="M10" s="335">
        <v>25.720081560544351</v>
      </c>
      <c r="N10" s="335">
        <v>28.185849737312438</v>
      </c>
      <c r="O10" s="335">
        <v>31.040197910698236</v>
      </c>
      <c r="P10" s="335">
        <v>34.12814981457187</v>
      </c>
      <c r="Q10" s="335">
        <v>37.217801488942833</v>
      </c>
      <c r="R10" s="335">
        <v>40.148758584890139</v>
      </c>
      <c r="S10" s="335">
        <v>42.984868927181097</v>
      </c>
      <c r="T10" s="335">
        <v>45.823592903919071</v>
      </c>
      <c r="U10" s="335">
        <v>48.662081654103076</v>
      </c>
      <c r="V10" s="335">
        <v>51.97460862907743</v>
      </c>
      <c r="W10" s="335">
        <v>55.121195179479166</v>
      </c>
      <c r="X10" s="335">
        <v>58.409320705783664</v>
      </c>
      <c r="Y10" s="335">
        <v>61.480012721180685</v>
      </c>
      <c r="Z10" s="335">
        <v>63.958054489976348</v>
      </c>
      <c r="AA10" s="335">
        <v>66.444594923302375</v>
      </c>
      <c r="AB10" s="335">
        <v>68.977815793889206</v>
      </c>
      <c r="AC10" s="335">
        <v>72.012980863070055</v>
      </c>
      <c r="AD10" s="335">
        <v>76.044181008063163</v>
      </c>
      <c r="AE10" s="335">
        <v>80.908494772153915</v>
      </c>
      <c r="AF10" s="335">
        <v>86.659233955347688</v>
      </c>
      <c r="AG10" s="335">
        <v>92.820579206455889</v>
      </c>
      <c r="AH10" s="335">
        <v>100.65605767709106</v>
      </c>
      <c r="AI10" s="335">
        <v>108.7334017207114</v>
      </c>
      <c r="AJ10" s="335">
        <v>117.87209663998777</v>
      </c>
      <c r="AK10" s="335">
        <v>127.0260867225731</v>
      </c>
      <c r="AL10" s="335">
        <v>133.0583436722392</v>
      </c>
      <c r="AM10" s="335">
        <v>137.96385677283061</v>
      </c>
      <c r="AN10" s="335">
        <v>144.21920417118582</v>
      </c>
      <c r="AO10" s="335">
        <v>149.1636298969666</v>
      </c>
      <c r="AP10" s="335">
        <v>152.70135173612329</v>
      </c>
      <c r="AQ10" s="335">
        <v>155.33000000000001</v>
      </c>
      <c r="AR10" s="335">
        <v>156.524</v>
      </c>
      <c r="AS10" s="335">
        <v>156.6944975849342</v>
      </c>
      <c r="AT10" s="335">
        <v>155.85155394933284</v>
      </c>
      <c r="AU10" s="335">
        <v>154.63787476805561</v>
      </c>
      <c r="AV10" s="335">
        <v>156.61378603101522</v>
      </c>
      <c r="AW10" s="335">
        <v>157.27277444888605</v>
      </c>
      <c r="AX10" s="335">
        <v>157.87812330815942</v>
      </c>
      <c r="AY10" s="335">
        <v>158.41448469861047</v>
      </c>
      <c r="AZ10" s="335">
        <v>158.65712357318324</v>
      </c>
      <c r="BA10" s="335">
        <v>158.86076878426618</v>
      </c>
      <c r="BB10" s="335">
        <v>159.0195912008345</v>
      </c>
      <c r="BC10" s="335">
        <v>159.13792185973523</v>
      </c>
      <c r="BD10" s="335">
        <v>159.21020884223717</v>
      </c>
      <c r="BE10" s="335">
        <v>159.2659662506239</v>
      </c>
      <c r="BF10" s="335">
        <v>159.29912668926877</v>
      </c>
      <c r="BG10" s="335">
        <v>159.30915540093713</v>
      </c>
      <c r="BH10" s="335">
        <v>159.29323305109048</v>
      </c>
      <c r="BI10" s="335">
        <v>159.25198573978975</v>
      </c>
      <c r="BJ10" s="335">
        <v>159.18305388607092</v>
      </c>
      <c r="BK10" s="335">
        <v>158.81703328721716</v>
      </c>
      <c r="BL10" s="335">
        <v>158.27262111461826</v>
      </c>
      <c r="BM10" s="335">
        <v>157.7006334040633</v>
      </c>
      <c r="BN10" s="335">
        <v>158.33346911126822</v>
      </c>
      <c r="BO10" s="335">
        <v>159.76643685897449</v>
      </c>
      <c r="BP10" s="335">
        <v>161.1898670450876</v>
      </c>
      <c r="BQ10" s="335">
        <v>162.60548819230894</v>
      </c>
      <c r="BR10" s="335">
        <v>164.01768212116684</v>
      </c>
      <c r="BS10" s="335">
        <v>165.00711265441134</v>
      </c>
      <c r="BT10" s="335">
        <v>165.49872541646351</v>
      </c>
      <c r="BU10" s="335">
        <v>165.98346723769839</v>
      </c>
      <c r="BV10" s="335">
        <v>166.46279368547448</v>
      </c>
      <c r="BW10" s="335">
        <v>166.93711959782479</v>
      </c>
      <c r="BX10" s="335">
        <v>167.40700904333127</v>
      </c>
      <c r="BY10" s="335">
        <v>167.87228877750164</v>
      </c>
      <c r="BZ10" s="335">
        <v>168.33251397368423</v>
      </c>
      <c r="CA10" s="335">
        <v>168.78692543556377</v>
      </c>
      <c r="CB10" s="335">
        <v>169.23465316590347</v>
      </c>
      <c r="CC10" s="335">
        <v>169.67498111212299</v>
      </c>
      <c r="CD10" s="335">
        <v>170.10731457032691</v>
      </c>
      <c r="CE10" s="335">
        <v>170.54140567155522</v>
      </c>
      <c r="CF10" s="335">
        <v>170.97659882128636</v>
      </c>
    </row>
    <row r="11" spans="1:84" s="76" customFormat="1">
      <c r="B11" s="323" t="s">
        <v>31</v>
      </c>
      <c r="C11" s="335">
        <v>17.126611631455194</v>
      </c>
      <c r="D11" s="335">
        <v>17.536845147866675</v>
      </c>
      <c r="E11" s="335">
        <v>17.946278597482454</v>
      </c>
      <c r="F11" s="335">
        <v>18.399973393810427</v>
      </c>
      <c r="G11" s="335">
        <v>18.941425532646168</v>
      </c>
      <c r="H11" s="335">
        <v>19.583883455881818</v>
      </c>
      <c r="I11" s="335">
        <v>20.327890125727844</v>
      </c>
      <c r="J11" s="335">
        <v>21.1697969687071</v>
      </c>
      <c r="K11" s="335">
        <v>22.292053549469653</v>
      </c>
      <c r="L11" s="335">
        <v>23.781527935856232</v>
      </c>
      <c r="M11" s="335">
        <v>25.720081560544351</v>
      </c>
      <c r="N11" s="335">
        <v>28.185849737312438</v>
      </c>
      <c r="O11" s="335">
        <v>31.040197910698236</v>
      </c>
      <c r="P11" s="335">
        <v>34.12814981457187</v>
      </c>
      <c r="Q11" s="335">
        <v>37.217801488942833</v>
      </c>
      <c r="R11" s="335">
        <v>40.148758584890139</v>
      </c>
      <c r="S11" s="335">
        <v>42.984868927181097</v>
      </c>
      <c r="T11" s="335">
        <v>45.823592903919071</v>
      </c>
      <c r="U11" s="335">
        <v>48.662081654103076</v>
      </c>
      <c r="V11" s="335">
        <v>51.97460862907743</v>
      </c>
      <c r="W11" s="335">
        <v>55.121195179479166</v>
      </c>
      <c r="X11" s="335">
        <v>58.409320705783664</v>
      </c>
      <c r="Y11" s="335">
        <v>61.480012721180685</v>
      </c>
      <c r="Z11" s="335">
        <v>63.958054489976348</v>
      </c>
      <c r="AA11" s="335">
        <v>66.444594923302375</v>
      </c>
      <c r="AB11" s="335">
        <v>68.977815793889206</v>
      </c>
      <c r="AC11" s="335">
        <v>72.012980863070055</v>
      </c>
      <c r="AD11" s="335">
        <v>76.044181008063163</v>
      </c>
      <c r="AE11" s="335">
        <v>80.908494772153915</v>
      </c>
      <c r="AF11" s="335">
        <v>86.659233955347688</v>
      </c>
      <c r="AG11" s="335">
        <v>92.820579206455889</v>
      </c>
      <c r="AH11" s="335">
        <v>100.65605767709106</v>
      </c>
      <c r="AI11" s="335">
        <v>108.7334017207114</v>
      </c>
      <c r="AJ11" s="335">
        <v>117.87209663998777</v>
      </c>
      <c r="AK11" s="335">
        <v>127.0260867225731</v>
      </c>
      <c r="AL11" s="335">
        <v>133.0583436722392</v>
      </c>
      <c r="AM11" s="335">
        <v>137.96385677283061</v>
      </c>
      <c r="AN11" s="335">
        <v>144.21920417118582</v>
      </c>
      <c r="AO11" s="335">
        <v>149.1636298969666</v>
      </c>
      <c r="AP11" s="335">
        <v>152.70135173612329</v>
      </c>
      <c r="AQ11" s="335">
        <v>155.33000000000001</v>
      </c>
      <c r="AR11" s="335">
        <v>156.524</v>
      </c>
      <c r="AS11" s="335">
        <v>156.6944975849342</v>
      </c>
      <c r="AT11" s="335">
        <v>155.85155394933284</v>
      </c>
      <c r="AU11" s="335">
        <v>154.63787476805561</v>
      </c>
      <c r="AV11" s="335">
        <v>156.61378603101522</v>
      </c>
      <c r="AW11" s="335">
        <v>156.69465812482625</v>
      </c>
      <c r="AX11" s="335">
        <v>156.71108813451553</v>
      </c>
      <c r="AY11" s="335">
        <v>156.65158233934062</v>
      </c>
      <c r="AZ11" s="335">
        <v>156.29382756509798</v>
      </c>
      <c r="BA11" s="335">
        <v>155.89102729362264</v>
      </c>
      <c r="BB11" s="335">
        <v>155.43617168043238</v>
      </c>
      <c r="BC11" s="335">
        <v>154.93725041669458</v>
      </c>
      <c r="BD11" s="335">
        <v>154.38761357391658</v>
      </c>
      <c r="BE11" s="335">
        <v>153.81623124149456</v>
      </c>
      <c r="BF11" s="335">
        <v>153.21565506051382</v>
      </c>
      <c r="BG11" s="335">
        <v>152.58902730442028</v>
      </c>
      <c r="BH11" s="335">
        <v>151.93214587162996</v>
      </c>
      <c r="BI11" s="335">
        <v>151.24585104216661</v>
      </c>
      <c r="BJ11" s="335">
        <v>150.52635907610949</v>
      </c>
      <c r="BK11" s="335">
        <v>149.78097294029808</v>
      </c>
      <c r="BL11" s="335">
        <v>149.35905227696932</v>
      </c>
      <c r="BM11" s="335">
        <v>150.79660075516389</v>
      </c>
      <c r="BN11" s="335">
        <v>152.22540453368183</v>
      </c>
      <c r="BO11" s="335">
        <v>153.64119447804632</v>
      </c>
      <c r="BP11" s="335">
        <v>155.04805077255739</v>
      </c>
      <c r="BQ11" s="335">
        <v>156.44762567990762</v>
      </c>
      <c r="BR11" s="335">
        <v>157.84422966491525</v>
      </c>
      <c r="BS11" s="335">
        <v>159.23413789953651</v>
      </c>
      <c r="BT11" s="335">
        <v>159.92328355284397</v>
      </c>
      <c r="BU11" s="335">
        <v>160.42137056507596</v>
      </c>
      <c r="BV11" s="335">
        <v>160.91446664744518</v>
      </c>
      <c r="BW11" s="335">
        <v>161.40280711015154</v>
      </c>
      <c r="BX11" s="335">
        <v>161.88701594330263</v>
      </c>
      <c r="BY11" s="335">
        <v>162.36692312100027</v>
      </c>
      <c r="BZ11" s="335">
        <v>162.84217805910683</v>
      </c>
      <c r="CA11" s="335">
        <v>163.31187901464295</v>
      </c>
      <c r="CB11" s="335">
        <v>163.77526295438375</v>
      </c>
      <c r="CC11" s="335">
        <v>164.23163314029586</v>
      </c>
      <c r="CD11" s="335">
        <v>164.68049283779789</v>
      </c>
      <c r="CE11" s="335">
        <v>165.13111455617096</v>
      </c>
      <c r="CF11" s="335">
        <v>165.58294709611528</v>
      </c>
    </row>
    <row r="12" spans="1:84" s="261" customFormat="1">
      <c r="A12" s="76"/>
      <c r="B12" s="323" t="s">
        <v>81</v>
      </c>
      <c r="C12" s="335">
        <v>17.126611631455194</v>
      </c>
      <c r="D12" s="335">
        <v>17.536845147866675</v>
      </c>
      <c r="E12" s="335">
        <v>17.946278597482454</v>
      </c>
      <c r="F12" s="335">
        <v>18.399973393810427</v>
      </c>
      <c r="G12" s="335">
        <v>18.941425532646168</v>
      </c>
      <c r="H12" s="335">
        <v>19.583883455881818</v>
      </c>
      <c r="I12" s="335">
        <v>20.327890125727844</v>
      </c>
      <c r="J12" s="335">
        <v>21.1697969687071</v>
      </c>
      <c r="K12" s="335">
        <v>22.292053549469653</v>
      </c>
      <c r="L12" s="335">
        <v>23.781527935856232</v>
      </c>
      <c r="M12" s="335">
        <v>25.720081560544351</v>
      </c>
      <c r="N12" s="335">
        <v>28.185849737312438</v>
      </c>
      <c r="O12" s="335">
        <v>31.040197910698236</v>
      </c>
      <c r="P12" s="335">
        <v>34.12814981457187</v>
      </c>
      <c r="Q12" s="335">
        <v>37.217801488942833</v>
      </c>
      <c r="R12" s="335">
        <v>40.148758584890139</v>
      </c>
      <c r="S12" s="335">
        <v>42.984868927181097</v>
      </c>
      <c r="T12" s="335">
        <v>45.823592903919071</v>
      </c>
      <c r="U12" s="335">
        <v>48.662081654103076</v>
      </c>
      <c r="V12" s="335">
        <v>51.97460862907743</v>
      </c>
      <c r="W12" s="335">
        <v>55.121195179479166</v>
      </c>
      <c r="X12" s="335">
        <v>58.409320705783664</v>
      </c>
      <c r="Y12" s="335">
        <v>61.480012721180685</v>
      </c>
      <c r="Z12" s="335">
        <v>63.958054489976348</v>
      </c>
      <c r="AA12" s="335">
        <v>66.444594923302375</v>
      </c>
      <c r="AB12" s="335">
        <v>68.977815793889206</v>
      </c>
      <c r="AC12" s="335">
        <v>72.012980863070055</v>
      </c>
      <c r="AD12" s="335">
        <v>76.044181008063163</v>
      </c>
      <c r="AE12" s="335">
        <v>80.908494772153915</v>
      </c>
      <c r="AF12" s="335">
        <v>86.659233955347688</v>
      </c>
      <c r="AG12" s="335">
        <v>92.820579206455889</v>
      </c>
      <c r="AH12" s="335">
        <v>100.65605767709106</v>
      </c>
      <c r="AI12" s="335">
        <v>108.7334017207114</v>
      </c>
      <c r="AJ12" s="335">
        <v>117.87209663998777</v>
      </c>
      <c r="AK12" s="335">
        <v>127.0260867225731</v>
      </c>
      <c r="AL12" s="335">
        <v>133.0583436722392</v>
      </c>
      <c r="AM12" s="335">
        <v>137.96385677283061</v>
      </c>
      <c r="AN12" s="335">
        <v>144.21920417118582</v>
      </c>
      <c r="AO12" s="335">
        <v>149.1636298969666</v>
      </c>
      <c r="AP12" s="335">
        <v>152.70135173612329</v>
      </c>
      <c r="AQ12" s="335">
        <v>155.33000000000001</v>
      </c>
      <c r="AR12" s="335">
        <v>156.524</v>
      </c>
      <c r="AS12" s="335">
        <v>156.6944975849342</v>
      </c>
      <c r="AT12" s="335">
        <v>155.85155394933284</v>
      </c>
      <c r="AU12" s="335">
        <v>154.63787476805561</v>
      </c>
      <c r="AV12" s="335">
        <v>156.61378603101522</v>
      </c>
      <c r="AW12" s="335">
        <v>156.11654180076644</v>
      </c>
      <c r="AX12" s="335">
        <v>155.54405296087171</v>
      </c>
      <c r="AY12" s="335">
        <v>154.88867998007075</v>
      </c>
      <c r="AZ12" s="335">
        <v>153.93053155701281</v>
      </c>
      <c r="BA12" s="335">
        <v>152.92128580297913</v>
      </c>
      <c r="BB12" s="335">
        <v>151.85275216003032</v>
      </c>
      <c r="BC12" s="335">
        <v>150.73657897365393</v>
      </c>
      <c r="BD12" s="335">
        <v>149.565018305596</v>
      </c>
      <c r="BE12" s="335">
        <v>148.36649623236519</v>
      </c>
      <c r="BF12" s="335">
        <v>147.13218343175893</v>
      </c>
      <c r="BG12" s="335">
        <v>145.8688992079035</v>
      </c>
      <c r="BH12" s="335">
        <v>144.57105869216943</v>
      </c>
      <c r="BI12" s="335">
        <v>143.2397163445435</v>
      </c>
      <c r="BJ12" s="335">
        <v>141.86966426614808</v>
      </c>
      <c r="BK12" s="335">
        <v>141.58397234799833</v>
      </c>
      <c r="BL12" s="335">
        <v>142.58810817541013</v>
      </c>
      <c r="BM12" s="335">
        <v>143.57793964862302</v>
      </c>
      <c r="BN12" s="335">
        <v>144.55582923340739</v>
      </c>
      <c r="BO12" s="335">
        <v>145.51992600106911</v>
      </c>
      <c r="BP12" s="335">
        <v>146.47318351689043</v>
      </c>
      <c r="BQ12" s="335">
        <v>147.41726641589608</v>
      </c>
      <c r="BR12" s="335">
        <v>148.3552928524839</v>
      </c>
      <c r="BS12" s="335">
        <v>149.28588757770657</v>
      </c>
      <c r="BT12" s="335">
        <v>150.14188770658694</v>
      </c>
      <c r="BU12" s="335">
        <v>150.20472130797432</v>
      </c>
      <c r="BV12" s="335">
        <v>150.25956815089918</v>
      </c>
      <c r="BW12" s="335">
        <v>150.30890737091079</v>
      </c>
      <c r="BX12" s="335">
        <v>150.35224822671387</v>
      </c>
      <c r="BY12" s="335">
        <v>150.38946679970331</v>
      </c>
      <c r="BZ12" s="335">
        <v>150.41915284558749</v>
      </c>
      <c r="CA12" s="335">
        <v>150.44275305604856</v>
      </c>
      <c r="CB12" s="335">
        <v>150.45849181587008</v>
      </c>
      <c r="CC12" s="335">
        <v>150.46578058998523</v>
      </c>
      <c r="CD12" s="335">
        <v>150.4630899605024</v>
      </c>
      <c r="CE12" s="335">
        <v>150.46118617393483</v>
      </c>
      <c r="CF12" s="335">
        <v>150.45842900746351</v>
      </c>
    </row>
    <row r="13" spans="1:84" s="76" customFormat="1">
      <c r="B13" s="323" t="s">
        <v>32</v>
      </c>
      <c r="C13" s="335">
        <v>17.126611631455194</v>
      </c>
      <c r="D13" s="335">
        <v>17.536845147866675</v>
      </c>
      <c r="E13" s="335">
        <v>17.946278597482454</v>
      </c>
      <c r="F13" s="335">
        <v>18.399973393810427</v>
      </c>
      <c r="G13" s="335">
        <v>18.941425532646168</v>
      </c>
      <c r="H13" s="335">
        <v>19.583883455881818</v>
      </c>
      <c r="I13" s="335">
        <v>20.327890125727844</v>
      </c>
      <c r="J13" s="335">
        <v>21.1697969687071</v>
      </c>
      <c r="K13" s="335">
        <v>22.292053549469653</v>
      </c>
      <c r="L13" s="335">
        <v>23.781527935856232</v>
      </c>
      <c r="M13" s="335">
        <v>25.720081560544351</v>
      </c>
      <c r="N13" s="335">
        <v>28.185849737312438</v>
      </c>
      <c r="O13" s="335">
        <v>31.040197910698236</v>
      </c>
      <c r="P13" s="335">
        <v>34.12814981457187</v>
      </c>
      <c r="Q13" s="335">
        <v>37.217801488942833</v>
      </c>
      <c r="R13" s="335">
        <v>40.148758584890139</v>
      </c>
      <c r="S13" s="335">
        <v>42.984868927181097</v>
      </c>
      <c r="T13" s="335">
        <v>45.823592903919071</v>
      </c>
      <c r="U13" s="335">
        <v>48.662081654103076</v>
      </c>
      <c r="V13" s="335">
        <v>51.97460862907743</v>
      </c>
      <c r="W13" s="335">
        <v>55.121195179479166</v>
      </c>
      <c r="X13" s="335">
        <v>58.409320705783664</v>
      </c>
      <c r="Y13" s="335">
        <v>61.480012721180685</v>
      </c>
      <c r="Z13" s="335">
        <v>63.958054489976348</v>
      </c>
      <c r="AA13" s="335">
        <v>66.444594923302375</v>
      </c>
      <c r="AB13" s="335">
        <v>68.977815793889206</v>
      </c>
      <c r="AC13" s="335">
        <v>72.012980863070055</v>
      </c>
      <c r="AD13" s="335">
        <v>76.044181008063163</v>
      </c>
      <c r="AE13" s="335">
        <v>80.908494772153915</v>
      </c>
      <c r="AF13" s="335">
        <v>86.659233955347688</v>
      </c>
      <c r="AG13" s="335">
        <v>92.820579206455889</v>
      </c>
      <c r="AH13" s="335">
        <v>100.65605767709106</v>
      </c>
      <c r="AI13" s="335">
        <v>108.7334017207114</v>
      </c>
      <c r="AJ13" s="335">
        <v>117.87209663998777</v>
      </c>
      <c r="AK13" s="335">
        <v>127.0260867225731</v>
      </c>
      <c r="AL13" s="335">
        <v>133.0583436722392</v>
      </c>
      <c r="AM13" s="335">
        <v>137.96385677283061</v>
      </c>
      <c r="AN13" s="335">
        <v>144.21920417118582</v>
      </c>
      <c r="AO13" s="335">
        <v>149.1636298969666</v>
      </c>
      <c r="AP13" s="335">
        <v>152.70135173612329</v>
      </c>
      <c r="AQ13" s="335">
        <v>155.33000000000001</v>
      </c>
      <c r="AR13" s="335">
        <v>156.524</v>
      </c>
      <c r="AS13" s="335">
        <v>156.6944975849342</v>
      </c>
      <c r="AT13" s="335">
        <v>155.85155394933284</v>
      </c>
      <c r="AU13" s="335">
        <v>154.63787476805561</v>
      </c>
      <c r="AV13" s="335">
        <v>156.61378603101522</v>
      </c>
      <c r="AW13" s="335">
        <v>157.27277444888605</v>
      </c>
      <c r="AX13" s="335">
        <v>157.87812330815942</v>
      </c>
      <c r="AY13" s="335">
        <v>158.41448469861047</v>
      </c>
      <c r="AZ13" s="335">
        <v>158.65712357318324</v>
      </c>
      <c r="BA13" s="335">
        <v>158.86076878426618</v>
      </c>
      <c r="BB13" s="335">
        <v>159.0195912008345</v>
      </c>
      <c r="BC13" s="335">
        <v>159.13792185973523</v>
      </c>
      <c r="BD13" s="335">
        <v>159.21020884223717</v>
      </c>
      <c r="BE13" s="335">
        <v>159.2659662506239</v>
      </c>
      <c r="BF13" s="335">
        <v>159.29912668926877</v>
      </c>
      <c r="BG13" s="335">
        <v>159.30915540093713</v>
      </c>
      <c r="BH13" s="335">
        <v>159.29323305109048</v>
      </c>
      <c r="BI13" s="335">
        <v>159.25198573978975</v>
      </c>
      <c r="BJ13" s="335">
        <v>159.18305388607092</v>
      </c>
      <c r="BK13" s="335">
        <v>158.81703328721716</v>
      </c>
      <c r="BL13" s="335">
        <v>158.27262111461826</v>
      </c>
      <c r="BM13" s="335">
        <v>157.7006334040633</v>
      </c>
      <c r="BN13" s="335">
        <v>158.33346911126822</v>
      </c>
      <c r="BO13" s="335">
        <v>159.76643685897449</v>
      </c>
      <c r="BP13" s="335">
        <v>161.1898670450876</v>
      </c>
      <c r="BQ13" s="335">
        <v>162.60548819230894</v>
      </c>
      <c r="BR13" s="335">
        <v>164.01768212116684</v>
      </c>
      <c r="BS13" s="335">
        <v>165.00711265441134</v>
      </c>
      <c r="BT13" s="335">
        <v>165.49872541646351</v>
      </c>
      <c r="BU13" s="335">
        <v>165.98346723769839</v>
      </c>
      <c r="BV13" s="335">
        <v>166.46279368547448</v>
      </c>
      <c r="BW13" s="335">
        <v>166.93711959782479</v>
      </c>
      <c r="BX13" s="335">
        <v>167.40700904333127</v>
      </c>
      <c r="BY13" s="335">
        <v>167.87228877750164</v>
      </c>
      <c r="BZ13" s="335">
        <v>168.33251397368423</v>
      </c>
      <c r="CA13" s="335">
        <v>168.78692543556377</v>
      </c>
      <c r="CB13" s="335">
        <v>169.23465316590347</v>
      </c>
      <c r="CC13" s="335">
        <v>169.67498111212299</v>
      </c>
      <c r="CD13" s="335">
        <v>170.10731457032691</v>
      </c>
      <c r="CE13" s="335">
        <v>170.54140567155522</v>
      </c>
      <c r="CF13" s="335">
        <v>170.97659882128636</v>
      </c>
    </row>
    <row r="14" spans="1:84" s="76" customFormat="1">
      <c r="B14" s="314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</row>
    <row r="15" spans="1:84" s="76" customFormat="1">
      <c r="C15" s="321" t="s">
        <v>487</v>
      </c>
    </row>
    <row r="16" spans="1:84" s="76" customFormat="1">
      <c r="B16" s="322" t="s">
        <v>36</v>
      </c>
      <c r="C16" s="322">
        <v>1970</v>
      </c>
      <c r="D16" s="322">
        <v>1971</v>
      </c>
      <c r="E16" s="322">
        <v>1972</v>
      </c>
      <c r="F16" s="322">
        <v>1973</v>
      </c>
      <c r="G16" s="322">
        <v>1974</v>
      </c>
      <c r="H16" s="322">
        <v>1975</v>
      </c>
      <c r="I16" s="322">
        <v>1976</v>
      </c>
      <c r="J16" s="322">
        <v>1977</v>
      </c>
      <c r="K16" s="322">
        <v>1978</v>
      </c>
      <c r="L16" s="322">
        <v>1979</v>
      </c>
      <c r="M16" s="322">
        <v>1980</v>
      </c>
      <c r="N16" s="322">
        <v>1981</v>
      </c>
      <c r="O16" s="322">
        <v>1982</v>
      </c>
      <c r="P16" s="322">
        <v>1983</v>
      </c>
      <c r="Q16" s="322">
        <v>1984</v>
      </c>
      <c r="R16" s="322">
        <v>1985</v>
      </c>
      <c r="S16" s="322">
        <v>1986</v>
      </c>
      <c r="T16" s="322">
        <v>1987</v>
      </c>
      <c r="U16" s="322">
        <v>1988</v>
      </c>
      <c r="V16" s="322">
        <v>1989</v>
      </c>
      <c r="W16" s="322">
        <v>1990</v>
      </c>
      <c r="X16" s="322">
        <v>1991</v>
      </c>
      <c r="Y16" s="322">
        <v>1992</v>
      </c>
      <c r="Z16" s="322">
        <v>1993</v>
      </c>
      <c r="AA16" s="322">
        <v>1994</v>
      </c>
      <c r="AB16" s="322">
        <v>1995</v>
      </c>
      <c r="AC16" s="322">
        <v>1996</v>
      </c>
      <c r="AD16" s="322">
        <v>1997</v>
      </c>
      <c r="AE16" s="322">
        <v>1998</v>
      </c>
      <c r="AF16" s="322">
        <v>1999</v>
      </c>
      <c r="AG16" s="322">
        <v>2000</v>
      </c>
      <c r="AH16" s="322">
        <v>2001</v>
      </c>
      <c r="AI16" s="322">
        <v>2002</v>
      </c>
      <c r="AJ16" s="322">
        <v>2003</v>
      </c>
      <c r="AK16" s="322">
        <v>2004</v>
      </c>
      <c r="AL16" s="322">
        <v>2005</v>
      </c>
      <c r="AM16" s="322">
        <v>2006</v>
      </c>
      <c r="AN16" s="322">
        <v>2007</v>
      </c>
      <c r="AO16" s="322">
        <v>2008</v>
      </c>
      <c r="AP16" s="322">
        <v>2009</v>
      </c>
      <c r="AQ16" s="322">
        <v>2010</v>
      </c>
      <c r="AR16" s="322">
        <v>2011</v>
      </c>
      <c r="AS16" s="322">
        <v>2012</v>
      </c>
      <c r="AT16" s="322">
        <v>2013</v>
      </c>
      <c r="AU16" s="322">
        <v>2014</v>
      </c>
      <c r="AV16" s="322">
        <v>2015</v>
      </c>
      <c r="AW16" s="322">
        <v>2016</v>
      </c>
      <c r="AX16" s="322">
        <v>2017</v>
      </c>
      <c r="AY16" s="322">
        <v>2018</v>
      </c>
      <c r="AZ16" s="322">
        <v>2019</v>
      </c>
      <c r="BA16" s="322">
        <v>2020</v>
      </c>
      <c r="BB16" s="322">
        <v>2021</v>
      </c>
      <c r="BC16" s="322">
        <v>2022</v>
      </c>
      <c r="BD16" s="322">
        <v>2023</v>
      </c>
      <c r="BE16" s="322">
        <v>2024</v>
      </c>
      <c r="BF16" s="322">
        <v>2025</v>
      </c>
      <c r="BG16" s="322">
        <v>2026</v>
      </c>
      <c r="BH16" s="322">
        <v>2027</v>
      </c>
      <c r="BI16" s="322">
        <v>2028</v>
      </c>
      <c r="BJ16" s="322">
        <v>2029</v>
      </c>
      <c r="BK16" s="322">
        <v>2030</v>
      </c>
      <c r="BL16" s="322">
        <v>2031</v>
      </c>
      <c r="BM16" s="322">
        <v>2032</v>
      </c>
      <c r="BN16" s="322">
        <v>2033</v>
      </c>
      <c r="BO16" s="322">
        <v>2034</v>
      </c>
      <c r="BP16" s="322">
        <v>2035</v>
      </c>
      <c r="BQ16" s="322">
        <v>2036</v>
      </c>
      <c r="BR16" s="322">
        <v>2037</v>
      </c>
      <c r="BS16" s="322">
        <v>2038</v>
      </c>
      <c r="BT16" s="322">
        <v>2039</v>
      </c>
      <c r="BU16" s="322">
        <v>2040</v>
      </c>
      <c r="BV16" s="322">
        <v>2041</v>
      </c>
      <c r="BW16" s="322">
        <v>2042</v>
      </c>
      <c r="BX16" s="322">
        <v>2043</v>
      </c>
      <c r="BY16" s="322">
        <v>2044</v>
      </c>
      <c r="BZ16" s="322">
        <v>2045</v>
      </c>
      <c r="CA16" s="322">
        <v>2046</v>
      </c>
      <c r="CB16" s="322">
        <v>2047</v>
      </c>
      <c r="CC16" s="322">
        <v>2048</v>
      </c>
      <c r="CD16" s="322">
        <v>2049</v>
      </c>
      <c r="CE16" s="322">
        <v>2050</v>
      </c>
      <c r="CF16" s="322">
        <v>2051</v>
      </c>
    </row>
    <row r="17" spans="1:84" s="210" customFormat="1">
      <c r="A17" s="261"/>
      <c r="B17" s="323" t="s">
        <v>80</v>
      </c>
      <c r="C17" s="335">
        <v>2.3681342320599192</v>
      </c>
      <c r="D17" s="335">
        <v>2.4765756940086532</v>
      </c>
      <c r="E17" s="335">
        <v>2.5627855476105266</v>
      </c>
      <c r="F17" s="335">
        <v>2.6394669040236729</v>
      </c>
      <c r="G17" s="335">
        <v>2.720306808641006</v>
      </c>
      <c r="H17" s="335">
        <v>2.9097267532735089</v>
      </c>
      <c r="I17" s="335">
        <v>3.1332127166517107</v>
      </c>
      <c r="J17" s="335">
        <v>3.3788051368184941</v>
      </c>
      <c r="K17" s="335">
        <v>3.6851835162217403</v>
      </c>
      <c r="L17" s="335">
        <v>4.0588171109371842</v>
      </c>
      <c r="M17" s="335">
        <v>4.5061196187120061</v>
      </c>
      <c r="N17" s="335">
        <v>5.0260708127036899</v>
      </c>
      <c r="O17" s="335">
        <v>5.5786503000596852</v>
      </c>
      <c r="P17" s="335">
        <v>6.1437038622296036</v>
      </c>
      <c r="Q17" s="335">
        <v>6.6745401561173185</v>
      </c>
      <c r="R17" s="335">
        <v>7.1547285258855222</v>
      </c>
      <c r="S17" s="335">
        <v>7.5822152737061081</v>
      </c>
      <c r="T17" s="335">
        <v>7.97375369624943</v>
      </c>
      <c r="U17" s="335">
        <v>8.3270181448401814</v>
      </c>
      <c r="V17" s="335">
        <v>8.7670582641182389</v>
      </c>
      <c r="W17" s="335">
        <v>9.3089479346128616</v>
      </c>
      <c r="X17" s="335">
        <v>9.621419579973459</v>
      </c>
      <c r="Y17" s="335">
        <v>9.9141443843336443</v>
      </c>
      <c r="Z17" s="335">
        <v>10.159194845322386</v>
      </c>
      <c r="AA17" s="335">
        <v>10.351344046435957</v>
      </c>
      <c r="AB17" s="335">
        <v>10.554890902703267</v>
      </c>
      <c r="AC17" s="335">
        <v>10.72716033788285</v>
      </c>
      <c r="AD17" s="335">
        <v>11.048544795051551</v>
      </c>
      <c r="AE17" s="335">
        <v>11.507462193253813</v>
      </c>
      <c r="AF17" s="335">
        <v>12.134322262410976</v>
      </c>
      <c r="AG17" s="335">
        <v>12.783800596460077</v>
      </c>
      <c r="AH17" s="335">
        <v>13.433821440734979</v>
      </c>
      <c r="AI17" s="335">
        <v>14.703717093382105</v>
      </c>
      <c r="AJ17" s="335">
        <v>15.608707465714501</v>
      </c>
      <c r="AK17" s="335">
        <v>16.396554191185508</v>
      </c>
      <c r="AL17" s="335">
        <v>16.625668475929842</v>
      </c>
      <c r="AM17" s="335">
        <v>16.816661078478994</v>
      </c>
      <c r="AN17" s="335">
        <v>17.148017443447834</v>
      </c>
      <c r="AO17" s="335">
        <v>16.707481611919377</v>
      </c>
      <c r="AP17" s="335">
        <v>15.459860403760667</v>
      </c>
      <c r="AQ17" s="335">
        <v>15.521424493405377</v>
      </c>
      <c r="AR17" s="335">
        <v>15.589377008363764</v>
      </c>
      <c r="AS17" s="335">
        <v>15.456558881455191</v>
      </c>
      <c r="AT17" s="335">
        <v>15.247751532886298</v>
      </c>
      <c r="AU17" s="335">
        <v>14.911924261379852</v>
      </c>
      <c r="AV17" s="335">
        <v>14.807581649129654</v>
      </c>
      <c r="AW17" s="335">
        <v>14.712758948994541</v>
      </c>
      <c r="AX17" s="335">
        <v>14.615866021384262</v>
      </c>
      <c r="AY17" s="335">
        <v>14.483165817694433</v>
      </c>
      <c r="AZ17" s="335">
        <v>14.14311760442312</v>
      </c>
      <c r="BA17" s="335">
        <v>13.81159827131466</v>
      </c>
      <c r="BB17" s="335">
        <v>13.488493462006636</v>
      </c>
      <c r="BC17" s="335">
        <v>13.174349456059488</v>
      </c>
      <c r="BD17" s="335">
        <v>12.765222057235844</v>
      </c>
      <c r="BE17" s="335">
        <v>12.411990810399642</v>
      </c>
      <c r="BF17" s="335">
        <v>12.082618092122996</v>
      </c>
      <c r="BG17" s="335">
        <v>11.775001164026262</v>
      </c>
      <c r="BH17" s="335">
        <v>11.48801249322678</v>
      </c>
      <c r="BI17" s="335">
        <v>11.220486561439479</v>
      </c>
      <c r="BJ17" s="335">
        <v>10.971399865223121</v>
      </c>
      <c r="BK17" s="335">
        <v>10.724296505818462</v>
      </c>
      <c r="BL17" s="335">
        <v>10.562779773911712</v>
      </c>
      <c r="BM17" s="335">
        <v>10.407661349382369</v>
      </c>
      <c r="BN17" s="335">
        <v>10.279836881127716</v>
      </c>
      <c r="BO17" s="335">
        <v>10.171979990357496</v>
      </c>
      <c r="BP17" s="335">
        <v>10.070303627485828</v>
      </c>
      <c r="BQ17" s="335">
        <v>9.9746837950298364</v>
      </c>
      <c r="BR17" s="335">
        <v>9.8851506144404357</v>
      </c>
      <c r="BS17" s="335">
        <v>9.7894662879362766</v>
      </c>
      <c r="BT17" s="335">
        <v>9.6876050708280825</v>
      </c>
      <c r="BU17" s="335">
        <v>9.5939177358333403</v>
      </c>
      <c r="BV17" s="335">
        <v>9.5431699454372865</v>
      </c>
      <c r="BW17" s="335">
        <v>9.4963209860894437</v>
      </c>
      <c r="BX17" s="335">
        <v>9.4533148480845526</v>
      </c>
      <c r="BY17" s="335">
        <v>9.4139865394376727</v>
      </c>
      <c r="BZ17" s="335">
        <v>9.3782365507773893</v>
      </c>
      <c r="CA17" s="335">
        <v>9.3457312071845777</v>
      </c>
      <c r="CB17" s="335">
        <v>9.3163598124894857</v>
      </c>
      <c r="CC17" s="335">
        <v>9.2899521108394012</v>
      </c>
      <c r="CD17" s="335">
        <v>9.2664257644532633</v>
      </c>
      <c r="CE17" s="335">
        <v>9.2460377606935484</v>
      </c>
      <c r="CF17" s="335">
        <v>9.2190082771050879</v>
      </c>
    </row>
    <row r="18" spans="1:84" s="76" customFormat="1">
      <c r="B18" s="323" t="s">
        <v>31</v>
      </c>
      <c r="C18" s="335">
        <v>2.3681342320599192</v>
      </c>
      <c r="D18" s="335">
        <v>2.4765756940086532</v>
      </c>
      <c r="E18" s="335">
        <v>2.5627855476105266</v>
      </c>
      <c r="F18" s="335">
        <v>2.6394669040236729</v>
      </c>
      <c r="G18" s="335">
        <v>2.720306808641006</v>
      </c>
      <c r="H18" s="335">
        <v>2.9097267532735089</v>
      </c>
      <c r="I18" s="335">
        <v>3.1332127166517107</v>
      </c>
      <c r="J18" s="335">
        <v>3.3788051368184941</v>
      </c>
      <c r="K18" s="335">
        <v>3.6851835162217403</v>
      </c>
      <c r="L18" s="335">
        <v>4.0588171109371842</v>
      </c>
      <c r="M18" s="335">
        <v>4.5061196187120061</v>
      </c>
      <c r="N18" s="335">
        <v>5.0260708127036899</v>
      </c>
      <c r="O18" s="335">
        <v>5.5786503000596852</v>
      </c>
      <c r="P18" s="335">
        <v>6.1437038622296036</v>
      </c>
      <c r="Q18" s="335">
        <v>6.6745401561173185</v>
      </c>
      <c r="R18" s="335">
        <v>7.1547285258855222</v>
      </c>
      <c r="S18" s="335">
        <v>7.5822152737061081</v>
      </c>
      <c r="T18" s="335">
        <v>7.97375369624943</v>
      </c>
      <c r="U18" s="335">
        <v>8.3270181448401814</v>
      </c>
      <c r="V18" s="335">
        <v>8.7670582641182389</v>
      </c>
      <c r="W18" s="335">
        <v>9.3089479346128616</v>
      </c>
      <c r="X18" s="335">
        <v>9.621419579973459</v>
      </c>
      <c r="Y18" s="335">
        <v>9.9141443843336443</v>
      </c>
      <c r="Z18" s="335">
        <v>10.159194845322386</v>
      </c>
      <c r="AA18" s="335">
        <v>10.351344046435957</v>
      </c>
      <c r="AB18" s="335">
        <v>10.554890902703267</v>
      </c>
      <c r="AC18" s="335">
        <v>10.72716033788285</v>
      </c>
      <c r="AD18" s="335">
        <v>11.048544795051551</v>
      </c>
      <c r="AE18" s="335">
        <v>11.507462193253813</v>
      </c>
      <c r="AF18" s="335">
        <v>12.134322262410976</v>
      </c>
      <c r="AG18" s="335">
        <v>12.783800596460077</v>
      </c>
      <c r="AH18" s="335">
        <v>13.433821440734979</v>
      </c>
      <c r="AI18" s="335">
        <v>14.703717093382105</v>
      </c>
      <c r="AJ18" s="335">
        <v>15.608707465714501</v>
      </c>
      <c r="AK18" s="335">
        <v>16.396554191185508</v>
      </c>
      <c r="AL18" s="335">
        <v>16.625668475929842</v>
      </c>
      <c r="AM18" s="335">
        <v>16.816661078478994</v>
      </c>
      <c r="AN18" s="335">
        <v>17.148017443447834</v>
      </c>
      <c r="AO18" s="335">
        <v>16.707481611919377</v>
      </c>
      <c r="AP18" s="335">
        <v>15.459860403760667</v>
      </c>
      <c r="AQ18" s="335">
        <v>15.521424493405377</v>
      </c>
      <c r="AR18" s="335">
        <v>15.589377008363764</v>
      </c>
      <c r="AS18" s="335">
        <v>15.456558881455191</v>
      </c>
      <c r="AT18" s="335">
        <v>15.247751532886298</v>
      </c>
      <c r="AU18" s="335">
        <v>14.911924261379852</v>
      </c>
      <c r="AV18" s="335">
        <v>14.807581649129654</v>
      </c>
      <c r="AW18" s="335">
        <v>14.678158255516699</v>
      </c>
      <c r="AX18" s="335">
        <v>14.546067602410281</v>
      </c>
      <c r="AY18" s="335">
        <v>14.379000726704664</v>
      </c>
      <c r="AZ18" s="335">
        <v>14.177224102043176</v>
      </c>
      <c r="BA18" s="335">
        <v>13.975148989058207</v>
      </c>
      <c r="BB18" s="335">
        <v>13.771906867079704</v>
      </c>
      <c r="BC18" s="335">
        <v>13.56929688255113</v>
      </c>
      <c r="BD18" s="335">
        <v>13.38793388560866</v>
      </c>
      <c r="BE18" s="335">
        <v>13.225955589006444</v>
      </c>
      <c r="BF18" s="335">
        <v>13.053880271468973</v>
      </c>
      <c r="BG18" s="335">
        <v>12.872592010135177</v>
      </c>
      <c r="BH18" s="335">
        <v>12.681378274861135</v>
      </c>
      <c r="BI18" s="335">
        <v>12.480282763392982</v>
      </c>
      <c r="BJ18" s="335">
        <v>12.268547064719844</v>
      </c>
      <c r="BK18" s="335">
        <v>12.04759036956688</v>
      </c>
      <c r="BL18" s="335">
        <v>11.8227599812577</v>
      </c>
      <c r="BM18" s="335">
        <v>11.620211625938756</v>
      </c>
      <c r="BN18" s="335">
        <v>11.407549803642322</v>
      </c>
      <c r="BO18" s="335">
        <v>11.186249609506676</v>
      </c>
      <c r="BP18" s="335">
        <v>10.955788546933688</v>
      </c>
      <c r="BQ18" s="335">
        <v>10.781648112814832</v>
      </c>
      <c r="BR18" s="335">
        <v>10.874753043227056</v>
      </c>
      <c r="BS18" s="335">
        <v>10.967313770997785</v>
      </c>
      <c r="BT18" s="335">
        <v>11.027484098984552</v>
      </c>
      <c r="BU18" s="335">
        <v>11.078737057077323</v>
      </c>
      <c r="BV18" s="335">
        <v>11.12970950829979</v>
      </c>
      <c r="BW18" s="335">
        <v>11.18032316888743</v>
      </c>
      <c r="BX18" s="335">
        <v>11.230665352206721</v>
      </c>
      <c r="BY18" s="335">
        <v>11.280722276580978</v>
      </c>
      <c r="BZ18" s="335">
        <v>11.330513247060471</v>
      </c>
      <c r="CA18" s="335">
        <v>11.379881811200061</v>
      </c>
      <c r="CB18" s="335">
        <v>11.428818172869516</v>
      </c>
      <c r="CC18" s="335">
        <v>11.477271069330518</v>
      </c>
      <c r="CD18" s="335">
        <v>11.525248235101808</v>
      </c>
      <c r="CE18" s="335">
        <v>11.573306015459645</v>
      </c>
      <c r="CF18" s="335">
        <v>11.612550000756553</v>
      </c>
    </row>
    <row r="19" spans="1:84" s="210" customFormat="1">
      <c r="A19" s="76"/>
      <c r="B19" s="323" t="s">
        <v>81</v>
      </c>
      <c r="C19" s="335">
        <v>2.3681342320599192</v>
      </c>
      <c r="D19" s="335">
        <v>2.4765756940086532</v>
      </c>
      <c r="E19" s="335">
        <v>2.5627855476105266</v>
      </c>
      <c r="F19" s="335">
        <v>2.6394669040236729</v>
      </c>
      <c r="G19" s="335">
        <v>2.720306808641006</v>
      </c>
      <c r="H19" s="335">
        <v>2.9097267532735089</v>
      </c>
      <c r="I19" s="335">
        <v>3.1332127166517107</v>
      </c>
      <c r="J19" s="335">
        <v>3.3788051368184941</v>
      </c>
      <c r="K19" s="335">
        <v>3.6851835162217403</v>
      </c>
      <c r="L19" s="335">
        <v>4.0588171109371842</v>
      </c>
      <c r="M19" s="335">
        <v>4.5061196187120061</v>
      </c>
      <c r="N19" s="335">
        <v>5.0260708127036899</v>
      </c>
      <c r="O19" s="335">
        <v>5.5786503000596852</v>
      </c>
      <c r="P19" s="335">
        <v>6.1437038622296036</v>
      </c>
      <c r="Q19" s="335">
        <v>6.6745401561173185</v>
      </c>
      <c r="R19" s="335">
        <v>7.1547285258855222</v>
      </c>
      <c r="S19" s="335">
        <v>7.5822152737061081</v>
      </c>
      <c r="T19" s="335">
        <v>7.97375369624943</v>
      </c>
      <c r="U19" s="335">
        <v>8.3270181448401814</v>
      </c>
      <c r="V19" s="335">
        <v>8.7670582641182389</v>
      </c>
      <c r="W19" s="335">
        <v>9.3089479346128616</v>
      </c>
      <c r="X19" s="335">
        <v>9.621419579973459</v>
      </c>
      <c r="Y19" s="335">
        <v>9.9141443843336443</v>
      </c>
      <c r="Z19" s="335">
        <v>10.159194845322386</v>
      </c>
      <c r="AA19" s="335">
        <v>10.351344046435957</v>
      </c>
      <c r="AB19" s="335">
        <v>10.554890902703267</v>
      </c>
      <c r="AC19" s="335">
        <v>10.72716033788285</v>
      </c>
      <c r="AD19" s="335">
        <v>11.048544795051551</v>
      </c>
      <c r="AE19" s="335">
        <v>11.507462193253813</v>
      </c>
      <c r="AF19" s="335">
        <v>12.134322262410976</v>
      </c>
      <c r="AG19" s="335">
        <v>12.783800596460077</v>
      </c>
      <c r="AH19" s="335">
        <v>13.433821440734979</v>
      </c>
      <c r="AI19" s="335">
        <v>14.703717093382105</v>
      </c>
      <c r="AJ19" s="335">
        <v>15.608707465714501</v>
      </c>
      <c r="AK19" s="335">
        <v>16.396554191185508</v>
      </c>
      <c r="AL19" s="335">
        <v>16.625668475929842</v>
      </c>
      <c r="AM19" s="335">
        <v>16.816661078478994</v>
      </c>
      <c r="AN19" s="335">
        <v>17.148017443447834</v>
      </c>
      <c r="AO19" s="335">
        <v>16.707481611919377</v>
      </c>
      <c r="AP19" s="335">
        <v>15.459860403760667</v>
      </c>
      <c r="AQ19" s="335">
        <v>15.521424493405377</v>
      </c>
      <c r="AR19" s="335">
        <v>15.589377008363764</v>
      </c>
      <c r="AS19" s="335">
        <v>15.456558881455191</v>
      </c>
      <c r="AT19" s="335">
        <v>15.247751532886298</v>
      </c>
      <c r="AU19" s="335">
        <v>14.911924261379852</v>
      </c>
      <c r="AV19" s="335">
        <v>14.807581649129654</v>
      </c>
      <c r="AW19" s="335">
        <v>14.713119606571976</v>
      </c>
      <c r="AX19" s="335">
        <v>14.616967368392759</v>
      </c>
      <c r="AY19" s="335">
        <v>14.518826471981532</v>
      </c>
      <c r="AZ19" s="335">
        <v>14.398187056108558</v>
      </c>
      <c r="BA19" s="335">
        <v>14.278825842882732</v>
      </c>
      <c r="BB19" s="335">
        <v>14.160054225001216</v>
      </c>
      <c r="BC19" s="335">
        <v>14.043175624044469</v>
      </c>
      <c r="BD19" s="335">
        <v>13.933960791984028</v>
      </c>
      <c r="BE19" s="335">
        <v>13.856105012557547</v>
      </c>
      <c r="BF19" s="335">
        <v>13.769229143223971</v>
      </c>
      <c r="BG19" s="335">
        <v>13.673725485199675</v>
      </c>
      <c r="BH19" s="335">
        <v>13.569071244295053</v>
      </c>
      <c r="BI19" s="335">
        <v>13.455282993499278</v>
      </c>
      <c r="BJ19" s="335">
        <v>13.331799508833468</v>
      </c>
      <c r="BK19" s="335">
        <v>13.218452784234874</v>
      </c>
      <c r="BL19" s="335">
        <v>13.118370755813373</v>
      </c>
      <c r="BM19" s="335">
        <v>13.009395149265377</v>
      </c>
      <c r="BN19" s="335">
        <v>12.891174882397156</v>
      </c>
      <c r="BO19" s="335">
        <v>12.76467712692186</v>
      </c>
      <c r="BP19" s="335">
        <v>12.629616308958544</v>
      </c>
      <c r="BQ19" s="335">
        <v>12.486137698455851</v>
      </c>
      <c r="BR19" s="335">
        <v>12.333860120131932</v>
      </c>
      <c r="BS19" s="335">
        <v>12.17392039547933</v>
      </c>
      <c r="BT19" s="335">
        <v>12.002424085080762</v>
      </c>
      <c r="BU19" s="335">
        <v>11.786364361563967</v>
      </c>
      <c r="BV19" s="335">
        <v>11.774105181818229</v>
      </c>
      <c r="BW19" s="335">
        <v>11.840095258674625</v>
      </c>
      <c r="BX19" s="335">
        <v>11.904739605156148</v>
      </c>
      <c r="BY19" s="335">
        <v>11.968013820622479</v>
      </c>
      <c r="BZ19" s="335">
        <v>12.029952089613868</v>
      </c>
      <c r="CA19" s="335">
        <v>12.0903291129679</v>
      </c>
      <c r="CB19" s="335">
        <v>12.149151381323135</v>
      </c>
      <c r="CC19" s="335">
        <v>12.20635516169968</v>
      </c>
      <c r="CD19" s="335">
        <v>12.261950591455054</v>
      </c>
      <c r="CE19" s="335">
        <v>12.31649613272095</v>
      </c>
      <c r="CF19" s="335">
        <v>12.370004769827466</v>
      </c>
    </row>
    <row r="20" spans="1:84" s="210" customFormat="1">
      <c r="A20" s="76"/>
      <c r="B20" s="323" t="s">
        <v>32</v>
      </c>
      <c r="C20" s="335">
        <v>2.3681342320599192</v>
      </c>
      <c r="D20" s="335">
        <v>2.4765756940086532</v>
      </c>
      <c r="E20" s="335">
        <v>2.5627855476105266</v>
      </c>
      <c r="F20" s="335">
        <v>2.6394669040236729</v>
      </c>
      <c r="G20" s="335">
        <v>2.720306808641006</v>
      </c>
      <c r="H20" s="335">
        <v>2.9097267532735089</v>
      </c>
      <c r="I20" s="335">
        <v>3.1332127166517107</v>
      </c>
      <c r="J20" s="335">
        <v>3.3788051368184941</v>
      </c>
      <c r="K20" s="335">
        <v>3.6851835162217403</v>
      </c>
      <c r="L20" s="335">
        <v>4.0588171109371842</v>
      </c>
      <c r="M20" s="335">
        <v>4.5061196187120061</v>
      </c>
      <c r="N20" s="335">
        <v>5.0260708127036899</v>
      </c>
      <c r="O20" s="335">
        <v>5.5786503000596852</v>
      </c>
      <c r="P20" s="335">
        <v>6.1437038622296036</v>
      </c>
      <c r="Q20" s="335">
        <v>6.6745401561173185</v>
      </c>
      <c r="R20" s="335">
        <v>7.1547285258855222</v>
      </c>
      <c r="S20" s="335">
        <v>7.5822152737061081</v>
      </c>
      <c r="T20" s="335">
        <v>7.97375369624943</v>
      </c>
      <c r="U20" s="335">
        <v>8.3270181448401814</v>
      </c>
      <c r="V20" s="335">
        <v>8.7670582641182389</v>
      </c>
      <c r="W20" s="335">
        <v>9.3089479346128616</v>
      </c>
      <c r="X20" s="335">
        <v>9.621419579973459</v>
      </c>
      <c r="Y20" s="335">
        <v>9.9141443843336443</v>
      </c>
      <c r="Z20" s="335">
        <v>10.159194845322386</v>
      </c>
      <c r="AA20" s="335">
        <v>10.351344046435957</v>
      </c>
      <c r="AB20" s="335">
        <v>10.554890902703267</v>
      </c>
      <c r="AC20" s="335">
        <v>10.72716033788285</v>
      </c>
      <c r="AD20" s="335">
        <v>11.048544795051551</v>
      </c>
      <c r="AE20" s="335">
        <v>11.507462193253813</v>
      </c>
      <c r="AF20" s="335">
        <v>12.134322262410976</v>
      </c>
      <c r="AG20" s="335">
        <v>12.783800596460077</v>
      </c>
      <c r="AH20" s="335">
        <v>13.433821440734979</v>
      </c>
      <c r="AI20" s="335">
        <v>14.703717093382105</v>
      </c>
      <c r="AJ20" s="335">
        <v>15.608707465714501</v>
      </c>
      <c r="AK20" s="335">
        <v>16.396554191185508</v>
      </c>
      <c r="AL20" s="335">
        <v>16.625668475929842</v>
      </c>
      <c r="AM20" s="335">
        <v>16.816661078478994</v>
      </c>
      <c r="AN20" s="335">
        <v>17.148017443447834</v>
      </c>
      <c r="AO20" s="335">
        <v>16.707481611919377</v>
      </c>
      <c r="AP20" s="335">
        <v>15.459860403760667</v>
      </c>
      <c r="AQ20" s="335">
        <v>15.521424493405377</v>
      </c>
      <c r="AR20" s="335">
        <v>15.589377008363764</v>
      </c>
      <c r="AS20" s="335">
        <v>15.456558881455191</v>
      </c>
      <c r="AT20" s="335">
        <v>15.247751532886298</v>
      </c>
      <c r="AU20" s="335">
        <v>14.911924261379852</v>
      </c>
      <c r="AV20" s="335">
        <v>14.807581649129654</v>
      </c>
      <c r="AW20" s="335">
        <v>14.85265920324737</v>
      </c>
      <c r="AX20" s="335">
        <v>14.900400351164492</v>
      </c>
      <c r="AY20" s="335">
        <v>14.949606099695051</v>
      </c>
      <c r="AZ20" s="335">
        <v>14.979204640507017</v>
      </c>
      <c r="BA20" s="335">
        <v>15.013370250380881</v>
      </c>
      <c r="BB20" s="335">
        <v>15.051749870598114</v>
      </c>
      <c r="BC20" s="335">
        <v>15.094736662319502</v>
      </c>
      <c r="BD20" s="335">
        <v>15.141955775431315</v>
      </c>
      <c r="BE20" s="335">
        <v>15.231531299335185</v>
      </c>
      <c r="BF20" s="335">
        <v>15.326201123961342</v>
      </c>
      <c r="BG20" s="335">
        <v>15.417436058531116</v>
      </c>
      <c r="BH20" s="335">
        <v>15.505160887569499</v>
      </c>
      <c r="BI20" s="335">
        <v>15.5893807995665</v>
      </c>
      <c r="BJ20" s="335">
        <v>15.670046647915573</v>
      </c>
      <c r="BK20" s="335">
        <v>15.721868701683558</v>
      </c>
      <c r="BL20" s="335">
        <v>15.754030990849756</v>
      </c>
      <c r="BM20" s="335">
        <v>15.779923257515774</v>
      </c>
      <c r="BN20" s="335">
        <v>15.820521246400013</v>
      </c>
      <c r="BO20" s="335">
        <v>15.869078686167214</v>
      </c>
      <c r="BP20" s="335">
        <v>15.911923103570881</v>
      </c>
      <c r="BQ20" s="335">
        <v>15.949213387255584</v>
      </c>
      <c r="BR20" s="335">
        <v>15.981068665393078</v>
      </c>
      <c r="BS20" s="335">
        <v>15.979523289613056</v>
      </c>
      <c r="BT20" s="335">
        <v>15.942442914348215</v>
      </c>
      <c r="BU20" s="335">
        <v>15.904310783766876</v>
      </c>
      <c r="BV20" s="335">
        <v>15.865044438965327</v>
      </c>
      <c r="BW20" s="335">
        <v>15.825157270648955</v>
      </c>
      <c r="BX20" s="335">
        <v>15.784478737233105</v>
      </c>
      <c r="BY20" s="335">
        <v>15.743000237132012</v>
      </c>
      <c r="BZ20" s="335">
        <v>15.700454154506694</v>
      </c>
      <c r="CA20" s="335">
        <v>15.657246318274211</v>
      </c>
      <c r="CB20" s="335">
        <v>15.61307246643938</v>
      </c>
      <c r="CC20" s="335">
        <v>15.75087260345645</v>
      </c>
      <c r="CD20" s="335">
        <v>15.935007090317592</v>
      </c>
      <c r="CE20" s="335">
        <v>16.119673419094717</v>
      </c>
      <c r="CF20" s="335">
        <v>16.305206128134927</v>
      </c>
    </row>
    <row r="21" spans="1:84" s="210" customFormat="1">
      <c r="A21" s="76"/>
    </row>
    <row r="22" spans="1:84" s="210" customFormat="1">
      <c r="B22" s="314" t="s">
        <v>488</v>
      </c>
      <c r="F22" s="326"/>
      <c r="G22" s="327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</row>
    <row r="23" spans="1:84" s="210" customFormat="1" ht="13.5" thickBot="1">
      <c r="C23" s="321" t="s">
        <v>80</v>
      </c>
      <c r="F23" s="326"/>
      <c r="G23" s="327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</row>
    <row r="24" spans="1:84">
      <c r="B24" s="328"/>
      <c r="C24" s="329" t="s">
        <v>489</v>
      </c>
      <c r="D24" s="289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289"/>
      <c r="BQ24" s="289"/>
      <c r="BR24" s="289"/>
      <c r="BS24" s="289"/>
      <c r="BT24" s="289"/>
      <c r="BU24" s="289"/>
      <c r="BV24" s="289"/>
      <c r="BW24" s="289"/>
      <c r="BX24" s="289"/>
      <c r="BY24" s="289"/>
      <c r="BZ24" s="289"/>
      <c r="CA24" s="289"/>
      <c r="CB24" s="289"/>
      <c r="CC24" s="289"/>
      <c r="CD24" s="289"/>
      <c r="CE24" s="289"/>
      <c r="CF24" s="289"/>
    </row>
    <row r="25" spans="1:84" s="76" customFormat="1">
      <c r="B25" s="333" t="s">
        <v>36</v>
      </c>
      <c r="C25" s="322">
        <v>1970</v>
      </c>
      <c r="D25" s="322">
        <v>1971</v>
      </c>
      <c r="E25" s="322">
        <v>1972</v>
      </c>
      <c r="F25" s="322">
        <v>1973</v>
      </c>
      <c r="G25" s="322">
        <v>1974</v>
      </c>
      <c r="H25" s="322">
        <v>1975</v>
      </c>
      <c r="I25" s="322">
        <v>1976</v>
      </c>
      <c r="J25" s="322">
        <v>1977</v>
      </c>
      <c r="K25" s="322">
        <v>1978</v>
      </c>
      <c r="L25" s="322">
        <v>1979</v>
      </c>
      <c r="M25" s="322">
        <v>1980</v>
      </c>
      <c r="N25" s="322">
        <v>1981</v>
      </c>
      <c r="O25" s="322">
        <v>1982</v>
      </c>
      <c r="P25" s="322">
        <v>1983</v>
      </c>
      <c r="Q25" s="322">
        <v>1984</v>
      </c>
      <c r="R25" s="322">
        <v>1985</v>
      </c>
      <c r="S25" s="322">
        <v>1986</v>
      </c>
      <c r="T25" s="322">
        <v>1987</v>
      </c>
      <c r="U25" s="322">
        <v>1988</v>
      </c>
      <c r="V25" s="322">
        <v>1989</v>
      </c>
      <c r="W25" s="322">
        <v>1990</v>
      </c>
      <c r="X25" s="322">
        <v>1991</v>
      </c>
      <c r="Y25" s="322">
        <v>1992</v>
      </c>
      <c r="Z25" s="322">
        <v>1993</v>
      </c>
      <c r="AA25" s="322">
        <v>1994</v>
      </c>
      <c r="AB25" s="322">
        <v>1995</v>
      </c>
      <c r="AC25" s="322">
        <v>1996</v>
      </c>
      <c r="AD25" s="322">
        <v>1997</v>
      </c>
      <c r="AE25" s="322">
        <v>1998</v>
      </c>
      <c r="AF25" s="322">
        <v>1999</v>
      </c>
      <c r="AG25" s="322">
        <v>2000</v>
      </c>
      <c r="AH25" s="322">
        <v>2001</v>
      </c>
      <c r="AI25" s="322">
        <v>2002</v>
      </c>
      <c r="AJ25" s="322">
        <v>2003</v>
      </c>
      <c r="AK25" s="322">
        <v>2004</v>
      </c>
      <c r="AL25" s="322">
        <v>2005</v>
      </c>
      <c r="AM25" s="322">
        <v>2006</v>
      </c>
      <c r="AN25" s="322">
        <v>2007</v>
      </c>
      <c r="AO25" s="322">
        <v>2008</v>
      </c>
      <c r="AP25" s="322">
        <v>2009</v>
      </c>
      <c r="AQ25" s="322">
        <v>2010</v>
      </c>
      <c r="AR25" s="322">
        <v>2011</v>
      </c>
      <c r="AS25" s="322">
        <v>2012</v>
      </c>
      <c r="AT25" s="322">
        <v>2013</v>
      </c>
      <c r="AU25" s="322">
        <v>2014</v>
      </c>
      <c r="AV25" s="322">
        <v>2015</v>
      </c>
      <c r="AW25" s="322">
        <v>2016</v>
      </c>
      <c r="AX25" s="322">
        <v>2017</v>
      </c>
      <c r="AY25" s="322">
        <v>2018</v>
      </c>
      <c r="AZ25" s="322">
        <v>2019</v>
      </c>
      <c r="BA25" s="322">
        <v>2020</v>
      </c>
      <c r="BB25" s="322">
        <v>2021</v>
      </c>
      <c r="BC25" s="322">
        <v>2022</v>
      </c>
      <c r="BD25" s="322">
        <v>2023</v>
      </c>
      <c r="BE25" s="322">
        <v>2024</v>
      </c>
      <c r="BF25" s="322">
        <v>2025</v>
      </c>
      <c r="BG25" s="322">
        <v>2026</v>
      </c>
      <c r="BH25" s="322">
        <v>2027</v>
      </c>
      <c r="BI25" s="322">
        <v>2028</v>
      </c>
      <c r="BJ25" s="322">
        <v>2029</v>
      </c>
      <c r="BK25" s="322">
        <v>2030</v>
      </c>
      <c r="BL25" s="322">
        <v>2031</v>
      </c>
      <c r="BM25" s="322">
        <v>2032</v>
      </c>
      <c r="BN25" s="322">
        <v>2033</v>
      </c>
      <c r="BO25" s="322">
        <v>2034</v>
      </c>
      <c r="BP25" s="322">
        <v>2035</v>
      </c>
      <c r="BQ25" s="322">
        <v>2036</v>
      </c>
      <c r="BR25" s="322">
        <v>2037</v>
      </c>
      <c r="BS25" s="322">
        <v>2038</v>
      </c>
      <c r="BT25" s="322">
        <v>2039</v>
      </c>
      <c r="BU25" s="322">
        <v>2040</v>
      </c>
      <c r="BV25" s="322">
        <v>2041</v>
      </c>
      <c r="BW25" s="322">
        <v>2042</v>
      </c>
      <c r="BX25" s="322">
        <v>2043</v>
      </c>
      <c r="BY25" s="322">
        <v>2044</v>
      </c>
      <c r="BZ25" s="322">
        <v>2045</v>
      </c>
      <c r="CA25" s="322">
        <v>2046</v>
      </c>
      <c r="CB25" s="322">
        <v>2047</v>
      </c>
      <c r="CC25" s="322">
        <v>2048</v>
      </c>
      <c r="CD25" s="322">
        <v>2049</v>
      </c>
      <c r="CE25" s="322">
        <v>2050</v>
      </c>
      <c r="CF25" s="322">
        <v>2051</v>
      </c>
    </row>
    <row r="26" spans="1:84">
      <c r="B26" s="334" t="s">
        <v>502</v>
      </c>
      <c r="C26" s="335">
        <v>17.126611631455194</v>
      </c>
      <c r="D26" s="335">
        <v>17.536845147866675</v>
      </c>
      <c r="E26" s="335">
        <v>17.946278597482454</v>
      </c>
      <c r="F26" s="335">
        <v>18.399973393810427</v>
      </c>
      <c r="G26" s="335">
        <v>18.941425532646168</v>
      </c>
      <c r="H26" s="335">
        <v>19.583783455881818</v>
      </c>
      <c r="I26" s="335">
        <v>20.317671712471306</v>
      </c>
      <c r="J26" s="335">
        <v>21.145704025935519</v>
      </c>
      <c r="K26" s="335">
        <v>22.110453163955082</v>
      </c>
      <c r="L26" s="335">
        <v>23.205757130642006</v>
      </c>
      <c r="M26" s="335">
        <v>24.428384376335533</v>
      </c>
      <c r="N26" s="335">
        <v>25.811024019729878</v>
      </c>
      <c r="O26" s="335">
        <v>27.269478518988841</v>
      </c>
      <c r="P26" s="335">
        <v>28.814739825588703</v>
      </c>
      <c r="Q26" s="335">
        <v>30.336825858613846</v>
      </c>
      <c r="R26" s="335">
        <v>31.665725064751133</v>
      </c>
      <c r="S26" s="335">
        <v>32.81051669528653</v>
      </c>
      <c r="T26" s="335">
        <v>33.820741306413765</v>
      </c>
      <c r="U26" s="335">
        <v>34.70049744477199</v>
      </c>
      <c r="V26" s="335">
        <v>35.513528638067868</v>
      </c>
      <c r="W26" s="335">
        <v>36.195843630200194</v>
      </c>
      <c r="X26" s="335">
        <v>37.048123708547621</v>
      </c>
      <c r="Y26" s="335">
        <v>37.876540598257201</v>
      </c>
      <c r="Z26" s="335">
        <v>38.669438858898218</v>
      </c>
      <c r="AA26" s="335">
        <v>39.495560794360067</v>
      </c>
      <c r="AB26" s="335">
        <v>40.490340204590304</v>
      </c>
      <c r="AC26" s="335">
        <v>41.698813615837572</v>
      </c>
      <c r="AD26" s="335">
        <v>43.038787065168542</v>
      </c>
      <c r="AE26" s="335">
        <v>44.511339478815017</v>
      </c>
      <c r="AF26" s="335">
        <v>46.06845936392051</v>
      </c>
      <c r="AG26" s="335">
        <v>47.656789490670974</v>
      </c>
      <c r="AH26" s="335">
        <v>49.366198811581484</v>
      </c>
      <c r="AI26" s="335">
        <v>50.764687236326729</v>
      </c>
      <c r="AJ26" s="335">
        <v>52.045875339857027</v>
      </c>
      <c r="AK26" s="335">
        <v>53.217778363546209</v>
      </c>
      <c r="AL26" s="335">
        <v>54.513698715216094</v>
      </c>
      <c r="AM26" s="335">
        <v>55.786769205437672</v>
      </c>
      <c r="AN26" s="335">
        <v>57.02118993800174</v>
      </c>
      <c r="AO26" s="335">
        <v>58.243308633733967</v>
      </c>
      <c r="AP26" s="335">
        <v>59.452847047443072</v>
      </c>
      <c r="AQ26" s="335">
        <v>60.651000000000018</v>
      </c>
      <c r="AR26" s="335">
        <v>61.837000000000003</v>
      </c>
      <c r="AS26" s="335">
        <v>63.041983390987021</v>
      </c>
      <c r="AT26" s="335">
        <v>64.236825856411841</v>
      </c>
      <c r="AU26" s="335">
        <v>65.421669327451653</v>
      </c>
      <c r="AV26" s="335">
        <v>66.597120884692671</v>
      </c>
      <c r="AW26" s="335">
        <v>67.97352027733784</v>
      </c>
      <c r="AX26" s="335">
        <v>69.347593300533688</v>
      </c>
      <c r="AY26" s="335">
        <v>70.705505540999255</v>
      </c>
      <c r="AZ26" s="335">
        <v>71.947100412778809</v>
      </c>
      <c r="BA26" s="335">
        <v>73.183588939662755</v>
      </c>
      <c r="BB26" s="335">
        <v>74.414731163280251</v>
      </c>
      <c r="BC26" s="335">
        <v>75.635431536981272</v>
      </c>
      <c r="BD26" s="335">
        <v>76.845411165842833</v>
      </c>
      <c r="BE26" s="335">
        <v>78.058251889527043</v>
      </c>
      <c r="BF26" s="335">
        <v>79.273992129337188</v>
      </c>
      <c r="BG26" s="335">
        <v>80.485432405783129</v>
      </c>
      <c r="BH26" s="335">
        <v>81.693995738312339</v>
      </c>
      <c r="BI26" s="335">
        <v>82.899542253945256</v>
      </c>
      <c r="BJ26" s="335">
        <v>84.103768957794415</v>
      </c>
      <c r="BK26" s="335">
        <v>85.301341151085254</v>
      </c>
      <c r="BL26" s="335">
        <v>86.494531926076988</v>
      </c>
      <c r="BM26" s="335">
        <v>87.683163989931117</v>
      </c>
      <c r="BN26" s="335">
        <v>88.870077505956218</v>
      </c>
      <c r="BO26" s="335">
        <v>90.050729094956438</v>
      </c>
      <c r="BP26" s="335">
        <v>91.228358259710717</v>
      </c>
      <c r="BQ26" s="335">
        <v>92.403840582988749</v>
      </c>
      <c r="BR26" s="335">
        <v>93.58060036209271</v>
      </c>
      <c r="BS26" s="335">
        <v>94.338763200000002</v>
      </c>
      <c r="BT26" s="335">
        <v>94.602528899999996</v>
      </c>
      <c r="BU26" s="335">
        <v>94.862271299999975</v>
      </c>
      <c r="BV26" s="335">
        <v>95.118776699999998</v>
      </c>
      <c r="BW26" s="335">
        <v>95.372378999999981</v>
      </c>
      <c r="BX26" s="335">
        <v>95.623354500000005</v>
      </c>
      <c r="BY26" s="335">
        <v>95.871605700000003</v>
      </c>
      <c r="BZ26" s="335">
        <v>96.116832000000016</v>
      </c>
      <c r="CA26" s="335">
        <v>96.358697699999993</v>
      </c>
      <c r="CB26" s="335">
        <v>96.596660099999994</v>
      </c>
      <c r="CC26" s="335">
        <v>96.830312700000007</v>
      </c>
      <c r="CD26" s="335">
        <v>97.059269999999998</v>
      </c>
      <c r="CE26" s="335">
        <v>97.289194835034237</v>
      </c>
      <c r="CF26" s="335">
        <v>97.519664341687857</v>
      </c>
    </row>
    <row r="27" spans="1:84">
      <c r="B27" s="334" t="s">
        <v>503</v>
      </c>
      <c r="C27" s="335">
        <v>0</v>
      </c>
      <c r="D27" s="335">
        <v>0</v>
      </c>
      <c r="E27" s="335">
        <v>0</v>
      </c>
      <c r="F27" s="335">
        <v>0</v>
      </c>
      <c r="G27" s="335">
        <v>0</v>
      </c>
      <c r="H27" s="335">
        <v>0</v>
      </c>
      <c r="I27" s="335">
        <v>0</v>
      </c>
      <c r="J27" s="335">
        <v>0</v>
      </c>
      <c r="K27" s="335">
        <v>0</v>
      </c>
      <c r="L27" s="335">
        <v>0</v>
      </c>
      <c r="M27" s="335">
        <v>0</v>
      </c>
      <c r="N27" s="335">
        <v>0</v>
      </c>
      <c r="O27" s="335">
        <v>0</v>
      </c>
      <c r="P27" s="335">
        <v>0</v>
      </c>
      <c r="Q27" s="335">
        <v>0</v>
      </c>
      <c r="R27" s="335">
        <v>0</v>
      </c>
      <c r="S27" s="335">
        <v>0</v>
      </c>
      <c r="T27" s="335">
        <v>0</v>
      </c>
      <c r="U27" s="335">
        <v>1.0735640364390011E-2</v>
      </c>
      <c r="V27" s="335">
        <v>0.52051960331963099</v>
      </c>
      <c r="W27" s="335">
        <v>1.0516060663773843</v>
      </c>
      <c r="X27" s="335">
        <v>1.673905593647256</v>
      </c>
      <c r="Y27" s="335">
        <v>2.2577822911280006</v>
      </c>
      <c r="Z27" s="335">
        <v>2.4740760509390798</v>
      </c>
      <c r="AA27" s="335">
        <v>2.8719978994444402</v>
      </c>
      <c r="AB27" s="335">
        <v>3.3492708574600902</v>
      </c>
      <c r="AC27" s="335">
        <v>4.1362780183399703</v>
      </c>
      <c r="AD27" s="335">
        <v>5.1411018088161802</v>
      </c>
      <c r="AE27" s="335">
        <v>6.2759617127067298</v>
      </c>
      <c r="AF27" s="335">
        <v>7.7625770456405245</v>
      </c>
      <c r="AG27" s="335">
        <v>9.1798438550210673</v>
      </c>
      <c r="AH27" s="335">
        <v>10.592680911257233</v>
      </c>
      <c r="AI27" s="335">
        <v>12.049630660541593</v>
      </c>
      <c r="AJ27" s="335">
        <v>15.246827496029734</v>
      </c>
      <c r="AK27" s="335">
        <v>19.553707505309749</v>
      </c>
      <c r="AL27" s="335">
        <v>21.809601250808541</v>
      </c>
      <c r="AM27" s="335">
        <v>24.136546407526708</v>
      </c>
      <c r="AN27" s="335">
        <v>26.935418733208778</v>
      </c>
      <c r="AO27" s="335">
        <v>29.527507443653203</v>
      </c>
      <c r="AP27" s="335">
        <v>31.22694673835375</v>
      </c>
      <c r="AQ27" s="335">
        <v>32.887</v>
      </c>
      <c r="AR27" s="335">
        <v>33.951999999999998</v>
      </c>
      <c r="AS27" s="335">
        <v>34.61977573161036</v>
      </c>
      <c r="AT27" s="335">
        <v>34.892494797819744</v>
      </c>
      <c r="AU27" s="335">
        <v>34.771313213836486</v>
      </c>
      <c r="AV27" s="335">
        <v>34.726886090778869</v>
      </c>
      <c r="AW27" s="335">
        <v>35.042347005792308</v>
      </c>
      <c r="AX27" s="335">
        <v>35.349078342995305</v>
      </c>
      <c r="AY27" s="335">
        <v>35.642547966797402</v>
      </c>
      <c r="AZ27" s="335">
        <v>35.872214661963632</v>
      </c>
      <c r="BA27" s="335">
        <v>36.095007744758774</v>
      </c>
      <c r="BB27" s="335">
        <v>36.309980538022039</v>
      </c>
      <c r="BC27" s="335">
        <v>36.517021709003231</v>
      </c>
      <c r="BD27" s="335">
        <v>36.715221823192458</v>
      </c>
      <c r="BE27" s="335">
        <v>36.911284564360535</v>
      </c>
      <c r="BF27" s="335">
        <v>37.10426907994929</v>
      </c>
      <c r="BG27" s="335">
        <v>37.292979733641729</v>
      </c>
      <c r="BH27" s="335">
        <v>37.477196412714385</v>
      </c>
      <c r="BI27" s="335">
        <v>37.656995209217698</v>
      </c>
      <c r="BJ27" s="335">
        <v>37.832270078620795</v>
      </c>
      <c r="BK27" s="335">
        <v>38.00276913709898</v>
      </c>
      <c r="BL27" s="335">
        <v>38.168654983203254</v>
      </c>
      <c r="BM27" s="335">
        <v>38.329986176356279</v>
      </c>
      <c r="BN27" s="335">
        <v>38.48714720531202</v>
      </c>
      <c r="BO27" s="335">
        <v>38.640245264018056</v>
      </c>
      <c r="BP27" s="335">
        <v>38.789815885376854</v>
      </c>
      <c r="BQ27" s="335">
        <v>38.93632830932021</v>
      </c>
      <c r="BR27" s="335">
        <v>39.080347159074122</v>
      </c>
      <c r="BS27" s="335">
        <v>39.222095054411319</v>
      </c>
      <c r="BT27" s="335">
        <v>39.36202021646352</v>
      </c>
      <c r="BU27" s="335">
        <v>39.500438837698425</v>
      </c>
      <c r="BV27" s="335">
        <v>39.637758085474488</v>
      </c>
      <c r="BW27" s="335">
        <v>39.773947597824815</v>
      </c>
      <c r="BX27" s="335">
        <v>39.90920304333126</v>
      </c>
      <c r="BY27" s="335">
        <v>40.043481177501633</v>
      </c>
      <c r="BZ27" s="335">
        <v>40.176737973684233</v>
      </c>
      <c r="CA27" s="335">
        <v>40.308661835563768</v>
      </c>
      <c r="CB27" s="335">
        <v>40.439106365903477</v>
      </c>
      <c r="CC27" s="335">
        <v>40.567897512122968</v>
      </c>
      <c r="CD27" s="335">
        <v>40.694954570326892</v>
      </c>
      <c r="CE27" s="335">
        <v>40.822479224842894</v>
      </c>
      <c r="CF27" s="335">
        <v>40.950379699035871</v>
      </c>
    </row>
    <row r="28" spans="1:84">
      <c r="B28" s="334" t="s">
        <v>504</v>
      </c>
      <c r="C28" s="335">
        <v>0</v>
      </c>
      <c r="D28" s="335">
        <v>0</v>
      </c>
      <c r="E28" s="335">
        <v>0</v>
      </c>
      <c r="F28" s="335">
        <v>0</v>
      </c>
      <c r="G28" s="335">
        <v>0</v>
      </c>
      <c r="H28" s="335">
        <v>0</v>
      </c>
      <c r="I28" s="335">
        <v>0.01</v>
      </c>
      <c r="J28" s="335">
        <v>2.3257376097566132E-2</v>
      </c>
      <c r="K28" s="335">
        <v>0.1793907040098143</v>
      </c>
      <c r="L28" s="335">
        <v>0.56738798458629303</v>
      </c>
      <c r="M28" s="335">
        <v>1.2618080696771206</v>
      </c>
      <c r="N28" s="335">
        <v>2.2976001614241013</v>
      </c>
      <c r="O28" s="335">
        <v>3.6043158322204745</v>
      </c>
      <c r="P28" s="335">
        <v>4.9952957628058563</v>
      </c>
      <c r="Q28" s="335">
        <v>6.3239104433250724</v>
      </c>
      <c r="R28" s="335">
        <v>7.5717644698259683</v>
      </c>
      <c r="S28" s="335">
        <v>8.7630159294243715</v>
      </c>
      <c r="T28" s="335">
        <v>9.9130311131222886</v>
      </c>
      <c r="U28" s="335">
        <v>11.012476706117825</v>
      </c>
      <c r="V28" s="335">
        <v>12.029425901076371</v>
      </c>
      <c r="W28" s="335">
        <v>12.946494071429138</v>
      </c>
      <c r="X28" s="335">
        <v>13.773190344696467</v>
      </c>
      <c r="Y28" s="335">
        <v>14.537206206546186</v>
      </c>
      <c r="Z28" s="335">
        <v>15.25515316155367</v>
      </c>
      <c r="AA28" s="335">
        <v>15.947287350112186</v>
      </c>
      <c r="AB28" s="335">
        <v>16.641440828016361</v>
      </c>
      <c r="AC28" s="335">
        <v>17.527212034702679</v>
      </c>
      <c r="AD28" s="335">
        <v>19.271815484277884</v>
      </c>
      <c r="AE28" s="335">
        <v>21.790087358803117</v>
      </c>
      <c r="AF28" s="335">
        <v>24.947380880374656</v>
      </c>
      <c r="AG28" s="335">
        <v>28.558366290276556</v>
      </c>
      <c r="AH28" s="335">
        <v>32.380434739548797</v>
      </c>
      <c r="AI28" s="335">
        <v>36.102576470619482</v>
      </c>
      <c r="AJ28" s="335">
        <v>39.614509827586758</v>
      </c>
      <c r="AK28" s="335">
        <v>42.754371124910861</v>
      </c>
      <c r="AL28" s="335">
        <v>44.929680339595123</v>
      </c>
      <c r="AM28" s="335">
        <v>46.328088623288558</v>
      </c>
      <c r="AN28" s="335">
        <v>46.39039254861315</v>
      </c>
      <c r="AO28" s="335">
        <v>45.573973483662712</v>
      </c>
      <c r="AP28" s="335">
        <v>43.935639454919325</v>
      </c>
      <c r="AQ28" s="335">
        <v>41.88</v>
      </c>
      <c r="AR28" s="335">
        <v>39.798000000000002</v>
      </c>
      <c r="AS28" s="335">
        <v>38.069919848239358</v>
      </c>
      <c r="AT28" s="335">
        <v>36.520142735227466</v>
      </c>
      <c r="AU28" s="335">
        <v>34.579261761293751</v>
      </c>
      <c r="AV28" s="335">
        <v>32.573870782237861</v>
      </c>
      <c r="AW28" s="335">
        <v>30.957574613727481</v>
      </c>
      <c r="AX28" s="335">
        <v>29.297359254536524</v>
      </c>
      <c r="AY28" s="335">
        <v>27.601721814693352</v>
      </c>
      <c r="AZ28" s="335">
        <v>25.831265235557705</v>
      </c>
      <c r="BA28" s="335">
        <v>24.034343928257485</v>
      </c>
      <c r="BB28" s="335">
        <v>22.206164536625295</v>
      </c>
      <c r="BC28" s="335">
        <v>20.358724130978572</v>
      </c>
      <c r="BD28" s="335">
        <v>18.487537842620945</v>
      </c>
      <c r="BE28" s="335">
        <v>16.597094339710772</v>
      </c>
      <c r="BF28" s="335">
        <v>14.681943375806355</v>
      </c>
      <c r="BG28" s="335">
        <v>12.753125725197004</v>
      </c>
      <c r="BH28" s="335">
        <v>10.805861230302815</v>
      </c>
      <c r="BI28" s="335">
        <v>8.840929695161817</v>
      </c>
      <c r="BJ28" s="335">
        <v>6.8535210489079708</v>
      </c>
      <c r="BK28" s="335">
        <v>4.8554251990329478</v>
      </c>
      <c r="BL28" s="335">
        <v>2.841933105338033</v>
      </c>
      <c r="BM28" s="335">
        <v>0.81381753777589494</v>
      </c>
      <c r="BN28" s="335">
        <v>0</v>
      </c>
      <c r="BO28" s="335">
        <v>0</v>
      </c>
      <c r="BP28" s="335">
        <v>0</v>
      </c>
      <c r="BQ28" s="335">
        <v>0</v>
      </c>
      <c r="BR28" s="335">
        <v>0</v>
      </c>
      <c r="BS28" s="335">
        <v>0</v>
      </c>
      <c r="BT28" s="335">
        <v>0</v>
      </c>
      <c r="BU28" s="335">
        <v>0</v>
      </c>
      <c r="BV28" s="335">
        <v>0</v>
      </c>
      <c r="BW28" s="335">
        <v>0</v>
      </c>
      <c r="BX28" s="335">
        <v>0</v>
      </c>
      <c r="BY28" s="335">
        <v>0</v>
      </c>
      <c r="BZ28" s="335">
        <v>0</v>
      </c>
      <c r="CA28" s="335">
        <v>0</v>
      </c>
      <c r="CB28" s="335">
        <v>0</v>
      </c>
      <c r="CC28" s="335">
        <v>0</v>
      </c>
      <c r="CD28" s="335">
        <v>0</v>
      </c>
      <c r="CE28" s="335">
        <v>0</v>
      </c>
      <c r="CF28" s="335">
        <v>0</v>
      </c>
    </row>
    <row r="29" spans="1:84">
      <c r="B29" s="334" t="s">
        <v>505</v>
      </c>
      <c r="C29" s="335">
        <v>0</v>
      </c>
      <c r="D29" s="335">
        <v>0</v>
      </c>
      <c r="E29" s="335">
        <v>0</v>
      </c>
      <c r="F29" s="335">
        <v>0</v>
      </c>
      <c r="G29" s="335">
        <v>0</v>
      </c>
      <c r="H29" s="335">
        <v>1E-4</v>
      </c>
      <c r="I29" s="335">
        <v>2.1841325653725022E-4</v>
      </c>
      <c r="J29" s="335">
        <v>8.3556667401734654E-4</v>
      </c>
      <c r="K29" s="335">
        <v>2.2096815047556273E-3</v>
      </c>
      <c r="L29" s="335">
        <v>8.3828206279345074E-3</v>
      </c>
      <c r="M29" s="335">
        <v>2.9889114531697701E-2</v>
      </c>
      <c r="N29" s="335">
        <v>7.7225556158460662E-2</v>
      </c>
      <c r="O29" s="335">
        <v>0.16640355948891922</v>
      </c>
      <c r="P29" s="335">
        <v>0.31811422617731383</v>
      </c>
      <c r="Q29" s="335">
        <v>0.55706518700391361</v>
      </c>
      <c r="R29" s="335">
        <v>0.91126905031303918</v>
      </c>
      <c r="S29" s="335">
        <v>1.4113363024701937</v>
      </c>
      <c r="T29" s="335">
        <v>2.0898204843830164</v>
      </c>
      <c r="U29" s="335">
        <v>2.9383718628488742</v>
      </c>
      <c r="V29" s="335">
        <v>3.911134486613558</v>
      </c>
      <c r="W29" s="335">
        <v>4.9272514114724526</v>
      </c>
      <c r="X29" s="335">
        <v>5.9141010588923235</v>
      </c>
      <c r="Y29" s="335">
        <v>6.8084836252492957</v>
      </c>
      <c r="Z29" s="335">
        <v>7.5593864185853787</v>
      </c>
      <c r="AA29" s="335">
        <v>8.1297488793856889</v>
      </c>
      <c r="AB29" s="335">
        <v>8.4967639038224601</v>
      </c>
      <c r="AC29" s="335">
        <v>8.6506771941898357</v>
      </c>
      <c r="AD29" s="335">
        <v>8.5924766498005578</v>
      </c>
      <c r="AE29" s="335">
        <v>8.331106221829053</v>
      </c>
      <c r="AF29" s="335">
        <v>7.8808166654119924</v>
      </c>
      <c r="AG29" s="335">
        <v>7.4255795704872822</v>
      </c>
      <c r="AH29" s="335">
        <v>8.316743214703548</v>
      </c>
      <c r="AI29" s="335">
        <v>9.8165073532236029</v>
      </c>
      <c r="AJ29" s="335">
        <v>10.964883976514258</v>
      </c>
      <c r="AK29" s="335">
        <v>11.500229728806282</v>
      </c>
      <c r="AL29" s="335">
        <v>11.805363366619442</v>
      </c>
      <c r="AM29" s="335">
        <v>11.712452536577681</v>
      </c>
      <c r="AN29" s="335">
        <v>13.872202951362155</v>
      </c>
      <c r="AO29" s="335">
        <v>15.818840335916725</v>
      </c>
      <c r="AP29" s="335">
        <v>18.085918495407142</v>
      </c>
      <c r="AQ29" s="335">
        <v>19.911999999999999</v>
      </c>
      <c r="AR29" s="335">
        <v>20.937000000000005</v>
      </c>
      <c r="AS29" s="335">
        <v>20.962818614097475</v>
      </c>
      <c r="AT29" s="335">
        <v>20.202090559873803</v>
      </c>
      <c r="AU29" s="335">
        <v>19.8656304654737</v>
      </c>
      <c r="AV29" s="335">
        <v>22.715908273305825</v>
      </c>
      <c r="AW29" s="335">
        <v>23.299332552028428</v>
      </c>
      <c r="AX29" s="335">
        <v>23.884092410093892</v>
      </c>
      <c r="AY29" s="335">
        <v>24.464709376120464</v>
      </c>
      <c r="AZ29" s="335">
        <v>25.006543262883088</v>
      </c>
      <c r="BA29" s="335">
        <v>25.547828171587149</v>
      </c>
      <c r="BB29" s="335">
        <v>26.088714962906913</v>
      </c>
      <c r="BC29" s="335">
        <v>26.626744482772157</v>
      </c>
      <c r="BD29" s="335">
        <v>27.162038010580911</v>
      </c>
      <c r="BE29" s="335">
        <v>27.699335457025558</v>
      </c>
      <c r="BF29" s="335">
        <v>28.238922104175938</v>
      </c>
      <c r="BG29" s="335">
        <v>28.777617536315251</v>
      </c>
      <c r="BH29" s="335">
        <v>29.316179669760942</v>
      </c>
      <c r="BI29" s="335">
        <v>29.85451858146498</v>
      </c>
      <c r="BJ29" s="335">
        <v>30.393493800747734</v>
      </c>
      <c r="BK29" s="335">
        <v>30.657497800000002</v>
      </c>
      <c r="BL29" s="335">
        <v>30.767501099999997</v>
      </c>
      <c r="BM29" s="335">
        <v>30.8736657</v>
      </c>
      <c r="BN29" s="335">
        <v>30.976244399999995</v>
      </c>
      <c r="BO29" s="335">
        <v>31.075462499999997</v>
      </c>
      <c r="BP29" s="335">
        <v>31.171692900000004</v>
      </c>
      <c r="BQ29" s="335">
        <v>31.265319299999998</v>
      </c>
      <c r="BR29" s="335">
        <v>31.356734599999999</v>
      </c>
      <c r="BS29" s="335">
        <v>31.446254400000001</v>
      </c>
      <c r="BT29" s="335">
        <v>31.534176299999999</v>
      </c>
      <c r="BU29" s="335">
        <v>31.620757099999995</v>
      </c>
      <c r="BV29" s="335">
        <v>31.706258900000002</v>
      </c>
      <c r="BW29" s="335">
        <v>31.790792999999997</v>
      </c>
      <c r="BX29" s="335">
        <v>31.874451499999999</v>
      </c>
      <c r="BY29" s="335">
        <v>31.957201900000001</v>
      </c>
      <c r="BZ29" s="335">
        <v>32.038944000000001</v>
      </c>
      <c r="CA29" s="335">
        <v>32.119565899999998</v>
      </c>
      <c r="CB29" s="335">
        <v>32.198886699999996</v>
      </c>
      <c r="CC29" s="335">
        <v>32.276770900000002</v>
      </c>
      <c r="CD29" s="335">
        <v>32.353090000000002</v>
      </c>
      <c r="CE29" s="335">
        <v>32.429731611678079</v>
      </c>
      <c r="CF29" s="335">
        <v>32.506554780562617</v>
      </c>
    </row>
    <row r="30" spans="1:84">
      <c r="B30" s="334" t="s">
        <v>33</v>
      </c>
      <c r="C30" s="335">
        <v>17.126611631455194</v>
      </c>
      <c r="D30" s="335">
        <v>17.536845147866675</v>
      </c>
      <c r="E30" s="335">
        <v>17.946278597482454</v>
      </c>
      <c r="F30" s="335">
        <v>18.399973393810427</v>
      </c>
      <c r="G30" s="335">
        <v>18.941425532646168</v>
      </c>
      <c r="H30" s="335">
        <v>19.583883455881818</v>
      </c>
      <c r="I30" s="335">
        <v>20.327890125727844</v>
      </c>
      <c r="J30" s="335">
        <v>21.1697969687071</v>
      </c>
      <c r="K30" s="335">
        <v>22.292053549469653</v>
      </c>
      <c r="L30" s="335">
        <v>23.781527935856232</v>
      </c>
      <c r="M30" s="335">
        <v>25.720081560544351</v>
      </c>
      <c r="N30" s="335">
        <v>28.185849737312438</v>
      </c>
      <c r="O30" s="335">
        <v>31.040197910698236</v>
      </c>
      <c r="P30" s="335">
        <v>34.12814981457187</v>
      </c>
      <c r="Q30" s="335">
        <v>37.217801488942833</v>
      </c>
      <c r="R30" s="335">
        <v>40.148758584890139</v>
      </c>
      <c r="S30" s="335">
        <v>42.984868927181097</v>
      </c>
      <c r="T30" s="335">
        <v>45.823592903919071</v>
      </c>
      <c r="U30" s="335">
        <v>48.662081654103076</v>
      </c>
      <c r="V30" s="335">
        <v>51.97460862907743</v>
      </c>
      <c r="W30" s="335">
        <v>55.121195179479166</v>
      </c>
      <c r="X30" s="335">
        <v>58.409320705783664</v>
      </c>
      <c r="Y30" s="335">
        <v>61.480012721180685</v>
      </c>
      <c r="Z30" s="335">
        <v>63.958054489976348</v>
      </c>
      <c r="AA30" s="335">
        <v>66.444594923302375</v>
      </c>
      <c r="AB30" s="335">
        <v>68.977815793889206</v>
      </c>
      <c r="AC30" s="335">
        <v>72.012980863070055</v>
      </c>
      <c r="AD30" s="335">
        <v>76.044181008063163</v>
      </c>
      <c r="AE30" s="335">
        <v>80.908494772153915</v>
      </c>
      <c r="AF30" s="335">
        <v>86.659233955347688</v>
      </c>
      <c r="AG30" s="335">
        <v>92.820579206455889</v>
      </c>
      <c r="AH30" s="335">
        <v>100.65605767709106</v>
      </c>
      <c r="AI30" s="335">
        <v>108.7334017207114</v>
      </c>
      <c r="AJ30" s="335">
        <v>117.87209663998777</v>
      </c>
      <c r="AK30" s="335">
        <v>127.0260867225731</v>
      </c>
      <c r="AL30" s="335">
        <v>133.0583436722392</v>
      </c>
      <c r="AM30" s="335">
        <v>137.96385677283061</v>
      </c>
      <c r="AN30" s="335">
        <v>144.21920417118582</v>
      </c>
      <c r="AO30" s="335">
        <v>149.1636298969666</v>
      </c>
      <c r="AP30" s="335">
        <v>152.70135173612329</v>
      </c>
      <c r="AQ30" s="335">
        <v>155.33000000000001</v>
      </c>
      <c r="AR30" s="335">
        <v>156.524</v>
      </c>
      <c r="AS30" s="335">
        <v>156.6944975849342</v>
      </c>
      <c r="AT30" s="335">
        <v>155.85155394933284</v>
      </c>
      <c r="AU30" s="335">
        <v>154.63787476805561</v>
      </c>
      <c r="AV30" s="335">
        <v>156.61378603101522</v>
      </c>
      <c r="AW30" s="335">
        <v>157.27277444888605</v>
      </c>
      <c r="AX30" s="335">
        <v>157.87812330815942</v>
      </c>
      <c r="AY30" s="335">
        <v>158.41448469861047</v>
      </c>
      <c r="AZ30" s="335">
        <v>158.65712357318324</v>
      </c>
      <c r="BA30" s="335">
        <v>158.86076878426618</v>
      </c>
      <c r="BB30" s="335">
        <v>159.0195912008345</v>
      </c>
      <c r="BC30" s="335">
        <v>159.13792185973523</v>
      </c>
      <c r="BD30" s="335">
        <v>159.21020884223717</v>
      </c>
      <c r="BE30" s="335">
        <v>159.2659662506239</v>
      </c>
      <c r="BF30" s="335">
        <v>159.29912668926877</v>
      </c>
      <c r="BG30" s="335">
        <v>159.30915540093713</v>
      </c>
      <c r="BH30" s="335">
        <v>159.29323305109048</v>
      </c>
      <c r="BI30" s="335">
        <v>159.25198573978975</v>
      </c>
      <c r="BJ30" s="335">
        <v>159.18305388607092</v>
      </c>
      <c r="BK30" s="335">
        <v>158.81703328721716</v>
      </c>
      <c r="BL30" s="335">
        <v>158.27262111461826</v>
      </c>
      <c r="BM30" s="335">
        <v>157.7006334040633</v>
      </c>
      <c r="BN30" s="335">
        <v>158.33346911126822</v>
      </c>
      <c r="BO30" s="335">
        <v>159.76643685897449</v>
      </c>
      <c r="BP30" s="335">
        <v>161.1898670450876</v>
      </c>
      <c r="BQ30" s="335">
        <v>162.60548819230894</v>
      </c>
      <c r="BR30" s="335">
        <v>164.01768212116684</v>
      </c>
      <c r="BS30" s="335">
        <v>165.00711265441134</v>
      </c>
      <c r="BT30" s="335">
        <v>165.49872541646351</v>
      </c>
      <c r="BU30" s="335">
        <v>165.98346723769839</v>
      </c>
      <c r="BV30" s="335">
        <v>166.46279368547448</v>
      </c>
      <c r="BW30" s="335">
        <v>166.93711959782479</v>
      </c>
      <c r="BX30" s="335">
        <v>167.40700904333127</v>
      </c>
      <c r="BY30" s="335">
        <v>167.87228877750164</v>
      </c>
      <c r="BZ30" s="335">
        <v>168.33251397368423</v>
      </c>
      <c r="CA30" s="335">
        <v>168.78692543556377</v>
      </c>
      <c r="CB30" s="335">
        <v>169.23465316590347</v>
      </c>
      <c r="CC30" s="335">
        <v>169.67498111212299</v>
      </c>
      <c r="CD30" s="335">
        <v>170.10731457032691</v>
      </c>
      <c r="CE30" s="335">
        <v>170.54140567155522</v>
      </c>
      <c r="CF30" s="335">
        <v>170.97659882128636</v>
      </c>
    </row>
    <row r="31" spans="1:84">
      <c r="B31" s="291"/>
      <c r="C31" s="210"/>
      <c r="D31" s="210"/>
      <c r="E31" s="210"/>
      <c r="F31" s="336"/>
      <c r="G31" s="337"/>
      <c r="H31" s="210"/>
      <c r="I31" s="210"/>
      <c r="J31" s="210"/>
      <c r="K31" s="210"/>
    </row>
    <row r="32" spans="1:84">
      <c r="B32" s="291"/>
      <c r="C32" s="339" t="s">
        <v>494</v>
      </c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210"/>
      <c r="BN32" s="210"/>
      <c r="BO32" s="210"/>
      <c r="BP32" s="210"/>
      <c r="BQ32" s="210"/>
    </row>
    <row r="33" spans="2:84">
      <c r="B33" s="333" t="s">
        <v>36</v>
      </c>
      <c r="C33" s="322">
        <v>1970</v>
      </c>
      <c r="D33" s="322">
        <v>1971</v>
      </c>
      <c r="E33" s="322">
        <v>1972</v>
      </c>
      <c r="F33" s="322">
        <v>1973</v>
      </c>
      <c r="G33" s="322">
        <v>1974</v>
      </c>
      <c r="H33" s="322">
        <v>1975</v>
      </c>
      <c r="I33" s="322">
        <v>1976</v>
      </c>
      <c r="J33" s="322">
        <v>1977</v>
      </c>
      <c r="K33" s="322">
        <v>1978</v>
      </c>
      <c r="L33" s="322">
        <v>1979</v>
      </c>
      <c r="M33" s="322">
        <v>1980</v>
      </c>
      <c r="N33" s="322">
        <v>1981</v>
      </c>
      <c r="O33" s="322">
        <v>1982</v>
      </c>
      <c r="P33" s="322">
        <v>1983</v>
      </c>
      <c r="Q33" s="322">
        <v>1984</v>
      </c>
      <c r="R33" s="322">
        <v>1985</v>
      </c>
      <c r="S33" s="322">
        <v>1986</v>
      </c>
      <c r="T33" s="322">
        <v>1987</v>
      </c>
      <c r="U33" s="322">
        <v>1988</v>
      </c>
      <c r="V33" s="322">
        <v>1989</v>
      </c>
      <c r="W33" s="322">
        <v>1990</v>
      </c>
      <c r="X33" s="322">
        <v>1991</v>
      </c>
      <c r="Y33" s="322">
        <v>1992</v>
      </c>
      <c r="Z33" s="322">
        <v>1993</v>
      </c>
      <c r="AA33" s="322">
        <v>1994</v>
      </c>
      <c r="AB33" s="322">
        <v>1995</v>
      </c>
      <c r="AC33" s="322">
        <v>1996</v>
      </c>
      <c r="AD33" s="322">
        <v>1997</v>
      </c>
      <c r="AE33" s="322">
        <v>1998</v>
      </c>
      <c r="AF33" s="322">
        <v>1999</v>
      </c>
      <c r="AG33" s="322">
        <v>2000</v>
      </c>
      <c r="AH33" s="322">
        <v>2001</v>
      </c>
      <c r="AI33" s="322">
        <v>2002</v>
      </c>
      <c r="AJ33" s="322">
        <v>2003</v>
      </c>
      <c r="AK33" s="322">
        <v>2004</v>
      </c>
      <c r="AL33" s="322">
        <v>2005</v>
      </c>
      <c r="AM33" s="322">
        <v>2006</v>
      </c>
      <c r="AN33" s="322">
        <v>2007</v>
      </c>
      <c r="AO33" s="322">
        <v>2008</v>
      </c>
      <c r="AP33" s="322">
        <v>2009</v>
      </c>
      <c r="AQ33" s="322">
        <v>2010</v>
      </c>
      <c r="AR33" s="322">
        <v>2011</v>
      </c>
      <c r="AS33" s="322">
        <v>2012</v>
      </c>
      <c r="AT33" s="322">
        <v>2013</v>
      </c>
      <c r="AU33" s="322">
        <v>2014</v>
      </c>
      <c r="AV33" s="322">
        <v>2015</v>
      </c>
      <c r="AW33" s="322">
        <v>2016</v>
      </c>
      <c r="AX33" s="322">
        <v>2017</v>
      </c>
      <c r="AY33" s="322">
        <v>2018</v>
      </c>
      <c r="AZ33" s="322">
        <v>2019</v>
      </c>
      <c r="BA33" s="322">
        <v>2020</v>
      </c>
      <c r="BB33" s="322">
        <v>2021</v>
      </c>
      <c r="BC33" s="322">
        <v>2022</v>
      </c>
      <c r="BD33" s="322">
        <v>2023</v>
      </c>
      <c r="BE33" s="322">
        <v>2024</v>
      </c>
      <c r="BF33" s="322">
        <v>2025</v>
      </c>
      <c r="BG33" s="322">
        <v>2026</v>
      </c>
      <c r="BH33" s="322">
        <v>2027</v>
      </c>
      <c r="BI33" s="322">
        <v>2028</v>
      </c>
      <c r="BJ33" s="322">
        <v>2029</v>
      </c>
      <c r="BK33" s="322">
        <v>2030</v>
      </c>
      <c r="BL33" s="322">
        <v>2031</v>
      </c>
      <c r="BM33" s="322">
        <v>2032</v>
      </c>
      <c r="BN33" s="322">
        <v>2033</v>
      </c>
      <c r="BO33" s="322">
        <v>2034</v>
      </c>
      <c r="BP33" s="322">
        <v>2035</v>
      </c>
      <c r="BQ33" s="322">
        <v>2036</v>
      </c>
      <c r="BR33" s="322">
        <v>2037</v>
      </c>
      <c r="BS33" s="322">
        <v>2038</v>
      </c>
      <c r="BT33" s="322">
        <v>2039</v>
      </c>
      <c r="BU33" s="322">
        <v>2040</v>
      </c>
      <c r="BV33" s="322">
        <v>2041</v>
      </c>
      <c r="BW33" s="322">
        <v>2042</v>
      </c>
      <c r="BX33" s="322">
        <v>2043</v>
      </c>
      <c r="BY33" s="322">
        <v>2044</v>
      </c>
      <c r="BZ33" s="322">
        <v>2045</v>
      </c>
      <c r="CA33" s="322">
        <v>2046</v>
      </c>
      <c r="CB33" s="322">
        <v>2047</v>
      </c>
      <c r="CC33" s="322">
        <v>2048</v>
      </c>
      <c r="CD33" s="322">
        <v>2049</v>
      </c>
      <c r="CE33" s="322">
        <v>2050</v>
      </c>
      <c r="CF33" s="322">
        <v>2051</v>
      </c>
    </row>
    <row r="34" spans="2:84" s="76" customFormat="1">
      <c r="B34" s="333" t="s">
        <v>502</v>
      </c>
      <c r="C34" s="335">
        <v>2.3681342320599192</v>
      </c>
      <c r="D34" s="335">
        <v>2.4765756940086532</v>
      </c>
      <c r="E34" s="335">
        <v>2.5627855476105266</v>
      </c>
      <c r="F34" s="335">
        <v>2.6394669040236729</v>
      </c>
      <c r="G34" s="335">
        <v>2.720306808641006</v>
      </c>
      <c r="H34" s="335">
        <v>2.9097267532735089</v>
      </c>
      <c r="I34" s="335">
        <v>3.1304374727501765</v>
      </c>
      <c r="J34" s="335">
        <v>3.3724079865280001</v>
      </c>
      <c r="K34" s="335">
        <v>3.6368302557556298</v>
      </c>
      <c r="L34" s="335">
        <v>3.9083273459880727</v>
      </c>
      <c r="M34" s="335">
        <v>4.1772874943398994</v>
      </c>
      <c r="N34" s="335">
        <v>4.4385694219894329</v>
      </c>
      <c r="O34" s="335">
        <v>4.6725374367807593</v>
      </c>
      <c r="P34" s="335">
        <v>4.900837529944468</v>
      </c>
      <c r="Q34" s="335">
        <v>5.1189595041505358</v>
      </c>
      <c r="R34" s="335">
        <v>5.3125109920350555</v>
      </c>
      <c r="S34" s="335">
        <v>5.4837757161421372</v>
      </c>
      <c r="T34" s="335">
        <v>5.6429660507950832</v>
      </c>
      <c r="U34" s="335">
        <v>5.7892137051171755</v>
      </c>
      <c r="V34" s="335">
        <v>5.9264229527668837</v>
      </c>
      <c r="W34" s="335">
        <v>6.1462790426764071</v>
      </c>
      <c r="X34" s="335">
        <v>6.2266541197096332</v>
      </c>
      <c r="Y34" s="335">
        <v>6.3167785066671307</v>
      </c>
      <c r="Z34" s="335">
        <v>6.4449924197122961</v>
      </c>
      <c r="AA34" s="335">
        <v>6.5322143563858939</v>
      </c>
      <c r="AB34" s="335">
        <v>6.6351039837543073</v>
      </c>
      <c r="AC34" s="335">
        <v>6.7719145728854224</v>
      </c>
      <c r="AD34" s="335">
        <v>6.9167432684592294</v>
      </c>
      <c r="AE34" s="335">
        <v>7.0804203812887403</v>
      </c>
      <c r="AF34" s="335">
        <v>7.2728933746213196</v>
      </c>
      <c r="AG34" s="335">
        <v>7.4494102447436532</v>
      </c>
      <c r="AH34" s="335">
        <v>7.6048467127997963</v>
      </c>
      <c r="AI34" s="335">
        <v>8.0597069669405723</v>
      </c>
      <c r="AJ34" s="335">
        <v>8.1922159060082009</v>
      </c>
      <c r="AK34" s="335">
        <v>8.2284439900234823</v>
      </c>
      <c r="AL34" s="335">
        <v>8.2629446065261121</v>
      </c>
      <c r="AM34" s="335">
        <v>8.3557684129055172</v>
      </c>
      <c r="AN34" s="335">
        <v>8.5682928550493092</v>
      </c>
      <c r="AO34" s="335">
        <v>8.6025513609331554</v>
      </c>
      <c r="AP34" s="335">
        <v>8.1848451518525316</v>
      </c>
      <c r="AQ34" s="335">
        <v>8.4115026280836496</v>
      </c>
      <c r="AR34" s="335">
        <v>8.5697910146895708</v>
      </c>
      <c r="AS34" s="335">
        <v>8.5641083110164544</v>
      </c>
      <c r="AT34" s="335">
        <v>8.4678284891956537</v>
      </c>
      <c r="AU34" s="335">
        <v>8.2940185052987925</v>
      </c>
      <c r="AV34" s="335">
        <v>8.1390974615948899</v>
      </c>
      <c r="AW34" s="335">
        <v>8.0584808894743354</v>
      </c>
      <c r="AX34" s="335">
        <v>7.9668243071098024</v>
      </c>
      <c r="AY34" s="335">
        <v>7.8639918412699368</v>
      </c>
      <c r="AZ34" s="335">
        <v>7.5672018275933066</v>
      </c>
      <c r="BA34" s="335">
        <v>7.2704118139166773</v>
      </c>
      <c r="BB34" s="335">
        <v>6.9736218002400481</v>
      </c>
      <c r="BC34" s="335">
        <v>6.6768317865634188</v>
      </c>
      <c r="BD34" s="335">
        <v>6.2528378741077226</v>
      </c>
      <c r="BE34" s="335">
        <v>5.854531330522593</v>
      </c>
      <c r="BF34" s="335">
        <v>5.4804740591022965</v>
      </c>
      <c r="BG34" s="335">
        <v>5.1288354140260699</v>
      </c>
      <c r="BH34" s="335">
        <v>4.7985022544123526</v>
      </c>
      <c r="BI34" s="335">
        <v>4.4882990022564142</v>
      </c>
      <c r="BJ34" s="335">
        <v>4.1971954244623131</v>
      </c>
      <c r="BK34" s="335">
        <v>3.923861552987598</v>
      </c>
      <c r="BL34" s="335">
        <v>3.7452514719308398</v>
      </c>
      <c r="BM34" s="335">
        <v>3.5739054405626476</v>
      </c>
      <c r="BN34" s="335">
        <v>3.4097058782050409</v>
      </c>
      <c r="BO34" s="335">
        <v>3.2522438955235375</v>
      </c>
      <c r="BP34" s="335">
        <v>3.1014176031553573</v>
      </c>
      <c r="BQ34" s="335">
        <v>2.9570245129564374</v>
      </c>
      <c r="BR34" s="335">
        <v>2.8189361821334065</v>
      </c>
      <c r="BS34" s="335">
        <v>2.6750019908920839</v>
      </c>
      <c r="BT34" s="335">
        <v>2.5250570322470076</v>
      </c>
      <c r="BU34" s="335">
        <v>2.3833974969906873</v>
      </c>
      <c r="BV34" s="335">
        <v>2.2846544280257759</v>
      </c>
      <c r="BW34" s="335">
        <v>2.1899196529919642</v>
      </c>
      <c r="BX34" s="335">
        <v>2.0990406175042904</v>
      </c>
      <c r="BY34" s="335">
        <v>2.011861923992472</v>
      </c>
      <c r="BZ34" s="335">
        <v>1.9282303786970734</v>
      </c>
      <c r="CA34" s="335">
        <v>1.8479988517083363</v>
      </c>
      <c r="CB34" s="335">
        <v>1.7710229470136076</v>
      </c>
      <c r="CC34" s="335">
        <v>1.6971675310988878</v>
      </c>
      <c r="CD34" s="335">
        <v>1.6263038995018038</v>
      </c>
      <c r="CE34" s="335">
        <v>1.5584059384545477</v>
      </c>
      <c r="CF34" s="335">
        <v>1.4933427078139436</v>
      </c>
    </row>
    <row r="35" spans="2:84">
      <c r="B35" s="334" t="s">
        <v>503</v>
      </c>
      <c r="C35" s="335">
        <v>0</v>
      </c>
      <c r="D35" s="335">
        <v>0</v>
      </c>
      <c r="E35" s="335">
        <v>0</v>
      </c>
      <c r="F35" s="335">
        <v>0</v>
      </c>
      <c r="G35" s="335">
        <v>0</v>
      </c>
      <c r="H35" s="335">
        <v>0</v>
      </c>
      <c r="I35" s="335">
        <v>0</v>
      </c>
      <c r="J35" s="335">
        <v>0</v>
      </c>
      <c r="K35" s="335">
        <v>0</v>
      </c>
      <c r="L35" s="335">
        <v>0</v>
      </c>
      <c r="M35" s="335">
        <v>0</v>
      </c>
      <c r="N35" s="335">
        <v>0</v>
      </c>
      <c r="O35" s="335">
        <v>0</v>
      </c>
      <c r="P35" s="335">
        <v>0</v>
      </c>
      <c r="Q35" s="335">
        <v>0</v>
      </c>
      <c r="R35" s="335">
        <v>0</v>
      </c>
      <c r="S35" s="335">
        <v>0</v>
      </c>
      <c r="T35" s="335">
        <v>0</v>
      </c>
      <c r="U35" s="335">
        <v>0</v>
      </c>
      <c r="V35" s="335">
        <v>0.12674028685102889</v>
      </c>
      <c r="W35" s="335">
        <v>0.25809658176423556</v>
      </c>
      <c r="X35" s="335">
        <v>0.40260677455861443</v>
      </c>
      <c r="Y35" s="335">
        <v>0.53396379839176522</v>
      </c>
      <c r="Z35" s="335">
        <v>0.58380632867913795</v>
      </c>
      <c r="AA35" s="335">
        <v>0.66437452224397253</v>
      </c>
      <c r="AB35" s="335">
        <v>0.75794432864736261</v>
      </c>
      <c r="AC35" s="335">
        <v>0.91137374191842502</v>
      </c>
      <c r="AD35" s="335">
        <v>1.1009637454979024</v>
      </c>
      <c r="AE35" s="335">
        <v>1.3076474932930156</v>
      </c>
      <c r="AF35" s="335">
        <v>1.5543477759565432</v>
      </c>
      <c r="AG35" s="335">
        <v>1.7718605446829336</v>
      </c>
      <c r="AH35" s="335">
        <v>1.9545844486888626</v>
      </c>
      <c r="AI35" s="335">
        <v>2.2218947362418158</v>
      </c>
      <c r="AJ35" s="335">
        <v>2.5384308961219846</v>
      </c>
      <c r="AK35" s="335">
        <v>2.913899216882522</v>
      </c>
      <c r="AL35" s="335">
        <v>3.0887945236110981</v>
      </c>
      <c r="AM35" s="335">
        <v>3.3045097072008507</v>
      </c>
      <c r="AN35" s="335">
        <v>3.6316986065317707</v>
      </c>
      <c r="AO35" s="335">
        <v>3.7242763753993291</v>
      </c>
      <c r="AP35" s="335">
        <v>3.6174955837390259</v>
      </c>
      <c r="AQ35" s="335">
        <v>3.8338007175674673</v>
      </c>
      <c r="AR35" s="335">
        <v>4.0530600165985149</v>
      </c>
      <c r="AS35" s="335">
        <v>4.1838467784769069</v>
      </c>
      <c r="AT35" s="335">
        <v>4.2551226158938551</v>
      </c>
      <c r="AU35" s="335">
        <v>4.2654556223984228</v>
      </c>
      <c r="AV35" s="335">
        <v>4.2796558097624686</v>
      </c>
      <c r="AW35" s="335">
        <v>4.3399318185929943</v>
      </c>
      <c r="AX35" s="335">
        <v>4.3995657819507432</v>
      </c>
      <c r="AY35" s="335">
        <v>4.4578570826778945</v>
      </c>
      <c r="AZ35" s="335">
        <v>4.5084879378112399</v>
      </c>
      <c r="BA35" s="335">
        <v>4.5585312088739052</v>
      </c>
      <c r="BB35" s="335">
        <v>4.6079149161903885</v>
      </c>
      <c r="BC35" s="335">
        <v>4.6564893841974238</v>
      </c>
      <c r="BD35" s="335">
        <v>4.7041839492216164</v>
      </c>
      <c r="BE35" s="335">
        <v>4.7518454259655609</v>
      </c>
      <c r="BF35" s="335">
        <v>4.7994102799023146</v>
      </c>
      <c r="BG35" s="335">
        <v>4.8465936481745047</v>
      </c>
      <c r="BH35" s="335">
        <v>4.893420716062427</v>
      </c>
      <c r="BI35" s="335">
        <v>4.9398932323847413</v>
      </c>
      <c r="BJ35" s="335">
        <v>4.986052423888248</v>
      </c>
      <c r="BK35" s="335">
        <v>5.0317303454473041</v>
      </c>
      <c r="BL35" s="335">
        <v>5.0770028786901271</v>
      </c>
      <c r="BM35" s="335">
        <v>5.1218693971775293</v>
      </c>
      <c r="BN35" s="335">
        <v>5.1664375609226738</v>
      </c>
      <c r="BO35" s="335">
        <v>5.210585657333958</v>
      </c>
      <c r="BP35" s="335">
        <v>5.2544429148304719</v>
      </c>
      <c r="BQ35" s="335">
        <v>5.2980667205733987</v>
      </c>
      <c r="BR35" s="335">
        <v>5.3415940293070294</v>
      </c>
      <c r="BS35" s="335">
        <v>5.3849203050441927</v>
      </c>
      <c r="BT35" s="335">
        <v>5.4281683420810758</v>
      </c>
      <c r="BU35" s="335">
        <v>5.4713785983426533</v>
      </c>
      <c r="BV35" s="335">
        <v>5.5146712779115115</v>
      </c>
      <c r="BW35" s="335">
        <v>5.5579077180974794</v>
      </c>
      <c r="BX35" s="335">
        <v>5.6011793980802613</v>
      </c>
      <c r="BY35" s="335">
        <v>5.6444785109452003</v>
      </c>
      <c r="BZ35" s="335">
        <v>5.687864252080316</v>
      </c>
      <c r="CA35" s="335">
        <v>5.7311562309762412</v>
      </c>
      <c r="CB35" s="335">
        <v>5.7743980969758786</v>
      </c>
      <c r="CC35" s="335">
        <v>5.8175621802405129</v>
      </c>
      <c r="CD35" s="335">
        <v>5.8607019149514592</v>
      </c>
      <c r="CE35" s="335">
        <v>5.9039965835967063</v>
      </c>
      <c r="CF35" s="335">
        <v>5.937805056360201</v>
      </c>
    </row>
    <row r="36" spans="2:84">
      <c r="B36" s="334" t="s">
        <v>504</v>
      </c>
      <c r="C36" s="335">
        <v>0</v>
      </c>
      <c r="D36" s="335">
        <v>0</v>
      </c>
      <c r="E36" s="335">
        <v>0</v>
      </c>
      <c r="F36" s="335">
        <v>0</v>
      </c>
      <c r="G36" s="335">
        <v>0</v>
      </c>
      <c r="H36" s="335">
        <v>0</v>
      </c>
      <c r="I36" s="335">
        <v>2.7752439015344531E-3</v>
      </c>
      <c r="J36" s="335">
        <v>6.3971502904940454E-3</v>
      </c>
      <c r="K36" s="335">
        <v>4.8353260466110638E-2</v>
      </c>
      <c r="L36" s="335">
        <v>0.15048976494911151</v>
      </c>
      <c r="M36" s="335">
        <v>0.32883212437210657</v>
      </c>
      <c r="N36" s="335">
        <v>0.58750139071425678</v>
      </c>
      <c r="O36" s="335">
        <v>0.90611286327892604</v>
      </c>
      <c r="P36" s="335">
        <v>1.2428663322851354</v>
      </c>
      <c r="Q36" s="335">
        <v>1.5555806519667832</v>
      </c>
      <c r="R36" s="335">
        <v>1.8363483616024281</v>
      </c>
      <c r="S36" s="335">
        <v>2.0892683572045718</v>
      </c>
      <c r="T36" s="335">
        <v>2.3170827321862544</v>
      </c>
      <c r="U36" s="335">
        <v>2.518356655506901</v>
      </c>
      <c r="V36" s="335">
        <v>2.6877705040545572</v>
      </c>
      <c r="W36" s="335">
        <v>2.8707977977800221</v>
      </c>
      <c r="X36" s="335">
        <v>2.9515862575360545</v>
      </c>
      <c r="Y36" s="335">
        <v>3.0164660931515193</v>
      </c>
      <c r="Z36" s="335">
        <v>3.0776775746365876</v>
      </c>
      <c r="AA36" s="335">
        <v>3.0977689636983352</v>
      </c>
      <c r="AB36" s="335">
        <v>3.1019192699689926</v>
      </c>
      <c r="AC36" s="335">
        <v>2.9823489944694224</v>
      </c>
      <c r="AD36" s="335">
        <v>2.9693698518895144</v>
      </c>
      <c r="AE36" s="335">
        <v>3.0595328845798315</v>
      </c>
      <c r="AF36" s="335">
        <v>3.250067601944381</v>
      </c>
      <c r="AG36" s="335">
        <v>3.5077958807037448</v>
      </c>
      <c r="AH36" s="335">
        <v>3.8054680339455849</v>
      </c>
      <c r="AI36" s="335">
        <v>4.3276760122088538</v>
      </c>
      <c r="AJ36" s="335">
        <v>4.7641872529398102</v>
      </c>
      <c r="AK36" s="335">
        <v>5.1286071382897598</v>
      </c>
      <c r="AL36" s="335">
        <v>5.136286875910737</v>
      </c>
      <c r="AM36" s="335">
        <v>4.9467376010372508</v>
      </c>
      <c r="AN36" s="335">
        <v>4.5576578449354495</v>
      </c>
      <c r="AO36" s="335">
        <v>3.8740573150017044</v>
      </c>
      <c r="AP36" s="335">
        <v>3.036720654460995</v>
      </c>
      <c r="AQ36" s="335">
        <v>2.5085727645661198</v>
      </c>
      <c r="AR36" s="335">
        <v>2.0977964297058813</v>
      </c>
      <c r="AS36" s="335">
        <v>1.7825161791336515</v>
      </c>
      <c r="AT36" s="335">
        <v>1.576357085543866</v>
      </c>
      <c r="AU36" s="335">
        <v>1.3943673499360405</v>
      </c>
      <c r="AV36" s="335">
        <v>1.2329326262453648</v>
      </c>
      <c r="AW36" s="335">
        <v>1.0862278567218329</v>
      </c>
      <c r="AX36" s="335">
        <v>0.94681242452923431</v>
      </c>
      <c r="AY36" s="335">
        <v>0.81575787805997579</v>
      </c>
      <c r="AZ36" s="335">
        <v>0.69206795956000366</v>
      </c>
      <c r="BA36" s="335">
        <v>0.57752469908678372</v>
      </c>
      <c r="BB36" s="335">
        <v>0.47207742261631946</v>
      </c>
      <c r="BC36" s="335">
        <v>0.37655733874617631</v>
      </c>
      <c r="BD36" s="335">
        <v>0.31428814332455607</v>
      </c>
      <c r="BE36" s="335">
        <v>0.28215060377508316</v>
      </c>
      <c r="BF36" s="335">
        <v>0.24959303738870803</v>
      </c>
      <c r="BG36" s="335">
        <v>0.21680313732834908</v>
      </c>
      <c r="BH36" s="335">
        <v>0.18369964091514784</v>
      </c>
      <c r="BI36" s="335">
        <v>0.15029580481775087</v>
      </c>
      <c r="BJ36" s="335">
        <v>0.1165098578314355</v>
      </c>
      <c r="BK36" s="335">
        <v>8.2542228383560109E-2</v>
      </c>
      <c r="BL36" s="335">
        <v>4.8312862790746564E-2</v>
      </c>
      <c r="BM36" s="335">
        <v>1.3834898142190214E-2</v>
      </c>
      <c r="BN36" s="335">
        <v>0</v>
      </c>
      <c r="BO36" s="335">
        <v>0</v>
      </c>
      <c r="BP36" s="335">
        <v>0</v>
      </c>
      <c r="BQ36" s="335">
        <v>0</v>
      </c>
      <c r="BR36" s="335">
        <v>0</v>
      </c>
      <c r="BS36" s="335">
        <v>0</v>
      </c>
      <c r="BT36" s="335">
        <v>0</v>
      </c>
      <c r="BU36" s="335">
        <v>0</v>
      </c>
      <c r="BV36" s="335">
        <v>0</v>
      </c>
      <c r="BW36" s="335">
        <v>0</v>
      </c>
      <c r="BX36" s="335">
        <v>0</v>
      </c>
      <c r="BY36" s="335">
        <v>0</v>
      </c>
      <c r="BZ36" s="335">
        <v>0</v>
      </c>
      <c r="CA36" s="335">
        <v>0</v>
      </c>
      <c r="CB36" s="335">
        <v>0</v>
      </c>
      <c r="CC36" s="335">
        <v>0</v>
      </c>
      <c r="CD36" s="335">
        <v>0</v>
      </c>
      <c r="CE36" s="335">
        <v>0</v>
      </c>
      <c r="CF36" s="335">
        <v>0</v>
      </c>
    </row>
    <row r="37" spans="2:84">
      <c r="B37" s="334" t="s">
        <v>505</v>
      </c>
      <c r="C37" s="335">
        <v>0</v>
      </c>
      <c r="D37" s="335">
        <v>0</v>
      </c>
      <c r="E37" s="335">
        <v>0</v>
      </c>
      <c r="F37" s="335">
        <v>0</v>
      </c>
      <c r="G37" s="335">
        <v>0</v>
      </c>
      <c r="H37" s="335">
        <v>0</v>
      </c>
      <c r="I37" s="335">
        <v>0</v>
      </c>
      <c r="J37" s="335">
        <v>0</v>
      </c>
      <c r="K37" s="335">
        <v>0</v>
      </c>
      <c r="L37" s="335">
        <v>0</v>
      </c>
      <c r="M37" s="335">
        <v>0</v>
      </c>
      <c r="N37" s="335">
        <v>0</v>
      </c>
      <c r="O37" s="335">
        <v>0</v>
      </c>
      <c r="P37" s="335">
        <v>0</v>
      </c>
      <c r="Q37" s="335">
        <v>0</v>
      </c>
      <c r="R37" s="335">
        <v>5.8691722480384975E-3</v>
      </c>
      <c r="S37" s="335">
        <v>9.1712003593983661E-3</v>
      </c>
      <c r="T37" s="335">
        <v>1.3704913268093125E-2</v>
      </c>
      <c r="U37" s="335">
        <v>1.9447784216105317E-2</v>
      </c>
      <c r="V37" s="335">
        <v>2.6124520445769902E-2</v>
      </c>
      <c r="W37" s="335">
        <v>3.3774512392196858E-2</v>
      </c>
      <c r="X37" s="335">
        <v>4.0572428169156842E-2</v>
      </c>
      <c r="Y37" s="335">
        <v>4.6935986123229377E-2</v>
      </c>
      <c r="Z37" s="335">
        <v>5.2718522294362684E-2</v>
      </c>
      <c r="AA37" s="335">
        <v>5.6986204107754547E-2</v>
      </c>
      <c r="AB37" s="335">
        <v>5.9923320332604314E-2</v>
      </c>
      <c r="AC37" s="335">
        <v>6.1523028609581427E-2</v>
      </c>
      <c r="AD37" s="335">
        <v>6.1467929204905132E-2</v>
      </c>
      <c r="AE37" s="335">
        <v>5.9861434092225239E-2</v>
      </c>
      <c r="AF37" s="335">
        <v>5.7013509888733042E-2</v>
      </c>
      <c r="AG37" s="335">
        <v>5.4733926329745879E-2</v>
      </c>
      <c r="AH37" s="335">
        <v>6.8922245300734111E-2</v>
      </c>
      <c r="AI37" s="335">
        <v>9.4439377990860565E-2</v>
      </c>
      <c r="AJ37" s="335">
        <v>0.11387341064450592</v>
      </c>
      <c r="AK37" s="335">
        <v>0.12560384598974353</v>
      </c>
      <c r="AL37" s="335">
        <v>0.13764246988189521</v>
      </c>
      <c r="AM37" s="335">
        <v>0.20964535733537443</v>
      </c>
      <c r="AN37" s="335">
        <v>0.39036813693130407</v>
      </c>
      <c r="AO37" s="335">
        <v>0.50659656058518854</v>
      </c>
      <c r="AP37" s="335">
        <v>0.62079901370811563</v>
      </c>
      <c r="AQ37" s="335">
        <v>0.76754838318814111</v>
      </c>
      <c r="AR37" s="335">
        <v>0.86872954736979691</v>
      </c>
      <c r="AS37" s="335">
        <v>0.92608761282817875</v>
      </c>
      <c r="AT37" s="335">
        <v>0.94844334225292137</v>
      </c>
      <c r="AU37" s="335">
        <v>0.95808278374659772</v>
      </c>
      <c r="AV37" s="335">
        <v>1.1558957515269308</v>
      </c>
      <c r="AW37" s="335">
        <v>1.2281183842053784</v>
      </c>
      <c r="AX37" s="335">
        <v>1.302663507794483</v>
      </c>
      <c r="AY37" s="335">
        <v>1.3455590156866255</v>
      </c>
      <c r="AZ37" s="335">
        <v>1.3753598794585697</v>
      </c>
      <c r="BA37" s="335">
        <v>1.4051305494372932</v>
      </c>
      <c r="BB37" s="335">
        <v>1.4348793229598802</v>
      </c>
      <c r="BC37" s="335">
        <v>1.4644709465524686</v>
      </c>
      <c r="BD37" s="335">
        <v>1.4939120905819503</v>
      </c>
      <c r="BE37" s="335">
        <v>1.5234634501364057</v>
      </c>
      <c r="BF37" s="335">
        <v>1.5531407157296766</v>
      </c>
      <c r="BG37" s="335">
        <v>1.5827689644973388</v>
      </c>
      <c r="BH37" s="335">
        <v>1.6123898818368518</v>
      </c>
      <c r="BI37" s="335">
        <v>1.6419985219805739</v>
      </c>
      <c r="BJ37" s="335">
        <v>1.6716421590411252</v>
      </c>
      <c r="BK37" s="335">
        <v>1.6861623790000002</v>
      </c>
      <c r="BL37" s="335">
        <v>1.6922125604999998</v>
      </c>
      <c r="BM37" s="335">
        <v>1.6980516135000001</v>
      </c>
      <c r="BN37" s="335">
        <v>1.7036934419999998</v>
      </c>
      <c r="BO37" s="335">
        <v>1.7091504374999997</v>
      </c>
      <c r="BP37" s="335">
        <v>1.7144431095000001</v>
      </c>
      <c r="BQ37" s="335">
        <v>1.7195925614999998</v>
      </c>
      <c r="BR37" s="335">
        <v>1.7246204029999999</v>
      </c>
      <c r="BS37" s="335">
        <v>1.7295439920000002</v>
      </c>
      <c r="BT37" s="335">
        <v>1.7343796965</v>
      </c>
      <c r="BU37" s="335">
        <v>1.7391416404999998</v>
      </c>
      <c r="BV37" s="335">
        <v>1.7438442395000002</v>
      </c>
      <c r="BW37" s="335">
        <v>1.7484936149999999</v>
      </c>
      <c r="BX37" s="335">
        <v>1.7530948325</v>
      </c>
      <c r="BY37" s="335">
        <v>1.7576461045</v>
      </c>
      <c r="BZ37" s="335">
        <v>1.7621419199999999</v>
      </c>
      <c r="CA37" s="335">
        <v>1.7665761244999998</v>
      </c>
      <c r="CB37" s="335">
        <v>1.7709387684999998</v>
      </c>
      <c r="CC37" s="335">
        <v>1.7752223995000003</v>
      </c>
      <c r="CD37" s="335">
        <v>1.7794199500000003</v>
      </c>
      <c r="CE37" s="335">
        <v>1.7836352386422942</v>
      </c>
      <c r="CF37" s="335">
        <v>1.7878605129309439</v>
      </c>
    </row>
    <row r="38" spans="2:84" ht="13.5" thickBot="1">
      <c r="B38" s="341" t="s">
        <v>33</v>
      </c>
      <c r="C38" s="342">
        <v>2.3681342320599192</v>
      </c>
      <c r="D38" s="342">
        <v>2.4765756940086532</v>
      </c>
      <c r="E38" s="342">
        <v>2.5627855476105266</v>
      </c>
      <c r="F38" s="342">
        <v>2.6394669040236729</v>
      </c>
      <c r="G38" s="342">
        <v>2.720306808641006</v>
      </c>
      <c r="H38" s="342">
        <v>2.9097267532735089</v>
      </c>
      <c r="I38" s="342">
        <v>3.1332127166517107</v>
      </c>
      <c r="J38" s="342">
        <v>3.3788051368184941</v>
      </c>
      <c r="K38" s="342">
        <v>3.6851835162217403</v>
      </c>
      <c r="L38" s="342">
        <v>4.0588171109371842</v>
      </c>
      <c r="M38" s="342">
        <v>4.5061196187120061</v>
      </c>
      <c r="N38" s="342">
        <v>5.0260708127036899</v>
      </c>
      <c r="O38" s="342">
        <v>5.5786503000596852</v>
      </c>
      <c r="P38" s="342">
        <v>6.1437038622296036</v>
      </c>
      <c r="Q38" s="342">
        <v>6.6745401561173185</v>
      </c>
      <c r="R38" s="342">
        <v>7.1547285258855222</v>
      </c>
      <c r="S38" s="342">
        <v>7.5822152737061081</v>
      </c>
      <c r="T38" s="342">
        <v>7.97375369624943</v>
      </c>
      <c r="U38" s="342">
        <v>8.3270181448401814</v>
      </c>
      <c r="V38" s="342">
        <v>8.7670582641182389</v>
      </c>
      <c r="W38" s="342">
        <v>9.3089479346128616</v>
      </c>
      <c r="X38" s="342">
        <v>9.621419579973459</v>
      </c>
      <c r="Y38" s="342">
        <v>9.9141443843336443</v>
      </c>
      <c r="Z38" s="342">
        <v>10.159194845322386</v>
      </c>
      <c r="AA38" s="342">
        <v>10.351344046435957</v>
      </c>
      <c r="AB38" s="342">
        <v>10.554890902703267</v>
      </c>
      <c r="AC38" s="342">
        <v>10.72716033788285</v>
      </c>
      <c r="AD38" s="342">
        <v>11.048544795051551</v>
      </c>
      <c r="AE38" s="342">
        <v>11.507462193253813</v>
      </c>
      <c r="AF38" s="342">
        <v>12.134322262410976</v>
      </c>
      <c r="AG38" s="342">
        <v>12.783800596460077</v>
      </c>
      <c r="AH38" s="342">
        <v>13.433821440734979</v>
      </c>
      <c r="AI38" s="342">
        <v>14.703717093382105</v>
      </c>
      <c r="AJ38" s="342">
        <v>15.608707465714501</v>
      </c>
      <c r="AK38" s="342">
        <v>16.396554191185508</v>
      </c>
      <c r="AL38" s="342">
        <v>16.625668475929842</v>
      </c>
      <c r="AM38" s="342">
        <v>16.816661078478994</v>
      </c>
      <c r="AN38" s="342">
        <v>17.148017443447834</v>
      </c>
      <c r="AO38" s="342">
        <v>16.707481611919377</v>
      </c>
      <c r="AP38" s="342">
        <v>15.459860403760667</v>
      </c>
      <c r="AQ38" s="342">
        <v>15.521424493405377</v>
      </c>
      <c r="AR38" s="342">
        <v>15.589377008363764</v>
      </c>
      <c r="AS38" s="342">
        <v>15.456558881455191</v>
      </c>
      <c r="AT38" s="342">
        <v>15.247751532886298</v>
      </c>
      <c r="AU38" s="342">
        <v>14.911924261379852</v>
      </c>
      <c r="AV38" s="342">
        <v>14.807581649129654</v>
      </c>
      <c r="AW38" s="342">
        <v>14.712758948994541</v>
      </c>
      <c r="AX38" s="342">
        <v>14.615866021384262</v>
      </c>
      <c r="AY38" s="342">
        <v>14.483165817694433</v>
      </c>
      <c r="AZ38" s="342">
        <v>14.14311760442312</v>
      </c>
      <c r="BA38" s="342">
        <v>13.81159827131466</v>
      </c>
      <c r="BB38" s="342">
        <v>13.488493462006636</v>
      </c>
      <c r="BC38" s="342">
        <v>13.174349456059488</v>
      </c>
      <c r="BD38" s="342">
        <v>12.765222057235844</v>
      </c>
      <c r="BE38" s="342">
        <v>12.411990810399642</v>
      </c>
      <c r="BF38" s="342">
        <v>12.082618092122996</v>
      </c>
      <c r="BG38" s="342">
        <v>11.775001164026262</v>
      </c>
      <c r="BH38" s="342">
        <v>11.48801249322678</v>
      </c>
      <c r="BI38" s="342">
        <v>11.220486561439479</v>
      </c>
      <c r="BJ38" s="342">
        <v>10.971399865223121</v>
      </c>
      <c r="BK38" s="342">
        <v>10.724296505818462</v>
      </c>
      <c r="BL38" s="342">
        <v>10.562779773911712</v>
      </c>
      <c r="BM38" s="342">
        <v>10.407661349382369</v>
      </c>
      <c r="BN38" s="342">
        <v>10.279836881127716</v>
      </c>
      <c r="BO38" s="342">
        <v>10.171979990357496</v>
      </c>
      <c r="BP38" s="342">
        <v>10.070303627485828</v>
      </c>
      <c r="BQ38" s="342">
        <v>9.9746837950298364</v>
      </c>
      <c r="BR38" s="342">
        <v>9.8851506144404357</v>
      </c>
      <c r="BS38" s="342">
        <v>9.7894662879362766</v>
      </c>
      <c r="BT38" s="342">
        <v>9.6876050708280825</v>
      </c>
      <c r="BU38" s="342">
        <v>9.5939177358333403</v>
      </c>
      <c r="BV38" s="342">
        <v>9.5431699454372865</v>
      </c>
      <c r="BW38" s="342">
        <v>9.4963209860894437</v>
      </c>
      <c r="BX38" s="342">
        <v>9.4533148480845526</v>
      </c>
      <c r="BY38" s="342">
        <v>9.4139865394376727</v>
      </c>
      <c r="BZ38" s="342">
        <v>9.3782365507773893</v>
      </c>
      <c r="CA38" s="342">
        <v>9.3457312071845777</v>
      </c>
      <c r="CB38" s="342">
        <v>9.3163598124894857</v>
      </c>
      <c r="CC38" s="342">
        <v>9.2899521108394012</v>
      </c>
      <c r="CD38" s="342">
        <v>9.2664257644532633</v>
      </c>
      <c r="CE38" s="342">
        <v>9.2460377606935484</v>
      </c>
      <c r="CF38" s="342">
        <v>9.2190082771050879</v>
      </c>
    </row>
    <row r="39" spans="2:84">
      <c r="B39" s="332"/>
      <c r="C39" s="332"/>
      <c r="D39" s="332"/>
      <c r="E39" s="332"/>
      <c r="F39" s="332"/>
      <c r="G39" s="332"/>
      <c r="H39" s="332"/>
      <c r="I39" s="332"/>
      <c r="J39" s="332"/>
      <c r="K39" s="332"/>
    </row>
    <row r="40" spans="2:84" ht="13.5" thickBot="1">
      <c r="C40" s="321" t="s">
        <v>31</v>
      </c>
      <c r="F40" s="326"/>
      <c r="G40" s="327"/>
    </row>
    <row r="41" spans="2:84">
      <c r="B41" s="328"/>
      <c r="C41" s="329" t="s">
        <v>489</v>
      </c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89"/>
      <c r="AJ41" s="289"/>
      <c r="AK41" s="289"/>
      <c r="AL41" s="289"/>
      <c r="AM41" s="289"/>
      <c r="AN41" s="289"/>
      <c r="AO41" s="289"/>
      <c r="AP41" s="289"/>
      <c r="AQ41" s="289"/>
      <c r="AR41" s="289"/>
      <c r="AS41" s="289"/>
      <c r="AT41" s="289"/>
      <c r="AU41" s="289"/>
      <c r="AV41" s="289"/>
      <c r="AW41" s="289"/>
      <c r="AX41" s="289"/>
      <c r="AY41" s="289"/>
      <c r="AZ41" s="289"/>
      <c r="BA41" s="289"/>
      <c r="BB41" s="289"/>
      <c r="BC41" s="289"/>
      <c r="BD41" s="289"/>
      <c r="BE41" s="289"/>
      <c r="BF41" s="289"/>
      <c r="BG41" s="289"/>
      <c r="BH41" s="289"/>
      <c r="BI41" s="289"/>
      <c r="BJ41" s="289"/>
      <c r="BK41" s="289"/>
      <c r="BL41" s="289"/>
      <c r="BM41" s="289"/>
      <c r="BN41" s="289"/>
      <c r="BO41" s="289"/>
      <c r="BP41" s="289"/>
      <c r="BQ41" s="289"/>
      <c r="BR41" s="289"/>
      <c r="BS41" s="289"/>
      <c r="BT41" s="289"/>
      <c r="BU41" s="289"/>
      <c r="BV41" s="289"/>
      <c r="BW41" s="289"/>
      <c r="BX41" s="289"/>
      <c r="BY41" s="289"/>
      <c r="BZ41" s="289"/>
      <c r="CA41" s="289"/>
      <c r="CB41" s="289"/>
      <c r="CC41" s="289"/>
      <c r="CD41" s="289"/>
      <c r="CE41" s="289"/>
      <c r="CF41" s="289"/>
    </row>
    <row r="42" spans="2:84" s="76" customFormat="1">
      <c r="B42" s="333" t="s">
        <v>36</v>
      </c>
      <c r="C42" s="322">
        <v>1970</v>
      </c>
      <c r="D42" s="322">
        <v>1971</v>
      </c>
      <c r="E42" s="322">
        <v>1972</v>
      </c>
      <c r="F42" s="322">
        <v>1973</v>
      </c>
      <c r="G42" s="322">
        <v>1974</v>
      </c>
      <c r="H42" s="322">
        <v>1975</v>
      </c>
      <c r="I42" s="322">
        <v>1976</v>
      </c>
      <c r="J42" s="322">
        <v>1977</v>
      </c>
      <c r="K42" s="322">
        <v>1978</v>
      </c>
      <c r="L42" s="322">
        <v>1979</v>
      </c>
      <c r="M42" s="322">
        <v>1980</v>
      </c>
      <c r="N42" s="322">
        <v>1981</v>
      </c>
      <c r="O42" s="322">
        <v>1982</v>
      </c>
      <c r="P42" s="322">
        <v>1983</v>
      </c>
      <c r="Q42" s="322">
        <v>1984</v>
      </c>
      <c r="R42" s="322">
        <v>1985</v>
      </c>
      <c r="S42" s="322">
        <v>1986</v>
      </c>
      <c r="T42" s="322">
        <v>1987</v>
      </c>
      <c r="U42" s="322">
        <v>1988</v>
      </c>
      <c r="V42" s="322">
        <v>1989</v>
      </c>
      <c r="W42" s="322">
        <v>1990</v>
      </c>
      <c r="X42" s="322">
        <v>1991</v>
      </c>
      <c r="Y42" s="322">
        <v>1992</v>
      </c>
      <c r="Z42" s="322">
        <v>1993</v>
      </c>
      <c r="AA42" s="322">
        <v>1994</v>
      </c>
      <c r="AB42" s="322">
        <v>1995</v>
      </c>
      <c r="AC42" s="322">
        <v>1996</v>
      </c>
      <c r="AD42" s="322">
        <v>1997</v>
      </c>
      <c r="AE42" s="322">
        <v>1998</v>
      </c>
      <c r="AF42" s="322">
        <v>1999</v>
      </c>
      <c r="AG42" s="322">
        <v>2000</v>
      </c>
      <c r="AH42" s="322">
        <v>2001</v>
      </c>
      <c r="AI42" s="322">
        <v>2002</v>
      </c>
      <c r="AJ42" s="322">
        <v>2003</v>
      </c>
      <c r="AK42" s="322">
        <v>2004</v>
      </c>
      <c r="AL42" s="322">
        <v>2005</v>
      </c>
      <c r="AM42" s="322">
        <v>2006</v>
      </c>
      <c r="AN42" s="322">
        <v>2007</v>
      </c>
      <c r="AO42" s="322">
        <v>2008</v>
      </c>
      <c r="AP42" s="322">
        <v>2009</v>
      </c>
      <c r="AQ42" s="322">
        <v>2010</v>
      </c>
      <c r="AR42" s="322">
        <v>2011</v>
      </c>
      <c r="AS42" s="322">
        <v>2012</v>
      </c>
      <c r="AT42" s="322">
        <v>2013</v>
      </c>
      <c r="AU42" s="322">
        <v>2014</v>
      </c>
      <c r="AV42" s="322">
        <v>2015</v>
      </c>
      <c r="AW42" s="322">
        <v>2016</v>
      </c>
      <c r="AX42" s="322">
        <v>2017</v>
      </c>
      <c r="AY42" s="322">
        <v>2018</v>
      </c>
      <c r="AZ42" s="322">
        <v>2019</v>
      </c>
      <c r="BA42" s="322">
        <v>2020</v>
      </c>
      <c r="BB42" s="322">
        <v>2021</v>
      </c>
      <c r="BC42" s="322">
        <v>2022</v>
      </c>
      <c r="BD42" s="322">
        <v>2023</v>
      </c>
      <c r="BE42" s="322">
        <v>2024</v>
      </c>
      <c r="BF42" s="322">
        <v>2025</v>
      </c>
      <c r="BG42" s="322">
        <v>2026</v>
      </c>
      <c r="BH42" s="322">
        <v>2027</v>
      </c>
      <c r="BI42" s="322">
        <v>2028</v>
      </c>
      <c r="BJ42" s="322">
        <v>2029</v>
      </c>
      <c r="BK42" s="322">
        <v>2030</v>
      </c>
      <c r="BL42" s="322">
        <v>2031</v>
      </c>
      <c r="BM42" s="322">
        <v>2032</v>
      </c>
      <c r="BN42" s="322">
        <v>2033</v>
      </c>
      <c r="BO42" s="322">
        <v>2034</v>
      </c>
      <c r="BP42" s="322">
        <v>2035</v>
      </c>
      <c r="BQ42" s="322">
        <v>2036</v>
      </c>
      <c r="BR42" s="322">
        <v>2037</v>
      </c>
      <c r="BS42" s="322">
        <v>2038</v>
      </c>
      <c r="BT42" s="322">
        <v>2039</v>
      </c>
      <c r="BU42" s="322">
        <v>2040</v>
      </c>
      <c r="BV42" s="322">
        <v>2041</v>
      </c>
      <c r="BW42" s="322">
        <v>2042</v>
      </c>
      <c r="BX42" s="322">
        <v>2043</v>
      </c>
      <c r="BY42" s="322">
        <v>2044</v>
      </c>
      <c r="BZ42" s="322">
        <v>2045</v>
      </c>
      <c r="CA42" s="322">
        <v>2046</v>
      </c>
      <c r="CB42" s="322">
        <v>2047</v>
      </c>
      <c r="CC42" s="322">
        <v>2048</v>
      </c>
      <c r="CD42" s="322">
        <v>2049</v>
      </c>
      <c r="CE42" s="322">
        <v>2050</v>
      </c>
      <c r="CF42" s="322">
        <v>2051</v>
      </c>
    </row>
    <row r="43" spans="2:84">
      <c r="B43" s="334" t="s">
        <v>502</v>
      </c>
      <c r="C43" s="335">
        <v>17.126611631455194</v>
      </c>
      <c r="D43" s="335">
        <v>17.536845147866675</v>
      </c>
      <c r="E43" s="335">
        <v>17.946278597482454</v>
      </c>
      <c r="F43" s="335">
        <v>18.399973393810427</v>
      </c>
      <c r="G43" s="335">
        <v>18.941425532646168</v>
      </c>
      <c r="H43" s="335">
        <v>19.583783455881818</v>
      </c>
      <c r="I43" s="335">
        <v>20.317671712471306</v>
      </c>
      <c r="J43" s="335">
        <v>21.145704025935519</v>
      </c>
      <c r="K43" s="335">
        <v>22.110453163955082</v>
      </c>
      <c r="L43" s="335">
        <v>23.205757130642006</v>
      </c>
      <c r="M43" s="335">
        <v>24.428384376335533</v>
      </c>
      <c r="N43" s="335">
        <v>25.811024019729878</v>
      </c>
      <c r="O43" s="335">
        <v>27.269478518988841</v>
      </c>
      <c r="P43" s="335">
        <v>28.814739825588703</v>
      </c>
      <c r="Q43" s="335">
        <v>30.336825858613846</v>
      </c>
      <c r="R43" s="335">
        <v>31.665725064751133</v>
      </c>
      <c r="S43" s="335">
        <v>32.81051669528653</v>
      </c>
      <c r="T43" s="335">
        <v>33.820741306413765</v>
      </c>
      <c r="U43" s="335">
        <v>34.70049744477199</v>
      </c>
      <c r="V43" s="335">
        <v>35.513528638067868</v>
      </c>
      <c r="W43" s="335">
        <v>36.195843630200194</v>
      </c>
      <c r="X43" s="335">
        <v>37.048123708547621</v>
      </c>
      <c r="Y43" s="335">
        <v>37.876540598257201</v>
      </c>
      <c r="Z43" s="335">
        <v>38.669438858898218</v>
      </c>
      <c r="AA43" s="335">
        <v>39.495560794360067</v>
      </c>
      <c r="AB43" s="335">
        <v>40.490340204590304</v>
      </c>
      <c r="AC43" s="335">
        <v>41.698813615837572</v>
      </c>
      <c r="AD43" s="335">
        <v>43.038787065168542</v>
      </c>
      <c r="AE43" s="335">
        <v>44.511339478815017</v>
      </c>
      <c r="AF43" s="335">
        <v>46.06845936392051</v>
      </c>
      <c r="AG43" s="335">
        <v>47.656789490670974</v>
      </c>
      <c r="AH43" s="335">
        <v>49.366198811581484</v>
      </c>
      <c r="AI43" s="335">
        <v>50.764687236326729</v>
      </c>
      <c r="AJ43" s="335">
        <v>52.045875339857027</v>
      </c>
      <c r="AK43" s="335">
        <v>53.217778363546209</v>
      </c>
      <c r="AL43" s="335">
        <v>54.513698715216094</v>
      </c>
      <c r="AM43" s="335">
        <v>55.786769205437672</v>
      </c>
      <c r="AN43" s="335">
        <v>57.02118993800174</v>
      </c>
      <c r="AO43" s="335">
        <v>58.243308633733967</v>
      </c>
      <c r="AP43" s="335">
        <v>59.452847047443072</v>
      </c>
      <c r="AQ43" s="335">
        <v>60.651000000000018</v>
      </c>
      <c r="AR43" s="335">
        <v>61.837000000000003</v>
      </c>
      <c r="AS43" s="335">
        <v>63.041983390987021</v>
      </c>
      <c r="AT43" s="335">
        <v>64.236825856411841</v>
      </c>
      <c r="AU43" s="335">
        <v>65.421669327451653</v>
      </c>
      <c r="AV43" s="335">
        <v>66.597120884692671</v>
      </c>
      <c r="AW43" s="335">
        <v>67.949817957130577</v>
      </c>
      <c r="AX43" s="335">
        <v>69.299745764964044</v>
      </c>
      <c r="AY43" s="335">
        <v>70.63322791368698</v>
      </c>
      <c r="AZ43" s="335">
        <v>71.850207112249251</v>
      </c>
      <c r="BA43" s="335">
        <v>73.061831845433531</v>
      </c>
      <c r="BB43" s="335">
        <v>74.267813746534358</v>
      </c>
      <c r="BC43" s="335">
        <v>75.463207270886841</v>
      </c>
      <c r="BD43" s="335">
        <v>76.647688506020671</v>
      </c>
      <c r="BE43" s="335">
        <v>77.834816987492175</v>
      </c>
      <c r="BF43" s="335">
        <v>79.024574518182547</v>
      </c>
      <c r="BG43" s="335">
        <v>80.209912374003267</v>
      </c>
      <c r="BH43" s="335">
        <v>81.392196882027079</v>
      </c>
      <c r="BI43" s="335">
        <v>82.571296950486484</v>
      </c>
      <c r="BJ43" s="335">
        <v>83.74885119508312</v>
      </c>
      <c r="BK43" s="335">
        <v>84.919673985341149</v>
      </c>
      <c r="BL43" s="335">
        <v>86.085978152949053</v>
      </c>
      <c r="BM43" s="335">
        <v>87.247595302939587</v>
      </c>
      <c r="BN43" s="335">
        <v>88.407300989089904</v>
      </c>
      <c r="BO43" s="335">
        <v>89.560697744957551</v>
      </c>
      <c r="BP43" s="335">
        <v>90.710957093960843</v>
      </c>
      <c r="BQ43" s="335">
        <v>91.858955365406871</v>
      </c>
      <c r="BR43" s="335">
        <v>93.008044913466478</v>
      </c>
      <c r="BS43" s="335">
        <v>94.154180258741448</v>
      </c>
      <c r="BT43" s="335">
        <v>94.602528899999996</v>
      </c>
      <c r="BU43" s="335">
        <v>94.862271299999975</v>
      </c>
      <c r="BV43" s="335">
        <v>95.118776699999998</v>
      </c>
      <c r="BW43" s="335">
        <v>95.372378999999981</v>
      </c>
      <c r="BX43" s="335">
        <v>95.623354500000005</v>
      </c>
      <c r="BY43" s="335">
        <v>95.871605700000003</v>
      </c>
      <c r="BZ43" s="335">
        <v>96.116832000000016</v>
      </c>
      <c r="CA43" s="335">
        <v>96.358697699999993</v>
      </c>
      <c r="CB43" s="335">
        <v>96.596660099999994</v>
      </c>
      <c r="CC43" s="335">
        <v>96.830312700000007</v>
      </c>
      <c r="CD43" s="335">
        <v>97.059269999999998</v>
      </c>
      <c r="CE43" s="335">
        <v>97.289194835034237</v>
      </c>
      <c r="CF43" s="335">
        <v>97.519664341687857</v>
      </c>
    </row>
    <row r="44" spans="2:84">
      <c r="B44" s="334" t="s">
        <v>503</v>
      </c>
      <c r="C44" s="335">
        <v>0</v>
      </c>
      <c r="D44" s="335">
        <v>0</v>
      </c>
      <c r="E44" s="335">
        <v>0</v>
      </c>
      <c r="F44" s="335">
        <v>0</v>
      </c>
      <c r="G44" s="335">
        <v>0</v>
      </c>
      <c r="H44" s="335">
        <v>0</v>
      </c>
      <c r="I44" s="335">
        <v>0</v>
      </c>
      <c r="J44" s="335">
        <v>0</v>
      </c>
      <c r="K44" s="335">
        <v>0</v>
      </c>
      <c r="L44" s="335">
        <v>0</v>
      </c>
      <c r="M44" s="335">
        <v>0</v>
      </c>
      <c r="N44" s="335">
        <v>0</v>
      </c>
      <c r="O44" s="335">
        <v>0</v>
      </c>
      <c r="P44" s="335">
        <v>0</v>
      </c>
      <c r="Q44" s="335">
        <v>0</v>
      </c>
      <c r="R44" s="335">
        <v>0</v>
      </c>
      <c r="S44" s="335">
        <v>0</v>
      </c>
      <c r="T44" s="335">
        <v>0</v>
      </c>
      <c r="U44" s="335">
        <v>1.0735640364390011E-2</v>
      </c>
      <c r="V44" s="335">
        <v>0.52051960331963099</v>
      </c>
      <c r="W44" s="335">
        <v>1.0516060663773843</v>
      </c>
      <c r="X44" s="335">
        <v>1.673905593647256</v>
      </c>
      <c r="Y44" s="335">
        <v>2.2577822911280006</v>
      </c>
      <c r="Z44" s="335">
        <v>2.4740760509390798</v>
      </c>
      <c r="AA44" s="335">
        <v>2.8719978994444402</v>
      </c>
      <c r="AB44" s="335">
        <v>3.3492708574600902</v>
      </c>
      <c r="AC44" s="335">
        <v>4.1362780183399703</v>
      </c>
      <c r="AD44" s="335">
        <v>5.1411018088161802</v>
      </c>
      <c r="AE44" s="335">
        <v>6.2759617127067298</v>
      </c>
      <c r="AF44" s="335">
        <v>7.7625770456405245</v>
      </c>
      <c r="AG44" s="335">
        <v>9.1798438550210673</v>
      </c>
      <c r="AH44" s="335">
        <v>10.592680911257233</v>
      </c>
      <c r="AI44" s="335">
        <v>12.049630660541593</v>
      </c>
      <c r="AJ44" s="335">
        <v>15.246827496029734</v>
      </c>
      <c r="AK44" s="335">
        <v>19.553707505309749</v>
      </c>
      <c r="AL44" s="335">
        <v>21.809601250808541</v>
      </c>
      <c r="AM44" s="335">
        <v>24.136546407526708</v>
      </c>
      <c r="AN44" s="335">
        <v>26.935418733208778</v>
      </c>
      <c r="AO44" s="335">
        <v>29.527507443653203</v>
      </c>
      <c r="AP44" s="335">
        <v>31.22694673835375</v>
      </c>
      <c r="AQ44" s="335">
        <v>32.887</v>
      </c>
      <c r="AR44" s="335">
        <v>33.951999999999998</v>
      </c>
      <c r="AS44" s="335">
        <v>34.61977573161036</v>
      </c>
      <c r="AT44" s="335">
        <v>34.892494797819744</v>
      </c>
      <c r="AU44" s="335">
        <v>34.771313213836486</v>
      </c>
      <c r="AV44" s="335">
        <v>34.726886090778869</v>
      </c>
      <c r="AW44" s="335">
        <v>34.9603542355282</v>
      </c>
      <c r="AX44" s="335">
        <v>35.183560707702206</v>
      </c>
      <c r="AY44" s="335">
        <v>35.392520001617989</v>
      </c>
      <c r="AZ44" s="335">
        <v>35.53703439011754</v>
      </c>
      <c r="BA44" s="335">
        <v>35.673816850033326</v>
      </c>
      <c r="BB44" s="335">
        <v>35.801753246613004</v>
      </c>
      <c r="BC44" s="335">
        <v>35.921251144758415</v>
      </c>
      <c r="BD44" s="335">
        <v>36.031245382023336</v>
      </c>
      <c r="BE44" s="335">
        <v>36.138362486212117</v>
      </c>
      <c r="BF44" s="335">
        <v>36.241465746250071</v>
      </c>
      <c r="BG44" s="335">
        <v>36.339881029744717</v>
      </c>
      <c r="BH44" s="335">
        <v>36.433192109633744</v>
      </c>
      <c r="BI44" s="335">
        <v>36.521505454567851</v>
      </c>
      <c r="BJ44" s="335">
        <v>36.604513035167599</v>
      </c>
      <c r="BK44" s="335">
        <v>36.682478635385422</v>
      </c>
      <c r="BL44" s="335">
        <v>36.755356396073317</v>
      </c>
      <c r="BM44" s="335">
        <v>36.823235656809857</v>
      </c>
      <c r="BN44" s="335">
        <v>36.886277404412539</v>
      </c>
      <c r="BO44" s="335">
        <v>36.945093584716531</v>
      </c>
      <c r="BP44" s="335">
        <v>36.99998457153243</v>
      </c>
      <c r="BQ44" s="335">
        <v>37.051422187267846</v>
      </c>
      <c r="BR44" s="335">
        <v>37.099722184296041</v>
      </c>
      <c r="BS44" s="335">
        <v>37.145597609834944</v>
      </c>
      <c r="BT44" s="335">
        <v>37.189246743591369</v>
      </c>
      <c r="BU44" s="335">
        <v>37.230981100133917</v>
      </c>
      <c r="BV44" s="335">
        <v>37.270950610005706</v>
      </c>
      <c r="BW44" s="335">
        <v>37.309623339508505</v>
      </c>
      <c r="BX44" s="335">
        <v>37.346947338289283</v>
      </c>
      <c r="BY44" s="335">
        <v>37.38288960381972</v>
      </c>
      <c r="BZ44" s="335">
        <v>37.417170723669955</v>
      </c>
      <c r="CA44" s="335">
        <v>37.450000767002265</v>
      </c>
      <c r="CB44" s="335">
        <v>37.481008408428025</v>
      </c>
      <c r="CC44" s="335">
        <v>37.510043630845928</v>
      </c>
      <c r="CD44" s="335">
        <v>37.536796337037053</v>
      </c>
      <c r="CE44" s="335">
        <v>37.563800020069287</v>
      </c>
      <c r="CF44" s="335">
        <v>37.590720994948917</v>
      </c>
    </row>
    <row r="45" spans="2:84">
      <c r="B45" s="334" t="s">
        <v>504</v>
      </c>
      <c r="C45" s="335">
        <v>0</v>
      </c>
      <c r="D45" s="335">
        <v>0</v>
      </c>
      <c r="E45" s="335">
        <v>0</v>
      </c>
      <c r="F45" s="335">
        <v>0</v>
      </c>
      <c r="G45" s="335">
        <v>0</v>
      </c>
      <c r="H45" s="335">
        <v>0</v>
      </c>
      <c r="I45" s="335">
        <v>0.01</v>
      </c>
      <c r="J45" s="335">
        <v>2.3257376097566132E-2</v>
      </c>
      <c r="K45" s="335">
        <v>0.1793907040098143</v>
      </c>
      <c r="L45" s="335">
        <v>0.56738798458629303</v>
      </c>
      <c r="M45" s="335">
        <v>1.2618080696771206</v>
      </c>
      <c r="N45" s="335">
        <v>2.2976001614241013</v>
      </c>
      <c r="O45" s="335">
        <v>3.6043158322204745</v>
      </c>
      <c r="P45" s="335">
        <v>4.9952957628058563</v>
      </c>
      <c r="Q45" s="335">
        <v>6.3239104433250724</v>
      </c>
      <c r="R45" s="335">
        <v>7.5717644698259683</v>
      </c>
      <c r="S45" s="335">
        <v>8.7630159294243715</v>
      </c>
      <c r="T45" s="335">
        <v>9.9130311131222886</v>
      </c>
      <c r="U45" s="335">
        <v>11.012476706117825</v>
      </c>
      <c r="V45" s="335">
        <v>12.029425901076371</v>
      </c>
      <c r="W45" s="335">
        <v>12.946494071429138</v>
      </c>
      <c r="X45" s="335">
        <v>13.773190344696467</v>
      </c>
      <c r="Y45" s="335">
        <v>14.537206206546186</v>
      </c>
      <c r="Z45" s="335">
        <v>15.25515316155367</v>
      </c>
      <c r="AA45" s="335">
        <v>15.947287350112186</v>
      </c>
      <c r="AB45" s="335">
        <v>16.641440828016361</v>
      </c>
      <c r="AC45" s="335">
        <v>17.527212034702679</v>
      </c>
      <c r="AD45" s="335">
        <v>19.271815484277884</v>
      </c>
      <c r="AE45" s="335">
        <v>21.790087358803117</v>
      </c>
      <c r="AF45" s="335">
        <v>24.947380880374656</v>
      </c>
      <c r="AG45" s="335">
        <v>28.558366290276556</v>
      </c>
      <c r="AH45" s="335">
        <v>32.380434739548797</v>
      </c>
      <c r="AI45" s="335">
        <v>36.102576470619482</v>
      </c>
      <c r="AJ45" s="335">
        <v>39.614509827586758</v>
      </c>
      <c r="AK45" s="335">
        <v>42.754371124910861</v>
      </c>
      <c r="AL45" s="335">
        <v>44.929680339595123</v>
      </c>
      <c r="AM45" s="335">
        <v>46.328088623288558</v>
      </c>
      <c r="AN45" s="335">
        <v>46.39039254861315</v>
      </c>
      <c r="AO45" s="335">
        <v>45.573973483662712</v>
      </c>
      <c r="AP45" s="335">
        <v>43.935639454919325</v>
      </c>
      <c r="AQ45" s="335">
        <v>41.88</v>
      </c>
      <c r="AR45" s="335">
        <v>39.798000000000002</v>
      </c>
      <c r="AS45" s="335">
        <v>38.069919848239358</v>
      </c>
      <c r="AT45" s="335">
        <v>36.520142735227466</v>
      </c>
      <c r="AU45" s="335">
        <v>34.579261761293751</v>
      </c>
      <c r="AV45" s="335">
        <v>32.573870782237861</v>
      </c>
      <c r="AW45" s="335">
        <v>30.772275822527249</v>
      </c>
      <c r="AX45" s="335">
        <v>28.923299228959376</v>
      </c>
      <c r="AY45" s="335">
        <v>27.036673462689077</v>
      </c>
      <c r="AZ45" s="335">
        <v>25.073777727730022</v>
      </c>
      <c r="BA45" s="335">
        <v>23.08247752094162</v>
      </c>
      <c r="BB45" s="335">
        <v>21.057601041944945</v>
      </c>
      <c r="BC45" s="335">
        <v>19.01231803893349</v>
      </c>
      <c r="BD45" s="335">
        <v>16.941791707323468</v>
      </c>
      <c r="BE45" s="335">
        <v>14.850336347371378</v>
      </c>
      <c r="BF45" s="335">
        <v>12.732059084020328</v>
      </c>
      <c r="BG45" s="335">
        <v>10.599179259456724</v>
      </c>
      <c r="BH45" s="335">
        <v>8.4464735093420611</v>
      </c>
      <c r="BI45" s="335">
        <v>6.2747902870269607</v>
      </c>
      <c r="BJ45" s="335">
        <v>4.0788630478836536</v>
      </c>
      <c r="BK45" s="335">
        <v>1.8716470779541987</v>
      </c>
      <c r="BL45" s="335">
        <v>0</v>
      </c>
      <c r="BM45" s="335">
        <v>0</v>
      </c>
      <c r="BN45" s="335">
        <v>0</v>
      </c>
      <c r="BO45" s="335">
        <v>0</v>
      </c>
      <c r="BP45" s="335">
        <v>0</v>
      </c>
      <c r="BQ45" s="335">
        <v>0</v>
      </c>
      <c r="BR45" s="335">
        <v>0</v>
      </c>
      <c r="BS45" s="335">
        <v>0</v>
      </c>
      <c r="BT45" s="335">
        <v>0</v>
      </c>
      <c r="BU45" s="335">
        <v>0</v>
      </c>
      <c r="BV45" s="335">
        <v>0</v>
      </c>
      <c r="BW45" s="335">
        <v>0</v>
      </c>
      <c r="BX45" s="335">
        <v>0</v>
      </c>
      <c r="BY45" s="335">
        <v>0</v>
      </c>
      <c r="BZ45" s="335">
        <v>0</v>
      </c>
      <c r="CA45" s="335">
        <v>0</v>
      </c>
      <c r="CB45" s="335">
        <v>0</v>
      </c>
      <c r="CC45" s="335">
        <v>0</v>
      </c>
      <c r="CD45" s="335">
        <v>0</v>
      </c>
      <c r="CE45" s="335">
        <v>0</v>
      </c>
      <c r="CF45" s="335">
        <v>0</v>
      </c>
    </row>
    <row r="46" spans="2:84">
      <c r="B46" s="334" t="s">
        <v>505</v>
      </c>
      <c r="C46" s="335">
        <v>0</v>
      </c>
      <c r="D46" s="335">
        <v>0</v>
      </c>
      <c r="E46" s="335">
        <v>0</v>
      </c>
      <c r="F46" s="335">
        <v>0</v>
      </c>
      <c r="G46" s="335">
        <v>0</v>
      </c>
      <c r="H46" s="335">
        <v>1E-4</v>
      </c>
      <c r="I46" s="335">
        <v>2.1841325653725022E-4</v>
      </c>
      <c r="J46" s="335">
        <v>8.3556667401734654E-4</v>
      </c>
      <c r="K46" s="335">
        <v>2.2096815047556273E-3</v>
      </c>
      <c r="L46" s="335">
        <v>8.3828206279345074E-3</v>
      </c>
      <c r="M46" s="335">
        <v>2.9889114531697701E-2</v>
      </c>
      <c r="N46" s="335">
        <v>7.7225556158460662E-2</v>
      </c>
      <c r="O46" s="335">
        <v>0.16640355948891922</v>
      </c>
      <c r="P46" s="335">
        <v>0.31811422617731383</v>
      </c>
      <c r="Q46" s="335">
        <v>0.55706518700391361</v>
      </c>
      <c r="R46" s="335">
        <v>0.91126905031303918</v>
      </c>
      <c r="S46" s="335">
        <v>1.4113363024701937</v>
      </c>
      <c r="T46" s="335">
        <v>2.0898204843830164</v>
      </c>
      <c r="U46" s="335">
        <v>2.9383718628488742</v>
      </c>
      <c r="V46" s="335">
        <v>3.911134486613558</v>
      </c>
      <c r="W46" s="335">
        <v>4.9272514114724526</v>
      </c>
      <c r="X46" s="335">
        <v>5.9141010588923235</v>
      </c>
      <c r="Y46" s="335">
        <v>6.8084836252492957</v>
      </c>
      <c r="Z46" s="335">
        <v>7.5593864185853787</v>
      </c>
      <c r="AA46" s="335">
        <v>8.1297488793856889</v>
      </c>
      <c r="AB46" s="335">
        <v>8.4967639038224601</v>
      </c>
      <c r="AC46" s="335">
        <v>8.6506771941898357</v>
      </c>
      <c r="AD46" s="335">
        <v>8.5924766498005578</v>
      </c>
      <c r="AE46" s="335">
        <v>8.331106221829053</v>
      </c>
      <c r="AF46" s="335">
        <v>7.8808166654119924</v>
      </c>
      <c r="AG46" s="335">
        <v>7.4255795704872822</v>
      </c>
      <c r="AH46" s="335">
        <v>8.316743214703548</v>
      </c>
      <c r="AI46" s="335">
        <v>9.8165073532236029</v>
      </c>
      <c r="AJ46" s="335">
        <v>10.964883976514258</v>
      </c>
      <c r="AK46" s="335">
        <v>11.500229728806282</v>
      </c>
      <c r="AL46" s="335">
        <v>11.805363366619442</v>
      </c>
      <c r="AM46" s="335">
        <v>11.712452536577681</v>
      </c>
      <c r="AN46" s="335">
        <v>13.872202951362155</v>
      </c>
      <c r="AO46" s="335">
        <v>15.818840335916725</v>
      </c>
      <c r="AP46" s="335">
        <v>18.085918495407142</v>
      </c>
      <c r="AQ46" s="335">
        <v>19.911999999999999</v>
      </c>
      <c r="AR46" s="335">
        <v>20.937000000000005</v>
      </c>
      <c r="AS46" s="335">
        <v>20.962818614097475</v>
      </c>
      <c r="AT46" s="335">
        <v>20.202090559873803</v>
      </c>
      <c r="AU46" s="335">
        <v>19.8656304654737</v>
      </c>
      <c r="AV46" s="335">
        <v>22.715908273305825</v>
      </c>
      <c r="AW46" s="335">
        <v>23.012210109640229</v>
      </c>
      <c r="AX46" s="335">
        <v>23.304482432889913</v>
      </c>
      <c r="AY46" s="335">
        <v>23.589160961346572</v>
      </c>
      <c r="AZ46" s="335">
        <v>23.832808335001186</v>
      </c>
      <c r="BA46" s="335">
        <v>24.072901077214162</v>
      </c>
      <c r="BB46" s="335">
        <v>24.309003645340077</v>
      </c>
      <c r="BC46" s="335">
        <v>24.540473962115843</v>
      </c>
      <c r="BD46" s="335">
        <v>24.766887978549111</v>
      </c>
      <c r="BE46" s="335">
        <v>24.992715420418914</v>
      </c>
      <c r="BF46" s="335">
        <v>25.2175557120609</v>
      </c>
      <c r="BG46" s="335">
        <v>25.440054641215575</v>
      </c>
      <c r="BH46" s="335">
        <v>25.660283370627074</v>
      </c>
      <c r="BI46" s="335">
        <v>25.878258350085314</v>
      </c>
      <c r="BJ46" s="335">
        <v>26.094131797975116</v>
      </c>
      <c r="BK46" s="335">
        <v>26.307173241617321</v>
      </c>
      <c r="BL46" s="335">
        <v>26.517717727946938</v>
      </c>
      <c r="BM46" s="335">
        <v>26.725769795414447</v>
      </c>
      <c r="BN46" s="335">
        <v>26.931826140179393</v>
      </c>
      <c r="BO46" s="335">
        <v>27.135403148372227</v>
      </c>
      <c r="BP46" s="335">
        <v>27.337109107064119</v>
      </c>
      <c r="BQ46" s="335">
        <v>27.537248127232886</v>
      </c>
      <c r="BR46" s="335">
        <v>27.736462567152717</v>
      </c>
      <c r="BS46" s="335">
        <v>27.934360030960104</v>
      </c>
      <c r="BT46" s="335">
        <v>28.131507909252608</v>
      </c>
      <c r="BU46" s="335">
        <v>28.328118164942058</v>
      </c>
      <c r="BV46" s="335">
        <v>28.524739337439478</v>
      </c>
      <c r="BW46" s="335">
        <v>28.72080477064307</v>
      </c>
      <c r="BX46" s="335">
        <v>28.916714105013355</v>
      </c>
      <c r="BY46" s="335">
        <v>29.112427817180521</v>
      </c>
      <c r="BZ46" s="335">
        <v>29.308175335436854</v>
      </c>
      <c r="CA46" s="335">
        <v>29.503180547640689</v>
      </c>
      <c r="CB46" s="335">
        <v>29.697594445955726</v>
      </c>
      <c r="CC46" s="335">
        <v>29.891276809449909</v>
      </c>
      <c r="CD46" s="335">
        <v>30.084426500760838</v>
      </c>
      <c r="CE46" s="335">
        <v>30.278119701067418</v>
      </c>
      <c r="CF46" s="335">
        <v>30.472561759478495</v>
      </c>
    </row>
    <row r="47" spans="2:84">
      <c r="B47" s="334" t="s">
        <v>33</v>
      </c>
      <c r="C47" s="335">
        <v>17.126611631455194</v>
      </c>
      <c r="D47" s="335">
        <v>17.536845147866675</v>
      </c>
      <c r="E47" s="335">
        <v>17.946278597482454</v>
      </c>
      <c r="F47" s="335">
        <v>18.399973393810427</v>
      </c>
      <c r="G47" s="335">
        <v>18.941425532646168</v>
      </c>
      <c r="H47" s="335">
        <v>19.583883455881818</v>
      </c>
      <c r="I47" s="335">
        <v>20.327890125727844</v>
      </c>
      <c r="J47" s="335">
        <v>21.1697969687071</v>
      </c>
      <c r="K47" s="335">
        <v>22.292053549469653</v>
      </c>
      <c r="L47" s="335">
        <v>23.781527935856232</v>
      </c>
      <c r="M47" s="335">
        <v>25.720081560544351</v>
      </c>
      <c r="N47" s="335">
        <v>28.185849737312438</v>
      </c>
      <c r="O47" s="335">
        <v>31.040197910698236</v>
      </c>
      <c r="P47" s="335">
        <v>34.12814981457187</v>
      </c>
      <c r="Q47" s="335">
        <v>37.217801488942833</v>
      </c>
      <c r="R47" s="335">
        <v>40.148758584890139</v>
      </c>
      <c r="S47" s="335">
        <v>42.984868927181097</v>
      </c>
      <c r="T47" s="335">
        <v>45.823592903919071</v>
      </c>
      <c r="U47" s="335">
        <v>48.662081654103076</v>
      </c>
      <c r="V47" s="335">
        <v>51.97460862907743</v>
      </c>
      <c r="W47" s="335">
        <v>55.121195179479166</v>
      </c>
      <c r="X47" s="335">
        <v>58.409320705783664</v>
      </c>
      <c r="Y47" s="335">
        <v>61.480012721180685</v>
      </c>
      <c r="Z47" s="335">
        <v>63.958054489976348</v>
      </c>
      <c r="AA47" s="335">
        <v>66.444594923302375</v>
      </c>
      <c r="AB47" s="335">
        <v>68.977815793889206</v>
      </c>
      <c r="AC47" s="335">
        <v>72.012980863070055</v>
      </c>
      <c r="AD47" s="335">
        <v>76.044181008063163</v>
      </c>
      <c r="AE47" s="335">
        <v>80.908494772153915</v>
      </c>
      <c r="AF47" s="335">
        <v>86.659233955347688</v>
      </c>
      <c r="AG47" s="335">
        <v>92.820579206455889</v>
      </c>
      <c r="AH47" s="335">
        <v>100.65605767709106</v>
      </c>
      <c r="AI47" s="335">
        <v>108.7334017207114</v>
      </c>
      <c r="AJ47" s="335">
        <v>117.87209663998777</v>
      </c>
      <c r="AK47" s="335">
        <v>127.0260867225731</v>
      </c>
      <c r="AL47" s="335">
        <v>133.0583436722392</v>
      </c>
      <c r="AM47" s="335">
        <v>137.96385677283061</v>
      </c>
      <c r="AN47" s="335">
        <v>144.21920417118582</v>
      </c>
      <c r="AO47" s="335">
        <v>149.1636298969666</v>
      </c>
      <c r="AP47" s="335">
        <v>152.70135173612329</v>
      </c>
      <c r="AQ47" s="335">
        <v>155.33000000000001</v>
      </c>
      <c r="AR47" s="335">
        <v>156.524</v>
      </c>
      <c r="AS47" s="335">
        <v>156.6944975849342</v>
      </c>
      <c r="AT47" s="335">
        <v>155.85155394933284</v>
      </c>
      <c r="AU47" s="335">
        <v>154.63787476805561</v>
      </c>
      <c r="AV47" s="335">
        <v>156.61378603101522</v>
      </c>
      <c r="AW47" s="335">
        <v>156.69465812482625</v>
      </c>
      <c r="AX47" s="335">
        <v>156.71108813451553</v>
      </c>
      <c r="AY47" s="335">
        <v>156.65158233934062</v>
      </c>
      <c r="AZ47" s="335">
        <v>156.29382756509798</v>
      </c>
      <c r="BA47" s="335">
        <v>155.89102729362264</v>
      </c>
      <c r="BB47" s="335">
        <v>155.43617168043238</v>
      </c>
      <c r="BC47" s="335">
        <v>154.93725041669458</v>
      </c>
      <c r="BD47" s="335">
        <v>154.38761357391658</v>
      </c>
      <c r="BE47" s="335">
        <v>153.81623124149456</v>
      </c>
      <c r="BF47" s="335">
        <v>153.21565506051382</v>
      </c>
      <c r="BG47" s="335">
        <v>152.58902730442028</v>
      </c>
      <c r="BH47" s="335">
        <v>151.93214587162996</v>
      </c>
      <c r="BI47" s="335">
        <v>151.24585104216661</v>
      </c>
      <c r="BJ47" s="335">
        <v>150.52635907610949</v>
      </c>
      <c r="BK47" s="335">
        <v>149.78097294029808</v>
      </c>
      <c r="BL47" s="335">
        <v>149.35905227696932</v>
      </c>
      <c r="BM47" s="335">
        <v>150.79660075516389</v>
      </c>
      <c r="BN47" s="335">
        <v>152.22540453368183</v>
      </c>
      <c r="BO47" s="335">
        <v>153.64119447804632</v>
      </c>
      <c r="BP47" s="335">
        <v>155.04805077255739</v>
      </c>
      <c r="BQ47" s="335">
        <v>156.44762567990762</v>
      </c>
      <c r="BR47" s="335">
        <v>157.84422966491525</v>
      </c>
      <c r="BS47" s="335">
        <v>159.23413789953651</v>
      </c>
      <c r="BT47" s="335">
        <v>159.92328355284397</v>
      </c>
      <c r="BU47" s="335">
        <v>160.42137056507596</v>
      </c>
      <c r="BV47" s="335">
        <v>160.91446664744518</v>
      </c>
      <c r="BW47" s="335">
        <v>161.40280711015154</v>
      </c>
      <c r="BX47" s="335">
        <v>161.88701594330263</v>
      </c>
      <c r="BY47" s="335">
        <v>162.36692312100027</v>
      </c>
      <c r="BZ47" s="335">
        <v>162.84217805910683</v>
      </c>
      <c r="CA47" s="335">
        <v>163.31187901464295</v>
      </c>
      <c r="CB47" s="335">
        <v>163.77526295438375</v>
      </c>
      <c r="CC47" s="335">
        <v>164.23163314029586</v>
      </c>
      <c r="CD47" s="335">
        <v>164.68049283779789</v>
      </c>
      <c r="CE47" s="335">
        <v>165.13111455617096</v>
      </c>
      <c r="CF47" s="335">
        <v>165.58294709611528</v>
      </c>
    </row>
    <row r="48" spans="2:84">
      <c r="B48" s="291"/>
      <c r="C48" s="210"/>
      <c r="D48" s="210"/>
      <c r="E48" s="210"/>
      <c r="F48" s="336"/>
      <c r="G48" s="337"/>
      <c r="H48" s="210"/>
      <c r="I48" s="210"/>
      <c r="J48" s="210"/>
      <c r="K48" s="210"/>
    </row>
    <row r="49" spans="2:84">
      <c r="B49" s="291"/>
      <c r="C49" s="339" t="s">
        <v>494</v>
      </c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0"/>
      <c r="BN49" s="210"/>
      <c r="BO49" s="210"/>
      <c r="BP49" s="210"/>
      <c r="BQ49" s="210"/>
    </row>
    <row r="50" spans="2:84" s="76" customFormat="1">
      <c r="B50" s="333" t="s">
        <v>36</v>
      </c>
      <c r="C50" s="322">
        <v>1970</v>
      </c>
      <c r="D50" s="322">
        <v>1971</v>
      </c>
      <c r="E50" s="322">
        <v>1972</v>
      </c>
      <c r="F50" s="322">
        <v>1973</v>
      </c>
      <c r="G50" s="322">
        <v>1974</v>
      </c>
      <c r="H50" s="322">
        <v>1975</v>
      </c>
      <c r="I50" s="322">
        <v>1976</v>
      </c>
      <c r="J50" s="322">
        <v>1977</v>
      </c>
      <c r="K50" s="322">
        <v>1978</v>
      </c>
      <c r="L50" s="322">
        <v>1979</v>
      </c>
      <c r="M50" s="322">
        <v>1980</v>
      </c>
      <c r="N50" s="322">
        <v>1981</v>
      </c>
      <c r="O50" s="322">
        <v>1982</v>
      </c>
      <c r="P50" s="322">
        <v>1983</v>
      </c>
      <c r="Q50" s="322">
        <v>1984</v>
      </c>
      <c r="R50" s="322">
        <v>1985</v>
      </c>
      <c r="S50" s="322">
        <v>1986</v>
      </c>
      <c r="T50" s="322">
        <v>1987</v>
      </c>
      <c r="U50" s="322">
        <v>1988</v>
      </c>
      <c r="V50" s="322">
        <v>1989</v>
      </c>
      <c r="W50" s="322">
        <v>1990</v>
      </c>
      <c r="X50" s="322">
        <v>1991</v>
      </c>
      <c r="Y50" s="322">
        <v>1992</v>
      </c>
      <c r="Z50" s="322">
        <v>1993</v>
      </c>
      <c r="AA50" s="322">
        <v>1994</v>
      </c>
      <c r="AB50" s="322">
        <v>1995</v>
      </c>
      <c r="AC50" s="322">
        <v>1996</v>
      </c>
      <c r="AD50" s="322">
        <v>1997</v>
      </c>
      <c r="AE50" s="322">
        <v>1998</v>
      </c>
      <c r="AF50" s="322">
        <v>1999</v>
      </c>
      <c r="AG50" s="322">
        <v>2000</v>
      </c>
      <c r="AH50" s="322">
        <v>2001</v>
      </c>
      <c r="AI50" s="322">
        <v>2002</v>
      </c>
      <c r="AJ50" s="322">
        <v>2003</v>
      </c>
      <c r="AK50" s="322">
        <v>2004</v>
      </c>
      <c r="AL50" s="322">
        <v>2005</v>
      </c>
      <c r="AM50" s="322">
        <v>2006</v>
      </c>
      <c r="AN50" s="322">
        <v>2007</v>
      </c>
      <c r="AO50" s="322">
        <v>2008</v>
      </c>
      <c r="AP50" s="322">
        <v>2009</v>
      </c>
      <c r="AQ50" s="322">
        <v>2010</v>
      </c>
      <c r="AR50" s="322">
        <v>2011</v>
      </c>
      <c r="AS50" s="322">
        <v>2012</v>
      </c>
      <c r="AT50" s="322">
        <v>2013</v>
      </c>
      <c r="AU50" s="322">
        <v>2014</v>
      </c>
      <c r="AV50" s="322">
        <v>2015</v>
      </c>
      <c r="AW50" s="322">
        <v>2016</v>
      </c>
      <c r="AX50" s="322">
        <v>2017</v>
      </c>
      <c r="AY50" s="322">
        <v>2018</v>
      </c>
      <c r="AZ50" s="322">
        <v>2019</v>
      </c>
      <c r="BA50" s="322">
        <v>2020</v>
      </c>
      <c r="BB50" s="322">
        <v>2021</v>
      </c>
      <c r="BC50" s="322">
        <v>2022</v>
      </c>
      <c r="BD50" s="322">
        <v>2023</v>
      </c>
      <c r="BE50" s="322">
        <v>2024</v>
      </c>
      <c r="BF50" s="322">
        <v>2025</v>
      </c>
      <c r="BG50" s="322">
        <v>2026</v>
      </c>
      <c r="BH50" s="322">
        <v>2027</v>
      </c>
      <c r="BI50" s="322">
        <v>2028</v>
      </c>
      <c r="BJ50" s="322">
        <v>2029</v>
      </c>
      <c r="BK50" s="322">
        <v>2030</v>
      </c>
      <c r="BL50" s="322">
        <v>2031</v>
      </c>
      <c r="BM50" s="322">
        <v>2032</v>
      </c>
      <c r="BN50" s="322">
        <v>2033</v>
      </c>
      <c r="BO50" s="322">
        <v>2034</v>
      </c>
      <c r="BP50" s="322">
        <v>2035</v>
      </c>
      <c r="BQ50" s="322">
        <v>2036</v>
      </c>
      <c r="BR50" s="322">
        <v>2037</v>
      </c>
      <c r="BS50" s="322">
        <v>2038</v>
      </c>
      <c r="BT50" s="322">
        <v>2039</v>
      </c>
      <c r="BU50" s="322">
        <v>2040</v>
      </c>
      <c r="BV50" s="322">
        <v>2041</v>
      </c>
      <c r="BW50" s="322">
        <v>2042</v>
      </c>
      <c r="BX50" s="322">
        <v>2043</v>
      </c>
      <c r="BY50" s="322">
        <v>2044</v>
      </c>
      <c r="BZ50" s="322">
        <v>2045</v>
      </c>
      <c r="CA50" s="322">
        <v>2046</v>
      </c>
      <c r="CB50" s="322">
        <v>2047</v>
      </c>
      <c r="CC50" s="322">
        <v>2048</v>
      </c>
      <c r="CD50" s="322">
        <v>2049</v>
      </c>
      <c r="CE50" s="322">
        <v>2050</v>
      </c>
      <c r="CF50" s="322">
        <v>2051</v>
      </c>
    </row>
    <row r="51" spans="2:84">
      <c r="B51" s="333" t="s">
        <v>502</v>
      </c>
      <c r="C51" s="335">
        <v>2.3681342320599192</v>
      </c>
      <c r="D51" s="335">
        <v>2.4765756940086532</v>
      </c>
      <c r="E51" s="335">
        <v>2.5627855476105266</v>
      </c>
      <c r="F51" s="335">
        <v>2.6394669040236729</v>
      </c>
      <c r="G51" s="335">
        <v>2.720306808641006</v>
      </c>
      <c r="H51" s="335">
        <v>2.9097267532735089</v>
      </c>
      <c r="I51" s="335">
        <v>3.1304374727501765</v>
      </c>
      <c r="J51" s="335">
        <v>3.3724079865280001</v>
      </c>
      <c r="K51" s="335">
        <v>3.6368302557556298</v>
      </c>
      <c r="L51" s="335">
        <v>3.9083273459880727</v>
      </c>
      <c r="M51" s="335">
        <v>4.1772874943398994</v>
      </c>
      <c r="N51" s="335">
        <v>4.4385694219894329</v>
      </c>
      <c r="O51" s="335">
        <v>4.6725374367807593</v>
      </c>
      <c r="P51" s="335">
        <v>4.900837529944468</v>
      </c>
      <c r="Q51" s="335">
        <v>5.1189595041505358</v>
      </c>
      <c r="R51" s="335">
        <v>5.3125109920350555</v>
      </c>
      <c r="S51" s="335">
        <v>5.4837757161421372</v>
      </c>
      <c r="T51" s="335">
        <v>5.6429660507950832</v>
      </c>
      <c r="U51" s="335">
        <v>5.7892137051171755</v>
      </c>
      <c r="V51" s="335">
        <v>5.9264229527668837</v>
      </c>
      <c r="W51" s="335">
        <v>6.1462790426764071</v>
      </c>
      <c r="X51" s="335">
        <v>6.2266541197096332</v>
      </c>
      <c r="Y51" s="335">
        <v>6.3167785066671307</v>
      </c>
      <c r="Z51" s="335">
        <v>6.4449924197122961</v>
      </c>
      <c r="AA51" s="335">
        <v>6.5322143563858939</v>
      </c>
      <c r="AB51" s="335">
        <v>6.6351039837543073</v>
      </c>
      <c r="AC51" s="335">
        <v>6.7719145728854224</v>
      </c>
      <c r="AD51" s="335">
        <v>6.9167432684592294</v>
      </c>
      <c r="AE51" s="335">
        <v>7.0804203812887403</v>
      </c>
      <c r="AF51" s="335">
        <v>7.2728933746213196</v>
      </c>
      <c r="AG51" s="335">
        <v>7.4494102447436532</v>
      </c>
      <c r="AH51" s="335">
        <v>7.6048467127997963</v>
      </c>
      <c r="AI51" s="335">
        <v>8.0597069669405723</v>
      </c>
      <c r="AJ51" s="335">
        <v>8.1922159060082009</v>
      </c>
      <c r="AK51" s="335">
        <v>8.2284439900234823</v>
      </c>
      <c r="AL51" s="335">
        <v>8.2629446065261121</v>
      </c>
      <c r="AM51" s="335">
        <v>8.3557684129055172</v>
      </c>
      <c r="AN51" s="335">
        <v>8.5682928550493092</v>
      </c>
      <c r="AO51" s="335">
        <v>8.6025513609331554</v>
      </c>
      <c r="AP51" s="335">
        <v>8.1848451518525316</v>
      </c>
      <c r="AQ51" s="335">
        <v>8.4115026280836496</v>
      </c>
      <c r="AR51" s="335">
        <v>8.5697910146895708</v>
      </c>
      <c r="AS51" s="335">
        <v>8.5641083110164544</v>
      </c>
      <c r="AT51" s="335">
        <v>8.4678284891956537</v>
      </c>
      <c r="AU51" s="335">
        <v>8.2940185052987925</v>
      </c>
      <c r="AV51" s="335">
        <v>8.1390974615948899</v>
      </c>
      <c r="AW51" s="335">
        <v>8.0556709026787843</v>
      </c>
      <c r="AX51" s="335">
        <v>7.9613274630050679</v>
      </c>
      <c r="AY51" s="335">
        <v>7.8559529952544676</v>
      </c>
      <c r="AZ51" s="335">
        <v>7.7282843467568387</v>
      </c>
      <c r="BA51" s="335">
        <v>7.5911493359237516</v>
      </c>
      <c r="BB51" s="335">
        <v>7.4438330018718393</v>
      </c>
      <c r="BC51" s="335">
        <v>7.2873974079861759</v>
      </c>
      <c r="BD51" s="335">
        <v>7.121195979864483</v>
      </c>
      <c r="BE51" s="335">
        <v>6.9465587118291126</v>
      </c>
      <c r="BF51" s="335">
        <v>6.7626624080753421</v>
      </c>
      <c r="BG51" s="335">
        <v>6.5704739657782678</v>
      </c>
      <c r="BH51" s="335">
        <v>6.3693682113478216</v>
      </c>
      <c r="BI51" s="335">
        <v>6.1593688983738906</v>
      </c>
      <c r="BJ51" s="335">
        <v>5.9397872847536384</v>
      </c>
      <c r="BK51" s="335">
        <v>5.7119596455966599</v>
      </c>
      <c r="BL51" s="335">
        <v>5.4752725108120721</v>
      </c>
      <c r="BM51" s="335">
        <v>5.229765410715383</v>
      </c>
      <c r="BN51" s="335">
        <v>4.974759360949502</v>
      </c>
      <c r="BO51" s="335">
        <v>4.7118057273178904</v>
      </c>
      <c r="BP51" s="335">
        <v>4.4402540022960553</v>
      </c>
      <c r="BQ51" s="335">
        <v>4.2255119468087159</v>
      </c>
      <c r="BR51" s="335">
        <v>4.2783700660194581</v>
      </c>
      <c r="BS51" s="335">
        <v>4.3310922919021069</v>
      </c>
      <c r="BT51" s="335">
        <v>4.3517163294000003</v>
      </c>
      <c r="BU51" s="335">
        <v>4.3636644797999988</v>
      </c>
      <c r="BV51" s="335">
        <v>4.3754637282000006</v>
      </c>
      <c r="BW51" s="335">
        <v>4.3871294339999993</v>
      </c>
      <c r="BX51" s="335">
        <v>4.3986743070000003</v>
      </c>
      <c r="BY51" s="335">
        <v>4.4100938622000001</v>
      </c>
      <c r="BZ51" s="335">
        <v>4.4213742720000013</v>
      </c>
      <c r="CA51" s="335">
        <v>4.4325000941999999</v>
      </c>
      <c r="CB51" s="335">
        <v>4.4434463645999998</v>
      </c>
      <c r="CC51" s="335">
        <v>4.4541943842</v>
      </c>
      <c r="CD51" s="335">
        <v>4.4647264199999999</v>
      </c>
      <c r="CE51" s="335">
        <v>4.4753029624115754</v>
      </c>
      <c r="CF51" s="335">
        <v>4.4859045597176417</v>
      </c>
    </row>
    <row r="52" spans="2:84">
      <c r="B52" s="334" t="s">
        <v>503</v>
      </c>
      <c r="C52" s="335">
        <v>0</v>
      </c>
      <c r="D52" s="335">
        <v>0</v>
      </c>
      <c r="E52" s="335">
        <v>0</v>
      </c>
      <c r="F52" s="335">
        <v>0</v>
      </c>
      <c r="G52" s="335">
        <v>0</v>
      </c>
      <c r="H52" s="335">
        <v>0</v>
      </c>
      <c r="I52" s="335">
        <v>0</v>
      </c>
      <c r="J52" s="335">
        <v>0</v>
      </c>
      <c r="K52" s="335">
        <v>0</v>
      </c>
      <c r="L52" s="335">
        <v>0</v>
      </c>
      <c r="M52" s="335">
        <v>0</v>
      </c>
      <c r="N52" s="335">
        <v>0</v>
      </c>
      <c r="O52" s="335">
        <v>0</v>
      </c>
      <c r="P52" s="335">
        <v>0</v>
      </c>
      <c r="Q52" s="335">
        <v>0</v>
      </c>
      <c r="R52" s="335">
        <v>0</v>
      </c>
      <c r="S52" s="335">
        <v>0</v>
      </c>
      <c r="T52" s="335">
        <v>0</v>
      </c>
      <c r="U52" s="335">
        <v>0</v>
      </c>
      <c r="V52" s="335">
        <v>0.12674028685102889</v>
      </c>
      <c r="W52" s="335">
        <v>0.25809658176423556</v>
      </c>
      <c r="X52" s="335">
        <v>0.40260677455861443</v>
      </c>
      <c r="Y52" s="335">
        <v>0.53396379839176522</v>
      </c>
      <c r="Z52" s="335">
        <v>0.58380632867913795</v>
      </c>
      <c r="AA52" s="335">
        <v>0.66437452224397253</v>
      </c>
      <c r="AB52" s="335">
        <v>0.75794432864736261</v>
      </c>
      <c r="AC52" s="335">
        <v>0.91137374191842502</v>
      </c>
      <c r="AD52" s="335">
        <v>1.1009637454979024</v>
      </c>
      <c r="AE52" s="335">
        <v>1.3076474932930156</v>
      </c>
      <c r="AF52" s="335">
        <v>1.5543477759565432</v>
      </c>
      <c r="AG52" s="335">
        <v>1.7718605446829336</v>
      </c>
      <c r="AH52" s="335">
        <v>1.9545844486888626</v>
      </c>
      <c r="AI52" s="335">
        <v>2.2218947362418158</v>
      </c>
      <c r="AJ52" s="335">
        <v>2.5384308961219846</v>
      </c>
      <c r="AK52" s="335">
        <v>2.913899216882522</v>
      </c>
      <c r="AL52" s="335">
        <v>3.0887945236110981</v>
      </c>
      <c r="AM52" s="335">
        <v>3.3045097072008507</v>
      </c>
      <c r="AN52" s="335">
        <v>3.6316986065317707</v>
      </c>
      <c r="AO52" s="335">
        <v>3.7242763753993291</v>
      </c>
      <c r="AP52" s="335">
        <v>3.6174955837390259</v>
      </c>
      <c r="AQ52" s="335">
        <v>3.8338007175674673</v>
      </c>
      <c r="AR52" s="335">
        <v>4.0530600165985149</v>
      </c>
      <c r="AS52" s="335">
        <v>4.1838467784769069</v>
      </c>
      <c r="AT52" s="335">
        <v>4.2551226158938551</v>
      </c>
      <c r="AU52" s="335">
        <v>4.2654556223984228</v>
      </c>
      <c r="AV52" s="335">
        <v>4.2796558097624686</v>
      </c>
      <c r="AW52" s="335">
        <v>4.3297771610723395</v>
      </c>
      <c r="AX52" s="335">
        <v>4.3789653657962102</v>
      </c>
      <c r="AY52" s="335">
        <v>4.4265857791650003</v>
      </c>
      <c r="AZ52" s="335">
        <v>4.4663618458804653</v>
      </c>
      <c r="BA52" s="335">
        <v>4.5053379292914055</v>
      </c>
      <c r="BB52" s="335">
        <v>4.5434183760601501</v>
      </c>
      <c r="BC52" s="335">
        <v>4.5805193521961742</v>
      </c>
      <c r="BD52" s="335">
        <v>4.6165486078994782</v>
      </c>
      <c r="BE52" s="335">
        <v>4.6523418111489789</v>
      </c>
      <c r="BF52" s="335">
        <v>4.687807294801936</v>
      </c>
      <c r="BG52" s="335">
        <v>4.7227289916792881</v>
      </c>
      <c r="BH52" s="335">
        <v>4.7571044284700088</v>
      </c>
      <c r="BI52" s="335">
        <v>4.7909382208849394</v>
      </c>
      <c r="BJ52" s="335">
        <v>4.8242418592635508</v>
      </c>
      <c r="BK52" s="335">
        <v>4.8569181953560463</v>
      </c>
      <c r="BL52" s="335">
        <v>4.8890129954085451</v>
      </c>
      <c r="BM52" s="335">
        <v>4.9205288764755784</v>
      </c>
      <c r="BN52" s="335">
        <v>4.9515400049829514</v>
      </c>
      <c r="BO52" s="335">
        <v>4.9819967090283122</v>
      </c>
      <c r="BP52" s="335">
        <v>5.0119935437491065</v>
      </c>
      <c r="BQ52" s="335">
        <v>5.0415875190083081</v>
      </c>
      <c r="BR52" s="335">
        <v>5.0708775360141995</v>
      </c>
      <c r="BS52" s="335">
        <v>5.0998316773928734</v>
      </c>
      <c r="BT52" s="335">
        <v>5.1285348345756576</v>
      </c>
      <c r="BU52" s="335">
        <v>5.1570260782055106</v>
      </c>
      <c r="BV52" s="335">
        <v>5.1853851165406182</v>
      </c>
      <c r="BW52" s="335">
        <v>5.213549472502061</v>
      </c>
      <c r="BX52" s="335">
        <v>5.2415717694309869</v>
      </c>
      <c r="BY52" s="335">
        <v>5.269444884436048</v>
      </c>
      <c r="BZ52" s="335">
        <v>5.2971893316114436</v>
      </c>
      <c r="CA52" s="335">
        <v>5.3247067868798226</v>
      </c>
      <c r="CB52" s="335">
        <v>5.3520041137419501</v>
      </c>
      <c r="CC52" s="335">
        <v>5.3790564606107747</v>
      </c>
      <c r="CD52" s="335">
        <v>5.4058783575599607</v>
      </c>
      <c r="CE52" s="335">
        <v>5.4327064694893599</v>
      </c>
      <c r="CF52" s="335">
        <v>5.4506545442675938</v>
      </c>
    </row>
    <row r="53" spans="2:84">
      <c r="B53" s="334" t="s">
        <v>504</v>
      </c>
      <c r="C53" s="335">
        <v>0</v>
      </c>
      <c r="D53" s="335">
        <v>0</v>
      </c>
      <c r="E53" s="335">
        <v>0</v>
      </c>
      <c r="F53" s="335">
        <v>0</v>
      </c>
      <c r="G53" s="335">
        <v>0</v>
      </c>
      <c r="H53" s="335">
        <v>0</v>
      </c>
      <c r="I53" s="335">
        <v>2.7752439015344531E-3</v>
      </c>
      <c r="J53" s="335">
        <v>6.3971502904940454E-3</v>
      </c>
      <c r="K53" s="335">
        <v>4.8353260466110638E-2</v>
      </c>
      <c r="L53" s="335">
        <v>0.15048976494911151</v>
      </c>
      <c r="M53" s="335">
        <v>0.32883212437210657</v>
      </c>
      <c r="N53" s="335">
        <v>0.58750139071425678</v>
      </c>
      <c r="O53" s="335">
        <v>0.90611286327892604</v>
      </c>
      <c r="P53" s="335">
        <v>1.2428663322851354</v>
      </c>
      <c r="Q53" s="335">
        <v>1.5555806519667832</v>
      </c>
      <c r="R53" s="335">
        <v>1.8363483616024281</v>
      </c>
      <c r="S53" s="335">
        <v>2.0892683572045718</v>
      </c>
      <c r="T53" s="335">
        <v>2.3170827321862544</v>
      </c>
      <c r="U53" s="335">
        <v>2.518356655506901</v>
      </c>
      <c r="V53" s="335">
        <v>2.6877705040545572</v>
      </c>
      <c r="W53" s="335">
        <v>2.8707977977800221</v>
      </c>
      <c r="X53" s="335">
        <v>2.9515862575360545</v>
      </c>
      <c r="Y53" s="335">
        <v>3.0164660931515193</v>
      </c>
      <c r="Z53" s="335">
        <v>3.0776775746365876</v>
      </c>
      <c r="AA53" s="335">
        <v>3.0977689636983352</v>
      </c>
      <c r="AB53" s="335">
        <v>3.1019192699689926</v>
      </c>
      <c r="AC53" s="335">
        <v>2.9823489944694224</v>
      </c>
      <c r="AD53" s="335">
        <v>2.9693698518895144</v>
      </c>
      <c r="AE53" s="335">
        <v>3.0595328845798315</v>
      </c>
      <c r="AF53" s="335">
        <v>3.250067601944381</v>
      </c>
      <c r="AG53" s="335">
        <v>3.5077958807037448</v>
      </c>
      <c r="AH53" s="335">
        <v>3.8054680339455849</v>
      </c>
      <c r="AI53" s="335">
        <v>4.3276760122088538</v>
      </c>
      <c r="AJ53" s="335">
        <v>4.7641872529398102</v>
      </c>
      <c r="AK53" s="335">
        <v>5.1286071382897598</v>
      </c>
      <c r="AL53" s="335">
        <v>5.136286875910737</v>
      </c>
      <c r="AM53" s="335">
        <v>4.9467376010372508</v>
      </c>
      <c r="AN53" s="335">
        <v>4.5576578449354495</v>
      </c>
      <c r="AO53" s="335">
        <v>3.8740573150017044</v>
      </c>
      <c r="AP53" s="335">
        <v>3.036720654460995</v>
      </c>
      <c r="AQ53" s="335">
        <v>2.5085727645661198</v>
      </c>
      <c r="AR53" s="335">
        <v>2.0977964297058813</v>
      </c>
      <c r="AS53" s="335">
        <v>1.7825161791336515</v>
      </c>
      <c r="AT53" s="335">
        <v>1.576357085543866</v>
      </c>
      <c r="AU53" s="335">
        <v>1.3943673499360405</v>
      </c>
      <c r="AV53" s="335">
        <v>1.2329326262453648</v>
      </c>
      <c r="AW53" s="335">
        <v>1.0797261616979172</v>
      </c>
      <c r="AX53" s="335">
        <v>0.93472380327640503</v>
      </c>
      <c r="AY53" s="335">
        <v>0.7990580994111337</v>
      </c>
      <c r="AZ53" s="335">
        <v>0.67177345098080832</v>
      </c>
      <c r="BA53" s="335">
        <v>0.55465216459627109</v>
      </c>
      <c r="BB53" s="335">
        <v>0.44766028865400875</v>
      </c>
      <c r="BC53" s="335">
        <v>0.35165405445240921</v>
      </c>
      <c r="BD53" s="335">
        <v>0.28801045902449895</v>
      </c>
      <c r="BE53" s="335">
        <v>0.25245571790531346</v>
      </c>
      <c r="BF53" s="335">
        <v>0.21644500442834558</v>
      </c>
      <c r="BG53" s="335">
        <v>0.1801860474107643</v>
      </c>
      <c r="BH53" s="335">
        <v>0.14359004965881506</v>
      </c>
      <c r="BI53" s="335">
        <v>0.10667143487945834</v>
      </c>
      <c r="BJ53" s="335">
        <v>6.934067181402212E-2</v>
      </c>
      <c r="BK53" s="335">
        <v>3.1818000325221377E-2</v>
      </c>
      <c r="BL53" s="335">
        <v>0</v>
      </c>
      <c r="BM53" s="335">
        <v>0</v>
      </c>
      <c r="BN53" s="335">
        <v>0</v>
      </c>
      <c r="BO53" s="335">
        <v>0</v>
      </c>
      <c r="BP53" s="335">
        <v>0</v>
      </c>
      <c r="BQ53" s="335">
        <v>0</v>
      </c>
      <c r="BR53" s="335">
        <v>0</v>
      </c>
      <c r="BS53" s="335">
        <v>0</v>
      </c>
      <c r="BT53" s="335">
        <v>0</v>
      </c>
      <c r="BU53" s="335">
        <v>0</v>
      </c>
      <c r="BV53" s="335">
        <v>0</v>
      </c>
      <c r="BW53" s="335">
        <v>0</v>
      </c>
      <c r="BX53" s="335">
        <v>0</v>
      </c>
      <c r="BY53" s="335">
        <v>0</v>
      </c>
      <c r="BZ53" s="335">
        <v>0</v>
      </c>
      <c r="CA53" s="335">
        <v>0</v>
      </c>
      <c r="CB53" s="335">
        <v>0</v>
      </c>
      <c r="CC53" s="335">
        <v>0</v>
      </c>
      <c r="CD53" s="335">
        <v>0</v>
      </c>
      <c r="CE53" s="335">
        <v>0</v>
      </c>
      <c r="CF53" s="335">
        <v>0</v>
      </c>
    </row>
    <row r="54" spans="2:84">
      <c r="B54" s="334" t="s">
        <v>505</v>
      </c>
      <c r="C54" s="335">
        <v>0</v>
      </c>
      <c r="D54" s="335">
        <v>0</v>
      </c>
      <c r="E54" s="335">
        <v>0</v>
      </c>
      <c r="F54" s="335">
        <v>0</v>
      </c>
      <c r="G54" s="335">
        <v>0</v>
      </c>
      <c r="H54" s="335">
        <v>0</v>
      </c>
      <c r="I54" s="335">
        <v>0</v>
      </c>
      <c r="J54" s="335">
        <v>0</v>
      </c>
      <c r="K54" s="335">
        <v>0</v>
      </c>
      <c r="L54" s="335">
        <v>0</v>
      </c>
      <c r="M54" s="335">
        <v>0</v>
      </c>
      <c r="N54" s="335">
        <v>0</v>
      </c>
      <c r="O54" s="335">
        <v>0</v>
      </c>
      <c r="P54" s="335">
        <v>0</v>
      </c>
      <c r="Q54" s="335">
        <v>0</v>
      </c>
      <c r="R54" s="335">
        <v>5.8691722480384975E-3</v>
      </c>
      <c r="S54" s="335">
        <v>9.1712003593983661E-3</v>
      </c>
      <c r="T54" s="335">
        <v>1.3704913268093125E-2</v>
      </c>
      <c r="U54" s="335">
        <v>1.9447784216105317E-2</v>
      </c>
      <c r="V54" s="335">
        <v>2.6124520445769902E-2</v>
      </c>
      <c r="W54" s="335">
        <v>3.3774512392196858E-2</v>
      </c>
      <c r="X54" s="335">
        <v>4.0572428169156842E-2</v>
      </c>
      <c r="Y54" s="335">
        <v>4.6935986123229377E-2</v>
      </c>
      <c r="Z54" s="335">
        <v>5.2718522294362684E-2</v>
      </c>
      <c r="AA54" s="335">
        <v>5.6986204107754547E-2</v>
      </c>
      <c r="AB54" s="335">
        <v>5.9923320332604314E-2</v>
      </c>
      <c r="AC54" s="335">
        <v>6.1523028609581427E-2</v>
      </c>
      <c r="AD54" s="335">
        <v>6.1467929204905132E-2</v>
      </c>
      <c r="AE54" s="335">
        <v>5.9861434092225239E-2</v>
      </c>
      <c r="AF54" s="335">
        <v>5.7013509888733042E-2</v>
      </c>
      <c r="AG54" s="335">
        <v>5.4733926329745879E-2</v>
      </c>
      <c r="AH54" s="335">
        <v>6.8922245300734111E-2</v>
      </c>
      <c r="AI54" s="335">
        <v>9.4439377990860565E-2</v>
      </c>
      <c r="AJ54" s="335">
        <v>0.11387341064450592</v>
      </c>
      <c r="AK54" s="335">
        <v>0.12560384598974353</v>
      </c>
      <c r="AL54" s="335">
        <v>0.13764246988189521</v>
      </c>
      <c r="AM54" s="335">
        <v>0.20964535733537443</v>
      </c>
      <c r="AN54" s="335">
        <v>0.39036813693130407</v>
      </c>
      <c r="AO54" s="335">
        <v>0.50659656058518854</v>
      </c>
      <c r="AP54" s="335">
        <v>0.62079901370811563</v>
      </c>
      <c r="AQ54" s="335">
        <v>0.76754838318814111</v>
      </c>
      <c r="AR54" s="335">
        <v>0.86872954736979691</v>
      </c>
      <c r="AS54" s="335">
        <v>0.92608761282817875</v>
      </c>
      <c r="AT54" s="335">
        <v>0.94844334225292137</v>
      </c>
      <c r="AU54" s="335">
        <v>0.95808278374659772</v>
      </c>
      <c r="AV54" s="335">
        <v>1.1558957515269308</v>
      </c>
      <c r="AW54" s="335">
        <v>1.2129840300676586</v>
      </c>
      <c r="AX54" s="335">
        <v>1.2710509703325978</v>
      </c>
      <c r="AY54" s="335">
        <v>1.2974038528740615</v>
      </c>
      <c r="AZ54" s="335">
        <v>1.3108044584250651</v>
      </c>
      <c r="BA54" s="335">
        <v>1.3240095592467789</v>
      </c>
      <c r="BB54" s="335">
        <v>1.3369952004937042</v>
      </c>
      <c r="BC54" s="335">
        <v>1.3497260679163714</v>
      </c>
      <c r="BD54" s="335">
        <v>1.362178838820201</v>
      </c>
      <c r="BE54" s="335">
        <v>1.3745993481230403</v>
      </c>
      <c r="BF54" s="335">
        <v>1.3869655641633494</v>
      </c>
      <c r="BG54" s="335">
        <v>1.3992030052668565</v>
      </c>
      <c r="BH54" s="335">
        <v>1.411315585384489</v>
      </c>
      <c r="BI54" s="335">
        <v>1.4233042092546924</v>
      </c>
      <c r="BJ54" s="335">
        <v>1.4351772488886314</v>
      </c>
      <c r="BK54" s="335">
        <v>1.4468945282889527</v>
      </c>
      <c r="BL54" s="335">
        <v>1.4584744750370817</v>
      </c>
      <c r="BM54" s="335">
        <v>1.4699173387477944</v>
      </c>
      <c r="BN54" s="335">
        <v>1.4812504377098668</v>
      </c>
      <c r="BO54" s="335">
        <v>1.4924471731604725</v>
      </c>
      <c r="BP54" s="335">
        <v>1.5035410008885264</v>
      </c>
      <c r="BQ54" s="335">
        <v>1.5145486469978087</v>
      </c>
      <c r="BR54" s="335">
        <v>1.5255054411933995</v>
      </c>
      <c r="BS54" s="335">
        <v>1.5363898017028057</v>
      </c>
      <c r="BT54" s="335">
        <v>1.5472329350088936</v>
      </c>
      <c r="BU54" s="335">
        <v>1.5580464990718133</v>
      </c>
      <c r="BV54" s="335">
        <v>1.5688606635591713</v>
      </c>
      <c r="BW54" s="335">
        <v>1.5796442623853688</v>
      </c>
      <c r="BX54" s="335">
        <v>1.5904192757757345</v>
      </c>
      <c r="BY54" s="335">
        <v>1.6011835299449289</v>
      </c>
      <c r="BZ54" s="335">
        <v>1.611949643449027</v>
      </c>
      <c r="CA54" s="335">
        <v>1.6226749301202379</v>
      </c>
      <c r="CB54" s="335">
        <v>1.633367694527565</v>
      </c>
      <c r="CC54" s="335">
        <v>1.6440202245197448</v>
      </c>
      <c r="CD54" s="335">
        <v>1.6546434575418461</v>
      </c>
      <c r="CE54" s="335">
        <v>1.6652965835587079</v>
      </c>
      <c r="CF54" s="335">
        <v>1.6759908967713173</v>
      </c>
    </row>
    <row r="55" spans="2:84" ht="13.5" thickBot="1">
      <c r="B55" s="341" t="s">
        <v>33</v>
      </c>
      <c r="C55" s="342">
        <v>2.3681342320599192</v>
      </c>
      <c r="D55" s="342">
        <v>2.4765756940086532</v>
      </c>
      <c r="E55" s="342">
        <v>2.5627855476105266</v>
      </c>
      <c r="F55" s="342">
        <v>2.6394669040236729</v>
      </c>
      <c r="G55" s="342">
        <v>2.720306808641006</v>
      </c>
      <c r="H55" s="342">
        <v>2.9097267532735089</v>
      </c>
      <c r="I55" s="342">
        <v>3.1332127166517107</v>
      </c>
      <c r="J55" s="342">
        <v>3.3788051368184941</v>
      </c>
      <c r="K55" s="342">
        <v>3.6851835162217403</v>
      </c>
      <c r="L55" s="342">
        <v>4.0588171109371842</v>
      </c>
      <c r="M55" s="342">
        <v>4.5061196187120061</v>
      </c>
      <c r="N55" s="342">
        <v>5.0260708127036899</v>
      </c>
      <c r="O55" s="342">
        <v>5.5786503000596852</v>
      </c>
      <c r="P55" s="342">
        <v>6.1437038622296036</v>
      </c>
      <c r="Q55" s="342">
        <v>6.6745401561173185</v>
      </c>
      <c r="R55" s="342">
        <v>7.1547285258855222</v>
      </c>
      <c r="S55" s="342">
        <v>7.5822152737061081</v>
      </c>
      <c r="T55" s="342">
        <v>7.97375369624943</v>
      </c>
      <c r="U55" s="342">
        <v>8.3270181448401814</v>
      </c>
      <c r="V55" s="342">
        <v>8.7670582641182389</v>
      </c>
      <c r="W55" s="342">
        <v>9.3089479346128616</v>
      </c>
      <c r="X55" s="342">
        <v>9.621419579973459</v>
      </c>
      <c r="Y55" s="342">
        <v>9.9141443843336443</v>
      </c>
      <c r="Z55" s="342">
        <v>10.159194845322386</v>
      </c>
      <c r="AA55" s="342">
        <v>10.351344046435957</v>
      </c>
      <c r="AB55" s="342">
        <v>10.554890902703267</v>
      </c>
      <c r="AC55" s="342">
        <v>10.72716033788285</v>
      </c>
      <c r="AD55" s="342">
        <v>11.048544795051551</v>
      </c>
      <c r="AE55" s="342">
        <v>11.507462193253813</v>
      </c>
      <c r="AF55" s="342">
        <v>12.134322262410976</v>
      </c>
      <c r="AG55" s="342">
        <v>12.783800596460077</v>
      </c>
      <c r="AH55" s="342">
        <v>13.433821440734979</v>
      </c>
      <c r="AI55" s="342">
        <v>14.703717093382105</v>
      </c>
      <c r="AJ55" s="342">
        <v>15.608707465714501</v>
      </c>
      <c r="AK55" s="342">
        <v>16.396554191185508</v>
      </c>
      <c r="AL55" s="342">
        <v>16.625668475929842</v>
      </c>
      <c r="AM55" s="342">
        <v>16.816661078478994</v>
      </c>
      <c r="AN55" s="342">
        <v>17.148017443447834</v>
      </c>
      <c r="AO55" s="342">
        <v>16.707481611919377</v>
      </c>
      <c r="AP55" s="342">
        <v>15.459860403760667</v>
      </c>
      <c r="AQ55" s="342">
        <v>15.521424493405377</v>
      </c>
      <c r="AR55" s="342">
        <v>15.589377008363764</v>
      </c>
      <c r="AS55" s="342">
        <v>15.456558881455191</v>
      </c>
      <c r="AT55" s="342">
        <v>15.247751532886298</v>
      </c>
      <c r="AU55" s="342">
        <v>14.911924261379852</v>
      </c>
      <c r="AV55" s="342">
        <v>14.807581649129654</v>
      </c>
      <c r="AW55" s="342">
        <v>14.678158255516699</v>
      </c>
      <c r="AX55" s="342">
        <v>14.546067602410281</v>
      </c>
      <c r="AY55" s="342">
        <v>14.379000726704664</v>
      </c>
      <c r="AZ55" s="342">
        <v>14.177224102043176</v>
      </c>
      <c r="BA55" s="342">
        <v>13.975148989058207</v>
      </c>
      <c r="BB55" s="342">
        <v>13.771906867079704</v>
      </c>
      <c r="BC55" s="342">
        <v>13.56929688255113</v>
      </c>
      <c r="BD55" s="342">
        <v>13.38793388560866</v>
      </c>
      <c r="BE55" s="342">
        <v>13.225955589006444</v>
      </c>
      <c r="BF55" s="342">
        <v>13.053880271468973</v>
      </c>
      <c r="BG55" s="342">
        <v>12.872592010135177</v>
      </c>
      <c r="BH55" s="342">
        <v>12.681378274861135</v>
      </c>
      <c r="BI55" s="342">
        <v>12.480282763392982</v>
      </c>
      <c r="BJ55" s="342">
        <v>12.268547064719844</v>
      </c>
      <c r="BK55" s="342">
        <v>12.04759036956688</v>
      </c>
      <c r="BL55" s="342">
        <v>11.8227599812577</v>
      </c>
      <c r="BM55" s="342">
        <v>11.620211625938756</v>
      </c>
      <c r="BN55" s="342">
        <v>11.407549803642322</v>
      </c>
      <c r="BO55" s="342">
        <v>11.186249609506676</v>
      </c>
      <c r="BP55" s="342">
        <v>10.955788546933688</v>
      </c>
      <c r="BQ55" s="342">
        <v>10.781648112814832</v>
      </c>
      <c r="BR55" s="342">
        <v>10.874753043227056</v>
      </c>
      <c r="BS55" s="342">
        <v>10.967313770997785</v>
      </c>
      <c r="BT55" s="342">
        <v>11.027484098984552</v>
      </c>
      <c r="BU55" s="342">
        <v>11.078737057077323</v>
      </c>
      <c r="BV55" s="342">
        <v>11.12970950829979</v>
      </c>
      <c r="BW55" s="342">
        <v>11.18032316888743</v>
      </c>
      <c r="BX55" s="342">
        <v>11.230665352206721</v>
      </c>
      <c r="BY55" s="342">
        <v>11.280722276580978</v>
      </c>
      <c r="BZ55" s="342">
        <v>11.330513247060471</v>
      </c>
      <c r="CA55" s="342">
        <v>11.379881811200061</v>
      </c>
      <c r="CB55" s="342">
        <v>11.428818172869516</v>
      </c>
      <c r="CC55" s="342">
        <v>11.477271069330518</v>
      </c>
      <c r="CD55" s="342">
        <v>11.525248235101808</v>
      </c>
      <c r="CE55" s="342">
        <v>11.573306015459645</v>
      </c>
      <c r="CF55" s="342">
        <v>11.612550000756553</v>
      </c>
    </row>
    <row r="57" spans="2:84" ht="13.5" thickBot="1">
      <c r="C57" s="321" t="s">
        <v>81</v>
      </c>
      <c r="F57" s="326"/>
      <c r="G57" s="327"/>
    </row>
    <row r="58" spans="2:84">
      <c r="B58" s="328"/>
      <c r="C58" s="329" t="s">
        <v>489</v>
      </c>
      <c r="D58" s="289"/>
      <c r="E58" s="289"/>
      <c r="F58" s="289"/>
      <c r="G58" s="289"/>
      <c r="H58" s="289"/>
      <c r="I58" s="289"/>
      <c r="J58" s="289"/>
      <c r="K58" s="289"/>
      <c r="L58" s="289"/>
      <c r="M58" s="289"/>
      <c r="N58" s="289"/>
      <c r="O58" s="289"/>
      <c r="P58" s="289"/>
      <c r="Q58" s="289"/>
      <c r="R58" s="289"/>
      <c r="S58" s="289"/>
      <c r="T58" s="289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9"/>
      <c r="AH58" s="289"/>
      <c r="AI58" s="289"/>
      <c r="AJ58" s="289"/>
      <c r="AK58" s="289"/>
      <c r="AL58" s="289"/>
      <c r="AM58" s="289"/>
      <c r="AN58" s="289"/>
      <c r="AO58" s="289"/>
      <c r="AP58" s="289"/>
      <c r="AQ58" s="289"/>
      <c r="AR58" s="289"/>
      <c r="AS58" s="289"/>
      <c r="AT58" s="289"/>
      <c r="AU58" s="289"/>
      <c r="AV58" s="289"/>
      <c r="AW58" s="289"/>
      <c r="AX58" s="289"/>
      <c r="AY58" s="289"/>
      <c r="AZ58" s="289"/>
      <c r="BA58" s="289"/>
      <c r="BB58" s="289"/>
      <c r="BC58" s="289"/>
      <c r="BD58" s="289"/>
      <c r="BE58" s="289"/>
      <c r="BF58" s="289"/>
      <c r="BG58" s="289"/>
      <c r="BH58" s="289"/>
      <c r="BI58" s="289"/>
      <c r="BJ58" s="289"/>
      <c r="BK58" s="289"/>
      <c r="BL58" s="289"/>
      <c r="BM58" s="289"/>
      <c r="BN58" s="289"/>
      <c r="BO58" s="289"/>
      <c r="BP58" s="289"/>
      <c r="BQ58" s="289"/>
      <c r="BR58" s="289"/>
      <c r="BS58" s="289"/>
      <c r="BT58" s="289"/>
      <c r="BU58" s="289"/>
      <c r="BV58" s="289"/>
      <c r="BW58" s="289"/>
      <c r="BX58" s="289"/>
      <c r="BY58" s="289"/>
      <c r="BZ58" s="289"/>
      <c r="CA58" s="289"/>
      <c r="CB58" s="289"/>
      <c r="CC58" s="289"/>
      <c r="CD58" s="289"/>
      <c r="CE58" s="289"/>
      <c r="CF58" s="289"/>
    </row>
    <row r="59" spans="2:84" s="76" customFormat="1">
      <c r="B59" s="333" t="s">
        <v>36</v>
      </c>
      <c r="C59" s="322">
        <v>1970</v>
      </c>
      <c r="D59" s="322">
        <v>1971</v>
      </c>
      <c r="E59" s="322">
        <v>1972</v>
      </c>
      <c r="F59" s="322">
        <v>1973</v>
      </c>
      <c r="G59" s="322">
        <v>1974</v>
      </c>
      <c r="H59" s="322">
        <v>1975</v>
      </c>
      <c r="I59" s="322">
        <v>1976</v>
      </c>
      <c r="J59" s="322">
        <v>1977</v>
      </c>
      <c r="K59" s="322">
        <v>1978</v>
      </c>
      <c r="L59" s="322">
        <v>1979</v>
      </c>
      <c r="M59" s="322">
        <v>1980</v>
      </c>
      <c r="N59" s="322">
        <v>1981</v>
      </c>
      <c r="O59" s="322">
        <v>1982</v>
      </c>
      <c r="P59" s="322">
        <v>1983</v>
      </c>
      <c r="Q59" s="322">
        <v>1984</v>
      </c>
      <c r="R59" s="322">
        <v>1985</v>
      </c>
      <c r="S59" s="322">
        <v>1986</v>
      </c>
      <c r="T59" s="322">
        <v>1987</v>
      </c>
      <c r="U59" s="322">
        <v>1988</v>
      </c>
      <c r="V59" s="322">
        <v>1989</v>
      </c>
      <c r="W59" s="322">
        <v>1990</v>
      </c>
      <c r="X59" s="322">
        <v>1991</v>
      </c>
      <c r="Y59" s="322">
        <v>1992</v>
      </c>
      <c r="Z59" s="322">
        <v>1993</v>
      </c>
      <c r="AA59" s="322">
        <v>1994</v>
      </c>
      <c r="AB59" s="322">
        <v>1995</v>
      </c>
      <c r="AC59" s="322">
        <v>1996</v>
      </c>
      <c r="AD59" s="322">
        <v>1997</v>
      </c>
      <c r="AE59" s="322">
        <v>1998</v>
      </c>
      <c r="AF59" s="322">
        <v>1999</v>
      </c>
      <c r="AG59" s="322">
        <v>2000</v>
      </c>
      <c r="AH59" s="322">
        <v>2001</v>
      </c>
      <c r="AI59" s="322">
        <v>2002</v>
      </c>
      <c r="AJ59" s="322">
        <v>2003</v>
      </c>
      <c r="AK59" s="322">
        <v>2004</v>
      </c>
      <c r="AL59" s="322">
        <v>2005</v>
      </c>
      <c r="AM59" s="322">
        <v>2006</v>
      </c>
      <c r="AN59" s="322">
        <v>2007</v>
      </c>
      <c r="AO59" s="322">
        <v>2008</v>
      </c>
      <c r="AP59" s="322">
        <v>2009</v>
      </c>
      <c r="AQ59" s="322">
        <v>2010</v>
      </c>
      <c r="AR59" s="322">
        <v>2011</v>
      </c>
      <c r="AS59" s="322">
        <v>2012</v>
      </c>
      <c r="AT59" s="322">
        <v>2013</v>
      </c>
      <c r="AU59" s="322">
        <v>2014</v>
      </c>
      <c r="AV59" s="322">
        <v>2015</v>
      </c>
      <c r="AW59" s="322">
        <v>2016</v>
      </c>
      <c r="AX59" s="322">
        <v>2017</v>
      </c>
      <c r="AY59" s="322">
        <v>2018</v>
      </c>
      <c r="AZ59" s="322">
        <v>2019</v>
      </c>
      <c r="BA59" s="322">
        <v>2020</v>
      </c>
      <c r="BB59" s="322">
        <v>2021</v>
      </c>
      <c r="BC59" s="322">
        <v>2022</v>
      </c>
      <c r="BD59" s="322">
        <v>2023</v>
      </c>
      <c r="BE59" s="322">
        <v>2024</v>
      </c>
      <c r="BF59" s="322">
        <v>2025</v>
      </c>
      <c r="BG59" s="322">
        <v>2026</v>
      </c>
      <c r="BH59" s="322">
        <v>2027</v>
      </c>
      <c r="BI59" s="322">
        <v>2028</v>
      </c>
      <c r="BJ59" s="322">
        <v>2029</v>
      </c>
      <c r="BK59" s="322">
        <v>2030</v>
      </c>
      <c r="BL59" s="322">
        <v>2031</v>
      </c>
      <c r="BM59" s="322">
        <v>2032</v>
      </c>
      <c r="BN59" s="322">
        <v>2033</v>
      </c>
      <c r="BO59" s="322">
        <v>2034</v>
      </c>
      <c r="BP59" s="322">
        <v>2035</v>
      </c>
      <c r="BQ59" s="322">
        <v>2036</v>
      </c>
      <c r="BR59" s="322">
        <v>2037</v>
      </c>
      <c r="BS59" s="322">
        <v>2038</v>
      </c>
      <c r="BT59" s="322">
        <v>2039</v>
      </c>
      <c r="BU59" s="322">
        <v>2040</v>
      </c>
      <c r="BV59" s="322">
        <v>2041</v>
      </c>
      <c r="BW59" s="322">
        <v>2042</v>
      </c>
      <c r="BX59" s="322">
        <v>2043</v>
      </c>
      <c r="BY59" s="322">
        <v>2044</v>
      </c>
      <c r="BZ59" s="322">
        <v>2045</v>
      </c>
      <c r="CA59" s="322">
        <v>2046</v>
      </c>
      <c r="CB59" s="322">
        <v>2047</v>
      </c>
      <c r="CC59" s="322">
        <v>2048</v>
      </c>
      <c r="CD59" s="322">
        <v>2049</v>
      </c>
      <c r="CE59" s="322">
        <v>2050</v>
      </c>
      <c r="CF59" s="322">
        <v>2051</v>
      </c>
    </row>
    <row r="60" spans="2:84">
      <c r="B60" s="334" t="s">
        <v>502</v>
      </c>
      <c r="C60" s="335">
        <v>17.126611631455194</v>
      </c>
      <c r="D60" s="335">
        <v>17.536845147866675</v>
      </c>
      <c r="E60" s="335">
        <v>17.946278597482454</v>
      </c>
      <c r="F60" s="335">
        <v>18.399973393810427</v>
      </c>
      <c r="G60" s="335">
        <v>18.941425532646168</v>
      </c>
      <c r="H60" s="335">
        <v>19.583783455881818</v>
      </c>
      <c r="I60" s="335">
        <v>20.317671712471306</v>
      </c>
      <c r="J60" s="335">
        <v>21.145704025935519</v>
      </c>
      <c r="K60" s="335">
        <v>22.110453163955082</v>
      </c>
      <c r="L60" s="335">
        <v>23.205757130642006</v>
      </c>
      <c r="M60" s="335">
        <v>24.428384376335533</v>
      </c>
      <c r="N60" s="335">
        <v>25.811024019729878</v>
      </c>
      <c r="O60" s="335">
        <v>27.269478518988841</v>
      </c>
      <c r="P60" s="335">
        <v>28.814739825588703</v>
      </c>
      <c r="Q60" s="335">
        <v>30.336825858613846</v>
      </c>
      <c r="R60" s="335">
        <v>31.665725064751133</v>
      </c>
      <c r="S60" s="335">
        <v>32.81051669528653</v>
      </c>
      <c r="T60" s="335">
        <v>33.820741306413765</v>
      </c>
      <c r="U60" s="335">
        <v>34.70049744477199</v>
      </c>
      <c r="V60" s="335">
        <v>35.513528638067868</v>
      </c>
      <c r="W60" s="335">
        <v>36.195843630200194</v>
      </c>
      <c r="X60" s="335">
        <v>37.048123708547621</v>
      </c>
      <c r="Y60" s="335">
        <v>37.876540598257201</v>
      </c>
      <c r="Z60" s="335">
        <v>38.669438858898218</v>
      </c>
      <c r="AA60" s="335">
        <v>39.495560794360067</v>
      </c>
      <c r="AB60" s="335">
        <v>40.490340204590304</v>
      </c>
      <c r="AC60" s="335">
        <v>41.698813615837572</v>
      </c>
      <c r="AD60" s="335">
        <v>43.038787065168542</v>
      </c>
      <c r="AE60" s="335">
        <v>44.511339478815017</v>
      </c>
      <c r="AF60" s="335">
        <v>46.06845936392051</v>
      </c>
      <c r="AG60" s="335">
        <v>47.656789490670974</v>
      </c>
      <c r="AH60" s="335">
        <v>49.366198811581484</v>
      </c>
      <c r="AI60" s="335">
        <v>50.764687236326729</v>
      </c>
      <c r="AJ60" s="335">
        <v>52.045875339857027</v>
      </c>
      <c r="AK60" s="335">
        <v>53.217778363546209</v>
      </c>
      <c r="AL60" s="335">
        <v>54.513698715216094</v>
      </c>
      <c r="AM60" s="335">
        <v>55.786769205437672</v>
      </c>
      <c r="AN60" s="335">
        <v>57.02118993800174</v>
      </c>
      <c r="AO60" s="335">
        <v>58.243308633733967</v>
      </c>
      <c r="AP60" s="335">
        <v>59.452847047443072</v>
      </c>
      <c r="AQ60" s="335">
        <v>60.651000000000018</v>
      </c>
      <c r="AR60" s="335">
        <v>61.837000000000003</v>
      </c>
      <c r="AS60" s="335">
        <v>63.041983390987021</v>
      </c>
      <c r="AT60" s="335">
        <v>64.236825856411841</v>
      </c>
      <c r="AU60" s="335">
        <v>65.421669327451653</v>
      </c>
      <c r="AV60" s="335">
        <v>66.597120884692671</v>
      </c>
      <c r="AW60" s="335">
        <v>67.926115636923328</v>
      </c>
      <c r="AX60" s="335">
        <v>69.251898229394413</v>
      </c>
      <c r="AY60" s="335">
        <v>70.560950286374691</v>
      </c>
      <c r="AZ60" s="335">
        <v>71.753313811719693</v>
      </c>
      <c r="BA60" s="335">
        <v>72.940074751204307</v>
      </c>
      <c r="BB60" s="335">
        <v>74.120896329788479</v>
      </c>
      <c r="BC60" s="335">
        <v>75.290983004792395</v>
      </c>
      <c r="BD60" s="335">
        <v>76.449965846198467</v>
      </c>
      <c r="BE60" s="335">
        <v>77.611382085457279</v>
      </c>
      <c r="BF60" s="335">
        <v>78.775156907027906</v>
      </c>
      <c r="BG60" s="335">
        <v>79.934392342223418</v>
      </c>
      <c r="BH60" s="335">
        <v>81.09039802574182</v>
      </c>
      <c r="BI60" s="335">
        <v>82.243051647027741</v>
      </c>
      <c r="BJ60" s="335">
        <v>83.393933432371824</v>
      </c>
      <c r="BK60" s="335">
        <v>84.53800681959703</v>
      </c>
      <c r="BL60" s="335">
        <v>85.677424379821119</v>
      </c>
      <c r="BM60" s="335">
        <v>86.812026615948071</v>
      </c>
      <c r="BN60" s="335">
        <v>87.94452447222362</v>
      </c>
      <c r="BO60" s="335">
        <v>89.070666394958664</v>
      </c>
      <c r="BP60" s="335">
        <v>90.193555928210955</v>
      </c>
      <c r="BQ60" s="335">
        <v>91.314070147825021</v>
      </c>
      <c r="BR60" s="335">
        <v>92.435489464840259</v>
      </c>
      <c r="BS60" s="335">
        <v>93.553910171728205</v>
      </c>
      <c r="BT60" s="335">
        <v>94.602528899999996</v>
      </c>
      <c r="BU60" s="335">
        <v>94.862271299999975</v>
      </c>
      <c r="BV60" s="335">
        <v>95.118776699999998</v>
      </c>
      <c r="BW60" s="335">
        <v>95.372378999999981</v>
      </c>
      <c r="BX60" s="335">
        <v>95.623354500000005</v>
      </c>
      <c r="BY60" s="335">
        <v>95.871605700000003</v>
      </c>
      <c r="BZ60" s="335">
        <v>96.116832000000016</v>
      </c>
      <c r="CA60" s="335">
        <v>96.358697699999993</v>
      </c>
      <c r="CB60" s="335">
        <v>96.596660099999994</v>
      </c>
      <c r="CC60" s="335">
        <v>96.830312700000007</v>
      </c>
      <c r="CD60" s="335">
        <v>97.059269999999998</v>
      </c>
      <c r="CE60" s="335">
        <v>97.289194835034237</v>
      </c>
      <c r="CF60" s="335">
        <v>97.519664341687857</v>
      </c>
    </row>
    <row r="61" spans="2:84">
      <c r="B61" s="334" t="s">
        <v>503</v>
      </c>
      <c r="C61" s="335">
        <v>0</v>
      </c>
      <c r="D61" s="335">
        <v>0</v>
      </c>
      <c r="E61" s="335">
        <v>0</v>
      </c>
      <c r="F61" s="335">
        <v>0</v>
      </c>
      <c r="G61" s="335">
        <v>0</v>
      </c>
      <c r="H61" s="335">
        <v>0</v>
      </c>
      <c r="I61" s="335">
        <v>0</v>
      </c>
      <c r="J61" s="335">
        <v>0</v>
      </c>
      <c r="K61" s="335">
        <v>0</v>
      </c>
      <c r="L61" s="335">
        <v>0</v>
      </c>
      <c r="M61" s="335">
        <v>0</v>
      </c>
      <c r="N61" s="335">
        <v>0</v>
      </c>
      <c r="O61" s="335">
        <v>0</v>
      </c>
      <c r="P61" s="335">
        <v>0</v>
      </c>
      <c r="Q61" s="335">
        <v>0</v>
      </c>
      <c r="R61" s="335">
        <v>0</v>
      </c>
      <c r="S61" s="335">
        <v>0</v>
      </c>
      <c r="T61" s="335">
        <v>0</v>
      </c>
      <c r="U61" s="335">
        <v>1.0735640364390011E-2</v>
      </c>
      <c r="V61" s="335">
        <v>0.52051960331963099</v>
      </c>
      <c r="W61" s="335">
        <v>1.0516060663773843</v>
      </c>
      <c r="X61" s="335">
        <v>1.673905593647256</v>
      </c>
      <c r="Y61" s="335">
        <v>2.2577822911280006</v>
      </c>
      <c r="Z61" s="335">
        <v>2.4740760509390798</v>
      </c>
      <c r="AA61" s="335">
        <v>2.8719978994444402</v>
      </c>
      <c r="AB61" s="335">
        <v>3.3492708574600902</v>
      </c>
      <c r="AC61" s="335">
        <v>4.1362780183399703</v>
      </c>
      <c r="AD61" s="335">
        <v>5.1411018088161802</v>
      </c>
      <c r="AE61" s="335">
        <v>6.2759617127067298</v>
      </c>
      <c r="AF61" s="335">
        <v>7.7625770456405245</v>
      </c>
      <c r="AG61" s="335">
        <v>9.1798438550210673</v>
      </c>
      <c r="AH61" s="335">
        <v>10.592680911257233</v>
      </c>
      <c r="AI61" s="335">
        <v>12.049630660541593</v>
      </c>
      <c r="AJ61" s="335">
        <v>15.246827496029734</v>
      </c>
      <c r="AK61" s="335">
        <v>19.553707505309749</v>
      </c>
      <c r="AL61" s="335">
        <v>21.809601250808541</v>
      </c>
      <c r="AM61" s="335">
        <v>24.136546407526708</v>
      </c>
      <c r="AN61" s="335">
        <v>26.935418733208778</v>
      </c>
      <c r="AO61" s="335">
        <v>29.527507443653203</v>
      </c>
      <c r="AP61" s="335">
        <v>31.22694673835375</v>
      </c>
      <c r="AQ61" s="335">
        <v>32.887</v>
      </c>
      <c r="AR61" s="335">
        <v>33.951999999999998</v>
      </c>
      <c r="AS61" s="335">
        <v>34.61977573161036</v>
      </c>
      <c r="AT61" s="335">
        <v>34.892494797819744</v>
      </c>
      <c r="AU61" s="335">
        <v>34.771313213836486</v>
      </c>
      <c r="AV61" s="335">
        <v>34.726886090778869</v>
      </c>
      <c r="AW61" s="335">
        <v>34.878361465264092</v>
      </c>
      <c r="AX61" s="335">
        <v>35.018043072409114</v>
      </c>
      <c r="AY61" s="335">
        <v>35.142492036438583</v>
      </c>
      <c r="AZ61" s="335">
        <v>35.201854118271477</v>
      </c>
      <c r="BA61" s="335">
        <v>35.252625955307892</v>
      </c>
      <c r="BB61" s="335">
        <v>35.293525955203975</v>
      </c>
      <c r="BC61" s="335">
        <v>35.325480580513613</v>
      </c>
      <c r="BD61" s="335">
        <v>35.347268940854221</v>
      </c>
      <c r="BE61" s="335">
        <v>35.365440408063712</v>
      </c>
      <c r="BF61" s="335">
        <v>35.37866241255086</v>
      </c>
      <c r="BG61" s="335">
        <v>35.386782325847719</v>
      </c>
      <c r="BH61" s="335">
        <v>35.389187806553096</v>
      </c>
      <c r="BI61" s="335">
        <v>35.386015699917998</v>
      </c>
      <c r="BJ61" s="335">
        <v>35.376755991714425</v>
      </c>
      <c r="BK61" s="335">
        <v>35.362188133671872</v>
      </c>
      <c r="BL61" s="335">
        <v>35.34205780894338</v>
      </c>
      <c r="BM61" s="335">
        <v>35.316485137263449</v>
      </c>
      <c r="BN61" s="335">
        <v>35.285407603513065</v>
      </c>
      <c r="BO61" s="335">
        <v>35.249941905415021</v>
      </c>
      <c r="BP61" s="335">
        <v>35.210153257688013</v>
      </c>
      <c r="BQ61" s="335">
        <v>35.166516065215497</v>
      </c>
      <c r="BR61" s="335">
        <v>35.11909720951796</v>
      </c>
      <c r="BS61" s="335">
        <v>35.069100165258568</v>
      </c>
      <c r="BT61" s="335">
        <v>35.016473270719239</v>
      </c>
      <c r="BU61" s="335">
        <v>34.961523362569423</v>
      </c>
      <c r="BV61" s="335">
        <v>34.904143134536945</v>
      </c>
      <c r="BW61" s="335">
        <v>34.845299081192216</v>
      </c>
      <c r="BX61" s="335">
        <v>34.784691633247306</v>
      </c>
      <c r="BY61" s="335">
        <v>34.722298030137821</v>
      </c>
      <c r="BZ61" s="335">
        <v>34.657603473655684</v>
      </c>
      <c r="CA61" s="335">
        <v>34.591339698440784</v>
      </c>
      <c r="CB61" s="335">
        <v>34.522910450952573</v>
      </c>
      <c r="CC61" s="335">
        <v>34.452189749568873</v>
      </c>
      <c r="CD61" s="335">
        <v>34.378638103747221</v>
      </c>
      <c r="CE61" s="335">
        <v>34.305120815295673</v>
      </c>
      <c r="CF61" s="335">
        <v>34.231062290861978</v>
      </c>
    </row>
    <row r="62" spans="2:84">
      <c r="B62" s="334" t="s">
        <v>504</v>
      </c>
      <c r="C62" s="335">
        <v>0</v>
      </c>
      <c r="D62" s="335">
        <v>0</v>
      </c>
      <c r="E62" s="335">
        <v>0</v>
      </c>
      <c r="F62" s="335">
        <v>0</v>
      </c>
      <c r="G62" s="335">
        <v>0</v>
      </c>
      <c r="H62" s="335">
        <v>0</v>
      </c>
      <c r="I62" s="335">
        <v>0.01</v>
      </c>
      <c r="J62" s="335">
        <v>2.3257376097566132E-2</v>
      </c>
      <c r="K62" s="335">
        <v>0.1793907040098143</v>
      </c>
      <c r="L62" s="335">
        <v>0.56738798458629303</v>
      </c>
      <c r="M62" s="335">
        <v>1.2618080696771206</v>
      </c>
      <c r="N62" s="335">
        <v>2.2976001614241013</v>
      </c>
      <c r="O62" s="335">
        <v>3.6043158322204745</v>
      </c>
      <c r="P62" s="335">
        <v>4.9952957628058563</v>
      </c>
      <c r="Q62" s="335">
        <v>6.3239104433250724</v>
      </c>
      <c r="R62" s="335">
        <v>7.5717644698259683</v>
      </c>
      <c r="S62" s="335">
        <v>8.7630159294243715</v>
      </c>
      <c r="T62" s="335">
        <v>9.9130311131222886</v>
      </c>
      <c r="U62" s="335">
        <v>11.012476706117825</v>
      </c>
      <c r="V62" s="335">
        <v>12.029425901076371</v>
      </c>
      <c r="W62" s="335">
        <v>12.946494071429138</v>
      </c>
      <c r="X62" s="335">
        <v>13.773190344696467</v>
      </c>
      <c r="Y62" s="335">
        <v>14.537206206546186</v>
      </c>
      <c r="Z62" s="335">
        <v>15.25515316155367</v>
      </c>
      <c r="AA62" s="335">
        <v>15.947287350112186</v>
      </c>
      <c r="AB62" s="335">
        <v>16.641440828016361</v>
      </c>
      <c r="AC62" s="335">
        <v>17.527212034702679</v>
      </c>
      <c r="AD62" s="335">
        <v>19.271815484277884</v>
      </c>
      <c r="AE62" s="335">
        <v>21.790087358803117</v>
      </c>
      <c r="AF62" s="335">
        <v>24.947380880374656</v>
      </c>
      <c r="AG62" s="335">
        <v>28.558366290276556</v>
      </c>
      <c r="AH62" s="335">
        <v>32.380434739548797</v>
      </c>
      <c r="AI62" s="335">
        <v>36.102576470619482</v>
      </c>
      <c r="AJ62" s="335">
        <v>39.614509827586758</v>
      </c>
      <c r="AK62" s="335">
        <v>42.754371124910861</v>
      </c>
      <c r="AL62" s="335">
        <v>44.929680339595123</v>
      </c>
      <c r="AM62" s="335">
        <v>46.328088623288558</v>
      </c>
      <c r="AN62" s="335">
        <v>46.39039254861315</v>
      </c>
      <c r="AO62" s="335">
        <v>45.573973483662712</v>
      </c>
      <c r="AP62" s="335">
        <v>43.935639454919325</v>
      </c>
      <c r="AQ62" s="335">
        <v>41.88</v>
      </c>
      <c r="AR62" s="335">
        <v>39.798000000000002</v>
      </c>
      <c r="AS62" s="335">
        <v>38.069919848239358</v>
      </c>
      <c r="AT62" s="335">
        <v>36.520142735227466</v>
      </c>
      <c r="AU62" s="335">
        <v>34.579261761293751</v>
      </c>
      <c r="AV62" s="335">
        <v>32.573870782237861</v>
      </c>
      <c r="AW62" s="335">
        <v>30.586977031326992</v>
      </c>
      <c r="AX62" s="335">
        <v>28.549239203382221</v>
      </c>
      <c r="AY62" s="335">
        <v>26.471625110684773</v>
      </c>
      <c r="AZ62" s="335">
        <v>24.316290219902367</v>
      </c>
      <c r="BA62" s="335">
        <v>22.130611113625751</v>
      </c>
      <c r="BB62" s="335">
        <v>19.909037547264624</v>
      </c>
      <c r="BC62" s="335">
        <v>17.665911946888411</v>
      </c>
      <c r="BD62" s="335">
        <v>15.396045572025965</v>
      </c>
      <c r="BE62" s="335">
        <v>13.103578355031953</v>
      </c>
      <c r="BF62" s="335">
        <v>10.782174792234299</v>
      </c>
      <c r="BG62" s="335">
        <v>8.4452327937164409</v>
      </c>
      <c r="BH62" s="335">
        <v>6.0870857883813052</v>
      </c>
      <c r="BI62" s="335">
        <v>3.7086508788921062</v>
      </c>
      <c r="BJ62" s="335">
        <v>1.3042050468593367</v>
      </c>
      <c r="BK62" s="335">
        <v>0</v>
      </c>
      <c r="BL62" s="335">
        <v>0</v>
      </c>
      <c r="BM62" s="335">
        <v>0</v>
      </c>
      <c r="BN62" s="335">
        <v>0</v>
      </c>
      <c r="BO62" s="335">
        <v>0</v>
      </c>
      <c r="BP62" s="335">
        <v>0</v>
      </c>
      <c r="BQ62" s="335">
        <v>0</v>
      </c>
      <c r="BR62" s="335">
        <v>0</v>
      </c>
      <c r="BS62" s="335">
        <v>0</v>
      </c>
      <c r="BT62" s="335">
        <v>0</v>
      </c>
      <c r="BU62" s="335">
        <v>0</v>
      </c>
      <c r="BV62" s="335">
        <v>0</v>
      </c>
      <c r="BW62" s="335">
        <v>0</v>
      </c>
      <c r="BX62" s="335">
        <v>0</v>
      </c>
      <c r="BY62" s="335">
        <v>0</v>
      </c>
      <c r="BZ62" s="335">
        <v>0</v>
      </c>
      <c r="CA62" s="335">
        <v>0</v>
      </c>
      <c r="CB62" s="335">
        <v>0</v>
      </c>
      <c r="CC62" s="335">
        <v>0</v>
      </c>
      <c r="CD62" s="335">
        <v>0</v>
      </c>
      <c r="CE62" s="335">
        <v>0</v>
      </c>
      <c r="CF62" s="335">
        <v>0</v>
      </c>
    </row>
    <row r="63" spans="2:84">
      <c r="B63" s="334" t="s">
        <v>505</v>
      </c>
      <c r="C63" s="335">
        <v>0</v>
      </c>
      <c r="D63" s="335">
        <v>0</v>
      </c>
      <c r="E63" s="335">
        <v>0</v>
      </c>
      <c r="F63" s="335">
        <v>0</v>
      </c>
      <c r="G63" s="335">
        <v>0</v>
      </c>
      <c r="H63" s="335">
        <v>1E-4</v>
      </c>
      <c r="I63" s="335">
        <v>2.1841325653725022E-4</v>
      </c>
      <c r="J63" s="335">
        <v>8.3556667401734654E-4</v>
      </c>
      <c r="K63" s="335">
        <v>2.2096815047556273E-3</v>
      </c>
      <c r="L63" s="335">
        <v>8.3828206279345074E-3</v>
      </c>
      <c r="M63" s="335">
        <v>2.9889114531697701E-2</v>
      </c>
      <c r="N63" s="335">
        <v>7.7225556158460662E-2</v>
      </c>
      <c r="O63" s="335">
        <v>0.16640355948891922</v>
      </c>
      <c r="P63" s="335">
        <v>0.31811422617731383</v>
      </c>
      <c r="Q63" s="335">
        <v>0.55706518700391361</v>
      </c>
      <c r="R63" s="335">
        <v>0.91126905031303918</v>
      </c>
      <c r="S63" s="335">
        <v>1.4113363024701937</v>
      </c>
      <c r="T63" s="335">
        <v>2.0898204843830164</v>
      </c>
      <c r="U63" s="335">
        <v>2.9383718628488742</v>
      </c>
      <c r="V63" s="335">
        <v>3.911134486613558</v>
      </c>
      <c r="W63" s="335">
        <v>4.9272514114724526</v>
      </c>
      <c r="X63" s="335">
        <v>5.9141010588923235</v>
      </c>
      <c r="Y63" s="335">
        <v>6.8084836252492957</v>
      </c>
      <c r="Z63" s="335">
        <v>7.5593864185853787</v>
      </c>
      <c r="AA63" s="335">
        <v>8.1297488793856889</v>
      </c>
      <c r="AB63" s="335">
        <v>8.4967639038224601</v>
      </c>
      <c r="AC63" s="335">
        <v>8.6506771941898357</v>
      </c>
      <c r="AD63" s="335">
        <v>8.5924766498005578</v>
      </c>
      <c r="AE63" s="335">
        <v>8.331106221829053</v>
      </c>
      <c r="AF63" s="335">
        <v>7.8808166654119924</v>
      </c>
      <c r="AG63" s="335">
        <v>7.4255795704872822</v>
      </c>
      <c r="AH63" s="335">
        <v>8.316743214703548</v>
      </c>
      <c r="AI63" s="335">
        <v>9.8165073532236029</v>
      </c>
      <c r="AJ63" s="335">
        <v>10.964883976514258</v>
      </c>
      <c r="AK63" s="335">
        <v>11.500229728806282</v>
      </c>
      <c r="AL63" s="335">
        <v>11.805363366619442</v>
      </c>
      <c r="AM63" s="335">
        <v>11.712452536577681</v>
      </c>
      <c r="AN63" s="335">
        <v>13.872202951362155</v>
      </c>
      <c r="AO63" s="335">
        <v>15.818840335916725</v>
      </c>
      <c r="AP63" s="335">
        <v>18.085918495407142</v>
      </c>
      <c r="AQ63" s="335">
        <v>19.911999999999999</v>
      </c>
      <c r="AR63" s="335">
        <v>20.937000000000005</v>
      </c>
      <c r="AS63" s="335">
        <v>20.962818614097475</v>
      </c>
      <c r="AT63" s="335">
        <v>20.202090559873803</v>
      </c>
      <c r="AU63" s="335">
        <v>19.8656304654737</v>
      </c>
      <c r="AV63" s="335">
        <v>22.715908273305825</v>
      </c>
      <c r="AW63" s="335">
        <v>22.725087667252051</v>
      </c>
      <c r="AX63" s="335">
        <v>22.724872455685944</v>
      </c>
      <c r="AY63" s="335">
        <v>22.713612546572705</v>
      </c>
      <c r="AZ63" s="335">
        <v>22.659073407119287</v>
      </c>
      <c r="BA63" s="335">
        <v>22.597973982841182</v>
      </c>
      <c r="BB63" s="335">
        <v>22.529292327773245</v>
      </c>
      <c r="BC63" s="335">
        <v>22.454203441459537</v>
      </c>
      <c r="BD63" s="335">
        <v>22.371737946517332</v>
      </c>
      <c r="BE63" s="335">
        <v>22.286095383812267</v>
      </c>
      <c r="BF63" s="335">
        <v>22.196189319945873</v>
      </c>
      <c r="BG63" s="335">
        <v>22.102491746115902</v>
      </c>
      <c r="BH63" s="335">
        <v>22.004387071493209</v>
      </c>
      <c r="BI63" s="335">
        <v>21.901998118705666</v>
      </c>
      <c r="BJ63" s="335">
        <v>21.794769795202505</v>
      </c>
      <c r="BK63" s="335">
        <v>21.683777394729404</v>
      </c>
      <c r="BL63" s="335">
        <v>21.568625986645625</v>
      </c>
      <c r="BM63" s="335">
        <v>21.44942789541151</v>
      </c>
      <c r="BN63" s="335">
        <v>21.325897157670695</v>
      </c>
      <c r="BO63" s="335">
        <v>21.199317700695428</v>
      </c>
      <c r="BP63" s="335">
        <v>21.069474330991461</v>
      </c>
      <c r="BQ63" s="335">
        <v>20.936680202855573</v>
      </c>
      <c r="BR63" s="335">
        <v>20.800706178125679</v>
      </c>
      <c r="BS63" s="335">
        <v>20.662877240719816</v>
      </c>
      <c r="BT63" s="335">
        <v>20.522885535867704</v>
      </c>
      <c r="BU63" s="335">
        <v>20.380926645404912</v>
      </c>
      <c r="BV63" s="335">
        <v>20.236648316362256</v>
      </c>
      <c r="BW63" s="335">
        <v>20.091229289718587</v>
      </c>
      <c r="BX63" s="335">
        <v>19.944202093466568</v>
      </c>
      <c r="BY63" s="335">
        <v>19.795563069565489</v>
      </c>
      <c r="BZ63" s="335">
        <v>19.64471737193178</v>
      </c>
      <c r="CA63" s="335">
        <v>19.492715657607796</v>
      </c>
      <c r="CB63" s="335">
        <v>19.338921264917506</v>
      </c>
      <c r="CC63" s="335">
        <v>19.183278140416334</v>
      </c>
      <c r="CD63" s="335">
        <v>19.025181856755186</v>
      </c>
      <c r="CE63" s="335">
        <v>18.866870523604902</v>
      </c>
      <c r="CF63" s="335">
        <v>18.707702374913687</v>
      </c>
    </row>
    <row r="64" spans="2:84">
      <c r="B64" s="334" t="s">
        <v>33</v>
      </c>
      <c r="C64" s="335">
        <v>17.126611631455194</v>
      </c>
      <c r="D64" s="335">
        <v>17.536845147866675</v>
      </c>
      <c r="E64" s="335">
        <v>17.946278597482454</v>
      </c>
      <c r="F64" s="335">
        <v>18.399973393810427</v>
      </c>
      <c r="G64" s="335">
        <v>18.941425532646168</v>
      </c>
      <c r="H64" s="335">
        <v>19.583883455881818</v>
      </c>
      <c r="I64" s="335">
        <v>20.327890125727844</v>
      </c>
      <c r="J64" s="335">
        <v>21.1697969687071</v>
      </c>
      <c r="K64" s="335">
        <v>22.292053549469653</v>
      </c>
      <c r="L64" s="335">
        <v>23.781527935856232</v>
      </c>
      <c r="M64" s="335">
        <v>25.720081560544351</v>
      </c>
      <c r="N64" s="335">
        <v>28.185849737312438</v>
      </c>
      <c r="O64" s="335">
        <v>31.040197910698236</v>
      </c>
      <c r="P64" s="335">
        <v>34.12814981457187</v>
      </c>
      <c r="Q64" s="335">
        <v>37.217801488942833</v>
      </c>
      <c r="R64" s="335">
        <v>40.148758584890139</v>
      </c>
      <c r="S64" s="335">
        <v>42.984868927181097</v>
      </c>
      <c r="T64" s="335">
        <v>45.823592903919071</v>
      </c>
      <c r="U64" s="335">
        <v>48.662081654103076</v>
      </c>
      <c r="V64" s="335">
        <v>51.97460862907743</v>
      </c>
      <c r="W64" s="335">
        <v>55.121195179479166</v>
      </c>
      <c r="X64" s="335">
        <v>58.409320705783664</v>
      </c>
      <c r="Y64" s="335">
        <v>61.480012721180685</v>
      </c>
      <c r="Z64" s="335">
        <v>63.958054489976348</v>
      </c>
      <c r="AA64" s="335">
        <v>66.444594923302375</v>
      </c>
      <c r="AB64" s="335">
        <v>68.977815793889206</v>
      </c>
      <c r="AC64" s="335">
        <v>72.012980863070055</v>
      </c>
      <c r="AD64" s="335">
        <v>76.044181008063163</v>
      </c>
      <c r="AE64" s="335">
        <v>80.908494772153915</v>
      </c>
      <c r="AF64" s="335">
        <v>86.659233955347688</v>
      </c>
      <c r="AG64" s="335">
        <v>92.820579206455889</v>
      </c>
      <c r="AH64" s="335">
        <v>100.65605767709106</v>
      </c>
      <c r="AI64" s="335">
        <v>108.7334017207114</v>
      </c>
      <c r="AJ64" s="335">
        <v>117.87209663998777</v>
      </c>
      <c r="AK64" s="335">
        <v>127.0260867225731</v>
      </c>
      <c r="AL64" s="335">
        <v>133.0583436722392</v>
      </c>
      <c r="AM64" s="335">
        <v>137.96385677283061</v>
      </c>
      <c r="AN64" s="335">
        <v>144.21920417118582</v>
      </c>
      <c r="AO64" s="335">
        <v>149.1636298969666</v>
      </c>
      <c r="AP64" s="335">
        <v>152.70135173612329</v>
      </c>
      <c r="AQ64" s="335">
        <v>155.33000000000001</v>
      </c>
      <c r="AR64" s="335">
        <v>156.524</v>
      </c>
      <c r="AS64" s="335">
        <v>156.6944975849342</v>
      </c>
      <c r="AT64" s="335">
        <v>155.85155394933284</v>
      </c>
      <c r="AU64" s="335">
        <v>154.63787476805561</v>
      </c>
      <c r="AV64" s="335">
        <v>156.61378603101522</v>
      </c>
      <c r="AW64" s="335">
        <v>156.11654180076644</v>
      </c>
      <c r="AX64" s="335">
        <v>155.54405296087171</v>
      </c>
      <c r="AY64" s="335">
        <v>154.88867998007075</v>
      </c>
      <c r="AZ64" s="335">
        <v>153.93053155701281</v>
      </c>
      <c r="BA64" s="335">
        <v>152.92128580297913</v>
      </c>
      <c r="BB64" s="335">
        <v>151.85275216003032</v>
      </c>
      <c r="BC64" s="335">
        <v>150.73657897365393</v>
      </c>
      <c r="BD64" s="335">
        <v>149.565018305596</v>
      </c>
      <c r="BE64" s="335">
        <v>148.36649623236519</v>
      </c>
      <c r="BF64" s="335">
        <v>147.13218343175893</v>
      </c>
      <c r="BG64" s="335">
        <v>145.8688992079035</v>
      </c>
      <c r="BH64" s="335">
        <v>144.57105869216943</v>
      </c>
      <c r="BI64" s="335">
        <v>143.2397163445435</v>
      </c>
      <c r="BJ64" s="335">
        <v>141.86966426614808</v>
      </c>
      <c r="BK64" s="335">
        <v>141.58397234799833</v>
      </c>
      <c r="BL64" s="335">
        <v>142.58810817541013</v>
      </c>
      <c r="BM64" s="335">
        <v>143.57793964862302</v>
      </c>
      <c r="BN64" s="335">
        <v>144.55582923340739</v>
      </c>
      <c r="BO64" s="335">
        <v>145.51992600106911</v>
      </c>
      <c r="BP64" s="335">
        <v>146.47318351689043</v>
      </c>
      <c r="BQ64" s="335">
        <v>147.41726641589608</v>
      </c>
      <c r="BR64" s="335">
        <v>148.3552928524839</v>
      </c>
      <c r="BS64" s="335">
        <v>149.28588757770657</v>
      </c>
      <c r="BT64" s="335">
        <v>150.14188770658694</v>
      </c>
      <c r="BU64" s="335">
        <v>150.20472130797432</v>
      </c>
      <c r="BV64" s="335">
        <v>150.25956815089918</v>
      </c>
      <c r="BW64" s="335">
        <v>150.30890737091079</v>
      </c>
      <c r="BX64" s="335">
        <v>150.35224822671387</v>
      </c>
      <c r="BY64" s="335">
        <v>150.38946679970331</v>
      </c>
      <c r="BZ64" s="335">
        <v>150.41915284558749</v>
      </c>
      <c r="CA64" s="335">
        <v>150.44275305604856</v>
      </c>
      <c r="CB64" s="335">
        <v>150.45849181587008</v>
      </c>
      <c r="CC64" s="335">
        <v>150.46578058998523</v>
      </c>
      <c r="CD64" s="335">
        <v>150.4630899605024</v>
      </c>
      <c r="CE64" s="335">
        <v>150.46118617393483</v>
      </c>
      <c r="CF64" s="335">
        <v>150.45842900746351</v>
      </c>
    </row>
    <row r="65" spans="2:84">
      <c r="B65" s="291"/>
      <c r="C65" s="210"/>
      <c r="D65" s="210"/>
      <c r="E65" s="210"/>
      <c r="F65" s="336"/>
      <c r="G65" s="337"/>
      <c r="H65" s="210"/>
      <c r="I65" s="210"/>
      <c r="J65" s="210"/>
      <c r="K65" s="210"/>
    </row>
    <row r="66" spans="2:84">
      <c r="B66" s="291"/>
      <c r="C66" s="339" t="s">
        <v>494</v>
      </c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0"/>
      <c r="BN66" s="210"/>
      <c r="BO66" s="210"/>
      <c r="BP66" s="210"/>
      <c r="BQ66" s="210"/>
    </row>
    <row r="67" spans="2:84" s="76" customFormat="1">
      <c r="B67" s="333" t="s">
        <v>36</v>
      </c>
      <c r="C67" s="322">
        <v>1970</v>
      </c>
      <c r="D67" s="322">
        <v>1971</v>
      </c>
      <c r="E67" s="322">
        <v>1972</v>
      </c>
      <c r="F67" s="322">
        <v>1973</v>
      </c>
      <c r="G67" s="322">
        <v>1974</v>
      </c>
      <c r="H67" s="322">
        <v>1975</v>
      </c>
      <c r="I67" s="322">
        <v>1976</v>
      </c>
      <c r="J67" s="322">
        <v>1977</v>
      </c>
      <c r="K67" s="322">
        <v>1978</v>
      </c>
      <c r="L67" s="322">
        <v>1979</v>
      </c>
      <c r="M67" s="322">
        <v>1980</v>
      </c>
      <c r="N67" s="322">
        <v>1981</v>
      </c>
      <c r="O67" s="322">
        <v>1982</v>
      </c>
      <c r="P67" s="322">
        <v>1983</v>
      </c>
      <c r="Q67" s="322">
        <v>1984</v>
      </c>
      <c r="R67" s="322">
        <v>1985</v>
      </c>
      <c r="S67" s="322">
        <v>1986</v>
      </c>
      <c r="T67" s="322">
        <v>1987</v>
      </c>
      <c r="U67" s="322">
        <v>1988</v>
      </c>
      <c r="V67" s="322">
        <v>1989</v>
      </c>
      <c r="W67" s="322">
        <v>1990</v>
      </c>
      <c r="X67" s="322">
        <v>1991</v>
      </c>
      <c r="Y67" s="322">
        <v>1992</v>
      </c>
      <c r="Z67" s="322">
        <v>1993</v>
      </c>
      <c r="AA67" s="322">
        <v>1994</v>
      </c>
      <c r="AB67" s="322">
        <v>1995</v>
      </c>
      <c r="AC67" s="322">
        <v>1996</v>
      </c>
      <c r="AD67" s="322">
        <v>1997</v>
      </c>
      <c r="AE67" s="322">
        <v>1998</v>
      </c>
      <c r="AF67" s="322">
        <v>1999</v>
      </c>
      <c r="AG67" s="322">
        <v>2000</v>
      </c>
      <c r="AH67" s="322">
        <v>2001</v>
      </c>
      <c r="AI67" s="322">
        <v>2002</v>
      </c>
      <c r="AJ67" s="322">
        <v>2003</v>
      </c>
      <c r="AK67" s="322">
        <v>2004</v>
      </c>
      <c r="AL67" s="322">
        <v>2005</v>
      </c>
      <c r="AM67" s="322">
        <v>2006</v>
      </c>
      <c r="AN67" s="322">
        <v>2007</v>
      </c>
      <c r="AO67" s="322">
        <v>2008</v>
      </c>
      <c r="AP67" s="322">
        <v>2009</v>
      </c>
      <c r="AQ67" s="322">
        <v>2010</v>
      </c>
      <c r="AR67" s="322">
        <v>2011</v>
      </c>
      <c r="AS67" s="322">
        <v>2012</v>
      </c>
      <c r="AT67" s="322">
        <v>2013</v>
      </c>
      <c r="AU67" s="322">
        <v>2014</v>
      </c>
      <c r="AV67" s="322">
        <v>2015</v>
      </c>
      <c r="AW67" s="322">
        <v>2016</v>
      </c>
      <c r="AX67" s="322">
        <v>2017</v>
      </c>
      <c r="AY67" s="322">
        <v>2018</v>
      </c>
      <c r="AZ67" s="322">
        <v>2019</v>
      </c>
      <c r="BA67" s="322">
        <v>2020</v>
      </c>
      <c r="BB67" s="322">
        <v>2021</v>
      </c>
      <c r="BC67" s="322">
        <v>2022</v>
      </c>
      <c r="BD67" s="322">
        <v>2023</v>
      </c>
      <c r="BE67" s="322">
        <v>2024</v>
      </c>
      <c r="BF67" s="322">
        <v>2025</v>
      </c>
      <c r="BG67" s="322">
        <v>2026</v>
      </c>
      <c r="BH67" s="322">
        <v>2027</v>
      </c>
      <c r="BI67" s="322">
        <v>2028</v>
      </c>
      <c r="BJ67" s="322">
        <v>2029</v>
      </c>
      <c r="BK67" s="322">
        <v>2030</v>
      </c>
      <c r="BL67" s="322">
        <v>2031</v>
      </c>
      <c r="BM67" s="322">
        <v>2032</v>
      </c>
      <c r="BN67" s="322">
        <v>2033</v>
      </c>
      <c r="BO67" s="322">
        <v>2034</v>
      </c>
      <c r="BP67" s="322">
        <v>2035</v>
      </c>
      <c r="BQ67" s="322">
        <v>2036</v>
      </c>
      <c r="BR67" s="322">
        <v>2037</v>
      </c>
      <c r="BS67" s="322">
        <v>2038</v>
      </c>
      <c r="BT67" s="322">
        <v>2039</v>
      </c>
      <c r="BU67" s="322">
        <v>2040</v>
      </c>
      <c r="BV67" s="322">
        <v>2041</v>
      </c>
      <c r="BW67" s="322">
        <v>2042</v>
      </c>
      <c r="BX67" s="322">
        <v>2043</v>
      </c>
      <c r="BY67" s="322">
        <v>2044</v>
      </c>
      <c r="BZ67" s="322">
        <v>2045</v>
      </c>
      <c r="CA67" s="322">
        <v>2046</v>
      </c>
      <c r="CB67" s="322">
        <v>2047</v>
      </c>
      <c r="CC67" s="322">
        <v>2048</v>
      </c>
      <c r="CD67" s="322">
        <v>2049</v>
      </c>
      <c r="CE67" s="322">
        <v>2050</v>
      </c>
      <c r="CF67" s="322">
        <v>2051</v>
      </c>
    </row>
    <row r="68" spans="2:84">
      <c r="B68" s="333" t="s">
        <v>502</v>
      </c>
      <c r="C68" s="335">
        <v>2.3681342320599192</v>
      </c>
      <c r="D68" s="335">
        <v>2.4765756940086532</v>
      </c>
      <c r="E68" s="335">
        <v>2.5627855476105266</v>
      </c>
      <c r="F68" s="335">
        <v>2.6394669040236729</v>
      </c>
      <c r="G68" s="335">
        <v>2.720306808641006</v>
      </c>
      <c r="H68" s="335">
        <v>2.9097267532735089</v>
      </c>
      <c r="I68" s="335">
        <v>3.1304374727501765</v>
      </c>
      <c r="J68" s="335">
        <v>3.3724079865280001</v>
      </c>
      <c r="K68" s="335">
        <v>3.6368302557556298</v>
      </c>
      <c r="L68" s="335">
        <v>3.9083273459880727</v>
      </c>
      <c r="M68" s="335">
        <v>4.1772874943398994</v>
      </c>
      <c r="N68" s="335">
        <v>4.4385694219894329</v>
      </c>
      <c r="O68" s="335">
        <v>4.6725374367807593</v>
      </c>
      <c r="P68" s="335">
        <v>4.900837529944468</v>
      </c>
      <c r="Q68" s="335">
        <v>5.1189595041505358</v>
      </c>
      <c r="R68" s="335">
        <v>5.3125109920350555</v>
      </c>
      <c r="S68" s="335">
        <v>5.4837757161421372</v>
      </c>
      <c r="T68" s="335">
        <v>5.6429660507950832</v>
      </c>
      <c r="U68" s="335">
        <v>5.7892137051171755</v>
      </c>
      <c r="V68" s="335">
        <v>5.9264229527668837</v>
      </c>
      <c r="W68" s="335">
        <v>6.1462790426764071</v>
      </c>
      <c r="X68" s="335">
        <v>6.2266541197096332</v>
      </c>
      <c r="Y68" s="335">
        <v>6.3167785066671307</v>
      </c>
      <c r="Z68" s="335">
        <v>6.4449924197122961</v>
      </c>
      <c r="AA68" s="335">
        <v>6.5322143563858939</v>
      </c>
      <c r="AB68" s="335">
        <v>6.6351039837543073</v>
      </c>
      <c r="AC68" s="335">
        <v>6.7719145728854224</v>
      </c>
      <c r="AD68" s="335">
        <v>6.9167432684592294</v>
      </c>
      <c r="AE68" s="335">
        <v>7.0804203812887403</v>
      </c>
      <c r="AF68" s="335">
        <v>7.2728933746213196</v>
      </c>
      <c r="AG68" s="335">
        <v>7.4494102447436532</v>
      </c>
      <c r="AH68" s="335">
        <v>7.6048467127997963</v>
      </c>
      <c r="AI68" s="335">
        <v>8.0597069669405723</v>
      </c>
      <c r="AJ68" s="335">
        <v>8.1922159060082009</v>
      </c>
      <c r="AK68" s="335">
        <v>8.2284439900234823</v>
      </c>
      <c r="AL68" s="335">
        <v>8.2629446065261121</v>
      </c>
      <c r="AM68" s="335">
        <v>8.3557684129055172</v>
      </c>
      <c r="AN68" s="335">
        <v>8.5682928550493092</v>
      </c>
      <c r="AO68" s="335">
        <v>8.6025513609331554</v>
      </c>
      <c r="AP68" s="335">
        <v>8.1848451518525316</v>
      </c>
      <c r="AQ68" s="335">
        <v>8.4115026280836496</v>
      </c>
      <c r="AR68" s="335">
        <v>8.5697910146895708</v>
      </c>
      <c r="AS68" s="335">
        <v>8.5641083110164544</v>
      </c>
      <c r="AT68" s="335">
        <v>8.4678284891956537</v>
      </c>
      <c r="AU68" s="335">
        <v>8.2940185052987925</v>
      </c>
      <c r="AV68" s="335">
        <v>8.1390974615948899</v>
      </c>
      <c r="AW68" s="335">
        <v>8.0968602422472618</v>
      </c>
      <c r="AX68" s="335">
        <v>8.0456697291166339</v>
      </c>
      <c r="AY68" s="335">
        <v>7.9851575143357332</v>
      </c>
      <c r="AZ68" s="335">
        <v>7.9039033564748351</v>
      </c>
      <c r="BA68" s="335">
        <v>7.8148638365219831</v>
      </c>
      <c r="BB68" s="335">
        <v>7.7174426825543101</v>
      </c>
      <c r="BC68" s="335">
        <v>7.6124227108337648</v>
      </c>
      <c r="BD68" s="335">
        <v>7.4992626651811589</v>
      </c>
      <c r="BE68" s="335">
        <v>7.3793500423428791</v>
      </c>
      <c r="BF68" s="335">
        <v>7.2520056940920146</v>
      </c>
      <c r="BG68" s="335">
        <v>7.1178849646142188</v>
      </c>
      <c r="BH68" s="335">
        <v>6.9765008992502491</v>
      </c>
      <c r="BI68" s="335">
        <v>6.8278725370708901</v>
      </c>
      <c r="BJ68" s="335">
        <v>6.6714682157712319</v>
      </c>
      <c r="BK68" s="335">
        <v>6.5082835010378712</v>
      </c>
      <c r="BL68" s="335">
        <v>6.3378602751738047</v>
      </c>
      <c r="BM68" s="335">
        <v>6.1602293036907634</v>
      </c>
      <c r="BN68" s="335">
        <v>5.9748923586622791</v>
      </c>
      <c r="BO68" s="335">
        <v>5.7830350028286439</v>
      </c>
      <c r="BP68" s="335">
        <v>5.584190230949174</v>
      </c>
      <c r="BQ68" s="335">
        <v>5.3784391011735053</v>
      </c>
      <c r="BR68" s="335">
        <v>5.1652233908175278</v>
      </c>
      <c r="BS68" s="335">
        <v>4.9458453335147228</v>
      </c>
      <c r="BT68" s="335">
        <v>4.7162478954466431</v>
      </c>
      <c r="BU68" s="335">
        <v>4.443380327487219</v>
      </c>
      <c r="BV68" s="335">
        <v>4.3754637282000006</v>
      </c>
      <c r="BW68" s="335">
        <v>4.3871294339999993</v>
      </c>
      <c r="BX68" s="335">
        <v>4.3986743070000003</v>
      </c>
      <c r="BY68" s="335">
        <v>4.4100938622000001</v>
      </c>
      <c r="BZ68" s="335">
        <v>4.4213742720000013</v>
      </c>
      <c r="CA68" s="335">
        <v>4.4325000941999999</v>
      </c>
      <c r="CB68" s="335">
        <v>4.4434463645999998</v>
      </c>
      <c r="CC68" s="335">
        <v>4.4541943842</v>
      </c>
      <c r="CD68" s="335">
        <v>4.4647264199999999</v>
      </c>
      <c r="CE68" s="335">
        <v>4.4753029624115754</v>
      </c>
      <c r="CF68" s="335">
        <v>4.4859045597176417</v>
      </c>
    </row>
    <row r="69" spans="2:84">
      <c r="B69" s="334" t="s">
        <v>503</v>
      </c>
      <c r="C69" s="335">
        <v>0</v>
      </c>
      <c r="D69" s="335">
        <v>0</v>
      </c>
      <c r="E69" s="335">
        <v>0</v>
      </c>
      <c r="F69" s="335">
        <v>0</v>
      </c>
      <c r="G69" s="335">
        <v>0</v>
      </c>
      <c r="H69" s="335">
        <v>0</v>
      </c>
      <c r="I69" s="335">
        <v>0</v>
      </c>
      <c r="J69" s="335">
        <v>0</v>
      </c>
      <c r="K69" s="335">
        <v>0</v>
      </c>
      <c r="L69" s="335">
        <v>0</v>
      </c>
      <c r="M69" s="335">
        <v>0</v>
      </c>
      <c r="N69" s="335">
        <v>0</v>
      </c>
      <c r="O69" s="335">
        <v>0</v>
      </c>
      <c r="P69" s="335">
        <v>0</v>
      </c>
      <c r="Q69" s="335">
        <v>0</v>
      </c>
      <c r="R69" s="335">
        <v>0</v>
      </c>
      <c r="S69" s="335">
        <v>0</v>
      </c>
      <c r="T69" s="335">
        <v>0</v>
      </c>
      <c r="U69" s="335">
        <v>0</v>
      </c>
      <c r="V69" s="335">
        <v>0.12674028685102889</v>
      </c>
      <c r="W69" s="335">
        <v>0.25809658176423556</v>
      </c>
      <c r="X69" s="335">
        <v>0.40260677455861443</v>
      </c>
      <c r="Y69" s="335">
        <v>0.53396379839176522</v>
      </c>
      <c r="Z69" s="335">
        <v>0.58380632867913795</v>
      </c>
      <c r="AA69" s="335">
        <v>0.66437452224397253</v>
      </c>
      <c r="AB69" s="335">
        <v>0.75794432864736261</v>
      </c>
      <c r="AC69" s="335">
        <v>0.91137374191842502</v>
      </c>
      <c r="AD69" s="335">
        <v>1.1009637454979024</v>
      </c>
      <c r="AE69" s="335">
        <v>1.3076474932930156</v>
      </c>
      <c r="AF69" s="335">
        <v>1.5543477759565432</v>
      </c>
      <c r="AG69" s="335">
        <v>1.7718605446829336</v>
      </c>
      <c r="AH69" s="335">
        <v>1.9545844486888626</v>
      </c>
      <c r="AI69" s="335">
        <v>2.2218947362418158</v>
      </c>
      <c r="AJ69" s="335">
        <v>2.5384308961219846</v>
      </c>
      <c r="AK69" s="335">
        <v>2.913899216882522</v>
      </c>
      <c r="AL69" s="335">
        <v>3.0887945236110981</v>
      </c>
      <c r="AM69" s="335">
        <v>3.3045097072008507</v>
      </c>
      <c r="AN69" s="335">
        <v>3.6316986065317707</v>
      </c>
      <c r="AO69" s="335">
        <v>3.7242763753993291</v>
      </c>
      <c r="AP69" s="335">
        <v>3.6174955837390259</v>
      </c>
      <c r="AQ69" s="335">
        <v>3.8338007175674673</v>
      </c>
      <c r="AR69" s="335">
        <v>4.0530600165985149</v>
      </c>
      <c r="AS69" s="335">
        <v>4.1838467784769069</v>
      </c>
      <c r="AT69" s="335">
        <v>4.2551226158938551</v>
      </c>
      <c r="AU69" s="335">
        <v>4.2654556223984228</v>
      </c>
      <c r="AV69" s="335">
        <v>4.2796558097624686</v>
      </c>
      <c r="AW69" s="335">
        <v>4.3315818638770862</v>
      </c>
      <c r="AX69" s="335">
        <v>4.3824123570861593</v>
      </c>
      <c r="AY69" s="335">
        <v>4.4314972714817431</v>
      </c>
      <c r="AZ69" s="335">
        <v>4.4725499510936819</v>
      </c>
      <c r="BA69" s="335">
        <v>4.5126162217046497</v>
      </c>
      <c r="BB69" s="335">
        <v>4.5515984373741682</v>
      </c>
      <c r="BC69" s="335">
        <v>4.5894043947200505</v>
      </c>
      <c r="BD69" s="335">
        <v>4.6259408216812421</v>
      </c>
      <c r="BE69" s="335">
        <v>4.6620420054472937</v>
      </c>
      <c r="BF69" s="335">
        <v>4.6976130893374393</v>
      </c>
      <c r="BG69" s="335">
        <v>4.7324346714589902</v>
      </c>
      <c r="BH69" s="335">
        <v>4.7665020732210532</v>
      </c>
      <c r="BI69" s="335">
        <v>4.799817509379932</v>
      </c>
      <c r="BJ69" s="335">
        <v>4.8323877802579043</v>
      </c>
      <c r="BK69" s="335">
        <v>4.8641178027242287</v>
      </c>
      <c r="BL69" s="335">
        <v>4.8950496134264192</v>
      </c>
      <c r="BM69" s="335">
        <v>4.9251840516490724</v>
      </c>
      <c r="BN69" s="335">
        <v>4.9545889535700036</v>
      </c>
      <c r="BO69" s="335">
        <v>4.9832219758282621</v>
      </c>
      <c r="BP69" s="335">
        <v>5.0111721108221436</v>
      </c>
      <c r="BQ69" s="335">
        <v>5.038494962505629</v>
      </c>
      <c r="BR69" s="335">
        <v>5.0652809160544372</v>
      </c>
      <c r="BS69" s="335">
        <v>5.0915102493933579</v>
      </c>
      <c r="BT69" s="335">
        <v>5.117259909638868</v>
      </c>
      <c r="BU69" s="335">
        <v>5.1425675069144523</v>
      </c>
      <c r="BV69" s="335">
        <v>5.1675016963974247</v>
      </c>
      <c r="BW69" s="335">
        <v>5.19201700540241</v>
      </c>
      <c r="BX69" s="335">
        <v>5.2161556610523645</v>
      </c>
      <c r="BY69" s="335">
        <v>5.2399091840655529</v>
      </c>
      <c r="BZ69" s="335">
        <v>5.2632848289531067</v>
      </c>
      <c r="CA69" s="335">
        <v>5.2862065757396435</v>
      </c>
      <c r="CB69" s="335">
        <v>5.3086689598316354</v>
      </c>
      <c r="CC69" s="335">
        <v>5.3306462938866179</v>
      </c>
      <c r="CD69" s="335">
        <v>5.3521378491253451</v>
      </c>
      <c r="CE69" s="335">
        <v>5.3734045080826949</v>
      </c>
      <c r="CF69" s="335">
        <v>5.3944456678375099</v>
      </c>
    </row>
    <row r="70" spans="2:84">
      <c r="B70" s="334" t="s">
        <v>504</v>
      </c>
      <c r="C70" s="335">
        <v>0</v>
      </c>
      <c r="D70" s="335">
        <v>0</v>
      </c>
      <c r="E70" s="335">
        <v>0</v>
      </c>
      <c r="F70" s="335">
        <v>0</v>
      </c>
      <c r="G70" s="335">
        <v>0</v>
      </c>
      <c r="H70" s="335">
        <v>0</v>
      </c>
      <c r="I70" s="335">
        <v>2.7752439015344531E-3</v>
      </c>
      <c r="J70" s="335">
        <v>6.3971502904940454E-3</v>
      </c>
      <c r="K70" s="335">
        <v>4.8353260466110638E-2</v>
      </c>
      <c r="L70" s="335">
        <v>0.15048976494911151</v>
      </c>
      <c r="M70" s="335">
        <v>0.32883212437210657</v>
      </c>
      <c r="N70" s="335">
        <v>0.58750139071425678</v>
      </c>
      <c r="O70" s="335">
        <v>0.90611286327892604</v>
      </c>
      <c r="P70" s="335">
        <v>1.2428663322851354</v>
      </c>
      <c r="Q70" s="335">
        <v>1.5555806519667832</v>
      </c>
      <c r="R70" s="335">
        <v>1.8363483616024281</v>
      </c>
      <c r="S70" s="335">
        <v>2.0892683572045718</v>
      </c>
      <c r="T70" s="335">
        <v>2.3170827321862544</v>
      </c>
      <c r="U70" s="335">
        <v>2.518356655506901</v>
      </c>
      <c r="V70" s="335">
        <v>2.6877705040545572</v>
      </c>
      <c r="W70" s="335">
        <v>2.8707977977800221</v>
      </c>
      <c r="X70" s="335">
        <v>2.9515862575360545</v>
      </c>
      <c r="Y70" s="335">
        <v>3.0164660931515193</v>
      </c>
      <c r="Z70" s="335">
        <v>3.0776775746365876</v>
      </c>
      <c r="AA70" s="335">
        <v>3.0977689636983352</v>
      </c>
      <c r="AB70" s="335">
        <v>3.1019192699689926</v>
      </c>
      <c r="AC70" s="335">
        <v>2.9823489944694224</v>
      </c>
      <c r="AD70" s="335">
        <v>2.9693698518895144</v>
      </c>
      <c r="AE70" s="335">
        <v>3.0595328845798315</v>
      </c>
      <c r="AF70" s="335">
        <v>3.250067601944381</v>
      </c>
      <c r="AG70" s="335">
        <v>3.5077958807037448</v>
      </c>
      <c r="AH70" s="335">
        <v>3.8054680339455849</v>
      </c>
      <c r="AI70" s="335">
        <v>4.3276760122088538</v>
      </c>
      <c r="AJ70" s="335">
        <v>4.7641872529398102</v>
      </c>
      <c r="AK70" s="335">
        <v>5.1286071382897598</v>
      </c>
      <c r="AL70" s="335">
        <v>5.136286875910737</v>
      </c>
      <c r="AM70" s="335">
        <v>4.9467376010372508</v>
      </c>
      <c r="AN70" s="335">
        <v>4.5576578449354495</v>
      </c>
      <c r="AO70" s="335">
        <v>3.8740573150017044</v>
      </c>
      <c r="AP70" s="335">
        <v>3.036720654460995</v>
      </c>
      <c r="AQ70" s="335">
        <v>2.5085727645661198</v>
      </c>
      <c r="AR70" s="335">
        <v>2.0977964297058813</v>
      </c>
      <c r="AS70" s="335">
        <v>1.7825161791336515</v>
      </c>
      <c r="AT70" s="335">
        <v>1.576357085543866</v>
      </c>
      <c r="AU70" s="335">
        <v>1.3943673499360405</v>
      </c>
      <c r="AV70" s="335">
        <v>1.2329326262453648</v>
      </c>
      <c r="AW70" s="335">
        <v>1.0764631567884719</v>
      </c>
      <c r="AX70" s="335">
        <v>0.92868931409115218</v>
      </c>
      <c r="AY70" s="335">
        <v>0.79077481309554376</v>
      </c>
      <c r="AZ70" s="335">
        <v>0.66178487999554991</v>
      </c>
      <c r="BA70" s="335">
        <v>0.54350250564475633</v>
      </c>
      <c r="BB70" s="335">
        <v>0.43590306968961462</v>
      </c>
      <c r="BC70" s="335">
        <v>0.3398548570361612</v>
      </c>
      <c r="BD70" s="335">
        <v>0.2617327747244414</v>
      </c>
      <c r="BE70" s="335">
        <v>0.2227608320355432</v>
      </c>
      <c r="BF70" s="335">
        <v>0.18329697146798307</v>
      </c>
      <c r="BG70" s="335">
        <v>0.14356895749317949</v>
      </c>
      <c r="BH70" s="335">
        <v>0.10348045840248218</v>
      </c>
      <c r="BI70" s="335">
        <v>6.3047064941165812E-2</v>
      </c>
      <c r="BJ70" s="335">
        <v>2.2171485796608725E-2</v>
      </c>
      <c r="BK70" s="335">
        <v>0</v>
      </c>
      <c r="BL70" s="335">
        <v>0</v>
      </c>
      <c r="BM70" s="335">
        <v>0</v>
      </c>
      <c r="BN70" s="335">
        <v>0</v>
      </c>
      <c r="BO70" s="335">
        <v>0</v>
      </c>
      <c r="BP70" s="335">
        <v>0</v>
      </c>
      <c r="BQ70" s="335">
        <v>0</v>
      </c>
      <c r="BR70" s="335">
        <v>0</v>
      </c>
      <c r="BS70" s="335">
        <v>0</v>
      </c>
      <c r="BT70" s="335">
        <v>0</v>
      </c>
      <c r="BU70" s="335">
        <v>0</v>
      </c>
      <c r="BV70" s="335">
        <v>0</v>
      </c>
      <c r="BW70" s="335">
        <v>0</v>
      </c>
      <c r="BX70" s="335">
        <v>0</v>
      </c>
      <c r="BY70" s="335">
        <v>0</v>
      </c>
      <c r="BZ70" s="335">
        <v>0</v>
      </c>
      <c r="CA70" s="335">
        <v>0</v>
      </c>
      <c r="CB70" s="335">
        <v>0</v>
      </c>
      <c r="CC70" s="335">
        <v>0</v>
      </c>
      <c r="CD70" s="335">
        <v>0</v>
      </c>
      <c r="CE70" s="335">
        <v>0</v>
      </c>
      <c r="CF70" s="335">
        <v>0</v>
      </c>
    </row>
    <row r="71" spans="2:84">
      <c r="B71" s="334" t="s">
        <v>505</v>
      </c>
      <c r="C71" s="335">
        <v>0</v>
      </c>
      <c r="D71" s="335">
        <v>0</v>
      </c>
      <c r="E71" s="335">
        <v>0</v>
      </c>
      <c r="F71" s="335">
        <v>0</v>
      </c>
      <c r="G71" s="335">
        <v>0</v>
      </c>
      <c r="H71" s="335">
        <v>0</v>
      </c>
      <c r="I71" s="335">
        <v>0</v>
      </c>
      <c r="J71" s="335">
        <v>0</v>
      </c>
      <c r="K71" s="335">
        <v>0</v>
      </c>
      <c r="L71" s="335">
        <v>0</v>
      </c>
      <c r="M71" s="335">
        <v>0</v>
      </c>
      <c r="N71" s="335">
        <v>0</v>
      </c>
      <c r="O71" s="335">
        <v>0</v>
      </c>
      <c r="P71" s="335">
        <v>0</v>
      </c>
      <c r="Q71" s="335">
        <v>0</v>
      </c>
      <c r="R71" s="335">
        <v>5.8691722480384975E-3</v>
      </c>
      <c r="S71" s="335">
        <v>9.1712003593983661E-3</v>
      </c>
      <c r="T71" s="335">
        <v>1.3704913268093125E-2</v>
      </c>
      <c r="U71" s="335">
        <v>1.9447784216105317E-2</v>
      </c>
      <c r="V71" s="335">
        <v>2.6124520445769902E-2</v>
      </c>
      <c r="W71" s="335">
        <v>3.3774512392196858E-2</v>
      </c>
      <c r="X71" s="335">
        <v>4.0572428169156842E-2</v>
      </c>
      <c r="Y71" s="335">
        <v>4.6935986123229377E-2</v>
      </c>
      <c r="Z71" s="335">
        <v>5.2718522294362684E-2</v>
      </c>
      <c r="AA71" s="335">
        <v>5.6986204107754547E-2</v>
      </c>
      <c r="AB71" s="335">
        <v>5.9923320332604314E-2</v>
      </c>
      <c r="AC71" s="335">
        <v>6.1523028609581427E-2</v>
      </c>
      <c r="AD71" s="335">
        <v>6.1467929204905132E-2</v>
      </c>
      <c r="AE71" s="335">
        <v>5.9861434092225239E-2</v>
      </c>
      <c r="AF71" s="335">
        <v>5.7013509888733042E-2</v>
      </c>
      <c r="AG71" s="335">
        <v>5.4733926329745879E-2</v>
      </c>
      <c r="AH71" s="335">
        <v>6.8922245300734111E-2</v>
      </c>
      <c r="AI71" s="335">
        <v>9.4439377990860565E-2</v>
      </c>
      <c r="AJ71" s="335">
        <v>0.11387341064450592</v>
      </c>
      <c r="AK71" s="335">
        <v>0.12560384598974353</v>
      </c>
      <c r="AL71" s="335">
        <v>0.13764246988189521</v>
      </c>
      <c r="AM71" s="335">
        <v>0.20964535733537443</v>
      </c>
      <c r="AN71" s="335">
        <v>0.39036813693130407</v>
      </c>
      <c r="AO71" s="335">
        <v>0.50659656058518854</v>
      </c>
      <c r="AP71" s="335">
        <v>0.62079901370811563</v>
      </c>
      <c r="AQ71" s="335">
        <v>0.76754838318814111</v>
      </c>
      <c r="AR71" s="335">
        <v>0.86872954736979691</v>
      </c>
      <c r="AS71" s="335">
        <v>0.92608761282817875</v>
      </c>
      <c r="AT71" s="335">
        <v>0.94844334225292137</v>
      </c>
      <c r="AU71" s="335">
        <v>0.95808278374659772</v>
      </c>
      <c r="AV71" s="335">
        <v>1.1558957515269308</v>
      </c>
      <c r="AW71" s="335">
        <v>1.2082143436591561</v>
      </c>
      <c r="AX71" s="335">
        <v>1.2601959680988148</v>
      </c>
      <c r="AY71" s="335">
        <v>1.3113968730685117</v>
      </c>
      <c r="AZ71" s="335">
        <v>1.3599488685444898</v>
      </c>
      <c r="BA71" s="335">
        <v>1.407843279011342</v>
      </c>
      <c r="BB71" s="335">
        <v>1.455110035383125</v>
      </c>
      <c r="BC71" s="335">
        <v>1.5014936614544934</v>
      </c>
      <c r="BD71" s="335">
        <v>1.5470245303971863</v>
      </c>
      <c r="BE71" s="335">
        <v>1.5919521327318316</v>
      </c>
      <c r="BF71" s="335">
        <v>1.6363133883265328</v>
      </c>
      <c r="BG71" s="335">
        <v>1.6798368916332858</v>
      </c>
      <c r="BH71" s="335">
        <v>1.7225878134212698</v>
      </c>
      <c r="BI71" s="335">
        <v>1.7645458821072879</v>
      </c>
      <c r="BJ71" s="335">
        <v>1.805772027007724</v>
      </c>
      <c r="BK71" s="335">
        <v>1.8460514804727737</v>
      </c>
      <c r="BL71" s="335">
        <v>1.885460867213149</v>
      </c>
      <c r="BM71" s="335">
        <v>1.923981793925541</v>
      </c>
      <c r="BN71" s="335">
        <v>1.9616935701648717</v>
      </c>
      <c r="BO71" s="335">
        <v>1.9984201482649551</v>
      </c>
      <c r="BP71" s="335">
        <v>2.0342539671872282</v>
      </c>
      <c r="BQ71" s="335">
        <v>2.0692036347767164</v>
      </c>
      <c r="BR71" s="335">
        <v>2.1033558132599683</v>
      </c>
      <c r="BS71" s="335">
        <v>2.1365648125712493</v>
      </c>
      <c r="BT71" s="335">
        <v>2.1689162799952508</v>
      </c>
      <c r="BU71" s="335">
        <v>2.2004165271622953</v>
      </c>
      <c r="BV71" s="335">
        <v>2.2311397572208014</v>
      </c>
      <c r="BW71" s="335">
        <v>2.2609488192722158</v>
      </c>
      <c r="BX71" s="335">
        <v>2.2899096371037833</v>
      </c>
      <c r="BY71" s="335">
        <v>2.3180107743569267</v>
      </c>
      <c r="BZ71" s="335">
        <v>2.3452929886607601</v>
      </c>
      <c r="CA71" s="335">
        <v>2.3716224430282575</v>
      </c>
      <c r="CB71" s="335">
        <v>2.3970360568914995</v>
      </c>
      <c r="CC71" s="335">
        <v>2.4215144836130635</v>
      </c>
      <c r="CD71" s="335">
        <v>2.4450863223297103</v>
      </c>
      <c r="CE71" s="335">
        <v>2.4677886622266789</v>
      </c>
      <c r="CF71" s="335">
        <v>2.4896545422723135</v>
      </c>
    </row>
    <row r="72" spans="2:84" ht="13.5" thickBot="1">
      <c r="B72" s="341" t="s">
        <v>33</v>
      </c>
      <c r="C72" s="342">
        <v>2.3681342320599192</v>
      </c>
      <c r="D72" s="342">
        <v>2.4765756940086532</v>
      </c>
      <c r="E72" s="342">
        <v>2.5627855476105266</v>
      </c>
      <c r="F72" s="342">
        <v>2.6394669040236729</v>
      </c>
      <c r="G72" s="342">
        <v>2.720306808641006</v>
      </c>
      <c r="H72" s="342">
        <v>2.9097267532735089</v>
      </c>
      <c r="I72" s="342">
        <v>3.1332127166517107</v>
      </c>
      <c r="J72" s="342">
        <v>3.3788051368184941</v>
      </c>
      <c r="K72" s="342">
        <v>3.6851835162217403</v>
      </c>
      <c r="L72" s="342">
        <v>4.0588171109371842</v>
      </c>
      <c r="M72" s="342">
        <v>4.5061196187120061</v>
      </c>
      <c r="N72" s="342">
        <v>5.0260708127036899</v>
      </c>
      <c r="O72" s="342">
        <v>5.5786503000596852</v>
      </c>
      <c r="P72" s="342">
        <v>6.1437038622296036</v>
      </c>
      <c r="Q72" s="342">
        <v>6.6745401561173185</v>
      </c>
      <c r="R72" s="342">
        <v>7.1547285258855222</v>
      </c>
      <c r="S72" s="342">
        <v>7.5822152737061081</v>
      </c>
      <c r="T72" s="342">
        <v>7.97375369624943</v>
      </c>
      <c r="U72" s="342">
        <v>8.3270181448401814</v>
      </c>
      <c r="V72" s="342">
        <v>8.7670582641182389</v>
      </c>
      <c r="W72" s="342">
        <v>9.3089479346128616</v>
      </c>
      <c r="X72" s="342">
        <v>9.621419579973459</v>
      </c>
      <c r="Y72" s="342">
        <v>9.9141443843336443</v>
      </c>
      <c r="Z72" s="342">
        <v>10.159194845322386</v>
      </c>
      <c r="AA72" s="342">
        <v>10.351344046435957</v>
      </c>
      <c r="AB72" s="342">
        <v>10.554890902703267</v>
      </c>
      <c r="AC72" s="342">
        <v>10.72716033788285</v>
      </c>
      <c r="AD72" s="342">
        <v>11.048544795051551</v>
      </c>
      <c r="AE72" s="342">
        <v>11.507462193253813</v>
      </c>
      <c r="AF72" s="342">
        <v>12.134322262410976</v>
      </c>
      <c r="AG72" s="342">
        <v>12.783800596460077</v>
      </c>
      <c r="AH72" s="342">
        <v>13.433821440734979</v>
      </c>
      <c r="AI72" s="342">
        <v>14.703717093382105</v>
      </c>
      <c r="AJ72" s="342">
        <v>15.608707465714501</v>
      </c>
      <c r="AK72" s="342">
        <v>16.396554191185508</v>
      </c>
      <c r="AL72" s="342">
        <v>16.625668475929842</v>
      </c>
      <c r="AM72" s="342">
        <v>16.816661078478994</v>
      </c>
      <c r="AN72" s="342">
        <v>17.148017443447834</v>
      </c>
      <c r="AO72" s="342">
        <v>16.707481611919377</v>
      </c>
      <c r="AP72" s="342">
        <v>15.459860403760667</v>
      </c>
      <c r="AQ72" s="342">
        <v>15.521424493405377</v>
      </c>
      <c r="AR72" s="342">
        <v>15.589377008363764</v>
      </c>
      <c r="AS72" s="342">
        <v>15.456558881455191</v>
      </c>
      <c r="AT72" s="342">
        <v>15.247751532886298</v>
      </c>
      <c r="AU72" s="342">
        <v>14.911924261379852</v>
      </c>
      <c r="AV72" s="342">
        <v>14.807581649129654</v>
      </c>
      <c r="AW72" s="342">
        <v>14.713119606571976</v>
      </c>
      <c r="AX72" s="342">
        <v>14.616967368392759</v>
      </c>
      <c r="AY72" s="342">
        <v>14.518826471981532</v>
      </c>
      <c r="AZ72" s="342">
        <v>14.398187056108558</v>
      </c>
      <c r="BA72" s="342">
        <v>14.278825842882732</v>
      </c>
      <c r="BB72" s="342">
        <v>14.160054225001216</v>
      </c>
      <c r="BC72" s="342">
        <v>14.043175624044469</v>
      </c>
      <c r="BD72" s="342">
        <v>13.933960791984028</v>
      </c>
      <c r="BE72" s="342">
        <v>13.856105012557547</v>
      </c>
      <c r="BF72" s="342">
        <v>13.769229143223971</v>
      </c>
      <c r="BG72" s="342">
        <v>13.673725485199675</v>
      </c>
      <c r="BH72" s="342">
        <v>13.569071244295053</v>
      </c>
      <c r="BI72" s="342">
        <v>13.455282993499278</v>
      </c>
      <c r="BJ72" s="342">
        <v>13.331799508833468</v>
      </c>
      <c r="BK72" s="342">
        <v>13.218452784234874</v>
      </c>
      <c r="BL72" s="342">
        <v>13.118370755813373</v>
      </c>
      <c r="BM72" s="342">
        <v>13.009395149265377</v>
      </c>
      <c r="BN72" s="342">
        <v>12.891174882397156</v>
      </c>
      <c r="BO72" s="342">
        <v>12.76467712692186</v>
      </c>
      <c r="BP72" s="342">
        <v>12.629616308958544</v>
      </c>
      <c r="BQ72" s="342">
        <v>12.486137698455851</v>
      </c>
      <c r="BR72" s="342">
        <v>12.333860120131932</v>
      </c>
      <c r="BS72" s="342">
        <v>12.17392039547933</v>
      </c>
      <c r="BT72" s="342">
        <v>12.002424085080762</v>
      </c>
      <c r="BU72" s="342">
        <v>11.786364361563967</v>
      </c>
      <c r="BV72" s="342">
        <v>11.774105181818229</v>
      </c>
      <c r="BW72" s="342">
        <v>11.840095258674625</v>
      </c>
      <c r="BX72" s="342">
        <v>11.904739605156148</v>
      </c>
      <c r="BY72" s="342">
        <v>11.968013820622479</v>
      </c>
      <c r="BZ72" s="342">
        <v>12.029952089613868</v>
      </c>
      <c r="CA72" s="342">
        <v>12.0903291129679</v>
      </c>
      <c r="CB72" s="342">
        <v>12.149151381323135</v>
      </c>
      <c r="CC72" s="342">
        <v>12.20635516169968</v>
      </c>
      <c r="CD72" s="342">
        <v>12.261950591455054</v>
      </c>
      <c r="CE72" s="342">
        <v>12.31649613272095</v>
      </c>
      <c r="CF72" s="342">
        <v>12.370004769827466</v>
      </c>
    </row>
    <row r="74" spans="2:84" ht="13.5" thickBot="1">
      <c r="C74" s="321" t="s">
        <v>32</v>
      </c>
      <c r="F74" s="326"/>
      <c r="G74" s="327"/>
    </row>
    <row r="75" spans="2:84">
      <c r="B75" s="328"/>
      <c r="C75" s="329" t="s">
        <v>489</v>
      </c>
      <c r="D75" s="289"/>
      <c r="E75" s="289"/>
      <c r="F75" s="289"/>
      <c r="G75" s="289"/>
      <c r="H75" s="289"/>
      <c r="I75" s="289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9"/>
      <c r="AD75" s="289"/>
      <c r="AE75" s="289"/>
      <c r="AF75" s="289"/>
      <c r="AG75" s="289"/>
      <c r="AH75" s="289"/>
      <c r="AI75" s="289"/>
      <c r="AJ75" s="289"/>
      <c r="AK75" s="289"/>
      <c r="AL75" s="289"/>
      <c r="AM75" s="289"/>
      <c r="AN75" s="289"/>
      <c r="AO75" s="289"/>
      <c r="AP75" s="289"/>
      <c r="AQ75" s="289"/>
      <c r="AR75" s="289"/>
      <c r="AS75" s="289"/>
      <c r="AT75" s="289"/>
      <c r="AU75" s="289"/>
      <c r="AV75" s="289"/>
      <c r="AW75" s="289"/>
      <c r="AX75" s="289"/>
      <c r="AY75" s="289"/>
      <c r="AZ75" s="289"/>
      <c r="BA75" s="289"/>
      <c r="BB75" s="289"/>
      <c r="BC75" s="289"/>
      <c r="BD75" s="289"/>
      <c r="BE75" s="289"/>
      <c r="BF75" s="289"/>
      <c r="BG75" s="289"/>
      <c r="BH75" s="289"/>
      <c r="BI75" s="289"/>
      <c r="BJ75" s="289"/>
      <c r="BK75" s="289"/>
      <c r="BL75" s="289"/>
      <c r="BM75" s="289"/>
      <c r="BN75" s="289"/>
      <c r="BO75" s="289"/>
      <c r="BP75" s="289"/>
      <c r="BQ75" s="289"/>
      <c r="BR75" s="289"/>
      <c r="BS75" s="289"/>
      <c r="BT75" s="289"/>
      <c r="BU75" s="289"/>
      <c r="BV75" s="289"/>
      <c r="BW75" s="289"/>
      <c r="BX75" s="289"/>
      <c r="BY75" s="289"/>
      <c r="BZ75" s="289"/>
      <c r="CA75" s="289"/>
      <c r="CB75" s="289"/>
      <c r="CC75" s="289"/>
      <c r="CD75" s="289"/>
      <c r="CE75" s="289"/>
      <c r="CF75" s="289"/>
    </row>
    <row r="76" spans="2:84" s="76" customFormat="1">
      <c r="B76" s="333" t="s">
        <v>36</v>
      </c>
      <c r="C76" s="322">
        <v>1970</v>
      </c>
      <c r="D76" s="322">
        <v>1971</v>
      </c>
      <c r="E76" s="322">
        <v>1972</v>
      </c>
      <c r="F76" s="322">
        <v>1973</v>
      </c>
      <c r="G76" s="322">
        <v>1974</v>
      </c>
      <c r="H76" s="322">
        <v>1975</v>
      </c>
      <c r="I76" s="322">
        <v>1976</v>
      </c>
      <c r="J76" s="322">
        <v>1977</v>
      </c>
      <c r="K76" s="322">
        <v>1978</v>
      </c>
      <c r="L76" s="322">
        <v>1979</v>
      </c>
      <c r="M76" s="322">
        <v>1980</v>
      </c>
      <c r="N76" s="322">
        <v>1981</v>
      </c>
      <c r="O76" s="322">
        <v>1982</v>
      </c>
      <c r="P76" s="322">
        <v>1983</v>
      </c>
      <c r="Q76" s="322">
        <v>1984</v>
      </c>
      <c r="R76" s="322">
        <v>1985</v>
      </c>
      <c r="S76" s="322">
        <v>1986</v>
      </c>
      <c r="T76" s="322">
        <v>1987</v>
      </c>
      <c r="U76" s="322">
        <v>1988</v>
      </c>
      <c r="V76" s="322">
        <v>1989</v>
      </c>
      <c r="W76" s="322">
        <v>1990</v>
      </c>
      <c r="X76" s="322">
        <v>1991</v>
      </c>
      <c r="Y76" s="322">
        <v>1992</v>
      </c>
      <c r="Z76" s="322">
        <v>1993</v>
      </c>
      <c r="AA76" s="322">
        <v>1994</v>
      </c>
      <c r="AB76" s="322">
        <v>1995</v>
      </c>
      <c r="AC76" s="322">
        <v>1996</v>
      </c>
      <c r="AD76" s="322">
        <v>1997</v>
      </c>
      <c r="AE76" s="322">
        <v>1998</v>
      </c>
      <c r="AF76" s="322">
        <v>1999</v>
      </c>
      <c r="AG76" s="322">
        <v>2000</v>
      </c>
      <c r="AH76" s="322">
        <v>2001</v>
      </c>
      <c r="AI76" s="322">
        <v>2002</v>
      </c>
      <c r="AJ76" s="322">
        <v>2003</v>
      </c>
      <c r="AK76" s="322">
        <v>2004</v>
      </c>
      <c r="AL76" s="322">
        <v>2005</v>
      </c>
      <c r="AM76" s="322">
        <v>2006</v>
      </c>
      <c r="AN76" s="322">
        <v>2007</v>
      </c>
      <c r="AO76" s="322">
        <v>2008</v>
      </c>
      <c r="AP76" s="322">
        <v>2009</v>
      </c>
      <c r="AQ76" s="322">
        <v>2010</v>
      </c>
      <c r="AR76" s="322">
        <v>2011</v>
      </c>
      <c r="AS76" s="322">
        <v>2012</v>
      </c>
      <c r="AT76" s="322">
        <v>2013</v>
      </c>
      <c r="AU76" s="322">
        <v>2014</v>
      </c>
      <c r="AV76" s="322">
        <v>2015</v>
      </c>
      <c r="AW76" s="322">
        <v>2016</v>
      </c>
      <c r="AX76" s="322">
        <v>2017</v>
      </c>
      <c r="AY76" s="322">
        <v>2018</v>
      </c>
      <c r="AZ76" s="322">
        <v>2019</v>
      </c>
      <c r="BA76" s="322">
        <v>2020</v>
      </c>
      <c r="BB76" s="322">
        <v>2021</v>
      </c>
      <c r="BC76" s="322">
        <v>2022</v>
      </c>
      <c r="BD76" s="322">
        <v>2023</v>
      </c>
      <c r="BE76" s="322">
        <v>2024</v>
      </c>
      <c r="BF76" s="322">
        <v>2025</v>
      </c>
      <c r="BG76" s="322">
        <v>2026</v>
      </c>
      <c r="BH76" s="322">
        <v>2027</v>
      </c>
      <c r="BI76" s="322">
        <v>2028</v>
      </c>
      <c r="BJ76" s="322">
        <v>2029</v>
      </c>
      <c r="BK76" s="322">
        <v>2030</v>
      </c>
      <c r="BL76" s="322">
        <v>2031</v>
      </c>
      <c r="BM76" s="322">
        <v>2032</v>
      </c>
      <c r="BN76" s="322">
        <v>2033</v>
      </c>
      <c r="BO76" s="322">
        <v>2034</v>
      </c>
      <c r="BP76" s="322">
        <v>2035</v>
      </c>
      <c r="BQ76" s="322">
        <v>2036</v>
      </c>
      <c r="BR76" s="322">
        <v>2037</v>
      </c>
      <c r="BS76" s="322">
        <v>2038</v>
      </c>
      <c r="BT76" s="322">
        <v>2039</v>
      </c>
      <c r="BU76" s="322">
        <v>2040</v>
      </c>
      <c r="BV76" s="322">
        <v>2041</v>
      </c>
      <c r="BW76" s="322">
        <v>2042</v>
      </c>
      <c r="BX76" s="322">
        <v>2043</v>
      </c>
      <c r="BY76" s="322">
        <v>2044</v>
      </c>
      <c r="BZ76" s="322">
        <v>2045</v>
      </c>
      <c r="CA76" s="322">
        <v>2046</v>
      </c>
      <c r="CB76" s="322">
        <v>2047</v>
      </c>
      <c r="CC76" s="322">
        <v>2048</v>
      </c>
      <c r="CD76" s="322">
        <v>2049</v>
      </c>
      <c r="CE76" s="322">
        <v>2050</v>
      </c>
      <c r="CF76" s="322">
        <v>2051</v>
      </c>
    </row>
    <row r="77" spans="2:84">
      <c r="B77" s="334" t="s">
        <v>502</v>
      </c>
      <c r="C77" s="335">
        <v>17.126611631455194</v>
      </c>
      <c r="D77" s="335">
        <v>17.536845147866675</v>
      </c>
      <c r="E77" s="335">
        <v>17.946278597482454</v>
      </c>
      <c r="F77" s="335">
        <v>18.399973393810427</v>
      </c>
      <c r="G77" s="335">
        <v>18.941425532646168</v>
      </c>
      <c r="H77" s="335">
        <v>19.583783455881818</v>
      </c>
      <c r="I77" s="335">
        <v>20.317671712471306</v>
      </c>
      <c r="J77" s="335">
        <v>21.145704025935519</v>
      </c>
      <c r="K77" s="335">
        <v>22.110453163955082</v>
      </c>
      <c r="L77" s="335">
        <v>23.205757130642006</v>
      </c>
      <c r="M77" s="335">
        <v>24.428384376335533</v>
      </c>
      <c r="N77" s="335">
        <v>25.811024019729878</v>
      </c>
      <c r="O77" s="335">
        <v>27.269478518988841</v>
      </c>
      <c r="P77" s="335">
        <v>28.814739825588703</v>
      </c>
      <c r="Q77" s="335">
        <v>30.336825858613846</v>
      </c>
      <c r="R77" s="335">
        <v>31.665725064751133</v>
      </c>
      <c r="S77" s="335">
        <v>32.81051669528653</v>
      </c>
      <c r="T77" s="335">
        <v>33.820741306413765</v>
      </c>
      <c r="U77" s="335">
        <v>34.70049744477199</v>
      </c>
      <c r="V77" s="335">
        <v>35.513528638067868</v>
      </c>
      <c r="W77" s="335">
        <v>36.195843630200194</v>
      </c>
      <c r="X77" s="335">
        <v>37.048123708547621</v>
      </c>
      <c r="Y77" s="335">
        <v>37.876540598257201</v>
      </c>
      <c r="Z77" s="335">
        <v>38.669438858898218</v>
      </c>
      <c r="AA77" s="335">
        <v>39.495560794360067</v>
      </c>
      <c r="AB77" s="335">
        <v>40.490340204590304</v>
      </c>
      <c r="AC77" s="335">
        <v>41.698813615837572</v>
      </c>
      <c r="AD77" s="335">
        <v>43.038787065168542</v>
      </c>
      <c r="AE77" s="335">
        <v>44.511339478815017</v>
      </c>
      <c r="AF77" s="335">
        <v>46.06845936392051</v>
      </c>
      <c r="AG77" s="335">
        <v>47.656789490670974</v>
      </c>
      <c r="AH77" s="335">
        <v>49.366198811581484</v>
      </c>
      <c r="AI77" s="335">
        <v>50.764687236326729</v>
      </c>
      <c r="AJ77" s="335">
        <v>52.045875339857027</v>
      </c>
      <c r="AK77" s="335">
        <v>53.217778363546209</v>
      </c>
      <c r="AL77" s="335">
        <v>54.513698715216094</v>
      </c>
      <c r="AM77" s="335">
        <v>55.786769205437672</v>
      </c>
      <c r="AN77" s="335">
        <v>57.02118993800174</v>
      </c>
      <c r="AO77" s="335">
        <v>58.243308633733967</v>
      </c>
      <c r="AP77" s="335">
        <v>59.452847047443072</v>
      </c>
      <c r="AQ77" s="335">
        <v>60.651000000000018</v>
      </c>
      <c r="AR77" s="335">
        <v>61.837000000000003</v>
      </c>
      <c r="AS77" s="335">
        <v>63.041983390987021</v>
      </c>
      <c r="AT77" s="335">
        <v>64.236825856411841</v>
      </c>
      <c r="AU77" s="335">
        <v>65.421669327451653</v>
      </c>
      <c r="AV77" s="335">
        <v>66.597120884692671</v>
      </c>
      <c r="AW77" s="335">
        <v>67.97352027733784</v>
      </c>
      <c r="AX77" s="335">
        <v>69.347593300533688</v>
      </c>
      <c r="AY77" s="335">
        <v>70.705505540999255</v>
      </c>
      <c r="AZ77" s="335">
        <v>71.947100412778809</v>
      </c>
      <c r="BA77" s="335">
        <v>73.183588939662755</v>
      </c>
      <c r="BB77" s="335">
        <v>74.414731163280251</v>
      </c>
      <c r="BC77" s="335">
        <v>75.635431536981272</v>
      </c>
      <c r="BD77" s="335">
        <v>76.845411165842833</v>
      </c>
      <c r="BE77" s="335">
        <v>78.058251889527043</v>
      </c>
      <c r="BF77" s="335">
        <v>79.273992129337188</v>
      </c>
      <c r="BG77" s="335">
        <v>80.485432405783129</v>
      </c>
      <c r="BH77" s="335">
        <v>81.693995738312339</v>
      </c>
      <c r="BI77" s="335">
        <v>82.899542253945256</v>
      </c>
      <c r="BJ77" s="335">
        <v>84.103768957794415</v>
      </c>
      <c r="BK77" s="335">
        <v>85.301341151085254</v>
      </c>
      <c r="BL77" s="335">
        <v>86.494531926076988</v>
      </c>
      <c r="BM77" s="335">
        <v>87.683163989931117</v>
      </c>
      <c r="BN77" s="335">
        <v>88.870077505956218</v>
      </c>
      <c r="BO77" s="335">
        <v>90.050729094956438</v>
      </c>
      <c r="BP77" s="335">
        <v>91.228358259710717</v>
      </c>
      <c r="BQ77" s="335">
        <v>92.403840582988749</v>
      </c>
      <c r="BR77" s="335">
        <v>93.58060036209271</v>
      </c>
      <c r="BS77" s="335">
        <v>94.338763200000002</v>
      </c>
      <c r="BT77" s="335">
        <v>94.602528899999996</v>
      </c>
      <c r="BU77" s="335">
        <v>94.862271299999975</v>
      </c>
      <c r="BV77" s="335">
        <v>95.118776699999998</v>
      </c>
      <c r="BW77" s="335">
        <v>95.372378999999981</v>
      </c>
      <c r="BX77" s="335">
        <v>95.623354500000005</v>
      </c>
      <c r="BY77" s="335">
        <v>95.871605700000003</v>
      </c>
      <c r="BZ77" s="335">
        <v>96.116832000000016</v>
      </c>
      <c r="CA77" s="335">
        <v>96.358697699999993</v>
      </c>
      <c r="CB77" s="335">
        <v>96.596660099999994</v>
      </c>
      <c r="CC77" s="335">
        <v>96.830312700000007</v>
      </c>
      <c r="CD77" s="335">
        <v>97.059269999999998</v>
      </c>
      <c r="CE77" s="335">
        <v>97.289194835034237</v>
      </c>
      <c r="CF77" s="335">
        <v>97.519664341687857</v>
      </c>
    </row>
    <row r="78" spans="2:84">
      <c r="B78" s="334" t="s">
        <v>503</v>
      </c>
      <c r="C78" s="335">
        <v>0</v>
      </c>
      <c r="D78" s="335">
        <v>0</v>
      </c>
      <c r="E78" s="335">
        <v>0</v>
      </c>
      <c r="F78" s="335">
        <v>0</v>
      </c>
      <c r="G78" s="335">
        <v>0</v>
      </c>
      <c r="H78" s="335">
        <v>0</v>
      </c>
      <c r="I78" s="335">
        <v>0</v>
      </c>
      <c r="J78" s="335">
        <v>0</v>
      </c>
      <c r="K78" s="335">
        <v>0</v>
      </c>
      <c r="L78" s="335">
        <v>0</v>
      </c>
      <c r="M78" s="335">
        <v>0</v>
      </c>
      <c r="N78" s="335">
        <v>0</v>
      </c>
      <c r="O78" s="335">
        <v>0</v>
      </c>
      <c r="P78" s="335">
        <v>0</v>
      </c>
      <c r="Q78" s="335">
        <v>0</v>
      </c>
      <c r="R78" s="335">
        <v>0</v>
      </c>
      <c r="S78" s="335">
        <v>0</v>
      </c>
      <c r="T78" s="335">
        <v>0</v>
      </c>
      <c r="U78" s="335">
        <v>1.0735640364390011E-2</v>
      </c>
      <c r="V78" s="335">
        <v>0.52051960331963099</v>
      </c>
      <c r="W78" s="335">
        <v>1.0516060663773843</v>
      </c>
      <c r="X78" s="335">
        <v>1.673905593647256</v>
      </c>
      <c r="Y78" s="335">
        <v>2.2577822911280006</v>
      </c>
      <c r="Z78" s="335">
        <v>2.4740760509390798</v>
      </c>
      <c r="AA78" s="335">
        <v>2.8719978994444402</v>
      </c>
      <c r="AB78" s="335">
        <v>3.3492708574600902</v>
      </c>
      <c r="AC78" s="335">
        <v>4.1362780183399703</v>
      </c>
      <c r="AD78" s="335">
        <v>5.1411018088161802</v>
      </c>
      <c r="AE78" s="335">
        <v>6.2759617127067298</v>
      </c>
      <c r="AF78" s="335">
        <v>7.7625770456405245</v>
      </c>
      <c r="AG78" s="335">
        <v>9.1798438550210673</v>
      </c>
      <c r="AH78" s="335">
        <v>10.592680911257233</v>
      </c>
      <c r="AI78" s="335">
        <v>12.049630660541593</v>
      </c>
      <c r="AJ78" s="335">
        <v>15.246827496029734</v>
      </c>
      <c r="AK78" s="335">
        <v>19.553707505309749</v>
      </c>
      <c r="AL78" s="335">
        <v>21.809601250808541</v>
      </c>
      <c r="AM78" s="335">
        <v>24.136546407526708</v>
      </c>
      <c r="AN78" s="335">
        <v>26.935418733208778</v>
      </c>
      <c r="AO78" s="335">
        <v>29.527507443653203</v>
      </c>
      <c r="AP78" s="335">
        <v>31.22694673835375</v>
      </c>
      <c r="AQ78" s="335">
        <v>32.887</v>
      </c>
      <c r="AR78" s="335">
        <v>33.951999999999998</v>
      </c>
      <c r="AS78" s="335">
        <v>34.61977573161036</v>
      </c>
      <c r="AT78" s="335">
        <v>34.892494797819744</v>
      </c>
      <c r="AU78" s="335">
        <v>34.771313213836486</v>
      </c>
      <c r="AV78" s="335">
        <v>34.726886090778869</v>
      </c>
      <c r="AW78" s="335">
        <v>35.042347005792308</v>
      </c>
      <c r="AX78" s="335">
        <v>35.349078342995305</v>
      </c>
      <c r="AY78" s="335">
        <v>35.642547966797402</v>
      </c>
      <c r="AZ78" s="335">
        <v>35.872214661963632</v>
      </c>
      <c r="BA78" s="335">
        <v>36.095007744758774</v>
      </c>
      <c r="BB78" s="335">
        <v>36.309980538022039</v>
      </c>
      <c r="BC78" s="335">
        <v>36.517021709003231</v>
      </c>
      <c r="BD78" s="335">
        <v>36.715221823192458</v>
      </c>
      <c r="BE78" s="335">
        <v>36.911284564360535</v>
      </c>
      <c r="BF78" s="335">
        <v>37.10426907994929</v>
      </c>
      <c r="BG78" s="335">
        <v>37.292979733641729</v>
      </c>
      <c r="BH78" s="335">
        <v>37.477196412714385</v>
      </c>
      <c r="BI78" s="335">
        <v>37.656995209217698</v>
      </c>
      <c r="BJ78" s="335">
        <v>37.832270078620795</v>
      </c>
      <c r="BK78" s="335">
        <v>38.00276913709898</v>
      </c>
      <c r="BL78" s="335">
        <v>38.168654983203254</v>
      </c>
      <c r="BM78" s="335">
        <v>38.329986176356279</v>
      </c>
      <c r="BN78" s="335">
        <v>38.48714720531202</v>
      </c>
      <c r="BO78" s="335">
        <v>38.640245264018056</v>
      </c>
      <c r="BP78" s="335">
        <v>38.789815885376854</v>
      </c>
      <c r="BQ78" s="335">
        <v>38.93632830932021</v>
      </c>
      <c r="BR78" s="335">
        <v>39.080347159074122</v>
      </c>
      <c r="BS78" s="335">
        <v>39.222095054411319</v>
      </c>
      <c r="BT78" s="335">
        <v>39.36202021646352</v>
      </c>
      <c r="BU78" s="335">
        <v>39.500438837698425</v>
      </c>
      <c r="BV78" s="335">
        <v>39.637758085474488</v>
      </c>
      <c r="BW78" s="335">
        <v>39.773947597824815</v>
      </c>
      <c r="BX78" s="335">
        <v>39.90920304333126</v>
      </c>
      <c r="BY78" s="335">
        <v>40.043481177501633</v>
      </c>
      <c r="BZ78" s="335">
        <v>40.176737973684233</v>
      </c>
      <c r="CA78" s="335">
        <v>40.308661835563768</v>
      </c>
      <c r="CB78" s="335">
        <v>40.439106365903477</v>
      </c>
      <c r="CC78" s="335">
        <v>40.567897512122968</v>
      </c>
      <c r="CD78" s="335">
        <v>40.694954570326892</v>
      </c>
      <c r="CE78" s="335">
        <v>40.822479224842894</v>
      </c>
      <c r="CF78" s="335">
        <v>40.950379699035871</v>
      </c>
    </row>
    <row r="79" spans="2:84">
      <c r="B79" s="334" t="s">
        <v>504</v>
      </c>
      <c r="C79" s="335">
        <v>0</v>
      </c>
      <c r="D79" s="335">
        <v>0</v>
      </c>
      <c r="E79" s="335">
        <v>0</v>
      </c>
      <c r="F79" s="335">
        <v>0</v>
      </c>
      <c r="G79" s="335">
        <v>0</v>
      </c>
      <c r="H79" s="335">
        <v>0</v>
      </c>
      <c r="I79" s="335">
        <v>0.01</v>
      </c>
      <c r="J79" s="335">
        <v>2.3257376097566132E-2</v>
      </c>
      <c r="K79" s="335">
        <v>0.1793907040098143</v>
      </c>
      <c r="L79" s="335">
        <v>0.56738798458629303</v>
      </c>
      <c r="M79" s="335">
        <v>1.2618080696771206</v>
      </c>
      <c r="N79" s="335">
        <v>2.2976001614241013</v>
      </c>
      <c r="O79" s="335">
        <v>3.6043158322204745</v>
      </c>
      <c r="P79" s="335">
        <v>4.9952957628058563</v>
      </c>
      <c r="Q79" s="335">
        <v>6.3239104433250724</v>
      </c>
      <c r="R79" s="335">
        <v>7.5717644698259683</v>
      </c>
      <c r="S79" s="335">
        <v>8.7630159294243715</v>
      </c>
      <c r="T79" s="335">
        <v>9.9130311131222886</v>
      </c>
      <c r="U79" s="335">
        <v>11.012476706117825</v>
      </c>
      <c r="V79" s="335">
        <v>12.029425901076371</v>
      </c>
      <c r="W79" s="335">
        <v>12.946494071429138</v>
      </c>
      <c r="X79" s="335">
        <v>13.773190344696467</v>
      </c>
      <c r="Y79" s="335">
        <v>14.537206206546186</v>
      </c>
      <c r="Z79" s="335">
        <v>15.25515316155367</v>
      </c>
      <c r="AA79" s="335">
        <v>15.947287350112186</v>
      </c>
      <c r="AB79" s="335">
        <v>16.641440828016361</v>
      </c>
      <c r="AC79" s="335">
        <v>17.527212034702679</v>
      </c>
      <c r="AD79" s="335">
        <v>19.271815484277884</v>
      </c>
      <c r="AE79" s="335">
        <v>21.790087358803117</v>
      </c>
      <c r="AF79" s="335">
        <v>24.947380880374656</v>
      </c>
      <c r="AG79" s="335">
        <v>28.558366290276556</v>
      </c>
      <c r="AH79" s="335">
        <v>32.380434739548797</v>
      </c>
      <c r="AI79" s="335">
        <v>36.102576470619482</v>
      </c>
      <c r="AJ79" s="335">
        <v>39.614509827586758</v>
      </c>
      <c r="AK79" s="335">
        <v>42.754371124910861</v>
      </c>
      <c r="AL79" s="335">
        <v>44.929680339595123</v>
      </c>
      <c r="AM79" s="335">
        <v>46.328088623288558</v>
      </c>
      <c r="AN79" s="335">
        <v>46.39039254861315</v>
      </c>
      <c r="AO79" s="335">
        <v>45.573973483662712</v>
      </c>
      <c r="AP79" s="335">
        <v>43.935639454919325</v>
      </c>
      <c r="AQ79" s="335">
        <v>41.88</v>
      </c>
      <c r="AR79" s="335">
        <v>39.798000000000002</v>
      </c>
      <c r="AS79" s="335">
        <v>38.069919848239358</v>
      </c>
      <c r="AT79" s="335">
        <v>36.520142735227466</v>
      </c>
      <c r="AU79" s="335">
        <v>34.579261761293751</v>
      </c>
      <c r="AV79" s="335">
        <v>32.573870782237861</v>
      </c>
      <c r="AW79" s="335">
        <v>30.957574613727481</v>
      </c>
      <c r="AX79" s="335">
        <v>29.297359254536524</v>
      </c>
      <c r="AY79" s="335">
        <v>27.601721814693352</v>
      </c>
      <c r="AZ79" s="335">
        <v>25.831265235557705</v>
      </c>
      <c r="BA79" s="335">
        <v>24.034343928257485</v>
      </c>
      <c r="BB79" s="335">
        <v>22.206164536625295</v>
      </c>
      <c r="BC79" s="335">
        <v>20.358724130978572</v>
      </c>
      <c r="BD79" s="335">
        <v>18.487537842620945</v>
      </c>
      <c r="BE79" s="335">
        <v>16.597094339710772</v>
      </c>
      <c r="BF79" s="335">
        <v>14.681943375806355</v>
      </c>
      <c r="BG79" s="335">
        <v>12.753125725197004</v>
      </c>
      <c r="BH79" s="335">
        <v>10.805861230302815</v>
      </c>
      <c r="BI79" s="335">
        <v>8.840929695161817</v>
      </c>
      <c r="BJ79" s="335">
        <v>6.8535210489079708</v>
      </c>
      <c r="BK79" s="335">
        <v>4.8554251990329478</v>
      </c>
      <c r="BL79" s="335">
        <v>2.841933105338033</v>
      </c>
      <c r="BM79" s="335">
        <v>0.81381753777589494</v>
      </c>
      <c r="BN79" s="335">
        <v>0</v>
      </c>
      <c r="BO79" s="335">
        <v>0</v>
      </c>
      <c r="BP79" s="335">
        <v>0</v>
      </c>
      <c r="BQ79" s="335">
        <v>0</v>
      </c>
      <c r="BR79" s="335">
        <v>0</v>
      </c>
      <c r="BS79" s="335">
        <v>0</v>
      </c>
      <c r="BT79" s="335">
        <v>0</v>
      </c>
      <c r="BU79" s="335">
        <v>0</v>
      </c>
      <c r="BV79" s="335">
        <v>0</v>
      </c>
      <c r="BW79" s="335">
        <v>0</v>
      </c>
      <c r="BX79" s="335">
        <v>0</v>
      </c>
      <c r="BY79" s="335">
        <v>0</v>
      </c>
      <c r="BZ79" s="335">
        <v>0</v>
      </c>
      <c r="CA79" s="335">
        <v>0</v>
      </c>
      <c r="CB79" s="335">
        <v>0</v>
      </c>
      <c r="CC79" s="335">
        <v>0</v>
      </c>
      <c r="CD79" s="335">
        <v>0</v>
      </c>
      <c r="CE79" s="335">
        <v>0</v>
      </c>
      <c r="CF79" s="335">
        <v>0</v>
      </c>
    </row>
    <row r="80" spans="2:84">
      <c r="B80" s="334" t="s">
        <v>505</v>
      </c>
      <c r="C80" s="335">
        <v>0</v>
      </c>
      <c r="D80" s="335">
        <v>0</v>
      </c>
      <c r="E80" s="335">
        <v>0</v>
      </c>
      <c r="F80" s="335">
        <v>0</v>
      </c>
      <c r="G80" s="335">
        <v>0</v>
      </c>
      <c r="H80" s="335">
        <v>1E-4</v>
      </c>
      <c r="I80" s="335">
        <v>2.1841325653725022E-4</v>
      </c>
      <c r="J80" s="335">
        <v>8.3556667401734654E-4</v>
      </c>
      <c r="K80" s="335">
        <v>2.2096815047556273E-3</v>
      </c>
      <c r="L80" s="335">
        <v>8.3828206279345074E-3</v>
      </c>
      <c r="M80" s="335">
        <v>2.9889114531697701E-2</v>
      </c>
      <c r="N80" s="335">
        <v>7.7225556158460662E-2</v>
      </c>
      <c r="O80" s="335">
        <v>0.16640355948891922</v>
      </c>
      <c r="P80" s="335">
        <v>0.31811422617731383</v>
      </c>
      <c r="Q80" s="335">
        <v>0.55706518700391361</v>
      </c>
      <c r="R80" s="335">
        <v>0.91126905031303918</v>
      </c>
      <c r="S80" s="335">
        <v>1.4113363024701937</v>
      </c>
      <c r="T80" s="335">
        <v>2.0898204843830164</v>
      </c>
      <c r="U80" s="335">
        <v>2.9383718628488742</v>
      </c>
      <c r="V80" s="335">
        <v>3.911134486613558</v>
      </c>
      <c r="W80" s="335">
        <v>4.9272514114724526</v>
      </c>
      <c r="X80" s="335">
        <v>5.9141010588923235</v>
      </c>
      <c r="Y80" s="335">
        <v>6.8084836252492957</v>
      </c>
      <c r="Z80" s="335">
        <v>7.5593864185853787</v>
      </c>
      <c r="AA80" s="335">
        <v>8.1297488793856889</v>
      </c>
      <c r="AB80" s="335">
        <v>8.4967639038224601</v>
      </c>
      <c r="AC80" s="335">
        <v>8.6506771941898357</v>
      </c>
      <c r="AD80" s="335">
        <v>8.5924766498005578</v>
      </c>
      <c r="AE80" s="335">
        <v>8.331106221829053</v>
      </c>
      <c r="AF80" s="335">
        <v>7.8808166654119924</v>
      </c>
      <c r="AG80" s="335">
        <v>7.4255795704872822</v>
      </c>
      <c r="AH80" s="335">
        <v>8.316743214703548</v>
      </c>
      <c r="AI80" s="335">
        <v>9.8165073532236029</v>
      </c>
      <c r="AJ80" s="335">
        <v>10.964883976514258</v>
      </c>
      <c r="AK80" s="335">
        <v>11.500229728806282</v>
      </c>
      <c r="AL80" s="335">
        <v>11.805363366619442</v>
      </c>
      <c r="AM80" s="335">
        <v>11.712452536577681</v>
      </c>
      <c r="AN80" s="335">
        <v>13.872202951362155</v>
      </c>
      <c r="AO80" s="335">
        <v>15.818840335916725</v>
      </c>
      <c r="AP80" s="335">
        <v>18.085918495407142</v>
      </c>
      <c r="AQ80" s="335">
        <v>19.911999999999999</v>
      </c>
      <c r="AR80" s="335">
        <v>20.937000000000005</v>
      </c>
      <c r="AS80" s="335">
        <v>20.962818614097475</v>
      </c>
      <c r="AT80" s="335">
        <v>20.202090559873803</v>
      </c>
      <c r="AU80" s="335">
        <v>19.8656304654737</v>
      </c>
      <c r="AV80" s="335">
        <v>22.715908273305825</v>
      </c>
      <c r="AW80" s="335">
        <v>23.299332552028428</v>
      </c>
      <c r="AX80" s="335">
        <v>23.884092410093892</v>
      </c>
      <c r="AY80" s="335">
        <v>24.464709376120464</v>
      </c>
      <c r="AZ80" s="335">
        <v>25.006543262883088</v>
      </c>
      <c r="BA80" s="335">
        <v>25.547828171587149</v>
      </c>
      <c r="BB80" s="335">
        <v>26.088714962906913</v>
      </c>
      <c r="BC80" s="335">
        <v>26.626744482772157</v>
      </c>
      <c r="BD80" s="335">
        <v>27.162038010580911</v>
      </c>
      <c r="BE80" s="335">
        <v>27.699335457025558</v>
      </c>
      <c r="BF80" s="335">
        <v>28.238922104175938</v>
      </c>
      <c r="BG80" s="335">
        <v>28.777617536315251</v>
      </c>
      <c r="BH80" s="335">
        <v>29.316179669760942</v>
      </c>
      <c r="BI80" s="335">
        <v>29.85451858146498</v>
      </c>
      <c r="BJ80" s="335">
        <v>30.393493800747734</v>
      </c>
      <c r="BK80" s="335">
        <v>30.657497800000002</v>
      </c>
      <c r="BL80" s="335">
        <v>30.767501099999997</v>
      </c>
      <c r="BM80" s="335">
        <v>30.8736657</v>
      </c>
      <c r="BN80" s="335">
        <v>30.976244399999995</v>
      </c>
      <c r="BO80" s="335">
        <v>31.075462499999997</v>
      </c>
      <c r="BP80" s="335">
        <v>31.171692900000004</v>
      </c>
      <c r="BQ80" s="335">
        <v>31.265319299999998</v>
      </c>
      <c r="BR80" s="335">
        <v>31.356734599999999</v>
      </c>
      <c r="BS80" s="335">
        <v>31.446254400000001</v>
      </c>
      <c r="BT80" s="335">
        <v>31.534176299999999</v>
      </c>
      <c r="BU80" s="335">
        <v>31.620757099999995</v>
      </c>
      <c r="BV80" s="335">
        <v>31.706258900000002</v>
      </c>
      <c r="BW80" s="335">
        <v>31.790792999999997</v>
      </c>
      <c r="BX80" s="335">
        <v>31.874451499999999</v>
      </c>
      <c r="BY80" s="335">
        <v>31.957201900000001</v>
      </c>
      <c r="BZ80" s="335">
        <v>32.038944000000001</v>
      </c>
      <c r="CA80" s="335">
        <v>32.119565899999998</v>
      </c>
      <c r="CB80" s="335">
        <v>32.198886699999996</v>
      </c>
      <c r="CC80" s="335">
        <v>32.276770900000002</v>
      </c>
      <c r="CD80" s="335">
        <v>32.353090000000002</v>
      </c>
      <c r="CE80" s="335">
        <v>32.429731611678079</v>
      </c>
      <c r="CF80" s="335">
        <v>32.506554780562617</v>
      </c>
    </row>
    <row r="81" spans="2:84">
      <c r="B81" s="334" t="s">
        <v>33</v>
      </c>
      <c r="C81" s="335">
        <v>17.126611631455194</v>
      </c>
      <c r="D81" s="335">
        <v>17.536845147866675</v>
      </c>
      <c r="E81" s="335">
        <v>17.946278597482454</v>
      </c>
      <c r="F81" s="335">
        <v>18.399973393810427</v>
      </c>
      <c r="G81" s="335">
        <v>18.941425532646168</v>
      </c>
      <c r="H81" s="335">
        <v>19.583883455881818</v>
      </c>
      <c r="I81" s="335">
        <v>20.327890125727844</v>
      </c>
      <c r="J81" s="335">
        <v>21.1697969687071</v>
      </c>
      <c r="K81" s="335">
        <v>22.292053549469653</v>
      </c>
      <c r="L81" s="335">
        <v>23.781527935856232</v>
      </c>
      <c r="M81" s="335">
        <v>25.720081560544351</v>
      </c>
      <c r="N81" s="335">
        <v>28.185849737312438</v>
      </c>
      <c r="O81" s="335">
        <v>31.040197910698236</v>
      </c>
      <c r="P81" s="335">
        <v>34.12814981457187</v>
      </c>
      <c r="Q81" s="335">
        <v>37.217801488942833</v>
      </c>
      <c r="R81" s="335">
        <v>40.148758584890139</v>
      </c>
      <c r="S81" s="335">
        <v>42.984868927181097</v>
      </c>
      <c r="T81" s="335">
        <v>45.823592903919071</v>
      </c>
      <c r="U81" s="335">
        <v>48.662081654103076</v>
      </c>
      <c r="V81" s="335">
        <v>51.97460862907743</v>
      </c>
      <c r="W81" s="335">
        <v>55.121195179479166</v>
      </c>
      <c r="X81" s="335">
        <v>58.409320705783664</v>
      </c>
      <c r="Y81" s="335">
        <v>61.480012721180685</v>
      </c>
      <c r="Z81" s="335">
        <v>63.958054489976348</v>
      </c>
      <c r="AA81" s="335">
        <v>66.444594923302375</v>
      </c>
      <c r="AB81" s="335">
        <v>68.977815793889206</v>
      </c>
      <c r="AC81" s="335">
        <v>72.012980863070055</v>
      </c>
      <c r="AD81" s="335">
        <v>76.044181008063163</v>
      </c>
      <c r="AE81" s="335">
        <v>80.908494772153915</v>
      </c>
      <c r="AF81" s="335">
        <v>86.659233955347688</v>
      </c>
      <c r="AG81" s="335">
        <v>92.820579206455889</v>
      </c>
      <c r="AH81" s="335">
        <v>100.65605767709106</v>
      </c>
      <c r="AI81" s="335">
        <v>108.7334017207114</v>
      </c>
      <c r="AJ81" s="335">
        <v>117.87209663998777</v>
      </c>
      <c r="AK81" s="335">
        <v>127.0260867225731</v>
      </c>
      <c r="AL81" s="335">
        <v>133.0583436722392</v>
      </c>
      <c r="AM81" s="335">
        <v>137.96385677283061</v>
      </c>
      <c r="AN81" s="335">
        <v>144.21920417118582</v>
      </c>
      <c r="AO81" s="335">
        <v>149.1636298969666</v>
      </c>
      <c r="AP81" s="335">
        <v>152.70135173612329</v>
      </c>
      <c r="AQ81" s="335">
        <v>155.33000000000001</v>
      </c>
      <c r="AR81" s="335">
        <v>156.524</v>
      </c>
      <c r="AS81" s="335">
        <v>156.6944975849342</v>
      </c>
      <c r="AT81" s="335">
        <v>155.85155394933284</v>
      </c>
      <c r="AU81" s="335">
        <v>154.63787476805561</v>
      </c>
      <c r="AV81" s="335">
        <v>156.61378603101522</v>
      </c>
      <c r="AW81" s="335">
        <v>157.27277444888605</v>
      </c>
      <c r="AX81" s="335">
        <v>157.87812330815942</v>
      </c>
      <c r="AY81" s="335">
        <v>158.41448469861047</v>
      </c>
      <c r="AZ81" s="335">
        <v>158.65712357318324</v>
      </c>
      <c r="BA81" s="335">
        <v>158.86076878426618</v>
      </c>
      <c r="BB81" s="335">
        <v>159.0195912008345</v>
      </c>
      <c r="BC81" s="335">
        <v>159.13792185973523</v>
      </c>
      <c r="BD81" s="335">
        <v>159.21020884223717</v>
      </c>
      <c r="BE81" s="335">
        <v>159.2659662506239</v>
      </c>
      <c r="BF81" s="335">
        <v>159.29912668926877</v>
      </c>
      <c r="BG81" s="335">
        <v>159.30915540093713</v>
      </c>
      <c r="BH81" s="335">
        <v>159.29323305109048</v>
      </c>
      <c r="BI81" s="335">
        <v>159.25198573978975</v>
      </c>
      <c r="BJ81" s="335">
        <v>159.18305388607092</v>
      </c>
      <c r="BK81" s="335">
        <v>158.81703328721716</v>
      </c>
      <c r="BL81" s="335">
        <v>158.27262111461826</v>
      </c>
      <c r="BM81" s="335">
        <v>157.7006334040633</v>
      </c>
      <c r="BN81" s="335">
        <v>158.33346911126822</v>
      </c>
      <c r="BO81" s="335">
        <v>159.76643685897449</v>
      </c>
      <c r="BP81" s="335">
        <v>161.1898670450876</v>
      </c>
      <c r="BQ81" s="335">
        <v>162.60548819230894</v>
      </c>
      <c r="BR81" s="335">
        <v>164.01768212116684</v>
      </c>
      <c r="BS81" s="335">
        <v>165.00711265441134</v>
      </c>
      <c r="BT81" s="335">
        <v>165.49872541646351</v>
      </c>
      <c r="BU81" s="335">
        <v>165.98346723769839</v>
      </c>
      <c r="BV81" s="335">
        <v>166.46279368547448</v>
      </c>
      <c r="BW81" s="335">
        <v>166.93711959782479</v>
      </c>
      <c r="BX81" s="335">
        <v>167.40700904333127</v>
      </c>
      <c r="BY81" s="335">
        <v>167.87228877750164</v>
      </c>
      <c r="BZ81" s="335">
        <v>168.33251397368423</v>
      </c>
      <c r="CA81" s="335">
        <v>168.78692543556377</v>
      </c>
      <c r="CB81" s="335">
        <v>169.23465316590347</v>
      </c>
      <c r="CC81" s="335">
        <v>169.67498111212299</v>
      </c>
      <c r="CD81" s="335">
        <v>170.10731457032691</v>
      </c>
      <c r="CE81" s="335">
        <v>170.54140567155522</v>
      </c>
      <c r="CF81" s="335">
        <v>170.97659882128636</v>
      </c>
    </row>
    <row r="82" spans="2:84">
      <c r="B82" s="291"/>
      <c r="C82" s="210"/>
      <c r="D82" s="210"/>
      <c r="E82" s="210"/>
      <c r="F82" s="336"/>
      <c r="G82" s="337"/>
      <c r="H82" s="210"/>
      <c r="I82" s="210"/>
      <c r="J82" s="210"/>
      <c r="K82" s="210"/>
    </row>
    <row r="83" spans="2:84">
      <c r="B83" s="291"/>
      <c r="C83" s="339" t="s">
        <v>494</v>
      </c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0"/>
      <c r="BN83" s="210"/>
      <c r="BO83" s="210"/>
      <c r="BP83" s="210"/>
      <c r="BQ83" s="210"/>
    </row>
    <row r="84" spans="2:84" s="76" customFormat="1">
      <c r="B84" s="333" t="s">
        <v>36</v>
      </c>
      <c r="C84" s="322">
        <v>1970</v>
      </c>
      <c r="D84" s="322">
        <v>1971</v>
      </c>
      <c r="E84" s="322">
        <v>1972</v>
      </c>
      <c r="F84" s="322">
        <v>1973</v>
      </c>
      <c r="G84" s="322">
        <v>1974</v>
      </c>
      <c r="H84" s="322">
        <v>1975</v>
      </c>
      <c r="I84" s="322">
        <v>1976</v>
      </c>
      <c r="J84" s="322">
        <v>1977</v>
      </c>
      <c r="K84" s="322">
        <v>1978</v>
      </c>
      <c r="L84" s="322">
        <v>1979</v>
      </c>
      <c r="M84" s="322">
        <v>1980</v>
      </c>
      <c r="N84" s="322">
        <v>1981</v>
      </c>
      <c r="O84" s="322">
        <v>1982</v>
      </c>
      <c r="P84" s="322">
        <v>1983</v>
      </c>
      <c r="Q84" s="322">
        <v>1984</v>
      </c>
      <c r="R84" s="322">
        <v>1985</v>
      </c>
      <c r="S84" s="322">
        <v>1986</v>
      </c>
      <c r="T84" s="322">
        <v>1987</v>
      </c>
      <c r="U84" s="322">
        <v>1988</v>
      </c>
      <c r="V84" s="322">
        <v>1989</v>
      </c>
      <c r="W84" s="322">
        <v>1990</v>
      </c>
      <c r="X84" s="322">
        <v>1991</v>
      </c>
      <c r="Y84" s="322">
        <v>1992</v>
      </c>
      <c r="Z84" s="322">
        <v>1993</v>
      </c>
      <c r="AA84" s="322">
        <v>1994</v>
      </c>
      <c r="AB84" s="322">
        <v>1995</v>
      </c>
      <c r="AC84" s="322">
        <v>1996</v>
      </c>
      <c r="AD84" s="322">
        <v>1997</v>
      </c>
      <c r="AE84" s="322">
        <v>1998</v>
      </c>
      <c r="AF84" s="322">
        <v>1999</v>
      </c>
      <c r="AG84" s="322">
        <v>2000</v>
      </c>
      <c r="AH84" s="322">
        <v>2001</v>
      </c>
      <c r="AI84" s="322">
        <v>2002</v>
      </c>
      <c r="AJ84" s="322">
        <v>2003</v>
      </c>
      <c r="AK84" s="322">
        <v>2004</v>
      </c>
      <c r="AL84" s="322">
        <v>2005</v>
      </c>
      <c r="AM84" s="322">
        <v>2006</v>
      </c>
      <c r="AN84" s="322">
        <v>2007</v>
      </c>
      <c r="AO84" s="322">
        <v>2008</v>
      </c>
      <c r="AP84" s="322">
        <v>2009</v>
      </c>
      <c r="AQ84" s="322">
        <v>2010</v>
      </c>
      <c r="AR84" s="322">
        <v>2011</v>
      </c>
      <c r="AS84" s="322">
        <v>2012</v>
      </c>
      <c r="AT84" s="322">
        <v>2013</v>
      </c>
      <c r="AU84" s="322">
        <v>2014</v>
      </c>
      <c r="AV84" s="322">
        <v>2015</v>
      </c>
      <c r="AW84" s="322">
        <v>2016</v>
      </c>
      <c r="AX84" s="322">
        <v>2017</v>
      </c>
      <c r="AY84" s="322">
        <v>2018</v>
      </c>
      <c r="AZ84" s="322">
        <v>2019</v>
      </c>
      <c r="BA84" s="322">
        <v>2020</v>
      </c>
      <c r="BB84" s="322">
        <v>2021</v>
      </c>
      <c r="BC84" s="322">
        <v>2022</v>
      </c>
      <c r="BD84" s="322">
        <v>2023</v>
      </c>
      <c r="BE84" s="322">
        <v>2024</v>
      </c>
      <c r="BF84" s="322">
        <v>2025</v>
      </c>
      <c r="BG84" s="322">
        <v>2026</v>
      </c>
      <c r="BH84" s="322">
        <v>2027</v>
      </c>
      <c r="BI84" s="322">
        <v>2028</v>
      </c>
      <c r="BJ84" s="322">
        <v>2029</v>
      </c>
      <c r="BK84" s="322">
        <v>2030</v>
      </c>
      <c r="BL84" s="322">
        <v>2031</v>
      </c>
      <c r="BM84" s="322">
        <v>2032</v>
      </c>
      <c r="BN84" s="322">
        <v>2033</v>
      </c>
      <c r="BO84" s="322">
        <v>2034</v>
      </c>
      <c r="BP84" s="322">
        <v>2035</v>
      </c>
      <c r="BQ84" s="322">
        <v>2036</v>
      </c>
      <c r="BR84" s="322">
        <v>2037</v>
      </c>
      <c r="BS84" s="322">
        <v>2038</v>
      </c>
      <c r="BT84" s="322">
        <v>2039</v>
      </c>
      <c r="BU84" s="322">
        <v>2040</v>
      </c>
      <c r="BV84" s="322">
        <v>2041</v>
      </c>
      <c r="BW84" s="322">
        <v>2042</v>
      </c>
      <c r="BX84" s="322">
        <v>2043</v>
      </c>
      <c r="BY84" s="322">
        <v>2044</v>
      </c>
      <c r="BZ84" s="322">
        <v>2045</v>
      </c>
      <c r="CA84" s="322">
        <v>2046</v>
      </c>
      <c r="CB84" s="322">
        <v>2047</v>
      </c>
      <c r="CC84" s="322">
        <v>2048</v>
      </c>
      <c r="CD84" s="322">
        <v>2049</v>
      </c>
      <c r="CE84" s="322">
        <v>2050</v>
      </c>
      <c r="CF84" s="322">
        <v>2051</v>
      </c>
    </row>
    <row r="85" spans="2:84">
      <c r="B85" s="333" t="s">
        <v>502</v>
      </c>
      <c r="C85" s="335">
        <v>2.3681342320599192</v>
      </c>
      <c r="D85" s="335">
        <v>2.4765756940086532</v>
      </c>
      <c r="E85" s="335">
        <v>2.5627855476105266</v>
      </c>
      <c r="F85" s="335">
        <v>2.6394669040236729</v>
      </c>
      <c r="G85" s="335">
        <v>2.720306808641006</v>
      </c>
      <c r="H85" s="335">
        <v>2.9097267532735089</v>
      </c>
      <c r="I85" s="335">
        <v>3.1304374727501765</v>
      </c>
      <c r="J85" s="335">
        <v>3.3724079865280001</v>
      </c>
      <c r="K85" s="335">
        <v>3.6368302557556298</v>
      </c>
      <c r="L85" s="335">
        <v>3.9083273459880727</v>
      </c>
      <c r="M85" s="335">
        <v>4.1772874943398994</v>
      </c>
      <c r="N85" s="335">
        <v>4.4385694219894329</v>
      </c>
      <c r="O85" s="335">
        <v>4.6725374367807593</v>
      </c>
      <c r="P85" s="335">
        <v>4.900837529944468</v>
      </c>
      <c r="Q85" s="335">
        <v>5.1189595041505358</v>
      </c>
      <c r="R85" s="335">
        <v>5.3125109920350555</v>
      </c>
      <c r="S85" s="335">
        <v>5.4837757161421372</v>
      </c>
      <c r="T85" s="335">
        <v>5.6429660507950832</v>
      </c>
      <c r="U85" s="335">
        <v>5.7892137051171755</v>
      </c>
      <c r="V85" s="335">
        <v>5.9264229527668837</v>
      </c>
      <c r="W85" s="335">
        <v>6.1462790426764071</v>
      </c>
      <c r="X85" s="335">
        <v>6.2266541197096332</v>
      </c>
      <c r="Y85" s="335">
        <v>6.3167785066671307</v>
      </c>
      <c r="Z85" s="335">
        <v>6.4449924197122961</v>
      </c>
      <c r="AA85" s="335">
        <v>6.5322143563858939</v>
      </c>
      <c r="AB85" s="335">
        <v>6.6351039837543073</v>
      </c>
      <c r="AC85" s="335">
        <v>6.7719145728854224</v>
      </c>
      <c r="AD85" s="335">
        <v>6.9167432684592294</v>
      </c>
      <c r="AE85" s="335">
        <v>7.0804203812887403</v>
      </c>
      <c r="AF85" s="335">
        <v>7.2728933746213196</v>
      </c>
      <c r="AG85" s="335">
        <v>7.4494102447436532</v>
      </c>
      <c r="AH85" s="335">
        <v>7.6048467127997963</v>
      </c>
      <c r="AI85" s="335">
        <v>8.0597069669405723</v>
      </c>
      <c r="AJ85" s="335">
        <v>8.1922159060082009</v>
      </c>
      <c r="AK85" s="335">
        <v>8.2284439900234823</v>
      </c>
      <c r="AL85" s="335">
        <v>8.2629446065261121</v>
      </c>
      <c r="AM85" s="335">
        <v>8.3557684129055172</v>
      </c>
      <c r="AN85" s="335">
        <v>8.5682928550493092</v>
      </c>
      <c r="AO85" s="335">
        <v>8.6025513609331554</v>
      </c>
      <c r="AP85" s="335">
        <v>8.1848451518525316</v>
      </c>
      <c r="AQ85" s="335">
        <v>8.4115026280836496</v>
      </c>
      <c r="AR85" s="335">
        <v>8.5697910146895708</v>
      </c>
      <c r="AS85" s="335">
        <v>8.5641083110164544</v>
      </c>
      <c r="AT85" s="335">
        <v>8.4678284891956537</v>
      </c>
      <c r="AU85" s="335">
        <v>8.2940185052987925</v>
      </c>
      <c r="AV85" s="335">
        <v>8.1390974615948899</v>
      </c>
      <c r="AW85" s="335">
        <v>8.1465409551722079</v>
      </c>
      <c r="AX85" s="335">
        <v>8.1467508141674028</v>
      </c>
      <c r="AY85" s="335">
        <v>8.1390409008965232</v>
      </c>
      <c r="AZ85" s="335">
        <v>8.111793098359076</v>
      </c>
      <c r="BA85" s="335">
        <v>8.0781083825131663</v>
      </c>
      <c r="BB85" s="335">
        <v>8.037514857012992</v>
      </c>
      <c r="BC85" s="335">
        <v>7.9904686169103929</v>
      </c>
      <c r="BD85" s="335">
        <v>7.9365407178031484</v>
      </c>
      <c r="BE85" s="335">
        <v>7.877177829217235</v>
      </c>
      <c r="BF85" s="335">
        <v>7.8118497383907233</v>
      </c>
      <c r="BG85" s="335">
        <v>7.7408629445915569</v>
      </c>
      <c r="BH85" s="335">
        <v>7.6638756352300028</v>
      </c>
      <c r="BI85" s="335">
        <v>7.580895433112028</v>
      </c>
      <c r="BJ85" s="335">
        <v>7.4915499213663859</v>
      </c>
      <c r="BK85" s="335">
        <v>7.3964680889082421</v>
      </c>
      <c r="BL85" s="335">
        <v>7.2953516853571587</v>
      </c>
      <c r="BM85" s="335">
        <v>7.1882172652807066</v>
      </c>
      <c r="BN85" s="335">
        <v>7.0747474122689011</v>
      </c>
      <c r="BO85" s="335">
        <v>6.9557474598015014</v>
      </c>
      <c r="BP85" s="335">
        <v>6.8309362159981548</v>
      </c>
      <c r="BQ85" s="335">
        <v>6.700398617237294</v>
      </c>
      <c r="BR85" s="335">
        <v>6.5637836954859399</v>
      </c>
      <c r="BS85" s="335">
        <v>6.3938304830295136</v>
      </c>
      <c r="BT85" s="335">
        <v>6.1879523188820889</v>
      </c>
      <c r="BU85" s="335">
        <v>5.9805727835228844</v>
      </c>
      <c r="BV85" s="335">
        <v>5.7711517646304982</v>
      </c>
      <c r="BW85" s="335">
        <v>5.5609628036716243</v>
      </c>
      <c r="BX85" s="335">
        <v>5.3494272465638044</v>
      </c>
      <c r="BY85" s="335">
        <v>5.1365585083120813</v>
      </c>
      <c r="BZ85" s="335">
        <v>4.9217376851732393</v>
      </c>
      <c r="CA85" s="335">
        <v>4.7062139554147784</v>
      </c>
      <c r="CB85" s="335">
        <v>4.4893646915463359</v>
      </c>
      <c r="CC85" s="335">
        <v>4.4541943842</v>
      </c>
      <c r="CD85" s="335">
        <v>4.4647264199999999</v>
      </c>
      <c r="CE85" s="335">
        <v>4.4753029624115754</v>
      </c>
      <c r="CF85" s="335">
        <v>4.4859045597176417</v>
      </c>
    </row>
    <row r="86" spans="2:84">
      <c r="B86" s="334" t="s">
        <v>503</v>
      </c>
      <c r="C86" s="335">
        <v>0</v>
      </c>
      <c r="D86" s="335">
        <v>0</v>
      </c>
      <c r="E86" s="335">
        <v>0</v>
      </c>
      <c r="F86" s="335">
        <v>0</v>
      </c>
      <c r="G86" s="335">
        <v>0</v>
      </c>
      <c r="H86" s="335">
        <v>0</v>
      </c>
      <c r="I86" s="335">
        <v>0</v>
      </c>
      <c r="J86" s="335">
        <v>0</v>
      </c>
      <c r="K86" s="335">
        <v>0</v>
      </c>
      <c r="L86" s="335">
        <v>0</v>
      </c>
      <c r="M86" s="335">
        <v>0</v>
      </c>
      <c r="N86" s="335">
        <v>0</v>
      </c>
      <c r="O86" s="335">
        <v>0</v>
      </c>
      <c r="P86" s="335">
        <v>0</v>
      </c>
      <c r="Q86" s="335">
        <v>0</v>
      </c>
      <c r="R86" s="335">
        <v>0</v>
      </c>
      <c r="S86" s="335">
        <v>0</v>
      </c>
      <c r="T86" s="335">
        <v>0</v>
      </c>
      <c r="U86" s="335">
        <v>0</v>
      </c>
      <c r="V86" s="335">
        <v>0.12674028685102889</v>
      </c>
      <c r="W86" s="335">
        <v>0.25809658176423556</v>
      </c>
      <c r="X86" s="335">
        <v>0.40260677455861443</v>
      </c>
      <c r="Y86" s="335">
        <v>0.53396379839176522</v>
      </c>
      <c r="Z86" s="335">
        <v>0.58380632867913795</v>
      </c>
      <c r="AA86" s="335">
        <v>0.66437452224397253</v>
      </c>
      <c r="AB86" s="335">
        <v>0.75794432864736261</v>
      </c>
      <c r="AC86" s="335">
        <v>0.91137374191842502</v>
      </c>
      <c r="AD86" s="335">
        <v>1.1009637454979024</v>
      </c>
      <c r="AE86" s="335">
        <v>1.3076474932930156</v>
      </c>
      <c r="AF86" s="335">
        <v>1.5543477759565432</v>
      </c>
      <c r="AG86" s="335">
        <v>1.7718605446829336</v>
      </c>
      <c r="AH86" s="335">
        <v>1.9545844486888626</v>
      </c>
      <c r="AI86" s="335">
        <v>2.2218947362418158</v>
      </c>
      <c r="AJ86" s="335">
        <v>2.5384308961219846</v>
      </c>
      <c r="AK86" s="335">
        <v>2.913899216882522</v>
      </c>
      <c r="AL86" s="335">
        <v>3.0887945236110981</v>
      </c>
      <c r="AM86" s="335">
        <v>3.3045097072008507</v>
      </c>
      <c r="AN86" s="335">
        <v>3.6316986065317707</v>
      </c>
      <c r="AO86" s="335">
        <v>3.7242763753993291</v>
      </c>
      <c r="AP86" s="335">
        <v>3.6174955837390259</v>
      </c>
      <c r="AQ86" s="335">
        <v>3.8338007175674673</v>
      </c>
      <c r="AR86" s="335">
        <v>4.0530600165985149</v>
      </c>
      <c r="AS86" s="335">
        <v>4.1838467784769069</v>
      </c>
      <c r="AT86" s="335">
        <v>4.2551226158938551</v>
      </c>
      <c r="AU86" s="335">
        <v>4.2654556223984228</v>
      </c>
      <c r="AV86" s="335">
        <v>4.2796558097624686</v>
      </c>
      <c r="AW86" s="335">
        <v>4.3639629964857649</v>
      </c>
      <c r="AX86" s="335">
        <v>4.448115250460063</v>
      </c>
      <c r="AY86" s="335">
        <v>4.5312523919572358</v>
      </c>
      <c r="AZ86" s="335">
        <v>4.6069564585514584</v>
      </c>
      <c r="BA86" s="335">
        <v>4.6823643589088153</v>
      </c>
      <c r="BB86" s="335">
        <v>4.7574542955859105</v>
      </c>
      <c r="BC86" s="335">
        <v>4.8319239174369946</v>
      </c>
      <c r="BD86" s="335">
        <v>4.9057490667169779</v>
      </c>
      <c r="BE86" s="335">
        <v>4.9797997693721152</v>
      </c>
      <c r="BF86" s="335">
        <v>5.0540713507900525</v>
      </c>
      <c r="BG86" s="335">
        <v>5.1281245202299575</v>
      </c>
      <c r="BH86" s="335">
        <v>5.2020432079012338</v>
      </c>
      <c r="BI86" s="335">
        <v>5.2758205958470255</v>
      </c>
      <c r="BJ86" s="335">
        <v>5.3495588837263952</v>
      </c>
      <c r="BK86" s="335">
        <v>5.4229363857987689</v>
      </c>
      <c r="BL86" s="335">
        <v>5.4960916949515823</v>
      </c>
      <c r="BM86" s="335">
        <v>5.569015377000051</v>
      </c>
      <c r="BN86" s="335">
        <v>5.6418827816132788</v>
      </c>
      <c r="BO86" s="335">
        <v>5.7144206798520365</v>
      </c>
      <c r="BP86" s="335">
        <v>5.7868293071973298</v>
      </c>
      <c r="BQ86" s="335">
        <v>5.8591655557864728</v>
      </c>
      <c r="BR86" s="335">
        <v>5.9316420380478734</v>
      </c>
      <c r="BS86" s="335">
        <v>6.0040060164842748</v>
      </c>
      <c r="BT86" s="335">
        <v>6.0764561504451597</v>
      </c>
      <c r="BU86" s="335">
        <v>6.1490345723882882</v>
      </c>
      <c r="BV86" s="335">
        <v>6.2219401242693824</v>
      </c>
      <c r="BW86" s="335">
        <v>6.2948826292439861</v>
      </c>
      <c r="BX86" s="335">
        <v>6.3680292168719905</v>
      </c>
      <c r="BY86" s="335">
        <v>6.4413692979657373</v>
      </c>
      <c r="BZ86" s="335">
        <v>6.5150346364394789</v>
      </c>
      <c r="CA86" s="335">
        <v>6.5886853890363772</v>
      </c>
      <c r="CB86" s="335">
        <v>6.6624344831160531</v>
      </c>
      <c r="CC86" s="335">
        <v>6.7362472638443327</v>
      </c>
      <c r="CD86" s="335">
        <v>6.810248340087445</v>
      </c>
      <c r="CE86" s="335">
        <v>6.8845136262305404</v>
      </c>
      <c r="CF86" s="335">
        <v>6.95917343780095</v>
      </c>
    </row>
    <row r="87" spans="2:84">
      <c r="B87" s="334" t="s">
        <v>504</v>
      </c>
      <c r="C87" s="335">
        <v>0</v>
      </c>
      <c r="D87" s="335">
        <v>0</v>
      </c>
      <c r="E87" s="335">
        <v>0</v>
      </c>
      <c r="F87" s="335">
        <v>0</v>
      </c>
      <c r="G87" s="335">
        <v>0</v>
      </c>
      <c r="H87" s="335">
        <v>0</v>
      </c>
      <c r="I87" s="335">
        <v>2.7752439015344531E-3</v>
      </c>
      <c r="J87" s="335">
        <v>6.3971502904940454E-3</v>
      </c>
      <c r="K87" s="335">
        <v>4.8353260466110638E-2</v>
      </c>
      <c r="L87" s="335">
        <v>0.15048976494911151</v>
      </c>
      <c r="M87" s="335">
        <v>0.32883212437210657</v>
      </c>
      <c r="N87" s="335">
        <v>0.58750139071425678</v>
      </c>
      <c r="O87" s="335">
        <v>0.90611286327892604</v>
      </c>
      <c r="P87" s="335">
        <v>1.2428663322851354</v>
      </c>
      <c r="Q87" s="335">
        <v>1.5555806519667832</v>
      </c>
      <c r="R87" s="335">
        <v>1.8363483616024281</v>
      </c>
      <c r="S87" s="335">
        <v>2.0892683572045718</v>
      </c>
      <c r="T87" s="335">
        <v>2.3170827321862544</v>
      </c>
      <c r="U87" s="335">
        <v>2.518356655506901</v>
      </c>
      <c r="V87" s="335">
        <v>2.6877705040545572</v>
      </c>
      <c r="W87" s="335">
        <v>2.8707977977800221</v>
      </c>
      <c r="X87" s="335">
        <v>2.9515862575360545</v>
      </c>
      <c r="Y87" s="335">
        <v>3.0164660931515193</v>
      </c>
      <c r="Z87" s="335">
        <v>3.0776775746365876</v>
      </c>
      <c r="AA87" s="335">
        <v>3.0977689636983352</v>
      </c>
      <c r="AB87" s="335">
        <v>3.1019192699689926</v>
      </c>
      <c r="AC87" s="335">
        <v>2.9823489944694224</v>
      </c>
      <c r="AD87" s="335">
        <v>2.9693698518895144</v>
      </c>
      <c r="AE87" s="335">
        <v>3.0595328845798315</v>
      </c>
      <c r="AF87" s="335">
        <v>3.250067601944381</v>
      </c>
      <c r="AG87" s="335">
        <v>3.5077958807037448</v>
      </c>
      <c r="AH87" s="335">
        <v>3.8054680339455849</v>
      </c>
      <c r="AI87" s="335">
        <v>4.3276760122088538</v>
      </c>
      <c r="AJ87" s="335">
        <v>4.7641872529398102</v>
      </c>
      <c r="AK87" s="335">
        <v>5.1286071382897598</v>
      </c>
      <c r="AL87" s="335">
        <v>5.136286875910737</v>
      </c>
      <c r="AM87" s="335">
        <v>4.9467376010372508</v>
      </c>
      <c r="AN87" s="335">
        <v>4.5576578449354495</v>
      </c>
      <c r="AO87" s="335">
        <v>3.8740573150017044</v>
      </c>
      <c r="AP87" s="335">
        <v>3.036720654460995</v>
      </c>
      <c r="AQ87" s="335">
        <v>2.5085727645661198</v>
      </c>
      <c r="AR87" s="335">
        <v>2.0977964297058813</v>
      </c>
      <c r="AS87" s="335">
        <v>1.7825161791336515</v>
      </c>
      <c r="AT87" s="335">
        <v>1.576357085543866</v>
      </c>
      <c r="AU87" s="335">
        <v>1.3943673499360405</v>
      </c>
      <c r="AV87" s="335">
        <v>1.2329326262453648</v>
      </c>
      <c r="AW87" s="335">
        <v>1.0927837181112625</v>
      </c>
      <c r="AX87" s="335">
        <v>0.95923798031337526</v>
      </c>
      <c r="AY87" s="335">
        <v>0.83330947748514139</v>
      </c>
      <c r="AZ87" s="335">
        <v>0.71396401402247078</v>
      </c>
      <c r="BA87" s="335">
        <v>0.60298731474487333</v>
      </c>
      <c r="BB87" s="335">
        <v>0.50031868287774639</v>
      </c>
      <c r="BC87" s="335">
        <v>0.40676042031137966</v>
      </c>
      <c r="BD87" s="335">
        <v>0.32221378945408913</v>
      </c>
      <c r="BE87" s="335">
        <v>0.28215060377508316</v>
      </c>
      <c r="BF87" s="335">
        <v>0.24959303738870803</v>
      </c>
      <c r="BG87" s="335">
        <v>0.21680313732834908</v>
      </c>
      <c r="BH87" s="335">
        <v>0.18369964091514784</v>
      </c>
      <c r="BI87" s="335">
        <v>0.15029580481775087</v>
      </c>
      <c r="BJ87" s="335">
        <v>0.1165098578314355</v>
      </c>
      <c r="BK87" s="335">
        <v>8.2542228383560109E-2</v>
      </c>
      <c r="BL87" s="335">
        <v>4.8312862790746564E-2</v>
      </c>
      <c r="BM87" s="335">
        <v>1.3834898142190214E-2</v>
      </c>
      <c r="BN87" s="335">
        <v>0</v>
      </c>
      <c r="BO87" s="335">
        <v>0</v>
      </c>
      <c r="BP87" s="335">
        <v>0</v>
      </c>
      <c r="BQ87" s="335">
        <v>0</v>
      </c>
      <c r="BR87" s="335">
        <v>0</v>
      </c>
      <c r="BS87" s="335">
        <v>0</v>
      </c>
      <c r="BT87" s="335">
        <v>0</v>
      </c>
      <c r="BU87" s="335">
        <v>0</v>
      </c>
      <c r="BV87" s="335">
        <v>0</v>
      </c>
      <c r="BW87" s="335">
        <v>0</v>
      </c>
      <c r="BX87" s="335">
        <v>0</v>
      </c>
      <c r="BY87" s="335">
        <v>0</v>
      </c>
      <c r="BZ87" s="335">
        <v>0</v>
      </c>
      <c r="CA87" s="335">
        <v>0</v>
      </c>
      <c r="CB87" s="335">
        <v>0</v>
      </c>
      <c r="CC87" s="335">
        <v>0</v>
      </c>
      <c r="CD87" s="335">
        <v>0</v>
      </c>
      <c r="CE87" s="335">
        <v>0</v>
      </c>
      <c r="CF87" s="335">
        <v>0</v>
      </c>
    </row>
    <row r="88" spans="2:84">
      <c r="B88" s="334" t="s">
        <v>505</v>
      </c>
      <c r="C88" s="335">
        <v>0</v>
      </c>
      <c r="D88" s="335">
        <v>0</v>
      </c>
      <c r="E88" s="335">
        <v>0</v>
      </c>
      <c r="F88" s="335">
        <v>0</v>
      </c>
      <c r="G88" s="335">
        <v>0</v>
      </c>
      <c r="H88" s="335">
        <v>0</v>
      </c>
      <c r="I88" s="335">
        <v>0</v>
      </c>
      <c r="J88" s="335">
        <v>0</v>
      </c>
      <c r="K88" s="335">
        <v>0</v>
      </c>
      <c r="L88" s="335">
        <v>0</v>
      </c>
      <c r="M88" s="335">
        <v>0</v>
      </c>
      <c r="N88" s="335">
        <v>0</v>
      </c>
      <c r="O88" s="335">
        <v>0</v>
      </c>
      <c r="P88" s="335">
        <v>0</v>
      </c>
      <c r="Q88" s="335">
        <v>0</v>
      </c>
      <c r="R88" s="335">
        <v>5.8691722480384975E-3</v>
      </c>
      <c r="S88" s="335">
        <v>9.1712003593983661E-3</v>
      </c>
      <c r="T88" s="335">
        <v>1.3704913268093125E-2</v>
      </c>
      <c r="U88" s="335">
        <v>1.9447784216105317E-2</v>
      </c>
      <c r="V88" s="335">
        <v>2.6124520445769902E-2</v>
      </c>
      <c r="W88" s="335">
        <v>3.3774512392196858E-2</v>
      </c>
      <c r="X88" s="335">
        <v>4.0572428169156842E-2</v>
      </c>
      <c r="Y88" s="335">
        <v>4.6935986123229377E-2</v>
      </c>
      <c r="Z88" s="335">
        <v>5.2718522294362684E-2</v>
      </c>
      <c r="AA88" s="335">
        <v>5.6986204107754547E-2</v>
      </c>
      <c r="AB88" s="335">
        <v>5.9923320332604314E-2</v>
      </c>
      <c r="AC88" s="335">
        <v>6.1523028609581427E-2</v>
      </c>
      <c r="AD88" s="335">
        <v>6.1467929204905132E-2</v>
      </c>
      <c r="AE88" s="335">
        <v>5.9861434092225239E-2</v>
      </c>
      <c r="AF88" s="335">
        <v>5.7013509888733042E-2</v>
      </c>
      <c r="AG88" s="335">
        <v>5.4733926329745879E-2</v>
      </c>
      <c r="AH88" s="335">
        <v>6.8922245300734111E-2</v>
      </c>
      <c r="AI88" s="335">
        <v>9.4439377990860565E-2</v>
      </c>
      <c r="AJ88" s="335">
        <v>0.11387341064450592</v>
      </c>
      <c r="AK88" s="335">
        <v>0.12560384598974353</v>
      </c>
      <c r="AL88" s="335">
        <v>0.13764246988189521</v>
      </c>
      <c r="AM88" s="335">
        <v>0.20964535733537443</v>
      </c>
      <c r="AN88" s="335">
        <v>0.39036813693130407</v>
      </c>
      <c r="AO88" s="335">
        <v>0.50659656058518854</v>
      </c>
      <c r="AP88" s="335">
        <v>0.62079901370811563</v>
      </c>
      <c r="AQ88" s="335">
        <v>0.76754838318814111</v>
      </c>
      <c r="AR88" s="335">
        <v>0.86872954736979691</v>
      </c>
      <c r="AS88" s="335">
        <v>0.92608761282817875</v>
      </c>
      <c r="AT88" s="335">
        <v>0.94844334225292137</v>
      </c>
      <c r="AU88" s="335">
        <v>0.95808278374659772</v>
      </c>
      <c r="AV88" s="335">
        <v>1.1558957515269308</v>
      </c>
      <c r="AW88" s="335">
        <v>1.249371533478135</v>
      </c>
      <c r="AX88" s="335">
        <v>1.3462963062236517</v>
      </c>
      <c r="AY88" s="335">
        <v>1.4460033293561501</v>
      </c>
      <c r="AZ88" s="335">
        <v>1.5464910695740122</v>
      </c>
      <c r="BA88" s="335">
        <v>1.6499101942140257</v>
      </c>
      <c r="BB88" s="335">
        <v>1.7564620351214644</v>
      </c>
      <c r="BC88" s="335">
        <v>1.8655837076607367</v>
      </c>
      <c r="BD88" s="335">
        <v>1.9774522014570992</v>
      </c>
      <c r="BE88" s="335">
        <v>2.0924030969707532</v>
      </c>
      <c r="BF88" s="335">
        <v>2.210686997391857</v>
      </c>
      <c r="BG88" s="335">
        <v>2.3316454563812523</v>
      </c>
      <c r="BH88" s="335">
        <v>2.4555424035231139</v>
      </c>
      <c r="BI88" s="335">
        <v>2.5823689657896982</v>
      </c>
      <c r="BJ88" s="335">
        <v>2.7124279849913586</v>
      </c>
      <c r="BK88" s="335">
        <v>2.8199219985929878</v>
      </c>
      <c r="BL88" s="335">
        <v>2.9142747477502686</v>
      </c>
      <c r="BM88" s="335">
        <v>3.0088557170928252</v>
      </c>
      <c r="BN88" s="335">
        <v>3.1038910525178318</v>
      </c>
      <c r="BO88" s="335">
        <v>3.1989105465136776</v>
      </c>
      <c r="BP88" s="335">
        <v>3.2941575803753982</v>
      </c>
      <c r="BQ88" s="335">
        <v>3.389649214231818</v>
      </c>
      <c r="BR88" s="335">
        <v>3.4856429318592639</v>
      </c>
      <c r="BS88" s="335">
        <v>3.5816867900992673</v>
      </c>
      <c r="BT88" s="335">
        <v>3.6780344450209665</v>
      </c>
      <c r="BU88" s="335">
        <v>3.7747034278557039</v>
      </c>
      <c r="BV88" s="335">
        <v>3.8719525500654477</v>
      </c>
      <c r="BW88" s="335">
        <v>3.9693118377333438</v>
      </c>
      <c r="BX88" s="335">
        <v>4.0670222737973099</v>
      </c>
      <c r="BY88" s="335">
        <v>4.1650724308541944</v>
      </c>
      <c r="BZ88" s="335">
        <v>4.2636818328939752</v>
      </c>
      <c r="CA88" s="335">
        <v>4.3623469738230538</v>
      </c>
      <c r="CB88" s="335">
        <v>4.4612732917769895</v>
      </c>
      <c r="CC88" s="335">
        <v>4.5604309554121176</v>
      </c>
      <c r="CD88" s="335">
        <v>4.6600323302301465</v>
      </c>
      <c r="CE88" s="335">
        <v>4.759856830452601</v>
      </c>
      <c r="CF88" s="335">
        <v>4.8601281306163342</v>
      </c>
    </row>
    <row r="89" spans="2:84" ht="13.5" thickBot="1">
      <c r="B89" s="341" t="s">
        <v>33</v>
      </c>
      <c r="C89" s="342">
        <v>2.3681342320599192</v>
      </c>
      <c r="D89" s="342">
        <v>2.4765756940086532</v>
      </c>
      <c r="E89" s="342">
        <v>2.5627855476105266</v>
      </c>
      <c r="F89" s="342">
        <v>2.6394669040236729</v>
      </c>
      <c r="G89" s="342">
        <v>2.720306808641006</v>
      </c>
      <c r="H89" s="342">
        <v>2.9097267532735089</v>
      </c>
      <c r="I89" s="342">
        <v>3.1332127166517107</v>
      </c>
      <c r="J89" s="342">
        <v>3.3788051368184941</v>
      </c>
      <c r="K89" s="342">
        <v>3.6851835162217403</v>
      </c>
      <c r="L89" s="342">
        <v>4.0588171109371842</v>
      </c>
      <c r="M89" s="342">
        <v>4.5061196187120061</v>
      </c>
      <c r="N89" s="342">
        <v>5.0260708127036899</v>
      </c>
      <c r="O89" s="342">
        <v>5.5786503000596852</v>
      </c>
      <c r="P89" s="342">
        <v>6.1437038622296036</v>
      </c>
      <c r="Q89" s="342">
        <v>6.6745401561173185</v>
      </c>
      <c r="R89" s="342">
        <v>7.1547285258855222</v>
      </c>
      <c r="S89" s="342">
        <v>7.5822152737061081</v>
      </c>
      <c r="T89" s="342">
        <v>7.97375369624943</v>
      </c>
      <c r="U89" s="342">
        <v>8.3270181448401814</v>
      </c>
      <c r="V89" s="342">
        <v>8.7670582641182389</v>
      </c>
      <c r="W89" s="342">
        <v>9.3089479346128616</v>
      </c>
      <c r="X89" s="342">
        <v>9.621419579973459</v>
      </c>
      <c r="Y89" s="342">
        <v>9.9141443843336443</v>
      </c>
      <c r="Z89" s="342">
        <v>10.159194845322386</v>
      </c>
      <c r="AA89" s="342">
        <v>10.351344046435957</v>
      </c>
      <c r="AB89" s="342">
        <v>10.554890902703267</v>
      </c>
      <c r="AC89" s="342">
        <v>10.72716033788285</v>
      </c>
      <c r="AD89" s="342">
        <v>11.048544795051551</v>
      </c>
      <c r="AE89" s="342">
        <v>11.507462193253813</v>
      </c>
      <c r="AF89" s="342">
        <v>12.134322262410976</v>
      </c>
      <c r="AG89" s="342">
        <v>12.783800596460077</v>
      </c>
      <c r="AH89" s="342">
        <v>13.433821440734979</v>
      </c>
      <c r="AI89" s="342">
        <v>14.703717093382105</v>
      </c>
      <c r="AJ89" s="342">
        <v>15.608707465714501</v>
      </c>
      <c r="AK89" s="342">
        <v>16.396554191185508</v>
      </c>
      <c r="AL89" s="342">
        <v>16.625668475929842</v>
      </c>
      <c r="AM89" s="342">
        <v>16.816661078478994</v>
      </c>
      <c r="AN89" s="342">
        <v>17.148017443447834</v>
      </c>
      <c r="AO89" s="342">
        <v>16.707481611919377</v>
      </c>
      <c r="AP89" s="342">
        <v>15.459860403760667</v>
      </c>
      <c r="AQ89" s="342">
        <v>15.521424493405377</v>
      </c>
      <c r="AR89" s="342">
        <v>15.589377008363764</v>
      </c>
      <c r="AS89" s="342">
        <v>15.456558881455191</v>
      </c>
      <c r="AT89" s="342">
        <v>15.247751532886298</v>
      </c>
      <c r="AU89" s="342">
        <v>14.911924261379852</v>
      </c>
      <c r="AV89" s="342">
        <v>14.807581649129654</v>
      </c>
      <c r="AW89" s="342">
        <v>14.85265920324737</v>
      </c>
      <c r="AX89" s="342">
        <v>14.900400351164492</v>
      </c>
      <c r="AY89" s="342">
        <v>14.949606099695051</v>
      </c>
      <c r="AZ89" s="342">
        <v>14.979204640507017</v>
      </c>
      <c r="BA89" s="342">
        <v>15.013370250380881</v>
      </c>
      <c r="BB89" s="342">
        <v>15.051749870598114</v>
      </c>
      <c r="BC89" s="342">
        <v>15.094736662319502</v>
      </c>
      <c r="BD89" s="342">
        <v>15.141955775431315</v>
      </c>
      <c r="BE89" s="342">
        <v>15.231531299335185</v>
      </c>
      <c r="BF89" s="342">
        <v>15.326201123961342</v>
      </c>
      <c r="BG89" s="342">
        <v>15.417436058531116</v>
      </c>
      <c r="BH89" s="342">
        <v>15.505160887569499</v>
      </c>
      <c r="BI89" s="342">
        <v>15.5893807995665</v>
      </c>
      <c r="BJ89" s="342">
        <v>15.670046647915573</v>
      </c>
      <c r="BK89" s="342">
        <v>15.721868701683558</v>
      </c>
      <c r="BL89" s="342">
        <v>15.754030990849756</v>
      </c>
      <c r="BM89" s="342">
        <v>15.779923257515774</v>
      </c>
      <c r="BN89" s="342">
        <v>15.820521246400013</v>
      </c>
      <c r="BO89" s="342">
        <v>15.869078686167214</v>
      </c>
      <c r="BP89" s="342">
        <v>15.911923103570881</v>
      </c>
      <c r="BQ89" s="342">
        <v>15.949213387255584</v>
      </c>
      <c r="BR89" s="342">
        <v>15.981068665393078</v>
      </c>
      <c r="BS89" s="342">
        <v>15.979523289613056</v>
      </c>
      <c r="BT89" s="342">
        <v>15.942442914348215</v>
      </c>
      <c r="BU89" s="342">
        <v>15.904310783766876</v>
      </c>
      <c r="BV89" s="342">
        <v>15.865044438965327</v>
      </c>
      <c r="BW89" s="342">
        <v>15.825157270648955</v>
      </c>
      <c r="BX89" s="342">
        <v>15.784478737233105</v>
      </c>
      <c r="BY89" s="342">
        <v>15.743000237132012</v>
      </c>
      <c r="BZ89" s="342">
        <v>15.700454154506694</v>
      </c>
      <c r="CA89" s="342">
        <v>15.657246318274211</v>
      </c>
      <c r="CB89" s="342">
        <v>15.61307246643938</v>
      </c>
      <c r="CC89" s="342">
        <v>15.75087260345645</v>
      </c>
      <c r="CD89" s="342">
        <v>15.935007090317592</v>
      </c>
      <c r="CE89" s="342">
        <v>16.119673419094717</v>
      </c>
      <c r="CF89" s="342">
        <v>16.305206128134927</v>
      </c>
    </row>
    <row r="97" spans="1:11">
      <c r="A97" s="332"/>
      <c r="B97" s="332"/>
      <c r="C97" s="332"/>
      <c r="D97" s="332"/>
      <c r="E97" s="332"/>
      <c r="F97" s="332"/>
      <c r="G97" s="332"/>
      <c r="H97" s="332"/>
      <c r="I97" s="332"/>
      <c r="J97" s="332"/>
      <c r="K97" s="332"/>
    </row>
    <row r="98" spans="1:11">
      <c r="A98" s="332"/>
      <c r="B98" s="332"/>
      <c r="C98" s="332"/>
      <c r="D98" s="332"/>
      <c r="E98" s="332"/>
      <c r="F98" s="332"/>
      <c r="G98" s="332"/>
      <c r="H98" s="332"/>
      <c r="I98" s="332"/>
      <c r="J98" s="332"/>
      <c r="K98" s="332"/>
    </row>
    <row r="99" spans="1:11">
      <c r="A99" s="332"/>
      <c r="B99" s="332"/>
      <c r="C99" s="332"/>
      <c r="D99" s="332"/>
      <c r="E99" s="332"/>
      <c r="F99" s="332"/>
      <c r="G99" s="332"/>
      <c r="H99" s="332"/>
      <c r="I99" s="332"/>
      <c r="J99" s="332"/>
      <c r="K99" s="332"/>
    </row>
    <row r="100" spans="1:11">
      <c r="A100" s="332"/>
      <c r="B100" s="332"/>
      <c r="C100" s="332"/>
      <c r="D100" s="332"/>
      <c r="E100" s="332"/>
      <c r="F100" s="332"/>
      <c r="G100" s="332"/>
      <c r="H100" s="332"/>
      <c r="I100" s="332"/>
      <c r="J100" s="332"/>
      <c r="K100" s="332"/>
    </row>
    <row r="110" spans="1:11">
      <c r="A110" s="332"/>
      <c r="B110" s="332"/>
      <c r="C110" s="332"/>
      <c r="D110" s="332"/>
      <c r="E110" s="332"/>
      <c r="F110" s="332"/>
      <c r="G110" s="332"/>
      <c r="H110" s="332"/>
      <c r="I110" s="332"/>
      <c r="J110" s="332"/>
      <c r="K110" s="332"/>
    </row>
    <row r="111" spans="1:11">
      <c r="A111" s="332"/>
      <c r="B111" s="332"/>
      <c r="C111" s="332"/>
      <c r="D111" s="332"/>
      <c r="E111" s="332"/>
      <c r="F111" s="332"/>
      <c r="G111" s="332"/>
      <c r="H111" s="332"/>
      <c r="I111" s="332"/>
      <c r="J111" s="332"/>
      <c r="K111" s="332"/>
    </row>
    <row r="113" spans="1:11">
      <c r="A113" s="332"/>
      <c r="B113" s="332"/>
      <c r="C113" s="332"/>
      <c r="D113" s="332"/>
      <c r="E113" s="332"/>
      <c r="F113" s="332"/>
      <c r="G113" s="332"/>
      <c r="H113" s="332"/>
      <c r="I113" s="332"/>
      <c r="J113" s="332"/>
      <c r="K113" s="332"/>
    </row>
    <row r="114" spans="1:11">
      <c r="A114" s="332"/>
      <c r="B114" s="332"/>
      <c r="C114" s="332"/>
      <c r="D114" s="332"/>
      <c r="E114" s="332"/>
      <c r="F114" s="332"/>
      <c r="G114" s="332"/>
      <c r="H114" s="332"/>
      <c r="I114" s="332"/>
      <c r="J114" s="332"/>
      <c r="K114" s="332"/>
    </row>
    <row r="115" spans="1:11">
      <c r="A115" s="332"/>
      <c r="B115" s="332"/>
      <c r="C115" s="332"/>
      <c r="D115" s="332"/>
      <c r="E115" s="332"/>
      <c r="F115" s="332"/>
      <c r="G115" s="332"/>
      <c r="H115" s="332"/>
      <c r="I115" s="332"/>
      <c r="J115" s="332"/>
      <c r="K115" s="332"/>
    </row>
    <row r="116" spans="1:11">
      <c r="A116" s="332"/>
      <c r="B116" s="332"/>
      <c r="C116" s="332"/>
      <c r="D116" s="332"/>
      <c r="E116" s="332"/>
      <c r="F116" s="332"/>
      <c r="G116" s="332"/>
      <c r="H116" s="332"/>
      <c r="I116" s="332"/>
      <c r="J116" s="332"/>
      <c r="K116" s="332"/>
    </row>
    <row r="117" spans="1:11">
      <c r="A117" s="332"/>
      <c r="B117" s="332"/>
      <c r="C117" s="332"/>
      <c r="D117" s="332"/>
      <c r="E117" s="332"/>
      <c r="F117" s="332"/>
      <c r="G117" s="332"/>
      <c r="H117" s="332"/>
      <c r="I117" s="332"/>
      <c r="J117" s="332"/>
      <c r="K117" s="332"/>
    </row>
    <row r="118" spans="1:11">
      <c r="A118" s="332"/>
      <c r="B118" s="332"/>
      <c r="C118" s="332"/>
      <c r="D118" s="332"/>
      <c r="E118" s="332"/>
      <c r="F118" s="332"/>
      <c r="G118" s="332"/>
      <c r="H118" s="332"/>
      <c r="I118" s="332"/>
      <c r="J118" s="332"/>
      <c r="K118" s="332"/>
    </row>
    <row r="119" spans="1:11">
      <c r="A119" s="332"/>
      <c r="B119" s="332"/>
      <c r="C119" s="332"/>
      <c r="D119" s="332"/>
      <c r="E119" s="332"/>
      <c r="F119" s="332"/>
      <c r="G119" s="332"/>
      <c r="H119" s="332"/>
      <c r="I119" s="332"/>
      <c r="J119" s="332"/>
      <c r="K119" s="332"/>
    </row>
    <row r="120" spans="1:11">
      <c r="A120" s="332"/>
      <c r="B120" s="332"/>
      <c r="C120" s="332"/>
      <c r="D120" s="332"/>
      <c r="E120" s="332"/>
      <c r="F120" s="332"/>
      <c r="G120" s="332"/>
      <c r="H120" s="332"/>
      <c r="I120" s="332"/>
      <c r="J120" s="332"/>
      <c r="K120" s="332"/>
    </row>
    <row r="121" spans="1:11">
      <c r="A121" s="332"/>
      <c r="B121" s="332"/>
      <c r="C121" s="332"/>
      <c r="D121" s="332"/>
      <c r="E121" s="332"/>
      <c r="F121" s="332"/>
      <c r="G121" s="332"/>
      <c r="H121" s="332"/>
      <c r="I121" s="332"/>
      <c r="J121" s="332"/>
      <c r="K121" s="332"/>
    </row>
    <row r="122" spans="1:11">
      <c r="A122" s="332"/>
      <c r="B122" s="332"/>
      <c r="C122" s="332"/>
      <c r="D122" s="332"/>
      <c r="E122" s="332"/>
      <c r="F122" s="332"/>
      <c r="G122" s="332"/>
      <c r="H122" s="332"/>
      <c r="I122" s="332"/>
      <c r="J122" s="332"/>
      <c r="K122" s="332"/>
    </row>
    <row r="123" spans="1:11">
      <c r="A123" s="332"/>
      <c r="B123" s="332"/>
      <c r="C123" s="332"/>
      <c r="D123" s="332"/>
      <c r="E123" s="332"/>
      <c r="F123" s="332"/>
      <c r="G123" s="332"/>
      <c r="H123" s="332"/>
      <c r="I123" s="332"/>
      <c r="J123" s="332"/>
      <c r="K123" s="332"/>
    </row>
    <row r="124" spans="1:11">
      <c r="A124" s="332"/>
      <c r="B124" s="332"/>
      <c r="C124" s="332"/>
      <c r="D124" s="332"/>
      <c r="E124" s="332"/>
      <c r="F124" s="332"/>
      <c r="G124" s="332"/>
      <c r="H124" s="332"/>
      <c r="I124" s="332"/>
      <c r="J124" s="332"/>
      <c r="K124" s="332"/>
    </row>
    <row r="125" spans="1:11">
      <c r="A125" s="332"/>
      <c r="B125" s="332"/>
      <c r="C125" s="332"/>
      <c r="D125" s="332"/>
      <c r="E125" s="332"/>
      <c r="F125" s="332"/>
      <c r="G125" s="332"/>
      <c r="H125" s="332"/>
      <c r="I125" s="332"/>
      <c r="J125" s="332"/>
      <c r="K125" s="332"/>
    </row>
    <row r="126" spans="1:11">
      <c r="A126" s="332"/>
      <c r="B126" s="332"/>
      <c r="C126" s="332"/>
      <c r="D126" s="332"/>
      <c r="E126" s="332"/>
      <c r="F126" s="332"/>
      <c r="G126" s="332"/>
      <c r="H126" s="332"/>
      <c r="I126" s="332"/>
      <c r="J126" s="332"/>
      <c r="K126" s="332"/>
    </row>
    <row r="127" spans="1:11">
      <c r="A127" s="332"/>
      <c r="B127" s="332"/>
      <c r="C127" s="332"/>
      <c r="D127" s="332"/>
      <c r="E127" s="332"/>
      <c r="F127" s="332"/>
      <c r="G127" s="332"/>
      <c r="H127" s="332"/>
      <c r="I127" s="332"/>
      <c r="J127" s="332"/>
      <c r="K127" s="332"/>
    </row>
    <row r="128" spans="1:11">
      <c r="A128" s="332"/>
      <c r="B128" s="332"/>
      <c r="C128" s="332"/>
      <c r="D128" s="332"/>
      <c r="E128" s="332"/>
      <c r="F128" s="332"/>
      <c r="G128" s="332"/>
      <c r="H128" s="332"/>
      <c r="I128" s="332"/>
      <c r="J128" s="332"/>
      <c r="K128" s="332"/>
    </row>
    <row r="129" spans="1:11">
      <c r="A129" s="332"/>
      <c r="B129" s="332"/>
      <c r="C129" s="332"/>
      <c r="D129" s="332"/>
      <c r="E129" s="332"/>
      <c r="F129" s="332"/>
      <c r="G129" s="332"/>
      <c r="H129" s="332"/>
      <c r="I129" s="332"/>
      <c r="J129" s="332"/>
      <c r="K129" s="332"/>
    </row>
    <row r="130" spans="1:11">
      <c r="A130" s="332"/>
      <c r="B130" s="332"/>
      <c r="C130" s="332"/>
      <c r="D130" s="332"/>
      <c r="E130" s="332"/>
      <c r="F130" s="332"/>
      <c r="G130" s="332"/>
      <c r="H130" s="332"/>
      <c r="I130" s="332"/>
      <c r="J130" s="332"/>
      <c r="K130" s="332"/>
    </row>
    <row r="131" spans="1:11">
      <c r="A131" s="332"/>
      <c r="B131" s="332"/>
      <c r="C131" s="332"/>
      <c r="D131" s="332"/>
      <c r="E131" s="332"/>
      <c r="F131" s="332"/>
      <c r="G131" s="332"/>
      <c r="H131" s="332"/>
      <c r="I131" s="332"/>
      <c r="J131" s="332"/>
      <c r="K131" s="332"/>
    </row>
    <row r="132" spans="1:11">
      <c r="A132" s="332"/>
      <c r="B132" s="332"/>
      <c r="C132" s="332"/>
      <c r="D132" s="332"/>
      <c r="E132" s="332"/>
      <c r="F132" s="332"/>
      <c r="G132" s="332"/>
      <c r="H132" s="332"/>
      <c r="I132" s="332"/>
      <c r="J132" s="332"/>
      <c r="K132" s="332"/>
    </row>
    <row r="133" spans="1:11">
      <c r="A133" s="332"/>
      <c r="B133" s="332"/>
      <c r="C133" s="332"/>
      <c r="D133" s="332"/>
      <c r="E133" s="332"/>
      <c r="F133" s="332"/>
      <c r="G133" s="332"/>
      <c r="H133" s="332"/>
      <c r="I133" s="332"/>
      <c r="J133" s="332"/>
      <c r="K133" s="332"/>
    </row>
    <row r="134" spans="1:11">
      <c r="A134" s="332"/>
      <c r="B134" s="332"/>
      <c r="C134" s="332"/>
      <c r="D134" s="332"/>
      <c r="E134" s="332"/>
      <c r="F134" s="332"/>
      <c r="G134" s="332"/>
      <c r="H134" s="332"/>
      <c r="I134" s="332"/>
      <c r="J134" s="332"/>
      <c r="K134" s="332"/>
    </row>
    <row r="135" spans="1:11">
      <c r="A135" s="332"/>
      <c r="B135" s="332"/>
      <c r="C135" s="332"/>
      <c r="D135" s="332"/>
      <c r="E135" s="332"/>
      <c r="F135" s="332"/>
      <c r="G135" s="332"/>
      <c r="H135" s="332"/>
      <c r="I135" s="332"/>
      <c r="J135" s="332"/>
      <c r="K135" s="332"/>
    </row>
    <row r="136" spans="1:11">
      <c r="A136" s="332"/>
      <c r="B136" s="332"/>
      <c r="C136" s="332"/>
      <c r="D136" s="332"/>
      <c r="E136" s="332"/>
      <c r="F136" s="332"/>
      <c r="G136" s="332"/>
      <c r="H136" s="332"/>
      <c r="I136" s="332"/>
      <c r="J136" s="332"/>
      <c r="K136" s="332"/>
    </row>
    <row r="137" spans="1:11">
      <c r="A137" s="332"/>
      <c r="B137" s="332"/>
      <c r="C137" s="332"/>
      <c r="D137" s="332"/>
      <c r="E137" s="332"/>
      <c r="F137" s="332"/>
      <c r="G137" s="332"/>
      <c r="H137" s="332"/>
      <c r="I137" s="332"/>
      <c r="J137" s="332"/>
      <c r="K137" s="332"/>
    </row>
    <row r="138" spans="1:11">
      <c r="A138" s="332"/>
      <c r="B138" s="332"/>
      <c r="C138" s="332"/>
      <c r="D138" s="332"/>
      <c r="E138" s="332"/>
      <c r="F138" s="332"/>
      <c r="G138" s="332"/>
      <c r="H138" s="332"/>
      <c r="I138" s="332"/>
      <c r="J138" s="332"/>
      <c r="K138" s="332"/>
    </row>
    <row r="139" spans="1:11">
      <c r="A139" s="332"/>
      <c r="B139" s="332"/>
      <c r="C139" s="332"/>
      <c r="D139" s="332"/>
      <c r="E139" s="332"/>
      <c r="F139" s="332"/>
      <c r="G139" s="332"/>
      <c r="H139" s="332"/>
      <c r="I139" s="332"/>
      <c r="J139" s="332"/>
      <c r="K139" s="332"/>
    </row>
    <row r="140" spans="1:11">
      <c r="A140" s="332"/>
      <c r="B140" s="332"/>
      <c r="C140" s="332"/>
      <c r="D140" s="332"/>
      <c r="E140" s="332"/>
      <c r="F140" s="332"/>
      <c r="G140" s="332"/>
      <c r="H140" s="332"/>
      <c r="I140" s="332"/>
      <c r="J140" s="332"/>
      <c r="K140" s="332"/>
    </row>
    <row r="141" spans="1:11">
      <c r="A141" s="332"/>
      <c r="B141" s="332"/>
      <c r="C141" s="332"/>
      <c r="D141" s="332"/>
      <c r="E141" s="332"/>
      <c r="F141" s="332"/>
      <c r="G141" s="332"/>
      <c r="H141" s="332"/>
      <c r="I141" s="332"/>
      <c r="J141" s="332"/>
      <c r="K141" s="332"/>
    </row>
    <row r="142" spans="1:11">
      <c r="A142" s="332"/>
      <c r="B142" s="332"/>
      <c r="C142" s="332"/>
      <c r="D142" s="332"/>
      <c r="E142" s="332"/>
      <c r="F142" s="332"/>
      <c r="G142" s="332"/>
      <c r="H142" s="332"/>
      <c r="I142" s="332"/>
      <c r="J142" s="332"/>
      <c r="K142" s="332"/>
    </row>
    <row r="143" spans="1:11">
      <c r="A143" s="332"/>
      <c r="B143" s="332"/>
      <c r="C143" s="332"/>
      <c r="D143" s="332"/>
      <c r="E143" s="332"/>
      <c r="F143" s="332"/>
      <c r="G143" s="332"/>
      <c r="H143" s="332"/>
      <c r="I143" s="332"/>
      <c r="J143" s="332"/>
      <c r="K143" s="332"/>
    </row>
    <row r="144" spans="1:11">
      <c r="A144" s="332"/>
      <c r="B144" s="332"/>
      <c r="C144" s="332"/>
      <c r="D144" s="332"/>
      <c r="E144" s="332"/>
      <c r="F144" s="332"/>
      <c r="G144" s="332"/>
      <c r="H144" s="332"/>
      <c r="I144" s="332"/>
      <c r="J144" s="332"/>
      <c r="K144" s="332"/>
    </row>
    <row r="145" spans="1:11">
      <c r="A145" s="332"/>
      <c r="B145" s="332"/>
      <c r="C145" s="332"/>
      <c r="D145" s="332"/>
      <c r="E145" s="332"/>
      <c r="F145" s="332"/>
      <c r="G145" s="332"/>
      <c r="H145" s="332"/>
      <c r="I145" s="332"/>
      <c r="J145" s="332"/>
      <c r="K145" s="332"/>
    </row>
    <row r="146" spans="1:11">
      <c r="A146" s="332"/>
      <c r="B146" s="332"/>
      <c r="C146" s="332"/>
      <c r="D146" s="332"/>
      <c r="E146" s="332"/>
      <c r="F146" s="332"/>
      <c r="G146" s="332"/>
      <c r="H146" s="332"/>
      <c r="I146" s="332"/>
      <c r="J146" s="332"/>
      <c r="K146" s="332"/>
    </row>
    <row r="147" spans="1:11">
      <c r="A147" s="332"/>
      <c r="B147" s="332"/>
      <c r="C147" s="332"/>
      <c r="D147" s="332"/>
      <c r="E147" s="332"/>
      <c r="F147" s="332"/>
      <c r="G147" s="332"/>
      <c r="H147" s="332"/>
      <c r="I147" s="332"/>
      <c r="J147" s="332"/>
      <c r="K147" s="332"/>
    </row>
    <row r="148" spans="1:11">
      <c r="A148" s="332"/>
      <c r="B148" s="332"/>
      <c r="C148" s="332"/>
      <c r="D148" s="332"/>
      <c r="E148" s="332"/>
      <c r="F148" s="332"/>
      <c r="G148" s="332"/>
      <c r="H148" s="332"/>
      <c r="I148" s="332"/>
      <c r="J148" s="332"/>
      <c r="K148" s="332"/>
    </row>
    <row r="149" spans="1:11">
      <c r="A149" s="332"/>
      <c r="B149" s="332"/>
      <c r="C149" s="332"/>
      <c r="D149" s="332"/>
      <c r="E149" s="332"/>
      <c r="F149" s="332"/>
      <c r="G149" s="332"/>
      <c r="H149" s="332"/>
      <c r="I149" s="332"/>
      <c r="J149" s="332"/>
      <c r="K149" s="332"/>
    </row>
    <row r="150" spans="1:11">
      <c r="A150" s="332"/>
      <c r="B150" s="332"/>
      <c r="C150" s="332"/>
      <c r="D150" s="332"/>
      <c r="E150" s="332"/>
      <c r="F150" s="332"/>
      <c r="G150" s="332"/>
      <c r="H150" s="332"/>
      <c r="I150" s="332"/>
      <c r="J150" s="332"/>
      <c r="K150" s="332"/>
    </row>
    <row r="151" spans="1:11">
      <c r="A151" s="332"/>
      <c r="B151" s="332"/>
      <c r="C151" s="332"/>
      <c r="D151" s="332"/>
      <c r="E151" s="332"/>
      <c r="F151" s="332"/>
      <c r="G151" s="332"/>
      <c r="H151" s="332"/>
      <c r="I151" s="332"/>
      <c r="J151" s="332"/>
      <c r="K151" s="332"/>
    </row>
    <row r="152" spans="1:11">
      <c r="A152" s="332"/>
      <c r="B152" s="332"/>
      <c r="C152" s="332"/>
      <c r="D152" s="332"/>
      <c r="E152" s="332"/>
      <c r="F152" s="332"/>
      <c r="G152" s="332"/>
      <c r="H152" s="332"/>
      <c r="I152" s="332"/>
      <c r="J152" s="332"/>
      <c r="K152" s="332"/>
    </row>
    <row r="153" spans="1:11">
      <c r="A153" s="332"/>
      <c r="B153" s="332"/>
      <c r="C153" s="332"/>
      <c r="D153" s="332"/>
      <c r="E153" s="332"/>
      <c r="F153" s="332"/>
      <c r="G153" s="332"/>
      <c r="H153" s="332"/>
      <c r="I153" s="332"/>
      <c r="J153" s="332"/>
      <c r="K153" s="332"/>
    </row>
    <row r="154" spans="1:11">
      <c r="A154" s="332"/>
      <c r="B154" s="332"/>
      <c r="C154" s="332"/>
      <c r="D154" s="332"/>
      <c r="E154" s="332"/>
      <c r="F154" s="332"/>
      <c r="G154" s="332"/>
      <c r="H154" s="332"/>
      <c r="I154" s="332"/>
      <c r="J154" s="332"/>
      <c r="K154" s="332"/>
    </row>
    <row r="155" spans="1:11">
      <c r="A155" s="332"/>
      <c r="B155" s="332"/>
      <c r="C155" s="332"/>
      <c r="D155" s="332"/>
      <c r="E155" s="332"/>
      <c r="F155" s="332"/>
      <c r="G155" s="332"/>
      <c r="H155" s="332"/>
      <c r="I155" s="332"/>
      <c r="J155" s="332"/>
      <c r="K155" s="332"/>
    </row>
    <row r="156" spans="1:11">
      <c r="A156" s="332"/>
      <c r="B156" s="332"/>
      <c r="C156" s="332"/>
      <c r="D156" s="332"/>
      <c r="E156" s="332"/>
      <c r="F156" s="332"/>
      <c r="G156" s="332"/>
      <c r="H156" s="332"/>
      <c r="I156" s="332"/>
      <c r="J156" s="332"/>
      <c r="K156" s="332"/>
    </row>
    <row r="157" spans="1:11">
      <c r="A157" s="332"/>
      <c r="B157" s="332"/>
      <c r="C157" s="332"/>
      <c r="D157" s="332"/>
      <c r="E157" s="332"/>
      <c r="F157" s="332"/>
      <c r="G157" s="332"/>
      <c r="H157" s="332"/>
      <c r="I157" s="332"/>
      <c r="J157" s="332"/>
      <c r="K157" s="332"/>
    </row>
    <row r="158" spans="1:11">
      <c r="A158" s="332"/>
      <c r="B158" s="332"/>
      <c r="C158" s="332"/>
      <c r="D158" s="332"/>
      <c r="E158" s="332"/>
      <c r="F158" s="332"/>
      <c r="G158" s="332"/>
      <c r="H158" s="332"/>
      <c r="I158" s="332"/>
      <c r="J158" s="332"/>
      <c r="K158" s="332"/>
    </row>
    <row r="159" spans="1:11">
      <c r="A159" s="332"/>
      <c r="B159" s="332"/>
      <c r="C159" s="332"/>
      <c r="D159" s="332"/>
      <c r="E159" s="332"/>
      <c r="F159" s="332"/>
      <c r="G159" s="332"/>
      <c r="H159" s="332"/>
      <c r="I159" s="332"/>
      <c r="J159" s="332"/>
      <c r="K159" s="332"/>
    </row>
    <row r="160" spans="1:11">
      <c r="A160" s="332"/>
      <c r="B160" s="332"/>
      <c r="C160" s="332"/>
      <c r="D160" s="332"/>
      <c r="E160" s="332"/>
      <c r="F160" s="332"/>
      <c r="G160" s="332"/>
      <c r="H160" s="332"/>
      <c r="I160" s="332"/>
      <c r="J160" s="332"/>
      <c r="K160" s="332"/>
    </row>
    <row r="161" spans="1:11">
      <c r="A161" s="332"/>
      <c r="B161" s="332"/>
      <c r="C161" s="332"/>
      <c r="D161" s="332"/>
      <c r="E161" s="332"/>
      <c r="F161" s="332"/>
      <c r="G161" s="332"/>
      <c r="H161" s="332"/>
      <c r="I161" s="332"/>
      <c r="J161" s="332"/>
      <c r="K161" s="332"/>
    </row>
    <row r="162" spans="1:11">
      <c r="A162" s="332"/>
      <c r="B162" s="332"/>
      <c r="C162" s="332"/>
      <c r="D162" s="332"/>
      <c r="E162" s="332"/>
      <c r="F162" s="332"/>
      <c r="G162" s="332"/>
      <c r="H162" s="332"/>
      <c r="I162" s="332"/>
      <c r="J162" s="332"/>
      <c r="K162" s="332"/>
    </row>
    <row r="163" spans="1:11">
      <c r="A163" s="332"/>
      <c r="B163" s="332"/>
      <c r="C163" s="332"/>
      <c r="D163" s="332"/>
      <c r="E163" s="332"/>
      <c r="F163" s="332"/>
      <c r="G163" s="332"/>
      <c r="H163" s="332"/>
      <c r="I163" s="332"/>
      <c r="J163" s="332"/>
      <c r="K163" s="332"/>
    </row>
    <row r="164" spans="1:11">
      <c r="A164" s="332"/>
      <c r="B164" s="332"/>
      <c r="C164" s="332"/>
      <c r="D164" s="332"/>
      <c r="E164" s="332"/>
      <c r="F164" s="332"/>
      <c r="G164" s="332"/>
      <c r="H164" s="332"/>
      <c r="I164" s="332"/>
      <c r="J164" s="332"/>
      <c r="K164" s="332"/>
    </row>
    <row r="165" spans="1:11">
      <c r="A165" s="332"/>
      <c r="B165" s="332"/>
      <c r="C165" s="332"/>
      <c r="D165" s="332"/>
      <c r="E165" s="332"/>
      <c r="F165" s="332"/>
      <c r="G165" s="332"/>
      <c r="H165" s="332"/>
      <c r="I165" s="332"/>
      <c r="J165" s="332"/>
      <c r="K165" s="332"/>
    </row>
    <row r="166" spans="1:11">
      <c r="A166" s="332"/>
      <c r="B166" s="332"/>
      <c r="C166" s="332"/>
      <c r="D166" s="332"/>
      <c r="E166" s="332"/>
      <c r="F166" s="332"/>
      <c r="G166" s="332"/>
      <c r="H166" s="332"/>
      <c r="I166" s="332"/>
      <c r="J166" s="332"/>
      <c r="K166" s="332"/>
    </row>
    <row r="167" spans="1:11">
      <c r="A167" s="332"/>
      <c r="B167" s="332"/>
      <c r="C167" s="332"/>
      <c r="D167" s="332"/>
      <c r="E167" s="332"/>
      <c r="F167" s="332"/>
      <c r="G167" s="332"/>
      <c r="H167" s="332"/>
      <c r="I167" s="332"/>
      <c r="J167" s="332"/>
      <c r="K167" s="332"/>
    </row>
    <row r="168" spans="1:11">
      <c r="A168" s="332"/>
      <c r="B168" s="332"/>
      <c r="C168" s="332"/>
      <c r="D168" s="332"/>
      <c r="E168" s="332"/>
      <c r="F168" s="332"/>
      <c r="G168" s="332"/>
      <c r="H168" s="332"/>
      <c r="I168" s="332"/>
      <c r="J168" s="332"/>
      <c r="K168" s="332"/>
    </row>
    <row r="169" spans="1:11">
      <c r="A169" s="332"/>
      <c r="B169" s="332"/>
      <c r="C169" s="332"/>
      <c r="D169" s="332"/>
      <c r="E169" s="332"/>
      <c r="F169" s="332"/>
      <c r="G169" s="332"/>
      <c r="H169" s="332"/>
      <c r="I169" s="332"/>
      <c r="J169" s="332"/>
      <c r="K169" s="332"/>
    </row>
    <row r="170" spans="1:11">
      <c r="A170" s="332"/>
      <c r="B170" s="332"/>
      <c r="C170" s="332"/>
      <c r="D170" s="332"/>
      <c r="E170" s="332"/>
      <c r="F170" s="332"/>
      <c r="G170" s="332"/>
      <c r="H170" s="332"/>
      <c r="I170" s="332"/>
      <c r="J170" s="332"/>
      <c r="K170" s="332"/>
    </row>
    <row r="171" spans="1:11">
      <c r="A171" s="332"/>
      <c r="B171" s="332"/>
      <c r="C171" s="332"/>
      <c r="D171" s="332"/>
      <c r="E171" s="332"/>
      <c r="F171" s="332"/>
      <c r="G171" s="332"/>
      <c r="H171" s="332"/>
      <c r="I171" s="332"/>
      <c r="J171" s="332"/>
      <c r="K171" s="332"/>
    </row>
    <row r="172" spans="1:11">
      <c r="A172" s="332"/>
      <c r="B172" s="332"/>
      <c r="C172" s="332"/>
      <c r="D172" s="332"/>
      <c r="E172" s="332"/>
      <c r="F172" s="332"/>
      <c r="G172" s="332"/>
      <c r="H172" s="332"/>
      <c r="I172" s="332"/>
      <c r="J172" s="332"/>
      <c r="K172" s="332"/>
    </row>
    <row r="173" spans="1:11">
      <c r="A173" s="332"/>
      <c r="B173" s="332"/>
      <c r="C173" s="332"/>
      <c r="D173" s="332"/>
      <c r="E173" s="332"/>
      <c r="F173" s="332"/>
      <c r="G173" s="332"/>
      <c r="H173" s="332"/>
      <c r="I173" s="332"/>
      <c r="J173" s="332"/>
      <c r="K173" s="332"/>
    </row>
    <row r="174" spans="1:11">
      <c r="A174" s="332"/>
      <c r="B174" s="332"/>
      <c r="C174" s="332"/>
      <c r="D174" s="332"/>
      <c r="E174" s="332"/>
      <c r="F174" s="332"/>
      <c r="G174" s="332"/>
      <c r="H174" s="332"/>
      <c r="I174" s="332"/>
      <c r="J174" s="332"/>
      <c r="K174" s="332"/>
    </row>
    <row r="175" spans="1:11">
      <c r="A175" s="332"/>
      <c r="B175" s="332"/>
      <c r="C175" s="332"/>
      <c r="D175" s="332"/>
      <c r="E175" s="332"/>
      <c r="F175" s="332"/>
      <c r="G175" s="332"/>
      <c r="H175" s="332"/>
      <c r="I175" s="332"/>
      <c r="J175" s="332"/>
      <c r="K175" s="332"/>
    </row>
    <row r="176" spans="1:11">
      <c r="A176" s="332"/>
      <c r="B176" s="332"/>
      <c r="C176" s="332"/>
      <c r="D176" s="332"/>
      <c r="E176" s="332"/>
      <c r="F176" s="332"/>
      <c r="G176" s="332"/>
      <c r="H176" s="332"/>
      <c r="I176" s="332"/>
      <c r="J176" s="332"/>
      <c r="K176" s="332"/>
    </row>
    <row r="177" spans="1:11">
      <c r="A177" s="332"/>
      <c r="B177" s="332"/>
      <c r="C177" s="332"/>
      <c r="D177" s="332"/>
      <c r="E177" s="332"/>
      <c r="F177" s="332"/>
      <c r="G177" s="332"/>
      <c r="H177" s="332"/>
      <c r="I177" s="332"/>
      <c r="J177" s="332"/>
      <c r="K177" s="332"/>
    </row>
    <row r="178" spans="1:11">
      <c r="A178" s="332"/>
      <c r="B178" s="332"/>
      <c r="C178" s="332"/>
      <c r="D178" s="332"/>
      <c r="E178" s="332"/>
      <c r="F178" s="332"/>
      <c r="G178" s="332"/>
      <c r="H178" s="332"/>
      <c r="I178" s="332"/>
      <c r="J178" s="332"/>
      <c r="K178" s="332"/>
    </row>
    <row r="179" spans="1:11">
      <c r="A179" s="332"/>
      <c r="B179" s="332"/>
      <c r="C179" s="332"/>
      <c r="D179" s="332"/>
      <c r="E179" s="332"/>
      <c r="F179" s="332"/>
      <c r="G179" s="332"/>
      <c r="H179" s="332"/>
      <c r="I179" s="332"/>
      <c r="J179" s="332"/>
      <c r="K179" s="332"/>
    </row>
    <row r="180" spans="1:11">
      <c r="A180" s="332"/>
      <c r="B180" s="332"/>
      <c r="C180" s="332"/>
      <c r="D180" s="332"/>
      <c r="E180" s="332"/>
      <c r="F180" s="332"/>
      <c r="G180" s="332"/>
      <c r="H180" s="332"/>
      <c r="I180" s="332"/>
      <c r="J180" s="332"/>
      <c r="K180" s="332"/>
    </row>
    <row r="181" spans="1:11">
      <c r="A181" s="332"/>
      <c r="B181" s="332"/>
      <c r="C181" s="332"/>
    </row>
    <row r="182" spans="1:11">
      <c r="A182" s="332"/>
      <c r="B182" s="332"/>
      <c r="C182" s="332"/>
    </row>
    <row r="183" spans="1:11">
      <c r="A183" s="332"/>
      <c r="B183" s="332"/>
      <c r="C183" s="332"/>
    </row>
    <row r="184" spans="1:11">
      <c r="A184" s="332"/>
      <c r="B184" s="332"/>
      <c r="C184" s="332"/>
    </row>
    <row r="185" spans="1:11">
      <c r="A185" s="332"/>
      <c r="B185" s="332"/>
      <c r="C185" s="332"/>
    </row>
    <row r="186" spans="1:11">
      <c r="A186" s="332"/>
      <c r="B186" s="332"/>
      <c r="C186" s="332"/>
    </row>
    <row r="187" spans="1:11">
      <c r="A187" s="332"/>
      <c r="B187" s="332"/>
      <c r="C187" s="332"/>
    </row>
    <row r="188" spans="1:11">
      <c r="A188" s="332"/>
      <c r="B188" s="332"/>
      <c r="C188" s="332"/>
    </row>
    <row r="189" spans="1:11">
      <c r="A189" s="332"/>
      <c r="B189" s="332"/>
      <c r="C189" s="332"/>
    </row>
    <row r="190" spans="1:11">
      <c r="A190" s="332"/>
      <c r="B190" s="332"/>
      <c r="C190" s="332"/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F89"/>
  <sheetViews>
    <sheetView showGridLines="0" zoomScale="85" zoomScaleNormal="85" workbookViewId="0">
      <pane xSplit="2" ySplit="9" topLeftCell="C10" activePane="bottomRight" state="frozen"/>
      <selection activeCell="E10" sqref="E10"/>
      <selection pane="topRight" activeCell="E10" sqref="E10"/>
      <selection pane="bottomLeft" activeCell="E10" sqref="E10"/>
      <selection pane="bottomRight"/>
    </sheetView>
  </sheetViews>
  <sheetFormatPr defaultColWidth="9" defaultRowHeight="12.75"/>
  <cols>
    <col min="1" max="1" width="3.625" style="76" customWidth="1"/>
    <col min="2" max="2" width="18.125" style="76" customWidth="1"/>
    <col min="3" max="11" width="9.375" style="76" customWidth="1"/>
    <col min="12" max="69" width="9.375" style="332" customWidth="1"/>
    <col min="70" max="16384" width="9" style="332"/>
  </cols>
  <sheetData>
    <row r="1" spans="1:84" s="76" customFormat="1" ht="15.75">
      <c r="A1" s="637" t="s">
        <v>533</v>
      </c>
      <c r="C1" s="35"/>
      <c r="D1" s="35"/>
      <c r="E1" s="35"/>
      <c r="F1" s="35"/>
      <c r="G1" s="35"/>
      <c r="H1" s="35"/>
      <c r="I1" s="35"/>
    </row>
    <row r="2" spans="1:84" s="76" customFormat="1">
      <c r="K2" s="59"/>
      <c r="L2" s="59"/>
    </row>
    <row r="3" spans="1:84" s="76" customFormat="1">
      <c r="B3" s="76" t="s">
        <v>506</v>
      </c>
    </row>
    <row r="4" spans="1:84" s="76" customFormat="1">
      <c r="B4" s="76" t="s">
        <v>483</v>
      </c>
    </row>
    <row r="5" spans="1:84" s="76" customFormat="1">
      <c r="B5" s="76" t="s">
        <v>484</v>
      </c>
    </row>
    <row r="6" spans="1:84" s="76" customFormat="1">
      <c r="B6" s="59" t="s">
        <v>485</v>
      </c>
      <c r="C6" s="321"/>
    </row>
    <row r="7" spans="1:84" s="76" customFormat="1">
      <c r="B7" s="59"/>
      <c r="C7" s="321"/>
    </row>
    <row r="8" spans="1:84" s="76" customFormat="1">
      <c r="C8" s="321" t="s">
        <v>486</v>
      </c>
    </row>
    <row r="9" spans="1:84" s="76" customFormat="1">
      <c r="B9" s="322" t="s">
        <v>36</v>
      </c>
      <c r="C9" s="322">
        <v>1970</v>
      </c>
      <c r="D9" s="322">
        <v>1971</v>
      </c>
      <c r="E9" s="322">
        <v>1972</v>
      </c>
      <c r="F9" s="322">
        <v>1973</v>
      </c>
      <c r="G9" s="322">
        <v>1974</v>
      </c>
      <c r="H9" s="322">
        <v>1975</v>
      </c>
      <c r="I9" s="322">
        <v>1976</v>
      </c>
      <c r="J9" s="322">
        <v>1977</v>
      </c>
      <c r="K9" s="322">
        <v>1978</v>
      </c>
      <c r="L9" s="322">
        <v>1979</v>
      </c>
      <c r="M9" s="322">
        <v>1980</v>
      </c>
      <c r="N9" s="322">
        <v>1981</v>
      </c>
      <c r="O9" s="322">
        <v>1982</v>
      </c>
      <c r="P9" s="322">
        <v>1983</v>
      </c>
      <c r="Q9" s="322">
        <v>1984</v>
      </c>
      <c r="R9" s="322">
        <v>1985</v>
      </c>
      <c r="S9" s="322">
        <v>1986</v>
      </c>
      <c r="T9" s="322">
        <v>1987</v>
      </c>
      <c r="U9" s="322">
        <v>1988</v>
      </c>
      <c r="V9" s="322">
        <v>1989</v>
      </c>
      <c r="W9" s="322">
        <v>1990</v>
      </c>
      <c r="X9" s="322">
        <v>1991</v>
      </c>
      <c r="Y9" s="322">
        <v>1992</v>
      </c>
      <c r="Z9" s="322">
        <v>1993</v>
      </c>
      <c r="AA9" s="322">
        <v>1994</v>
      </c>
      <c r="AB9" s="322">
        <v>1995</v>
      </c>
      <c r="AC9" s="322">
        <v>1996</v>
      </c>
      <c r="AD9" s="322">
        <v>1997</v>
      </c>
      <c r="AE9" s="322">
        <v>1998</v>
      </c>
      <c r="AF9" s="322">
        <v>1999</v>
      </c>
      <c r="AG9" s="322">
        <v>2000</v>
      </c>
      <c r="AH9" s="322">
        <v>2001</v>
      </c>
      <c r="AI9" s="322">
        <v>2002</v>
      </c>
      <c r="AJ9" s="322">
        <v>2003</v>
      </c>
      <c r="AK9" s="322">
        <v>2004</v>
      </c>
      <c r="AL9" s="322">
        <v>2005</v>
      </c>
      <c r="AM9" s="322">
        <v>2006</v>
      </c>
      <c r="AN9" s="322">
        <v>2007</v>
      </c>
      <c r="AO9" s="322">
        <v>2008</v>
      </c>
      <c r="AP9" s="322">
        <v>2009</v>
      </c>
      <c r="AQ9" s="322">
        <v>2010</v>
      </c>
      <c r="AR9" s="322">
        <v>2011</v>
      </c>
      <c r="AS9" s="322">
        <v>2012</v>
      </c>
      <c r="AT9" s="322">
        <v>2013</v>
      </c>
      <c r="AU9" s="322">
        <v>2014</v>
      </c>
      <c r="AV9" s="322">
        <v>2015</v>
      </c>
      <c r="AW9" s="322">
        <v>2016</v>
      </c>
      <c r="AX9" s="322">
        <v>2017</v>
      </c>
      <c r="AY9" s="322">
        <v>2018</v>
      </c>
      <c r="AZ9" s="322">
        <v>2019</v>
      </c>
      <c r="BA9" s="322">
        <v>2020</v>
      </c>
      <c r="BB9" s="322">
        <v>2021</v>
      </c>
      <c r="BC9" s="322">
        <v>2022</v>
      </c>
      <c r="BD9" s="322">
        <v>2023</v>
      </c>
      <c r="BE9" s="322">
        <v>2024</v>
      </c>
      <c r="BF9" s="322">
        <v>2025</v>
      </c>
      <c r="BG9" s="322">
        <v>2026</v>
      </c>
      <c r="BH9" s="322">
        <v>2027</v>
      </c>
      <c r="BI9" s="322">
        <v>2028</v>
      </c>
      <c r="BJ9" s="322">
        <v>2029</v>
      </c>
      <c r="BK9" s="322">
        <v>2030</v>
      </c>
      <c r="BL9" s="322">
        <v>2031</v>
      </c>
      <c r="BM9" s="322">
        <v>2032</v>
      </c>
      <c r="BN9" s="322">
        <v>2033</v>
      </c>
      <c r="BO9" s="322">
        <v>2034</v>
      </c>
      <c r="BP9" s="322">
        <v>2035</v>
      </c>
      <c r="BQ9" s="322">
        <v>2036</v>
      </c>
      <c r="BR9" s="322">
        <v>2037</v>
      </c>
      <c r="BS9" s="322">
        <v>2038</v>
      </c>
      <c r="BT9" s="322">
        <v>2039</v>
      </c>
      <c r="BU9" s="322">
        <v>2040</v>
      </c>
      <c r="BV9" s="322">
        <v>2041</v>
      </c>
      <c r="BW9" s="322">
        <v>2042</v>
      </c>
      <c r="BX9" s="322">
        <v>2043</v>
      </c>
      <c r="BY9" s="322">
        <v>2044</v>
      </c>
      <c r="BZ9" s="322">
        <v>2045</v>
      </c>
      <c r="CA9" s="322">
        <v>2046</v>
      </c>
      <c r="CB9" s="322">
        <v>2047</v>
      </c>
      <c r="CC9" s="322">
        <v>2048</v>
      </c>
      <c r="CD9" s="322">
        <v>2049</v>
      </c>
      <c r="CE9" s="322">
        <v>2050</v>
      </c>
      <c r="CF9" s="322">
        <v>2051</v>
      </c>
    </row>
    <row r="10" spans="1:84" s="76" customFormat="1">
      <c r="B10" s="323" t="s">
        <v>80</v>
      </c>
      <c r="C10" s="335">
        <v>26.094958725519199</v>
      </c>
      <c r="D10" s="335">
        <v>27.305513166378741</v>
      </c>
      <c r="E10" s="335">
        <v>28.247622698757567</v>
      </c>
      <c r="F10" s="335">
        <v>29.148340613293776</v>
      </c>
      <c r="G10" s="335">
        <v>29.918473179345661</v>
      </c>
      <c r="H10" s="335">
        <v>30.740441800958305</v>
      </c>
      <c r="I10" s="335">
        <v>31.331362494800093</v>
      </c>
      <c r="J10" s="335">
        <v>31.957317620937442</v>
      </c>
      <c r="K10" s="335">
        <v>32.655723548405632</v>
      </c>
      <c r="L10" s="335">
        <v>33.29677674995807</v>
      </c>
      <c r="M10" s="335">
        <v>34.029819678760802</v>
      </c>
      <c r="N10" s="335">
        <v>35.11086973117316</v>
      </c>
      <c r="O10" s="335">
        <v>36.122677222305427</v>
      </c>
      <c r="P10" s="335">
        <v>37.689055568464411</v>
      </c>
      <c r="Q10" s="335">
        <v>39.821458995715815</v>
      </c>
      <c r="R10" s="335">
        <v>42.269096244778346</v>
      </c>
      <c r="S10" s="335">
        <v>44.940977500728941</v>
      </c>
      <c r="T10" s="335">
        <v>47.636065358758543</v>
      </c>
      <c r="U10" s="335">
        <v>50.214042040875867</v>
      </c>
      <c r="V10" s="335">
        <v>52.510437400694165</v>
      </c>
      <c r="W10" s="335">
        <v>54.552647213152262</v>
      </c>
      <c r="X10" s="335">
        <v>56.530351895424737</v>
      </c>
      <c r="Y10" s="335">
        <v>58.199075978163563</v>
      </c>
      <c r="Z10" s="335">
        <v>59.787857287790537</v>
      </c>
      <c r="AA10" s="335">
        <v>61.328130407415088</v>
      </c>
      <c r="AB10" s="335">
        <v>62.828839435721328</v>
      </c>
      <c r="AC10" s="335">
        <v>64.224462868153395</v>
      </c>
      <c r="AD10" s="335">
        <v>65.502404638225784</v>
      </c>
      <c r="AE10" s="335">
        <v>66.697694037039568</v>
      </c>
      <c r="AF10" s="335">
        <v>67.840962845833729</v>
      </c>
      <c r="AG10" s="335">
        <v>68.946042378117852</v>
      </c>
      <c r="AH10" s="335">
        <v>70.011126763668656</v>
      </c>
      <c r="AI10" s="335">
        <v>71.069882238137382</v>
      </c>
      <c r="AJ10" s="335">
        <v>72.153960498344858</v>
      </c>
      <c r="AK10" s="335">
        <v>73.170450490095192</v>
      </c>
      <c r="AL10" s="335">
        <v>74.120567289759379</v>
      </c>
      <c r="AM10" s="335">
        <v>75.000410951404973</v>
      </c>
      <c r="AN10" s="335">
        <v>75.619057865371175</v>
      </c>
      <c r="AO10" s="335">
        <v>76.230000648639333</v>
      </c>
      <c r="AP10" s="335">
        <v>76.834969758731901</v>
      </c>
      <c r="AQ10" s="335">
        <v>77.435750152364591</v>
      </c>
      <c r="AR10" s="335">
        <v>78.176787824788704</v>
      </c>
      <c r="AS10" s="335">
        <v>78.915987124019225</v>
      </c>
      <c r="AT10" s="335">
        <v>79.656882606578719</v>
      </c>
      <c r="AU10" s="335">
        <v>80.400653155704902</v>
      </c>
      <c r="AV10" s="335">
        <v>81.26921147310776</v>
      </c>
      <c r="AW10" s="335">
        <v>82.194833359936553</v>
      </c>
      <c r="AX10" s="335">
        <v>83.107307903472659</v>
      </c>
      <c r="AY10" s="335">
        <v>83.991582999175677</v>
      </c>
      <c r="AZ10" s="335">
        <v>84.72909243326005</v>
      </c>
      <c r="BA10" s="335">
        <v>85.453200158951205</v>
      </c>
      <c r="BB10" s="335">
        <v>86.162774935665965</v>
      </c>
      <c r="BC10" s="335">
        <v>86.856886385513434</v>
      </c>
      <c r="BD10" s="335">
        <v>87.533695699224836</v>
      </c>
      <c r="BE10" s="335">
        <v>88.20904514852019</v>
      </c>
      <c r="BF10" s="335">
        <v>88.881997289709773</v>
      </c>
      <c r="BG10" s="335">
        <v>89.550098267684234</v>
      </c>
      <c r="BH10" s="335">
        <v>90.213331218189154</v>
      </c>
      <c r="BI10" s="335">
        <v>90.872058970835297</v>
      </c>
      <c r="BJ10" s="335">
        <v>91.523831521256739</v>
      </c>
      <c r="BK10" s="335">
        <v>92.165936623378983</v>
      </c>
      <c r="BL10" s="335">
        <v>92.799061194026194</v>
      </c>
      <c r="BM10" s="335">
        <v>93.418754521731387</v>
      </c>
      <c r="BN10" s="335">
        <v>94.026333320984975</v>
      </c>
      <c r="BO10" s="335">
        <v>94.621431880459141</v>
      </c>
      <c r="BP10" s="335">
        <v>95.205732367408999</v>
      </c>
      <c r="BQ10" s="335">
        <v>95.780421642811234</v>
      </c>
      <c r="BR10" s="335">
        <v>96.347261253411006</v>
      </c>
      <c r="BS10" s="335">
        <v>96.909011482202487</v>
      </c>
      <c r="BT10" s="335">
        <v>97.467073383521011</v>
      </c>
      <c r="BU10" s="335">
        <v>98.022192451699453</v>
      </c>
      <c r="BV10" s="335">
        <v>98.575684129683509</v>
      </c>
      <c r="BW10" s="335">
        <v>99.126772214528515</v>
      </c>
      <c r="BX10" s="335">
        <v>99.676264312141939</v>
      </c>
      <c r="BY10" s="335">
        <v>100.22404487732285</v>
      </c>
      <c r="BZ10" s="335">
        <v>100.77034408925134</v>
      </c>
      <c r="CA10" s="335">
        <v>101.31369567984268</v>
      </c>
      <c r="CB10" s="335">
        <v>101.85407581267566</v>
      </c>
      <c r="CC10" s="335">
        <v>102.3910437543508</v>
      </c>
      <c r="CD10" s="335">
        <v>102.92473549798954</v>
      </c>
      <c r="CE10" s="335">
        <v>103.45982642263185</v>
      </c>
      <c r="CF10" s="335">
        <v>103.99644435494177</v>
      </c>
    </row>
    <row r="11" spans="1:84" s="76" customFormat="1">
      <c r="B11" s="323" t="s">
        <v>31</v>
      </c>
      <c r="C11" s="335">
        <v>26.094958725519199</v>
      </c>
      <c r="D11" s="335">
        <v>27.305513166378741</v>
      </c>
      <c r="E11" s="335">
        <v>28.247622698757567</v>
      </c>
      <c r="F11" s="335">
        <v>29.148340613293776</v>
      </c>
      <c r="G11" s="335">
        <v>29.918473179345661</v>
      </c>
      <c r="H11" s="335">
        <v>30.740441800958305</v>
      </c>
      <c r="I11" s="335">
        <v>31.331362494800093</v>
      </c>
      <c r="J11" s="335">
        <v>31.957317620937442</v>
      </c>
      <c r="K11" s="335">
        <v>32.655723548405632</v>
      </c>
      <c r="L11" s="335">
        <v>33.29677674995807</v>
      </c>
      <c r="M11" s="335">
        <v>34.029819678760802</v>
      </c>
      <c r="N11" s="335">
        <v>35.11086973117316</v>
      </c>
      <c r="O11" s="335">
        <v>36.122677222305427</v>
      </c>
      <c r="P11" s="335">
        <v>37.689055568464411</v>
      </c>
      <c r="Q11" s="335">
        <v>39.821458995715815</v>
      </c>
      <c r="R11" s="335">
        <v>42.269096244778346</v>
      </c>
      <c r="S11" s="335">
        <v>44.940977500728941</v>
      </c>
      <c r="T11" s="335">
        <v>47.636065358758543</v>
      </c>
      <c r="U11" s="335">
        <v>50.214042040875867</v>
      </c>
      <c r="V11" s="335">
        <v>52.510437400694165</v>
      </c>
      <c r="W11" s="335">
        <v>54.552647213152262</v>
      </c>
      <c r="X11" s="335">
        <v>56.530351895424737</v>
      </c>
      <c r="Y11" s="335">
        <v>58.199075978163563</v>
      </c>
      <c r="Z11" s="335">
        <v>59.787857287790537</v>
      </c>
      <c r="AA11" s="335">
        <v>61.328130407415088</v>
      </c>
      <c r="AB11" s="335">
        <v>62.828839435721328</v>
      </c>
      <c r="AC11" s="335">
        <v>64.224462868153395</v>
      </c>
      <c r="AD11" s="335">
        <v>65.502404638225784</v>
      </c>
      <c r="AE11" s="335">
        <v>66.697694037039568</v>
      </c>
      <c r="AF11" s="335">
        <v>67.840962845833729</v>
      </c>
      <c r="AG11" s="335">
        <v>68.946042378117852</v>
      </c>
      <c r="AH11" s="335">
        <v>70.011126763668656</v>
      </c>
      <c r="AI11" s="335">
        <v>71.069882238137382</v>
      </c>
      <c r="AJ11" s="335">
        <v>72.153960498344858</v>
      </c>
      <c r="AK11" s="335">
        <v>73.170450490095192</v>
      </c>
      <c r="AL11" s="335">
        <v>74.120567289759379</v>
      </c>
      <c r="AM11" s="335">
        <v>75.000410951404973</v>
      </c>
      <c r="AN11" s="335">
        <v>75.619057865371175</v>
      </c>
      <c r="AO11" s="335">
        <v>76.230000648639333</v>
      </c>
      <c r="AP11" s="335">
        <v>76.834969758731901</v>
      </c>
      <c r="AQ11" s="335">
        <v>77.435750152364591</v>
      </c>
      <c r="AR11" s="335">
        <v>78.176787824788704</v>
      </c>
      <c r="AS11" s="335">
        <v>78.915987124019225</v>
      </c>
      <c r="AT11" s="335">
        <v>79.656882606578719</v>
      </c>
      <c r="AU11" s="335">
        <v>80.400653155704902</v>
      </c>
      <c r="AV11" s="335">
        <v>81.26921147310776</v>
      </c>
      <c r="AW11" s="335">
        <v>82.154634521080737</v>
      </c>
      <c r="AX11" s="335">
        <v>83.026159081112937</v>
      </c>
      <c r="AY11" s="335">
        <v>83.869001046531309</v>
      </c>
      <c r="AZ11" s="335">
        <v>84.564762606469358</v>
      </c>
      <c r="BA11" s="335">
        <v>85.246701648776849</v>
      </c>
      <c r="BB11" s="335">
        <v>85.913604832940166</v>
      </c>
      <c r="BC11" s="335">
        <v>86.564796182560485</v>
      </c>
      <c r="BD11" s="335">
        <v>87.19836053917146</v>
      </c>
      <c r="BE11" s="335">
        <v>87.83010234700842</v>
      </c>
      <c r="BF11" s="335">
        <v>88.458988138245346</v>
      </c>
      <c r="BG11" s="335">
        <v>89.082819737049974</v>
      </c>
      <c r="BH11" s="335">
        <v>89.701484129608815</v>
      </c>
      <c r="BI11" s="335">
        <v>90.31535903835865</v>
      </c>
      <c r="BJ11" s="335">
        <v>90.921895431222268</v>
      </c>
      <c r="BK11" s="335">
        <v>91.518633880096942</v>
      </c>
      <c r="BL11" s="335">
        <v>92.10615910063197</v>
      </c>
      <c r="BM11" s="335">
        <v>92.680035472038753</v>
      </c>
      <c r="BN11" s="335">
        <v>93.241470131849923</v>
      </c>
      <c r="BO11" s="335">
        <v>93.790344834943838</v>
      </c>
      <c r="BP11" s="335">
        <v>94.32822645642959</v>
      </c>
      <c r="BQ11" s="335">
        <v>94.856303123402</v>
      </c>
      <c r="BR11" s="335">
        <v>95.376214367954475</v>
      </c>
      <c r="BS11" s="335">
        <v>95.89096091640053</v>
      </c>
      <c r="BT11" s="335">
        <v>96.401821283551172</v>
      </c>
      <c r="BU11" s="335">
        <v>96.909538670291823</v>
      </c>
      <c r="BV11" s="335">
        <v>97.415302403311145</v>
      </c>
      <c r="BW11" s="335">
        <v>97.918580645571282</v>
      </c>
      <c r="BX11" s="335">
        <v>98.420059602109419</v>
      </c>
      <c r="BY11" s="335">
        <v>98.919628749082733</v>
      </c>
      <c r="BZ11" s="335">
        <v>99.417402862387121</v>
      </c>
      <c r="CA11" s="335">
        <v>99.912171432419967</v>
      </c>
      <c r="CB11" s="335">
        <v>100.40380034656744</v>
      </c>
      <c r="CC11" s="335">
        <v>100.89186065537574</v>
      </c>
      <c r="CD11" s="335">
        <v>101.37637588662062</v>
      </c>
      <c r="CE11" s="335">
        <v>101.86218409619805</v>
      </c>
      <c r="CF11" s="335">
        <v>102.34929450964303</v>
      </c>
    </row>
    <row r="12" spans="1:84" s="261" customFormat="1">
      <c r="A12" s="76"/>
      <c r="B12" s="323" t="s">
        <v>81</v>
      </c>
      <c r="C12" s="335">
        <v>26.094958725519199</v>
      </c>
      <c r="D12" s="335">
        <v>27.305513166378741</v>
      </c>
      <c r="E12" s="335">
        <v>28.247622698757567</v>
      </c>
      <c r="F12" s="335">
        <v>29.148340613293776</v>
      </c>
      <c r="G12" s="335">
        <v>29.918473179345661</v>
      </c>
      <c r="H12" s="335">
        <v>30.740441800958305</v>
      </c>
      <c r="I12" s="335">
        <v>31.331362494800093</v>
      </c>
      <c r="J12" s="335">
        <v>31.957317620937442</v>
      </c>
      <c r="K12" s="335">
        <v>32.655723548405632</v>
      </c>
      <c r="L12" s="335">
        <v>33.29677674995807</v>
      </c>
      <c r="M12" s="335">
        <v>34.029819678760802</v>
      </c>
      <c r="N12" s="335">
        <v>35.11086973117316</v>
      </c>
      <c r="O12" s="335">
        <v>36.122677222305427</v>
      </c>
      <c r="P12" s="335">
        <v>37.689055568464411</v>
      </c>
      <c r="Q12" s="335">
        <v>39.821458995715815</v>
      </c>
      <c r="R12" s="335">
        <v>42.269096244778346</v>
      </c>
      <c r="S12" s="335">
        <v>44.940977500728941</v>
      </c>
      <c r="T12" s="335">
        <v>47.636065358758543</v>
      </c>
      <c r="U12" s="335">
        <v>50.214042040875867</v>
      </c>
      <c r="V12" s="335">
        <v>52.510437400694165</v>
      </c>
      <c r="W12" s="335">
        <v>54.552647213152262</v>
      </c>
      <c r="X12" s="335">
        <v>56.530351895424737</v>
      </c>
      <c r="Y12" s="335">
        <v>58.199075978163563</v>
      </c>
      <c r="Z12" s="335">
        <v>59.787857287790537</v>
      </c>
      <c r="AA12" s="335">
        <v>61.328130407415088</v>
      </c>
      <c r="AB12" s="335">
        <v>62.828839435721328</v>
      </c>
      <c r="AC12" s="335">
        <v>64.224462868153395</v>
      </c>
      <c r="AD12" s="335">
        <v>65.502404638225784</v>
      </c>
      <c r="AE12" s="335">
        <v>66.697694037039568</v>
      </c>
      <c r="AF12" s="335">
        <v>67.840962845833729</v>
      </c>
      <c r="AG12" s="335">
        <v>68.946042378117852</v>
      </c>
      <c r="AH12" s="335">
        <v>70.011126763668656</v>
      </c>
      <c r="AI12" s="335">
        <v>71.069882238137382</v>
      </c>
      <c r="AJ12" s="335">
        <v>72.153960498344858</v>
      </c>
      <c r="AK12" s="335">
        <v>73.170450490095192</v>
      </c>
      <c r="AL12" s="335">
        <v>74.120567289759379</v>
      </c>
      <c r="AM12" s="335">
        <v>75.000410951404973</v>
      </c>
      <c r="AN12" s="335">
        <v>75.619057865371175</v>
      </c>
      <c r="AO12" s="335">
        <v>76.230000648639333</v>
      </c>
      <c r="AP12" s="335">
        <v>76.834969758731901</v>
      </c>
      <c r="AQ12" s="335">
        <v>77.435750152364591</v>
      </c>
      <c r="AR12" s="335">
        <v>78.176787824788704</v>
      </c>
      <c r="AS12" s="335">
        <v>78.915987124019225</v>
      </c>
      <c r="AT12" s="335">
        <v>79.656882606578719</v>
      </c>
      <c r="AU12" s="335">
        <v>80.400653155704902</v>
      </c>
      <c r="AV12" s="335">
        <v>81.26921147310776</v>
      </c>
      <c r="AW12" s="335">
        <v>82.114435682224922</v>
      </c>
      <c r="AX12" s="335">
        <v>82.945010258753214</v>
      </c>
      <c r="AY12" s="335">
        <v>83.746419093886942</v>
      </c>
      <c r="AZ12" s="335">
        <v>84.400432779678667</v>
      </c>
      <c r="BA12" s="335">
        <v>85.040203138602493</v>
      </c>
      <c r="BB12" s="335">
        <v>85.664434730214367</v>
      </c>
      <c r="BC12" s="335">
        <v>86.272705979607537</v>
      </c>
      <c r="BD12" s="335">
        <v>86.863025379118099</v>
      </c>
      <c r="BE12" s="335">
        <v>87.451159545496637</v>
      </c>
      <c r="BF12" s="335">
        <v>88.035978986780933</v>
      </c>
      <c r="BG12" s="335">
        <v>88.615541206415699</v>
      </c>
      <c r="BH12" s="335">
        <v>89.189637041028476</v>
      </c>
      <c r="BI12" s="335">
        <v>89.758659105882003</v>
      </c>
      <c r="BJ12" s="335">
        <v>90.319959341187811</v>
      </c>
      <c r="BK12" s="335">
        <v>90.871331136814902</v>
      </c>
      <c r="BL12" s="335">
        <v>91.413257007237746</v>
      </c>
      <c r="BM12" s="335">
        <v>91.941316422346119</v>
      </c>
      <c r="BN12" s="335">
        <v>92.456606942714885</v>
      </c>
      <c r="BO12" s="335">
        <v>92.959257789428534</v>
      </c>
      <c r="BP12" s="335">
        <v>93.450720545450196</v>
      </c>
      <c r="BQ12" s="335">
        <v>93.932184603992752</v>
      </c>
      <c r="BR12" s="335">
        <v>94.405167482497944</v>
      </c>
      <c r="BS12" s="335">
        <v>94.872910350598545</v>
      </c>
      <c r="BT12" s="335">
        <v>95.336569183581332</v>
      </c>
      <c r="BU12" s="335">
        <v>95.796884888884193</v>
      </c>
      <c r="BV12" s="335">
        <v>96.254920676938795</v>
      </c>
      <c r="BW12" s="335">
        <v>96.710389076614049</v>
      </c>
      <c r="BX12" s="335">
        <v>97.163854892076927</v>
      </c>
      <c r="BY12" s="335">
        <v>97.615212620842613</v>
      </c>
      <c r="BZ12" s="335">
        <v>98.064461635522875</v>
      </c>
      <c r="CA12" s="335">
        <v>98.510647184997254</v>
      </c>
      <c r="CB12" s="335">
        <v>98.953524880459213</v>
      </c>
      <c r="CC12" s="335">
        <v>99.39267755640067</v>
      </c>
      <c r="CD12" s="335">
        <v>99.828016275251699</v>
      </c>
      <c r="CE12" s="335">
        <v>100.26454176976424</v>
      </c>
      <c r="CF12" s="335">
        <v>100.70214466434427</v>
      </c>
    </row>
    <row r="13" spans="1:84" s="76" customFormat="1">
      <c r="B13" s="323" t="s">
        <v>32</v>
      </c>
      <c r="C13" s="335">
        <v>26.094958725519199</v>
      </c>
      <c r="D13" s="335">
        <v>27.305513166378741</v>
      </c>
      <c r="E13" s="335">
        <v>28.247622698757567</v>
      </c>
      <c r="F13" s="335">
        <v>29.148340613293776</v>
      </c>
      <c r="G13" s="335">
        <v>29.918473179345661</v>
      </c>
      <c r="H13" s="335">
        <v>30.740441800958305</v>
      </c>
      <c r="I13" s="335">
        <v>31.331362494800093</v>
      </c>
      <c r="J13" s="335">
        <v>31.957317620937442</v>
      </c>
      <c r="K13" s="335">
        <v>32.655723548405632</v>
      </c>
      <c r="L13" s="335">
        <v>33.29677674995807</v>
      </c>
      <c r="M13" s="335">
        <v>34.029819678760802</v>
      </c>
      <c r="N13" s="335">
        <v>35.11086973117316</v>
      </c>
      <c r="O13" s="335">
        <v>36.122677222305427</v>
      </c>
      <c r="P13" s="335">
        <v>37.689055568464411</v>
      </c>
      <c r="Q13" s="335">
        <v>39.821458995715815</v>
      </c>
      <c r="R13" s="335">
        <v>42.269096244778346</v>
      </c>
      <c r="S13" s="335">
        <v>44.940977500728941</v>
      </c>
      <c r="T13" s="335">
        <v>47.636065358758543</v>
      </c>
      <c r="U13" s="335">
        <v>50.214042040875867</v>
      </c>
      <c r="V13" s="335">
        <v>52.510437400694165</v>
      </c>
      <c r="W13" s="335">
        <v>54.552647213152262</v>
      </c>
      <c r="X13" s="335">
        <v>56.530351895424737</v>
      </c>
      <c r="Y13" s="335">
        <v>58.199075978163563</v>
      </c>
      <c r="Z13" s="335">
        <v>59.787857287790537</v>
      </c>
      <c r="AA13" s="335">
        <v>61.328130407415088</v>
      </c>
      <c r="AB13" s="335">
        <v>62.828839435721328</v>
      </c>
      <c r="AC13" s="335">
        <v>64.224462868153395</v>
      </c>
      <c r="AD13" s="335">
        <v>65.502404638225784</v>
      </c>
      <c r="AE13" s="335">
        <v>66.697694037039568</v>
      </c>
      <c r="AF13" s="335">
        <v>67.840962845833729</v>
      </c>
      <c r="AG13" s="335">
        <v>68.946042378117852</v>
      </c>
      <c r="AH13" s="335">
        <v>70.011126763668656</v>
      </c>
      <c r="AI13" s="335">
        <v>71.069882238137382</v>
      </c>
      <c r="AJ13" s="335">
        <v>72.153960498344858</v>
      </c>
      <c r="AK13" s="335">
        <v>73.170450490095192</v>
      </c>
      <c r="AL13" s="335">
        <v>74.120567289759379</v>
      </c>
      <c r="AM13" s="335">
        <v>75.000410951404973</v>
      </c>
      <c r="AN13" s="335">
        <v>75.619057865371175</v>
      </c>
      <c r="AO13" s="335">
        <v>76.230000648639333</v>
      </c>
      <c r="AP13" s="335">
        <v>76.834969758731901</v>
      </c>
      <c r="AQ13" s="335">
        <v>77.435750152364591</v>
      </c>
      <c r="AR13" s="335">
        <v>78.176787824788704</v>
      </c>
      <c r="AS13" s="335">
        <v>78.915987124019225</v>
      </c>
      <c r="AT13" s="335">
        <v>79.656882606578719</v>
      </c>
      <c r="AU13" s="335">
        <v>80.400653155704902</v>
      </c>
      <c r="AV13" s="335">
        <v>81.26921147310776</v>
      </c>
      <c r="AW13" s="335">
        <v>82.194833359936553</v>
      </c>
      <c r="AX13" s="335">
        <v>83.107307903472659</v>
      </c>
      <c r="AY13" s="335">
        <v>83.991582999175677</v>
      </c>
      <c r="AZ13" s="335">
        <v>84.72909243326005</v>
      </c>
      <c r="BA13" s="335">
        <v>85.453200158951205</v>
      </c>
      <c r="BB13" s="335">
        <v>86.162774935665965</v>
      </c>
      <c r="BC13" s="335">
        <v>86.856886385513434</v>
      </c>
      <c r="BD13" s="335">
        <v>87.533695699224836</v>
      </c>
      <c r="BE13" s="335">
        <v>88.20904514852019</v>
      </c>
      <c r="BF13" s="335">
        <v>88.881997289709773</v>
      </c>
      <c r="BG13" s="335">
        <v>89.550098267684234</v>
      </c>
      <c r="BH13" s="335">
        <v>90.213331218189154</v>
      </c>
      <c r="BI13" s="335">
        <v>90.872058970835297</v>
      </c>
      <c r="BJ13" s="335">
        <v>91.523831521256739</v>
      </c>
      <c r="BK13" s="335">
        <v>92.165936623378983</v>
      </c>
      <c r="BL13" s="335">
        <v>92.799061194026194</v>
      </c>
      <c r="BM13" s="335">
        <v>93.418754521731387</v>
      </c>
      <c r="BN13" s="335">
        <v>94.026333320984975</v>
      </c>
      <c r="BO13" s="335">
        <v>94.621431880459141</v>
      </c>
      <c r="BP13" s="335">
        <v>95.205732367408999</v>
      </c>
      <c r="BQ13" s="335">
        <v>95.780421642811234</v>
      </c>
      <c r="BR13" s="335">
        <v>96.347261253411006</v>
      </c>
      <c r="BS13" s="335">
        <v>96.909011482202487</v>
      </c>
      <c r="BT13" s="335">
        <v>97.467073383521011</v>
      </c>
      <c r="BU13" s="335">
        <v>98.022192451699453</v>
      </c>
      <c r="BV13" s="335">
        <v>98.575684129683509</v>
      </c>
      <c r="BW13" s="335">
        <v>99.126772214528515</v>
      </c>
      <c r="BX13" s="335">
        <v>99.676264312141939</v>
      </c>
      <c r="BY13" s="335">
        <v>100.22404487732285</v>
      </c>
      <c r="BZ13" s="335">
        <v>100.77034408925134</v>
      </c>
      <c r="CA13" s="335">
        <v>101.31369567984268</v>
      </c>
      <c r="CB13" s="335">
        <v>101.85407581267566</v>
      </c>
      <c r="CC13" s="335">
        <v>102.3910437543508</v>
      </c>
      <c r="CD13" s="335">
        <v>102.92473549798954</v>
      </c>
      <c r="CE13" s="335">
        <v>103.45982642263185</v>
      </c>
      <c r="CF13" s="335">
        <v>103.99644435494177</v>
      </c>
    </row>
    <row r="14" spans="1:84" s="76" customFormat="1">
      <c r="B14" s="314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</row>
    <row r="15" spans="1:84" s="76" customFormat="1">
      <c r="C15" s="321" t="s">
        <v>487</v>
      </c>
    </row>
    <row r="16" spans="1:84" s="76" customFormat="1">
      <c r="B16" s="322" t="s">
        <v>36</v>
      </c>
      <c r="C16" s="322">
        <v>1970</v>
      </c>
      <c r="D16" s="322">
        <v>1971</v>
      </c>
      <c r="E16" s="322">
        <v>1972</v>
      </c>
      <c r="F16" s="322">
        <v>1973</v>
      </c>
      <c r="G16" s="322">
        <v>1974</v>
      </c>
      <c r="H16" s="322">
        <v>1975</v>
      </c>
      <c r="I16" s="322">
        <v>1976</v>
      </c>
      <c r="J16" s="322">
        <v>1977</v>
      </c>
      <c r="K16" s="322">
        <v>1978</v>
      </c>
      <c r="L16" s="322">
        <v>1979</v>
      </c>
      <c r="M16" s="322">
        <v>1980</v>
      </c>
      <c r="N16" s="322">
        <v>1981</v>
      </c>
      <c r="O16" s="322">
        <v>1982</v>
      </c>
      <c r="P16" s="322">
        <v>1983</v>
      </c>
      <c r="Q16" s="322">
        <v>1984</v>
      </c>
      <c r="R16" s="322">
        <v>1985</v>
      </c>
      <c r="S16" s="322">
        <v>1986</v>
      </c>
      <c r="T16" s="322">
        <v>1987</v>
      </c>
      <c r="U16" s="322">
        <v>1988</v>
      </c>
      <c r="V16" s="322">
        <v>1989</v>
      </c>
      <c r="W16" s="322">
        <v>1990</v>
      </c>
      <c r="X16" s="322">
        <v>1991</v>
      </c>
      <c r="Y16" s="322">
        <v>1992</v>
      </c>
      <c r="Z16" s="322">
        <v>1993</v>
      </c>
      <c r="AA16" s="322">
        <v>1994</v>
      </c>
      <c r="AB16" s="322">
        <v>1995</v>
      </c>
      <c r="AC16" s="322">
        <v>1996</v>
      </c>
      <c r="AD16" s="322">
        <v>1997</v>
      </c>
      <c r="AE16" s="322">
        <v>1998</v>
      </c>
      <c r="AF16" s="322">
        <v>1999</v>
      </c>
      <c r="AG16" s="322">
        <v>2000</v>
      </c>
      <c r="AH16" s="322">
        <v>2001</v>
      </c>
      <c r="AI16" s="322">
        <v>2002</v>
      </c>
      <c r="AJ16" s="322">
        <v>2003</v>
      </c>
      <c r="AK16" s="322">
        <v>2004</v>
      </c>
      <c r="AL16" s="322">
        <v>2005</v>
      </c>
      <c r="AM16" s="322">
        <v>2006</v>
      </c>
      <c r="AN16" s="322">
        <v>2007</v>
      </c>
      <c r="AO16" s="322">
        <v>2008</v>
      </c>
      <c r="AP16" s="322">
        <v>2009</v>
      </c>
      <c r="AQ16" s="322">
        <v>2010</v>
      </c>
      <c r="AR16" s="322">
        <v>2011</v>
      </c>
      <c r="AS16" s="322">
        <v>2012</v>
      </c>
      <c r="AT16" s="322">
        <v>2013</v>
      </c>
      <c r="AU16" s="322">
        <v>2014</v>
      </c>
      <c r="AV16" s="322">
        <v>2015</v>
      </c>
      <c r="AW16" s="322">
        <v>2016</v>
      </c>
      <c r="AX16" s="322">
        <v>2017</v>
      </c>
      <c r="AY16" s="322">
        <v>2018</v>
      </c>
      <c r="AZ16" s="322">
        <v>2019</v>
      </c>
      <c r="BA16" s="322">
        <v>2020</v>
      </c>
      <c r="BB16" s="322">
        <v>2021</v>
      </c>
      <c r="BC16" s="322">
        <v>2022</v>
      </c>
      <c r="BD16" s="322">
        <v>2023</v>
      </c>
      <c r="BE16" s="322">
        <v>2024</v>
      </c>
      <c r="BF16" s="322">
        <v>2025</v>
      </c>
      <c r="BG16" s="322">
        <v>2026</v>
      </c>
      <c r="BH16" s="322">
        <v>2027</v>
      </c>
      <c r="BI16" s="322">
        <v>2028</v>
      </c>
      <c r="BJ16" s="322">
        <v>2029</v>
      </c>
      <c r="BK16" s="322">
        <v>2030</v>
      </c>
      <c r="BL16" s="322">
        <v>2031</v>
      </c>
      <c r="BM16" s="322">
        <v>2032</v>
      </c>
      <c r="BN16" s="322">
        <v>2033</v>
      </c>
      <c r="BO16" s="322">
        <v>2034</v>
      </c>
      <c r="BP16" s="322">
        <v>2035</v>
      </c>
      <c r="BQ16" s="322">
        <v>2036</v>
      </c>
      <c r="BR16" s="322">
        <v>2037</v>
      </c>
      <c r="BS16" s="322">
        <v>2038</v>
      </c>
      <c r="BT16" s="322">
        <v>2039</v>
      </c>
      <c r="BU16" s="322">
        <v>2040</v>
      </c>
      <c r="BV16" s="322">
        <v>2041</v>
      </c>
      <c r="BW16" s="322">
        <v>2042</v>
      </c>
      <c r="BX16" s="322">
        <v>2043</v>
      </c>
      <c r="BY16" s="322">
        <v>2044</v>
      </c>
      <c r="BZ16" s="322">
        <v>2045</v>
      </c>
      <c r="CA16" s="322">
        <v>2046</v>
      </c>
      <c r="CB16" s="322">
        <v>2047</v>
      </c>
      <c r="CC16" s="322">
        <v>2048</v>
      </c>
      <c r="CD16" s="322">
        <v>2049</v>
      </c>
      <c r="CE16" s="322">
        <v>2050</v>
      </c>
      <c r="CF16" s="322">
        <v>2051</v>
      </c>
    </row>
    <row r="17" spans="1:84" s="210" customFormat="1">
      <c r="A17" s="261"/>
      <c r="B17" s="323" t="s">
        <v>80</v>
      </c>
      <c r="C17" s="335">
        <v>10.978841247564374</v>
      </c>
      <c r="D17" s="335">
        <v>11.158116991057783</v>
      </c>
      <c r="E17" s="335">
        <v>11.221659689057054</v>
      </c>
      <c r="F17" s="335">
        <v>11.275485191458158</v>
      </c>
      <c r="G17" s="335">
        <v>11.294589352748018</v>
      </c>
      <c r="H17" s="335">
        <v>11.352863944865506</v>
      </c>
      <c r="I17" s="335">
        <v>11.337712085222572</v>
      </c>
      <c r="J17" s="335">
        <v>11.324588303001345</v>
      </c>
      <c r="K17" s="335">
        <v>11.30420760122189</v>
      </c>
      <c r="L17" s="335">
        <v>11.216253584892101</v>
      </c>
      <c r="M17" s="335">
        <v>11.126614311244548</v>
      </c>
      <c r="N17" s="335">
        <v>11.104444932378405</v>
      </c>
      <c r="O17" s="335">
        <v>11.036114083546916</v>
      </c>
      <c r="P17" s="335">
        <v>11.086788686947807</v>
      </c>
      <c r="Q17" s="335">
        <v>11.202212797456347</v>
      </c>
      <c r="R17" s="335">
        <v>11.294914463221732</v>
      </c>
      <c r="S17" s="335">
        <v>11.380546547076527</v>
      </c>
      <c r="T17" s="335">
        <v>11.465413471665412</v>
      </c>
      <c r="U17" s="335">
        <v>11.556099532585872</v>
      </c>
      <c r="V17" s="335">
        <v>11.63092285893071</v>
      </c>
      <c r="W17" s="335">
        <v>11.887707871906125</v>
      </c>
      <c r="X17" s="335">
        <v>11.868696401678749</v>
      </c>
      <c r="Y17" s="335">
        <v>11.853097836476868</v>
      </c>
      <c r="Z17" s="335">
        <v>11.925343574168275</v>
      </c>
      <c r="AA17" s="335">
        <v>11.935947498499004</v>
      </c>
      <c r="AB17" s="335">
        <v>11.97331344997953</v>
      </c>
      <c r="AC17" s="335">
        <v>12.050773277753384</v>
      </c>
      <c r="AD17" s="335">
        <v>12.120499612089366</v>
      </c>
      <c r="AE17" s="335">
        <v>12.187764927285819</v>
      </c>
      <c r="AF17" s="335">
        <v>12.302251575969612</v>
      </c>
      <c r="AG17" s="335">
        <v>12.406367818101987</v>
      </c>
      <c r="AH17" s="335">
        <v>12.478253439622593</v>
      </c>
      <c r="AI17" s="335">
        <v>13.187671458121825</v>
      </c>
      <c r="AJ17" s="335">
        <v>13.483719121182931</v>
      </c>
      <c r="AK17" s="335">
        <v>13.715583969519233</v>
      </c>
      <c r="AL17" s="335">
        <v>13.925215956681196</v>
      </c>
      <c r="AM17" s="335">
        <v>14.110391411589438</v>
      </c>
      <c r="AN17" s="335">
        <v>14.220431636228536</v>
      </c>
      <c r="AO17" s="335">
        <v>13.942674049653037</v>
      </c>
      <c r="AP17" s="335">
        <v>12.995910391990947</v>
      </c>
      <c r="AQ17" s="335">
        <v>13.079539255790278</v>
      </c>
      <c r="AR17" s="335">
        <v>13.344288434569355</v>
      </c>
      <c r="AS17" s="335">
        <v>13.414374544241619</v>
      </c>
      <c r="AT17" s="335">
        <v>13.373464686026214</v>
      </c>
      <c r="AU17" s="335">
        <v>13.262081476064299</v>
      </c>
      <c r="AV17" s="335">
        <v>13.266008798227631</v>
      </c>
      <c r="AW17" s="335">
        <v>13.263562403347219</v>
      </c>
      <c r="AX17" s="335">
        <v>13.254223238964924</v>
      </c>
      <c r="AY17" s="335">
        <v>13.236343195463611</v>
      </c>
      <c r="AZ17" s="335">
        <v>13.194326736707055</v>
      </c>
      <c r="BA17" s="335">
        <v>13.200089372167884</v>
      </c>
      <c r="BB17" s="335">
        <v>13.243253429948759</v>
      </c>
      <c r="BC17" s="335">
        <v>13.28493323958911</v>
      </c>
      <c r="BD17" s="335">
        <v>13.325402880943631</v>
      </c>
      <c r="BE17" s="335">
        <v>13.365437123770292</v>
      </c>
      <c r="BF17" s="335">
        <v>13.404865498314351</v>
      </c>
      <c r="BG17" s="335">
        <v>13.443563317551199</v>
      </c>
      <c r="BH17" s="335">
        <v>13.481463891736274</v>
      </c>
      <c r="BI17" s="335">
        <v>13.518645533671874</v>
      </c>
      <c r="BJ17" s="335">
        <v>13.554546651878372</v>
      </c>
      <c r="BK17" s="335">
        <v>13.588894337556866</v>
      </c>
      <c r="BL17" s="335">
        <v>13.61572657256057</v>
      </c>
      <c r="BM17" s="335">
        <v>13.639676395708335</v>
      </c>
      <c r="BN17" s="335">
        <v>13.660889792968696</v>
      </c>
      <c r="BO17" s="335">
        <v>13.679530208794056</v>
      </c>
      <c r="BP17" s="335">
        <v>13.695790933610056</v>
      </c>
      <c r="BQ17" s="335">
        <v>13.70987696399277</v>
      </c>
      <c r="BR17" s="335">
        <v>13.721981635150179</v>
      </c>
      <c r="BS17" s="335">
        <v>13.732836145271538</v>
      </c>
      <c r="BT17" s="335">
        <v>13.742564217287921</v>
      </c>
      <c r="BU17" s="335">
        <v>13.751282702401198</v>
      </c>
      <c r="BV17" s="335">
        <v>13.779547244867004</v>
      </c>
      <c r="BW17" s="335">
        <v>13.807131381411875</v>
      </c>
      <c r="BX17" s="335">
        <v>13.834062657377684</v>
      </c>
      <c r="BY17" s="335">
        <v>13.860329790554623</v>
      </c>
      <c r="BZ17" s="335">
        <v>13.885878954120013</v>
      </c>
      <c r="CA17" s="335">
        <v>13.91069500290892</v>
      </c>
      <c r="CB17" s="335">
        <v>13.934691535061088</v>
      </c>
      <c r="CC17" s="335">
        <v>13.95781578155446</v>
      </c>
      <c r="CD17" s="335">
        <v>13.980002968588639</v>
      </c>
      <c r="CE17" s="335">
        <v>14.00206589775738</v>
      </c>
      <c r="CF17" s="335">
        <v>14.023930989657272</v>
      </c>
    </row>
    <row r="18" spans="1:84" s="76" customFormat="1">
      <c r="B18" s="323" t="s">
        <v>31</v>
      </c>
      <c r="C18" s="335">
        <v>10.978841247564374</v>
      </c>
      <c r="D18" s="335">
        <v>11.158116991057783</v>
      </c>
      <c r="E18" s="335">
        <v>11.221659689057054</v>
      </c>
      <c r="F18" s="335">
        <v>11.275485191458158</v>
      </c>
      <c r="G18" s="335">
        <v>11.294589352748018</v>
      </c>
      <c r="H18" s="335">
        <v>11.352863944865506</v>
      </c>
      <c r="I18" s="335">
        <v>11.337712085222572</v>
      </c>
      <c r="J18" s="335">
        <v>11.324588303001345</v>
      </c>
      <c r="K18" s="335">
        <v>11.30420760122189</v>
      </c>
      <c r="L18" s="335">
        <v>11.216253584892101</v>
      </c>
      <c r="M18" s="335">
        <v>11.126614311244548</v>
      </c>
      <c r="N18" s="335">
        <v>11.104444932378405</v>
      </c>
      <c r="O18" s="335">
        <v>11.036114083546916</v>
      </c>
      <c r="P18" s="335">
        <v>11.086788686947807</v>
      </c>
      <c r="Q18" s="335">
        <v>11.202212797456347</v>
      </c>
      <c r="R18" s="335">
        <v>11.294914463221732</v>
      </c>
      <c r="S18" s="335">
        <v>11.380546547076527</v>
      </c>
      <c r="T18" s="335">
        <v>11.465413471665412</v>
      </c>
      <c r="U18" s="335">
        <v>11.556099532585872</v>
      </c>
      <c r="V18" s="335">
        <v>11.63092285893071</v>
      </c>
      <c r="W18" s="335">
        <v>11.887707871906125</v>
      </c>
      <c r="X18" s="335">
        <v>11.868696401678749</v>
      </c>
      <c r="Y18" s="335">
        <v>11.853097836476868</v>
      </c>
      <c r="Z18" s="335">
        <v>11.925343574168275</v>
      </c>
      <c r="AA18" s="335">
        <v>11.935947498499004</v>
      </c>
      <c r="AB18" s="335">
        <v>11.97331344997953</v>
      </c>
      <c r="AC18" s="335">
        <v>12.050773277753384</v>
      </c>
      <c r="AD18" s="335">
        <v>12.120499612089366</v>
      </c>
      <c r="AE18" s="335">
        <v>12.187764927285819</v>
      </c>
      <c r="AF18" s="335">
        <v>12.302251575969612</v>
      </c>
      <c r="AG18" s="335">
        <v>12.406367818101987</v>
      </c>
      <c r="AH18" s="335">
        <v>12.478253439622593</v>
      </c>
      <c r="AI18" s="335">
        <v>13.187671458121825</v>
      </c>
      <c r="AJ18" s="335">
        <v>13.483719121182931</v>
      </c>
      <c r="AK18" s="335">
        <v>13.715583969519233</v>
      </c>
      <c r="AL18" s="335">
        <v>13.925215956681196</v>
      </c>
      <c r="AM18" s="335">
        <v>14.110391411589438</v>
      </c>
      <c r="AN18" s="335">
        <v>14.220431636228536</v>
      </c>
      <c r="AO18" s="335">
        <v>13.942674049653037</v>
      </c>
      <c r="AP18" s="335">
        <v>12.995910391990947</v>
      </c>
      <c r="AQ18" s="335">
        <v>13.079539255790278</v>
      </c>
      <c r="AR18" s="335">
        <v>13.344288434569355</v>
      </c>
      <c r="AS18" s="335">
        <v>13.414374544241619</v>
      </c>
      <c r="AT18" s="335">
        <v>13.373464686026214</v>
      </c>
      <c r="AU18" s="335">
        <v>13.262081476064299</v>
      </c>
      <c r="AV18" s="335">
        <v>13.266008798227631</v>
      </c>
      <c r="AW18" s="335">
        <v>13.258181304571533</v>
      </c>
      <c r="AX18" s="335">
        <v>13.243533421013174</v>
      </c>
      <c r="AY18" s="335">
        <v>13.220455858837862</v>
      </c>
      <c r="AZ18" s="335">
        <v>13.170253727595295</v>
      </c>
      <c r="BA18" s="335">
        <v>13.166116100349685</v>
      </c>
      <c r="BB18" s="335">
        <v>13.197456370004153</v>
      </c>
      <c r="BC18" s="335">
        <v>13.238393306610211</v>
      </c>
      <c r="BD18" s="335">
        <v>13.303497029696842</v>
      </c>
      <c r="BE18" s="335">
        <v>13.368133609242566</v>
      </c>
      <c r="BF18" s="335">
        <v>13.432107320538735</v>
      </c>
      <c r="BG18" s="335">
        <v>13.495353643393729</v>
      </c>
      <c r="BH18" s="335">
        <v>13.557779844633757</v>
      </c>
      <c r="BI18" s="335">
        <v>13.619467084504508</v>
      </c>
      <c r="BJ18" s="335">
        <v>13.679805765128224</v>
      </c>
      <c r="BK18" s="335">
        <v>13.738564151532643</v>
      </c>
      <c r="BL18" s="335">
        <v>13.795744090158703</v>
      </c>
      <c r="BM18" s="335">
        <v>13.850443801603731</v>
      </c>
      <c r="BN18" s="335">
        <v>13.902762462637256</v>
      </c>
      <c r="BO18" s="335">
        <v>13.952904473853813</v>
      </c>
      <c r="BP18" s="335">
        <v>14.001019536000934</v>
      </c>
      <c r="BQ18" s="335">
        <v>14.047299949313139</v>
      </c>
      <c r="BR18" s="335">
        <v>14.091900629711329</v>
      </c>
      <c r="BS18" s="335">
        <v>14.135641545219411</v>
      </c>
      <c r="BT18" s="335">
        <v>14.178615023072634</v>
      </c>
      <c r="BU18" s="335">
        <v>14.220934891041047</v>
      </c>
      <c r="BV18" s="335">
        <v>14.262676835684816</v>
      </c>
      <c r="BW18" s="335">
        <v>14.303970674687211</v>
      </c>
      <c r="BX18" s="335">
        <v>14.344817902559535</v>
      </c>
      <c r="BY18" s="335">
        <v>14.385205964845508</v>
      </c>
      <c r="BZ18" s="335">
        <v>14.425053041066828</v>
      </c>
      <c r="CA18" s="335">
        <v>14.464392745896429</v>
      </c>
      <c r="CB18" s="335">
        <v>14.503108906441405</v>
      </c>
      <c r="CC18" s="335">
        <v>14.541145261540738</v>
      </c>
      <c r="CD18" s="335">
        <v>14.578408555227213</v>
      </c>
      <c r="CE18" s="335">
        <v>14.615791677450046</v>
      </c>
      <c r="CF18" s="335">
        <v>14.653193856733786</v>
      </c>
    </row>
    <row r="19" spans="1:84" s="210" customFormat="1">
      <c r="A19" s="76"/>
      <c r="B19" s="323" t="s">
        <v>81</v>
      </c>
      <c r="C19" s="335">
        <v>10.978841247564374</v>
      </c>
      <c r="D19" s="335">
        <v>11.158116991057783</v>
      </c>
      <c r="E19" s="335">
        <v>11.221659689057054</v>
      </c>
      <c r="F19" s="335">
        <v>11.275485191458158</v>
      </c>
      <c r="G19" s="335">
        <v>11.294589352748018</v>
      </c>
      <c r="H19" s="335">
        <v>11.352863944865506</v>
      </c>
      <c r="I19" s="335">
        <v>11.337712085222572</v>
      </c>
      <c r="J19" s="335">
        <v>11.324588303001345</v>
      </c>
      <c r="K19" s="335">
        <v>11.30420760122189</v>
      </c>
      <c r="L19" s="335">
        <v>11.216253584892101</v>
      </c>
      <c r="M19" s="335">
        <v>11.126614311244548</v>
      </c>
      <c r="N19" s="335">
        <v>11.104444932378405</v>
      </c>
      <c r="O19" s="335">
        <v>11.036114083546916</v>
      </c>
      <c r="P19" s="335">
        <v>11.086788686947807</v>
      </c>
      <c r="Q19" s="335">
        <v>11.202212797456347</v>
      </c>
      <c r="R19" s="335">
        <v>11.294914463221732</v>
      </c>
      <c r="S19" s="335">
        <v>11.380546547076527</v>
      </c>
      <c r="T19" s="335">
        <v>11.465413471665412</v>
      </c>
      <c r="U19" s="335">
        <v>11.556099532585872</v>
      </c>
      <c r="V19" s="335">
        <v>11.63092285893071</v>
      </c>
      <c r="W19" s="335">
        <v>11.887707871906125</v>
      </c>
      <c r="X19" s="335">
        <v>11.868696401678749</v>
      </c>
      <c r="Y19" s="335">
        <v>11.853097836476868</v>
      </c>
      <c r="Z19" s="335">
        <v>11.925343574168275</v>
      </c>
      <c r="AA19" s="335">
        <v>11.935947498499004</v>
      </c>
      <c r="AB19" s="335">
        <v>11.97331344997953</v>
      </c>
      <c r="AC19" s="335">
        <v>12.050773277753384</v>
      </c>
      <c r="AD19" s="335">
        <v>12.120499612089366</v>
      </c>
      <c r="AE19" s="335">
        <v>12.187764927285819</v>
      </c>
      <c r="AF19" s="335">
        <v>12.302251575969612</v>
      </c>
      <c r="AG19" s="335">
        <v>12.406367818101987</v>
      </c>
      <c r="AH19" s="335">
        <v>12.478253439622593</v>
      </c>
      <c r="AI19" s="335">
        <v>13.187671458121825</v>
      </c>
      <c r="AJ19" s="335">
        <v>13.483719121182931</v>
      </c>
      <c r="AK19" s="335">
        <v>13.715583969519233</v>
      </c>
      <c r="AL19" s="335">
        <v>13.925215956681196</v>
      </c>
      <c r="AM19" s="335">
        <v>14.110391411589438</v>
      </c>
      <c r="AN19" s="335">
        <v>14.220431636228536</v>
      </c>
      <c r="AO19" s="335">
        <v>13.942674049653037</v>
      </c>
      <c r="AP19" s="335">
        <v>12.995910391990947</v>
      </c>
      <c r="AQ19" s="335">
        <v>13.079539255790278</v>
      </c>
      <c r="AR19" s="335">
        <v>13.344288434569355</v>
      </c>
      <c r="AS19" s="335">
        <v>13.414374544241619</v>
      </c>
      <c r="AT19" s="335">
        <v>13.373464686026214</v>
      </c>
      <c r="AU19" s="335">
        <v>13.262081476064299</v>
      </c>
      <c r="AV19" s="335">
        <v>13.266008798227631</v>
      </c>
      <c r="AW19" s="335">
        <v>13.323398390981719</v>
      </c>
      <c r="AX19" s="335">
        <v>13.375635768878851</v>
      </c>
      <c r="AY19" s="335">
        <v>13.420686187267512</v>
      </c>
      <c r="AZ19" s="335">
        <v>13.439591148130493</v>
      </c>
      <c r="BA19" s="335">
        <v>13.453826991360517</v>
      </c>
      <c r="BB19" s="335">
        <v>13.50446451416807</v>
      </c>
      <c r="BC19" s="335">
        <v>13.585911278770716</v>
      </c>
      <c r="BD19" s="335">
        <v>13.664417439458658</v>
      </c>
      <c r="BE19" s="335">
        <v>13.742471334043813</v>
      </c>
      <c r="BF19" s="335">
        <v>13.819903347086958</v>
      </c>
      <c r="BG19" s="335">
        <v>13.896584836217583</v>
      </c>
      <c r="BH19" s="335">
        <v>13.972454545351015</v>
      </c>
      <c r="BI19" s="335">
        <v>14.064468110281792</v>
      </c>
      <c r="BJ19" s="335">
        <v>14.160744188322841</v>
      </c>
      <c r="BK19" s="335">
        <v>14.255518552711283</v>
      </c>
      <c r="BL19" s="335">
        <v>14.348872996423882</v>
      </c>
      <c r="BM19" s="335">
        <v>14.439847625695496</v>
      </c>
      <c r="BN19" s="335">
        <v>14.528618838642025</v>
      </c>
      <c r="BO19" s="335">
        <v>14.615195637551899</v>
      </c>
      <c r="BP19" s="335">
        <v>14.699810200213982</v>
      </c>
      <c r="BQ19" s="335">
        <v>14.782648251621421</v>
      </c>
      <c r="BR19" s="335">
        <v>14.863951256318749</v>
      </c>
      <c r="BS19" s="335">
        <v>14.94439241794198</v>
      </c>
      <c r="BT19" s="335">
        <v>15.024155632329929</v>
      </c>
      <c r="BU19" s="335">
        <v>15.103355350818552</v>
      </c>
      <c r="BV19" s="335">
        <v>15.18215994593038</v>
      </c>
      <c r="BW19" s="335">
        <v>15.260516089051062</v>
      </c>
      <c r="BX19" s="335">
        <v>15.338514689317259</v>
      </c>
      <c r="BY19" s="335">
        <v>15.416138273413022</v>
      </c>
      <c r="BZ19" s="335">
        <v>15.493388383523282</v>
      </c>
      <c r="CA19" s="335">
        <v>15.57010959539409</v>
      </c>
      <c r="CB19" s="335">
        <v>15.646265725229775</v>
      </c>
      <c r="CC19" s="335">
        <v>15.721790800136006</v>
      </c>
      <c r="CD19" s="335">
        <v>15.796671742720203</v>
      </c>
      <c r="CE19" s="335">
        <v>15.87168418968071</v>
      </c>
      <c r="CF19" s="335">
        <v>15.946812030519013</v>
      </c>
    </row>
    <row r="20" spans="1:84" s="210" customFormat="1">
      <c r="A20" s="76"/>
      <c r="B20" s="323" t="s">
        <v>32</v>
      </c>
      <c r="C20" s="335">
        <v>10.978841247564374</v>
      </c>
      <c r="D20" s="335">
        <v>11.158116991057783</v>
      </c>
      <c r="E20" s="335">
        <v>11.221659689057054</v>
      </c>
      <c r="F20" s="335">
        <v>11.275485191458158</v>
      </c>
      <c r="G20" s="335">
        <v>11.294589352748018</v>
      </c>
      <c r="H20" s="335">
        <v>11.352863944865506</v>
      </c>
      <c r="I20" s="335">
        <v>11.337712085222572</v>
      </c>
      <c r="J20" s="335">
        <v>11.324588303001345</v>
      </c>
      <c r="K20" s="335">
        <v>11.30420760122189</v>
      </c>
      <c r="L20" s="335">
        <v>11.216253584892101</v>
      </c>
      <c r="M20" s="335">
        <v>11.126614311244548</v>
      </c>
      <c r="N20" s="335">
        <v>11.104444932378405</v>
      </c>
      <c r="O20" s="335">
        <v>11.036114083546916</v>
      </c>
      <c r="P20" s="335">
        <v>11.086788686947807</v>
      </c>
      <c r="Q20" s="335">
        <v>11.202212797456347</v>
      </c>
      <c r="R20" s="335">
        <v>11.294914463221732</v>
      </c>
      <c r="S20" s="335">
        <v>11.380546547076527</v>
      </c>
      <c r="T20" s="335">
        <v>11.465413471665412</v>
      </c>
      <c r="U20" s="335">
        <v>11.556099532585872</v>
      </c>
      <c r="V20" s="335">
        <v>11.63092285893071</v>
      </c>
      <c r="W20" s="335">
        <v>11.887707871906125</v>
      </c>
      <c r="X20" s="335">
        <v>11.868696401678749</v>
      </c>
      <c r="Y20" s="335">
        <v>11.853097836476868</v>
      </c>
      <c r="Z20" s="335">
        <v>11.925343574168275</v>
      </c>
      <c r="AA20" s="335">
        <v>11.935947498499004</v>
      </c>
      <c r="AB20" s="335">
        <v>11.97331344997953</v>
      </c>
      <c r="AC20" s="335">
        <v>12.050773277753384</v>
      </c>
      <c r="AD20" s="335">
        <v>12.120499612089366</v>
      </c>
      <c r="AE20" s="335">
        <v>12.187764927285819</v>
      </c>
      <c r="AF20" s="335">
        <v>12.302251575969612</v>
      </c>
      <c r="AG20" s="335">
        <v>12.406367818101987</v>
      </c>
      <c r="AH20" s="335">
        <v>12.478253439622593</v>
      </c>
      <c r="AI20" s="335">
        <v>13.187671458121825</v>
      </c>
      <c r="AJ20" s="335">
        <v>13.483719121182931</v>
      </c>
      <c r="AK20" s="335">
        <v>13.715583969519233</v>
      </c>
      <c r="AL20" s="335">
        <v>13.925215956681196</v>
      </c>
      <c r="AM20" s="335">
        <v>14.110391411589438</v>
      </c>
      <c r="AN20" s="335">
        <v>14.220431636228536</v>
      </c>
      <c r="AO20" s="335">
        <v>13.942674049653037</v>
      </c>
      <c r="AP20" s="335">
        <v>12.995910391990947</v>
      </c>
      <c r="AQ20" s="335">
        <v>13.079539255790278</v>
      </c>
      <c r="AR20" s="335">
        <v>13.344288434569355</v>
      </c>
      <c r="AS20" s="335">
        <v>13.414374544241619</v>
      </c>
      <c r="AT20" s="335">
        <v>13.373464686026214</v>
      </c>
      <c r="AU20" s="335">
        <v>13.262081476064299</v>
      </c>
      <c r="AV20" s="335">
        <v>13.266008798227631</v>
      </c>
      <c r="AW20" s="335">
        <v>13.404887903615238</v>
      </c>
      <c r="AX20" s="335">
        <v>13.540329630129389</v>
      </c>
      <c r="AY20" s="335">
        <v>13.669760906781315</v>
      </c>
      <c r="AZ20" s="335">
        <v>13.773888124939415</v>
      </c>
      <c r="BA20" s="335">
        <v>13.874407240273278</v>
      </c>
      <c r="BB20" s="335">
        <v>13.971107954649774</v>
      </c>
      <c r="BC20" s="335">
        <v>14.06396075190364</v>
      </c>
      <c r="BD20" s="335">
        <v>14.208009585170135</v>
      </c>
      <c r="BE20" s="335">
        <v>14.356714509596067</v>
      </c>
      <c r="BF20" s="335">
        <v>14.505547409525217</v>
      </c>
      <c r="BG20" s="335">
        <v>14.653980800386808</v>
      </c>
      <c r="BH20" s="335">
        <v>14.802116799220833</v>
      </c>
      <c r="BI20" s="335">
        <v>14.950027251051237</v>
      </c>
      <c r="BJ20" s="335">
        <v>15.097257448135352</v>
      </c>
      <c r="BK20" s="335">
        <v>15.243086439363292</v>
      </c>
      <c r="BL20" s="335">
        <v>15.387708366197202</v>
      </c>
      <c r="BM20" s="335">
        <v>15.530101220647452</v>
      </c>
      <c r="BN20" s="335">
        <v>15.670555071626001</v>
      </c>
      <c r="BO20" s="335">
        <v>15.808808831323164</v>
      </c>
      <c r="BP20" s="335">
        <v>15.945216366262597</v>
      </c>
      <c r="BQ20" s="335">
        <v>16.079959955080703</v>
      </c>
      <c r="BR20" s="335">
        <v>16.213409303898608</v>
      </c>
      <c r="BS20" s="335">
        <v>16.346018732065019</v>
      </c>
      <c r="BT20" s="335">
        <v>16.478104666752024</v>
      </c>
      <c r="BU20" s="335">
        <v>16.609785284436761</v>
      </c>
      <c r="BV20" s="335">
        <v>16.741363639965549</v>
      </c>
      <c r="BW20" s="335">
        <v>16.87252773398334</v>
      </c>
      <c r="BX20" s="335">
        <v>17.003496874954163</v>
      </c>
      <c r="BY20" s="335">
        <v>17.134246946506124</v>
      </c>
      <c r="BZ20" s="335">
        <v>17.264898515945855</v>
      </c>
      <c r="CA20" s="335">
        <v>17.39502568678725</v>
      </c>
      <c r="CB20" s="335">
        <v>17.524705559178955</v>
      </c>
      <c r="CC20" s="335">
        <v>17.653857688646831</v>
      </c>
      <c r="CD20" s="335">
        <v>17.78258384408603</v>
      </c>
      <c r="CE20" s="335">
        <v>17.911507196532376</v>
      </c>
      <c r="CF20" s="335">
        <v>18.040732748425086</v>
      </c>
    </row>
    <row r="21" spans="1:84" s="210" customFormat="1">
      <c r="A21" s="76"/>
    </row>
    <row r="22" spans="1:84" s="210" customFormat="1">
      <c r="B22" s="314" t="s">
        <v>488</v>
      </c>
      <c r="F22" s="326"/>
      <c r="G22" s="327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</row>
    <row r="23" spans="1:84" s="210" customFormat="1" ht="13.5" thickBot="1">
      <c r="C23" s="321" t="s">
        <v>80</v>
      </c>
      <c r="F23" s="326"/>
      <c r="G23" s="327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</row>
    <row r="24" spans="1:84">
      <c r="B24" s="328"/>
      <c r="C24" s="329" t="s">
        <v>489</v>
      </c>
      <c r="D24" s="289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289"/>
      <c r="BQ24" s="289"/>
      <c r="BR24" s="289"/>
      <c r="BS24" s="289"/>
      <c r="BT24" s="289"/>
      <c r="BU24" s="289"/>
      <c r="BV24" s="289"/>
      <c r="BW24" s="289"/>
      <c r="BX24" s="289"/>
      <c r="BY24" s="289"/>
      <c r="BZ24" s="289"/>
      <c r="CA24" s="289"/>
      <c r="CB24" s="289"/>
      <c r="CC24" s="289"/>
      <c r="CD24" s="289"/>
      <c r="CE24" s="289"/>
      <c r="CF24" s="289"/>
    </row>
    <row r="25" spans="1:84" s="76" customFormat="1">
      <c r="B25" s="333" t="s">
        <v>36</v>
      </c>
      <c r="C25" s="322">
        <v>1970</v>
      </c>
      <c r="D25" s="322">
        <v>1971</v>
      </c>
      <c r="E25" s="322">
        <v>1972</v>
      </c>
      <c r="F25" s="322">
        <v>1973</v>
      </c>
      <c r="G25" s="322">
        <v>1974</v>
      </c>
      <c r="H25" s="322">
        <v>1975</v>
      </c>
      <c r="I25" s="322">
        <v>1976</v>
      </c>
      <c r="J25" s="322">
        <v>1977</v>
      </c>
      <c r="K25" s="322">
        <v>1978</v>
      </c>
      <c r="L25" s="322">
        <v>1979</v>
      </c>
      <c r="M25" s="322">
        <v>1980</v>
      </c>
      <c r="N25" s="322">
        <v>1981</v>
      </c>
      <c r="O25" s="322">
        <v>1982</v>
      </c>
      <c r="P25" s="322">
        <v>1983</v>
      </c>
      <c r="Q25" s="322">
        <v>1984</v>
      </c>
      <c r="R25" s="322">
        <v>1985</v>
      </c>
      <c r="S25" s="322">
        <v>1986</v>
      </c>
      <c r="T25" s="322">
        <v>1987</v>
      </c>
      <c r="U25" s="322">
        <v>1988</v>
      </c>
      <c r="V25" s="322">
        <v>1989</v>
      </c>
      <c r="W25" s="322">
        <v>1990</v>
      </c>
      <c r="X25" s="322">
        <v>1991</v>
      </c>
      <c r="Y25" s="322">
        <v>1992</v>
      </c>
      <c r="Z25" s="322">
        <v>1993</v>
      </c>
      <c r="AA25" s="322">
        <v>1994</v>
      </c>
      <c r="AB25" s="322">
        <v>1995</v>
      </c>
      <c r="AC25" s="322">
        <v>1996</v>
      </c>
      <c r="AD25" s="322">
        <v>1997</v>
      </c>
      <c r="AE25" s="322">
        <v>1998</v>
      </c>
      <c r="AF25" s="322">
        <v>1999</v>
      </c>
      <c r="AG25" s="322">
        <v>2000</v>
      </c>
      <c r="AH25" s="322">
        <v>2001</v>
      </c>
      <c r="AI25" s="322">
        <v>2002</v>
      </c>
      <c r="AJ25" s="322">
        <v>2003</v>
      </c>
      <c r="AK25" s="322">
        <v>2004</v>
      </c>
      <c r="AL25" s="322">
        <v>2005</v>
      </c>
      <c r="AM25" s="322">
        <v>2006</v>
      </c>
      <c r="AN25" s="322">
        <v>2007</v>
      </c>
      <c r="AO25" s="322">
        <v>2008</v>
      </c>
      <c r="AP25" s="322">
        <v>2009</v>
      </c>
      <c r="AQ25" s="322">
        <v>2010</v>
      </c>
      <c r="AR25" s="322">
        <v>2011</v>
      </c>
      <c r="AS25" s="322">
        <v>2012</v>
      </c>
      <c r="AT25" s="322">
        <v>2013</v>
      </c>
      <c r="AU25" s="322">
        <v>2014</v>
      </c>
      <c r="AV25" s="322">
        <v>2015</v>
      </c>
      <c r="AW25" s="322">
        <v>2016</v>
      </c>
      <c r="AX25" s="322">
        <v>2017</v>
      </c>
      <c r="AY25" s="322">
        <v>2018</v>
      </c>
      <c r="AZ25" s="322">
        <v>2019</v>
      </c>
      <c r="BA25" s="322">
        <v>2020</v>
      </c>
      <c r="BB25" s="322">
        <v>2021</v>
      </c>
      <c r="BC25" s="322">
        <v>2022</v>
      </c>
      <c r="BD25" s="322">
        <v>2023</v>
      </c>
      <c r="BE25" s="322">
        <v>2024</v>
      </c>
      <c r="BF25" s="322">
        <v>2025</v>
      </c>
      <c r="BG25" s="322">
        <v>2026</v>
      </c>
      <c r="BH25" s="322">
        <v>2027</v>
      </c>
      <c r="BI25" s="322">
        <v>2028</v>
      </c>
      <c r="BJ25" s="322">
        <v>2029</v>
      </c>
      <c r="BK25" s="322">
        <v>2030</v>
      </c>
      <c r="BL25" s="322">
        <v>2031</v>
      </c>
      <c r="BM25" s="322">
        <v>2032</v>
      </c>
      <c r="BN25" s="322">
        <v>2033</v>
      </c>
      <c r="BO25" s="322">
        <v>2034</v>
      </c>
      <c r="BP25" s="322">
        <v>2035</v>
      </c>
      <c r="BQ25" s="322">
        <v>2036</v>
      </c>
      <c r="BR25" s="322">
        <v>2037</v>
      </c>
      <c r="BS25" s="322">
        <v>2038</v>
      </c>
      <c r="BT25" s="322">
        <v>2039</v>
      </c>
      <c r="BU25" s="322">
        <v>2040</v>
      </c>
      <c r="BV25" s="322">
        <v>2041</v>
      </c>
      <c r="BW25" s="322">
        <v>2042</v>
      </c>
      <c r="BX25" s="322">
        <v>2043</v>
      </c>
      <c r="BY25" s="322">
        <v>2044</v>
      </c>
      <c r="BZ25" s="322">
        <v>2045</v>
      </c>
      <c r="CA25" s="322">
        <v>2046</v>
      </c>
      <c r="CB25" s="322">
        <v>2047</v>
      </c>
      <c r="CC25" s="322">
        <v>2048</v>
      </c>
      <c r="CD25" s="322">
        <v>2049</v>
      </c>
      <c r="CE25" s="322">
        <v>2050</v>
      </c>
      <c r="CF25" s="322">
        <v>2051</v>
      </c>
    </row>
    <row r="26" spans="1:84">
      <c r="B26" s="334" t="s">
        <v>507</v>
      </c>
      <c r="C26" s="335">
        <v>7.8451647571525278</v>
      </c>
      <c r="D26" s="335">
        <v>8.0137704592287662</v>
      </c>
      <c r="E26" s="335">
        <v>8.1030550299957103</v>
      </c>
      <c r="F26" s="335">
        <v>8.1958261580432961</v>
      </c>
      <c r="G26" s="335">
        <v>8.2812205161557539</v>
      </c>
      <c r="H26" s="335">
        <v>8.4201488131838111</v>
      </c>
      <c r="I26" s="335">
        <v>8.5293824142911223</v>
      </c>
      <c r="J26" s="335">
        <v>8.657268217907049</v>
      </c>
      <c r="K26" s="335">
        <v>8.7932474641467842</v>
      </c>
      <c r="L26" s="335">
        <v>8.8916626479345489</v>
      </c>
      <c r="M26" s="335">
        <v>9.0217335577969244</v>
      </c>
      <c r="N26" s="335">
        <v>9.2185324716130719</v>
      </c>
      <c r="O26" s="335">
        <v>9.3839087710063911</v>
      </c>
      <c r="P26" s="335">
        <v>9.6498068919583968</v>
      </c>
      <c r="Q26" s="335">
        <v>9.9492536538720593</v>
      </c>
      <c r="R26" s="335">
        <v>10.191596704915517</v>
      </c>
      <c r="S26" s="335">
        <v>10.433816373696262</v>
      </c>
      <c r="T26" s="335">
        <v>10.708604782117559</v>
      </c>
      <c r="U26" s="335">
        <v>11.045759993646451</v>
      </c>
      <c r="V26" s="335">
        <v>11.409436922209649</v>
      </c>
      <c r="W26" s="335">
        <v>11.76078909044322</v>
      </c>
      <c r="X26" s="335">
        <v>12.111871471645417</v>
      </c>
      <c r="Y26" s="335">
        <v>12.384446212410882</v>
      </c>
      <c r="Z26" s="335">
        <v>12.633800077616606</v>
      </c>
      <c r="AA26" s="335">
        <v>12.863197394432778</v>
      </c>
      <c r="AB26" s="335">
        <v>13.067847734470579</v>
      </c>
      <c r="AC26" s="335">
        <v>13.274340554457671</v>
      </c>
      <c r="AD26" s="335">
        <v>13.484929320937741</v>
      </c>
      <c r="AE26" s="335">
        <v>13.701946647808677</v>
      </c>
      <c r="AF26" s="335">
        <v>13.927807672223924</v>
      </c>
      <c r="AG26" s="335">
        <v>14.165013134454563</v>
      </c>
      <c r="AH26" s="335">
        <v>14.412883891752623</v>
      </c>
      <c r="AI26" s="335">
        <v>14.678091226785167</v>
      </c>
      <c r="AJ26" s="335">
        <v>14.967027610628641</v>
      </c>
      <c r="AK26" s="335">
        <v>15.260304902027141</v>
      </c>
      <c r="AL26" s="335">
        <v>15.557879105789029</v>
      </c>
      <c r="AM26" s="335">
        <v>15.859702503801067</v>
      </c>
      <c r="AN26" s="335">
        <v>16.120619185415634</v>
      </c>
      <c r="AO26" s="335">
        <v>16.384855533617674</v>
      </c>
      <c r="AP26" s="335">
        <v>16.652343287639695</v>
      </c>
      <c r="AQ26" s="335">
        <v>16.92301150533573</v>
      </c>
      <c r="AR26" s="335">
        <v>17.196786563181476</v>
      </c>
      <c r="AS26" s="335">
        <v>17.466221955242997</v>
      </c>
      <c r="AT26" s="335">
        <v>17.738476305476215</v>
      </c>
      <c r="AU26" s="335">
        <v>18.01346709221334</v>
      </c>
      <c r="AV26" s="335">
        <v>18.350999275076472</v>
      </c>
      <c r="AW26" s="335">
        <v>18.704482629060564</v>
      </c>
      <c r="AX26" s="335">
        <v>19.058733523721333</v>
      </c>
      <c r="AY26" s="335">
        <v>19.408513429499632</v>
      </c>
      <c r="AZ26" s="335">
        <v>19.726580600971008</v>
      </c>
      <c r="BA26" s="335">
        <v>20.043332156205352</v>
      </c>
      <c r="BB26" s="335">
        <v>20.359000078403128</v>
      </c>
      <c r="BC26" s="335">
        <v>20.672601441476793</v>
      </c>
      <c r="BD26" s="335">
        <v>20.983977228033691</v>
      </c>
      <c r="BE26" s="335">
        <v>21.296834548894829</v>
      </c>
      <c r="BF26" s="335">
        <v>21.611530795722643</v>
      </c>
      <c r="BG26" s="335">
        <v>21.927014122283236</v>
      </c>
      <c r="BH26" s="335">
        <v>22.243640014882768</v>
      </c>
      <c r="BI26" s="335">
        <v>22.561506570634762</v>
      </c>
      <c r="BJ26" s="335">
        <v>22.879686175934165</v>
      </c>
      <c r="BK26" s="335">
        <v>23.196398826980985</v>
      </c>
      <c r="BL26" s="335">
        <v>23.512120336957761</v>
      </c>
      <c r="BM26" s="335">
        <v>23.824552824591741</v>
      </c>
      <c r="BN26" s="335">
        <v>24.134361700855521</v>
      </c>
      <c r="BO26" s="335">
        <v>24.44072221003707</v>
      </c>
      <c r="BP26" s="335">
        <v>24.74439880323353</v>
      </c>
      <c r="BQ26" s="335">
        <v>25.045680876020207</v>
      </c>
      <c r="BR26" s="335">
        <v>25.345369471398154</v>
      </c>
      <c r="BS26" s="335">
        <v>25.644145028729202</v>
      </c>
      <c r="BT26" s="335">
        <v>25.942704253471227</v>
      </c>
      <c r="BU26" s="335">
        <v>26.24122230935351</v>
      </c>
      <c r="BV26" s="335">
        <v>26.540387723073703</v>
      </c>
      <c r="BW26" s="335">
        <v>26.839265940313147</v>
      </c>
      <c r="BX26" s="335">
        <v>27.138416363610354</v>
      </c>
      <c r="BY26" s="335">
        <v>27.437797340424066</v>
      </c>
      <c r="BZ26" s="335">
        <v>27.737819477948623</v>
      </c>
      <c r="CA26" s="335">
        <v>28.037357267758789</v>
      </c>
      <c r="CB26" s="335">
        <v>28.336748124566043</v>
      </c>
      <c r="CC26" s="335">
        <v>28.635856077169485</v>
      </c>
      <c r="CD26" s="335">
        <v>28.935061370774516</v>
      </c>
      <c r="CE26" s="335">
        <v>29.234912165382568</v>
      </c>
      <c r="CF26" s="335">
        <v>29.535805938220193</v>
      </c>
    </row>
    <row r="27" spans="1:84">
      <c r="B27" s="334" t="s">
        <v>508</v>
      </c>
      <c r="C27" s="335">
        <v>7.7750630289281339</v>
      </c>
      <c r="D27" s="335">
        <v>7.9731241615190545</v>
      </c>
      <c r="E27" s="335">
        <v>8.0877245354472471</v>
      </c>
      <c r="F27" s="335">
        <v>8.2002403365304435</v>
      </c>
      <c r="G27" s="335">
        <v>8.2990913205495112</v>
      </c>
      <c r="H27" s="335">
        <v>8.4446564667634441</v>
      </c>
      <c r="I27" s="335">
        <v>8.5528200374371579</v>
      </c>
      <c r="J27" s="335">
        <v>8.6713761811387826</v>
      </c>
      <c r="K27" s="335">
        <v>8.7771933671124742</v>
      </c>
      <c r="L27" s="335">
        <v>8.804531909267693</v>
      </c>
      <c r="M27" s="335">
        <v>8.8100079851680597</v>
      </c>
      <c r="N27" s="335">
        <v>8.8572670362543899</v>
      </c>
      <c r="O27" s="335">
        <v>8.8889963145571134</v>
      </c>
      <c r="P27" s="335">
        <v>9.0720180561611929</v>
      </c>
      <c r="Q27" s="335">
        <v>9.3119513437416028</v>
      </c>
      <c r="R27" s="335">
        <v>9.4913035376956678</v>
      </c>
      <c r="S27" s="335">
        <v>9.6376241739256443</v>
      </c>
      <c r="T27" s="335">
        <v>9.7800479210595039</v>
      </c>
      <c r="U27" s="335">
        <v>9.9451047012849294</v>
      </c>
      <c r="V27" s="335">
        <v>10.117675328684504</v>
      </c>
      <c r="W27" s="335">
        <v>10.280640052900186</v>
      </c>
      <c r="X27" s="335">
        <v>10.436171379882156</v>
      </c>
      <c r="Y27" s="335">
        <v>10.508143451853442</v>
      </c>
      <c r="Z27" s="335">
        <v>10.574510279467955</v>
      </c>
      <c r="AA27" s="335">
        <v>10.669150039410631</v>
      </c>
      <c r="AB27" s="335">
        <v>10.796772676788477</v>
      </c>
      <c r="AC27" s="335">
        <v>10.914439475620714</v>
      </c>
      <c r="AD27" s="335">
        <v>11.024225449789164</v>
      </c>
      <c r="AE27" s="335">
        <v>11.128240484727138</v>
      </c>
      <c r="AF27" s="335">
        <v>11.228614748344231</v>
      </c>
      <c r="AG27" s="335">
        <v>11.327485381298278</v>
      </c>
      <c r="AH27" s="335">
        <v>11.424393867567572</v>
      </c>
      <c r="AI27" s="335">
        <v>11.524663722718321</v>
      </c>
      <c r="AJ27" s="335">
        <v>11.633186066912035</v>
      </c>
      <c r="AK27" s="335">
        <v>11.734798820989853</v>
      </c>
      <c r="AL27" s="335">
        <v>11.829692111673042</v>
      </c>
      <c r="AM27" s="335">
        <v>11.918072154415739</v>
      </c>
      <c r="AN27" s="335">
        <v>11.966679244176353</v>
      </c>
      <c r="AO27" s="335">
        <v>12.009474914706207</v>
      </c>
      <c r="AP27" s="335">
        <v>12.046754157240873</v>
      </c>
      <c r="AQ27" s="335">
        <v>12.078823550683937</v>
      </c>
      <c r="AR27" s="335">
        <v>12.106001261607224</v>
      </c>
      <c r="AS27" s="335">
        <v>12.123501304736466</v>
      </c>
      <c r="AT27" s="335">
        <v>12.136835995845509</v>
      </c>
      <c r="AU27" s="335">
        <v>12.146361955136753</v>
      </c>
      <c r="AV27" s="335">
        <v>12.212336687504132</v>
      </c>
      <c r="AW27" s="335">
        <v>12.292339946484139</v>
      </c>
      <c r="AX27" s="335">
        <v>12.370585686115062</v>
      </c>
      <c r="AY27" s="335">
        <v>12.444087992646699</v>
      </c>
      <c r="AZ27" s="335">
        <v>12.495451345102634</v>
      </c>
      <c r="BA27" s="335">
        <v>12.544435033110371</v>
      </c>
      <c r="BB27" s="335">
        <v>12.590993732073365</v>
      </c>
      <c r="BC27" s="335">
        <v>12.635542029837895</v>
      </c>
      <c r="BD27" s="335">
        <v>12.677668163701091</v>
      </c>
      <c r="BE27" s="335">
        <v>12.719689363111941</v>
      </c>
      <c r="BF27" s="335">
        <v>12.761609269086955</v>
      </c>
      <c r="BG27" s="335">
        <v>12.803972141843607</v>
      </c>
      <c r="BH27" s="335">
        <v>12.846651632762331</v>
      </c>
      <c r="BI27" s="335">
        <v>12.889813047448811</v>
      </c>
      <c r="BJ27" s="335">
        <v>12.932011185549657</v>
      </c>
      <c r="BK27" s="335">
        <v>12.972879826058996</v>
      </c>
      <c r="BL27" s="335">
        <v>13.012312520024812</v>
      </c>
      <c r="BM27" s="335">
        <v>13.048082765469504</v>
      </c>
      <c r="BN27" s="335">
        <v>13.080194540656624</v>
      </c>
      <c r="BO27" s="335">
        <v>13.109144413523241</v>
      </c>
      <c r="BP27" s="335">
        <v>13.134977749071576</v>
      </c>
      <c r="BQ27" s="335">
        <v>13.157907852728396</v>
      </c>
      <c r="BR27" s="335">
        <v>13.177975130147164</v>
      </c>
      <c r="BS27" s="335">
        <v>13.197122904723136</v>
      </c>
      <c r="BT27" s="335">
        <v>13.215304978234448</v>
      </c>
      <c r="BU27" s="335">
        <v>13.232628199882162</v>
      </c>
      <c r="BV27" s="335">
        <v>13.249026078232157</v>
      </c>
      <c r="BW27" s="335">
        <v>13.264892907174854</v>
      </c>
      <c r="BX27" s="335">
        <v>13.280095996146155</v>
      </c>
      <c r="BY27" s="335">
        <v>13.294628532502694</v>
      </c>
      <c r="BZ27" s="335">
        <v>13.308283884012786</v>
      </c>
      <c r="CA27" s="335">
        <v>13.321376806155561</v>
      </c>
      <c r="CB27" s="335">
        <v>13.333673338468712</v>
      </c>
      <c r="CC27" s="335">
        <v>13.3451320986076</v>
      </c>
      <c r="CD27" s="335">
        <v>13.355538487597867</v>
      </c>
      <c r="CE27" s="335">
        <v>13.365932529054271</v>
      </c>
      <c r="CF27" s="335">
        <v>13.376085582062183</v>
      </c>
    </row>
    <row r="28" spans="1:84">
      <c r="B28" s="334" t="s">
        <v>509</v>
      </c>
      <c r="C28" s="335">
        <v>0</v>
      </c>
      <c r="D28" s="335">
        <v>0</v>
      </c>
      <c r="E28" s="335">
        <v>0</v>
      </c>
      <c r="F28" s="335">
        <v>0</v>
      </c>
      <c r="G28" s="335">
        <v>0</v>
      </c>
      <c r="H28" s="335">
        <v>0</v>
      </c>
      <c r="I28" s="335">
        <v>8.1964241358100341E-3</v>
      </c>
      <c r="J28" s="335">
        <v>5.1456540544559573E-2</v>
      </c>
      <c r="K28" s="335">
        <v>0.1314729402751757</v>
      </c>
      <c r="L28" s="335">
        <v>0.25801815343535806</v>
      </c>
      <c r="M28" s="335">
        <v>0.44123583251454834</v>
      </c>
      <c r="N28" s="335">
        <v>0.69907393607355028</v>
      </c>
      <c r="O28" s="335">
        <v>1.0296145537580661</v>
      </c>
      <c r="P28" s="335">
        <v>1.6160203676605189</v>
      </c>
      <c r="Q28" s="335">
        <v>2.6463757932852361</v>
      </c>
      <c r="R28" s="335">
        <v>4.1319073823799055</v>
      </c>
      <c r="S28" s="335">
        <v>5.9267367292564765</v>
      </c>
      <c r="T28" s="335">
        <v>7.7491724902642547</v>
      </c>
      <c r="U28" s="335">
        <v>9.3904843179266937</v>
      </c>
      <c r="V28" s="335">
        <v>10.727403422606686</v>
      </c>
      <c r="W28" s="335">
        <v>11.835726118817895</v>
      </c>
      <c r="X28" s="335">
        <v>12.853044814265512</v>
      </c>
      <c r="Y28" s="335">
        <v>13.808484954247421</v>
      </c>
      <c r="Z28" s="335">
        <v>14.729892413580265</v>
      </c>
      <c r="AA28" s="335">
        <v>15.626741677552486</v>
      </c>
      <c r="AB28" s="335">
        <v>16.503444458478697</v>
      </c>
      <c r="AC28" s="335">
        <v>17.306028686879536</v>
      </c>
      <c r="AD28" s="335">
        <v>18.012625256808164</v>
      </c>
      <c r="AE28" s="335">
        <v>18.648768852078952</v>
      </c>
      <c r="AF28" s="335">
        <v>19.235418444207294</v>
      </c>
      <c r="AG28" s="335">
        <v>19.776591682897159</v>
      </c>
      <c r="AH28" s="335">
        <v>20.271838407597013</v>
      </c>
      <c r="AI28" s="335">
        <v>20.730918446601475</v>
      </c>
      <c r="AJ28" s="335">
        <v>21.16311815060164</v>
      </c>
      <c r="AK28" s="335">
        <v>21.541001689736195</v>
      </c>
      <c r="AL28" s="335">
        <v>21.864413628286588</v>
      </c>
      <c r="AM28" s="335">
        <v>22.128007839600997</v>
      </c>
      <c r="AN28" s="335">
        <v>22.288554229972313</v>
      </c>
      <c r="AO28" s="335">
        <v>22.449100620343632</v>
      </c>
      <c r="AP28" s="335">
        <v>22.609647010714951</v>
      </c>
      <c r="AQ28" s="335">
        <v>22.770193401086267</v>
      </c>
      <c r="AR28" s="335">
        <v>22.998000000000001</v>
      </c>
      <c r="AS28" s="335">
        <v>23.230840000000001</v>
      </c>
      <c r="AT28" s="335">
        <v>23.464080000000003</v>
      </c>
      <c r="AU28" s="335">
        <v>23.697150000000001</v>
      </c>
      <c r="AV28" s="335">
        <v>23.930049999999998</v>
      </c>
      <c r="AW28" s="335">
        <v>24.195833291258975</v>
      </c>
      <c r="AX28" s="335">
        <v>24.45650550846166</v>
      </c>
      <c r="AY28" s="335">
        <v>24.708620906346582</v>
      </c>
      <c r="AZ28" s="335">
        <v>24.917149127705638</v>
      </c>
      <c r="BA28" s="335">
        <v>25.121447467160337</v>
      </c>
      <c r="BB28" s="335">
        <v>25.320962428656628</v>
      </c>
      <c r="BC28" s="335">
        <v>25.515310981418995</v>
      </c>
      <c r="BD28" s="335">
        <v>25.703958368867902</v>
      </c>
      <c r="BE28" s="335">
        <v>25.891569597960171</v>
      </c>
      <c r="BF28" s="335">
        <v>26.077611951776856</v>
      </c>
      <c r="BG28" s="335">
        <v>26.260953675156003</v>
      </c>
      <c r="BH28" s="335">
        <v>26.441558858883464</v>
      </c>
      <c r="BI28" s="335">
        <v>26.619462005739273</v>
      </c>
      <c r="BJ28" s="335">
        <v>26.794709275528596</v>
      </c>
      <c r="BK28" s="335">
        <v>26.966822691369032</v>
      </c>
      <c r="BL28" s="335">
        <v>27.136037354110602</v>
      </c>
      <c r="BM28" s="335">
        <v>27.302375446700097</v>
      </c>
      <c r="BN28" s="335">
        <v>27.46623385375991</v>
      </c>
      <c r="BO28" s="335">
        <v>27.627388480138816</v>
      </c>
      <c r="BP28" s="335">
        <v>27.786347175280252</v>
      </c>
      <c r="BQ28" s="335">
        <v>27.943431764611145</v>
      </c>
      <c r="BR28" s="335">
        <v>28.099178237744191</v>
      </c>
      <c r="BS28" s="335">
        <v>28.253450494551061</v>
      </c>
      <c r="BT28" s="335">
        <v>28.406704944762822</v>
      </c>
      <c r="BU28" s="335">
        <v>28.559162235784061</v>
      </c>
      <c r="BV28" s="335">
        <v>28.711254794048727</v>
      </c>
      <c r="BW28" s="335">
        <v>28.862667468520325</v>
      </c>
      <c r="BX28" s="335">
        <v>29.013681265768962</v>
      </c>
      <c r="BY28" s="335">
        <v>29.164260340355693</v>
      </c>
      <c r="BZ28" s="335">
        <v>29.314513305176714</v>
      </c>
      <c r="CA28" s="335">
        <v>29.463917495375277</v>
      </c>
      <c r="CB28" s="335">
        <v>29.612504807730538</v>
      </c>
      <c r="CC28" s="335">
        <v>29.760141115386084</v>
      </c>
      <c r="CD28" s="335">
        <v>29.906906219785142</v>
      </c>
      <c r="CE28" s="335">
        <v>30.054121414822529</v>
      </c>
      <c r="CF28" s="335">
        <v>30.201866259586598</v>
      </c>
    </row>
    <row r="29" spans="1:84">
      <c r="B29" s="334" t="s">
        <v>510</v>
      </c>
      <c r="C29" s="335">
        <v>10.474730939438535</v>
      </c>
      <c r="D29" s="335">
        <v>11.318618545630915</v>
      </c>
      <c r="E29" s="335">
        <v>12.056843133314612</v>
      </c>
      <c r="F29" s="335">
        <v>12.75227411872004</v>
      </c>
      <c r="G29" s="335">
        <v>13.33816134264039</v>
      </c>
      <c r="H29" s="335">
        <v>13.875636521011049</v>
      </c>
      <c r="I29" s="335">
        <v>14.240963618936009</v>
      </c>
      <c r="J29" s="335">
        <v>14.577216681347048</v>
      </c>
      <c r="K29" s="335">
        <v>14.9538097768712</v>
      </c>
      <c r="L29" s="335">
        <v>15.342564039320475</v>
      </c>
      <c r="M29" s="335">
        <v>15.756842303281273</v>
      </c>
      <c r="N29" s="335">
        <v>16.335996287232142</v>
      </c>
      <c r="O29" s="335">
        <v>16.82015758298386</v>
      </c>
      <c r="P29" s="335">
        <v>17.351210252684304</v>
      </c>
      <c r="Q29" s="335">
        <v>17.913878204816921</v>
      </c>
      <c r="R29" s="335">
        <v>18.454288619787256</v>
      </c>
      <c r="S29" s="335">
        <v>18.942800223850558</v>
      </c>
      <c r="T29" s="335">
        <v>19.398240165317215</v>
      </c>
      <c r="U29" s="335">
        <v>19.832693028017797</v>
      </c>
      <c r="V29" s="335">
        <v>20.255921727193325</v>
      </c>
      <c r="W29" s="335">
        <v>20.675491950990956</v>
      </c>
      <c r="X29" s="335">
        <v>21.129264229631648</v>
      </c>
      <c r="Y29" s="335">
        <v>21.49800135965182</v>
      </c>
      <c r="Z29" s="335">
        <v>21.84965451712571</v>
      </c>
      <c r="AA29" s="335">
        <v>22.169041296019198</v>
      </c>
      <c r="AB29" s="335">
        <v>22.46077456598357</v>
      </c>
      <c r="AC29" s="335">
        <v>22.729654151195476</v>
      </c>
      <c r="AD29" s="335">
        <v>22.9806246106907</v>
      </c>
      <c r="AE29" s="335">
        <v>23.218738052424804</v>
      </c>
      <c r="AF29" s="335">
        <v>23.449121981058276</v>
      </c>
      <c r="AG29" s="335">
        <v>23.676952179467854</v>
      </c>
      <c r="AH29" s="335">
        <v>23.902010596751435</v>
      </c>
      <c r="AI29" s="335">
        <v>24.136208842032417</v>
      </c>
      <c r="AJ29" s="335">
        <v>24.390628670202545</v>
      </c>
      <c r="AK29" s="335">
        <v>24.634345077341983</v>
      </c>
      <c r="AL29" s="335">
        <v>24.86858244401072</v>
      </c>
      <c r="AM29" s="335">
        <v>25.094628453587184</v>
      </c>
      <c r="AN29" s="335">
        <v>25.243205205806863</v>
      </c>
      <c r="AO29" s="335">
        <v>25.386569579971823</v>
      </c>
      <c r="AP29" s="335">
        <v>25.526225303136371</v>
      </c>
      <c r="AQ29" s="335">
        <v>25.663721695258662</v>
      </c>
      <c r="AR29" s="335">
        <v>25.876000000000001</v>
      </c>
      <c r="AS29" s="335">
        <v>26.095423864039766</v>
      </c>
      <c r="AT29" s="335">
        <v>26.317490305256982</v>
      </c>
      <c r="AU29" s="335">
        <v>26.543674108354811</v>
      </c>
      <c r="AV29" s="335">
        <v>26.775825510527159</v>
      </c>
      <c r="AW29" s="335">
        <v>27.002177493132876</v>
      </c>
      <c r="AX29" s="335">
        <v>27.221483185174602</v>
      </c>
      <c r="AY29" s="335">
        <v>27.430360670682763</v>
      </c>
      <c r="AZ29" s="335">
        <v>27.589911359480762</v>
      </c>
      <c r="BA29" s="335">
        <v>27.743985502475145</v>
      </c>
      <c r="BB29" s="335">
        <v>27.891818696532852</v>
      </c>
      <c r="BC29" s="335">
        <v>28.033431932779749</v>
      </c>
      <c r="BD29" s="335">
        <v>28.168091938622151</v>
      </c>
      <c r="BE29" s="335">
        <v>28.300951638553254</v>
      </c>
      <c r="BF29" s="335">
        <v>28.431245273123327</v>
      </c>
      <c r="BG29" s="335">
        <v>28.558158328401394</v>
      </c>
      <c r="BH29" s="335">
        <v>28.681480711660591</v>
      </c>
      <c r="BI29" s="335">
        <v>28.801277347012459</v>
      </c>
      <c r="BJ29" s="335">
        <v>28.917424884244323</v>
      </c>
      <c r="BK29" s="335">
        <v>29.029835278969973</v>
      </c>
      <c r="BL29" s="335">
        <v>29.138590982933032</v>
      </c>
      <c r="BM29" s="335">
        <v>29.243743484970047</v>
      </c>
      <c r="BN29" s="335">
        <v>29.34554322571293</v>
      </c>
      <c r="BO29" s="335">
        <v>29.444176776760017</v>
      </c>
      <c r="BP29" s="335">
        <v>29.540008639823643</v>
      </c>
      <c r="BQ29" s="335">
        <v>29.633401149451487</v>
      </c>
      <c r="BR29" s="335">
        <v>29.724738414121507</v>
      </c>
      <c r="BS29" s="335">
        <v>29.814293054199091</v>
      </c>
      <c r="BT29" s="335">
        <v>29.902359207052516</v>
      </c>
      <c r="BU29" s="335">
        <v>29.989179706679728</v>
      </c>
      <c r="BV29" s="335">
        <v>30.075015534328916</v>
      </c>
      <c r="BW29" s="335">
        <v>30.159945898520196</v>
      </c>
      <c r="BX29" s="335">
        <v>30.244070686616467</v>
      </c>
      <c r="BY29" s="335">
        <v>30.327358664040396</v>
      </c>
      <c r="BZ29" s="335">
        <v>30.409727422113225</v>
      </c>
      <c r="CA29" s="335">
        <v>30.491044110553041</v>
      </c>
      <c r="CB29" s="335">
        <v>30.571149541910355</v>
      </c>
      <c r="CC29" s="335">
        <v>30.649914463187638</v>
      </c>
      <c r="CD29" s="335">
        <v>30.727229419832025</v>
      </c>
      <c r="CE29" s="335">
        <v>30.804860313372487</v>
      </c>
      <c r="CF29" s="335">
        <v>30.882686575072796</v>
      </c>
    </row>
    <row r="30" spans="1:84">
      <c r="B30" s="334" t="s">
        <v>33</v>
      </c>
      <c r="C30" s="335">
        <v>26.094958725519199</v>
      </c>
      <c r="D30" s="335">
        <v>27.305513166378741</v>
      </c>
      <c r="E30" s="335">
        <v>28.247622698757567</v>
      </c>
      <c r="F30" s="335">
        <v>29.148340613293776</v>
      </c>
      <c r="G30" s="335">
        <v>29.918473179345661</v>
      </c>
      <c r="H30" s="335">
        <v>30.740441800958305</v>
      </c>
      <c r="I30" s="335">
        <v>31.331362494800093</v>
      </c>
      <c r="J30" s="335">
        <v>31.957317620937442</v>
      </c>
      <c r="K30" s="335">
        <v>32.655723548405632</v>
      </c>
      <c r="L30" s="335">
        <v>33.29677674995807</v>
      </c>
      <c r="M30" s="335">
        <v>34.029819678760802</v>
      </c>
      <c r="N30" s="335">
        <v>35.11086973117316</v>
      </c>
      <c r="O30" s="335">
        <v>36.122677222305427</v>
      </c>
      <c r="P30" s="335">
        <v>37.689055568464411</v>
      </c>
      <c r="Q30" s="335">
        <v>39.821458995715815</v>
      </c>
      <c r="R30" s="335">
        <v>42.269096244778346</v>
      </c>
      <c r="S30" s="335">
        <v>44.940977500728941</v>
      </c>
      <c r="T30" s="335">
        <v>47.636065358758543</v>
      </c>
      <c r="U30" s="335">
        <v>50.214042040875867</v>
      </c>
      <c r="V30" s="335">
        <v>52.510437400694165</v>
      </c>
      <c r="W30" s="335">
        <v>54.552647213152262</v>
      </c>
      <c r="X30" s="335">
        <v>56.530351895424737</v>
      </c>
      <c r="Y30" s="335">
        <v>58.199075978163563</v>
      </c>
      <c r="Z30" s="335">
        <v>59.787857287790537</v>
      </c>
      <c r="AA30" s="335">
        <v>61.328130407415088</v>
      </c>
      <c r="AB30" s="335">
        <v>62.828839435721328</v>
      </c>
      <c r="AC30" s="335">
        <v>64.224462868153395</v>
      </c>
      <c r="AD30" s="335">
        <v>65.502404638225784</v>
      </c>
      <c r="AE30" s="335">
        <v>66.697694037039568</v>
      </c>
      <c r="AF30" s="335">
        <v>67.840962845833729</v>
      </c>
      <c r="AG30" s="335">
        <v>68.946042378117852</v>
      </c>
      <c r="AH30" s="335">
        <v>70.011126763668656</v>
      </c>
      <c r="AI30" s="335">
        <v>71.069882238137382</v>
      </c>
      <c r="AJ30" s="335">
        <v>72.153960498344858</v>
      </c>
      <c r="AK30" s="335">
        <v>73.170450490095192</v>
      </c>
      <c r="AL30" s="335">
        <v>74.120567289759379</v>
      </c>
      <c r="AM30" s="335">
        <v>75.000410951404973</v>
      </c>
      <c r="AN30" s="335">
        <v>75.619057865371175</v>
      </c>
      <c r="AO30" s="335">
        <v>76.230000648639333</v>
      </c>
      <c r="AP30" s="335">
        <v>76.834969758731901</v>
      </c>
      <c r="AQ30" s="335">
        <v>77.435750152364591</v>
      </c>
      <c r="AR30" s="335">
        <v>78.176787824788704</v>
      </c>
      <c r="AS30" s="335">
        <v>78.915987124019225</v>
      </c>
      <c r="AT30" s="335">
        <v>79.656882606578719</v>
      </c>
      <c r="AU30" s="335">
        <v>80.400653155704902</v>
      </c>
      <c r="AV30" s="335">
        <v>81.26921147310776</v>
      </c>
      <c r="AW30" s="335">
        <v>82.194833359936553</v>
      </c>
      <c r="AX30" s="335">
        <v>83.107307903472659</v>
      </c>
      <c r="AY30" s="335">
        <v>83.991582999175677</v>
      </c>
      <c r="AZ30" s="335">
        <v>84.72909243326005</v>
      </c>
      <c r="BA30" s="335">
        <v>85.453200158951205</v>
      </c>
      <c r="BB30" s="335">
        <v>86.162774935665965</v>
      </c>
      <c r="BC30" s="335">
        <v>86.856886385513434</v>
      </c>
      <c r="BD30" s="335">
        <v>87.533695699224836</v>
      </c>
      <c r="BE30" s="335">
        <v>88.20904514852019</v>
      </c>
      <c r="BF30" s="335">
        <v>88.881997289709773</v>
      </c>
      <c r="BG30" s="335">
        <v>89.550098267684234</v>
      </c>
      <c r="BH30" s="335">
        <v>90.213331218189154</v>
      </c>
      <c r="BI30" s="335">
        <v>90.872058970835297</v>
      </c>
      <c r="BJ30" s="335">
        <v>91.523831521256739</v>
      </c>
      <c r="BK30" s="335">
        <v>92.165936623378983</v>
      </c>
      <c r="BL30" s="335">
        <v>92.799061194026194</v>
      </c>
      <c r="BM30" s="335">
        <v>93.418754521731387</v>
      </c>
      <c r="BN30" s="335">
        <v>94.026333320984975</v>
      </c>
      <c r="BO30" s="335">
        <v>94.621431880459141</v>
      </c>
      <c r="BP30" s="335">
        <v>95.205732367408999</v>
      </c>
      <c r="BQ30" s="335">
        <v>95.780421642811234</v>
      </c>
      <c r="BR30" s="335">
        <v>96.347261253411006</v>
      </c>
      <c r="BS30" s="335">
        <v>96.909011482202487</v>
      </c>
      <c r="BT30" s="335">
        <v>97.467073383521011</v>
      </c>
      <c r="BU30" s="335">
        <v>98.022192451699453</v>
      </c>
      <c r="BV30" s="335">
        <v>98.575684129683509</v>
      </c>
      <c r="BW30" s="335">
        <v>99.126772214528515</v>
      </c>
      <c r="BX30" s="335">
        <v>99.676264312141939</v>
      </c>
      <c r="BY30" s="335">
        <v>100.22404487732285</v>
      </c>
      <c r="BZ30" s="335">
        <v>100.77034408925134</v>
      </c>
      <c r="CA30" s="335">
        <v>101.31369567984268</v>
      </c>
      <c r="CB30" s="335">
        <v>101.85407581267566</v>
      </c>
      <c r="CC30" s="335">
        <v>102.3910437543508</v>
      </c>
      <c r="CD30" s="335">
        <v>102.92473549798954</v>
      </c>
      <c r="CE30" s="335">
        <v>103.45982642263185</v>
      </c>
      <c r="CF30" s="335">
        <v>103.99644435494177</v>
      </c>
    </row>
    <row r="31" spans="1:84">
      <c r="B31" s="291"/>
      <c r="C31" s="210"/>
      <c r="D31" s="210"/>
      <c r="E31" s="210"/>
      <c r="F31" s="336"/>
      <c r="G31" s="337"/>
      <c r="H31" s="210"/>
      <c r="I31" s="210"/>
      <c r="J31" s="210"/>
      <c r="K31" s="210"/>
    </row>
    <row r="32" spans="1:84">
      <c r="B32" s="291"/>
      <c r="C32" s="339" t="s">
        <v>494</v>
      </c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210"/>
      <c r="BN32" s="210"/>
      <c r="BO32" s="210"/>
      <c r="BP32" s="210"/>
      <c r="BQ32" s="210"/>
    </row>
    <row r="33" spans="2:84">
      <c r="B33" s="333" t="s">
        <v>36</v>
      </c>
      <c r="C33" s="322">
        <v>1970</v>
      </c>
      <c r="D33" s="322">
        <v>1971</v>
      </c>
      <c r="E33" s="322">
        <v>1972</v>
      </c>
      <c r="F33" s="322">
        <v>1973</v>
      </c>
      <c r="G33" s="322">
        <v>1974</v>
      </c>
      <c r="H33" s="322">
        <v>1975</v>
      </c>
      <c r="I33" s="322">
        <v>1976</v>
      </c>
      <c r="J33" s="322">
        <v>1977</v>
      </c>
      <c r="K33" s="322">
        <v>1978</v>
      </c>
      <c r="L33" s="322">
        <v>1979</v>
      </c>
      <c r="M33" s="322">
        <v>1980</v>
      </c>
      <c r="N33" s="322">
        <v>1981</v>
      </c>
      <c r="O33" s="322">
        <v>1982</v>
      </c>
      <c r="P33" s="322">
        <v>1983</v>
      </c>
      <c r="Q33" s="322">
        <v>1984</v>
      </c>
      <c r="R33" s="322">
        <v>1985</v>
      </c>
      <c r="S33" s="322">
        <v>1986</v>
      </c>
      <c r="T33" s="322">
        <v>1987</v>
      </c>
      <c r="U33" s="322">
        <v>1988</v>
      </c>
      <c r="V33" s="322">
        <v>1989</v>
      </c>
      <c r="W33" s="322">
        <v>1990</v>
      </c>
      <c r="X33" s="322">
        <v>1991</v>
      </c>
      <c r="Y33" s="322">
        <v>1992</v>
      </c>
      <c r="Z33" s="322">
        <v>1993</v>
      </c>
      <c r="AA33" s="322">
        <v>1994</v>
      </c>
      <c r="AB33" s="322">
        <v>1995</v>
      </c>
      <c r="AC33" s="322">
        <v>1996</v>
      </c>
      <c r="AD33" s="322">
        <v>1997</v>
      </c>
      <c r="AE33" s="322">
        <v>1998</v>
      </c>
      <c r="AF33" s="322">
        <v>1999</v>
      </c>
      <c r="AG33" s="322">
        <v>2000</v>
      </c>
      <c r="AH33" s="322">
        <v>2001</v>
      </c>
      <c r="AI33" s="322">
        <v>2002</v>
      </c>
      <c r="AJ33" s="322">
        <v>2003</v>
      </c>
      <c r="AK33" s="322">
        <v>2004</v>
      </c>
      <c r="AL33" s="322">
        <v>2005</v>
      </c>
      <c r="AM33" s="322">
        <v>2006</v>
      </c>
      <c r="AN33" s="322">
        <v>2007</v>
      </c>
      <c r="AO33" s="322">
        <v>2008</v>
      </c>
      <c r="AP33" s="322">
        <v>2009</v>
      </c>
      <c r="AQ33" s="322">
        <v>2010</v>
      </c>
      <c r="AR33" s="322">
        <v>2011</v>
      </c>
      <c r="AS33" s="322">
        <v>2012</v>
      </c>
      <c r="AT33" s="322">
        <v>2013</v>
      </c>
      <c r="AU33" s="322">
        <v>2014</v>
      </c>
      <c r="AV33" s="322">
        <v>2015</v>
      </c>
      <c r="AW33" s="322">
        <v>2016</v>
      </c>
      <c r="AX33" s="322">
        <v>2017</v>
      </c>
      <c r="AY33" s="322">
        <v>2018</v>
      </c>
      <c r="AZ33" s="322">
        <v>2019</v>
      </c>
      <c r="BA33" s="322">
        <v>2020</v>
      </c>
      <c r="BB33" s="322">
        <v>2021</v>
      </c>
      <c r="BC33" s="322">
        <v>2022</v>
      </c>
      <c r="BD33" s="322">
        <v>2023</v>
      </c>
      <c r="BE33" s="322">
        <v>2024</v>
      </c>
      <c r="BF33" s="322">
        <v>2025</v>
      </c>
      <c r="BG33" s="322">
        <v>2026</v>
      </c>
      <c r="BH33" s="322">
        <v>2027</v>
      </c>
      <c r="BI33" s="322">
        <v>2028</v>
      </c>
      <c r="BJ33" s="322">
        <v>2029</v>
      </c>
      <c r="BK33" s="322">
        <v>2030</v>
      </c>
      <c r="BL33" s="322">
        <v>2031</v>
      </c>
      <c r="BM33" s="322">
        <v>2032</v>
      </c>
      <c r="BN33" s="322">
        <v>2033</v>
      </c>
      <c r="BO33" s="322">
        <v>2034</v>
      </c>
      <c r="BP33" s="322">
        <v>2035</v>
      </c>
      <c r="BQ33" s="322">
        <v>2036</v>
      </c>
      <c r="BR33" s="322">
        <v>2037</v>
      </c>
      <c r="BS33" s="322">
        <v>2038</v>
      </c>
      <c r="BT33" s="322">
        <v>2039</v>
      </c>
      <c r="BU33" s="322">
        <v>2040</v>
      </c>
      <c r="BV33" s="322">
        <v>2041</v>
      </c>
      <c r="BW33" s="322">
        <v>2042</v>
      </c>
      <c r="BX33" s="322">
        <v>2043</v>
      </c>
      <c r="BY33" s="322">
        <v>2044</v>
      </c>
      <c r="BZ33" s="322">
        <v>2045</v>
      </c>
      <c r="CA33" s="322">
        <v>2046</v>
      </c>
      <c r="CB33" s="322">
        <v>2047</v>
      </c>
      <c r="CC33" s="322">
        <v>2048</v>
      </c>
      <c r="CD33" s="322">
        <v>2049</v>
      </c>
      <c r="CE33" s="322">
        <v>2050</v>
      </c>
      <c r="CF33" s="322">
        <v>2051</v>
      </c>
    </row>
    <row r="34" spans="2:84" s="76" customFormat="1">
      <c r="B34" s="333" t="s">
        <v>507</v>
      </c>
      <c r="C34" s="335">
        <v>6.184539146550728</v>
      </c>
      <c r="D34" s="335">
        <v>6.1397584972587511</v>
      </c>
      <c r="E34" s="335">
        <v>6.0305945199523654</v>
      </c>
      <c r="F34" s="335">
        <v>5.921999818146249</v>
      </c>
      <c r="G34" s="335">
        <v>5.8060368328077647</v>
      </c>
      <c r="H34" s="335">
        <v>5.7240791036622332</v>
      </c>
      <c r="I34" s="335">
        <v>5.6178110767216562</v>
      </c>
      <c r="J34" s="335">
        <v>5.5177495188915922</v>
      </c>
      <c r="K34" s="335">
        <v>5.4119287152886519</v>
      </c>
      <c r="L34" s="335">
        <v>5.2689178480077539</v>
      </c>
      <c r="M34" s="335">
        <v>5.1295520077065699</v>
      </c>
      <c r="N34" s="335">
        <v>5.0140653036545011</v>
      </c>
      <c r="O34" s="335">
        <v>4.8743457016185507</v>
      </c>
      <c r="P34" s="335">
        <v>4.7744441346764637</v>
      </c>
      <c r="Q34" s="335">
        <v>4.6804371227683452</v>
      </c>
      <c r="R34" s="335">
        <v>4.5537882250702859</v>
      </c>
      <c r="S34" s="335">
        <v>4.4183408265766602</v>
      </c>
      <c r="T34" s="335">
        <v>4.2912403548453169</v>
      </c>
      <c r="U34" s="335">
        <v>4.1860660119610991</v>
      </c>
      <c r="V34" s="335">
        <v>4.0938322688981428</v>
      </c>
      <c r="W34" s="335">
        <v>4.0756744520196966</v>
      </c>
      <c r="X34" s="335">
        <v>3.9726411514060911</v>
      </c>
      <c r="Y34" s="335">
        <v>3.8777654917225926</v>
      </c>
      <c r="Z34" s="335">
        <v>3.8137206291117125</v>
      </c>
      <c r="AA34" s="335">
        <v>3.7275740101756614</v>
      </c>
      <c r="AB34" s="335">
        <v>3.6438050389868266</v>
      </c>
      <c r="AC34" s="335">
        <v>3.5726119734332888</v>
      </c>
      <c r="AD34" s="335">
        <v>3.5044964317774587</v>
      </c>
      <c r="AE34" s="335">
        <v>3.4438477104836305</v>
      </c>
      <c r="AF34" s="335">
        <v>3.4043860685632223</v>
      </c>
      <c r="AG34" s="335">
        <v>3.3698568712265509</v>
      </c>
      <c r="AH34" s="335">
        <v>3.3344701140900157</v>
      </c>
      <c r="AI34" s="335">
        <v>3.474708247296149</v>
      </c>
      <c r="AJ34" s="335">
        <v>3.5039997590955689</v>
      </c>
      <c r="AK34" s="335">
        <v>3.5207754693028606</v>
      </c>
      <c r="AL34" s="335">
        <v>3.5364455394051597</v>
      </c>
      <c r="AM34" s="335">
        <v>3.5505562714033543</v>
      </c>
      <c r="AN34" s="335">
        <v>3.5501588517479408</v>
      </c>
      <c r="AO34" s="335">
        <v>3.4563324094211212</v>
      </c>
      <c r="AP34" s="335">
        <v>3.2072221362164379</v>
      </c>
      <c r="AQ34" s="335">
        <v>3.2025068432813355</v>
      </c>
      <c r="AR34" s="335">
        <v>3.2409135830778437</v>
      </c>
      <c r="AS34" s="335">
        <v>3.2324888402953582</v>
      </c>
      <c r="AT34" s="335">
        <v>3.1994841011252824</v>
      </c>
      <c r="AU34" s="335">
        <v>3.1489356675444617</v>
      </c>
      <c r="AV34" s="335">
        <v>3.1242010756452898</v>
      </c>
      <c r="AW34" s="335">
        <v>3.0989770923089015</v>
      </c>
      <c r="AX34" s="335">
        <v>3.0704103944450911</v>
      </c>
      <c r="AY34" s="335">
        <v>3.0381428326876327</v>
      </c>
      <c r="AZ34" s="335">
        <v>2.9978617213704428</v>
      </c>
      <c r="BA34" s="335">
        <v>3.0064998234308029</v>
      </c>
      <c r="BB34" s="335">
        <v>3.0538500117604688</v>
      </c>
      <c r="BC34" s="335">
        <v>3.1008902162215191</v>
      </c>
      <c r="BD34" s="335">
        <v>3.1475965842050537</v>
      </c>
      <c r="BE34" s="335">
        <v>3.1945251823342242</v>
      </c>
      <c r="BF34" s="335">
        <v>3.2417296193583964</v>
      </c>
      <c r="BG34" s="335">
        <v>3.2890521183424855</v>
      </c>
      <c r="BH34" s="335">
        <v>3.3365460022324149</v>
      </c>
      <c r="BI34" s="335">
        <v>3.3842259855952141</v>
      </c>
      <c r="BJ34" s="335">
        <v>3.4319529263901245</v>
      </c>
      <c r="BK34" s="335">
        <v>3.4794598240471477</v>
      </c>
      <c r="BL34" s="335">
        <v>3.5039511267401959</v>
      </c>
      <c r="BM34" s="335">
        <v>3.5274915910576246</v>
      </c>
      <c r="BN34" s="335">
        <v>3.5501935575437966</v>
      </c>
      <c r="BO34" s="335">
        <v>3.5719488761428573</v>
      </c>
      <c r="BP34" s="335">
        <v>3.5928831338981353</v>
      </c>
      <c r="BQ34" s="335">
        <v>3.613050337795924</v>
      </c>
      <c r="BR34" s="335">
        <v>3.6325766021498471</v>
      </c>
      <c r="BS34" s="335">
        <v>3.651567761636985</v>
      </c>
      <c r="BT34" s="335">
        <v>3.6701293406243893</v>
      </c>
      <c r="BU34" s="335">
        <v>3.6882909295894559</v>
      </c>
      <c r="BV34" s="335">
        <v>3.7182463708582669</v>
      </c>
      <c r="BW34" s="335">
        <v>3.7479287213709429</v>
      </c>
      <c r="BX34" s="335">
        <v>3.7774174306440562</v>
      </c>
      <c r="BY34" s="335">
        <v>3.8067075405582891</v>
      </c>
      <c r="BZ34" s="335">
        <v>3.8358567079385675</v>
      </c>
      <c r="CA34" s="335">
        <v>3.8647101096266594</v>
      </c>
      <c r="CB34" s="335">
        <v>3.8933159323316717</v>
      </c>
      <c r="CC34" s="335">
        <v>3.9216569223501123</v>
      </c>
      <c r="CD34" s="335">
        <v>3.9497865271981318</v>
      </c>
      <c r="CE34" s="335">
        <v>3.977780360624549</v>
      </c>
      <c r="CF34" s="335">
        <v>4.0056926290617225</v>
      </c>
    </row>
    <row r="35" spans="2:84">
      <c r="B35" s="334" t="s">
        <v>508</v>
      </c>
      <c r="C35" s="335">
        <v>3.0177988236082789</v>
      </c>
      <c r="D35" s="335">
        <v>3.0987327718334936</v>
      </c>
      <c r="E35" s="335">
        <v>3.1462373386493248</v>
      </c>
      <c r="F35" s="335">
        <v>3.1907131840061953</v>
      </c>
      <c r="G35" s="335">
        <v>3.2264144777546742</v>
      </c>
      <c r="H35" s="335">
        <v>3.2754915778077156</v>
      </c>
      <c r="I35" s="335">
        <v>3.303889626178008</v>
      </c>
      <c r="J35" s="335">
        <v>3.3297820642051006</v>
      </c>
      <c r="K35" s="335">
        <v>3.343897760976339</v>
      </c>
      <c r="L35" s="335">
        <v>3.3211885075611876</v>
      </c>
      <c r="M35" s="335">
        <v>3.2834462600876861</v>
      </c>
      <c r="N35" s="335">
        <v>3.2542043911423941</v>
      </c>
      <c r="O35" s="335">
        <v>3.212109329866478</v>
      </c>
      <c r="P35" s="335">
        <v>3.2166493400021365</v>
      </c>
      <c r="Q35" s="335">
        <v>3.2317160288238407</v>
      </c>
      <c r="R35" s="335">
        <v>3.2158318973402666</v>
      </c>
      <c r="S35" s="335">
        <v>3.1793361488387681</v>
      </c>
      <c r="T35" s="335">
        <v>3.1352093654697324</v>
      </c>
      <c r="U35" s="335">
        <v>3.0947670401441996</v>
      </c>
      <c r="V35" s="335">
        <v>3.0559527275490601</v>
      </c>
      <c r="W35" s="335">
        <v>3.0679263796428908</v>
      </c>
      <c r="X35" s="335">
        <v>3.0073288109273575</v>
      </c>
      <c r="Y35" s="335">
        <v>2.9440733758886504</v>
      </c>
      <c r="Z35" s="335">
        <v>2.910055298857734</v>
      </c>
      <c r="AA35" s="335">
        <v>2.8777330951189728</v>
      </c>
      <c r="AB35" s="335">
        <v>2.8717213168840212</v>
      </c>
      <c r="AC35" s="335">
        <v>2.8901358578576777</v>
      </c>
      <c r="AD35" s="335">
        <v>2.9133545134978793</v>
      </c>
      <c r="AE35" s="335">
        <v>2.9350998607619898</v>
      </c>
      <c r="AF35" s="335">
        <v>2.9667925754248525</v>
      </c>
      <c r="AG35" s="335">
        <v>2.9945491037778171</v>
      </c>
      <c r="AH35" s="335">
        <v>3.0131505541822192</v>
      </c>
      <c r="AI35" s="335">
        <v>3.1844483415786011</v>
      </c>
      <c r="AJ35" s="335">
        <v>3.2569124838509325</v>
      </c>
      <c r="AK35" s="335">
        <v>3.3134569284230482</v>
      </c>
      <c r="AL35" s="335">
        <v>3.3641899163819153</v>
      </c>
      <c r="AM35" s="335">
        <v>3.4088210437282482</v>
      </c>
      <c r="AN35" s="335">
        <v>3.4345891925374126</v>
      </c>
      <c r="AO35" s="335">
        <v>3.3649983738465621</v>
      </c>
      <c r="AP35" s="335">
        <v>3.1389763356313014</v>
      </c>
      <c r="AQ35" s="335">
        <v>3.1643389851786132</v>
      </c>
      <c r="AR35" s="335">
        <v>3.2328790901541926</v>
      </c>
      <c r="AS35" s="335">
        <v>3.2536821795542421</v>
      </c>
      <c r="AT35" s="335">
        <v>3.2509693542160716</v>
      </c>
      <c r="AU35" s="335">
        <v>3.2302762392544673</v>
      </c>
      <c r="AV35" s="335">
        <v>3.2466238248347068</v>
      </c>
      <c r="AW35" s="335">
        <v>3.2636749789128547</v>
      </c>
      <c r="AX35" s="335">
        <v>3.2801935789861516</v>
      </c>
      <c r="AY35" s="335">
        <v>3.2954138965096003</v>
      </c>
      <c r="AZ35" s="335">
        <v>3.2921097414658567</v>
      </c>
      <c r="BA35" s="335">
        <v>3.2888055864221135</v>
      </c>
      <c r="BB35" s="335">
        <v>3.2855014313783704</v>
      </c>
      <c r="BC35" s="335">
        <v>3.2821972763346268</v>
      </c>
      <c r="BD35" s="335">
        <v>3.2657696585109419</v>
      </c>
      <c r="BE35" s="335">
        <v>3.2493615773292492</v>
      </c>
      <c r="BF35" s="335">
        <v>3.2329749880184253</v>
      </c>
      <c r="BG35" s="335">
        <v>3.2167476147746648</v>
      </c>
      <c r="BH35" s="335">
        <v>3.2006455392263886</v>
      </c>
      <c r="BI35" s="335">
        <v>3.1847079862662442</v>
      </c>
      <c r="BJ35" s="335">
        <v>3.1685782433668979</v>
      </c>
      <c r="BK35" s="335">
        <v>3.1521735827515802</v>
      </c>
      <c r="BL35" s="335">
        <v>3.1486158662897719</v>
      </c>
      <c r="BM35" s="335">
        <v>3.1441507554912405</v>
      </c>
      <c r="BN35" s="335">
        <v>3.1387904755381126</v>
      </c>
      <c r="BO35" s="335">
        <v>3.132664855625761</v>
      </c>
      <c r="BP35" s="335">
        <v>3.1257942850003082</v>
      </c>
      <c r="BQ35" s="335">
        <v>3.1182386934020032</v>
      </c>
      <c r="BR35" s="335">
        <v>3.110016287862587</v>
      </c>
      <c r="BS35" s="335">
        <v>3.1015922691516593</v>
      </c>
      <c r="BT35" s="335">
        <v>3.0929585405742235</v>
      </c>
      <c r="BU35" s="335">
        <v>3.0841428332710468</v>
      </c>
      <c r="BV35" s="335">
        <v>3.0815484560956712</v>
      </c>
      <c r="BW35" s="335">
        <v>3.0788282864692103</v>
      </c>
      <c r="BX35" s="335">
        <v>3.0759523804973443</v>
      </c>
      <c r="BY35" s="335">
        <v>3.0729201418722973</v>
      </c>
      <c r="BZ35" s="335">
        <v>3.0696848929885996</v>
      </c>
      <c r="CA35" s="335">
        <v>3.0663203615398826</v>
      </c>
      <c r="CB35" s="335">
        <v>3.0627736265178216</v>
      </c>
      <c r="CC35" s="335">
        <v>3.0590363538607295</v>
      </c>
      <c r="CD35" s="335">
        <v>3.0550606604964923</v>
      </c>
      <c r="CE35" s="335">
        <v>3.0510854631620465</v>
      </c>
      <c r="CF35" s="335">
        <v>3.0470586986491868</v>
      </c>
    </row>
    <row r="36" spans="2:84">
      <c r="B36" s="334" t="s">
        <v>509</v>
      </c>
      <c r="C36" s="335">
        <v>0</v>
      </c>
      <c r="D36" s="335">
        <v>0</v>
      </c>
      <c r="E36" s="335">
        <v>0</v>
      </c>
      <c r="F36" s="335">
        <v>0</v>
      </c>
      <c r="G36" s="335">
        <v>0</v>
      </c>
      <c r="H36" s="335">
        <v>0</v>
      </c>
      <c r="I36" s="335">
        <v>0</v>
      </c>
      <c r="J36" s="335">
        <v>0</v>
      </c>
      <c r="K36" s="335">
        <v>1.2230818863018638E-2</v>
      </c>
      <c r="L36" s="335">
        <v>2.4064611904110505E-2</v>
      </c>
      <c r="M36" s="335">
        <v>4.1272271072772024E-2</v>
      </c>
      <c r="N36" s="335">
        <v>6.5607562694256993E-2</v>
      </c>
      <c r="O36" s="335">
        <v>9.6978134011763362E-2</v>
      </c>
      <c r="P36" s="335">
        <v>0.15294832367986497</v>
      </c>
      <c r="Q36" s="335">
        <v>0.25188486830718781</v>
      </c>
      <c r="R36" s="335">
        <v>0.39546652902454965</v>
      </c>
      <c r="S36" s="335">
        <v>0.57019070902776048</v>
      </c>
      <c r="T36" s="335">
        <v>0.74904275683271071</v>
      </c>
      <c r="U36" s="335">
        <v>0.91166274041766004</v>
      </c>
      <c r="V36" s="335">
        <v>1.0457549831258097</v>
      </c>
      <c r="W36" s="335">
        <v>1.1782537897143983</v>
      </c>
      <c r="X36" s="335">
        <v>1.2748085849751905</v>
      </c>
      <c r="Y36" s="335">
        <v>1.3705239605266453</v>
      </c>
      <c r="Z36" s="335">
        <v>1.4732932990778023</v>
      </c>
      <c r="AA36" s="335">
        <v>1.5653516042132574</v>
      </c>
      <c r="AB36" s="335">
        <v>1.6576068139485229</v>
      </c>
      <c r="AC36" s="335">
        <v>1.7475488392050389</v>
      </c>
      <c r="AD36" s="335">
        <v>1.8275518928049013</v>
      </c>
      <c r="AE36" s="335">
        <v>1.9012140666788317</v>
      </c>
      <c r="AF36" s="335">
        <v>1.977742980101092</v>
      </c>
      <c r="AG36" s="335">
        <v>2.0480433228502219</v>
      </c>
      <c r="AH36" s="335">
        <v>2.1081186789886877</v>
      </c>
      <c r="AI36" s="335">
        <v>2.2730160324072894</v>
      </c>
      <c r="AJ36" s="335">
        <v>2.3657050070070924</v>
      </c>
      <c r="AK36" s="335">
        <v>2.4431988160869751</v>
      </c>
      <c r="AL36" s="335">
        <v>2.5122726248386744</v>
      </c>
      <c r="AM36" s="335">
        <v>2.5716836323904628</v>
      </c>
      <c r="AN36" s="335">
        <v>2.6134737212396546</v>
      </c>
      <c r="AO36" s="335">
        <v>2.5835162111456982</v>
      </c>
      <c r="AP36" s="335">
        <v>2.4067907983715209</v>
      </c>
      <c r="AQ36" s="335">
        <v>2.4241375073506886</v>
      </c>
      <c r="AR36" s="335">
        <v>2.4756281321000575</v>
      </c>
      <c r="AS36" s="335">
        <v>2.4907219662344509</v>
      </c>
      <c r="AT36" s="335">
        <v>2.4716208938282609</v>
      </c>
      <c r="AU36" s="335">
        <v>2.4407643157265619</v>
      </c>
      <c r="AV36" s="335">
        <v>2.4292208833600673</v>
      </c>
      <c r="AW36" s="335">
        <v>2.4181771253670807</v>
      </c>
      <c r="AX36" s="335">
        <v>2.4056899211404201</v>
      </c>
      <c r="AY36" s="335">
        <v>2.391659334719082</v>
      </c>
      <c r="AZ36" s="335">
        <v>2.388428817900186</v>
      </c>
      <c r="BA36" s="335">
        <v>2.3851983010812901</v>
      </c>
      <c r="BB36" s="335">
        <v>2.3819677842623941</v>
      </c>
      <c r="BC36" s="335">
        <v>2.3787372674434981</v>
      </c>
      <c r="BD36" s="335">
        <v>2.3890904545311122</v>
      </c>
      <c r="BE36" s="335">
        <v>2.3992634393002961</v>
      </c>
      <c r="BF36" s="335">
        <v>2.4092082896142539</v>
      </c>
      <c r="BG36" s="335">
        <v>2.4188224849153217</v>
      </c>
      <c r="BH36" s="335">
        <v>2.4281053843358689</v>
      </c>
      <c r="BI36" s="335">
        <v>2.4370628178861393</v>
      </c>
      <c r="BJ36" s="335">
        <v>2.4457016260360929</v>
      </c>
      <c r="BK36" s="335">
        <v>2.4539808867905379</v>
      </c>
      <c r="BL36" s="335">
        <v>2.4656521519752981</v>
      </c>
      <c r="BM36" s="335">
        <v>2.4770216149583066</v>
      </c>
      <c r="BN36" s="335">
        <v>2.4881265073515602</v>
      </c>
      <c r="BO36" s="335">
        <v>2.4989476711774654</v>
      </c>
      <c r="BP36" s="335">
        <v>2.5095321733664733</v>
      </c>
      <c r="BQ36" s="335">
        <v>2.5199100249364417</v>
      </c>
      <c r="BR36" s="335">
        <v>2.5301303427401813</v>
      </c>
      <c r="BS36" s="335">
        <v>2.5401815242119592</v>
      </c>
      <c r="BT36" s="335">
        <v>2.5501052291820381</v>
      </c>
      <c r="BU36" s="335">
        <v>2.5599217353830923</v>
      </c>
      <c r="BV36" s="335">
        <v>2.5716124094619293</v>
      </c>
      <c r="BW36" s="335">
        <v>2.5832231297052619</v>
      </c>
      <c r="BX36" s="335">
        <v>2.5947791873070023</v>
      </c>
      <c r="BY36" s="335">
        <v>2.6062774817396597</v>
      </c>
      <c r="BZ36" s="335">
        <v>2.6177278218440367</v>
      </c>
      <c r="CA36" s="335">
        <v>2.6290836577208241</v>
      </c>
      <c r="CB36" s="335">
        <v>2.6403480266722008</v>
      </c>
      <c r="CC36" s="335">
        <v>2.6515091650940104</v>
      </c>
      <c r="CD36" s="335">
        <v>2.6625743909546458</v>
      </c>
      <c r="CE36" s="335">
        <v>2.6736614455655698</v>
      </c>
      <c r="CF36" s="335">
        <v>2.6847773318163792</v>
      </c>
    </row>
    <row r="37" spans="2:84">
      <c r="B37" s="334" t="s">
        <v>510</v>
      </c>
      <c r="C37" s="335">
        <v>1.7765032774053657</v>
      </c>
      <c r="D37" s="335">
        <v>1.9196257219655399</v>
      </c>
      <c r="E37" s="335">
        <v>2.0448278304553651</v>
      </c>
      <c r="F37" s="335">
        <v>2.1627721893057132</v>
      </c>
      <c r="G37" s="335">
        <v>2.2621380421855806</v>
      </c>
      <c r="H37" s="335">
        <v>2.3532932633955572</v>
      </c>
      <c r="I37" s="335">
        <v>2.4152523524204699</v>
      </c>
      <c r="J37" s="335">
        <v>2.4722805158038073</v>
      </c>
      <c r="K37" s="335">
        <v>2.5361503060938806</v>
      </c>
      <c r="L37" s="335">
        <v>2.6020826174190508</v>
      </c>
      <c r="M37" s="335">
        <v>2.6723437723775194</v>
      </c>
      <c r="N37" s="335">
        <v>2.7705676748872525</v>
      </c>
      <c r="O37" s="335">
        <v>2.8526809180501234</v>
      </c>
      <c r="P37" s="335">
        <v>2.9427468885893417</v>
      </c>
      <c r="Q37" s="335">
        <v>3.0381747775569727</v>
      </c>
      <c r="R37" s="335">
        <v>3.1298278117866283</v>
      </c>
      <c r="S37" s="335">
        <v>3.2126788626333367</v>
      </c>
      <c r="T37" s="335">
        <v>3.2899209945176513</v>
      </c>
      <c r="U37" s="335">
        <v>3.363603740062914</v>
      </c>
      <c r="V37" s="335">
        <v>3.4353828793576966</v>
      </c>
      <c r="W37" s="335">
        <v>3.5658532505291394</v>
      </c>
      <c r="X37" s="335">
        <v>3.61391785437011</v>
      </c>
      <c r="Y37" s="335">
        <v>3.6607350083389805</v>
      </c>
      <c r="Z37" s="335">
        <v>3.7282743471210287</v>
      </c>
      <c r="AA37" s="335">
        <v>3.7652887889911137</v>
      </c>
      <c r="AB37" s="335">
        <v>3.8001802801601605</v>
      </c>
      <c r="AC37" s="335">
        <v>3.840476607257381</v>
      </c>
      <c r="AD37" s="335">
        <v>3.8750967740091267</v>
      </c>
      <c r="AE37" s="335">
        <v>3.9076032893613677</v>
      </c>
      <c r="AF37" s="335">
        <v>3.953329951880447</v>
      </c>
      <c r="AG37" s="335">
        <v>3.9939185202473992</v>
      </c>
      <c r="AH37" s="335">
        <v>4.0225140923616722</v>
      </c>
      <c r="AI37" s="335">
        <v>4.2554988368397844</v>
      </c>
      <c r="AJ37" s="335">
        <v>4.3571018712293386</v>
      </c>
      <c r="AK37" s="335">
        <v>4.4381527557063487</v>
      </c>
      <c r="AL37" s="335">
        <v>4.5123078760554467</v>
      </c>
      <c r="AM37" s="335">
        <v>4.5793304640673718</v>
      </c>
      <c r="AN37" s="335">
        <v>4.6222098707035286</v>
      </c>
      <c r="AO37" s="335">
        <v>4.5378270552396529</v>
      </c>
      <c r="AP37" s="335">
        <v>4.2429211217716851</v>
      </c>
      <c r="AQ37" s="335">
        <v>4.2885559199796424</v>
      </c>
      <c r="AR37" s="335">
        <v>4.3948676292372619</v>
      </c>
      <c r="AS37" s="335">
        <v>4.4374815581575682</v>
      </c>
      <c r="AT37" s="335">
        <v>4.4513903368566003</v>
      </c>
      <c r="AU37" s="335">
        <v>4.4421052535388084</v>
      </c>
      <c r="AV37" s="335">
        <v>4.465963014387567</v>
      </c>
      <c r="AW37" s="335">
        <v>4.4827332067583816</v>
      </c>
      <c r="AX37" s="335">
        <v>4.4979293443932615</v>
      </c>
      <c r="AY37" s="335">
        <v>4.5111271315472949</v>
      </c>
      <c r="AZ37" s="335">
        <v>4.5159264559705692</v>
      </c>
      <c r="BA37" s="335">
        <v>4.5195856612336769</v>
      </c>
      <c r="BB37" s="335">
        <v>4.5219342025475253</v>
      </c>
      <c r="BC37" s="335">
        <v>4.5231084795894656</v>
      </c>
      <c r="BD37" s="335">
        <v>4.5229461836965248</v>
      </c>
      <c r="BE37" s="335">
        <v>4.5222869248065223</v>
      </c>
      <c r="BF37" s="335">
        <v>4.520952601323275</v>
      </c>
      <c r="BG37" s="335">
        <v>4.5189410995187274</v>
      </c>
      <c r="BH37" s="335">
        <v>4.5161669659416024</v>
      </c>
      <c r="BI37" s="335">
        <v>4.5126487439242755</v>
      </c>
      <c r="BJ37" s="335">
        <v>4.5083138560852554</v>
      </c>
      <c r="BK37" s="335">
        <v>4.5032800439676004</v>
      </c>
      <c r="BL37" s="335">
        <v>4.4975074275553037</v>
      </c>
      <c r="BM37" s="335">
        <v>4.4910124342011644</v>
      </c>
      <c r="BN37" s="335">
        <v>4.4837792525352267</v>
      </c>
      <c r="BO37" s="335">
        <v>4.4759688058479723</v>
      </c>
      <c r="BP37" s="335">
        <v>4.467581341345138</v>
      </c>
      <c r="BQ37" s="335">
        <v>4.4586779078584007</v>
      </c>
      <c r="BR37" s="335">
        <v>4.4492584023975645</v>
      </c>
      <c r="BS37" s="335">
        <v>4.4394945902709342</v>
      </c>
      <c r="BT37" s="335">
        <v>4.4293711069072677</v>
      </c>
      <c r="BU37" s="335">
        <v>4.418927204157602</v>
      </c>
      <c r="BV37" s="335">
        <v>4.4081400084511362</v>
      </c>
      <c r="BW37" s="335">
        <v>4.3971512438664613</v>
      </c>
      <c r="BX37" s="335">
        <v>4.3859136589292813</v>
      </c>
      <c r="BY37" s="335">
        <v>4.3744246263843767</v>
      </c>
      <c r="BZ37" s="335">
        <v>4.3626095313488085</v>
      </c>
      <c r="CA37" s="335">
        <v>4.3505808740215537</v>
      </c>
      <c r="CB37" s="335">
        <v>4.3382539495393937</v>
      </c>
      <c r="CC37" s="335">
        <v>4.3256133402496086</v>
      </c>
      <c r="CD37" s="335">
        <v>4.3125813899393703</v>
      </c>
      <c r="CE37" s="335">
        <v>4.2995386284052142</v>
      </c>
      <c r="CF37" s="335">
        <v>4.2864023301299827</v>
      </c>
    </row>
    <row r="38" spans="2:84" ht="13.5" thickBot="1">
      <c r="B38" s="341" t="s">
        <v>33</v>
      </c>
      <c r="C38" s="342">
        <v>10.978841247564374</v>
      </c>
      <c r="D38" s="342">
        <v>11.158116991057783</v>
      </c>
      <c r="E38" s="342">
        <v>11.221659689057054</v>
      </c>
      <c r="F38" s="342">
        <v>11.275485191458158</v>
      </c>
      <c r="G38" s="342">
        <v>11.294589352748018</v>
      </c>
      <c r="H38" s="342">
        <v>11.352863944865506</v>
      </c>
      <c r="I38" s="342">
        <v>11.337712085222572</v>
      </c>
      <c r="J38" s="342">
        <v>11.324588303001345</v>
      </c>
      <c r="K38" s="342">
        <v>11.30420760122189</v>
      </c>
      <c r="L38" s="342">
        <v>11.216253584892101</v>
      </c>
      <c r="M38" s="342">
        <v>11.126614311244548</v>
      </c>
      <c r="N38" s="342">
        <v>11.104444932378405</v>
      </c>
      <c r="O38" s="342">
        <v>11.036114083546916</v>
      </c>
      <c r="P38" s="342">
        <v>11.086788686947807</v>
      </c>
      <c r="Q38" s="342">
        <v>11.202212797456347</v>
      </c>
      <c r="R38" s="342">
        <v>11.294914463221732</v>
      </c>
      <c r="S38" s="342">
        <v>11.380546547076527</v>
      </c>
      <c r="T38" s="342">
        <v>11.465413471665412</v>
      </c>
      <c r="U38" s="342">
        <v>11.556099532585872</v>
      </c>
      <c r="V38" s="342">
        <v>11.63092285893071</v>
      </c>
      <c r="W38" s="342">
        <v>11.887707871906125</v>
      </c>
      <c r="X38" s="342">
        <v>11.868696401678749</v>
      </c>
      <c r="Y38" s="342">
        <v>11.853097836476868</v>
      </c>
      <c r="Z38" s="342">
        <v>11.925343574168275</v>
      </c>
      <c r="AA38" s="342">
        <v>11.935947498499004</v>
      </c>
      <c r="AB38" s="342">
        <v>11.97331344997953</v>
      </c>
      <c r="AC38" s="342">
        <v>12.050773277753384</v>
      </c>
      <c r="AD38" s="342">
        <v>12.120499612089366</v>
      </c>
      <c r="AE38" s="342">
        <v>12.187764927285819</v>
      </c>
      <c r="AF38" s="342">
        <v>12.302251575969612</v>
      </c>
      <c r="AG38" s="342">
        <v>12.406367818101987</v>
      </c>
      <c r="AH38" s="342">
        <v>12.478253439622593</v>
      </c>
      <c r="AI38" s="342">
        <v>13.187671458121825</v>
      </c>
      <c r="AJ38" s="342">
        <v>13.483719121182931</v>
      </c>
      <c r="AK38" s="342">
        <v>13.715583969519233</v>
      </c>
      <c r="AL38" s="342">
        <v>13.925215956681196</v>
      </c>
      <c r="AM38" s="342">
        <v>14.110391411589438</v>
      </c>
      <c r="AN38" s="342">
        <v>14.220431636228536</v>
      </c>
      <c r="AO38" s="342">
        <v>13.942674049653037</v>
      </c>
      <c r="AP38" s="342">
        <v>12.995910391990947</v>
      </c>
      <c r="AQ38" s="342">
        <v>13.079539255790278</v>
      </c>
      <c r="AR38" s="342">
        <v>13.344288434569355</v>
      </c>
      <c r="AS38" s="342">
        <v>13.414374544241619</v>
      </c>
      <c r="AT38" s="342">
        <v>13.373464686026214</v>
      </c>
      <c r="AU38" s="342">
        <v>13.262081476064299</v>
      </c>
      <c r="AV38" s="342">
        <v>13.266008798227631</v>
      </c>
      <c r="AW38" s="342">
        <v>13.263562403347219</v>
      </c>
      <c r="AX38" s="342">
        <v>13.254223238964924</v>
      </c>
      <c r="AY38" s="342">
        <v>13.236343195463611</v>
      </c>
      <c r="AZ38" s="342">
        <v>13.194326736707055</v>
      </c>
      <c r="BA38" s="342">
        <v>13.200089372167884</v>
      </c>
      <c r="BB38" s="342">
        <v>13.243253429948759</v>
      </c>
      <c r="BC38" s="342">
        <v>13.28493323958911</v>
      </c>
      <c r="BD38" s="342">
        <v>13.325402880943631</v>
      </c>
      <c r="BE38" s="342">
        <v>13.365437123770292</v>
      </c>
      <c r="BF38" s="342">
        <v>13.404865498314351</v>
      </c>
      <c r="BG38" s="342">
        <v>13.443563317551199</v>
      </c>
      <c r="BH38" s="342">
        <v>13.481463891736274</v>
      </c>
      <c r="BI38" s="342">
        <v>13.518645533671874</v>
      </c>
      <c r="BJ38" s="342">
        <v>13.554546651878372</v>
      </c>
      <c r="BK38" s="342">
        <v>13.588894337556866</v>
      </c>
      <c r="BL38" s="342">
        <v>13.61572657256057</v>
      </c>
      <c r="BM38" s="342">
        <v>13.639676395708335</v>
      </c>
      <c r="BN38" s="342">
        <v>13.660889792968696</v>
      </c>
      <c r="BO38" s="342">
        <v>13.679530208794056</v>
      </c>
      <c r="BP38" s="342">
        <v>13.695790933610056</v>
      </c>
      <c r="BQ38" s="342">
        <v>13.70987696399277</v>
      </c>
      <c r="BR38" s="342">
        <v>13.721981635150179</v>
      </c>
      <c r="BS38" s="342">
        <v>13.732836145271538</v>
      </c>
      <c r="BT38" s="342">
        <v>13.742564217287921</v>
      </c>
      <c r="BU38" s="342">
        <v>13.751282702401198</v>
      </c>
      <c r="BV38" s="342">
        <v>13.779547244867004</v>
      </c>
      <c r="BW38" s="342">
        <v>13.807131381411875</v>
      </c>
      <c r="BX38" s="342">
        <v>13.834062657377684</v>
      </c>
      <c r="BY38" s="342">
        <v>13.860329790554623</v>
      </c>
      <c r="BZ38" s="342">
        <v>13.885878954120013</v>
      </c>
      <c r="CA38" s="342">
        <v>13.91069500290892</v>
      </c>
      <c r="CB38" s="342">
        <v>13.934691535061088</v>
      </c>
      <c r="CC38" s="342">
        <v>13.95781578155446</v>
      </c>
      <c r="CD38" s="342">
        <v>13.980002968588639</v>
      </c>
      <c r="CE38" s="342">
        <v>14.00206589775738</v>
      </c>
      <c r="CF38" s="342">
        <v>14.023930989657272</v>
      </c>
    </row>
    <row r="39" spans="2:84">
      <c r="B39" s="332"/>
      <c r="C39" s="332"/>
      <c r="D39" s="332"/>
      <c r="E39" s="332"/>
      <c r="F39" s="332"/>
      <c r="G39" s="332"/>
      <c r="H39" s="332"/>
      <c r="I39" s="332"/>
      <c r="J39" s="332"/>
      <c r="K39" s="332"/>
    </row>
    <row r="40" spans="2:84" ht="13.5" thickBot="1">
      <c r="C40" s="321" t="s">
        <v>31</v>
      </c>
      <c r="F40" s="326"/>
      <c r="G40" s="327"/>
    </row>
    <row r="41" spans="2:84">
      <c r="B41" s="328"/>
      <c r="C41" s="329" t="s">
        <v>489</v>
      </c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89"/>
      <c r="AJ41" s="289"/>
      <c r="AK41" s="289"/>
      <c r="AL41" s="289"/>
      <c r="AM41" s="289"/>
      <c r="AN41" s="289"/>
      <c r="AO41" s="289"/>
      <c r="AP41" s="289"/>
      <c r="AQ41" s="289"/>
      <c r="AR41" s="289"/>
      <c r="AS41" s="289"/>
      <c r="AT41" s="289"/>
      <c r="AU41" s="289"/>
      <c r="AV41" s="289"/>
      <c r="AW41" s="289"/>
      <c r="AX41" s="289"/>
      <c r="AY41" s="289"/>
      <c r="AZ41" s="289"/>
      <c r="BA41" s="289"/>
      <c r="BB41" s="289"/>
      <c r="BC41" s="289"/>
      <c r="BD41" s="289"/>
      <c r="BE41" s="289"/>
      <c r="BF41" s="289"/>
      <c r="BG41" s="289"/>
      <c r="BH41" s="289"/>
      <c r="BI41" s="289"/>
      <c r="BJ41" s="289"/>
      <c r="BK41" s="289"/>
      <c r="BL41" s="289"/>
      <c r="BM41" s="289"/>
      <c r="BN41" s="289"/>
      <c r="BO41" s="289"/>
      <c r="BP41" s="289"/>
      <c r="BQ41" s="289"/>
      <c r="BR41" s="289"/>
      <c r="BS41" s="289"/>
      <c r="BT41" s="289"/>
      <c r="BU41" s="289"/>
      <c r="BV41" s="289"/>
      <c r="BW41" s="289"/>
      <c r="BX41" s="289"/>
      <c r="BY41" s="289"/>
      <c r="BZ41" s="289"/>
      <c r="CA41" s="289"/>
      <c r="CB41" s="289"/>
      <c r="CC41" s="289"/>
      <c r="CD41" s="289"/>
      <c r="CE41" s="289"/>
      <c r="CF41" s="289"/>
    </row>
    <row r="42" spans="2:84" s="76" customFormat="1">
      <c r="B42" s="333" t="s">
        <v>36</v>
      </c>
      <c r="C42" s="322">
        <v>1970</v>
      </c>
      <c r="D42" s="322">
        <v>1971</v>
      </c>
      <c r="E42" s="322">
        <v>1972</v>
      </c>
      <c r="F42" s="322">
        <v>1973</v>
      </c>
      <c r="G42" s="322">
        <v>1974</v>
      </c>
      <c r="H42" s="322">
        <v>1975</v>
      </c>
      <c r="I42" s="322">
        <v>1976</v>
      </c>
      <c r="J42" s="322">
        <v>1977</v>
      </c>
      <c r="K42" s="322">
        <v>1978</v>
      </c>
      <c r="L42" s="322">
        <v>1979</v>
      </c>
      <c r="M42" s="322">
        <v>1980</v>
      </c>
      <c r="N42" s="322">
        <v>1981</v>
      </c>
      <c r="O42" s="322">
        <v>1982</v>
      </c>
      <c r="P42" s="322">
        <v>1983</v>
      </c>
      <c r="Q42" s="322">
        <v>1984</v>
      </c>
      <c r="R42" s="322">
        <v>1985</v>
      </c>
      <c r="S42" s="322">
        <v>1986</v>
      </c>
      <c r="T42" s="322">
        <v>1987</v>
      </c>
      <c r="U42" s="322">
        <v>1988</v>
      </c>
      <c r="V42" s="322">
        <v>1989</v>
      </c>
      <c r="W42" s="322">
        <v>1990</v>
      </c>
      <c r="X42" s="322">
        <v>1991</v>
      </c>
      <c r="Y42" s="322">
        <v>1992</v>
      </c>
      <c r="Z42" s="322">
        <v>1993</v>
      </c>
      <c r="AA42" s="322">
        <v>1994</v>
      </c>
      <c r="AB42" s="322">
        <v>1995</v>
      </c>
      <c r="AC42" s="322">
        <v>1996</v>
      </c>
      <c r="AD42" s="322">
        <v>1997</v>
      </c>
      <c r="AE42" s="322">
        <v>1998</v>
      </c>
      <c r="AF42" s="322">
        <v>1999</v>
      </c>
      <c r="AG42" s="322">
        <v>2000</v>
      </c>
      <c r="AH42" s="322">
        <v>2001</v>
      </c>
      <c r="AI42" s="322">
        <v>2002</v>
      </c>
      <c r="AJ42" s="322">
        <v>2003</v>
      </c>
      <c r="AK42" s="322">
        <v>2004</v>
      </c>
      <c r="AL42" s="322">
        <v>2005</v>
      </c>
      <c r="AM42" s="322">
        <v>2006</v>
      </c>
      <c r="AN42" s="322">
        <v>2007</v>
      </c>
      <c r="AO42" s="322">
        <v>2008</v>
      </c>
      <c r="AP42" s="322">
        <v>2009</v>
      </c>
      <c r="AQ42" s="322">
        <v>2010</v>
      </c>
      <c r="AR42" s="322">
        <v>2011</v>
      </c>
      <c r="AS42" s="322">
        <v>2012</v>
      </c>
      <c r="AT42" s="322">
        <v>2013</v>
      </c>
      <c r="AU42" s="322">
        <v>2014</v>
      </c>
      <c r="AV42" s="322">
        <v>2015</v>
      </c>
      <c r="AW42" s="322">
        <v>2016</v>
      </c>
      <c r="AX42" s="322">
        <v>2017</v>
      </c>
      <c r="AY42" s="322">
        <v>2018</v>
      </c>
      <c r="AZ42" s="322">
        <v>2019</v>
      </c>
      <c r="BA42" s="322">
        <v>2020</v>
      </c>
      <c r="BB42" s="322">
        <v>2021</v>
      </c>
      <c r="BC42" s="322">
        <v>2022</v>
      </c>
      <c r="BD42" s="322">
        <v>2023</v>
      </c>
      <c r="BE42" s="322">
        <v>2024</v>
      </c>
      <c r="BF42" s="322">
        <v>2025</v>
      </c>
      <c r="BG42" s="322">
        <v>2026</v>
      </c>
      <c r="BH42" s="322">
        <v>2027</v>
      </c>
      <c r="BI42" s="322">
        <v>2028</v>
      </c>
      <c r="BJ42" s="322">
        <v>2029</v>
      </c>
      <c r="BK42" s="322">
        <v>2030</v>
      </c>
      <c r="BL42" s="322">
        <v>2031</v>
      </c>
      <c r="BM42" s="322">
        <v>2032</v>
      </c>
      <c r="BN42" s="322">
        <v>2033</v>
      </c>
      <c r="BO42" s="322">
        <v>2034</v>
      </c>
      <c r="BP42" s="322">
        <v>2035</v>
      </c>
      <c r="BQ42" s="322">
        <v>2036</v>
      </c>
      <c r="BR42" s="322">
        <v>2037</v>
      </c>
      <c r="BS42" s="322">
        <v>2038</v>
      </c>
      <c r="BT42" s="322">
        <v>2039</v>
      </c>
      <c r="BU42" s="322">
        <v>2040</v>
      </c>
      <c r="BV42" s="322">
        <v>2041</v>
      </c>
      <c r="BW42" s="322">
        <v>2042</v>
      </c>
      <c r="BX42" s="322">
        <v>2043</v>
      </c>
      <c r="BY42" s="322">
        <v>2044</v>
      </c>
      <c r="BZ42" s="322">
        <v>2045</v>
      </c>
      <c r="CA42" s="322">
        <v>2046</v>
      </c>
      <c r="CB42" s="322">
        <v>2047</v>
      </c>
      <c r="CC42" s="322">
        <v>2048</v>
      </c>
      <c r="CD42" s="322">
        <v>2049</v>
      </c>
      <c r="CE42" s="322">
        <v>2050</v>
      </c>
      <c r="CF42" s="322">
        <v>2051</v>
      </c>
    </row>
    <row r="43" spans="2:84">
      <c r="B43" s="334" t="s">
        <v>507</v>
      </c>
      <c r="C43" s="335">
        <v>7.8451647571525278</v>
      </c>
      <c r="D43" s="335">
        <v>8.0137704592287662</v>
      </c>
      <c r="E43" s="335">
        <v>8.1030550299957103</v>
      </c>
      <c r="F43" s="335">
        <v>8.1958261580432961</v>
      </c>
      <c r="G43" s="335">
        <v>8.2812205161557539</v>
      </c>
      <c r="H43" s="335">
        <v>8.4201488131838111</v>
      </c>
      <c r="I43" s="335">
        <v>8.5293824142911223</v>
      </c>
      <c r="J43" s="335">
        <v>8.657268217907049</v>
      </c>
      <c r="K43" s="335">
        <v>8.7932474641467842</v>
      </c>
      <c r="L43" s="335">
        <v>8.8916626479345489</v>
      </c>
      <c r="M43" s="335">
        <v>9.0217335577969244</v>
      </c>
      <c r="N43" s="335">
        <v>9.2185324716130719</v>
      </c>
      <c r="O43" s="335">
        <v>9.3839087710063911</v>
      </c>
      <c r="P43" s="335">
        <v>9.6498068919583968</v>
      </c>
      <c r="Q43" s="335">
        <v>9.9492536538720593</v>
      </c>
      <c r="R43" s="335">
        <v>10.191596704915517</v>
      </c>
      <c r="S43" s="335">
        <v>10.433816373696262</v>
      </c>
      <c r="T43" s="335">
        <v>10.708604782117559</v>
      </c>
      <c r="U43" s="335">
        <v>11.045759993646451</v>
      </c>
      <c r="V43" s="335">
        <v>11.409436922209649</v>
      </c>
      <c r="W43" s="335">
        <v>11.76078909044322</v>
      </c>
      <c r="X43" s="335">
        <v>12.111871471645417</v>
      </c>
      <c r="Y43" s="335">
        <v>12.384446212410882</v>
      </c>
      <c r="Z43" s="335">
        <v>12.633800077616606</v>
      </c>
      <c r="AA43" s="335">
        <v>12.863197394432778</v>
      </c>
      <c r="AB43" s="335">
        <v>13.067847734470579</v>
      </c>
      <c r="AC43" s="335">
        <v>13.274340554457671</v>
      </c>
      <c r="AD43" s="335">
        <v>13.484929320937741</v>
      </c>
      <c r="AE43" s="335">
        <v>13.701946647808677</v>
      </c>
      <c r="AF43" s="335">
        <v>13.927807672223924</v>
      </c>
      <c r="AG43" s="335">
        <v>14.165013134454563</v>
      </c>
      <c r="AH43" s="335">
        <v>14.412883891752623</v>
      </c>
      <c r="AI43" s="335">
        <v>14.678091226785167</v>
      </c>
      <c r="AJ43" s="335">
        <v>14.967027610628641</v>
      </c>
      <c r="AK43" s="335">
        <v>15.260304902027141</v>
      </c>
      <c r="AL43" s="335">
        <v>15.557879105789029</v>
      </c>
      <c r="AM43" s="335">
        <v>15.859702503801067</v>
      </c>
      <c r="AN43" s="335">
        <v>16.120619185415634</v>
      </c>
      <c r="AO43" s="335">
        <v>16.384855533617674</v>
      </c>
      <c r="AP43" s="335">
        <v>16.652343287639695</v>
      </c>
      <c r="AQ43" s="335">
        <v>16.92301150533573</v>
      </c>
      <c r="AR43" s="335">
        <v>17.196786563181476</v>
      </c>
      <c r="AS43" s="335">
        <v>17.466221955242997</v>
      </c>
      <c r="AT43" s="335">
        <v>17.738476305476215</v>
      </c>
      <c r="AU43" s="335">
        <v>18.01346709221334</v>
      </c>
      <c r="AV43" s="335">
        <v>18.350999275076472</v>
      </c>
      <c r="AW43" s="335">
        <v>18.695185578304926</v>
      </c>
      <c r="AX43" s="335">
        <v>19.039965700030098</v>
      </c>
      <c r="AY43" s="335">
        <v>19.380163092328278</v>
      </c>
      <c r="AZ43" s="335">
        <v>19.688574957429477</v>
      </c>
      <c r="BA43" s="335">
        <v>19.995573882964177</v>
      </c>
      <c r="BB43" s="335">
        <v>20.301372864340117</v>
      </c>
      <c r="BC43" s="335">
        <v>20.605047812581759</v>
      </c>
      <c r="BD43" s="335">
        <v>20.906422052513637</v>
      </c>
      <c r="BE43" s="335">
        <v>21.209193946344744</v>
      </c>
      <c r="BF43" s="335">
        <v>21.513698677601809</v>
      </c>
      <c r="BG43" s="335">
        <v>21.818943532684692</v>
      </c>
      <c r="BH43" s="335">
        <v>22.125261760756491</v>
      </c>
      <c r="BI43" s="335">
        <v>22.432754903292885</v>
      </c>
      <c r="BJ43" s="335">
        <v>22.740472443896508</v>
      </c>
      <c r="BK43" s="335">
        <v>23.046692849648164</v>
      </c>
      <c r="BL43" s="335">
        <v>23.351868296990201</v>
      </c>
      <c r="BM43" s="335">
        <v>23.653704394770667</v>
      </c>
      <c r="BN43" s="335">
        <v>23.952841211375961</v>
      </c>
      <c r="BO43" s="335">
        <v>24.248511224236715</v>
      </c>
      <c r="BP43" s="335">
        <v>24.541452220074589</v>
      </c>
      <c r="BQ43" s="335">
        <v>24.831953887288382</v>
      </c>
      <c r="BR43" s="335">
        <v>25.120789049745401</v>
      </c>
      <c r="BS43" s="335">
        <v>25.408693755720758</v>
      </c>
      <c r="BT43" s="335">
        <v>25.696336370147829</v>
      </c>
      <c r="BU43" s="335">
        <v>25.983891526335171</v>
      </c>
      <c r="BV43" s="335">
        <v>26.272018583241358</v>
      </c>
      <c r="BW43" s="335">
        <v>26.559839502663699</v>
      </c>
      <c r="BX43" s="335">
        <v>26.847885609960251</v>
      </c>
      <c r="BY43" s="335">
        <v>27.136116413912383</v>
      </c>
      <c r="BZ43" s="335">
        <v>27.424915831635289</v>
      </c>
      <c r="CA43" s="335">
        <v>27.713217505655784</v>
      </c>
      <c r="CB43" s="335">
        <v>28.001333346382502</v>
      </c>
      <c r="CC43" s="335">
        <v>28.289130107965427</v>
      </c>
      <c r="CD43" s="335">
        <v>28.576962025007258</v>
      </c>
      <c r="CE43" s="335">
        <v>28.865414880859483</v>
      </c>
      <c r="CF43" s="335">
        <v>29.154858723082857</v>
      </c>
    </row>
    <row r="44" spans="2:84">
      <c r="B44" s="334" t="s">
        <v>508</v>
      </c>
      <c r="C44" s="335">
        <v>7.7750630289281339</v>
      </c>
      <c r="D44" s="335">
        <v>7.9731241615190545</v>
      </c>
      <c r="E44" s="335">
        <v>8.0877245354472471</v>
      </c>
      <c r="F44" s="335">
        <v>8.2002403365304435</v>
      </c>
      <c r="G44" s="335">
        <v>8.2990913205495112</v>
      </c>
      <c r="H44" s="335">
        <v>8.4446564667634441</v>
      </c>
      <c r="I44" s="335">
        <v>8.5528200374371579</v>
      </c>
      <c r="J44" s="335">
        <v>8.6713761811387826</v>
      </c>
      <c r="K44" s="335">
        <v>8.7771933671124742</v>
      </c>
      <c r="L44" s="335">
        <v>8.804531909267693</v>
      </c>
      <c r="M44" s="335">
        <v>8.8100079851680597</v>
      </c>
      <c r="N44" s="335">
        <v>8.8572670362543899</v>
      </c>
      <c r="O44" s="335">
        <v>8.8889963145571134</v>
      </c>
      <c r="P44" s="335">
        <v>9.0720180561611929</v>
      </c>
      <c r="Q44" s="335">
        <v>9.3119513437416028</v>
      </c>
      <c r="R44" s="335">
        <v>9.4913035376956678</v>
      </c>
      <c r="S44" s="335">
        <v>9.6376241739256443</v>
      </c>
      <c r="T44" s="335">
        <v>9.7800479210595039</v>
      </c>
      <c r="U44" s="335">
        <v>9.9451047012849294</v>
      </c>
      <c r="V44" s="335">
        <v>10.117675328684504</v>
      </c>
      <c r="W44" s="335">
        <v>10.280640052900186</v>
      </c>
      <c r="X44" s="335">
        <v>10.436171379882156</v>
      </c>
      <c r="Y44" s="335">
        <v>10.508143451853442</v>
      </c>
      <c r="Z44" s="335">
        <v>10.574510279467955</v>
      </c>
      <c r="AA44" s="335">
        <v>10.669150039410631</v>
      </c>
      <c r="AB44" s="335">
        <v>10.796772676788477</v>
      </c>
      <c r="AC44" s="335">
        <v>10.914439475620714</v>
      </c>
      <c r="AD44" s="335">
        <v>11.024225449789164</v>
      </c>
      <c r="AE44" s="335">
        <v>11.128240484727138</v>
      </c>
      <c r="AF44" s="335">
        <v>11.228614748344231</v>
      </c>
      <c r="AG44" s="335">
        <v>11.327485381298278</v>
      </c>
      <c r="AH44" s="335">
        <v>11.424393867567572</v>
      </c>
      <c r="AI44" s="335">
        <v>11.524663722718321</v>
      </c>
      <c r="AJ44" s="335">
        <v>11.633186066912035</v>
      </c>
      <c r="AK44" s="335">
        <v>11.734798820989853</v>
      </c>
      <c r="AL44" s="335">
        <v>11.829692111673042</v>
      </c>
      <c r="AM44" s="335">
        <v>11.918072154415739</v>
      </c>
      <c r="AN44" s="335">
        <v>11.966679244176353</v>
      </c>
      <c r="AO44" s="335">
        <v>12.009474914706207</v>
      </c>
      <c r="AP44" s="335">
        <v>12.046754157240873</v>
      </c>
      <c r="AQ44" s="335">
        <v>12.078823550683937</v>
      </c>
      <c r="AR44" s="335">
        <v>12.106001261607224</v>
      </c>
      <c r="AS44" s="335">
        <v>12.123501304736466</v>
      </c>
      <c r="AT44" s="335">
        <v>12.136835995845509</v>
      </c>
      <c r="AU44" s="335">
        <v>12.146361955136753</v>
      </c>
      <c r="AV44" s="335">
        <v>12.212336687504132</v>
      </c>
      <c r="AW44" s="335">
        <v>12.287795622804358</v>
      </c>
      <c r="AX44" s="335">
        <v>12.361412124750306</v>
      </c>
      <c r="AY44" s="335">
        <v>12.430230575716974</v>
      </c>
      <c r="AZ44" s="335">
        <v>12.476874492028392</v>
      </c>
      <c r="BA44" s="335">
        <v>12.521091173030459</v>
      </c>
      <c r="BB44" s="335">
        <v>12.562826013046154</v>
      </c>
      <c r="BC44" s="335">
        <v>12.60252235902918</v>
      </c>
      <c r="BD44" s="335">
        <v>12.639759817294367</v>
      </c>
      <c r="BE44" s="335">
        <v>12.676851341039468</v>
      </c>
      <c r="BF44" s="335">
        <v>12.713789716122763</v>
      </c>
      <c r="BG44" s="335">
        <v>12.751148106317808</v>
      </c>
      <c r="BH44" s="335">
        <v>12.788789293668252</v>
      </c>
      <c r="BI44" s="335">
        <v>12.826880267356307</v>
      </c>
      <c r="BJ44" s="335">
        <v>12.863964632327791</v>
      </c>
      <c r="BK44" s="335">
        <v>12.899704747673384</v>
      </c>
      <c r="BL44" s="335">
        <v>12.933982610992457</v>
      </c>
      <c r="BM44" s="335">
        <v>12.964573426250389</v>
      </c>
      <c r="BN44" s="335">
        <v>12.991468784458316</v>
      </c>
      <c r="BO44" s="335">
        <v>13.015193228653398</v>
      </c>
      <c r="BP44" s="335">
        <v>13.035779090505445</v>
      </c>
      <c r="BQ44" s="335">
        <v>13.053439818571</v>
      </c>
      <c r="BR44" s="335">
        <v>13.068202025217769</v>
      </c>
      <c r="BS44" s="335">
        <v>13.082036215030838</v>
      </c>
      <c r="BT44" s="335">
        <v>13.094882337167769</v>
      </c>
      <c r="BU44" s="335">
        <v>13.106846981564239</v>
      </c>
      <c r="BV44" s="335">
        <v>13.117849399829716</v>
      </c>
      <c r="BW44" s="335">
        <v>13.128311510477824</v>
      </c>
      <c r="BX44" s="335">
        <v>13.138086899044353</v>
      </c>
      <c r="BY44" s="335">
        <v>13.147169320531093</v>
      </c>
      <c r="BZ44" s="335">
        <v>13.155339096810213</v>
      </c>
      <c r="CA44" s="335">
        <v>13.162939895870746</v>
      </c>
      <c r="CB44" s="335">
        <v>13.169725290952163</v>
      </c>
      <c r="CC44" s="335">
        <v>13.175655231839428</v>
      </c>
      <c r="CD44" s="335">
        <v>13.180502405784651</v>
      </c>
      <c r="CE44" s="335">
        <v>13.18532522639369</v>
      </c>
      <c r="CF44" s="335">
        <v>13.189881645351745</v>
      </c>
    </row>
    <row r="45" spans="2:84">
      <c r="B45" s="334" t="s">
        <v>509</v>
      </c>
      <c r="C45" s="335">
        <v>0</v>
      </c>
      <c r="D45" s="335">
        <v>0</v>
      </c>
      <c r="E45" s="335">
        <v>0</v>
      </c>
      <c r="F45" s="335">
        <v>0</v>
      </c>
      <c r="G45" s="335">
        <v>0</v>
      </c>
      <c r="H45" s="335">
        <v>0</v>
      </c>
      <c r="I45" s="335">
        <v>8.1964241358100341E-3</v>
      </c>
      <c r="J45" s="335">
        <v>5.1456540544559573E-2</v>
      </c>
      <c r="K45" s="335">
        <v>0.1314729402751757</v>
      </c>
      <c r="L45" s="335">
        <v>0.25801815343535806</v>
      </c>
      <c r="M45" s="335">
        <v>0.44123583251454834</v>
      </c>
      <c r="N45" s="335">
        <v>0.69907393607355028</v>
      </c>
      <c r="O45" s="335">
        <v>1.0296145537580661</v>
      </c>
      <c r="P45" s="335">
        <v>1.6160203676605189</v>
      </c>
      <c r="Q45" s="335">
        <v>2.6463757932852361</v>
      </c>
      <c r="R45" s="335">
        <v>4.1319073823799055</v>
      </c>
      <c r="S45" s="335">
        <v>5.9267367292564765</v>
      </c>
      <c r="T45" s="335">
        <v>7.7491724902642547</v>
      </c>
      <c r="U45" s="335">
        <v>9.3904843179266937</v>
      </c>
      <c r="V45" s="335">
        <v>10.727403422606686</v>
      </c>
      <c r="W45" s="335">
        <v>11.835726118817895</v>
      </c>
      <c r="X45" s="335">
        <v>12.853044814265512</v>
      </c>
      <c r="Y45" s="335">
        <v>13.808484954247421</v>
      </c>
      <c r="Z45" s="335">
        <v>14.729892413580265</v>
      </c>
      <c r="AA45" s="335">
        <v>15.626741677552486</v>
      </c>
      <c r="AB45" s="335">
        <v>16.503444458478697</v>
      </c>
      <c r="AC45" s="335">
        <v>17.306028686879536</v>
      </c>
      <c r="AD45" s="335">
        <v>18.012625256808164</v>
      </c>
      <c r="AE45" s="335">
        <v>18.648768852078952</v>
      </c>
      <c r="AF45" s="335">
        <v>19.235418444207294</v>
      </c>
      <c r="AG45" s="335">
        <v>19.776591682897159</v>
      </c>
      <c r="AH45" s="335">
        <v>20.271838407597013</v>
      </c>
      <c r="AI45" s="335">
        <v>20.730918446601475</v>
      </c>
      <c r="AJ45" s="335">
        <v>21.16311815060164</v>
      </c>
      <c r="AK45" s="335">
        <v>21.541001689736195</v>
      </c>
      <c r="AL45" s="335">
        <v>21.864413628286588</v>
      </c>
      <c r="AM45" s="335">
        <v>22.128007839600997</v>
      </c>
      <c r="AN45" s="335">
        <v>22.288554229972313</v>
      </c>
      <c r="AO45" s="335">
        <v>22.449100620343632</v>
      </c>
      <c r="AP45" s="335">
        <v>22.609647010714951</v>
      </c>
      <c r="AQ45" s="335">
        <v>22.770193401086267</v>
      </c>
      <c r="AR45" s="335">
        <v>22.998000000000001</v>
      </c>
      <c r="AS45" s="335">
        <v>23.230840000000001</v>
      </c>
      <c r="AT45" s="335">
        <v>23.464080000000003</v>
      </c>
      <c r="AU45" s="335">
        <v>23.697150000000001</v>
      </c>
      <c r="AV45" s="335">
        <v>23.930049999999998</v>
      </c>
      <c r="AW45" s="335">
        <v>24.169475826838575</v>
      </c>
      <c r="AX45" s="335">
        <v>24.403298071157931</v>
      </c>
      <c r="AY45" s="335">
        <v>24.628246707803299</v>
      </c>
      <c r="AZ45" s="335">
        <v>24.809401797530722</v>
      </c>
      <c r="BA45" s="335">
        <v>24.986051090307068</v>
      </c>
      <c r="BB45" s="335">
        <v>25.157587259021042</v>
      </c>
      <c r="BC45" s="335">
        <v>25.323794078169797</v>
      </c>
      <c r="BD45" s="335">
        <v>25.484086730741303</v>
      </c>
      <c r="BE45" s="335">
        <v>25.643105421070945</v>
      </c>
      <c r="BF45" s="335">
        <v>25.800254471397452</v>
      </c>
      <c r="BG45" s="335">
        <v>25.954569769646081</v>
      </c>
      <c r="BH45" s="335">
        <v>26.105952363523478</v>
      </c>
      <c r="BI45" s="335">
        <v>26.254446520696998</v>
      </c>
      <c r="BJ45" s="335">
        <v>26.400033470753648</v>
      </c>
      <c r="BK45" s="335">
        <v>26.542401003805423</v>
      </c>
      <c r="BL45" s="335">
        <v>26.681717209716279</v>
      </c>
      <c r="BM45" s="335">
        <v>26.818014166047647</v>
      </c>
      <c r="BN45" s="335">
        <v>26.951616910302725</v>
      </c>
      <c r="BO45" s="335">
        <v>27.082463605293704</v>
      </c>
      <c r="BP45" s="335">
        <v>27.210986506025918</v>
      </c>
      <c r="BQ45" s="335">
        <v>27.337508268091128</v>
      </c>
      <c r="BR45" s="335">
        <v>27.462484878869809</v>
      </c>
      <c r="BS45" s="335">
        <v>27.585937891449834</v>
      </c>
      <c r="BT45" s="335">
        <v>27.708243369183055</v>
      </c>
      <c r="BU45" s="335">
        <v>27.829620455712696</v>
      </c>
      <c r="BV45" s="335">
        <v>27.950418885911162</v>
      </c>
      <c r="BW45" s="335">
        <v>28.070483733909569</v>
      </c>
      <c r="BX45" s="335">
        <v>28.190016406488354</v>
      </c>
      <c r="BY45" s="335">
        <v>28.308984350598859</v>
      </c>
      <c r="BZ45" s="335">
        <v>28.427420511828398</v>
      </c>
      <c r="CA45" s="335">
        <v>28.544969920340392</v>
      </c>
      <c r="CB45" s="335">
        <v>28.661592167322411</v>
      </c>
      <c r="CC45" s="335">
        <v>28.777160852383236</v>
      </c>
      <c r="CD45" s="335">
        <v>28.891682035996684</v>
      </c>
      <c r="CE45" s="335">
        <v>29.006583675572379</v>
      </c>
      <c r="CF45" s="335">
        <v>29.121867566135631</v>
      </c>
    </row>
    <row r="46" spans="2:84">
      <c r="B46" s="334" t="s">
        <v>510</v>
      </c>
      <c r="C46" s="335">
        <v>10.474730939438535</v>
      </c>
      <c r="D46" s="335">
        <v>11.318618545630915</v>
      </c>
      <c r="E46" s="335">
        <v>12.056843133314612</v>
      </c>
      <c r="F46" s="335">
        <v>12.75227411872004</v>
      </c>
      <c r="G46" s="335">
        <v>13.33816134264039</v>
      </c>
      <c r="H46" s="335">
        <v>13.875636521011049</v>
      </c>
      <c r="I46" s="335">
        <v>14.240963618936009</v>
      </c>
      <c r="J46" s="335">
        <v>14.577216681347048</v>
      </c>
      <c r="K46" s="335">
        <v>14.9538097768712</v>
      </c>
      <c r="L46" s="335">
        <v>15.342564039320475</v>
      </c>
      <c r="M46" s="335">
        <v>15.756842303281273</v>
      </c>
      <c r="N46" s="335">
        <v>16.335996287232142</v>
      </c>
      <c r="O46" s="335">
        <v>16.82015758298386</v>
      </c>
      <c r="P46" s="335">
        <v>17.351210252684304</v>
      </c>
      <c r="Q46" s="335">
        <v>17.913878204816921</v>
      </c>
      <c r="R46" s="335">
        <v>18.454288619787256</v>
      </c>
      <c r="S46" s="335">
        <v>18.942800223850558</v>
      </c>
      <c r="T46" s="335">
        <v>19.398240165317215</v>
      </c>
      <c r="U46" s="335">
        <v>19.832693028017797</v>
      </c>
      <c r="V46" s="335">
        <v>20.255921727193325</v>
      </c>
      <c r="W46" s="335">
        <v>20.675491950990956</v>
      </c>
      <c r="X46" s="335">
        <v>21.129264229631648</v>
      </c>
      <c r="Y46" s="335">
        <v>21.49800135965182</v>
      </c>
      <c r="Z46" s="335">
        <v>21.84965451712571</v>
      </c>
      <c r="AA46" s="335">
        <v>22.169041296019198</v>
      </c>
      <c r="AB46" s="335">
        <v>22.46077456598357</v>
      </c>
      <c r="AC46" s="335">
        <v>22.729654151195476</v>
      </c>
      <c r="AD46" s="335">
        <v>22.9806246106907</v>
      </c>
      <c r="AE46" s="335">
        <v>23.218738052424804</v>
      </c>
      <c r="AF46" s="335">
        <v>23.449121981058276</v>
      </c>
      <c r="AG46" s="335">
        <v>23.676952179467854</v>
      </c>
      <c r="AH46" s="335">
        <v>23.902010596751435</v>
      </c>
      <c r="AI46" s="335">
        <v>24.136208842032417</v>
      </c>
      <c r="AJ46" s="335">
        <v>24.390628670202545</v>
      </c>
      <c r="AK46" s="335">
        <v>24.634345077341983</v>
      </c>
      <c r="AL46" s="335">
        <v>24.86858244401072</v>
      </c>
      <c r="AM46" s="335">
        <v>25.094628453587184</v>
      </c>
      <c r="AN46" s="335">
        <v>25.243205205806863</v>
      </c>
      <c r="AO46" s="335">
        <v>25.386569579971823</v>
      </c>
      <c r="AP46" s="335">
        <v>25.526225303136371</v>
      </c>
      <c r="AQ46" s="335">
        <v>25.663721695258662</v>
      </c>
      <c r="AR46" s="335">
        <v>25.876000000000001</v>
      </c>
      <c r="AS46" s="335">
        <v>26.095423864039766</v>
      </c>
      <c r="AT46" s="335">
        <v>26.317490305256982</v>
      </c>
      <c r="AU46" s="335">
        <v>26.543674108354811</v>
      </c>
      <c r="AV46" s="335">
        <v>26.775825510527159</v>
      </c>
      <c r="AW46" s="335">
        <v>27.002177493132876</v>
      </c>
      <c r="AX46" s="335">
        <v>27.221483185174602</v>
      </c>
      <c r="AY46" s="335">
        <v>27.430360670682763</v>
      </c>
      <c r="AZ46" s="335">
        <v>27.589911359480762</v>
      </c>
      <c r="BA46" s="335">
        <v>27.743985502475145</v>
      </c>
      <c r="BB46" s="335">
        <v>27.891818696532852</v>
      </c>
      <c r="BC46" s="335">
        <v>28.033431932779749</v>
      </c>
      <c r="BD46" s="335">
        <v>28.168091938622151</v>
      </c>
      <c r="BE46" s="335">
        <v>28.300951638553254</v>
      </c>
      <c r="BF46" s="335">
        <v>28.431245273123327</v>
      </c>
      <c r="BG46" s="335">
        <v>28.558158328401394</v>
      </c>
      <c r="BH46" s="335">
        <v>28.681480711660591</v>
      </c>
      <c r="BI46" s="335">
        <v>28.801277347012459</v>
      </c>
      <c r="BJ46" s="335">
        <v>28.917424884244323</v>
      </c>
      <c r="BK46" s="335">
        <v>29.029835278969973</v>
      </c>
      <c r="BL46" s="335">
        <v>29.138590982933032</v>
      </c>
      <c r="BM46" s="335">
        <v>29.243743484970047</v>
      </c>
      <c r="BN46" s="335">
        <v>29.34554322571293</v>
      </c>
      <c r="BO46" s="335">
        <v>29.444176776760017</v>
      </c>
      <c r="BP46" s="335">
        <v>29.540008639823643</v>
      </c>
      <c r="BQ46" s="335">
        <v>29.633401149451487</v>
      </c>
      <c r="BR46" s="335">
        <v>29.724738414121507</v>
      </c>
      <c r="BS46" s="335">
        <v>29.814293054199091</v>
      </c>
      <c r="BT46" s="335">
        <v>29.902359207052516</v>
      </c>
      <c r="BU46" s="335">
        <v>29.989179706679728</v>
      </c>
      <c r="BV46" s="335">
        <v>30.075015534328916</v>
      </c>
      <c r="BW46" s="335">
        <v>30.159945898520196</v>
      </c>
      <c r="BX46" s="335">
        <v>30.244070686616467</v>
      </c>
      <c r="BY46" s="335">
        <v>30.327358664040396</v>
      </c>
      <c r="BZ46" s="335">
        <v>30.409727422113225</v>
      </c>
      <c r="CA46" s="335">
        <v>30.491044110553041</v>
      </c>
      <c r="CB46" s="335">
        <v>30.571149541910355</v>
      </c>
      <c r="CC46" s="335">
        <v>30.649914463187638</v>
      </c>
      <c r="CD46" s="335">
        <v>30.727229419832025</v>
      </c>
      <c r="CE46" s="335">
        <v>30.804860313372487</v>
      </c>
      <c r="CF46" s="335">
        <v>30.882686575072796</v>
      </c>
    </row>
    <row r="47" spans="2:84">
      <c r="B47" s="334" t="s">
        <v>33</v>
      </c>
      <c r="C47" s="335">
        <v>26.094958725519199</v>
      </c>
      <c r="D47" s="335">
        <v>27.305513166378741</v>
      </c>
      <c r="E47" s="335">
        <v>28.247622698757567</v>
      </c>
      <c r="F47" s="335">
        <v>29.148340613293776</v>
      </c>
      <c r="G47" s="335">
        <v>29.918473179345661</v>
      </c>
      <c r="H47" s="335">
        <v>30.740441800958305</v>
      </c>
      <c r="I47" s="335">
        <v>31.331362494800093</v>
      </c>
      <c r="J47" s="335">
        <v>31.957317620937442</v>
      </c>
      <c r="K47" s="335">
        <v>32.655723548405632</v>
      </c>
      <c r="L47" s="335">
        <v>33.29677674995807</v>
      </c>
      <c r="M47" s="335">
        <v>34.029819678760802</v>
      </c>
      <c r="N47" s="335">
        <v>35.11086973117316</v>
      </c>
      <c r="O47" s="335">
        <v>36.122677222305427</v>
      </c>
      <c r="P47" s="335">
        <v>37.689055568464411</v>
      </c>
      <c r="Q47" s="335">
        <v>39.821458995715815</v>
      </c>
      <c r="R47" s="335">
        <v>42.269096244778346</v>
      </c>
      <c r="S47" s="335">
        <v>44.940977500728941</v>
      </c>
      <c r="T47" s="335">
        <v>47.636065358758543</v>
      </c>
      <c r="U47" s="335">
        <v>50.214042040875867</v>
      </c>
      <c r="V47" s="335">
        <v>52.510437400694165</v>
      </c>
      <c r="W47" s="335">
        <v>54.552647213152262</v>
      </c>
      <c r="X47" s="335">
        <v>56.530351895424737</v>
      </c>
      <c r="Y47" s="335">
        <v>58.199075978163563</v>
      </c>
      <c r="Z47" s="335">
        <v>59.787857287790537</v>
      </c>
      <c r="AA47" s="335">
        <v>61.328130407415088</v>
      </c>
      <c r="AB47" s="335">
        <v>62.828839435721328</v>
      </c>
      <c r="AC47" s="335">
        <v>64.224462868153395</v>
      </c>
      <c r="AD47" s="335">
        <v>65.502404638225784</v>
      </c>
      <c r="AE47" s="335">
        <v>66.697694037039568</v>
      </c>
      <c r="AF47" s="335">
        <v>67.840962845833729</v>
      </c>
      <c r="AG47" s="335">
        <v>68.946042378117852</v>
      </c>
      <c r="AH47" s="335">
        <v>70.011126763668656</v>
      </c>
      <c r="AI47" s="335">
        <v>71.069882238137382</v>
      </c>
      <c r="AJ47" s="335">
        <v>72.153960498344858</v>
      </c>
      <c r="AK47" s="335">
        <v>73.170450490095192</v>
      </c>
      <c r="AL47" s="335">
        <v>74.120567289759379</v>
      </c>
      <c r="AM47" s="335">
        <v>75.000410951404973</v>
      </c>
      <c r="AN47" s="335">
        <v>75.619057865371175</v>
      </c>
      <c r="AO47" s="335">
        <v>76.230000648639333</v>
      </c>
      <c r="AP47" s="335">
        <v>76.834969758731901</v>
      </c>
      <c r="AQ47" s="335">
        <v>77.435750152364591</v>
      </c>
      <c r="AR47" s="335">
        <v>78.176787824788704</v>
      </c>
      <c r="AS47" s="335">
        <v>78.915987124019225</v>
      </c>
      <c r="AT47" s="335">
        <v>79.656882606578719</v>
      </c>
      <c r="AU47" s="335">
        <v>80.400653155704902</v>
      </c>
      <c r="AV47" s="335">
        <v>81.26921147310776</v>
      </c>
      <c r="AW47" s="335">
        <v>82.154634521080737</v>
      </c>
      <c r="AX47" s="335">
        <v>83.026159081112937</v>
      </c>
      <c r="AY47" s="335">
        <v>83.869001046531309</v>
      </c>
      <c r="AZ47" s="335">
        <v>84.564762606469358</v>
      </c>
      <c r="BA47" s="335">
        <v>85.246701648776849</v>
      </c>
      <c r="BB47" s="335">
        <v>85.913604832940166</v>
      </c>
      <c r="BC47" s="335">
        <v>86.564796182560485</v>
      </c>
      <c r="BD47" s="335">
        <v>87.19836053917146</v>
      </c>
      <c r="BE47" s="335">
        <v>87.83010234700842</v>
      </c>
      <c r="BF47" s="335">
        <v>88.458988138245346</v>
      </c>
      <c r="BG47" s="335">
        <v>89.082819737049974</v>
      </c>
      <c r="BH47" s="335">
        <v>89.701484129608815</v>
      </c>
      <c r="BI47" s="335">
        <v>90.31535903835865</v>
      </c>
      <c r="BJ47" s="335">
        <v>90.921895431222268</v>
      </c>
      <c r="BK47" s="335">
        <v>91.518633880096942</v>
      </c>
      <c r="BL47" s="335">
        <v>92.10615910063197</v>
      </c>
      <c r="BM47" s="335">
        <v>92.680035472038753</v>
      </c>
      <c r="BN47" s="335">
        <v>93.241470131849923</v>
      </c>
      <c r="BO47" s="335">
        <v>93.790344834943838</v>
      </c>
      <c r="BP47" s="335">
        <v>94.32822645642959</v>
      </c>
      <c r="BQ47" s="335">
        <v>94.856303123402</v>
      </c>
      <c r="BR47" s="335">
        <v>95.376214367954475</v>
      </c>
      <c r="BS47" s="335">
        <v>95.89096091640053</v>
      </c>
      <c r="BT47" s="335">
        <v>96.401821283551172</v>
      </c>
      <c r="BU47" s="335">
        <v>96.909538670291823</v>
      </c>
      <c r="BV47" s="335">
        <v>97.415302403311145</v>
      </c>
      <c r="BW47" s="335">
        <v>97.918580645571282</v>
      </c>
      <c r="BX47" s="335">
        <v>98.420059602109419</v>
      </c>
      <c r="BY47" s="335">
        <v>98.919628749082733</v>
      </c>
      <c r="BZ47" s="335">
        <v>99.417402862387121</v>
      </c>
      <c r="CA47" s="335">
        <v>99.912171432419967</v>
      </c>
      <c r="CB47" s="335">
        <v>100.40380034656744</v>
      </c>
      <c r="CC47" s="335">
        <v>100.89186065537574</v>
      </c>
      <c r="CD47" s="335">
        <v>101.37637588662062</v>
      </c>
      <c r="CE47" s="335">
        <v>101.86218409619805</v>
      </c>
      <c r="CF47" s="335">
        <v>102.34929450964303</v>
      </c>
    </row>
    <row r="48" spans="2:84">
      <c r="B48" s="291"/>
      <c r="C48" s="210"/>
      <c r="D48" s="210"/>
      <c r="E48" s="210"/>
      <c r="F48" s="336"/>
      <c r="G48" s="337"/>
      <c r="H48" s="210"/>
      <c r="I48" s="210"/>
      <c r="J48" s="210"/>
      <c r="K48" s="210"/>
    </row>
    <row r="49" spans="2:84">
      <c r="B49" s="291"/>
      <c r="C49" s="339" t="s">
        <v>494</v>
      </c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0"/>
      <c r="BN49" s="210"/>
      <c r="BO49" s="210"/>
      <c r="BP49" s="210"/>
      <c r="BQ49" s="210"/>
    </row>
    <row r="50" spans="2:84" s="76" customFormat="1">
      <c r="B50" s="333" t="s">
        <v>36</v>
      </c>
      <c r="C50" s="322">
        <v>1970</v>
      </c>
      <c r="D50" s="322">
        <v>1971</v>
      </c>
      <c r="E50" s="322">
        <v>1972</v>
      </c>
      <c r="F50" s="322">
        <v>1973</v>
      </c>
      <c r="G50" s="322">
        <v>1974</v>
      </c>
      <c r="H50" s="322">
        <v>1975</v>
      </c>
      <c r="I50" s="322">
        <v>1976</v>
      </c>
      <c r="J50" s="322">
        <v>1977</v>
      </c>
      <c r="K50" s="322">
        <v>1978</v>
      </c>
      <c r="L50" s="322">
        <v>1979</v>
      </c>
      <c r="M50" s="322">
        <v>1980</v>
      </c>
      <c r="N50" s="322">
        <v>1981</v>
      </c>
      <c r="O50" s="322">
        <v>1982</v>
      </c>
      <c r="P50" s="322">
        <v>1983</v>
      </c>
      <c r="Q50" s="322">
        <v>1984</v>
      </c>
      <c r="R50" s="322">
        <v>1985</v>
      </c>
      <c r="S50" s="322">
        <v>1986</v>
      </c>
      <c r="T50" s="322">
        <v>1987</v>
      </c>
      <c r="U50" s="322">
        <v>1988</v>
      </c>
      <c r="V50" s="322">
        <v>1989</v>
      </c>
      <c r="W50" s="322">
        <v>1990</v>
      </c>
      <c r="X50" s="322">
        <v>1991</v>
      </c>
      <c r="Y50" s="322">
        <v>1992</v>
      </c>
      <c r="Z50" s="322">
        <v>1993</v>
      </c>
      <c r="AA50" s="322">
        <v>1994</v>
      </c>
      <c r="AB50" s="322">
        <v>1995</v>
      </c>
      <c r="AC50" s="322">
        <v>1996</v>
      </c>
      <c r="AD50" s="322">
        <v>1997</v>
      </c>
      <c r="AE50" s="322">
        <v>1998</v>
      </c>
      <c r="AF50" s="322">
        <v>1999</v>
      </c>
      <c r="AG50" s="322">
        <v>2000</v>
      </c>
      <c r="AH50" s="322">
        <v>2001</v>
      </c>
      <c r="AI50" s="322">
        <v>2002</v>
      </c>
      <c r="AJ50" s="322">
        <v>2003</v>
      </c>
      <c r="AK50" s="322">
        <v>2004</v>
      </c>
      <c r="AL50" s="322">
        <v>2005</v>
      </c>
      <c r="AM50" s="322">
        <v>2006</v>
      </c>
      <c r="AN50" s="322">
        <v>2007</v>
      </c>
      <c r="AO50" s="322">
        <v>2008</v>
      </c>
      <c r="AP50" s="322">
        <v>2009</v>
      </c>
      <c r="AQ50" s="322">
        <v>2010</v>
      </c>
      <c r="AR50" s="322">
        <v>2011</v>
      </c>
      <c r="AS50" s="322">
        <v>2012</v>
      </c>
      <c r="AT50" s="322">
        <v>2013</v>
      </c>
      <c r="AU50" s="322">
        <v>2014</v>
      </c>
      <c r="AV50" s="322">
        <v>2015</v>
      </c>
      <c r="AW50" s="322">
        <v>2016</v>
      </c>
      <c r="AX50" s="322">
        <v>2017</v>
      </c>
      <c r="AY50" s="322">
        <v>2018</v>
      </c>
      <c r="AZ50" s="322">
        <v>2019</v>
      </c>
      <c r="BA50" s="322">
        <v>2020</v>
      </c>
      <c r="BB50" s="322">
        <v>2021</v>
      </c>
      <c r="BC50" s="322">
        <v>2022</v>
      </c>
      <c r="BD50" s="322">
        <v>2023</v>
      </c>
      <c r="BE50" s="322">
        <v>2024</v>
      </c>
      <c r="BF50" s="322">
        <v>2025</v>
      </c>
      <c r="BG50" s="322">
        <v>2026</v>
      </c>
      <c r="BH50" s="322">
        <v>2027</v>
      </c>
      <c r="BI50" s="322">
        <v>2028</v>
      </c>
      <c r="BJ50" s="322">
        <v>2029</v>
      </c>
      <c r="BK50" s="322">
        <v>2030</v>
      </c>
      <c r="BL50" s="322">
        <v>2031</v>
      </c>
      <c r="BM50" s="322">
        <v>2032</v>
      </c>
      <c r="BN50" s="322">
        <v>2033</v>
      </c>
      <c r="BO50" s="322">
        <v>2034</v>
      </c>
      <c r="BP50" s="322">
        <v>2035</v>
      </c>
      <c r="BQ50" s="322">
        <v>2036</v>
      </c>
      <c r="BR50" s="322">
        <v>2037</v>
      </c>
      <c r="BS50" s="322">
        <v>2038</v>
      </c>
      <c r="BT50" s="322">
        <v>2039</v>
      </c>
      <c r="BU50" s="322">
        <v>2040</v>
      </c>
      <c r="BV50" s="322">
        <v>2041</v>
      </c>
      <c r="BW50" s="322">
        <v>2042</v>
      </c>
      <c r="BX50" s="322">
        <v>2043</v>
      </c>
      <c r="BY50" s="322">
        <v>2044</v>
      </c>
      <c r="BZ50" s="322">
        <v>2045</v>
      </c>
      <c r="CA50" s="322">
        <v>2046</v>
      </c>
      <c r="CB50" s="322">
        <v>2047</v>
      </c>
      <c r="CC50" s="322">
        <v>2048</v>
      </c>
      <c r="CD50" s="322">
        <v>2049</v>
      </c>
      <c r="CE50" s="322">
        <v>2050</v>
      </c>
      <c r="CF50" s="322">
        <v>2051</v>
      </c>
    </row>
    <row r="51" spans="2:84">
      <c r="B51" s="333" t="s">
        <v>507</v>
      </c>
      <c r="C51" s="335">
        <v>6.184539146550728</v>
      </c>
      <c r="D51" s="335">
        <v>6.1397584972587511</v>
      </c>
      <c r="E51" s="335">
        <v>6.0305945199523654</v>
      </c>
      <c r="F51" s="335">
        <v>5.921999818146249</v>
      </c>
      <c r="G51" s="335">
        <v>5.8060368328077647</v>
      </c>
      <c r="H51" s="335">
        <v>5.7240791036622332</v>
      </c>
      <c r="I51" s="335">
        <v>5.6178110767216562</v>
      </c>
      <c r="J51" s="335">
        <v>5.5177495188915922</v>
      </c>
      <c r="K51" s="335">
        <v>5.4119287152886519</v>
      </c>
      <c r="L51" s="335">
        <v>5.2689178480077539</v>
      </c>
      <c r="M51" s="335">
        <v>5.1295520077065699</v>
      </c>
      <c r="N51" s="335">
        <v>5.0140653036545011</v>
      </c>
      <c r="O51" s="335">
        <v>4.8743457016185507</v>
      </c>
      <c r="P51" s="335">
        <v>4.7744441346764637</v>
      </c>
      <c r="Q51" s="335">
        <v>4.6804371227683452</v>
      </c>
      <c r="R51" s="335">
        <v>4.5537882250702859</v>
      </c>
      <c r="S51" s="335">
        <v>4.4183408265766602</v>
      </c>
      <c r="T51" s="335">
        <v>4.2912403548453169</v>
      </c>
      <c r="U51" s="335">
        <v>4.1860660119610991</v>
      </c>
      <c r="V51" s="335">
        <v>4.0938322688981428</v>
      </c>
      <c r="W51" s="335">
        <v>4.0756744520196966</v>
      </c>
      <c r="X51" s="335">
        <v>3.9726411514060911</v>
      </c>
      <c r="Y51" s="335">
        <v>3.8777654917225926</v>
      </c>
      <c r="Z51" s="335">
        <v>3.8137206291117125</v>
      </c>
      <c r="AA51" s="335">
        <v>3.7275740101756614</v>
      </c>
      <c r="AB51" s="335">
        <v>3.6438050389868266</v>
      </c>
      <c r="AC51" s="335">
        <v>3.5726119734332888</v>
      </c>
      <c r="AD51" s="335">
        <v>3.5044964317774587</v>
      </c>
      <c r="AE51" s="335">
        <v>3.4438477104836305</v>
      </c>
      <c r="AF51" s="335">
        <v>3.4043860685632223</v>
      </c>
      <c r="AG51" s="335">
        <v>3.3698568712265509</v>
      </c>
      <c r="AH51" s="335">
        <v>3.3344701140900157</v>
      </c>
      <c r="AI51" s="335">
        <v>3.474708247296149</v>
      </c>
      <c r="AJ51" s="335">
        <v>3.5039997590955689</v>
      </c>
      <c r="AK51" s="335">
        <v>3.5207754693028606</v>
      </c>
      <c r="AL51" s="335">
        <v>3.5364455394051597</v>
      </c>
      <c r="AM51" s="335">
        <v>3.5505562714033543</v>
      </c>
      <c r="AN51" s="335">
        <v>3.5501588517479408</v>
      </c>
      <c r="AO51" s="335">
        <v>3.4563324094211212</v>
      </c>
      <c r="AP51" s="335">
        <v>3.2072221362164379</v>
      </c>
      <c r="AQ51" s="335">
        <v>3.2025068432813355</v>
      </c>
      <c r="AR51" s="335">
        <v>3.2409135830778437</v>
      </c>
      <c r="AS51" s="335">
        <v>3.2324888402953582</v>
      </c>
      <c r="AT51" s="335">
        <v>3.1994841011252824</v>
      </c>
      <c r="AU51" s="335">
        <v>3.1489356675444617</v>
      </c>
      <c r="AV51" s="335">
        <v>3.1242010756452898</v>
      </c>
      <c r="AW51" s="335">
        <v>3.0974367477888669</v>
      </c>
      <c r="AX51" s="335">
        <v>3.0673868503637931</v>
      </c>
      <c r="AY51" s="335">
        <v>3.0337049671089886</v>
      </c>
      <c r="AZ51" s="335">
        <v>2.9920859781601066</v>
      </c>
      <c r="BA51" s="335">
        <v>2.9993360824446262</v>
      </c>
      <c r="BB51" s="335">
        <v>3.0452059296510172</v>
      </c>
      <c r="BC51" s="335">
        <v>3.0907571718872635</v>
      </c>
      <c r="BD51" s="335">
        <v>3.1359633078770459</v>
      </c>
      <c r="BE51" s="335">
        <v>3.1813790919517113</v>
      </c>
      <c r="BF51" s="335">
        <v>3.2270548016402714</v>
      </c>
      <c r="BG51" s="335">
        <v>3.2728415299027036</v>
      </c>
      <c r="BH51" s="335">
        <v>3.3187892641134735</v>
      </c>
      <c r="BI51" s="335">
        <v>3.3649132354939328</v>
      </c>
      <c r="BJ51" s="335">
        <v>3.4110708665844762</v>
      </c>
      <c r="BK51" s="335">
        <v>3.4570039274472246</v>
      </c>
      <c r="BL51" s="335">
        <v>3.5027802445485299</v>
      </c>
      <c r="BM51" s="335">
        <v>3.5480556592156001</v>
      </c>
      <c r="BN51" s="335">
        <v>3.5929261817063942</v>
      </c>
      <c r="BO51" s="335">
        <v>3.6372766836355073</v>
      </c>
      <c r="BP51" s="335">
        <v>3.6812178330111882</v>
      </c>
      <c r="BQ51" s="335">
        <v>3.7247930830932572</v>
      </c>
      <c r="BR51" s="335">
        <v>3.7681183574618102</v>
      </c>
      <c r="BS51" s="335">
        <v>3.8113040633581137</v>
      </c>
      <c r="BT51" s="335">
        <v>3.8544504555221741</v>
      </c>
      <c r="BU51" s="335">
        <v>3.8975837289502757</v>
      </c>
      <c r="BV51" s="335">
        <v>3.9408027874862035</v>
      </c>
      <c r="BW51" s="335">
        <v>3.9839759253995548</v>
      </c>
      <c r="BX51" s="335">
        <v>4.0271828414940378</v>
      </c>
      <c r="BY51" s="335">
        <v>4.0704174620868576</v>
      </c>
      <c r="BZ51" s="335">
        <v>4.113737374745293</v>
      </c>
      <c r="CA51" s="335">
        <v>4.1569826258483671</v>
      </c>
      <c r="CB51" s="335">
        <v>4.2002000019573753</v>
      </c>
      <c r="CC51" s="335">
        <v>4.2433695161948144</v>
      </c>
      <c r="CD51" s="335">
        <v>4.2865443037510884</v>
      </c>
      <c r="CE51" s="335">
        <v>4.3298122321289219</v>
      </c>
      <c r="CF51" s="335">
        <v>4.3732288084624287</v>
      </c>
    </row>
    <row r="52" spans="2:84">
      <c r="B52" s="334" t="s">
        <v>508</v>
      </c>
      <c r="C52" s="335">
        <v>3.0177988236082789</v>
      </c>
      <c r="D52" s="335">
        <v>3.0987327718334936</v>
      </c>
      <c r="E52" s="335">
        <v>3.1462373386493248</v>
      </c>
      <c r="F52" s="335">
        <v>3.1907131840061953</v>
      </c>
      <c r="G52" s="335">
        <v>3.2264144777546742</v>
      </c>
      <c r="H52" s="335">
        <v>3.2754915778077156</v>
      </c>
      <c r="I52" s="335">
        <v>3.303889626178008</v>
      </c>
      <c r="J52" s="335">
        <v>3.3297820642051006</v>
      </c>
      <c r="K52" s="335">
        <v>3.343897760976339</v>
      </c>
      <c r="L52" s="335">
        <v>3.3211885075611876</v>
      </c>
      <c r="M52" s="335">
        <v>3.2834462600876861</v>
      </c>
      <c r="N52" s="335">
        <v>3.2542043911423941</v>
      </c>
      <c r="O52" s="335">
        <v>3.212109329866478</v>
      </c>
      <c r="P52" s="335">
        <v>3.2166493400021365</v>
      </c>
      <c r="Q52" s="335">
        <v>3.2317160288238407</v>
      </c>
      <c r="R52" s="335">
        <v>3.2158318973402666</v>
      </c>
      <c r="S52" s="335">
        <v>3.1793361488387681</v>
      </c>
      <c r="T52" s="335">
        <v>3.1352093654697324</v>
      </c>
      <c r="U52" s="335">
        <v>3.0947670401441996</v>
      </c>
      <c r="V52" s="335">
        <v>3.0559527275490601</v>
      </c>
      <c r="W52" s="335">
        <v>3.0679263796428908</v>
      </c>
      <c r="X52" s="335">
        <v>3.0073288109273575</v>
      </c>
      <c r="Y52" s="335">
        <v>2.9440733758886504</v>
      </c>
      <c r="Z52" s="335">
        <v>2.910055298857734</v>
      </c>
      <c r="AA52" s="335">
        <v>2.8777330951189728</v>
      </c>
      <c r="AB52" s="335">
        <v>2.8717213168840212</v>
      </c>
      <c r="AC52" s="335">
        <v>2.8901358578576777</v>
      </c>
      <c r="AD52" s="335">
        <v>2.9133545134978793</v>
      </c>
      <c r="AE52" s="335">
        <v>2.9350998607619898</v>
      </c>
      <c r="AF52" s="335">
        <v>2.9667925754248525</v>
      </c>
      <c r="AG52" s="335">
        <v>2.9945491037778171</v>
      </c>
      <c r="AH52" s="335">
        <v>3.0131505541822192</v>
      </c>
      <c r="AI52" s="335">
        <v>3.1844483415786011</v>
      </c>
      <c r="AJ52" s="335">
        <v>3.2569124838509325</v>
      </c>
      <c r="AK52" s="335">
        <v>3.3134569284230482</v>
      </c>
      <c r="AL52" s="335">
        <v>3.3641899163819153</v>
      </c>
      <c r="AM52" s="335">
        <v>3.4088210437282482</v>
      </c>
      <c r="AN52" s="335">
        <v>3.4345891925374126</v>
      </c>
      <c r="AO52" s="335">
        <v>3.3649983738465621</v>
      </c>
      <c r="AP52" s="335">
        <v>3.1389763356313014</v>
      </c>
      <c r="AQ52" s="335">
        <v>3.1643389851786132</v>
      </c>
      <c r="AR52" s="335">
        <v>3.2328790901541926</v>
      </c>
      <c r="AS52" s="335">
        <v>3.2536821795542421</v>
      </c>
      <c r="AT52" s="335">
        <v>3.2509693542160716</v>
      </c>
      <c r="AU52" s="335">
        <v>3.2302762392544673</v>
      </c>
      <c r="AV52" s="335">
        <v>3.2466238248347068</v>
      </c>
      <c r="AW52" s="335">
        <v>3.2624684392666725</v>
      </c>
      <c r="AX52" s="335">
        <v>3.2777611107224311</v>
      </c>
      <c r="AY52" s="335">
        <v>3.2917442081927928</v>
      </c>
      <c r="AZ52" s="335">
        <v>3.2998154824147079</v>
      </c>
      <c r="BA52" s="335">
        <v>3.3072136401523178</v>
      </c>
      <c r="BB52" s="335">
        <v>3.3139149662722964</v>
      </c>
      <c r="BC52" s="335">
        <v>3.32006239402003</v>
      </c>
      <c r="BD52" s="335">
        <v>3.3255356456258145</v>
      </c>
      <c r="BE52" s="335">
        <v>3.330944999166876</v>
      </c>
      <c r="BF52" s="335">
        <v>3.3362767606780195</v>
      </c>
      <c r="BG52" s="335">
        <v>3.3417051649345058</v>
      </c>
      <c r="BH52" s="335">
        <v>3.347181949498045</v>
      </c>
      <c r="BI52" s="335">
        <v>3.352750471702874</v>
      </c>
      <c r="BJ52" s="335">
        <v>3.3580179966199108</v>
      </c>
      <c r="BK52" s="335">
        <v>3.3629216887715239</v>
      </c>
      <c r="BL52" s="335">
        <v>3.3674201519706877</v>
      </c>
      <c r="BM52" s="335">
        <v>3.3709364190766316</v>
      </c>
      <c r="BN52" s="335">
        <v>3.3734598895580872</v>
      </c>
      <c r="BO52" s="335">
        <v>3.3751547962886077</v>
      </c>
      <c r="BP52" s="335">
        <v>3.3760205895962487</v>
      </c>
      <c r="BQ52" s="335">
        <v>3.376115705965189</v>
      </c>
      <c r="BR52" s="335">
        <v>3.3754377458748017</v>
      </c>
      <c r="BS52" s="335">
        <v>3.3745225434684278</v>
      </c>
      <c r="BT52" s="335">
        <v>3.3733433140475335</v>
      </c>
      <c r="BU52" s="335">
        <v>3.3719284964633154</v>
      </c>
      <c r="BV52" s="335">
        <v>3.3702459211295603</v>
      </c>
      <c r="BW52" s="335">
        <v>3.3684294856354255</v>
      </c>
      <c r="BX52" s="335">
        <v>3.366429909145777</v>
      </c>
      <c r="BY52" s="335">
        <v>3.3642463004697767</v>
      </c>
      <c r="BZ52" s="335">
        <v>3.361810868396343</v>
      </c>
      <c r="CA52" s="335">
        <v>3.3592369832755318</v>
      </c>
      <c r="CB52" s="335">
        <v>3.3564500677182956</v>
      </c>
      <c r="CC52" s="335">
        <v>3.3534407675294404</v>
      </c>
      <c r="CD52" s="335">
        <v>3.3501397962610553</v>
      </c>
      <c r="CE52" s="335">
        <v>3.3468417024388235</v>
      </c>
      <c r="CF52" s="335">
        <v>3.3434727696230317</v>
      </c>
    </row>
    <row r="53" spans="2:84">
      <c r="B53" s="334" t="s">
        <v>509</v>
      </c>
      <c r="C53" s="335">
        <v>0</v>
      </c>
      <c r="D53" s="335">
        <v>0</v>
      </c>
      <c r="E53" s="335">
        <v>0</v>
      </c>
      <c r="F53" s="335">
        <v>0</v>
      </c>
      <c r="G53" s="335">
        <v>0</v>
      </c>
      <c r="H53" s="335">
        <v>0</v>
      </c>
      <c r="I53" s="335">
        <v>0</v>
      </c>
      <c r="J53" s="335">
        <v>0</v>
      </c>
      <c r="K53" s="335">
        <v>1.2230818863018638E-2</v>
      </c>
      <c r="L53" s="335">
        <v>2.4064611904110505E-2</v>
      </c>
      <c r="M53" s="335">
        <v>4.1272271072772024E-2</v>
      </c>
      <c r="N53" s="335">
        <v>6.5607562694256993E-2</v>
      </c>
      <c r="O53" s="335">
        <v>9.6978134011763362E-2</v>
      </c>
      <c r="P53" s="335">
        <v>0.15294832367986497</v>
      </c>
      <c r="Q53" s="335">
        <v>0.25188486830718781</v>
      </c>
      <c r="R53" s="335">
        <v>0.39546652902454965</v>
      </c>
      <c r="S53" s="335">
        <v>0.57019070902776048</v>
      </c>
      <c r="T53" s="335">
        <v>0.74904275683271071</v>
      </c>
      <c r="U53" s="335">
        <v>0.91166274041766004</v>
      </c>
      <c r="V53" s="335">
        <v>1.0457549831258097</v>
      </c>
      <c r="W53" s="335">
        <v>1.1782537897143983</v>
      </c>
      <c r="X53" s="335">
        <v>1.2748085849751905</v>
      </c>
      <c r="Y53" s="335">
        <v>1.3705239605266453</v>
      </c>
      <c r="Z53" s="335">
        <v>1.4732932990778023</v>
      </c>
      <c r="AA53" s="335">
        <v>1.5653516042132574</v>
      </c>
      <c r="AB53" s="335">
        <v>1.6576068139485229</v>
      </c>
      <c r="AC53" s="335">
        <v>1.7475488392050389</v>
      </c>
      <c r="AD53" s="335">
        <v>1.8275518928049013</v>
      </c>
      <c r="AE53" s="335">
        <v>1.9012140666788317</v>
      </c>
      <c r="AF53" s="335">
        <v>1.977742980101092</v>
      </c>
      <c r="AG53" s="335">
        <v>2.0480433228502219</v>
      </c>
      <c r="AH53" s="335">
        <v>2.1081186789886877</v>
      </c>
      <c r="AI53" s="335">
        <v>2.2730160324072894</v>
      </c>
      <c r="AJ53" s="335">
        <v>2.3657050070070924</v>
      </c>
      <c r="AK53" s="335">
        <v>2.4431988160869751</v>
      </c>
      <c r="AL53" s="335">
        <v>2.5122726248386744</v>
      </c>
      <c r="AM53" s="335">
        <v>2.5716836323904628</v>
      </c>
      <c r="AN53" s="335">
        <v>2.6134737212396546</v>
      </c>
      <c r="AO53" s="335">
        <v>2.5835162111456982</v>
      </c>
      <c r="AP53" s="335">
        <v>2.4067907983715209</v>
      </c>
      <c r="AQ53" s="335">
        <v>2.4241375073506886</v>
      </c>
      <c r="AR53" s="335">
        <v>2.4756281321000575</v>
      </c>
      <c r="AS53" s="335">
        <v>2.4907219662344509</v>
      </c>
      <c r="AT53" s="335">
        <v>2.4716208938282609</v>
      </c>
      <c r="AU53" s="335">
        <v>2.4407643157265619</v>
      </c>
      <c r="AV53" s="335">
        <v>2.4292208833600673</v>
      </c>
      <c r="AW53" s="335">
        <v>2.4155429107576123</v>
      </c>
      <c r="AX53" s="335">
        <v>2.4004561155336868</v>
      </c>
      <c r="AY53" s="335">
        <v>2.3838795519887865</v>
      </c>
      <c r="AZ53" s="335">
        <v>2.3624258110499103</v>
      </c>
      <c r="BA53" s="335">
        <v>2.3399807165190634</v>
      </c>
      <c r="BB53" s="335">
        <v>2.3164012715333149</v>
      </c>
      <c r="BC53" s="335">
        <v>2.3044652611134517</v>
      </c>
      <c r="BD53" s="335">
        <v>2.3190518924974586</v>
      </c>
      <c r="BE53" s="335">
        <v>2.3335225933174559</v>
      </c>
      <c r="BF53" s="335">
        <v>2.3478231568971681</v>
      </c>
      <c r="BG53" s="335">
        <v>2.3618658490377933</v>
      </c>
      <c r="BH53" s="335">
        <v>2.3756416650806362</v>
      </c>
      <c r="BI53" s="335">
        <v>2.3891546333834266</v>
      </c>
      <c r="BJ53" s="335">
        <v>2.4024030458385819</v>
      </c>
      <c r="BK53" s="335">
        <v>2.4153584913462938</v>
      </c>
      <c r="BL53" s="335">
        <v>2.4280362660841814</v>
      </c>
      <c r="BM53" s="335">
        <v>2.4404392891103357</v>
      </c>
      <c r="BN53" s="335">
        <v>2.452597138837548</v>
      </c>
      <c r="BO53" s="335">
        <v>2.4645041880817269</v>
      </c>
      <c r="BP53" s="335">
        <v>2.4761997720483588</v>
      </c>
      <c r="BQ53" s="335">
        <v>2.4877132523962926</v>
      </c>
      <c r="BR53" s="335">
        <v>2.4990861239771527</v>
      </c>
      <c r="BS53" s="335">
        <v>2.5103203481219349</v>
      </c>
      <c r="BT53" s="335">
        <v>2.521450146595658</v>
      </c>
      <c r="BU53" s="335">
        <v>2.5324954614698556</v>
      </c>
      <c r="BV53" s="335">
        <v>2.5434881186179159</v>
      </c>
      <c r="BW53" s="335">
        <v>2.5544140197857708</v>
      </c>
      <c r="BX53" s="335">
        <v>2.5652914929904402</v>
      </c>
      <c r="BY53" s="335">
        <v>2.5761175759044965</v>
      </c>
      <c r="BZ53" s="335">
        <v>2.5868952665763842</v>
      </c>
      <c r="CA53" s="335">
        <v>2.5975922627509758</v>
      </c>
      <c r="CB53" s="335">
        <v>2.6082048872263393</v>
      </c>
      <c r="CC53" s="335">
        <v>2.6187216375668747</v>
      </c>
      <c r="CD53" s="335">
        <v>2.6291430652756982</v>
      </c>
      <c r="CE53" s="335">
        <v>2.6395991144770865</v>
      </c>
      <c r="CF53" s="335">
        <v>2.650089948518342</v>
      </c>
    </row>
    <row r="54" spans="2:84">
      <c r="B54" s="334" t="s">
        <v>510</v>
      </c>
      <c r="C54" s="335">
        <v>1.7765032774053657</v>
      </c>
      <c r="D54" s="335">
        <v>1.9196257219655399</v>
      </c>
      <c r="E54" s="335">
        <v>2.0448278304553651</v>
      </c>
      <c r="F54" s="335">
        <v>2.1627721893057132</v>
      </c>
      <c r="G54" s="335">
        <v>2.2621380421855806</v>
      </c>
      <c r="H54" s="335">
        <v>2.3532932633955572</v>
      </c>
      <c r="I54" s="335">
        <v>2.4152523524204699</v>
      </c>
      <c r="J54" s="335">
        <v>2.4722805158038073</v>
      </c>
      <c r="K54" s="335">
        <v>2.5361503060938806</v>
      </c>
      <c r="L54" s="335">
        <v>2.6020826174190508</v>
      </c>
      <c r="M54" s="335">
        <v>2.6723437723775194</v>
      </c>
      <c r="N54" s="335">
        <v>2.7705676748872525</v>
      </c>
      <c r="O54" s="335">
        <v>2.8526809180501234</v>
      </c>
      <c r="P54" s="335">
        <v>2.9427468885893417</v>
      </c>
      <c r="Q54" s="335">
        <v>3.0381747775569727</v>
      </c>
      <c r="R54" s="335">
        <v>3.1298278117866283</v>
      </c>
      <c r="S54" s="335">
        <v>3.2126788626333367</v>
      </c>
      <c r="T54" s="335">
        <v>3.2899209945176513</v>
      </c>
      <c r="U54" s="335">
        <v>3.363603740062914</v>
      </c>
      <c r="V54" s="335">
        <v>3.4353828793576966</v>
      </c>
      <c r="W54" s="335">
        <v>3.5658532505291394</v>
      </c>
      <c r="X54" s="335">
        <v>3.61391785437011</v>
      </c>
      <c r="Y54" s="335">
        <v>3.6607350083389805</v>
      </c>
      <c r="Z54" s="335">
        <v>3.7282743471210287</v>
      </c>
      <c r="AA54" s="335">
        <v>3.7652887889911137</v>
      </c>
      <c r="AB54" s="335">
        <v>3.8001802801601605</v>
      </c>
      <c r="AC54" s="335">
        <v>3.840476607257381</v>
      </c>
      <c r="AD54" s="335">
        <v>3.8750967740091267</v>
      </c>
      <c r="AE54" s="335">
        <v>3.9076032893613677</v>
      </c>
      <c r="AF54" s="335">
        <v>3.953329951880447</v>
      </c>
      <c r="AG54" s="335">
        <v>3.9939185202473992</v>
      </c>
      <c r="AH54" s="335">
        <v>4.0225140923616722</v>
      </c>
      <c r="AI54" s="335">
        <v>4.2554988368397844</v>
      </c>
      <c r="AJ54" s="335">
        <v>4.3571018712293386</v>
      </c>
      <c r="AK54" s="335">
        <v>4.4381527557063487</v>
      </c>
      <c r="AL54" s="335">
        <v>4.5123078760554467</v>
      </c>
      <c r="AM54" s="335">
        <v>4.5793304640673718</v>
      </c>
      <c r="AN54" s="335">
        <v>4.6222098707035286</v>
      </c>
      <c r="AO54" s="335">
        <v>4.5378270552396529</v>
      </c>
      <c r="AP54" s="335">
        <v>4.2429211217716851</v>
      </c>
      <c r="AQ54" s="335">
        <v>4.2885559199796424</v>
      </c>
      <c r="AR54" s="335">
        <v>4.3948676292372619</v>
      </c>
      <c r="AS54" s="335">
        <v>4.4374815581575682</v>
      </c>
      <c r="AT54" s="335">
        <v>4.4513903368566003</v>
      </c>
      <c r="AU54" s="335">
        <v>4.4421052535388084</v>
      </c>
      <c r="AV54" s="335">
        <v>4.465963014387567</v>
      </c>
      <c r="AW54" s="335">
        <v>4.4827332067583816</v>
      </c>
      <c r="AX54" s="335">
        <v>4.4979293443932615</v>
      </c>
      <c r="AY54" s="335">
        <v>4.5111271315472949</v>
      </c>
      <c r="AZ54" s="335">
        <v>4.5159264559705692</v>
      </c>
      <c r="BA54" s="335">
        <v>4.5195856612336769</v>
      </c>
      <c r="BB54" s="335">
        <v>4.5219342025475253</v>
      </c>
      <c r="BC54" s="335">
        <v>4.5231084795894656</v>
      </c>
      <c r="BD54" s="335">
        <v>4.5229461836965248</v>
      </c>
      <c r="BE54" s="335">
        <v>4.5222869248065223</v>
      </c>
      <c r="BF54" s="335">
        <v>4.520952601323275</v>
      </c>
      <c r="BG54" s="335">
        <v>4.5189410995187274</v>
      </c>
      <c r="BH54" s="335">
        <v>4.5161669659416024</v>
      </c>
      <c r="BI54" s="335">
        <v>4.5126487439242755</v>
      </c>
      <c r="BJ54" s="335">
        <v>4.5083138560852554</v>
      </c>
      <c r="BK54" s="335">
        <v>4.5032800439676004</v>
      </c>
      <c r="BL54" s="335">
        <v>4.4975074275553037</v>
      </c>
      <c r="BM54" s="335">
        <v>4.4910124342011644</v>
      </c>
      <c r="BN54" s="335">
        <v>4.4837792525352267</v>
      </c>
      <c r="BO54" s="335">
        <v>4.4759688058479723</v>
      </c>
      <c r="BP54" s="335">
        <v>4.467581341345138</v>
      </c>
      <c r="BQ54" s="335">
        <v>4.4586779078584007</v>
      </c>
      <c r="BR54" s="335">
        <v>4.4492584023975645</v>
      </c>
      <c r="BS54" s="335">
        <v>4.4394945902709342</v>
      </c>
      <c r="BT54" s="335">
        <v>4.4293711069072677</v>
      </c>
      <c r="BU54" s="335">
        <v>4.418927204157602</v>
      </c>
      <c r="BV54" s="335">
        <v>4.4081400084511362</v>
      </c>
      <c r="BW54" s="335">
        <v>4.3971512438664613</v>
      </c>
      <c r="BX54" s="335">
        <v>4.3859136589292813</v>
      </c>
      <c r="BY54" s="335">
        <v>4.3744246263843767</v>
      </c>
      <c r="BZ54" s="335">
        <v>4.3626095313488085</v>
      </c>
      <c r="CA54" s="335">
        <v>4.3505808740215537</v>
      </c>
      <c r="CB54" s="335">
        <v>4.3382539495393937</v>
      </c>
      <c r="CC54" s="335">
        <v>4.3256133402496086</v>
      </c>
      <c r="CD54" s="335">
        <v>4.3125813899393703</v>
      </c>
      <c r="CE54" s="335">
        <v>4.2995386284052142</v>
      </c>
      <c r="CF54" s="335">
        <v>4.2864023301299827</v>
      </c>
    </row>
    <row r="55" spans="2:84" ht="13.5" thickBot="1">
      <c r="B55" s="341" t="s">
        <v>33</v>
      </c>
      <c r="C55" s="342">
        <v>10.978841247564374</v>
      </c>
      <c r="D55" s="342">
        <v>11.158116991057783</v>
      </c>
      <c r="E55" s="342">
        <v>11.221659689057054</v>
      </c>
      <c r="F55" s="342">
        <v>11.275485191458158</v>
      </c>
      <c r="G55" s="342">
        <v>11.294589352748018</v>
      </c>
      <c r="H55" s="342">
        <v>11.352863944865506</v>
      </c>
      <c r="I55" s="342">
        <v>11.337712085222572</v>
      </c>
      <c r="J55" s="342">
        <v>11.324588303001345</v>
      </c>
      <c r="K55" s="342">
        <v>11.30420760122189</v>
      </c>
      <c r="L55" s="342">
        <v>11.216253584892101</v>
      </c>
      <c r="M55" s="342">
        <v>11.126614311244548</v>
      </c>
      <c r="N55" s="342">
        <v>11.104444932378405</v>
      </c>
      <c r="O55" s="342">
        <v>11.036114083546916</v>
      </c>
      <c r="P55" s="342">
        <v>11.086788686947807</v>
      </c>
      <c r="Q55" s="342">
        <v>11.202212797456347</v>
      </c>
      <c r="R55" s="342">
        <v>11.294914463221732</v>
      </c>
      <c r="S55" s="342">
        <v>11.380546547076527</v>
      </c>
      <c r="T55" s="342">
        <v>11.465413471665412</v>
      </c>
      <c r="U55" s="342">
        <v>11.556099532585872</v>
      </c>
      <c r="V55" s="342">
        <v>11.63092285893071</v>
      </c>
      <c r="W55" s="342">
        <v>11.887707871906125</v>
      </c>
      <c r="X55" s="342">
        <v>11.868696401678749</v>
      </c>
      <c r="Y55" s="342">
        <v>11.853097836476868</v>
      </c>
      <c r="Z55" s="342">
        <v>11.925343574168275</v>
      </c>
      <c r="AA55" s="342">
        <v>11.935947498499004</v>
      </c>
      <c r="AB55" s="342">
        <v>11.97331344997953</v>
      </c>
      <c r="AC55" s="342">
        <v>12.050773277753384</v>
      </c>
      <c r="AD55" s="342">
        <v>12.120499612089366</v>
      </c>
      <c r="AE55" s="342">
        <v>12.187764927285819</v>
      </c>
      <c r="AF55" s="342">
        <v>12.302251575969612</v>
      </c>
      <c r="AG55" s="342">
        <v>12.406367818101987</v>
      </c>
      <c r="AH55" s="342">
        <v>12.478253439622593</v>
      </c>
      <c r="AI55" s="342">
        <v>13.187671458121825</v>
      </c>
      <c r="AJ55" s="342">
        <v>13.483719121182931</v>
      </c>
      <c r="AK55" s="342">
        <v>13.715583969519233</v>
      </c>
      <c r="AL55" s="342">
        <v>13.925215956681196</v>
      </c>
      <c r="AM55" s="342">
        <v>14.110391411589438</v>
      </c>
      <c r="AN55" s="342">
        <v>14.220431636228536</v>
      </c>
      <c r="AO55" s="342">
        <v>13.942674049653037</v>
      </c>
      <c r="AP55" s="342">
        <v>12.995910391990947</v>
      </c>
      <c r="AQ55" s="342">
        <v>13.079539255790278</v>
      </c>
      <c r="AR55" s="342">
        <v>13.344288434569355</v>
      </c>
      <c r="AS55" s="342">
        <v>13.414374544241619</v>
      </c>
      <c r="AT55" s="342">
        <v>13.373464686026214</v>
      </c>
      <c r="AU55" s="342">
        <v>13.262081476064299</v>
      </c>
      <c r="AV55" s="342">
        <v>13.266008798227631</v>
      </c>
      <c r="AW55" s="342">
        <v>13.258181304571533</v>
      </c>
      <c r="AX55" s="342">
        <v>13.243533421013174</v>
      </c>
      <c r="AY55" s="342">
        <v>13.220455858837862</v>
      </c>
      <c r="AZ55" s="342">
        <v>13.170253727595295</v>
      </c>
      <c r="BA55" s="342">
        <v>13.166116100349685</v>
      </c>
      <c r="BB55" s="342">
        <v>13.197456370004153</v>
      </c>
      <c r="BC55" s="342">
        <v>13.238393306610211</v>
      </c>
      <c r="BD55" s="342">
        <v>13.303497029696842</v>
      </c>
      <c r="BE55" s="342">
        <v>13.368133609242566</v>
      </c>
      <c r="BF55" s="342">
        <v>13.432107320538735</v>
      </c>
      <c r="BG55" s="342">
        <v>13.495353643393729</v>
      </c>
      <c r="BH55" s="342">
        <v>13.557779844633757</v>
      </c>
      <c r="BI55" s="342">
        <v>13.619467084504508</v>
      </c>
      <c r="BJ55" s="342">
        <v>13.679805765128224</v>
      </c>
      <c r="BK55" s="342">
        <v>13.738564151532643</v>
      </c>
      <c r="BL55" s="342">
        <v>13.795744090158703</v>
      </c>
      <c r="BM55" s="342">
        <v>13.850443801603731</v>
      </c>
      <c r="BN55" s="342">
        <v>13.902762462637256</v>
      </c>
      <c r="BO55" s="342">
        <v>13.952904473853813</v>
      </c>
      <c r="BP55" s="342">
        <v>14.001019536000934</v>
      </c>
      <c r="BQ55" s="342">
        <v>14.047299949313139</v>
      </c>
      <c r="BR55" s="342">
        <v>14.091900629711329</v>
      </c>
      <c r="BS55" s="342">
        <v>14.135641545219411</v>
      </c>
      <c r="BT55" s="342">
        <v>14.178615023072634</v>
      </c>
      <c r="BU55" s="342">
        <v>14.220934891041047</v>
      </c>
      <c r="BV55" s="342">
        <v>14.262676835684816</v>
      </c>
      <c r="BW55" s="342">
        <v>14.303970674687211</v>
      </c>
      <c r="BX55" s="342">
        <v>14.344817902559535</v>
      </c>
      <c r="BY55" s="342">
        <v>14.385205964845508</v>
      </c>
      <c r="BZ55" s="342">
        <v>14.425053041066828</v>
      </c>
      <c r="CA55" s="342">
        <v>14.464392745896429</v>
      </c>
      <c r="CB55" s="342">
        <v>14.503108906441405</v>
      </c>
      <c r="CC55" s="342">
        <v>14.541145261540738</v>
      </c>
      <c r="CD55" s="342">
        <v>14.578408555227213</v>
      </c>
      <c r="CE55" s="342">
        <v>14.615791677450046</v>
      </c>
      <c r="CF55" s="342">
        <v>14.653193856733786</v>
      </c>
    </row>
    <row r="57" spans="2:84" ht="13.5" thickBot="1">
      <c r="C57" s="321" t="s">
        <v>81</v>
      </c>
      <c r="F57" s="326"/>
      <c r="G57" s="327"/>
    </row>
    <row r="58" spans="2:84">
      <c r="B58" s="328"/>
      <c r="C58" s="329" t="s">
        <v>489</v>
      </c>
      <c r="D58" s="289"/>
      <c r="E58" s="289"/>
      <c r="F58" s="289"/>
      <c r="G58" s="289"/>
      <c r="H58" s="289"/>
      <c r="I58" s="289"/>
      <c r="J58" s="289"/>
      <c r="K58" s="289"/>
      <c r="L58" s="289"/>
      <c r="M58" s="289"/>
      <c r="N58" s="289"/>
      <c r="O58" s="289"/>
      <c r="P58" s="289"/>
      <c r="Q58" s="289"/>
      <c r="R58" s="289"/>
      <c r="S58" s="289"/>
      <c r="T58" s="289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9"/>
      <c r="AH58" s="289"/>
      <c r="AI58" s="289"/>
      <c r="AJ58" s="289"/>
      <c r="AK58" s="289"/>
      <c r="AL58" s="289"/>
      <c r="AM58" s="289"/>
      <c r="AN58" s="289"/>
      <c r="AO58" s="289"/>
      <c r="AP58" s="289"/>
      <c r="AQ58" s="289"/>
      <c r="AR58" s="289"/>
      <c r="AS58" s="289"/>
      <c r="AT58" s="289"/>
      <c r="AU58" s="289"/>
      <c r="AV58" s="289"/>
      <c r="AW58" s="289"/>
      <c r="AX58" s="289"/>
      <c r="AY58" s="289"/>
      <c r="AZ58" s="289"/>
      <c r="BA58" s="289"/>
      <c r="BB58" s="289"/>
      <c r="BC58" s="289"/>
      <c r="BD58" s="289"/>
      <c r="BE58" s="289"/>
      <c r="BF58" s="289"/>
      <c r="BG58" s="289"/>
      <c r="BH58" s="289"/>
      <c r="BI58" s="289"/>
      <c r="BJ58" s="289"/>
      <c r="BK58" s="289"/>
      <c r="BL58" s="289"/>
      <c r="BM58" s="289"/>
      <c r="BN58" s="289"/>
      <c r="BO58" s="289"/>
      <c r="BP58" s="289"/>
      <c r="BQ58" s="289"/>
      <c r="BR58" s="289"/>
      <c r="BS58" s="289"/>
      <c r="BT58" s="289"/>
      <c r="BU58" s="289"/>
      <c r="BV58" s="289"/>
      <c r="BW58" s="289"/>
      <c r="BX58" s="289"/>
      <c r="BY58" s="289"/>
      <c r="BZ58" s="289"/>
      <c r="CA58" s="289"/>
      <c r="CB58" s="289"/>
      <c r="CC58" s="289"/>
      <c r="CD58" s="289"/>
      <c r="CE58" s="289"/>
      <c r="CF58" s="289"/>
    </row>
    <row r="59" spans="2:84" s="76" customFormat="1">
      <c r="B59" s="333" t="s">
        <v>36</v>
      </c>
      <c r="C59" s="322">
        <v>1970</v>
      </c>
      <c r="D59" s="322">
        <v>1971</v>
      </c>
      <c r="E59" s="322">
        <v>1972</v>
      </c>
      <c r="F59" s="322">
        <v>1973</v>
      </c>
      <c r="G59" s="322">
        <v>1974</v>
      </c>
      <c r="H59" s="322">
        <v>1975</v>
      </c>
      <c r="I59" s="322">
        <v>1976</v>
      </c>
      <c r="J59" s="322">
        <v>1977</v>
      </c>
      <c r="K59" s="322">
        <v>1978</v>
      </c>
      <c r="L59" s="322">
        <v>1979</v>
      </c>
      <c r="M59" s="322">
        <v>1980</v>
      </c>
      <c r="N59" s="322">
        <v>1981</v>
      </c>
      <c r="O59" s="322">
        <v>1982</v>
      </c>
      <c r="P59" s="322">
        <v>1983</v>
      </c>
      <c r="Q59" s="322">
        <v>1984</v>
      </c>
      <c r="R59" s="322">
        <v>1985</v>
      </c>
      <c r="S59" s="322">
        <v>1986</v>
      </c>
      <c r="T59" s="322">
        <v>1987</v>
      </c>
      <c r="U59" s="322">
        <v>1988</v>
      </c>
      <c r="V59" s="322">
        <v>1989</v>
      </c>
      <c r="W59" s="322">
        <v>1990</v>
      </c>
      <c r="X59" s="322">
        <v>1991</v>
      </c>
      <c r="Y59" s="322">
        <v>1992</v>
      </c>
      <c r="Z59" s="322">
        <v>1993</v>
      </c>
      <c r="AA59" s="322">
        <v>1994</v>
      </c>
      <c r="AB59" s="322">
        <v>1995</v>
      </c>
      <c r="AC59" s="322">
        <v>1996</v>
      </c>
      <c r="AD59" s="322">
        <v>1997</v>
      </c>
      <c r="AE59" s="322">
        <v>1998</v>
      </c>
      <c r="AF59" s="322">
        <v>1999</v>
      </c>
      <c r="AG59" s="322">
        <v>2000</v>
      </c>
      <c r="AH59" s="322">
        <v>2001</v>
      </c>
      <c r="AI59" s="322">
        <v>2002</v>
      </c>
      <c r="AJ59" s="322">
        <v>2003</v>
      </c>
      <c r="AK59" s="322">
        <v>2004</v>
      </c>
      <c r="AL59" s="322">
        <v>2005</v>
      </c>
      <c r="AM59" s="322">
        <v>2006</v>
      </c>
      <c r="AN59" s="322">
        <v>2007</v>
      </c>
      <c r="AO59" s="322">
        <v>2008</v>
      </c>
      <c r="AP59" s="322">
        <v>2009</v>
      </c>
      <c r="AQ59" s="322">
        <v>2010</v>
      </c>
      <c r="AR59" s="322">
        <v>2011</v>
      </c>
      <c r="AS59" s="322">
        <v>2012</v>
      </c>
      <c r="AT59" s="322">
        <v>2013</v>
      </c>
      <c r="AU59" s="322">
        <v>2014</v>
      </c>
      <c r="AV59" s="322">
        <v>2015</v>
      </c>
      <c r="AW59" s="322">
        <v>2016</v>
      </c>
      <c r="AX59" s="322">
        <v>2017</v>
      </c>
      <c r="AY59" s="322">
        <v>2018</v>
      </c>
      <c r="AZ59" s="322">
        <v>2019</v>
      </c>
      <c r="BA59" s="322">
        <v>2020</v>
      </c>
      <c r="BB59" s="322">
        <v>2021</v>
      </c>
      <c r="BC59" s="322">
        <v>2022</v>
      </c>
      <c r="BD59" s="322">
        <v>2023</v>
      </c>
      <c r="BE59" s="322">
        <v>2024</v>
      </c>
      <c r="BF59" s="322">
        <v>2025</v>
      </c>
      <c r="BG59" s="322">
        <v>2026</v>
      </c>
      <c r="BH59" s="322">
        <v>2027</v>
      </c>
      <c r="BI59" s="322">
        <v>2028</v>
      </c>
      <c r="BJ59" s="322">
        <v>2029</v>
      </c>
      <c r="BK59" s="322">
        <v>2030</v>
      </c>
      <c r="BL59" s="322">
        <v>2031</v>
      </c>
      <c r="BM59" s="322">
        <v>2032</v>
      </c>
      <c r="BN59" s="322">
        <v>2033</v>
      </c>
      <c r="BO59" s="322">
        <v>2034</v>
      </c>
      <c r="BP59" s="322">
        <v>2035</v>
      </c>
      <c r="BQ59" s="322">
        <v>2036</v>
      </c>
      <c r="BR59" s="322">
        <v>2037</v>
      </c>
      <c r="BS59" s="322">
        <v>2038</v>
      </c>
      <c r="BT59" s="322">
        <v>2039</v>
      </c>
      <c r="BU59" s="322">
        <v>2040</v>
      </c>
      <c r="BV59" s="322">
        <v>2041</v>
      </c>
      <c r="BW59" s="322">
        <v>2042</v>
      </c>
      <c r="BX59" s="322">
        <v>2043</v>
      </c>
      <c r="BY59" s="322">
        <v>2044</v>
      </c>
      <c r="BZ59" s="322">
        <v>2045</v>
      </c>
      <c r="CA59" s="322">
        <v>2046</v>
      </c>
      <c r="CB59" s="322">
        <v>2047</v>
      </c>
      <c r="CC59" s="322">
        <v>2048</v>
      </c>
      <c r="CD59" s="322">
        <v>2049</v>
      </c>
      <c r="CE59" s="322">
        <v>2050</v>
      </c>
      <c r="CF59" s="322">
        <v>2051</v>
      </c>
    </row>
    <row r="60" spans="2:84">
      <c r="B60" s="334" t="s">
        <v>507</v>
      </c>
      <c r="C60" s="335">
        <v>7.8451647571525278</v>
      </c>
      <c r="D60" s="335">
        <v>8.0137704592287662</v>
      </c>
      <c r="E60" s="335">
        <v>8.1030550299957103</v>
      </c>
      <c r="F60" s="335">
        <v>8.1958261580432961</v>
      </c>
      <c r="G60" s="335">
        <v>8.2812205161557539</v>
      </c>
      <c r="H60" s="335">
        <v>8.4201488131838111</v>
      </c>
      <c r="I60" s="335">
        <v>8.5293824142911223</v>
      </c>
      <c r="J60" s="335">
        <v>8.657268217907049</v>
      </c>
      <c r="K60" s="335">
        <v>8.7932474641467842</v>
      </c>
      <c r="L60" s="335">
        <v>8.8916626479345489</v>
      </c>
      <c r="M60" s="335">
        <v>9.0217335577969244</v>
      </c>
      <c r="N60" s="335">
        <v>9.2185324716130719</v>
      </c>
      <c r="O60" s="335">
        <v>9.3839087710063911</v>
      </c>
      <c r="P60" s="335">
        <v>9.6498068919583968</v>
      </c>
      <c r="Q60" s="335">
        <v>9.9492536538720593</v>
      </c>
      <c r="R60" s="335">
        <v>10.191596704915517</v>
      </c>
      <c r="S60" s="335">
        <v>10.433816373696262</v>
      </c>
      <c r="T60" s="335">
        <v>10.708604782117559</v>
      </c>
      <c r="U60" s="335">
        <v>11.045759993646451</v>
      </c>
      <c r="V60" s="335">
        <v>11.409436922209649</v>
      </c>
      <c r="W60" s="335">
        <v>11.76078909044322</v>
      </c>
      <c r="X60" s="335">
        <v>12.111871471645417</v>
      </c>
      <c r="Y60" s="335">
        <v>12.384446212410882</v>
      </c>
      <c r="Z60" s="335">
        <v>12.633800077616606</v>
      </c>
      <c r="AA60" s="335">
        <v>12.863197394432778</v>
      </c>
      <c r="AB60" s="335">
        <v>13.067847734470579</v>
      </c>
      <c r="AC60" s="335">
        <v>13.274340554457671</v>
      </c>
      <c r="AD60" s="335">
        <v>13.484929320937741</v>
      </c>
      <c r="AE60" s="335">
        <v>13.701946647808677</v>
      </c>
      <c r="AF60" s="335">
        <v>13.927807672223924</v>
      </c>
      <c r="AG60" s="335">
        <v>14.165013134454563</v>
      </c>
      <c r="AH60" s="335">
        <v>14.412883891752623</v>
      </c>
      <c r="AI60" s="335">
        <v>14.678091226785167</v>
      </c>
      <c r="AJ60" s="335">
        <v>14.967027610628641</v>
      </c>
      <c r="AK60" s="335">
        <v>15.260304902027141</v>
      </c>
      <c r="AL60" s="335">
        <v>15.557879105789029</v>
      </c>
      <c r="AM60" s="335">
        <v>15.859702503801067</v>
      </c>
      <c r="AN60" s="335">
        <v>16.120619185415634</v>
      </c>
      <c r="AO60" s="335">
        <v>16.384855533617674</v>
      </c>
      <c r="AP60" s="335">
        <v>16.652343287639695</v>
      </c>
      <c r="AQ60" s="335">
        <v>16.92301150533573</v>
      </c>
      <c r="AR60" s="335">
        <v>17.196786563181476</v>
      </c>
      <c r="AS60" s="335">
        <v>17.466221955242997</v>
      </c>
      <c r="AT60" s="335">
        <v>17.738476305476215</v>
      </c>
      <c r="AU60" s="335">
        <v>18.01346709221334</v>
      </c>
      <c r="AV60" s="335">
        <v>18.350999275076472</v>
      </c>
      <c r="AW60" s="335">
        <v>18.685888527549292</v>
      </c>
      <c r="AX60" s="335">
        <v>19.021197876338864</v>
      </c>
      <c r="AY60" s="335">
        <v>19.351812755156917</v>
      </c>
      <c r="AZ60" s="335">
        <v>19.650569313887942</v>
      </c>
      <c r="BA60" s="335">
        <v>19.947815609723008</v>
      </c>
      <c r="BB60" s="335">
        <v>20.243745650277109</v>
      </c>
      <c r="BC60" s="335">
        <v>20.537494183686722</v>
      </c>
      <c r="BD60" s="335">
        <v>20.82886687699359</v>
      </c>
      <c r="BE60" s="335">
        <v>21.121553343794666</v>
      </c>
      <c r="BF60" s="335">
        <v>21.415866559480971</v>
      </c>
      <c r="BG60" s="335">
        <v>21.710872943086141</v>
      </c>
      <c r="BH60" s="335">
        <v>22.00688350663021</v>
      </c>
      <c r="BI60" s="335">
        <v>22.304003235951008</v>
      </c>
      <c r="BJ60" s="335">
        <v>22.601258711858851</v>
      </c>
      <c r="BK60" s="335">
        <v>22.896986872315338</v>
      </c>
      <c r="BL60" s="335">
        <v>23.191616257022652</v>
      </c>
      <c r="BM60" s="335">
        <v>23.482855964949596</v>
      </c>
      <c r="BN60" s="335">
        <v>23.771320721896405</v>
      </c>
      <c r="BO60" s="335">
        <v>24.056300238436361</v>
      </c>
      <c r="BP60" s="335">
        <v>24.338505636915652</v>
      </c>
      <c r="BQ60" s="335">
        <v>24.618226898556554</v>
      </c>
      <c r="BR60" s="335">
        <v>24.896208628092655</v>
      </c>
      <c r="BS60" s="335">
        <v>25.173242482712311</v>
      </c>
      <c r="BT60" s="335">
        <v>25.449968486824432</v>
      </c>
      <c r="BU60" s="335">
        <v>25.726560743316828</v>
      </c>
      <c r="BV60" s="335">
        <v>26.00364944340901</v>
      </c>
      <c r="BW60" s="335">
        <v>26.280413065014248</v>
      </c>
      <c r="BX60" s="335">
        <v>26.557354856310155</v>
      </c>
      <c r="BY60" s="335">
        <v>26.834435487400697</v>
      </c>
      <c r="BZ60" s="335">
        <v>27.112012185321948</v>
      </c>
      <c r="CA60" s="335">
        <v>27.389077743552779</v>
      </c>
      <c r="CB60" s="335">
        <v>27.665918568198961</v>
      </c>
      <c r="CC60" s="335">
        <v>27.942404138761368</v>
      </c>
      <c r="CD60" s="335">
        <v>28.218862679239994</v>
      </c>
      <c r="CE60" s="335">
        <v>28.495917596336405</v>
      </c>
      <c r="CF60" s="335">
        <v>28.77391150794552</v>
      </c>
    </row>
    <row r="61" spans="2:84">
      <c r="B61" s="334" t="s">
        <v>508</v>
      </c>
      <c r="C61" s="335">
        <v>7.7750630289281339</v>
      </c>
      <c r="D61" s="335">
        <v>7.9731241615190545</v>
      </c>
      <c r="E61" s="335">
        <v>8.0877245354472471</v>
      </c>
      <c r="F61" s="335">
        <v>8.2002403365304435</v>
      </c>
      <c r="G61" s="335">
        <v>8.2990913205495112</v>
      </c>
      <c r="H61" s="335">
        <v>8.4446564667634441</v>
      </c>
      <c r="I61" s="335">
        <v>8.5528200374371579</v>
      </c>
      <c r="J61" s="335">
        <v>8.6713761811387826</v>
      </c>
      <c r="K61" s="335">
        <v>8.7771933671124742</v>
      </c>
      <c r="L61" s="335">
        <v>8.804531909267693</v>
      </c>
      <c r="M61" s="335">
        <v>8.8100079851680597</v>
      </c>
      <c r="N61" s="335">
        <v>8.8572670362543899</v>
      </c>
      <c r="O61" s="335">
        <v>8.8889963145571134</v>
      </c>
      <c r="P61" s="335">
        <v>9.0720180561611929</v>
      </c>
      <c r="Q61" s="335">
        <v>9.3119513437416028</v>
      </c>
      <c r="R61" s="335">
        <v>9.4913035376956678</v>
      </c>
      <c r="S61" s="335">
        <v>9.6376241739256443</v>
      </c>
      <c r="T61" s="335">
        <v>9.7800479210595039</v>
      </c>
      <c r="U61" s="335">
        <v>9.9451047012849294</v>
      </c>
      <c r="V61" s="335">
        <v>10.117675328684504</v>
      </c>
      <c r="W61" s="335">
        <v>10.280640052900186</v>
      </c>
      <c r="X61" s="335">
        <v>10.436171379882156</v>
      </c>
      <c r="Y61" s="335">
        <v>10.508143451853442</v>
      </c>
      <c r="Z61" s="335">
        <v>10.574510279467955</v>
      </c>
      <c r="AA61" s="335">
        <v>10.669150039410631</v>
      </c>
      <c r="AB61" s="335">
        <v>10.796772676788477</v>
      </c>
      <c r="AC61" s="335">
        <v>10.914439475620714</v>
      </c>
      <c r="AD61" s="335">
        <v>11.024225449789164</v>
      </c>
      <c r="AE61" s="335">
        <v>11.128240484727138</v>
      </c>
      <c r="AF61" s="335">
        <v>11.228614748344231</v>
      </c>
      <c r="AG61" s="335">
        <v>11.327485381298278</v>
      </c>
      <c r="AH61" s="335">
        <v>11.424393867567572</v>
      </c>
      <c r="AI61" s="335">
        <v>11.524663722718321</v>
      </c>
      <c r="AJ61" s="335">
        <v>11.633186066912035</v>
      </c>
      <c r="AK61" s="335">
        <v>11.734798820989853</v>
      </c>
      <c r="AL61" s="335">
        <v>11.829692111673042</v>
      </c>
      <c r="AM61" s="335">
        <v>11.918072154415739</v>
      </c>
      <c r="AN61" s="335">
        <v>11.966679244176353</v>
      </c>
      <c r="AO61" s="335">
        <v>12.009474914706207</v>
      </c>
      <c r="AP61" s="335">
        <v>12.046754157240873</v>
      </c>
      <c r="AQ61" s="335">
        <v>12.078823550683937</v>
      </c>
      <c r="AR61" s="335">
        <v>12.106001261607224</v>
      </c>
      <c r="AS61" s="335">
        <v>12.123501304736466</v>
      </c>
      <c r="AT61" s="335">
        <v>12.136835995845509</v>
      </c>
      <c r="AU61" s="335">
        <v>12.146361955136753</v>
      </c>
      <c r="AV61" s="335">
        <v>12.212336687504132</v>
      </c>
      <c r="AW61" s="335">
        <v>12.283251299124576</v>
      </c>
      <c r="AX61" s="335">
        <v>12.352238563385551</v>
      </c>
      <c r="AY61" s="335">
        <v>12.416373158787252</v>
      </c>
      <c r="AZ61" s="335">
        <v>12.458297638954155</v>
      </c>
      <c r="BA61" s="335">
        <v>12.497747312950546</v>
      </c>
      <c r="BB61" s="335">
        <v>12.534658294018943</v>
      </c>
      <c r="BC61" s="335">
        <v>12.569502688220467</v>
      </c>
      <c r="BD61" s="335">
        <v>12.601851470887649</v>
      </c>
      <c r="BE61" s="335">
        <v>12.634013318966998</v>
      </c>
      <c r="BF61" s="335">
        <v>12.665970163158578</v>
      </c>
      <c r="BG61" s="335">
        <v>12.698324070792015</v>
      </c>
      <c r="BH61" s="335">
        <v>12.730926954574175</v>
      </c>
      <c r="BI61" s="335">
        <v>12.763947487263806</v>
      </c>
      <c r="BJ61" s="335">
        <v>12.795918079105927</v>
      </c>
      <c r="BK61" s="335">
        <v>12.826529669287776</v>
      </c>
      <c r="BL61" s="335">
        <v>12.855652701960102</v>
      </c>
      <c r="BM61" s="335">
        <v>12.88106408703128</v>
      </c>
      <c r="BN61" s="335">
        <v>12.90274302826001</v>
      </c>
      <c r="BO61" s="335">
        <v>12.921242043783556</v>
      </c>
      <c r="BP61" s="335">
        <v>12.936580431939316</v>
      </c>
      <c r="BQ61" s="335">
        <v>12.948971784413605</v>
      </c>
      <c r="BR61" s="335">
        <v>12.958428920288375</v>
      </c>
      <c r="BS61" s="335">
        <v>12.966949525338537</v>
      </c>
      <c r="BT61" s="335">
        <v>12.974459696101093</v>
      </c>
      <c r="BU61" s="335">
        <v>12.981065763246315</v>
      </c>
      <c r="BV61" s="335">
        <v>12.986672721427274</v>
      </c>
      <c r="BW61" s="335">
        <v>12.991730113780797</v>
      </c>
      <c r="BX61" s="335">
        <v>12.996077801942555</v>
      </c>
      <c r="BY61" s="335">
        <v>12.999710108559494</v>
      </c>
      <c r="BZ61" s="335">
        <v>13.002394309607638</v>
      </c>
      <c r="CA61" s="335">
        <v>13.004502985585933</v>
      </c>
      <c r="CB61" s="335">
        <v>13.005777243435615</v>
      </c>
      <c r="CC61" s="335">
        <v>13.006178365071255</v>
      </c>
      <c r="CD61" s="335">
        <v>13.005466323971435</v>
      </c>
      <c r="CE61" s="335">
        <v>13.004717923733113</v>
      </c>
      <c r="CF61" s="335">
        <v>13.003677708641307</v>
      </c>
    </row>
    <row r="62" spans="2:84">
      <c r="B62" s="334" t="s">
        <v>509</v>
      </c>
      <c r="C62" s="335">
        <v>0</v>
      </c>
      <c r="D62" s="335">
        <v>0</v>
      </c>
      <c r="E62" s="335">
        <v>0</v>
      </c>
      <c r="F62" s="335">
        <v>0</v>
      </c>
      <c r="G62" s="335">
        <v>0</v>
      </c>
      <c r="H62" s="335">
        <v>0</v>
      </c>
      <c r="I62" s="335">
        <v>8.1964241358100341E-3</v>
      </c>
      <c r="J62" s="335">
        <v>5.1456540544559573E-2</v>
      </c>
      <c r="K62" s="335">
        <v>0.1314729402751757</v>
      </c>
      <c r="L62" s="335">
        <v>0.25801815343535806</v>
      </c>
      <c r="M62" s="335">
        <v>0.44123583251454834</v>
      </c>
      <c r="N62" s="335">
        <v>0.69907393607355028</v>
      </c>
      <c r="O62" s="335">
        <v>1.0296145537580661</v>
      </c>
      <c r="P62" s="335">
        <v>1.6160203676605189</v>
      </c>
      <c r="Q62" s="335">
        <v>2.6463757932852361</v>
      </c>
      <c r="R62" s="335">
        <v>4.1319073823799055</v>
      </c>
      <c r="S62" s="335">
        <v>5.9267367292564765</v>
      </c>
      <c r="T62" s="335">
        <v>7.7491724902642547</v>
      </c>
      <c r="U62" s="335">
        <v>9.3904843179266937</v>
      </c>
      <c r="V62" s="335">
        <v>10.727403422606686</v>
      </c>
      <c r="W62" s="335">
        <v>11.835726118817895</v>
      </c>
      <c r="X62" s="335">
        <v>12.853044814265512</v>
      </c>
      <c r="Y62" s="335">
        <v>13.808484954247421</v>
      </c>
      <c r="Z62" s="335">
        <v>14.729892413580265</v>
      </c>
      <c r="AA62" s="335">
        <v>15.626741677552486</v>
      </c>
      <c r="AB62" s="335">
        <v>16.503444458478697</v>
      </c>
      <c r="AC62" s="335">
        <v>17.306028686879536</v>
      </c>
      <c r="AD62" s="335">
        <v>18.012625256808164</v>
      </c>
      <c r="AE62" s="335">
        <v>18.648768852078952</v>
      </c>
      <c r="AF62" s="335">
        <v>19.235418444207294</v>
      </c>
      <c r="AG62" s="335">
        <v>19.776591682897159</v>
      </c>
      <c r="AH62" s="335">
        <v>20.271838407597013</v>
      </c>
      <c r="AI62" s="335">
        <v>20.730918446601475</v>
      </c>
      <c r="AJ62" s="335">
        <v>21.16311815060164</v>
      </c>
      <c r="AK62" s="335">
        <v>21.541001689736195</v>
      </c>
      <c r="AL62" s="335">
        <v>21.864413628286588</v>
      </c>
      <c r="AM62" s="335">
        <v>22.128007839600997</v>
      </c>
      <c r="AN62" s="335">
        <v>22.288554229972313</v>
      </c>
      <c r="AO62" s="335">
        <v>22.449100620343632</v>
      </c>
      <c r="AP62" s="335">
        <v>22.609647010714951</v>
      </c>
      <c r="AQ62" s="335">
        <v>22.770193401086267</v>
      </c>
      <c r="AR62" s="335">
        <v>22.998000000000001</v>
      </c>
      <c r="AS62" s="335">
        <v>23.230840000000001</v>
      </c>
      <c r="AT62" s="335">
        <v>23.464080000000003</v>
      </c>
      <c r="AU62" s="335">
        <v>23.697150000000001</v>
      </c>
      <c r="AV62" s="335">
        <v>23.930049999999998</v>
      </c>
      <c r="AW62" s="335">
        <v>24.143118362418171</v>
      </c>
      <c r="AX62" s="335">
        <v>24.350090633854201</v>
      </c>
      <c r="AY62" s="335">
        <v>24.547872509260014</v>
      </c>
      <c r="AZ62" s="335">
        <v>24.701654467355798</v>
      </c>
      <c r="BA62" s="335">
        <v>24.8506547134538</v>
      </c>
      <c r="BB62" s="335">
        <v>24.994212089385456</v>
      </c>
      <c r="BC62" s="335">
        <v>25.132277174920603</v>
      </c>
      <c r="BD62" s="335">
        <v>25.264215092614705</v>
      </c>
      <c r="BE62" s="335">
        <v>25.39464124418172</v>
      </c>
      <c r="BF62" s="335">
        <v>25.522896991018051</v>
      </c>
      <c r="BG62" s="335">
        <v>25.648185864136149</v>
      </c>
      <c r="BH62" s="335">
        <v>25.770345868163496</v>
      </c>
      <c r="BI62" s="335">
        <v>25.889431035654727</v>
      </c>
      <c r="BJ62" s="335">
        <v>26.005357665978707</v>
      </c>
      <c r="BK62" s="335">
        <v>26.117979316241815</v>
      </c>
      <c r="BL62" s="335">
        <v>26.227397065321956</v>
      </c>
      <c r="BM62" s="335">
        <v>26.333652885395203</v>
      </c>
      <c r="BN62" s="335">
        <v>26.436999966845541</v>
      </c>
      <c r="BO62" s="335">
        <v>26.537538730448599</v>
      </c>
      <c r="BP62" s="335">
        <v>26.635625836771585</v>
      </c>
      <c r="BQ62" s="335">
        <v>26.731584771571111</v>
      </c>
      <c r="BR62" s="335">
        <v>26.82579151999542</v>
      </c>
      <c r="BS62" s="335">
        <v>26.918425288348612</v>
      </c>
      <c r="BT62" s="335">
        <v>27.009781793603292</v>
      </c>
      <c r="BU62" s="335">
        <v>27.100078675641328</v>
      </c>
      <c r="BV62" s="335">
        <v>27.1895829777736</v>
      </c>
      <c r="BW62" s="335">
        <v>27.278299999298813</v>
      </c>
      <c r="BX62" s="335">
        <v>27.366351547207753</v>
      </c>
      <c r="BY62" s="335">
        <v>27.453708360842029</v>
      </c>
      <c r="BZ62" s="335">
        <v>27.540327718480071</v>
      </c>
      <c r="CA62" s="335">
        <v>27.626022345305497</v>
      </c>
      <c r="CB62" s="335">
        <v>27.710679526914284</v>
      </c>
      <c r="CC62" s="335">
        <v>27.794180589380396</v>
      </c>
      <c r="CD62" s="335">
        <v>27.876457852208237</v>
      </c>
      <c r="CE62" s="335">
        <v>27.95904593632223</v>
      </c>
      <c r="CF62" s="335">
        <v>28.04186887268466</v>
      </c>
    </row>
    <row r="63" spans="2:84">
      <c r="B63" s="334" t="s">
        <v>510</v>
      </c>
      <c r="C63" s="335">
        <v>10.474730939438535</v>
      </c>
      <c r="D63" s="335">
        <v>11.318618545630915</v>
      </c>
      <c r="E63" s="335">
        <v>12.056843133314612</v>
      </c>
      <c r="F63" s="335">
        <v>12.75227411872004</v>
      </c>
      <c r="G63" s="335">
        <v>13.33816134264039</v>
      </c>
      <c r="H63" s="335">
        <v>13.875636521011049</v>
      </c>
      <c r="I63" s="335">
        <v>14.240963618936009</v>
      </c>
      <c r="J63" s="335">
        <v>14.577216681347048</v>
      </c>
      <c r="K63" s="335">
        <v>14.9538097768712</v>
      </c>
      <c r="L63" s="335">
        <v>15.342564039320475</v>
      </c>
      <c r="M63" s="335">
        <v>15.756842303281273</v>
      </c>
      <c r="N63" s="335">
        <v>16.335996287232142</v>
      </c>
      <c r="O63" s="335">
        <v>16.82015758298386</v>
      </c>
      <c r="P63" s="335">
        <v>17.351210252684304</v>
      </c>
      <c r="Q63" s="335">
        <v>17.913878204816921</v>
      </c>
      <c r="R63" s="335">
        <v>18.454288619787256</v>
      </c>
      <c r="S63" s="335">
        <v>18.942800223850558</v>
      </c>
      <c r="T63" s="335">
        <v>19.398240165317215</v>
      </c>
      <c r="U63" s="335">
        <v>19.832693028017797</v>
      </c>
      <c r="V63" s="335">
        <v>20.255921727193325</v>
      </c>
      <c r="W63" s="335">
        <v>20.675491950990956</v>
      </c>
      <c r="X63" s="335">
        <v>21.129264229631648</v>
      </c>
      <c r="Y63" s="335">
        <v>21.49800135965182</v>
      </c>
      <c r="Z63" s="335">
        <v>21.84965451712571</v>
      </c>
      <c r="AA63" s="335">
        <v>22.169041296019198</v>
      </c>
      <c r="AB63" s="335">
        <v>22.46077456598357</v>
      </c>
      <c r="AC63" s="335">
        <v>22.729654151195476</v>
      </c>
      <c r="AD63" s="335">
        <v>22.9806246106907</v>
      </c>
      <c r="AE63" s="335">
        <v>23.218738052424804</v>
      </c>
      <c r="AF63" s="335">
        <v>23.449121981058276</v>
      </c>
      <c r="AG63" s="335">
        <v>23.676952179467854</v>
      </c>
      <c r="AH63" s="335">
        <v>23.902010596751435</v>
      </c>
      <c r="AI63" s="335">
        <v>24.136208842032417</v>
      </c>
      <c r="AJ63" s="335">
        <v>24.390628670202545</v>
      </c>
      <c r="AK63" s="335">
        <v>24.634345077341983</v>
      </c>
      <c r="AL63" s="335">
        <v>24.86858244401072</v>
      </c>
      <c r="AM63" s="335">
        <v>25.094628453587184</v>
      </c>
      <c r="AN63" s="335">
        <v>25.243205205806863</v>
      </c>
      <c r="AO63" s="335">
        <v>25.386569579971823</v>
      </c>
      <c r="AP63" s="335">
        <v>25.526225303136371</v>
      </c>
      <c r="AQ63" s="335">
        <v>25.663721695258662</v>
      </c>
      <c r="AR63" s="335">
        <v>25.876000000000001</v>
      </c>
      <c r="AS63" s="335">
        <v>26.095423864039766</v>
      </c>
      <c r="AT63" s="335">
        <v>26.317490305256982</v>
      </c>
      <c r="AU63" s="335">
        <v>26.543674108354811</v>
      </c>
      <c r="AV63" s="335">
        <v>26.775825510527159</v>
      </c>
      <c r="AW63" s="335">
        <v>27.002177493132876</v>
      </c>
      <c r="AX63" s="335">
        <v>27.221483185174602</v>
      </c>
      <c r="AY63" s="335">
        <v>27.430360670682763</v>
      </c>
      <c r="AZ63" s="335">
        <v>27.589911359480762</v>
      </c>
      <c r="BA63" s="335">
        <v>27.743985502475145</v>
      </c>
      <c r="BB63" s="335">
        <v>27.891818696532852</v>
      </c>
      <c r="BC63" s="335">
        <v>28.033431932779749</v>
      </c>
      <c r="BD63" s="335">
        <v>28.168091938622151</v>
      </c>
      <c r="BE63" s="335">
        <v>28.300951638553254</v>
      </c>
      <c r="BF63" s="335">
        <v>28.431245273123327</v>
      </c>
      <c r="BG63" s="335">
        <v>28.558158328401394</v>
      </c>
      <c r="BH63" s="335">
        <v>28.681480711660591</v>
      </c>
      <c r="BI63" s="335">
        <v>28.801277347012459</v>
      </c>
      <c r="BJ63" s="335">
        <v>28.917424884244323</v>
      </c>
      <c r="BK63" s="335">
        <v>29.029835278969973</v>
      </c>
      <c r="BL63" s="335">
        <v>29.138590982933032</v>
      </c>
      <c r="BM63" s="335">
        <v>29.243743484970047</v>
      </c>
      <c r="BN63" s="335">
        <v>29.34554322571293</v>
      </c>
      <c r="BO63" s="335">
        <v>29.444176776760017</v>
      </c>
      <c r="BP63" s="335">
        <v>29.540008639823643</v>
      </c>
      <c r="BQ63" s="335">
        <v>29.633401149451487</v>
      </c>
      <c r="BR63" s="335">
        <v>29.724738414121507</v>
      </c>
      <c r="BS63" s="335">
        <v>29.814293054199091</v>
      </c>
      <c r="BT63" s="335">
        <v>29.902359207052516</v>
      </c>
      <c r="BU63" s="335">
        <v>29.989179706679728</v>
      </c>
      <c r="BV63" s="335">
        <v>30.075015534328916</v>
      </c>
      <c r="BW63" s="335">
        <v>30.159945898520196</v>
      </c>
      <c r="BX63" s="335">
        <v>30.244070686616467</v>
      </c>
      <c r="BY63" s="335">
        <v>30.327358664040396</v>
      </c>
      <c r="BZ63" s="335">
        <v>30.409727422113225</v>
      </c>
      <c r="CA63" s="335">
        <v>30.491044110553041</v>
      </c>
      <c r="CB63" s="335">
        <v>30.571149541910355</v>
      </c>
      <c r="CC63" s="335">
        <v>30.649914463187638</v>
      </c>
      <c r="CD63" s="335">
        <v>30.727229419832025</v>
      </c>
      <c r="CE63" s="335">
        <v>30.804860313372487</v>
      </c>
      <c r="CF63" s="335">
        <v>30.882686575072796</v>
      </c>
    </row>
    <row r="64" spans="2:84">
      <c r="B64" s="334" t="s">
        <v>33</v>
      </c>
      <c r="C64" s="335">
        <v>26.094958725519199</v>
      </c>
      <c r="D64" s="335">
        <v>27.305513166378741</v>
      </c>
      <c r="E64" s="335">
        <v>28.247622698757567</v>
      </c>
      <c r="F64" s="335">
        <v>29.148340613293776</v>
      </c>
      <c r="G64" s="335">
        <v>29.918473179345661</v>
      </c>
      <c r="H64" s="335">
        <v>30.740441800958305</v>
      </c>
      <c r="I64" s="335">
        <v>31.331362494800093</v>
      </c>
      <c r="J64" s="335">
        <v>31.957317620937442</v>
      </c>
      <c r="K64" s="335">
        <v>32.655723548405632</v>
      </c>
      <c r="L64" s="335">
        <v>33.29677674995807</v>
      </c>
      <c r="M64" s="335">
        <v>34.029819678760802</v>
      </c>
      <c r="N64" s="335">
        <v>35.11086973117316</v>
      </c>
      <c r="O64" s="335">
        <v>36.122677222305427</v>
      </c>
      <c r="P64" s="335">
        <v>37.689055568464411</v>
      </c>
      <c r="Q64" s="335">
        <v>39.821458995715815</v>
      </c>
      <c r="R64" s="335">
        <v>42.269096244778346</v>
      </c>
      <c r="S64" s="335">
        <v>44.940977500728941</v>
      </c>
      <c r="T64" s="335">
        <v>47.636065358758543</v>
      </c>
      <c r="U64" s="335">
        <v>50.214042040875867</v>
      </c>
      <c r="V64" s="335">
        <v>52.510437400694165</v>
      </c>
      <c r="W64" s="335">
        <v>54.552647213152262</v>
      </c>
      <c r="X64" s="335">
        <v>56.530351895424737</v>
      </c>
      <c r="Y64" s="335">
        <v>58.199075978163563</v>
      </c>
      <c r="Z64" s="335">
        <v>59.787857287790537</v>
      </c>
      <c r="AA64" s="335">
        <v>61.328130407415088</v>
      </c>
      <c r="AB64" s="335">
        <v>62.828839435721328</v>
      </c>
      <c r="AC64" s="335">
        <v>64.224462868153395</v>
      </c>
      <c r="AD64" s="335">
        <v>65.502404638225784</v>
      </c>
      <c r="AE64" s="335">
        <v>66.697694037039568</v>
      </c>
      <c r="AF64" s="335">
        <v>67.840962845833729</v>
      </c>
      <c r="AG64" s="335">
        <v>68.946042378117852</v>
      </c>
      <c r="AH64" s="335">
        <v>70.011126763668656</v>
      </c>
      <c r="AI64" s="335">
        <v>71.069882238137382</v>
      </c>
      <c r="AJ64" s="335">
        <v>72.153960498344858</v>
      </c>
      <c r="AK64" s="335">
        <v>73.170450490095192</v>
      </c>
      <c r="AL64" s="335">
        <v>74.120567289759379</v>
      </c>
      <c r="AM64" s="335">
        <v>75.000410951404973</v>
      </c>
      <c r="AN64" s="335">
        <v>75.619057865371175</v>
      </c>
      <c r="AO64" s="335">
        <v>76.230000648639333</v>
      </c>
      <c r="AP64" s="335">
        <v>76.834969758731901</v>
      </c>
      <c r="AQ64" s="335">
        <v>77.435750152364591</v>
      </c>
      <c r="AR64" s="335">
        <v>78.176787824788704</v>
      </c>
      <c r="AS64" s="335">
        <v>78.915987124019225</v>
      </c>
      <c r="AT64" s="335">
        <v>79.656882606578719</v>
      </c>
      <c r="AU64" s="335">
        <v>80.400653155704902</v>
      </c>
      <c r="AV64" s="335">
        <v>81.26921147310776</v>
      </c>
      <c r="AW64" s="335">
        <v>82.114435682224922</v>
      </c>
      <c r="AX64" s="335">
        <v>82.945010258753214</v>
      </c>
      <c r="AY64" s="335">
        <v>83.746419093886942</v>
      </c>
      <c r="AZ64" s="335">
        <v>84.400432779678667</v>
      </c>
      <c r="BA64" s="335">
        <v>85.040203138602493</v>
      </c>
      <c r="BB64" s="335">
        <v>85.664434730214367</v>
      </c>
      <c r="BC64" s="335">
        <v>86.272705979607537</v>
      </c>
      <c r="BD64" s="335">
        <v>86.863025379118099</v>
      </c>
      <c r="BE64" s="335">
        <v>87.451159545496637</v>
      </c>
      <c r="BF64" s="335">
        <v>88.035978986780933</v>
      </c>
      <c r="BG64" s="335">
        <v>88.615541206415699</v>
      </c>
      <c r="BH64" s="335">
        <v>89.189637041028476</v>
      </c>
      <c r="BI64" s="335">
        <v>89.758659105882003</v>
      </c>
      <c r="BJ64" s="335">
        <v>90.319959341187811</v>
      </c>
      <c r="BK64" s="335">
        <v>90.871331136814902</v>
      </c>
      <c r="BL64" s="335">
        <v>91.413257007237746</v>
      </c>
      <c r="BM64" s="335">
        <v>91.941316422346119</v>
      </c>
      <c r="BN64" s="335">
        <v>92.456606942714885</v>
      </c>
      <c r="BO64" s="335">
        <v>92.959257789428534</v>
      </c>
      <c r="BP64" s="335">
        <v>93.450720545450196</v>
      </c>
      <c r="BQ64" s="335">
        <v>93.932184603992752</v>
      </c>
      <c r="BR64" s="335">
        <v>94.405167482497944</v>
      </c>
      <c r="BS64" s="335">
        <v>94.872910350598545</v>
      </c>
      <c r="BT64" s="335">
        <v>95.336569183581332</v>
      </c>
      <c r="BU64" s="335">
        <v>95.796884888884193</v>
      </c>
      <c r="BV64" s="335">
        <v>96.254920676938795</v>
      </c>
      <c r="BW64" s="335">
        <v>96.710389076614049</v>
      </c>
      <c r="BX64" s="335">
        <v>97.163854892076927</v>
      </c>
      <c r="BY64" s="335">
        <v>97.615212620842613</v>
      </c>
      <c r="BZ64" s="335">
        <v>98.064461635522875</v>
      </c>
      <c r="CA64" s="335">
        <v>98.510647184997254</v>
      </c>
      <c r="CB64" s="335">
        <v>98.953524880459213</v>
      </c>
      <c r="CC64" s="335">
        <v>99.39267755640067</v>
      </c>
      <c r="CD64" s="335">
        <v>99.828016275251699</v>
      </c>
      <c r="CE64" s="335">
        <v>100.26454176976424</v>
      </c>
      <c r="CF64" s="335">
        <v>100.70214466434427</v>
      </c>
    </row>
    <row r="65" spans="2:84">
      <c r="B65" s="291"/>
      <c r="C65" s="210"/>
      <c r="D65" s="210"/>
      <c r="E65" s="210"/>
      <c r="F65" s="336"/>
      <c r="G65" s="337"/>
      <c r="H65" s="210"/>
      <c r="I65" s="210"/>
      <c r="J65" s="210"/>
      <c r="K65" s="210"/>
    </row>
    <row r="66" spans="2:84">
      <c r="B66" s="291"/>
      <c r="C66" s="339" t="s">
        <v>494</v>
      </c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0"/>
      <c r="BN66" s="210"/>
      <c r="BO66" s="210"/>
      <c r="BP66" s="210"/>
      <c r="BQ66" s="210"/>
    </row>
    <row r="67" spans="2:84" s="76" customFormat="1">
      <c r="B67" s="333" t="s">
        <v>36</v>
      </c>
      <c r="C67" s="322">
        <v>1970</v>
      </c>
      <c r="D67" s="322">
        <v>1971</v>
      </c>
      <c r="E67" s="322">
        <v>1972</v>
      </c>
      <c r="F67" s="322">
        <v>1973</v>
      </c>
      <c r="G67" s="322">
        <v>1974</v>
      </c>
      <c r="H67" s="322">
        <v>1975</v>
      </c>
      <c r="I67" s="322">
        <v>1976</v>
      </c>
      <c r="J67" s="322">
        <v>1977</v>
      </c>
      <c r="K67" s="322">
        <v>1978</v>
      </c>
      <c r="L67" s="322">
        <v>1979</v>
      </c>
      <c r="M67" s="322">
        <v>1980</v>
      </c>
      <c r="N67" s="322">
        <v>1981</v>
      </c>
      <c r="O67" s="322">
        <v>1982</v>
      </c>
      <c r="P67" s="322">
        <v>1983</v>
      </c>
      <c r="Q67" s="322">
        <v>1984</v>
      </c>
      <c r="R67" s="322">
        <v>1985</v>
      </c>
      <c r="S67" s="322">
        <v>1986</v>
      </c>
      <c r="T67" s="322">
        <v>1987</v>
      </c>
      <c r="U67" s="322">
        <v>1988</v>
      </c>
      <c r="V67" s="322">
        <v>1989</v>
      </c>
      <c r="W67" s="322">
        <v>1990</v>
      </c>
      <c r="X67" s="322">
        <v>1991</v>
      </c>
      <c r="Y67" s="322">
        <v>1992</v>
      </c>
      <c r="Z67" s="322">
        <v>1993</v>
      </c>
      <c r="AA67" s="322">
        <v>1994</v>
      </c>
      <c r="AB67" s="322">
        <v>1995</v>
      </c>
      <c r="AC67" s="322">
        <v>1996</v>
      </c>
      <c r="AD67" s="322">
        <v>1997</v>
      </c>
      <c r="AE67" s="322">
        <v>1998</v>
      </c>
      <c r="AF67" s="322">
        <v>1999</v>
      </c>
      <c r="AG67" s="322">
        <v>2000</v>
      </c>
      <c r="AH67" s="322">
        <v>2001</v>
      </c>
      <c r="AI67" s="322">
        <v>2002</v>
      </c>
      <c r="AJ67" s="322">
        <v>2003</v>
      </c>
      <c r="AK67" s="322">
        <v>2004</v>
      </c>
      <c r="AL67" s="322">
        <v>2005</v>
      </c>
      <c r="AM67" s="322">
        <v>2006</v>
      </c>
      <c r="AN67" s="322">
        <v>2007</v>
      </c>
      <c r="AO67" s="322">
        <v>2008</v>
      </c>
      <c r="AP67" s="322">
        <v>2009</v>
      </c>
      <c r="AQ67" s="322">
        <v>2010</v>
      </c>
      <c r="AR67" s="322">
        <v>2011</v>
      </c>
      <c r="AS67" s="322">
        <v>2012</v>
      </c>
      <c r="AT67" s="322">
        <v>2013</v>
      </c>
      <c r="AU67" s="322">
        <v>2014</v>
      </c>
      <c r="AV67" s="322">
        <v>2015</v>
      </c>
      <c r="AW67" s="322">
        <v>2016</v>
      </c>
      <c r="AX67" s="322">
        <v>2017</v>
      </c>
      <c r="AY67" s="322">
        <v>2018</v>
      </c>
      <c r="AZ67" s="322">
        <v>2019</v>
      </c>
      <c r="BA67" s="322">
        <v>2020</v>
      </c>
      <c r="BB67" s="322">
        <v>2021</v>
      </c>
      <c r="BC67" s="322">
        <v>2022</v>
      </c>
      <c r="BD67" s="322">
        <v>2023</v>
      </c>
      <c r="BE67" s="322">
        <v>2024</v>
      </c>
      <c r="BF67" s="322">
        <v>2025</v>
      </c>
      <c r="BG67" s="322">
        <v>2026</v>
      </c>
      <c r="BH67" s="322">
        <v>2027</v>
      </c>
      <c r="BI67" s="322">
        <v>2028</v>
      </c>
      <c r="BJ67" s="322">
        <v>2029</v>
      </c>
      <c r="BK67" s="322">
        <v>2030</v>
      </c>
      <c r="BL67" s="322">
        <v>2031</v>
      </c>
      <c r="BM67" s="322">
        <v>2032</v>
      </c>
      <c r="BN67" s="322">
        <v>2033</v>
      </c>
      <c r="BO67" s="322">
        <v>2034</v>
      </c>
      <c r="BP67" s="322">
        <v>2035</v>
      </c>
      <c r="BQ67" s="322">
        <v>2036</v>
      </c>
      <c r="BR67" s="322">
        <v>2037</v>
      </c>
      <c r="BS67" s="322">
        <v>2038</v>
      </c>
      <c r="BT67" s="322">
        <v>2039</v>
      </c>
      <c r="BU67" s="322">
        <v>2040</v>
      </c>
      <c r="BV67" s="322">
        <v>2041</v>
      </c>
      <c r="BW67" s="322">
        <v>2042</v>
      </c>
      <c r="BX67" s="322">
        <v>2043</v>
      </c>
      <c r="BY67" s="322">
        <v>2044</v>
      </c>
      <c r="BZ67" s="322">
        <v>2045</v>
      </c>
      <c r="CA67" s="322">
        <v>2046</v>
      </c>
      <c r="CB67" s="322">
        <v>2047</v>
      </c>
      <c r="CC67" s="322">
        <v>2048</v>
      </c>
      <c r="CD67" s="322">
        <v>2049</v>
      </c>
      <c r="CE67" s="322">
        <v>2050</v>
      </c>
      <c r="CF67" s="322">
        <v>2051</v>
      </c>
    </row>
    <row r="68" spans="2:84">
      <c r="B68" s="333" t="s">
        <v>507</v>
      </c>
      <c r="C68" s="335">
        <v>6.184539146550728</v>
      </c>
      <c r="D68" s="335">
        <v>6.1397584972587511</v>
      </c>
      <c r="E68" s="335">
        <v>6.0305945199523654</v>
      </c>
      <c r="F68" s="335">
        <v>5.921999818146249</v>
      </c>
      <c r="G68" s="335">
        <v>5.8060368328077647</v>
      </c>
      <c r="H68" s="335">
        <v>5.7240791036622332</v>
      </c>
      <c r="I68" s="335">
        <v>5.6178110767216562</v>
      </c>
      <c r="J68" s="335">
        <v>5.5177495188915922</v>
      </c>
      <c r="K68" s="335">
        <v>5.4119287152886519</v>
      </c>
      <c r="L68" s="335">
        <v>5.2689178480077539</v>
      </c>
      <c r="M68" s="335">
        <v>5.1295520077065699</v>
      </c>
      <c r="N68" s="335">
        <v>5.0140653036545011</v>
      </c>
      <c r="O68" s="335">
        <v>4.8743457016185507</v>
      </c>
      <c r="P68" s="335">
        <v>4.7744441346764637</v>
      </c>
      <c r="Q68" s="335">
        <v>4.6804371227683452</v>
      </c>
      <c r="R68" s="335">
        <v>4.5537882250702859</v>
      </c>
      <c r="S68" s="335">
        <v>4.4183408265766602</v>
      </c>
      <c r="T68" s="335">
        <v>4.2912403548453169</v>
      </c>
      <c r="U68" s="335">
        <v>4.1860660119610991</v>
      </c>
      <c r="V68" s="335">
        <v>4.0938322688981428</v>
      </c>
      <c r="W68" s="335">
        <v>4.0756744520196966</v>
      </c>
      <c r="X68" s="335">
        <v>3.9726411514060911</v>
      </c>
      <c r="Y68" s="335">
        <v>3.8777654917225926</v>
      </c>
      <c r="Z68" s="335">
        <v>3.8137206291117125</v>
      </c>
      <c r="AA68" s="335">
        <v>3.7275740101756614</v>
      </c>
      <c r="AB68" s="335">
        <v>3.6438050389868266</v>
      </c>
      <c r="AC68" s="335">
        <v>3.5726119734332888</v>
      </c>
      <c r="AD68" s="335">
        <v>3.5044964317774587</v>
      </c>
      <c r="AE68" s="335">
        <v>3.4438477104836305</v>
      </c>
      <c r="AF68" s="335">
        <v>3.4043860685632223</v>
      </c>
      <c r="AG68" s="335">
        <v>3.3698568712265509</v>
      </c>
      <c r="AH68" s="335">
        <v>3.3344701140900157</v>
      </c>
      <c r="AI68" s="335">
        <v>3.474708247296149</v>
      </c>
      <c r="AJ68" s="335">
        <v>3.5039997590955689</v>
      </c>
      <c r="AK68" s="335">
        <v>3.5207754693028606</v>
      </c>
      <c r="AL68" s="335">
        <v>3.5364455394051597</v>
      </c>
      <c r="AM68" s="335">
        <v>3.5505562714033543</v>
      </c>
      <c r="AN68" s="335">
        <v>3.5501588517479408</v>
      </c>
      <c r="AO68" s="335">
        <v>3.4563324094211212</v>
      </c>
      <c r="AP68" s="335">
        <v>3.2072221362164379</v>
      </c>
      <c r="AQ68" s="335">
        <v>3.2025068432813355</v>
      </c>
      <c r="AR68" s="335">
        <v>3.2409135830778437</v>
      </c>
      <c r="AS68" s="335">
        <v>3.2324888402953582</v>
      </c>
      <c r="AT68" s="335">
        <v>3.1994841011252824</v>
      </c>
      <c r="AU68" s="335">
        <v>3.1489356675444617</v>
      </c>
      <c r="AV68" s="335">
        <v>3.1242010756452898</v>
      </c>
      <c r="AW68" s="335">
        <v>3.1118448412510107</v>
      </c>
      <c r="AX68" s="335">
        <v>3.0968770348830286</v>
      </c>
      <c r="AY68" s="335">
        <v>3.0788627694179391</v>
      </c>
      <c r="AZ68" s="335">
        <v>3.053443363839222</v>
      </c>
      <c r="BA68" s="335">
        <v>3.0255766627169711</v>
      </c>
      <c r="BB68" s="335">
        <v>3.0365618475415661</v>
      </c>
      <c r="BC68" s="335">
        <v>3.0806241275530084</v>
      </c>
      <c r="BD68" s="335">
        <v>3.1243300315490385</v>
      </c>
      <c r="BE68" s="335">
        <v>3.1682330015692002</v>
      </c>
      <c r="BF68" s="335">
        <v>3.2123799839221454</v>
      </c>
      <c r="BG68" s="335">
        <v>3.2566309414629213</v>
      </c>
      <c r="BH68" s="335">
        <v>3.3010325259945317</v>
      </c>
      <c r="BI68" s="335">
        <v>3.3456004853926511</v>
      </c>
      <c r="BJ68" s="335">
        <v>3.3901888067788275</v>
      </c>
      <c r="BK68" s="335">
        <v>3.4345480308473006</v>
      </c>
      <c r="BL68" s="335">
        <v>3.4787424385533976</v>
      </c>
      <c r="BM68" s="335">
        <v>3.5224283947424397</v>
      </c>
      <c r="BN68" s="335">
        <v>3.5656981082844608</v>
      </c>
      <c r="BO68" s="335">
        <v>3.6084450357654543</v>
      </c>
      <c r="BP68" s="335">
        <v>3.6507758455373476</v>
      </c>
      <c r="BQ68" s="335">
        <v>3.6927340347834829</v>
      </c>
      <c r="BR68" s="335">
        <v>3.734431294213898</v>
      </c>
      <c r="BS68" s="335">
        <v>3.7759863724068468</v>
      </c>
      <c r="BT68" s="335">
        <v>3.8174952730236646</v>
      </c>
      <c r="BU68" s="335">
        <v>3.8589841114975241</v>
      </c>
      <c r="BV68" s="335">
        <v>3.9005474165113516</v>
      </c>
      <c r="BW68" s="335">
        <v>3.9420619597521371</v>
      </c>
      <c r="BX68" s="335">
        <v>3.983603228446523</v>
      </c>
      <c r="BY68" s="335">
        <v>4.0251653231101043</v>
      </c>
      <c r="BZ68" s="335">
        <v>4.066801827798292</v>
      </c>
      <c r="CA68" s="335">
        <v>4.1083616615329168</v>
      </c>
      <c r="CB68" s="335">
        <v>4.1498877852298435</v>
      </c>
      <c r="CC68" s="335">
        <v>4.1913606208142058</v>
      </c>
      <c r="CD68" s="335">
        <v>4.2328294018859989</v>
      </c>
      <c r="CE68" s="335">
        <v>4.2743876394504605</v>
      </c>
      <c r="CF68" s="335">
        <v>4.3160867261918288</v>
      </c>
    </row>
    <row r="69" spans="2:84">
      <c r="B69" s="334" t="s">
        <v>508</v>
      </c>
      <c r="C69" s="335">
        <v>3.0177988236082789</v>
      </c>
      <c r="D69" s="335">
        <v>3.0987327718334936</v>
      </c>
      <c r="E69" s="335">
        <v>3.1462373386493248</v>
      </c>
      <c r="F69" s="335">
        <v>3.1907131840061953</v>
      </c>
      <c r="G69" s="335">
        <v>3.2264144777546742</v>
      </c>
      <c r="H69" s="335">
        <v>3.2754915778077156</v>
      </c>
      <c r="I69" s="335">
        <v>3.303889626178008</v>
      </c>
      <c r="J69" s="335">
        <v>3.3297820642051006</v>
      </c>
      <c r="K69" s="335">
        <v>3.343897760976339</v>
      </c>
      <c r="L69" s="335">
        <v>3.3211885075611876</v>
      </c>
      <c r="M69" s="335">
        <v>3.2834462600876861</v>
      </c>
      <c r="N69" s="335">
        <v>3.2542043911423941</v>
      </c>
      <c r="O69" s="335">
        <v>3.212109329866478</v>
      </c>
      <c r="P69" s="335">
        <v>3.2166493400021365</v>
      </c>
      <c r="Q69" s="335">
        <v>3.2317160288238407</v>
      </c>
      <c r="R69" s="335">
        <v>3.2158318973402666</v>
      </c>
      <c r="S69" s="335">
        <v>3.1793361488387681</v>
      </c>
      <c r="T69" s="335">
        <v>3.1352093654697324</v>
      </c>
      <c r="U69" s="335">
        <v>3.0947670401441996</v>
      </c>
      <c r="V69" s="335">
        <v>3.0559527275490601</v>
      </c>
      <c r="W69" s="335">
        <v>3.0679263796428908</v>
      </c>
      <c r="X69" s="335">
        <v>3.0073288109273575</v>
      </c>
      <c r="Y69" s="335">
        <v>2.9440733758886504</v>
      </c>
      <c r="Z69" s="335">
        <v>2.910055298857734</v>
      </c>
      <c r="AA69" s="335">
        <v>2.8777330951189728</v>
      </c>
      <c r="AB69" s="335">
        <v>2.8717213168840212</v>
      </c>
      <c r="AC69" s="335">
        <v>2.8901358578576777</v>
      </c>
      <c r="AD69" s="335">
        <v>2.9133545134978793</v>
      </c>
      <c r="AE69" s="335">
        <v>2.9350998607619898</v>
      </c>
      <c r="AF69" s="335">
        <v>2.9667925754248525</v>
      </c>
      <c r="AG69" s="335">
        <v>2.9945491037778171</v>
      </c>
      <c r="AH69" s="335">
        <v>3.0131505541822192</v>
      </c>
      <c r="AI69" s="335">
        <v>3.1844483415786011</v>
      </c>
      <c r="AJ69" s="335">
        <v>3.2569124838509325</v>
      </c>
      <c r="AK69" s="335">
        <v>3.3134569284230482</v>
      </c>
      <c r="AL69" s="335">
        <v>3.3641899163819153</v>
      </c>
      <c r="AM69" s="335">
        <v>3.4088210437282482</v>
      </c>
      <c r="AN69" s="335">
        <v>3.4345891925374126</v>
      </c>
      <c r="AO69" s="335">
        <v>3.3649983738465621</v>
      </c>
      <c r="AP69" s="335">
        <v>3.1389763356313014</v>
      </c>
      <c r="AQ69" s="335">
        <v>3.1643389851786132</v>
      </c>
      <c r="AR69" s="335">
        <v>3.2328790901541926</v>
      </c>
      <c r="AS69" s="335">
        <v>3.2536821795542421</v>
      </c>
      <c r="AT69" s="335">
        <v>3.2509693542160716</v>
      </c>
      <c r="AU69" s="335">
        <v>3.2302762392544673</v>
      </c>
      <c r="AV69" s="335">
        <v>3.2466238248347068</v>
      </c>
      <c r="AW69" s="335">
        <v>3.2762600664634265</v>
      </c>
      <c r="AX69" s="335">
        <v>3.3055347682542773</v>
      </c>
      <c r="AY69" s="335">
        <v>3.3335981922810336</v>
      </c>
      <c r="AZ69" s="335">
        <v>3.3557916661930385</v>
      </c>
      <c r="BA69" s="335">
        <v>3.3773899616245626</v>
      </c>
      <c r="BB69" s="335">
        <v>3.3983993888740165</v>
      </c>
      <c r="BC69" s="335">
        <v>3.4188814578621081</v>
      </c>
      <c r="BD69" s="335">
        <v>3.4387437155340672</v>
      </c>
      <c r="BE69" s="335">
        <v>3.4586115985630439</v>
      </c>
      <c r="BF69" s="335">
        <v>3.4785101172412372</v>
      </c>
      <c r="BG69" s="335">
        <v>3.4985437548467537</v>
      </c>
      <c r="BH69" s="335">
        <v>3.5187030154569539</v>
      </c>
      <c r="BI69" s="335">
        <v>3.5390353223905233</v>
      </c>
      <c r="BJ69" s="335">
        <v>3.5591643490016804</v>
      </c>
      <c r="BK69" s="335">
        <v>3.5789396130551254</v>
      </c>
      <c r="BL69" s="335">
        <v>3.5983519727247781</v>
      </c>
      <c r="BM69" s="335">
        <v>3.6167733034057385</v>
      </c>
      <c r="BN69" s="335">
        <v>3.6342190065527467</v>
      </c>
      <c r="BO69" s="335">
        <v>3.6507733345714275</v>
      </c>
      <c r="BP69" s="335">
        <v>3.6664643641792938</v>
      </c>
      <c r="BQ69" s="335">
        <v>3.6813444943405353</v>
      </c>
      <c r="BR69" s="335">
        <v>3.6954407874023012</v>
      </c>
      <c r="BS69" s="335">
        <v>3.7092546411089655</v>
      </c>
      <c r="BT69" s="335">
        <v>3.7227935292896825</v>
      </c>
      <c r="BU69" s="335">
        <v>3.7360853937655207</v>
      </c>
      <c r="BV69" s="335">
        <v>3.7491316628222271</v>
      </c>
      <c r="BW69" s="335">
        <v>3.761997416877592</v>
      </c>
      <c r="BX69" s="335">
        <v>3.7746659197980579</v>
      </c>
      <c r="BY69" s="335">
        <v>3.7871336484359706</v>
      </c>
      <c r="BZ69" s="335">
        <v>3.7993619903570859</v>
      </c>
      <c r="CA69" s="335">
        <v>3.8113951010918656</v>
      </c>
      <c r="CB69" s="335">
        <v>3.8231866282459421</v>
      </c>
      <c r="CC69" s="335">
        <v>3.8347229585712932</v>
      </c>
      <c r="CD69" s="335">
        <v>3.8459620942503188</v>
      </c>
      <c r="CE69" s="335">
        <v>3.8571579123584336</v>
      </c>
      <c r="CF69" s="335">
        <v>3.8682656088449168</v>
      </c>
    </row>
    <row r="70" spans="2:84">
      <c r="B70" s="334" t="s">
        <v>509</v>
      </c>
      <c r="C70" s="335">
        <v>0</v>
      </c>
      <c r="D70" s="335">
        <v>0</v>
      </c>
      <c r="E70" s="335">
        <v>0</v>
      </c>
      <c r="F70" s="335">
        <v>0</v>
      </c>
      <c r="G70" s="335">
        <v>0</v>
      </c>
      <c r="H70" s="335">
        <v>0</v>
      </c>
      <c r="I70" s="335">
        <v>0</v>
      </c>
      <c r="J70" s="335">
        <v>0</v>
      </c>
      <c r="K70" s="335">
        <v>1.2230818863018638E-2</v>
      </c>
      <c r="L70" s="335">
        <v>2.4064611904110505E-2</v>
      </c>
      <c r="M70" s="335">
        <v>4.1272271072772024E-2</v>
      </c>
      <c r="N70" s="335">
        <v>6.5607562694256993E-2</v>
      </c>
      <c r="O70" s="335">
        <v>9.6978134011763362E-2</v>
      </c>
      <c r="P70" s="335">
        <v>0.15294832367986497</v>
      </c>
      <c r="Q70" s="335">
        <v>0.25188486830718781</v>
      </c>
      <c r="R70" s="335">
        <v>0.39546652902454965</v>
      </c>
      <c r="S70" s="335">
        <v>0.57019070902776048</v>
      </c>
      <c r="T70" s="335">
        <v>0.74904275683271071</v>
      </c>
      <c r="U70" s="335">
        <v>0.91166274041766004</v>
      </c>
      <c r="V70" s="335">
        <v>1.0457549831258097</v>
      </c>
      <c r="W70" s="335">
        <v>1.1782537897143983</v>
      </c>
      <c r="X70" s="335">
        <v>1.2748085849751905</v>
      </c>
      <c r="Y70" s="335">
        <v>1.3705239605266453</v>
      </c>
      <c r="Z70" s="335">
        <v>1.4732932990778023</v>
      </c>
      <c r="AA70" s="335">
        <v>1.5653516042132574</v>
      </c>
      <c r="AB70" s="335">
        <v>1.6576068139485229</v>
      </c>
      <c r="AC70" s="335">
        <v>1.7475488392050389</v>
      </c>
      <c r="AD70" s="335">
        <v>1.8275518928049013</v>
      </c>
      <c r="AE70" s="335">
        <v>1.9012140666788317</v>
      </c>
      <c r="AF70" s="335">
        <v>1.977742980101092</v>
      </c>
      <c r="AG70" s="335">
        <v>2.0480433228502219</v>
      </c>
      <c r="AH70" s="335">
        <v>2.1081186789886877</v>
      </c>
      <c r="AI70" s="335">
        <v>2.2730160324072894</v>
      </c>
      <c r="AJ70" s="335">
        <v>2.3657050070070924</v>
      </c>
      <c r="AK70" s="335">
        <v>2.4431988160869751</v>
      </c>
      <c r="AL70" s="335">
        <v>2.5122726248386744</v>
      </c>
      <c r="AM70" s="335">
        <v>2.5716836323904628</v>
      </c>
      <c r="AN70" s="335">
        <v>2.6134737212396546</v>
      </c>
      <c r="AO70" s="335">
        <v>2.5835162111456982</v>
      </c>
      <c r="AP70" s="335">
        <v>2.4067907983715209</v>
      </c>
      <c r="AQ70" s="335">
        <v>2.4241375073506886</v>
      </c>
      <c r="AR70" s="335">
        <v>2.4756281321000575</v>
      </c>
      <c r="AS70" s="335">
        <v>2.4907219662344509</v>
      </c>
      <c r="AT70" s="335">
        <v>2.4716208938282609</v>
      </c>
      <c r="AU70" s="335">
        <v>2.4407643157265619</v>
      </c>
      <c r="AV70" s="335">
        <v>2.4292208833600673</v>
      </c>
      <c r="AW70" s="335">
        <v>2.4301280675151888</v>
      </c>
      <c r="AX70" s="335">
        <v>2.4300038672604001</v>
      </c>
      <c r="AY70" s="335">
        <v>2.4286718877080995</v>
      </c>
      <c r="AZ70" s="335">
        <v>2.4226849776374988</v>
      </c>
      <c r="BA70" s="335">
        <v>2.4159692086946896</v>
      </c>
      <c r="BB70" s="335">
        <v>2.4084144090676274</v>
      </c>
      <c r="BC70" s="335">
        <v>2.4001470977460926</v>
      </c>
      <c r="BD70" s="335">
        <v>2.3910628939405263</v>
      </c>
      <c r="BE70" s="335">
        <v>2.381610425274268</v>
      </c>
      <c r="BF70" s="335">
        <v>2.3716723624948153</v>
      </c>
      <c r="BG70" s="335">
        <v>2.3613007057276794</v>
      </c>
      <c r="BH70" s="335">
        <v>2.3504286034549922</v>
      </c>
      <c r="BI70" s="335">
        <v>2.3559382242445803</v>
      </c>
      <c r="BJ70" s="335">
        <v>2.3664875476040623</v>
      </c>
      <c r="BK70" s="335">
        <v>2.3767361177780053</v>
      </c>
      <c r="BL70" s="335">
        <v>2.386693132944298</v>
      </c>
      <c r="BM70" s="335">
        <v>2.3963624125709635</v>
      </c>
      <c r="BN70" s="335">
        <v>2.4057669969829445</v>
      </c>
      <c r="BO70" s="335">
        <v>2.4149160244708225</v>
      </c>
      <c r="BP70" s="335">
        <v>2.4238419511462141</v>
      </c>
      <c r="BQ70" s="335">
        <v>2.4325742142129712</v>
      </c>
      <c r="BR70" s="335">
        <v>2.4411470283195831</v>
      </c>
      <c r="BS70" s="335">
        <v>2.4495767012397236</v>
      </c>
      <c r="BT70" s="335">
        <v>2.4578901432178997</v>
      </c>
      <c r="BU70" s="335">
        <v>2.4661071594833608</v>
      </c>
      <c r="BV70" s="335">
        <v>2.4742520509773978</v>
      </c>
      <c r="BW70" s="335">
        <v>2.4823252999361922</v>
      </c>
      <c r="BX70" s="335">
        <v>2.4903379907959056</v>
      </c>
      <c r="BY70" s="335">
        <v>2.4982874608366248</v>
      </c>
      <c r="BZ70" s="335">
        <v>2.5061698223816866</v>
      </c>
      <c r="CA70" s="335">
        <v>2.5139680334228003</v>
      </c>
      <c r="CB70" s="335">
        <v>2.5216718369491997</v>
      </c>
      <c r="CC70" s="335">
        <v>2.529270433633616</v>
      </c>
      <c r="CD70" s="335">
        <v>2.5367576645509495</v>
      </c>
      <c r="CE70" s="335">
        <v>2.5442731802053231</v>
      </c>
      <c r="CF70" s="335">
        <v>2.5518100674143041</v>
      </c>
    </row>
    <row r="71" spans="2:84">
      <c r="B71" s="334" t="s">
        <v>510</v>
      </c>
      <c r="C71" s="335">
        <v>1.7765032774053657</v>
      </c>
      <c r="D71" s="335">
        <v>1.9196257219655399</v>
      </c>
      <c r="E71" s="335">
        <v>2.0448278304553651</v>
      </c>
      <c r="F71" s="335">
        <v>2.1627721893057132</v>
      </c>
      <c r="G71" s="335">
        <v>2.2621380421855806</v>
      </c>
      <c r="H71" s="335">
        <v>2.3532932633955572</v>
      </c>
      <c r="I71" s="335">
        <v>2.4152523524204699</v>
      </c>
      <c r="J71" s="335">
        <v>2.4722805158038073</v>
      </c>
      <c r="K71" s="335">
        <v>2.5361503060938806</v>
      </c>
      <c r="L71" s="335">
        <v>2.6020826174190508</v>
      </c>
      <c r="M71" s="335">
        <v>2.6723437723775194</v>
      </c>
      <c r="N71" s="335">
        <v>2.7705676748872525</v>
      </c>
      <c r="O71" s="335">
        <v>2.8526809180501234</v>
      </c>
      <c r="P71" s="335">
        <v>2.9427468885893417</v>
      </c>
      <c r="Q71" s="335">
        <v>3.0381747775569727</v>
      </c>
      <c r="R71" s="335">
        <v>3.1298278117866283</v>
      </c>
      <c r="S71" s="335">
        <v>3.2126788626333367</v>
      </c>
      <c r="T71" s="335">
        <v>3.2899209945176513</v>
      </c>
      <c r="U71" s="335">
        <v>3.363603740062914</v>
      </c>
      <c r="V71" s="335">
        <v>3.4353828793576966</v>
      </c>
      <c r="W71" s="335">
        <v>3.5658532505291394</v>
      </c>
      <c r="X71" s="335">
        <v>3.61391785437011</v>
      </c>
      <c r="Y71" s="335">
        <v>3.6607350083389805</v>
      </c>
      <c r="Z71" s="335">
        <v>3.7282743471210287</v>
      </c>
      <c r="AA71" s="335">
        <v>3.7652887889911137</v>
      </c>
      <c r="AB71" s="335">
        <v>3.8001802801601605</v>
      </c>
      <c r="AC71" s="335">
        <v>3.840476607257381</v>
      </c>
      <c r="AD71" s="335">
        <v>3.8750967740091267</v>
      </c>
      <c r="AE71" s="335">
        <v>3.9076032893613677</v>
      </c>
      <c r="AF71" s="335">
        <v>3.953329951880447</v>
      </c>
      <c r="AG71" s="335">
        <v>3.9939185202473992</v>
      </c>
      <c r="AH71" s="335">
        <v>4.0225140923616722</v>
      </c>
      <c r="AI71" s="335">
        <v>4.2554988368397844</v>
      </c>
      <c r="AJ71" s="335">
        <v>4.3571018712293386</v>
      </c>
      <c r="AK71" s="335">
        <v>4.4381527557063487</v>
      </c>
      <c r="AL71" s="335">
        <v>4.5123078760554467</v>
      </c>
      <c r="AM71" s="335">
        <v>4.5793304640673718</v>
      </c>
      <c r="AN71" s="335">
        <v>4.6222098707035286</v>
      </c>
      <c r="AO71" s="335">
        <v>4.5378270552396529</v>
      </c>
      <c r="AP71" s="335">
        <v>4.2429211217716851</v>
      </c>
      <c r="AQ71" s="335">
        <v>4.2885559199796424</v>
      </c>
      <c r="AR71" s="335">
        <v>4.3948676292372619</v>
      </c>
      <c r="AS71" s="335">
        <v>4.4374815581575682</v>
      </c>
      <c r="AT71" s="335">
        <v>4.4513903368566003</v>
      </c>
      <c r="AU71" s="335">
        <v>4.4421052535388084</v>
      </c>
      <c r="AV71" s="335">
        <v>4.465963014387567</v>
      </c>
      <c r="AW71" s="335">
        <v>4.5051654157520913</v>
      </c>
      <c r="AX71" s="335">
        <v>4.5432200984811448</v>
      </c>
      <c r="AY71" s="335">
        <v>4.5795533378604407</v>
      </c>
      <c r="AZ71" s="335">
        <v>4.6076711404607344</v>
      </c>
      <c r="BA71" s="335">
        <v>4.634891158324292</v>
      </c>
      <c r="BB71" s="335">
        <v>4.6610888686848595</v>
      </c>
      <c r="BC71" s="335">
        <v>4.6862585956095071</v>
      </c>
      <c r="BD71" s="335">
        <v>4.7102807984350257</v>
      </c>
      <c r="BE71" s="335">
        <v>4.7340163086373019</v>
      </c>
      <c r="BF71" s="335">
        <v>4.7573408834287605</v>
      </c>
      <c r="BG71" s="335">
        <v>4.780109434180229</v>
      </c>
      <c r="BH71" s="335">
        <v>4.8022904004445373</v>
      </c>
      <c r="BI71" s="335">
        <v>4.8238940782540372</v>
      </c>
      <c r="BJ71" s="335">
        <v>4.8449034849382704</v>
      </c>
      <c r="BK71" s="335">
        <v>4.8652947910308519</v>
      </c>
      <c r="BL71" s="335">
        <v>4.885085452201408</v>
      </c>
      <c r="BM71" s="335">
        <v>4.9042835149763535</v>
      </c>
      <c r="BN71" s="335">
        <v>4.9229347268218744</v>
      </c>
      <c r="BO71" s="335">
        <v>4.9410612427441931</v>
      </c>
      <c r="BP71" s="335">
        <v>4.9587280393511257</v>
      </c>
      <c r="BQ71" s="335">
        <v>4.9759955082844316</v>
      </c>
      <c r="BR71" s="335">
        <v>4.9929321463829659</v>
      </c>
      <c r="BS71" s="335">
        <v>5.0095747031864439</v>
      </c>
      <c r="BT71" s="335">
        <v>5.025976686798681</v>
      </c>
      <c r="BU71" s="335">
        <v>5.0421786860721465</v>
      </c>
      <c r="BV71" s="335">
        <v>5.0582288156194029</v>
      </c>
      <c r="BW71" s="335">
        <v>5.0741314124851415</v>
      </c>
      <c r="BX71" s="335">
        <v>5.0899075502767719</v>
      </c>
      <c r="BY71" s="335">
        <v>5.1055518410303229</v>
      </c>
      <c r="BZ71" s="335">
        <v>5.1210547429862165</v>
      </c>
      <c r="CA71" s="335">
        <v>5.1363847993465068</v>
      </c>
      <c r="CB71" s="335">
        <v>5.1515194748047888</v>
      </c>
      <c r="CC71" s="335">
        <v>5.1664367871168899</v>
      </c>
      <c r="CD71" s="335">
        <v>5.181122582032935</v>
      </c>
      <c r="CE71" s="335">
        <v>5.1958654576664927</v>
      </c>
      <c r="CF71" s="335">
        <v>5.2106496280679622</v>
      </c>
    </row>
    <row r="72" spans="2:84" ht="13.5" thickBot="1">
      <c r="B72" s="341" t="s">
        <v>33</v>
      </c>
      <c r="C72" s="342">
        <v>10.978841247564374</v>
      </c>
      <c r="D72" s="342">
        <v>11.158116991057783</v>
      </c>
      <c r="E72" s="342">
        <v>11.221659689057054</v>
      </c>
      <c r="F72" s="342">
        <v>11.275485191458158</v>
      </c>
      <c r="G72" s="342">
        <v>11.294589352748018</v>
      </c>
      <c r="H72" s="342">
        <v>11.352863944865506</v>
      </c>
      <c r="I72" s="342">
        <v>11.337712085222572</v>
      </c>
      <c r="J72" s="342">
        <v>11.324588303001345</v>
      </c>
      <c r="K72" s="342">
        <v>11.30420760122189</v>
      </c>
      <c r="L72" s="342">
        <v>11.216253584892101</v>
      </c>
      <c r="M72" s="342">
        <v>11.126614311244548</v>
      </c>
      <c r="N72" s="342">
        <v>11.104444932378405</v>
      </c>
      <c r="O72" s="342">
        <v>11.036114083546916</v>
      </c>
      <c r="P72" s="342">
        <v>11.086788686947807</v>
      </c>
      <c r="Q72" s="342">
        <v>11.202212797456347</v>
      </c>
      <c r="R72" s="342">
        <v>11.294914463221732</v>
      </c>
      <c r="S72" s="342">
        <v>11.380546547076527</v>
      </c>
      <c r="T72" s="342">
        <v>11.465413471665412</v>
      </c>
      <c r="U72" s="342">
        <v>11.556099532585872</v>
      </c>
      <c r="V72" s="342">
        <v>11.63092285893071</v>
      </c>
      <c r="W72" s="342">
        <v>11.887707871906125</v>
      </c>
      <c r="X72" s="342">
        <v>11.868696401678749</v>
      </c>
      <c r="Y72" s="342">
        <v>11.853097836476868</v>
      </c>
      <c r="Z72" s="342">
        <v>11.925343574168275</v>
      </c>
      <c r="AA72" s="342">
        <v>11.935947498499004</v>
      </c>
      <c r="AB72" s="342">
        <v>11.97331344997953</v>
      </c>
      <c r="AC72" s="342">
        <v>12.050773277753384</v>
      </c>
      <c r="AD72" s="342">
        <v>12.120499612089366</v>
      </c>
      <c r="AE72" s="342">
        <v>12.187764927285819</v>
      </c>
      <c r="AF72" s="342">
        <v>12.302251575969612</v>
      </c>
      <c r="AG72" s="342">
        <v>12.406367818101987</v>
      </c>
      <c r="AH72" s="342">
        <v>12.478253439622593</v>
      </c>
      <c r="AI72" s="342">
        <v>13.187671458121825</v>
      </c>
      <c r="AJ72" s="342">
        <v>13.483719121182931</v>
      </c>
      <c r="AK72" s="342">
        <v>13.715583969519233</v>
      </c>
      <c r="AL72" s="342">
        <v>13.925215956681196</v>
      </c>
      <c r="AM72" s="342">
        <v>14.110391411589438</v>
      </c>
      <c r="AN72" s="342">
        <v>14.220431636228536</v>
      </c>
      <c r="AO72" s="342">
        <v>13.942674049653037</v>
      </c>
      <c r="AP72" s="342">
        <v>12.995910391990947</v>
      </c>
      <c r="AQ72" s="342">
        <v>13.079539255790278</v>
      </c>
      <c r="AR72" s="342">
        <v>13.344288434569355</v>
      </c>
      <c r="AS72" s="342">
        <v>13.414374544241619</v>
      </c>
      <c r="AT72" s="342">
        <v>13.373464686026214</v>
      </c>
      <c r="AU72" s="342">
        <v>13.262081476064299</v>
      </c>
      <c r="AV72" s="342">
        <v>13.266008798227631</v>
      </c>
      <c r="AW72" s="342">
        <v>13.323398390981719</v>
      </c>
      <c r="AX72" s="342">
        <v>13.375635768878851</v>
      </c>
      <c r="AY72" s="342">
        <v>13.420686187267512</v>
      </c>
      <c r="AZ72" s="342">
        <v>13.439591148130493</v>
      </c>
      <c r="BA72" s="342">
        <v>13.453826991360517</v>
      </c>
      <c r="BB72" s="342">
        <v>13.50446451416807</v>
      </c>
      <c r="BC72" s="342">
        <v>13.585911278770716</v>
      </c>
      <c r="BD72" s="342">
        <v>13.664417439458658</v>
      </c>
      <c r="BE72" s="342">
        <v>13.742471334043813</v>
      </c>
      <c r="BF72" s="342">
        <v>13.819903347086958</v>
      </c>
      <c r="BG72" s="342">
        <v>13.896584836217583</v>
      </c>
      <c r="BH72" s="342">
        <v>13.972454545351015</v>
      </c>
      <c r="BI72" s="342">
        <v>14.064468110281792</v>
      </c>
      <c r="BJ72" s="342">
        <v>14.160744188322841</v>
      </c>
      <c r="BK72" s="342">
        <v>14.255518552711283</v>
      </c>
      <c r="BL72" s="342">
        <v>14.348872996423882</v>
      </c>
      <c r="BM72" s="342">
        <v>14.439847625695496</v>
      </c>
      <c r="BN72" s="342">
        <v>14.528618838642025</v>
      </c>
      <c r="BO72" s="342">
        <v>14.615195637551899</v>
      </c>
      <c r="BP72" s="342">
        <v>14.699810200213982</v>
      </c>
      <c r="BQ72" s="342">
        <v>14.782648251621421</v>
      </c>
      <c r="BR72" s="342">
        <v>14.863951256318749</v>
      </c>
      <c r="BS72" s="342">
        <v>14.94439241794198</v>
      </c>
      <c r="BT72" s="342">
        <v>15.024155632329929</v>
      </c>
      <c r="BU72" s="342">
        <v>15.103355350818552</v>
      </c>
      <c r="BV72" s="342">
        <v>15.18215994593038</v>
      </c>
      <c r="BW72" s="342">
        <v>15.260516089051062</v>
      </c>
      <c r="BX72" s="342">
        <v>15.338514689317259</v>
      </c>
      <c r="BY72" s="342">
        <v>15.416138273413022</v>
      </c>
      <c r="BZ72" s="342">
        <v>15.493388383523282</v>
      </c>
      <c r="CA72" s="342">
        <v>15.57010959539409</v>
      </c>
      <c r="CB72" s="342">
        <v>15.646265725229775</v>
      </c>
      <c r="CC72" s="342">
        <v>15.721790800136006</v>
      </c>
      <c r="CD72" s="342">
        <v>15.796671742720203</v>
      </c>
      <c r="CE72" s="342">
        <v>15.87168418968071</v>
      </c>
      <c r="CF72" s="342">
        <v>15.946812030519013</v>
      </c>
    </row>
    <row r="74" spans="2:84" ht="13.5" thickBot="1">
      <c r="C74" s="321" t="s">
        <v>32</v>
      </c>
      <c r="F74" s="326"/>
      <c r="G74" s="327"/>
    </row>
    <row r="75" spans="2:84">
      <c r="B75" s="328"/>
      <c r="C75" s="329" t="s">
        <v>489</v>
      </c>
      <c r="D75" s="289"/>
      <c r="E75" s="289"/>
      <c r="F75" s="289"/>
      <c r="G75" s="289"/>
      <c r="H75" s="289"/>
      <c r="I75" s="289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9"/>
      <c r="AD75" s="289"/>
      <c r="AE75" s="289"/>
      <c r="AF75" s="289"/>
      <c r="AG75" s="289"/>
      <c r="AH75" s="289"/>
      <c r="AI75" s="289"/>
      <c r="AJ75" s="289"/>
      <c r="AK75" s="289"/>
      <c r="AL75" s="289"/>
      <c r="AM75" s="289"/>
      <c r="AN75" s="289"/>
      <c r="AO75" s="289"/>
      <c r="AP75" s="289"/>
      <c r="AQ75" s="289"/>
      <c r="AR75" s="289"/>
      <c r="AS75" s="289"/>
      <c r="AT75" s="289"/>
      <c r="AU75" s="289"/>
      <c r="AV75" s="289"/>
      <c r="AW75" s="289"/>
      <c r="AX75" s="289"/>
      <c r="AY75" s="289"/>
      <c r="AZ75" s="289"/>
      <c r="BA75" s="289"/>
      <c r="BB75" s="289"/>
      <c r="BC75" s="289"/>
      <c r="BD75" s="289"/>
      <c r="BE75" s="289"/>
      <c r="BF75" s="289"/>
      <c r="BG75" s="289"/>
      <c r="BH75" s="289"/>
      <c r="BI75" s="289"/>
      <c r="BJ75" s="289"/>
      <c r="BK75" s="289"/>
      <c r="BL75" s="289"/>
      <c r="BM75" s="289"/>
      <c r="BN75" s="289"/>
      <c r="BO75" s="289"/>
      <c r="BP75" s="289"/>
      <c r="BQ75" s="289"/>
      <c r="BR75" s="289"/>
      <c r="BS75" s="289"/>
      <c r="BT75" s="289"/>
      <c r="BU75" s="289"/>
      <c r="BV75" s="289"/>
      <c r="BW75" s="289"/>
      <c r="BX75" s="289"/>
      <c r="BY75" s="289"/>
      <c r="BZ75" s="289"/>
      <c r="CA75" s="289"/>
      <c r="CB75" s="289"/>
      <c r="CC75" s="289"/>
      <c r="CD75" s="289"/>
      <c r="CE75" s="289"/>
      <c r="CF75" s="289"/>
    </row>
    <row r="76" spans="2:84" s="76" customFormat="1">
      <c r="B76" s="333" t="s">
        <v>36</v>
      </c>
      <c r="C76" s="322">
        <v>1970</v>
      </c>
      <c r="D76" s="322">
        <v>1971</v>
      </c>
      <c r="E76" s="322">
        <v>1972</v>
      </c>
      <c r="F76" s="322">
        <v>1973</v>
      </c>
      <c r="G76" s="322">
        <v>1974</v>
      </c>
      <c r="H76" s="322">
        <v>1975</v>
      </c>
      <c r="I76" s="322">
        <v>1976</v>
      </c>
      <c r="J76" s="322">
        <v>1977</v>
      </c>
      <c r="K76" s="322">
        <v>1978</v>
      </c>
      <c r="L76" s="322">
        <v>1979</v>
      </c>
      <c r="M76" s="322">
        <v>1980</v>
      </c>
      <c r="N76" s="322">
        <v>1981</v>
      </c>
      <c r="O76" s="322">
        <v>1982</v>
      </c>
      <c r="P76" s="322">
        <v>1983</v>
      </c>
      <c r="Q76" s="322">
        <v>1984</v>
      </c>
      <c r="R76" s="322">
        <v>1985</v>
      </c>
      <c r="S76" s="322">
        <v>1986</v>
      </c>
      <c r="T76" s="322">
        <v>1987</v>
      </c>
      <c r="U76" s="322">
        <v>1988</v>
      </c>
      <c r="V76" s="322">
        <v>1989</v>
      </c>
      <c r="W76" s="322">
        <v>1990</v>
      </c>
      <c r="X76" s="322">
        <v>1991</v>
      </c>
      <c r="Y76" s="322">
        <v>1992</v>
      </c>
      <c r="Z76" s="322">
        <v>1993</v>
      </c>
      <c r="AA76" s="322">
        <v>1994</v>
      </c>
      <c r="AB76" s="322">
        <v>1995</v>
      </c>
      <c r="AC76" s="322">
        <v>1996</v>
      </c>
      <c r="AD76" s="322">
        <v>1997</v>
      </c>
      <c r="AE76" s="322">
        <v>1998</v>
      </c>
      <c r="AF76" s="322">
        <v>1999</v>
      </c>
      <c r="AG76" s="322">
        <v>2000</v>
      </c>
      <c r="AH76" s="322">
        <v>2001</v>
      </c>
      <c r="AI76" s="322">
        <v>2002</v>
      </c>
      <c r="AJ76" s="322">
        <v>2003</v>
      </c>
      <c r="AK76" s="322">
        <v>2004</v>
      </c>
      <c r="AL76" s="322">
        <v>2005</v>
      </c>
      <c r="AM76" s="322">
        <v>2006</v>
      </c>
      <c r="AN76" s="322">
        <v>2007</v>
      </c>
      <c r="AO76" s="322">
        <v>2008</v>
      </c>
      <c r="AP76" s="322">
        <v>2009</v>
      </c>
      <c r="AQ76" s="322">
        <v>2010</v>
      </c>
      <c r="AR76" s="322">
        <v>2011</v>
      </c>
      <c r="AS76" s="322">
        <v>2012</v>
      </c>
      <c r="AT76" s="322">
        <v>2013</v>
      </c>
      <c r="AU76" s="322">
        <v>2014</v>
      </c>
      <c r="AV76" s="322">
        <v>2015</v>
      </c>
      <c r="AW76" s="322">
        <v>2016</v>
      </c>
      <c r="AX76" s="322">
        <v>2017</v>
      </c>
      <c r="AY76" s="322">
        <v>2018</v>
      </c>
      <c r="AZ76" s="322">
        <v>2019</v>
      </c>
      <c r="BA76" s="322">
        <v>2020</v>
      </c>
      <c r="BB76" s="322">
        <v>2021</v>
      </c>
      <c r="BC76" s="322">
        <v>2022</v>
      </c>
      <c r="BD76" s="322">
        <v>2023</v>
      </c>
      <c r="BE76" s="322">
        <v>2024</v>
      </c>
      <c r="BF76" s="322">
        <v>2025</v>
      </c>
      <c r="BG76" s="322">
        <v>2026</v>
      </c>
      <c r="BH76" s="322">
        <v>2027</v>
      </c>
      <c r="BI76" s="322">
        <v>2028</v>
      </c>
      <c r="BJ76" s="322">
        <v>2029</v>
      </c>
      <c r="BK76" s="322">
        <v>2030</v>
      </c>
      <c r="BL76" s="322">
        <v>2031</v>
      </c>
      <c r="BM76" s="322">
        <v>2032</v>
      </c>
      <c r="BN76" s="322">
        <v>2033</v>
      </c>
      <c r="BO76" s="322">
        <v>2034</v>
      </c>
      <c r="BP76" s="322">
        <v>2035</v>
      </c>
      <c r="BQ76" s="322">
        <v>2036</v>
      </c>
      <c r="BR76" s="322">
        <v>2037</v>
      </c>
      <c r="BS76" s="322">
        <v>2038</v>
      </c>
      <c r="BT76" s="322">
        <v>2039</v>
      </c>
      <c r="BU76" s="322">
        <v>2040</v>
      </c>
      <c r="BV76" s="322">
        <v>2041</v>
      </c>
      <c r="BW76" s="322">
        <v>2042</v>
      </c>
      <c r="BX76" s="322">
        <v>2043</v>
      </c>
      <c r="BY76" s="322">
        <v>2044</v>
      </c>
      <c r="BZ76" s="322">
        <v>2045</v>
      </c>
      <c r="CA76" s="322">
        <v>2046</v>
      </c>
      <c r="CB76" s="322">
        <v>2047</v>
      </c>
      <c r="CC76" s="322">
        <v>2048</v>
      </c>
      <c r="CD76" s="322">
        <v>2049</v>
      </c>
      <c r="CE76" s="322">
        <v>2050</v>
      </c>
      <c r="CF76" s="322">
        <v>2051</v>
      </c>
    </row>
    <row r="77" spans="2:84">
      <c r="B77" s="334" t="s">
        <v>507</v>
      </c>
      <c r="C77" s="335">
        <v>7.8451647571525278</v>
      </c>
      <c r="D77" s="335">
        <v>8.0137704592287662</v>
      </c>
      <c r="E77" s="335">
        <v>8.1030550299957103</v>
      </c>
      <c r="F77" s="335">
        <v>8.1958261580432961</v>
      </c>
      <c r="G77" s="335">
        <v>8.2812205161557539</v>
      </c>
      <c r="H77" s="335">
        <v>8.4201488131838111</v>
      </c>
      <c r="I77" s="335">
        <v>8.5293824142911223</v>
      </c>
      <c r="J77" s="335">
        <v>8.657268217907049</v>
      </c>
      <c r="K77" s="335">
        <v>8.7932474641467842</v>
      </c>
      <c r="L77" s="335">
        <v>8.8916626479345489</v>
      </c>
      <c r="M77" s="335">
        <v>9.0217335577969244</v>
      </c>
      <c r="N77" s="335">
        <v>9.2185324716130719</v>
      </c>
      <c r="O77" s="335">
        <v>9.3839087710063911</v>
      </c>
      <c r="P77" s="335">
        <v>9.6498068919583968</v>
      </c>
      <c r="Q77" s="335">
        <v>9.9492536538720593</v>
      </c>
      <c r="R77" s="335">
        <v>10.191596704915517</v>
      </c>
      <c r="S77" s="335">
        <v>10.433816373696262</v>
      </c>
      <c r="T77" s="335">
        <v>10.708604782117559</v>
      </c>
      <c r="U77" s="335">
        <v>11.045759993646451</v>
      </c>
      <c r="V77" s="335">
        <v>11.409436922209649</v>
      </c>
      <c r="W77" s="335">
        <v>11.76078909044322</v>
      </c>
      <c r="X77" s="335">
        <v>12.111871471645417</v>
      </c>
      <c r="Y77" s="335">
        <v>12.384446212410882</v>
      </c>
      <c r="Z77" s="335">
        <v>12.633800077616606</v>
      </c>
      <c r="AA77" s="335">
        <v>12.863197394432778</v>
      </c>
      <c r="AB77" s="335">
        <v>13.067847734470579</v>
      </c>
      <c r="AC77" s="335">
        <v>13.274340554457671</v>
      </c>
      <c r="AD77" s="335">
        <v>13.484929320937741</v>
      </c>
      <c r="AE77" s="335">
        <v>13.701946647808677</v>
      </c>
      <c r="AF77" s="335">
        <v>13.927807672223924</v>
      </c>
      <c r="AG77" s="335">
        <v>14.165013134454563</v>
      </c>
      <c r="AH77" s="335">
        <v>14.412883891752623</v>
      </c>
      <c r="AI77" s="335">
        <v>14.678091226785167</v>
      </c>
      <c r="AJ77" s="335">
        <v>14.967027610628641</v>
      </c>
      <c r="AK77" s="335">
        <v>15.260304902027141</v>
      </c>
      <c r="AL77" s="335">
        <v>15.557879105789029</v>
      </c>
      <c r="AM77" s="335">
        <v>15.859702503801067</v>
      </c>
      <c r="AN77" s="335">
        <v>16.120619185415634</v>
      </c>
      <c r="AO77" s="335">
        <v>16.384855533617674</v>
      </c>
      <c r="AP77" s="335">
        <v>16.652343287639695</v>
      </c>
      <c r="AQ77" s="335">
        <v>16.92301150533573</v>
      </c>
      <c r="AR77" s="335">
        <v>17.196786563181476</v>
      </c>
      <c r="AS77" s="335">
        <v>17.466221955242997</v>
      </c>
      <c r="AT77" s="335">
        <v>17.738476305476215</v>
      </c>
      <c r="AU77" s="335">
        <v>18.01346709221334</v>
      </c>
      <c r="AV77" s="335">
        <v>18.350999275076472</v>
      </c>
      <c r="AW77" s="335">
        <v>18.704482629060564</v>
      </c>
      <c r="AX77" s="335">
        <v>19.058733523721333</v>
      </c>
      <c r="AY77" s="335">
        <v>19.408513429499632</v>
      </c>
      <c r="AZ77" s="335">
        <v>19.726580600971008</v>
      </c>
      <c r="BA77" s="335">
        <v>20.043332156205352</v>
      </c>
      <c r="BB77" s="335">
        <v>20.359000078403128</v>
      </c>
      <c r="BC77" s="335">
        <v>20.672601441476793</v>
      </c>
      <c r="BD77" s="335">
        <v>20.983977228033691</v>
      </c>
      <c r="BE77" s="335">
        <v>21.296834548894829</v>
      </c>
      <c r="BF77" s="335">
        <v>21.611530795722643</v>
      </c>
      <c r="BG77" s="335">
        <v>21.927014122283236</v>
      </c>
      <c r="BH77" s="335">
        <v>22.243640014882768</v>
      </c>
      <c r="BI77" s="335">
        <v>22.561506570634762</v>
      </c>
      <c r="BJ77" s="335">
        <v>22.879686175934165</v>
      </c>
      <c r="BK77" s="335">
        <v>23.196398826980985</v>
      </c>
      <c r="BL77" s="335">
        <v>23.512120336957761</v>
      </c>
      <c r="BM77" s="335">
        <v>23.824552824591741</v>
      </c>
      <c r="BN77" s="335">
        <v>24.134361700855521</v>
      </c>
      <c r="BO77" s="335">
        <v>24.44072221003707</v>
      </c>
      <c r="BP77" s="335">
        <v>24.74439880323353</v>
      </c>
      <c r="BQ77" s="335">
        <v>25.045680876020207</v>
      </c>
      <c r="BR77" s="335">
        <v>25.345369471398154</v>
      </c>
      <c r="BS77" s="335">
        <v>25.644145028729202</v>
      </c>
      <c r="BT77" s="335">
        <v>25.942704253471227</v>
      </c>
      <c r="BU77" s="335">
        <v>26.24122230935351</v>
      </c>
      <c r="BV77" s="335">
        <v>26.540387723073703</v>
      </c>
      <c r="BW77" s="335">
        <v>26.839265940313147</v>
      </c>
      <c r="BX77" s="335">
        <v>27.138416363610354</v>
      </c>
      <c r="BY77" s="335">
        <v>27.437797340424066</v>
      </c>
      <c r="BZ77" s="335">
        <v>27.737819477948623</v>
      </c>
      <c r="CA77" s="335">
        <v>28.037357267758789</v>
      </c>
      <c r="CB77" s="335">
        <v>28.336748124566043</v>
      </c>
      <c r="CC77" s="335">
        <v>28.635856077169485</v>
      </c>
      <c r="CD77" s="335">
        <v>28.935061370774516</v>
      </c>
      <c r="CE77" s="335">
        <v>29.234912165382568</v>
      </c>
      <c r="CF77" s="335">
        <v>29.535805938220193</v>
      </c>
    </row>
    <row r="78" spans="2:84">
      <c r="B78" s="334" t="s">
        <v>508</v>
      </c>
      <c r="C78" s="335">
        <v>7.7750630289281339</v>
      </c>
      <c r="D78" s="335">
        <v>7.9731241615190545</v>
      </c>
      <c r="E78" s="335">
        <v>8.0877245354472471</v>
      </c>
      <c r="F78" s="335">
        <v>8.2002403365304435</v>
      </c>
      <c r="G78" s="335">
        <v>8.2990913205495112</v>
      </c>
      <c r="H78" s="335">
        <v>8.4446564667634441</v>
      </c>
      <c r="I78" s="335">
        <v>8.5528200374371579</v>
      </c>
      <c r="J78" s="335">
        <v>8.6713761811387826</v>
      </c>
      <c r="K78" s="335">
        <v>8.7771933671124742</v>
      </c>
      <c r="L78" s="335">
        <v>8.804531909267693</v>
      </c>
      <c r="M78" s="335">
        <v>8.8100079851680597</v>
      </c>
      <c r="N78" s="335">
        <v>8.8572670362543899</v>
      </c>
      <c r="O78" s="335">
        <v>8.8889963145571134</v>
      </c>
      <c r="P78" s="335">
        <v>9.0720180561611929</v>
      </c>
      <c r="Q78" s="335">
        <v>9.3119513437416028</v>
      </c>
      <c r="R78" s="335">
        <v>9.4913035376956678</v>
      </c>
      <c r="S78" s="335">
        <v>9.6376241739256443</v>
      </c>
      <c r="T78" s="335">
        <v>9.7800479210595039</v>
      </c>
      <c r="U78" s="335">
        <v>9.9451047012849294</v>
      </c>
      <c r="V78" s="335">
        <v>10.117675328684504</v>
      </c>
      <c r="W78" s="335">
        <v>10.280640052900186</v>
      </c>
      <c r="X78" s="335">
        <v>10.436171379882156</v>
      </c>
      <c r="Y78" s="335">
        <v>10.508143451853442</v>
      </c>
      <c r="Z78" s="335">
        <v>10.574510279467955</v>
      </c>
      <c r="AA78" s="335">
        <v>10.669150039410631</v>
      </c>
      <c r="AB78" s="335">
        <v>10.796772676788477</v>
      </c>
      <c r="AC78" s="335">
        <v>10.914439475620714</v>
      </c>
      <c r="AD78" s="335">
        <v>11.024225449789164</v>
      </c>
      <c r="AE78" s="335">
        <v>11.128240484727138</v>
      </c>
      <c r="AF78" s="335">
        <v>11.228614748344231</v>
      </c>
      <c r="AG78" s="335">
        <v>11.327485381298278</v>
      </c>
      <c r="AH78" s="335">
        <v>11.424393867567572</v>
      </c>
      <c r="AI78" s="335">
        <v>11.524663722718321</v>
      </c>
      <c r="AJ78" s="335">
        <v>11.633186066912035</v>
      </c>
      <c r="AK78" s="335">
        <v>11.734798820989853</v>
      </c>
      <c r="AL78" s="335">
        <v>11.829692111673042</v>
      </c>
      <c r="AM78" s="335">
        <v>11.918072154415739</v>
      </c>
      <c r="AN78" s="335">
        <v>11.966679244176353</v>
      </c>
      <c r="AO78" s="335">
        <v>12.009474914706207</v>
      </c>
      <c r="AP78" s="335">
        <v>12.046754157240873</v>
      </c>
      <c r="AQ78" s="335">
        <v>12.078823550683937</v>
      </c>
      <c r="AR78" s="335">
        <v>12.106001261607224</v>
      </c>
      <c r="AS78" s="335">
        <v>12.123501304736466</v>
      </c>
      <c r="AT78" s="335">
        <v>12.136835995845509</v>
      </c>
      <c r="AU78" s="335">
        <v>12.146361955136753</v>
      </c>
      <c r="AV78" s="335">
        <v>12.212336687504132</v>
      </c>
      <c r="AW78" s="335">
        <v>12.292339946484139</v>
      </c>
      <c r="AX78" s="335">
        <v>12.370585686115062</v>
      </c>
      <c r="AY78" s="335">
        <v>12.444087992646699</v>
      </c>
      <c r="AZ78" s="335">
        <v>12.495451345102634</v>
      </c>
      <c r="BA78" s="335">
        <v>12.544435033110371</v>
      </c>
      <c r="BB78" s="335">
        <v>12.590993732073365</v>
      </c>
      <c r="BC78" s="335">
        <v>12.635542029837895</v>
      </c>
      <c r="BD78" s="335">
        <v>12.677668163701091</v>
      </c>
      <c r="BE78" s="335">
        <v>12.719689363111941</v>
      </c>
      <c r="BF78" s="335">
        <v>12.761609269086955</v>
      </c>
      <c r="BG78" s="335">
        <v>12.803972141843607</v>
      </c>
      <c r="BH78" s="335">
        <v>12.846651632762331</v>
      </c>
      <c r="BI78" s="335">
        <v>12.889813047448811</v>
      </c>
      <c r="BJ78" s="335">
        <v>12.932011185549657</v>
      </c>
      <c r="BK78" s="335">
        <v>12.972879826058996</v>
      </c>
      <c r="BL78" s="335">
        <v>13.012312520024812</v>
      </c>
      <c r="BM78" s="335">
        <v>13.048082765469504</v>
      </c>
      <c r="BN78" s="335">
        <v>13.080194540656624</v>
      </c>
      <c r="BO78" s="335">
        <v>13.109144413523241</v>
      </c>
      <c r="BP78" s="335">
        <v>13.134977749071576</v>
      </c>
      <c r="BQ78" s="335">
        <v>13.157907852728396</v>
      </c>
      <c r="BR78" s="335">
        <v>13.177975130147164</v>
      </c>
      <c r="BS78" s="335">
        <v>13.197122904723136</v>
      </c>
      <c r="BT78" s="335">
        <v>13.215304978234448</v>
      </c>
      <c r="BU78" s="335">
        <v>13.232628199882162</v>
      </c>
      <c r="BV78" s="335">
        <v>13.249026078232157</v>
      </c>
      <c r="BW78" s="335">
        <v>13.264892907174854</v>
      </c>
      <c r="BX78" s="335">
        <v>13.280095996146155</v>
      </c>
      <c r="BY78" s="335">
        <v>13.294628532502694</v>
      </c>
      <c r="BZ78" s="335">
        <v>13.308283884012786</v>
      </c>
      <c r="CA78" s="335">
        <v>13.321376806155561</v>
      </c>
      <c r="CB78" s="335">
        <v>13.333673338468712</v>
      </c>
      <c r="CC78" s="335">
        <v>13.3451320986076</v>
      </c>
      <c r="CD78" s="335">
        <v>13.355538487597867</v>
      </c>
      <c r="CE78" s="335">
        <v>13.365932529054271</v>
      </c>
      <c r="CF78" s="335">
        <v>13.376085582062183</v>
      </c>
    </row>
    <row r="79" spans="2:84">
      <c r="B79" s="334" t="s">
        <v>509</v>
      </c>
      <c r="C79" s="335">
        <v>0</v>
      </c>
      <c r="D79" s="335">
        <v>0</v>
      </c>
      <c r="E79" s="335">
        <v>0</v>
      </c>
      <c r="F79" s="335">
        <v>0</v>
      </c>
      <c r="G79" s="335">
        <v>0</v>
      </c>
      <c r="H79" s="335">
        <v>0</v>
      </c>
      <c r="I79" s="335">
        <v>8.1964241358100341E-3</v>
      </c>
      <c r="J79" s="335">
        <v>5.1456540544559573E-2</v>
      </c>
      <c r="K79" s="335">
        <v>0.1314729402751757</v>
      </c>
      <c r="L79" s="335">
        <v>0.25801815343535806</v>
      </c>
      <c r="M79" s="335">
        <v>0.44123583251454834</v>
      </c>
      <c r="N79" s="335">
        <v>0.69907393607355028</v>
      </c>
      <c r="O79" s="335">
        <v>1.0296145537580661</v>
      </c>
      <c r="P79" s="335">
        <v>1.6160203676605189</v>
      </c>
      <c r="Q79" s="335">
        <v>2.6463757932852361</v>
      </c>
      <c r="R79" s="335">
        <v>4.1319073823799055</v>
      </c>
      <c r="S79" s="335">
        <v>5.9267367292564765</v>
      </c>
      <c r="T79" s="335">
        <v>7.7491724902642547</v>
      </c>
      <c r="U79" s="335">
        <v>9.3904843179266937</v>
      </c>
      <c r="V79" s="335">
        <v>10.727403422606686</v>
      </c>
      <c r="W79" s="335">
        <v>11.835726118817895</v>
      </c>
      <c r="X79" s="335">
        <v>12.853044814265512</v>
      </c>
      <c r="Y79" s="335">
        <v>13.808484954247421</v>
      </c>
      <c r="Z79" s="335">
        <v>14.729892413580265</v>
      </c>
      <c r="AA79" s="335">
        <v>15.626741677552486</v>
      </c>
      <c r="AB79" s="335">
        <v>16.503444458478697</v>
      </c>
      <c r="AC79" s="335">
        <v>17.306028686879536</v>
      </c>
      <c r="AD79" s="335">
        <v>18.012625256808164</v>
      </c>
      <c r="AE79" s="335">
        <v>18.648768852078952</v>
      </c>
      <c r="AF79" s="335">
        <v>19.235418444207294</v>
      </c>
      <c r="AG79" s="335">
        <v>19.776591682897159</v>
      </c>
      <c r="AH79" s="335">
        <v>20.271838407597013</v>
      </c>
      <c r="AI79" s="335">
        <v>20.730918446601475</v>
      </c>
      <c r="AJ79" s="335">
        <v>21.16311815060164</v>
      </c>
      <c r="AK79" s="335">
        <v>21.541001689736195</v>
      </c>
      <c r="AL79" s="335">
        <v>21.864413628286588</v>
      </c>
      <c r="AM79" s="335">
        <v>22.128007839600997</v>
      </c>
      <c r="AN79" s="335">
        <v>22.288554229972313</v>
      </c>
      <c r="AO79" s="335">
        <v>22.449100620343632</v>
      </c>
      <c r="AP79" s="335">
        <v>22.609647010714951</v>
      </c>
      <c r="AQ79" s="335">
        <v>22.770193401086267</v>
      </c>
      <c r="AR79" s="335">
        <v>22.998000000000001</v>
      </c>
      <c r="AS79" s="335">
        <v>23.230840000000001</v>
      </c>
      <c r="AT79" s="335">
        <v>23.464080000000003</v>
      </c>
      <c r="AU79" s="335">
        <v>23.697150000000001</v>
      </c>
      <c r="AV79" s="335">
        <v>23.930049999999998</v>
      </c>
      <c r="AW79" s="335">
        <v>24.195833291258975</v>
      </c>
      <c r="AX79" s="335">
        <v>24.45650550846166</v>
      </c>
      <c r="AY79" s="335">
        <v>24.708620906346582</v>
      </c>
      <c r="AZ79" s="335">
        <v>24.917149127705638</v>
      </c>
      <c r="BA79" s="335">
        <v>25.121447467160337</v>
      </c>
      <c r="BB79" s="335">
        <v>25.320962428656628</v>
      </c>
      <c r="BC79" s="335">
        <v>25.515310981418995</v>
      </c>
      <c r="BD79" s="335">
        <v>25.703958368867902</v>
      </c>
      <c r="BE79" s="335">
        <v>25.891569597960171</v>
      </c>
      <c r="BF79" s="335">
        <v>26.077611951776856</v>
      </c>
      <c r="BG79" s="335">
        <v>26.260953675156003</v>
      </c>
      <c r="BH79" s="335">
        <v>26.441558858883464</v>
      </c>
      <c r="BI79" s="335">
        <v>26.619462005739273</v>
      </c>
      <c r="BJ79" s="335">
        <v>26.794709275528596</v>
      </c>
      <c r="BK79" s="335">
        <v>26.966822691369032</v>
      </c>
      <c r="BL79" s="335">
        <v>27.136037354110602</v>
      </c>
      <c r="BM79" s="335">
        <v>27.302375446700097</v>
      </c>
      <c r="BN79" s="335">
        <v>27.46623385375991</v>
      </c>
      <c r="BO79" s="335">
        <v>27.627388480138816</v>
      </c>
      <c r="BP79" s="335">
        <v>27.786347175280252</v>
      </c>
      <c r="BQ79" s="335">
        <v>27.943431764611145</v>
      </c>
      <c r="BR79" s="335">
        <v>28.099178237744191</v>
      </c>
      <c r="BS79" s="335">
        <v>28.253450494551061</v>
      </c>
      <c r="BT79" s="335">
        <v>28.406704944762822</v>
      </c>
      <c r="BU79" s="335">
        <v>28.559162235784061</v>
      </c>
      <c r="BV79" s="335">
        <v>28.711254794048727</v>
      </c>
      <c r="BW79" s="335">
        <v>28.862667468520325</v>
      </c>
      <c r="BX79" s="335">
        <v>29.013681265768962</v>
      </c>
      <c r="BY79" s="335">
        <v>29.164260340355693</v>
      </c>
      <c r="BZ79" s="335">
        <v>29.314513305176714</v>
      </c>
      <c r="CA79" s="335">
        <v>29.463917495375277</v>
      </c>
      <c r="CB79" s="335">
        <v>29.612504807730538</v>
      </c>
      <c r="CC79" s="335">
        <v>29.760141115386084</v>
      </c>
      <c r="CD79" s="335">
        <v>29.906906219785142</v>
      </c>
      <c r="CE79" s="335">
        <v>30.054121414822529</v>
      </c>
      <c r="CF79" s="335">
        <v>30.201866259586598</v>
      </c>
    </row>
    <row r="80" spans="2:84">
      <c r="B80" s="334" t="s">
        <v>510</v>
      </c>
      <c r="C80" s="335">
        <v>10.474730939438535</v>
      </c>
      <c r="D80" s="335">
        <v>11.318618545630915</v>
      </c>
      <c r="E80" s="335">
        <v>12.056843133314612</v>
      </c>
      <c r="F80" s="335">
        <v>12.75227411872004</v>
      </c>
      <c r="G80" s="335">
        <v>13.33816134264039</v>
      </c>
      <c r="H80" s="335">
        <v>13.875636521011049</v>
      </c>
      <c r="I80" s="335">
        <v>14.240963618936009</v>
      </c>
      <c r="J80" s="335">
        <v>14.577216681347048</v>
      </c>
      <c r="K80" s="335">
        <v>14.9538097768712</v>
      </c>
      <c r="L80" s="335">
        <v>15.342564039320475</v>
      </c>
      <c r="M80" s="335">
        <v>15.756842303281273</v>
      </c>
      <c r="N80" s="335">
        <v>16.335996287232142</v>
      </c>
      <c r="O80" s="335">
        <v>16.82015758298386</v>
      </c>
      <c r="P80" s="335">
        <v>17.351210252684304</v>
      </c>
      <c r="Q80" s="335">
        <v>17.913878204816921</v>
      </c>
      <c r="R80" s="335">
        <v>18.454288619787256</v>
      </c>
      <c r="S80" s="335">
        <v>18.942800223850558</v>
      </c>
      <c r="T80" s="335">
        <v>19.398240165317215</v>
      </c>
      <c r="U80" s="335">
        <v>19.832693028017797</v>
      </c>
      <c r="V80" s="335">
        <v>20.255921727193325</v>
      </c>
      <c r="W80" s="335">
        <v>20.675491950990956</v>
      </c>
      <c r="X80" s="335">
        <v>21.129264229631648</v>
      </c>
      <c r="Y80" s="335">
        <v>21.49800135965182</v>
      </c>
      <c r="Z80" s="335">
        <v>21.84965451712571</v>
      </c>
      <c r="AA80" s="335">
        <v>22.169041296019198</v>
      </c>
      <c r="AB80" s="335">
        <v>22.46077456598357</v>
      </c>
      <c r="AC80" s="335">
        <v>22.729654151195476</v>
      </c>
      <c r="AD80" s="335">
        <v>22.9806246106907</v>
      </c>
      <c r="AE80" s="335">
        <v>23.218738052424804</v>
      </c>
      <c r="AF80" s="335">
        <v>23.449121981058276</v>
      </c>
      <c r="AG80" s="335">
        <v>23.676952179467854</v>
      </c>
      <c r="AH80" s="335">
        <v>23.902010596751435</v>
      </c>
      <c r="AI80" s="335">
        <v>24.136208842032417</v>
      </c>
      <c r="AJ80" s="335">
        <v>24.390628670202545</v>
      </c>
      <c r="AK80" s="335">
        <v>24.634345077341983</v>
      </c>
      <c r="AL80" s="335">
        <v>24.86858244401072</v>
      </c>
      <c r="AM80" s="335">
        <v>25.094628453587184</v>
      </c>
      <c r="AN80" s="335">
        <v>25.243205205806863</v>
      </c>
      <c r="AO80" s="335">
        <v>25.386569579971823</v>
      </c>
      <c r="AP80" s="335">
        <v>25.526225303136371</v>
      </c>
      <c r="AQ80" s="335">
        <v>25.663721695258662</v>
      </c>
      <c r="AR80" s="335">
        <v>25.876000000000001</v>
      </c>
      <c r="AS80" s="335">
        <v>26.095423864039766</v>
      </c>
      <c r="AT80" s="335">
        <v>26.317490305256982</v>
      </c>
      <c r="AU80" s="335">
        <v>26.543674108354811</v>
      </c>
      <c r="AV80" s="335">
        <v>26.775825510527159</v>
      </c>
      <c r="AW80" s="335">
        <v>27.002177493132876</v>
      </c>
      <c r="AX80" s="335">
        <v>27.221483185174602</v>
      </c>
      <c r="AY80" s="335">
        <v>27.430360670682763</v>
      </c>
      <c r="AZ80" s="335">
        <v>27.589911359480762</v>
      </c>
      <c r="BA80" s="335">
        <v>27.743985502475145</v>
      </c>
      <c r="BB80" s="335">
        <v>27.891818696532852</v>
      </c>
      <c r="BC80" s="335">
        <v>28.033431932779749</v>
      </c>
      <c r="BD80" s="335">
        <v>28.168091938622151</v>
      </c>
      <c r="BE80" s="335">
        <v>28.300951638553254</v>
      </c>
      <c r="BF80" s="335">
        <v>28.431245273123327</v>
      </c>
      <c r="BG80" s="335">
        <v>28.558158328401394</v>
      </c>
      <c r="BH80" s="335">
        <v>28.681480711660591</v>
      </c>
      <c r="BI80" s="335">
        <v>28.801277347012459</v>
      </c>
      <c r="BJ80" s="335">
        <v>28.917424884244323</v>
      </c>
      <c r="BK80" s="335">
        <v>29.029835278969973</v>
      </c>
      <c r="BL80" s="335">
        <v>29.138590982933032</v>
      </c>
      <c r="BM80" s="335">
        <v>29.243743484970047</v>
      </c>
      <c r="BN80" s="335">
        <v>29.34554322571293</v>
      </c>
      <c r="BO80" s="335">
        <v>29.444176776760017</v>
      </c>
      <c r="BP80" s="335">
        <v>29.540008639823643</v>
      </c>
      <c r="BQ80" s="335">
        <v>29.633401149451487</v>
      </c>
      <c r="BR80" s="335">
        <v>29.724738414121507</v>
      </c>
      <c r="BS80" s="335">
        <v>29.814293054199091</v>
      </c>
      <c r="BT80" s="335">
        <v>29.902359207052516</v>
      </c>
      <c r="BU80" s="335">
        <v>29.989179706679728</v>
      </c>
      <c r="BV80" s="335">
        <v>30.075015534328916</v>
      </c>
      <c r="BW80" s="335">
        <v>30.159945898520196</v>
      </c>
      <c r="BX80" s="335">
        <v>30.244070686616467</v>
      </c>
      <c r="BY80" s="335">
        <v>30.327358664040396</v>
      </c>
      <c r="BZ80" s="335">
        <v>30.409727422113225</v>
      </c>
      <c r="CA80" s="335">
        <v>30.491044110553041</v>
      </c>
      <c r="CB80" s="335">
        <v>30.571149541910355</v>
      </c>
      <c r="CC80" s="335">
        <v>30.649914463187638</v>
      </c>
      <c r="CD80" s="335">
        <v>30.727229419832025</v>
      </c>
      <c r="CE80" s="335">
        <v>30.804860313372487</v>
      </c>
      <c r="CF80" s="335">
        <v>30.882686575072796</v>
      </c>
    </row>
    <row r="81" spans="2:84">
      <c r="B81" s="334" t="s">
        <v>33</v>
      </c>
      <c r="C81" s="335">
        <v>26.094958725519199</v>
      </c>
      <c r="D81" s="335">
        <v>27.305513166378741</v>
      </c>
      <c r="E81" s="335">
        <v>28.247622698757567</v>
      </c>
      <c r="F81" s="335">
        <v>29.148340613293776</v>
      </c>
      <c r="G81" s="335">
        <v>29.918473179345661</v>
      </c>
      <c r="H81" s="335">
        <v>30.740441800958305</v>
      </c>
      <c r="I81" s="335">
        <v>31.331362494800093</v>
      </c>
      <c r="J81" s="335">
        <v>31.957317620937442</v>
      </c>
      <c r="K81" s="335">
        <v>32.655723548405632</v>
      </c>
      <c r="L81" s="335">
        <v>33.29677674995807</v>
      </c>
      <c r="M81" s="335">
        <v>34.029819678760802</v>
      </c>
      <c r="N81" s="335">
        <v>35.11086973117316</v>
      </c>
      <c r="O81" s="335">
        <v>36.122677222305427</v>
      </c>
      <c r="P81" s="335">
        <v>37.689055568464411</v>
      </c>
      <c r="Q81" s="335">
        <v>39.821458995715815</v>
      </c>
      <c r="R81" s="335">
        <v>42.269096244778346</v>
      </c>
      <c r="S81" s="335">
        <v>44.940977500728941</v>
      </c>
      <c r="T81" s="335">
        <v>47.636065358758543</v>
      </c>
      <c r="U81" s="335">
        <v>50.214042040875867</v>
      </c>
      <c r="V81" s="335">
        <v>52.510437400694165</v>
      </c>
      <c r="W81" s="335">
        <v>54.552647213152262</v>
      </c>
      <c r="X81" s="335">
        <v>56.530351895424737</v>
      </c>
      <c r="Y81" s="335">
        <v>58.199075978163563</v>
      </c>
      <c r="Z81" s="335">
        <v>59.787857287790537</v>
      </c>
      <c r="AA81" s="335">
        <v>61.328130407415088</v>
      </c>
      <c r="AB81" s="335">
        <v>62.828839435721328</v>
      </c>
      <c r="AC81" s="335">
        <v>64.224462868153395</v>
      </c>
      <c r="AD81" s="335">
        <v>65.502404638225784</v>
      </c>
      <c r="AE81" s="335">
        <v>66.697694037039568</v>
      </c>
      <c r="AF81" s="335">
        <v>67.840962845833729</v>
      </c>
      <c r="AG81" s="335">
        <v>68.946042378117852</v>
      </c>
      <c r="AH81" s="335">
        <v>70.011126763668656</v>
      </c>
      <c r="AI81" s="335">
        <v>71.069882238137382</v>
      </c>
      <c r="AJ81" s="335">
        <v>72.153960498344858</v>
      </c>
      <c r="AK81" s="335">
        <v>73.170450490095192</v>
      </c>
      <c r="AL81" s="335">
        <v>74.120567289759379</v>
      </c>
      <c r="AM81" s="335">
        <v>75.000410951404973</v>
      </c>
      <c r="AN81" s="335">
        <v>75.619057865371175</v>
      </c>
      <c r="AO81" s="335">
        <v>76.230000648639333</v>
      </c>
      <c r="AP81" s="335">
        <v>76.834969758731901</v>
      </c>
      <c r="AQ81" s="335">
        <v>77.435750152364591</v>
      </c>
      <c r="AR81" s="335">
        <v>78.176787824788704</v>
      </c>
      <c r="AS81" s="335">
        <v>78.915987124019225</v>
      </c>
      <c r="AT81" s="335">
        <v>79.656882606578719</v>
      </c>
      <c r="AU81" s="335">
        <v>80.400653155704902</v>
      </c>
      <c r="AV81" s="335">
        <v>81.26921147310776</v>
      </c>
      <c r="AW81" s="335">
        <v>82.194833359936553</v>
      </c>
      <c r="AX81" s="335">
        <v>83.107307903472659</v>
      </c>
      <c r="AY81" s="335">
        <v>83.991582999175677</v>
      </c>
      <c r="AZ81" s="335">
        <v>84.72909243326005</v>
      </c>
      <c r="BA81" s="335">
        <v>85.453200158951205</v>
      </c>
      <c r="BB81" s="335">
        <v>86.162774935665965</v>
      </c>
      <c r="BC81" s="335">
        <v>86.856886385513434</v>
      </c>
      <c r="BD81" s="335">
        <v>87.533695699224836</v>
      </c>
      <c r="BE81" s="335">
        <v>88.20904514852019</v>
      </c>
      <c r="BF81" s="335">
        <v>88.881997289709773</v>
      </c>
      <c r="BG81" s="335">
        <v>89.550098267684234</v>
      </c>
      <c r="BH81" s="335">
        <v>90.213331218189154</v>
      </c>
      <c r="BI81" s="335">
        <v>90.872058970835297</v>
      </c>
      <c r="BJ81" s="335">
        <v>91.523831521256739</v>
      </c>
      <c r="BK81" s="335">
        <v>92.165936623378983</v>
      </c>
      <c r="BL81" s="335">
        <v>92.799061194026194</v>
      </c>
      <c r="BM81" s="335">
        <v>93.418754521731387</v>
      </c>
      <c r="BN81" s="335">
        <v>94.026333320984975</v>
      </c>
      <c r="BO81" s="335">
        <v>94.621431880459141</v>
      </c>
      <c r="BP81" s="335">
        <v>95.205732367408999</v>
      </c>
      <c r="BQ81" s="335">
        <v>95.780421642811234</v>
      </c>
      <c r="BR81" s="335">
        <v>96.347261253411006</v>
      </c>
      <c r="BS81" s="335">
        <v>96.909011482202487</v>
      </c>
      <c r="BT81" s="335">
        <v>97.467073383521011</v>
      </c>
      <c r="BU81" s="335">
        <v>98.022192451699453</v>
      </c>
      <c r="BV81" s="335">
        <v>98.575684129683509</v>
      </c>
      <c r="BW81" s="335">
        <v>99.126772214528515</v>
      </c>
      <c r="BX81" s="335">
        <v>99.676264312141939</v>
      </c>
      <c r="BY81" s="335">
        <v>100.22404487732285</v>
      </c>
      <c r="BZ81" s="335">
        <v>100.77034408925134</v>
      </c>
      <c r="CA81" s="335">
        <v>101.31369567984268</v>
      </c>
      <c r="CB81" s="335">
        <v>101.85407581267566</v>
      </c>
      <c r="CC81" s="335">
        <v>102.3910437543508</v>
      </c>
      <c r="CD81" s="335">
        <v>102.92473549798954</v>
      </c>
      <c r="CE81" s="335">
        <v>103.45982642263185</v>
      </c>
      <c r="CF81" s="335">
        <v>103.99644435494177</v>
      </c>
    </row>
    <row r="82" spans="2:84">
      <c r="B82" s="291"/>
      <c r="C82" s="210"/>
      <c r="D82" s="210"/>
      <c r="E82" s="210"/>
      <c r="F82" s="336"/>
      <c r="G82" s="337"/>
      <c r="H82" s="210"/>
      <c r="I82" s="210"/>
      <c r="J82" s="210"/>
      <c r="K82" s="210"/>
    </row>
    <row r="83" spans="2:84">
      <c r="B83" s="291"/>
      <c r="C83" s="339" t="s">
        <v>494</v>
      </c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0"/>
      <c r="BN83" s="210"/>
      <c r="BO83" s="210"/>
      <c r="BP83" s="210"/>
      <c r="BQ83" s="210"/>
    </row>
    <row r="84" spans="2:84" s="76" customFormat="1">
      <c r="B84" s="333" t="s">
        <v>36</v>
      </c>
      <c r="C84" s="322">
        <v>1970</v>
      </c>
      <c r="D84" s="322">
        <v>1971</v>
      </c>
      <c r="E84" s="322">
        <v>1972</v>
      </c>
      <c r="F84" s="322">
        <v>1973</v>
      </c>
      <c r="G84" s="322">
        <v>1974</v>
      </c>
      <c r="H84" s="322">
        <v>1975</v>
      </c>
      <c r="I84" s="322">
        <v>1976</v>
      </c>
      <c r="J84" s="322">
        <v>1977</v>
      </c>
      <c r="K84" s="322">
        <v>1978</v>
      </c>
      <c r="L84" s="322">
        <v>1979</v>
      </c>
      <c r="M84" s="322">
        <v>1980</v>
      </c>
      <c r="N84" s="322">
        <v>1981</v>
      </c>
      <c r="O84" s="322">
        <v>1982</v>
      </c>
      <c r="P84" s="322">
        <v>1983</v>
      </c>
      <c r="Q84" s="322">
        <v>1984</v>
      </c>
      <c r="R84" s="322">
        <v>1985</v>
      </c>
      <c r="S84" s="322">
        <v>1986</v>
      </c>
      <c r="T84" s="322">
        <v>1987</v>
      </c>
      <c r="U84" s="322">
        <v>1988</v>
      </c>
      <c r="V84" s="322">
        <v>1989</v>
      </c>
      <c r="W84" s="322">
        <v>1990</v>
      </c>
      <c r="X84" s="322">
        <v>1991</v>
      </c>
      <c r="Y84" s="322">
        <v>1992</v>
      </c>
      <c r="Z84" s="322">
        <v>1993</v>
      </c>
      <c r="AA84" s="322">
        <v>1994</v>
      </c>
      <c r="AB84" s="322">
        <v>1995</v>
      </c>
      <c r="AC84" s="322">
        <v>1996</v>
      </c>
      <c r="AD84" s="322">
        <v>1997</v>
      </c>
      <c r="AE84" s="322">
        <v>1998</v>
      </c>
      <c r="AF84" s="322">
        <v>1999</v>
      </c>
      <c r="AG84" s="322">
        <v>2000</v>
      </c>
      <c r="AH84" s="322">
        <v>2001</v>
      </c>
      <c r="AI84" s="322">
        <v>2002</v>
      </c>
      <c r="AJ84" s="322">
        <v>2003</v>
      </c>
      <c r="AK84" s="322">
        <v>2004</v>
      </c>
      <c r="AL84" s="322">
        <v>2005</v>
      </c>
      <c r="AM84" s="322">
        <v>2006</v>
      </c>
      <c r="AN84" s="322">
        <v>2007</v>
      </c>
      <c r="AO84" s="322">
        <v>2008</v>
      </c>
      <c r="AP84" s="322">
        <v>2009</v>
      </c>
      <c r="AQ84" s="322">
        <v>2010</v>
      </c>
      <c r="AR84" s="322">
        <v>2011</v>
      </c>
      <c r="AS84" s="322">
        <v>2012</v>
      </c>
      <c r="AT84" s="322">
        <v>2013</v>
      </c>
      <c r="AU84" s="322">
        <v>2014</v>
      </c>
      <c r="AV84" s="322">
        <v>2015</v>
      </c>
      <c r="AW84" s="322">
        <v>2016</v>
      </c>
      <c r="AX84" s="322">
        <v>2017</v>
      </c>
      <c r="AY84" s="322">
        <v>2018</v>
      </c>
      <c r="AZ84" s="322">
        <v>2019</v>
      </c>
      <c r="BA84" s="322">
        <v>2020</v>
      </c>
      <c r="BB84" s="322">
        <v>2021</v>
      </c>
      <c r="BC84" s="322">
        <v>2022</v>
      </c>
      <c r="BD84" s="322">
        <v>2023</v>
      </c>
      <c r="BE84" s="322">
        <v>2024</v>
      </c>
      <c r="BF84" s="322">
        <v>2025</v>
      </c>
      <c r="BG84" s="322">
        <v>2026</v>
      </c>
      <c r="BH84" s="322">
        <v>2027</v>
      </c>
      <c r="BI84" s="322">
        <v>2028</v>
      </c>
      <c r="BJ84" s="322">
        <v>2029</v>
      </c>
      <c r="BK84" s="322">
        <v>2030</v>
      </c>
      <c r="BL84" s="322">
        <v>2031</v>
      </c>
      <c r="BM84" s="322">
        <v>2032</v>
      </c>
      <c r="BN84" s="322">
        <v>2033</v>
      </c>
      <c r="BO84" s="322">
        <v>2034</v>
      </c>
      <c r="BP84" s="322">
        <v>2035</v>
      </c>
      <c r="BQ84" s="322">
        <v>2036</v>
      </c>
      <c r="BR84" s="322">
        <v>2037</v>
      </c>
      <c r="BS84" s="322">
        <v>2038</v>
      </c>
      <c r="BT84" s="322">
        <v>2039</v>
      </c>
      <c r="BU84" s="322">
        <v>2040</v>
      </c>
      <c r="BV84" s="322">
        <v>2041</v>
      </c>
      <c r="BW84" s="322">
        <v>2042</v>
      </c>
      <c r="BX84" s="322">
        <v>2043</v>
      </c>
      <c r="BY84" s="322">
        <v>2044</v>
      </c>
      <c r="BZ84" s="322">
        <v>2045</v>
      </c>
      <c r="CA84" s="322">
        <v>2046</v>
      </c>
      <c r="CB84" s="322">
        <v>2047</v>
      </c>
      <c r="CC84" s="322">
        <v>2048</v>
      </c>
      <c r="CD84" s="322">
        <v>2049</v>
      </c>
      <c r="CE84" s="322">
        <v>2050</v>
      </c>
      <c r="CF84" s="322">
        <v>2051</v>
      </c>
    </row>
    <row r="85" spans="2:84">
      <c r="B85" s="333" t="s">
        <v>507</v>
      </c>
      <c r="C85" s="335">
        <v>6.184539146550728</v>
      </c>
      <c r="D85" s="335">
        <v>6.1397584972587511</v>
      </c>
      <c r="E85" s="335">
        <v>6.0305945199523654</v>
      </c>
      <c r="F85" s="335">
        <v>5.921999818146249</v>
      </c>
      <c r="G85" s="335">
        <v>5.8060368328077647</v>
      </c>
      <c r="H85" s="335">
        <v>5.7240791036622332</v>
      </c>
      <c r="I85" s="335">
        <v>5.6178110767216562</v>
      </c>
      <c r="J85" s="335">
        <v>5.5177495188915922</v>
      </c>
      <c r="K85" s="335">
        <v>5.4119287152886519</v>
      </c>
      <c r="L85" s="335">
        <v>5.2689178480077539</v>
      </c>
      <c r="M85" s="335">
        <v>5.1295520077065699</v>
      </c>
      <c r="N85" s="335">
        <v>5.0140653036545011</v>
      </c>
      <c r="O85" s="335">
        <v>4.8743457016185507</v>
      </c>
      <c r="P85" s="335">
        <v>4.7744441346764637</v>
      </c>
      <c r="Q85" s="335">
        <v>4.6804371227683452</v>
      </c>
      <c r="R85" s="335">
        <v>4.5537882250702859</v>
      </c>
      <c r="S85" s="335">
        <v>4.4183408265766602</v>
      </c>
      <c r="T85" s="335">
        <v>4.2912403548453169</v>
      </c>
      <c r="U85" s="335">
        <v>4.1860660119610991</v>
      </c>
      <c r="V85" s="335">
        <v>4.0938322688981428</v>
      </c>
      <c r="W85" s="335">
        <v>4.0756744520196966</v>
      </c>
      <c r="X85" s="335">
        <v>3.9726411514060911</v>
      </c>
      <c r="Y85" s="335">
        <v>3.8777654917225926</v>
      </c>
      <c r="Z85" s="335">
        <v>3.8137206291117125</v>
      </c>
      <c r="AA85" s="335">
        <v>3.7275740101756614</v>
      </c>
      <c r="AB85" s="335">
        <v>3.6438050389868266</v>
      </c>
      <c r="AC85" s="335">
        <v>3.5726119734332888</v>
      </c>
      <c r="AD85" s="335">
        <v>3.5044964317774587</v>
      </c>
      <c r="AE85" s="335">
        <v>3.4438477104836305</v>
      </c>
      <c r="AF85" s="335">
        <v>3.4043860685632223</v>
      </c>
      <c r="AG85" s="335">
        <v>3.3698568712265509</v>
      </c>
      <c r="AH85" s="335">
        <v>3.3344701140900157</v>
      </c>
      <c r="AI85" s="335">
        <v>3.474708247296149</v>
      </c>
      <c r="AJ85" s="335">
        <v>3.5039997590955689</v>
      </c>
      <c r="AK85" s="335">
        <v>3.5207754693028606</v>
      </c>
      <c r="AL85" s="335">
        <v>3.5364455394051597</v>
      </c>
      <c r="AM85" s="335">
        <v>3.5505562714033543</v>
      </c>
      <c r="AN85" s="335">
        <v>3.5501588517479408</v>
      </c>
      <c r="AO85" s="335">
        <v>3.4563324094211212</v>
      </c>
      <c r="AP85" s="335">
        <v>3.2072221362164379</v>
      </c>
      <c r="AQ85" s="335">
        <v>3.2025068432813355</v>
      </c>
      <c r="AR85" s="335">
        <v>3.2409135830778437</v>
      </c>
      <c r="AS85" s="335">
        <v>3.2324888402953582</v>
      </c>
      <c r="AT85" s="335">
        <v>3.1994841011252824</v>
      </c>
      <c r="AU85" s="335">
        <v>3.1489356675444617</v>
      </c>
      <c r="AV85" s="335">
        <v>3.1242010756452898</v>
      </c>
      <c r="AW85" s="335">
        <v>3.1309057084684691</v>
      </c>
      <c r="AX85" s="335">
        <v>3.1355661741482175</v>
      </c>
      <c r="AY85" s="335">
        <v>3.1376247983742722</v>
      </c>
      <c r="AZ85" s="335">
        <v>3.1326473407465887</v>
      </c>
      <c r="BA85" s="335">
        <v>3.1256460561139572</v>
      </c>
      <c r="BB85" s="335">
        <v>3.1165082758377927</v>
      </c>
      <c r="BC85" s="335">
        <v>3.1054121073962855</v>
      </c>
      <c r="BD85" s="335">
        <v>3.1475965842050537</v>
      </c>
      <c r="BE85" s="335">
        <v>3.1945251823342242</v>
      </c>
      <c r="BF85" s="335">
        <v>3.2417296193583964</v>
      </c>
      <c r="BG85" s="335">
        <v>3.2890521183424855</v>
      </c>
      <c r="BH85" s="335">
        <v>3.3365460022324149</v>
      </c>
      <c r="BI85" s="335">
        <v>3.3842259855952141</v>
      </c>
      <c r="BJ85" s="335">
        <v>3.4319529263901245</v>
      </c>
      <c r="BK85" s="335">
        <v>3.4794598240471477</v>
      </c>
      <c r="BL85" s="335">
        <v>3.5268180505436639</v>
      </c>
      <c r="BM85" s="335">
        <v>3.5736829236887613</v>
      </c>
      <c r="BN85" s="335">
        <v>3.6201542551283281</v>
      </c>
      <c r="BO85" s="335">
        <v>3.6661083315055603</v>
      </c>
      <c r="BP85" s="335">
        <v>3.7116598204850293</v>
      </c>
      <c r="BQ85" s="335">
        <v>3.756852131403031</v>
      </c>
      <c r="BR85" s="335">
        <v>3.8018054207097229</v>
      </c>
      <c r="BS85" s="335">
        <v>3.8466217543093801</v>
      </c>
      <c r="BT85" s="335">
        <v>3.8914056380206841</v>
      </c>
      <c r="BU85" s="335">
        <v>3.9361833464030265</v>
      </c>
      <c r="BV85" s="335">
        <v>3.9810581584610554</v>
      </c>
      <c r="BW85" s="335">
        <v>4.0258898910469716</v>
      </c>
      <c r="BX85" s="335">
        <v>4.0707624545415531</v>
      </c>
      <c r="BY85" s="335">
        <v>4.11566960106361</v>
      </c>
      <c r="BZ85" s="335">
        <v>4.1606729216922931</v>
      </c>
      <c r="CA85" s="335">
        <v>4.2056035901638191</v>
      </c>
      <c r="CB85" s="335">
        <v>4.2505122186849063</v>
      </c>
      <c r="CC85" s="335">
        <v>4.2953784115754221</v>
      </c>
      <c r="CD85" s="335">
        <v>4.3402592056161771</v>
      </c>
      <c r="CE85" s="335">
        <v>4.385236824807385</v>
      </c>
      <c r="CF85" s="335">
        <v>4.4303708907330295</v>
      </c>
    </row>
    <row r="86" spans="2:84">
      <c r="B86" s="334" t="s">
        <v>508</v>
      </c>
      <c r="C86" s="335">
        <v>3.0177988236082789</v>
      </c>
      <c r="D86" s="335">
        <v>3.0987327718334936</v>
      </c>
      <c r="E86" s="335">
        <v>3.1462373386493248</v>
      </c>
      <c r="F86" s="335">
        <v>3.1907131840061953</v>
      </c>
      <c r="G86" s="335">
        <v>3.2264144777546742</v>
      </c>
      <c r="H86" s="335">
        <v>3.2754915778077156</v>
      </c>
      <c r="I86" s="335">
        <v>3.303889626178008</v>
      </c>
      <c r="J86" s="335">
        <v>3.3297820642051006</v>
      </c>
      <c r="K86" s="335">
        <v>3.343897760976339</v>
      </c>
      <c r="L86" s="335">
        <v>3.3211885075611876</v>
      </c>
      <c r="M86" s="335">
        <v>3.2834462600876861</v>
      </c>
      <c r="N86" s="335">
        <v>3.2542043911423941</v>
      </c>
      <c r="O86" s="335">
        <v>3.212109329866478</v>
      </c>
      <c r="P86" s="335">
        <v>3.2166493400021365</v>
      </c>
      <c r="Q86" s="335">
        <v>3.2317160288238407</v>
      </c>
      <c r="R86" s="335">
        <v>3.2158318973402666</v>
      </c>
      <c r="S86" s="335">
        <v>3.1793361488387681</v>
      </c>
      <c r="T86" s="335">
        <v>3.1352093654697324</v>
      </c>
      <c r="U86" s="335">
        <v>3.0947670401441996</v>
      </c>
      <c r="V86" s="335">
        <v>3.0559527275490601</v>
      </c>
      <c r="W86" s="335">
        <v>3.0679263796428908</v>
      </c>
      <c r="X86" s="335">
        <v>3.0073288109273575</v>
      </c>
      <c r="Y86" s="335">
        <v>2.9440733758886504</v>
      </c>
      <c r="Z86" s="335">
        <v>2.910055298857734</v>
      </c>
      <c r="AA86" s="335">
        <v>2.8777330951189728</v>
      </c>
      <c r="AB86" s="335">
        <v>2.8717213168840212</v>
      </c>
      <c r="AC86" s="335">
        <v>2.8901358578576777</v>
      </c>
      <c r="AD86" s="335">
        <v>2.9133545134978793</v>
      </c>
      <c r="AE86" s="335">
        <v>2.9350998607619898</v>
      </c>
      <c r="AF86" s="335">
        <v>2.9667925754248525</v>
      </c>
      <c r="AG86" s="335">
        <v>2.9945491037778171</v>
      </c>
      <c r="AH86" s="335">
        <v>3.0131505541822192</v>
      </c>
      <c r="AI86" s="335">
        <v>3.1844483415786011</v>
      </c>
      <c r="AJ86" s="335">
        <v>3.2569124838509325</v>
      </c>
      <c r="AK86" s="335">
        <v>3.3134569284230482</v>
      </c>
      <c r="AL86" s="335">
        <v>3.3641899163819153</v>
      </c>
      <c r="AM86" s="335">
        <v>3.4088210437282482</v>
      </c>
      <c r="AN86" s="335">
        <v>3.4345891925374126</v>
      </c>
      <c r="AO86" s="335">
        <v>3.3649983738465621</v>
      </c>
      <c r="AP86" s="335">
        <v>3.1389763356313014</v>
      </c>
      <c r="AQ86" s="335">
        <v>3.1643389851786132</v>
      </c>
      <c r="AR86" s="335">
        <v>3.2328790901541926</v>
      </c>
      <c r="AS86" s="335">
        <v>3.2536821795542421</v>
      </c>
      <c r="AT86" s="335">
        <v>3.2509693542160716</v>
      </c>
      <c r="AU86" s="335">
        <v>3.2302762392544673</v>
      </c>
      <c r="AV86" s="335">
        <v>3.2466238248347068</v>
      </c>
      <c r="AW86" s="335">
        <v>3.2936935075446998</v>
      </c>
      <c r="AX86" s="335">
        <v>3.340695562571093</v>
      </c>
      <c r="AY86" s="335">
        <v>3.3866644699116923</v>
      </c>
      <c r="AZ86" s="335">
        <v>3.4268703369246785</v>
      </c>
      <c r="BA86" s="335">
        <v>3.4666342055815664</v>
      </c>
      <c r="BB86" s="335">
        <v>3.5060008760460684</v>
      </c>
      <c r="BC86" s="335">
        <v>3.5449268356806964</v>
      </c>
      <c r="BD86" s="335">
        <v>3.5833551774907026</v>
      </c>
      <c r="BE86" s="335">
        <v>3.6219304803772165</v>
      </c>
      <c r="BF86" s="335">
        <v>3.6607265141917864</v>
      </c>
      <c r="BG86" s="335">
        <v>3.6997533751421869</v>
      </c>
      <c r="BH86" s="335">
        <v>3.7390502235622902</v>
      </c>
      <c r="BI86" s="335">
        <v>3.7786675127271785</v>
      </c>
      <c r="BJ86" s="335">
        <v>3.8182559473314583</v>
      </c>
      <c r="BK86" s="335">
        <v>3.8575520690290541</v>
      </c>
      <c r="BL86" s="335">
        <v>3.8965897530369658</v>
      </c>
      <c r="BM86" s="335">
        <v>3.9346885490637287</v>
      </c>
      <c r="BN86" s="335">
        <v>3.971901821471135</v>
      </c>
      <c r="BO86" s="335">
        <v>4.0082080895618954</v>
      </c>
      <c r="BP86" s="335">
        <v>4.0436764427618606</v>
      </c>
      <c r="BQ86" s="335">
        <v>4.0783533717060196</v>
      </c>
      <c r="BR86" s="335">
        <v>4.1123089844349234</v>
      </c>
      <c r="BS86" s="335">
        <v>4.1459843030478982</v>
      </c>
      <c r="BT86" s="335">
        <v>4.1794345921787643</v>
      </c>
      <c r="BU86" s="335">
        <v>4.2126877870517099</v>
      </c>
      <c r="BV86" s="335">
        <v>4.2457933611921659</v>
      </c>
      <c r="BW86" s="335">
        <v>4.2787203819714366</v>
      </c>
      <c r="BX86" s="335">
        <v>4.3114985211103525</v>
      </c>
      <c r="BY86" s="335">
        <v>4.344121373058055</v>
      </c>
      <c r="BZ86" s="335">
        <v>4.3765932929412044</v>
      </c>
      <c r="CA86" s="335">
        <v>4.4088599428969584</v>
      </c>
      <c r="CB86" s="335">
        <v>4.4409163098058375</v>
      </c>
      <c r="CC86" s="335">
        <v>4.4727435092520098</v>
      </c>
      <c r="CD86" s="335">
        <v>4.5043406922677169</v>
      </c>
      <c r="CE86" s="335">
        <v>4.5359006281747982</v>
      </c>
      <c r="CF86" s="335">
        <v>4.5674219088498198</v>
      </c>
    </row>
    <row r="87" spans="2:84">
      <c r="B87" s="334" t="s">
        <v>509</v>
      </c>
      <c r="C87" s="335">
        <v>0</v>
      </c>
      <c r="D87" s="335">
        <v>0</v>
      </c>
      <c r="E87" s="335">
        <v>0</v>
      </c>
      <c r="F87" s="335">
        <v>0</v>
      </c>
      <c r="G87" s="335">
        <v>0</v>
      </c>
      <c r="H87" s="335">
        <v>0</v>
      </c>
      <c r="I87" s="335">
        <v>0</v>
      </c>
      <c r="J87" s="335">
        <v>0</v>
      </c>
      <c r="K87" s="335">
        <v>1.2230818863018638E-2</v>
      </c>
      <c r="L87" s="335">
        <v>2.4064611904110505E-2</v>
      </c>
      <c r="M87" s="335">
        <v>4.1272271072772024E-2</v>
      </c>
      <c r="N87" s="335">
        <v>6.5607562694256993E-2</v>
      </c>
      <c r="O87" s="335">
        <v>9.6978134011763362E-2</v>
      </c>
      <c r="P87" s="335">
        <v>0.15294832367986497</v>
      </c>
      <c r="Q87" s="335">
        <v>0.25188486830718781</v>
      </c>
      <c r="R87" s="335">
        <v>0.39546652902454965</v>
      </c>
      <c r="S87" s="335">
        <v>0.57019070902776048</v>
      </c>
      <c r="T87" s="335">
        <v>0.74904275683271071</v>
      </c>
      <c r="U87" s="335">
        <v>0.91166274041766004</v>
      </c>
      <c r="V87" s="335">
        <v>1.0457549831258097</v>
      </c>
      <c r="W87" s="335">
        <v>1.1782537897143983</v>
      </c>
      <c r="X87" s="335">
        <v>1.2748085849751905</v>
      </c>
      <c r="Y87" s="335">
        <v>1.3705239605266453</v>
      </c>
      <c r="Z87" s="335">
        <v>1.4732932990778023</v>
      </c>
      <c r="AA87" s="335">
        <v>1.5653516042132574</v>
      </c>
      <c r="AB87" s="335">
        <v>1.6576068139485229</v>
      </c>
      <c r="AC87" s="335">
        <v>1.7475488392050389</v>
      </c>
      <c r="AD87" s="335">
        <v>1.8275518928049013</v>
      </c>
      <c r="AE87" s="335">
        <v>1.9012140666788317</v>
      </c>
      <c r="AF87" s="335">
        <v>1.977742980101092</v>
      </c>
      <c r="AG87" s="335">
        <v>2.0480433228502219</v>
      </c>
      <c r="AH87" s="335">
        <v>2.1081186789886877</v>
      </c>
      <c r="AI87" s="335">
        <v>2.2730160324072894</v>
      </c>
      <c r="AJ87" s="335">
        <v>2.3657050070070924</v>
      </c>
      <c r="AK87" s="335">
        <v>2.4431988160869751</v>
      </c>
      <c r="AL87" s="335">
        <v>2.5122726248386744</v>
      </c>
      <c r="AM87" s="335">
        <v>2.5716836323904628</v>
      </c>
      <c r="AN87" s="335">
        <v>2.6134737212396546</v>
      </c>
      <c r="AO87" s="335">
        <v>2.5835162111456982</v>
      </c>
      <c r="AP87" s="335">
        <v>2.4067907983715209</v>
      </c>
      <c r="AQ87" s="335">
        <v>2.4241375073506886</v>
      </c>
      <c r="AR87" s="335">
        <v>2.4756281321000575</v>
      </c>
      <c r="AS87" s="335">
        <v>2.4907219662344509</v>
      </c>
      <c r="AT87" s="335">
        <v>2.4716208938282609</v>
      </c>
      <c r="AU87" s="335">
        <v>2.4407643157265619</v>
      </c>
      <c r="AV87" s="335">
        <v>2.4292208833600673</v>
      </c>
      <c r="AW87" s="335">
        <v>2.4526910628562701</v>
      </c>
      <c r="AX87" s="335">
        <v>2.475557040841049</v>
      </c>
      <c r="AY87" s="335">
        <v>2.4974920943217667</v>
      </c>
      <c r="AZ87" s="335">
        <v>2.5149546223172488</v>
      </c>
      <c r="BA87" s="335">
        <v>2.5319303231628467</v>
      </c>
      <c r="BB87" s="335">
        <v>2.5483552679437209</v>
      </c>
      <c r="BC87" s="335">
        <v>2.5642130971971104</v>
      </c>
      <c r="BD87" s="335">
        <v>2.5794424103008526</v>
      </c>
      <c r="BE87" s="335">
        <v>2.5945131544165423</v>
      </c>
      <c r="BF87" s="335">
        <v>2.6093621104407885</v>
      </c>
      <c r="BG87" s="335">
        <v>2.6238975380604033</v>
      </c>
      <c r="BH87" s="335">
        <v>2.6381067384786565</v>
      </c>
      <c r="BI87" s="335">
        <v>2.6519943401450456</v>
      </c>
      <c r="BJ87" s="335">
        <v>2.6655554606224863</v>
      </c>
      <c r="BK87" s="335">
        <v>2.6787650081929852</v>
      </c>
      <c r="BL87" s="335">
        <v>2.6916370857690617</v>
      </c>
      <c r="BM87" s="335">
        <v>2.7041751521434207</v>
      </c>
      <c r="BN87" s="335">
        <v>2.7164087939180166</v>
      </c>
      <c r="BO87" s="335">
        <v>2.7283387306152944</v>
      </c>
      <c r="BP87" s="335">
        <v>2.7400053656585945</v>
      </c>
      <c r="BQ87" s="335">
        <v>2.7514413432611908</v>
      </c>
      <c r="BR87" s="335">
        <v>2.7626890083855966</v>
      </c>
      <c r="BS87" s="335">
        <v>2.7737578586057845</v>
      </c>
      <c r="BT87" s="335">
        <v>2.7846821698624824</v>
      </c>
      <c r="BU87" s="335">
        <v>2.7954839829953344</v>
      </c>
      <c r="BV87" s="335">
        <v>2.8061944975246553</v>
      </c>
      <c r="BW87" s="335">
        <v>2.8168058798611084</v>
      </c>
      <c r="BX87" s="335">
        <v>2.8273344576779933</v>
      </c>
      <c r="BY87" s="335">
        <v>2.8377769167081905</v>
      </c>
      <c r="BZ87" s="335">
        <v>2.8481323466887334</v>
      </c>
      <c r="CA87" s="335">
        <v>2.8583734290550109</v>
      </c>
      <c r="CB87" s="335">
        <v>2.868492030618027</v>
      </c>
      <c r="CC87" s="335">
        <v>2.8784755338352275</v>
      </c>
      <c r="CD87" s="335">
        <v>2.8883201720756371</v>
      </c>
      <c r="CE87" s="335">
        <v>2.8981774566224234</v>
      </c>
      <c r="CF87" s="335">
        <v>2.9080430228362943</v>
      </c>
    </row>
    <row r="88" spans="2:84">
      <c r="B88" s="334" t="s">
        <v>510</v>
      </c>
      <c r="C88" s="335">
        <v>1.7765032774053657</v>
      </c>
      <c r="D88" s="335">
        <v>1.9196257219655399</v>
      </c>
      <c r="E88" s="335">
        <v>2.0448278304553651</v>
      </c>
      <c r="F88" s="335">
        <v>2.1627721893057132</v>
      </c>
      <c r="G88" s="335">
        <v>2.2621380421855806</v>
      </c>
      <c r="H88" s="335">
        <v>2.3532932633955572</v>
      </c>
      <c r="I88" s="335">
        <v>2.4152523524204699</v>
      </c>
      <c r="J88" s="335">
        <v>2.4722805158038073</v>
      </c>
      <c r="K88" s="335">
        <v>2.5361503060938806</v>
      </c>
      <c r="L88" s="335">
        <v>2.6020826174190508</v>
      </c>
      <c r="M88" s="335">
        <v>2.6723437723775194</v>
      </c>
      <c r="N88" s="335">
        <v>2.7705676748872525</v>
      </c>
      <c r="O88" s="335">
        <v>2.8526809180501234</v>
      </c>
      <c r="P88" s="335">
        <v>2.9427468885893417</v>
      </c>
      <c r="Q88" s="335">
        <v>3.0381747775569727</v>
      </c>
      <c r="R88" s="335">
        <v>3.1298278117866283</v>
      </c>
      <c r="S88" s="335">
        <v>3.2126788626333367</v>
      </c>
      <c r="T88" s="335">
        <v>3.2899209945176513</v>
      </c>
      <c r="U88" s="335">
        <v>3.363603740062914</v>
      </c>
      <c r="V88" s="335">
        <v>3.4353828793576966</v>
      </c>
      <c r="W88" s="335">
        <v>3.5658532505291394</v>
      </c>
      <c r="X88" s="335">
        <v>3.61391785437011</v>
      </c>
      <c r="Y88" s="335">
        <v>3.6607350083389805</v>
      </c>
      <c r="Z88" s="335">
        <v>3.7282743471210287</v>
      </c>
      <c r="AA88" s="335">
        <v>3.7652887889911137</v>
      </c>
      <c r="AB88" s="335">
        <v>3.8001802801601605</v>
      </c>
      <c r="AC88" s="335">
        <v>3.840476607257381</v>
      </c>
      <c r="AD88" s="335">
        <v>3.8750967740091267</v>
      </c>
      <c r="AE88" s="335">
        <v>3.9076032893613677</v>
      </c>
      <c r="AF88" s="335">
        <v>3.953329951880447</v>
      </c>
      <c r="AG88" s="335">
        <v>3.9939185202473992</v>
      </c>
      <c r="AH88" s="335">
        <v>4.0225140923616722</v>
      </c>
      <c r="AI88" s="335">
        <v>4.2554988368397844</v>
      </c>
      <c r="AJ88" s="335">
        <v>4.3571018712293386</v>
      </c>
      <c r="AK88" s="335">
        <v>4.4381527557063487</v>
      </c>
      <c r="AL88" s="335">
        <v>4.5123078760554467</v>
      </c>
      <c r="AM88" s="335">
        <v>4.5793304640673718</v>
      </c>
      <c r="AN88" s="335">
        <v>4.6222098707035286</v>
      </c>
      <c r="AO88" s="335">
        <v>4.5378270552396529</v>
      </c>
      <c r="AP88" s="335">
        <v>4.2429211217716851</v>
      </c>
      <c r="AQ88" s="335">
        <v>4.2885559199796424</v>
      </c>
      <c r="AR88" s="335">
        <v>4.3948676292372619</v>
      </c>
      <c r="AS88" s="335">
        <v>4.4374815581575682</v>
      </c>
      <c r="AT88" s="335">
        <v>4.4513903368566003</v>
      </c>
      <c r="AU88" s="335">
        <v>4.4421052535388084</v>
      </c>
      <c r="AV88" s="335">
        <v>4.465963014387567</v>
      </c>
      <c r="AW88" s="335">
        <v>4.5275976247458001</v>
      </c>
      <c r="AX88" s="335">
        <v>4.588510852569029</v>
      </c>
      <c r="AY88" s="335">
        <v>4.6479795441735838</v>
      </c>
      <c r="AZ88" s="335">
        <v>4.6994158249508997</v>
      </c>
      <c r="BA88" s="335">
        <v>4.750196655414908</v>
      </c>
      <c r="BB88" s="335">
        <v>4.8002435348221928</v>
      </c>
      <c r="BC88" s="335">
        <v>4.8494087116295477</v>
      </c>
      <c r="BD88" s="335">
        <v>4.8976154131735248</v>
      </c>
      <c r="BE88" s="335">
        <v>4.9457456924680825</v>
      </c>
      <c r="BF88" s="335">
        <v>4.993729165534246</v>
      </c>
      <c r="BG88" s="335">
        <v>5.0412777688417316</v>
      </c>
      <c r="BH88" s="335">
        <v>5.0884138349474721</v>
      </c>
      <c r="BI88" s="335">
        <v>5.1351394125837988</v>
      </c>
      <c r="BJ88" s="335">
        <v>5.1814931137912845</v>
      </c>
      <c r="BK88" s="335">
        <v>5.2273095380941035</v>
      </c>
      <c r="BL88" s="335">
        <v>5.2726634768475114</v>
      </c>
      <c r="BM88" s="335">
        <v>5.3175545957515409</v>
      </c>
      <c r="BN88" s="335">
        <v>5.362090201108523</v>
      </c>
      <c r="BO88" s="335">
        <v>5.406153679640413</v>
      </c>
      <c r="BP88" s="335">
        <v>5.4498747373571135</v>
      </c>
      <c r="BQ88" s="335">
        <v>5.4933131087104616</v>
      </c>
      <c r="BR88" s="335">
        <v>5.5366058903683655</v>
      </c>
      <c r="BS88" s="335">
        <v>5.5796548161019555</v>
      </c>
      <c r="BT88" s="335">
        <v>5.6225822666900953</v>
      </c>
      <c r="BU88" s="335">
        <v>5.665430167986691</v>
      </c>
      <c r="BV88" s="335">
        <v>5.7083176227876704</v>
      </c>
      <c r="BW88" s="335">
        <v>5.7511115811038218</v>
      </c>
      <c r="BX88" s="335">
        <v>5.7939014416242616</v>
      </c>
      <c r="BY88" s="335">
        <v>5.8366790556762691</v>
      </c>
      <c r="BZ88" s="335">
        <v>5.8794999546236264</v>
      </c>
      <c r="CA88" s="335">
        <v>5.9221887246714608</v>
      </c>
      <c r="CB88" s="335">
        <v>5.9647850000701848</v>
      </c>
      <c r="CC88" s="335">
        <v>6.0072602339841712</v>
      </c>
      <c r="CD88" s="335">
        <v>6.0496637741264978</v>
      </c>
      <c r="CE88" s="335">
        <v>6.0921922869277711</v>
      </c>
      <c r="CF88" s="335">
        <v>6.1348969260059425</v>
      </c>
    </row>
    <row r="89" spans="2:84" ht="13.5" thickBot="1">
      <c r="B89" s="341" t="s">
        <v>33</v>
      </c>
      <c r="C89" s="342">
        <v>10.978841247564374</v>
      </c>
      <c r="D89" s="342">
        <v>11.158116991057783</v>
      </c>
      <c r="E89" s="342">
        <v>11.221659689057054</v>
      </c>
      <c r="F89" s="342">
        <v>11.275485191458158</v>
      </c>
      <c r="G89" s="342">
        <v>11.294589352748018</v>
      </c>
      <c r="H89" s="342">
        <v>11.352863944865506</v>
      </c>
      <c r="I89" s="342">
        <v>11.337712085222572</v>
      </c>
      <c r="J89" s="342">
        <v>11.324588303001345</v>
      </c>
      <c r="K89" s="342">
        <v>11.30420760122189</v>
      </c>
      <c r="L89" s="342">
        <v>11.216253584892101</v>
      </c>
      <c r="M89" s="342">
        <v>11.126614311244548</v>
      </c>
      <c r="N89" s="342">
        <v>11.104444932378405</v>
      </c>
      <c r="O89" s="342">
        <v>11.036114083546916</v>
      </c>
      <c r="P89" s="342">
        <v>11.086788686947807</v>
      </c>
      <c r="Q89" s="342">
        <v>11.202212797456347</v>
      </c>
      <c r="R89" s="342">
        <v>11.294914463221732</v>
      </c>
      <c r="S89" s="342">
        <v>11.380546547076527</v>
      </c>
      <c r="T89" s="342">
        <v>11.465413471665412</v>
      </c>
      <c r="U89" s="342">
        <v>11.556099532585872</v>
      </c>
      <c r="V89" s="342">
        <v>11.63092285893071</v>
      </c>
      <c r="W89" s="342">
        <v>11.887707871906125</v>
      </c>
      <c r="X89" s="342">
        <v>11.868696401678749</v>
      </c>
      <c r="Y89" s="342">
        <v>11.853097836476868</v>
      </c>
      <c r="Z89" s="342">
        <v>11.925343574168275</v>
      </c>
      <c r="AA89" s="342">
        <v>11.935947498499004</v>
      </c>
      <c r="AB89" s="342">
        <v>11.97331344997953</v>
      </c>
      <c r="AC89" s="342">
        <v>12.050773277753384</v>
      </c>
      <c r="AD89" s="342">
        <v>12.120499612089366</v>
      </c>
      <c r="AE89" s="342">
        <v>12.187764927285819</v>
      </c>
      <c r="AF89" s="342">
        <v>12.302251575969612</v>
      </c>
      <c r="AG89" s="342">
        <v>12.406367818101987</v>
      </c>
      <c r="AH89" s="342">
        <v>12.478253439622593</v>
      </c>
      <c r="AI89" s="342">
        <v>13.187671458121825</v>
      </c>
      <c r="AJ89" s="342">
        <v>13.483719121182931</v>
      </c>
      <c r="AK89" s="342">
        <v>13.715583969519233</v>
      </c>
      <c r="AL89" s="342">
        <v>13.925215956681196</v>
      </c>
      <c r="AM89" s="342">
        <v>14.110391411589438</v>
      </c>
      <c r="AN89" s="342">
        <v>14.220431636228536</v>
      </c>
      <c r="AO89" s="342">
        <v>13.942674049653037</v>
      </c>
      <c r="AP89" s="342">
        <v>12.995910391990947</v>
      </c>
      <c r="AQ89" s="342">
        <v>13.079539255790278</v>
      </c>
      <c r="AR89" s="342">
        <v>13.344288434569355</v>
      </c>
      <c r="AS89" s="342">
        <v>13.414374544241619</v>
      </c>
      <c r="AT89" s="342">
        <v>13.373464686026214</v>
      </c>
      <c r="AU89" s="342">
        <v>13.262081476064299</v>
      </c>
      <c r="AV89" s="342">
        <v>13.266008798227631</v>
      </c>
      <c r="AW89" s="342">
        <v>13.404887903615238</v>
      </c>
      <c r="AX89" s="342">
        <v>13.540329630129389</v>
      </c>
      <c r="AY89" s="342">
        <v>13.669760906781315</v>
      </c>
      <c r="AZ89" s="342">
        <v>13.773888124939415</v>
      </c>
      <c r="BA89" s="342">
        <v>13.874407240273278</v>
      </c>
      <c r="BB89" s="342">
        <v>13.971107954649774</v>
      </c>
      <c r="BC89" s="342">
        <v>14.06396075190364</v>
      </c>
      <c r="BD89" s="342">
        <v>14.208009585170135</v>
      </c>
      <c r="BE89" s="342">
        <v>14.356714509596067</v>
      </c>
      <c r="BF89" s="342">
        <v>14.505547409525217</v>
      </c>
      <c r="BG89" s="342">
        <v>14.653980800386808</v>
      </c>
      <c r="BH89" s="342">
        <v>14.802116799220833</v>
      </c>
      <c r="BI89" s="342">
        <v>14.950027251051237</v>
      </c>
      <c r="BJ89" s="342">
        <v>15.097257448135352</v>
      </c>
      <c r="BK89" s="342">
        <v>15.243086439363292</v>
      </c>
      <c r="BL89" s="342">
        <v>15.387708366197202</v>
      </c>
      <c r="BM89" s="342">
        <v>15.530101220647452</v>
      </c>
      <c r="BN89" s="342">
        <v>15.670555071626001</v>
      </c>
      <c r="BO89" s="342">
        <v>15.808808831323164</v>
      </c>
      <c r="BP89" s="342">
        <v>15.945216366262597</v>
      </c>
      <c r="BQ89" s="342">
        <v>16.079959955080703</v>
      </c>
      <c r="BR89" s="342">
        <v>16.213409303898608</v>
      </c>
      <c r="BS89" s="342">
        <v>16.346018732065019</v>
      </c>
      <c r="BT89" s="342">
        <v>16.478104666752024</v>
      </c>
      <c r="BU89" s="342">
        <v>16.609785284436761</v>
      </c>
      <c r="BV89" s="342">
        <v>16.741363639965549</v>
      </c>
      <c r="BW89" s="342">
        <v>16.87252773398334</v>
      </c>
      <c r="BX89" s="342">
        <v>17.003496874954163</v>
      </c>
      <c r="BY89" s="342">
        <v>17.134246946506124</v>
      </c>
      <c r="BZ89" s="342">
        <v>17.264898515945855</v>
      </c>
      <c r="CA89" s="342">
        <v>17.39502568678725</v>
      </c>
      <c r="CB89" s="342">
        <v>17.524705559178955</v>
      </c>
      <c r="CC89" s="342">
        <v>17.653857688646831</v>
      </c>
      <c r="CD89" s="342">
        <v>17.78258384408603</v>
      </c>
      <c r="CE89" s="342">
        <v>17.911507196532376</v>
      </c>
      <c r="CF89" s="342">
        <v>18.040732748425086</v>
      </c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F97"/>
  <sheetViews>
    <sheetView showGridLines="0" zoomScale="85" zoomScaleNormal="85" workbookViewId="0">
      <pane xSplit="2" ySplit="9" topLeftCell="C10" activePane="bottomRight" state="frozen"/>
      <selection activeCell="E10" sqref="E10"/>
      <selection pane="topRight" activeCell="E10" sqref="E10"/>
      <selection pane="bottomLeft" activeCell="E10" sqref="E10"/>
      <selection pane="bottomRight"/>
    </sheetView>
  </sheetViews>
  <sheetFormatPr defaultColWidth="9" defaultRowHeight="12.75"/>
  <cols>
    <col min="1" max="1" width="3.625" style="76" customWidth="1"/>
    <col min="2" max="2" width="18.25" style="76" customWidth="1"/>
    <col min="3" max="11" width="9.375" style="76" customWidth="1"/>
    <col min="12" max="69" width="9.375" style="332" customWidth="1"/>
    <col min="70" max="16384" width="9" style="332"/>
  </cols>
  <sheetData>
    <row r="1" spans="1:84" s="76" customFormat="1" ht="15.75">
      <c r="A1" s="637" t="s">
        <v>511</v>
      </c>
      <c r="C1" s="35"/>
      <c r="D1" s="35"/>
      <c r="E1" s="35"/>
      <c r="F1" s="35"/>
      <c r="G1" s="35"/>
      <c r="H1" s="35"/>
      <c r="I1" s="35"/>
    </row>
    <row r="2" spans="1:84" s="76" customFormat="1">
      <c r="K2" s="59"/>
      <c r="L2" s="59"/>
    </row>
    <row r="3" spans="1:84" s="76" customFormat="1">
      <c r="B3" s="76" t="s">
        <v>512</v>
      </c>
    </row>
    <row r="4" spans="1:84" s="76" customFormat="1">
      <c r="B4" s="76" t="s">
        <v>483</v>
      </c>
    </row>
    <row r="5" spans="1:84" s="76" customFormat="1">
      <c r="B5" s="76" t="s">
        <v>484</v>
      </c>
    </row>
    <row r="6" spans="1:84" s="76" customFormat="1">
      <c r="B6" s="59" t="s">
        <v>485</v>
      </c>
      <c r="C6" s="321"/>
    </row>
    <row r="7" spans="1:84" s="76" customFormat="1">
      <c r="B7" s="59"/>
      <c r="C7" s="321"/>
    </row>
    <row r="8" spans="1:84" s="76" customFormat="1">
      <c r="C8" s="321" t="s">
        <v>486</v>
      </c>
    </row>
    <row r="9" spans="1:84" s="76" customFormat="1">
      <c r="B9" s="322" t="s">
        <v>36</v>
      </c>
      <c r="C9" s="322">
        <v>1970</v>
      </c>
      <c r="D9" s="322">
        <v>1971</v>
      </c>
      <c r="E9" s="322">
        <v>1972</v>
      </c>
      <c r="F9" s="322">
        <v>1973</v>
      </c>
      <c r="G9" s="322">
        <v>1974</v>
      </c>
      <c r="H9" s="322">
        <v>1975</v>
      </c>
      <c r="I9" s="322">
        <v>1976</v>
      </c>
      <c r="J9" s="322">
        <v>1977</v>
      </c>
      <c r="K9" s="322">
        <v>1978</v>
      </c>
      <c r="L9" s="322">
        <v>1979</v>
      </c>
      <c r="M9" s="322">
        <v>1980</v>
      </c>
      <c r="N9" s="322">
        <v>1981</v>
      </c>
      <c r="O9" s="322">
        <v>1982</v>
      </c>
      <c r="P9" s="322">
        <v>1983</v>
      </c>
      <c r="Q9" s="322">
        <v>1984</v>
      </c>
      <c r="R9" s="322">
        <v>1985</v>
      </c>
      <c r="S9" s="322">
        <v>1986</v>
      </c>
      <c r="T9" s="322">
        <v>1987</v>
      </c>
      <c r="U9" s="322">
        <v>1988</v>
      </c>
      <c r="V9" s="322">
        <v>1989</v>
      </c>
      <c r="W9" s="322">
        <v>1990</v>
      </c>
      <c r="X9" s="322">
        <v>1991</v>
      </c>
      <c r="Y9" s="322">
        <v>1992</v>
      </c>
      <c r="Z9" s="322">
        <v>1993</v>
      </c>
      <c r="AA9" s="322">
        <v>1994</v>
      </c>
      <c r="AB9" s="322">
        <v>1995</v>
      </c>
      <c r="AC9" s="322">
        <v>1996</v>
      </c>
      <c r="AD9" s="322">
        <v>1997</v>
      </c>
      <c r="AE9" s="322">
        <v>1998</v>
      </c>
      <c r="AF9" s="322">
        <v>1999</v>
      </c>
      <c r="AG9" s="322">
        <v>2000</v>
      </c>
      <c r="AH9" s="322">
        <v>2001</v>
      </c>
      <c r="AI9" s="322">
        <v>2002</v>
      </c>
      <c r="AJ9" s="322">
        <v>2003</v>
      </c>
      <c r="AK9" s="322">
        <v>2004</v>
      </c>
      <c r="AL9" s="322">
        <v>2005</v>
      </c>
      <c r="AM9" s="322">
        <v>2006</v>
      </c>
      <c r="AN9" s="322">
        <v>2007</v>
      </c>
      <c r="AO9" s="322">
        <v>2008</v>
      </c>
      <c r="AP9" s="322">
        <v>2009</v>
      </c>
      <c r="AQ9" s="322">
        <v>2010</v>
      </c>
      <c r="AR9" s="322">
        <v>2011</v>
      </c>
      <c r="AS9" s="322">
        <v>2012</v>
      </c>
      <c r="AT9" s="322">
        <v>2013</v>
      </c>
      <c r="AU9" s="322">
        <v>2014</v>
      </c>
      <c r="AV9" s="322">
        <v>2015</v>
      </c>
      <c r="AW9" s="322">
        <v>2016</v>
      </c>
      <c r="AX9" s="322">
        <v>2017</v>
      </c>
      <c r="AY9" s="322">
        <v>2018</v>
      </c>
      <c r="AZ9" s="322">
        <v>2019</v>
      </c>
      <c r="BA9" s="322">
        <v>2020</v>
      </c>
      <c r="BB9" s="322">
        <v>2021</v>
      </c>
      <c r="BC9" s="322">
        <v>2022</v>
      </c>
      <c r="BD9" s="322">
        <v>2023</v>
      </c>
      <c r="BE9" s="322">
        <v>2024</v>
      </c>
      <c r="BF9" s="322">
        <v>2025</v>
      </c>
      <c r="BG9" s="322">
        <v>2026</v>
      </c>
      <c r="BH9" s="322">
        <v>2027</v>
      </c>
      <c r="BI9" s="322">
        <v>2028</v>
      </c>
      <c r="BJ9" s="322">
        <v>2029</v>
      </c>
      <c r="BK9" s="322">
        <v>2030</v>
      </c>
      <c r="BL9" s="322">
        <v>2031</v>
      </c>
      <c r="BM9" s="322">
        <v>2032</v>
      </c>
      <c r="BN9" s="322">
        <v>2033</v>
      </c>
      <c r="BO9" s="322">
        <v>2034</v>
      </c>
      <c r="BP9" s="322">
        <v>2035</v>
      </c>
      <c r="BQ9" s="322">
        <v>2036</v>
      </c>
      <c r="BR9" s="322">
        <v>2037</v>
      </c>
      <c r="BS9" s="322">
        <v>2038</v>
      </c>
      <c r="BT9" s="322">
        <v>2039</v>
      </c>
      <c r="BU9" s="322">
        <v>2040</v>
      </c>
      <c r="BV9" s="322">
        <v>2041</v>
      </c>
      <c r="BW9" s="322">
        <v>2042</v>
      </c>
      <c r="BX9" s="322">
        <v>2043</v>
      </c>
      <c r="BY9" s="322">
        <v>2044</v>
      </c>
      <c r="BZ9" s="322">
        <v>2045</v>
      </c>
      <c r="CA9" s="322">
        <v>2046</v>
      </c>
      <c r="CB9" s="322">
        <v>2047</v>
      </c>
      <c r="CC9" s="322">
        <v>2048</v>
      </c>
      <c r="CD9" s="322">
        <v>2049</v>
      </c>
      <c r="CE9" s="322">
        <v>2050</v>
      </c>
      <c r="CF9" s="322">
        <v>2051</v>
      </c>
    </row>
    <row r="10" spans="1:84" s="76" customFormat="1">
      <c r="B10" s="323" t="s">
        <v>80</v>
      </c>
      <c r="C10" s="335">
        <v>305.94840670472644</v>
      </c>
      <c r="D10" s="335">
        <v>316.51542784076275</v>
      </c>
      <c r="E10" s="335">
        <v>327.02944181810102</v>
      </c>
      <c r="F10" s="335">
        <v>337.53267330915878</v>
      </c>
      <c r="G10" s="335">
        <v>348.01482949319256</v>
      </c>
      <c r="H10" s="335">
        <v>358.4586303377327</v>
      </c>
      <c r="I10" s="335">
        <v>368.84863859426991</v>
      </c>
      <c r="J10" s="335">
        <v>379.17119051163155</v>
      </c>
      <c r="K10" s="335">
        <v>389.40970982448476</v>
      </c>
      <c r="L10" s="335">
        <v>399.54903846897417</v>
      </c>
      <c r="M10" s="335">
        <v>409.57129181293635</v>
      </c>
      <c r="N10" s="335">
        <v>419.48554100287066</v>
      </c>
      <c r="O10" s="335">
        <v>429.20277875432248</v>
      </c>
      <c r="P10" s="335">
        <v>438.76328288274817</v>
      </c>
      <c r="Q10" s="335">
        <v>448.12042100488037</v>
      </c>
      <c r="R10" s="335">
        <v>457.19295315972204</v>
      </c>
      <c r="S10" s="335">
        <v>465.92556217412869</v>
      </c>
      <c r="T10" s="335">
        <v>474.28326216747132</v>
      </c>
      <c r="U10" s="335">
        <v>482.58120448101454</v>
      </c>
      <c r="V10" s="335">
        <v>490.58258348481053</v>
      </c>
      <c r="W10" s="335">
        <v>498.27094519499013</v>
      </c>
      <c r="X10" s="335">
        <v>505.69912945581757</v>
      </c>
      <c r="Y10" s="335">
        <v>512.79434340047521</v>
      </c>
      <c r="Z10" s="335">
        <v>519.75760468528676</v>
      </c>
      <c r="AA10" s="335">
        <v>526.68671521436909</v>
      </c>
      <c r="AB10" s="335">
        <v>533.68997576509366</v>
      </c>
      <c r="AC10" s="335">
        <v>540.52923752191384</v>
      </c>
      <c r="AD10" s="335">
        <v>547.86878068421026</v>
      </c>
      <c r="AE10" s="335">
        <v>555.46500177722157</v>
      </c>
      <c r="AF10" s="335">
        <v>566.74858312639458</v>
      </c>
      <c r="AG10" s="335">
        <v>578.06662652713408</v>
      </c>
      <c r="AH10" s="335">
        <v>589.49394271245365</v>
      </c>
      <c r="AI10" s="335">
        <v>601.2666289500529</v>
      </c>
      <c r="AJ10" s="335">
        <v>612.17948219578386</v>
      </c>
      <c r="AK10" s="335">
        <v>625.19783933767758</v>
      </c>
      <c r="AL10" s="335">
        <v>637.42457440755584</v>
      </c>
      <c r="AM10" s="335">
        <v>649.65130947743398</v>
      </c>
      <c r="AN10" s="335">
        <v>661.87011952191222</v>
      </c>
      <c r="AO10" s="335">
        <v>671.82598387036751</v>
      </c>
      <c r="AP10" s="335">
        <v>681.86452970508674</v>
      </c>
      <c r="AQ10" s="335">
        <v>691.99199999999996</v>
      </c>
      <c r="AR10" s="335">
        <v>702.20099999999991</v>
      </c>
      <c r="AS10" s="335">
        <v>712.83763661783485</v>
      </c>
      <c r="AT10" s="335">
        <v>723.55878728548089</v>
      </c>
      <c r="AU10" s="335">
        <v>734.36373053918919</v>
      </c>
      <c r="AV10" s="335">
        <v>745.25301259328899</v>
      </c>
      <c r="AW10" s="335">
        <v>752.06751733933822</v>
      </c>
      <c r="AX10" s="335">
        <v>758.6955149388458</v>
      </c>
      <c r="AY10" s="335">
        <v>770.82556898229473</v>
      </c>
      <c r="AZ10" s="335">
        <v>785.80658162725399</v>
      </c>
      <c r="BA10" s="335">
        <v>800.74760819310006</v>
      </c>
      <c r="BB10" s="335">
        <v>815.64904454469877</v>
      </c>
      <c r="BC10" s="335">
        <v>830.6113917596274</v>
      </c>
      <c r="BD10" s="335">
        <v>847.01591528463155</v>
      </c>
      <c r="BE10" s="335">
        <v>863.48027231677474</v>
      </c>
      <c r="BF10" s="335">
        <v>880.01263195212562</v>
      </c>
      <c r="BG10" s="335">
        <v>896.51551776807776</v>
      </c>
      <c r="BH10" s="335">
        <v>913.01188227734076</v>
      </c>
      <c r="BI10" s="335">
        <v>929.49902967108585</v>
      </c>
      <c r="BJ10" s="335">
        <v>946.00306838054814</v>
      </c>
      <c r="BK10" s="335">
        <v>962.44664988666602</v>
      </c>
      <c r="BL10" s="335">
        <v>978.86228574143627</v>
      </c>
      <c r="BM10" s="335">
        <v>995.24686488910947</v>
      </c>
      <c r="BN10" s="335">
        <v>1011.639545368123</v>
      </c>
      <c r="BO10" s="335">
        <v>1027.9718542670155</v>
      </c>
      <c r="BP10" s="335">
        <v>1044.2876722777835</v>
      </c>
      <c r="BQ10" s="335">
        <v>1060.5962393204934</v>
      </c>
      <c r="BR10" s="335">
        <v>1076.9439510004966</v>
      </c>
      <c r="BS10" s="335">
        <v>1093.2667016721189</v>
      </c>
      <c r="BT10" s="335">
        <v>1109.6086550319944</v>
      </c>
      <c r="BU10" s="335">
        <v>1125.9769358478886</v>
      </c>
      <c r="BV10" s="335">
        <v>1142.4158891536883</v>
      </c>
      <c r="BW10" s="335">
        <v>1158.8551127221622</v>
      </c>
      <c r="BX10" s="335">
        <v>1175.3332774285607</v>
      </c>
      <c r="BY10" s="335">
        <v>1191.8480645190227</v>
      </c>
      <c r="BZ10" s="335">
        <v>1208.4315276172188</v>
      </c>
      <c r="CA10" s="335">
        <v>1225.0042566915829</v>
      </c>
      <c r="CB10" s="335">
        <v>1241.594746595199</v>
      </c>
      <c r="CC10" s="335">
        <v>1258.1960708912288</v>
      </c>
      <c r="CD10" s="335">
        <v>1274.8386937668211</v>
      </c>
      <c r="CE10" s="335">
        <v>1291.5212116481098</v>
      </c>
      <c r="CF10" s="335">
        <v>1308.2756142848464</v>
      </c>
    </row>
    <row r="11" spans="1:84" s="76" customFormat="1">
      <c r="B11" s="323" t="s">
        <v>31</v>
      </c>
      <c r="C11" s="335">
        <v>305.94840670472644</v>
      </c>
      <c r="D11" s="335">
        <v>316.51542784076275</v>
      </c>
      <c r="E11" s="335">
        <v>327.02944181810102</v>
      </c>
      <c r="F11" s="335">
        <v>337.53267330915878</v>
      </c>
      <c r="G11" s="335">
        <v>348.01482949319256</v>
      </c>
      <c r="H11" s="335">
        <v>358.4586303377327</v>
      </c>
      <c r="I11" s="335">
        <v>368.84863859426991</v>
      </c>
      <c r="J11" s="335">
        <v>379.17119051163155</v>
      </c>
      <c r="K11" s="335">
        <v>389.40970982448476</v>
      </c>
      <c r="L11" s="335">
        <v>399.54903846897417</v>
      </c>
      <c r="M11" s="335">
        <v>409.57129181293635</v>
      </c>
      <c r="N11" s="335">
        <v>419.48554100287066</v>
      </c>
      <c r="O11" s="335">
        <v>429.20277875432248</v>
      </c>
      <c r="P11" s="335">
        <v>438.76328288274817</v>
      </c>
      <c r="Q11" s="335">
        <v>448.12042100488037</v>
      </c>
      <c r="R11" s="335">
        <v>457.19295315972204</v>
      </c>
      <c r="S11" s="335">
        <v>465.92556217412869</v>
      </c>
      <c r="T11" s="335">
        <v>474.28326216747132</v>
      </c>
      <c r="U11" s="335">
        <v>482.58120448101454</v>
      </c>
      <c r="V11" s="335">
        <v>490.58258348481053</v>
      </c>
      <c r="W11" s="335">
        <v>498.27094519499013</v>
      </c>
      <c r="X11" s="335">
        <v>505.69912945581757</v>
      </c>
      <c r="Y11" s="335">
        <v>512.79434340047521</v>
      </c>
      <c r="Z11" s="335">
        <v>519.75760468528676</v>
      </c>
      <c r="AA11" s="335">
        <v>526.68671521436909</v>
      </c>
      <c r="AB11" s="335">
        <v>533.68997576509366</v>
      </c>
      <c r="AC11" s="335">
        <v>540.52923752191384</v>
      </c>
      <c r="AD11" s="335">
        <v>547.86878068421026</v>
      </c>
      <c r="AE11" s="335">
        <v>555.46500177722157</v>
      </c>
      <c r="AF11" s="335">
        <v>566.74858312639458</v>
      </c>
      <c r="AG11" s="335">
        <v>578.06662652713408</v>
      </c>
      <c r="AH11" s="335">
        <v>589.49394271245365</v>
      </c>
      <c r="AI11" s="335">
        <v>601.2666289500529</v>
      </c>
      <c r="AJ11" s="335">
        <v>612.17948219578386</v>
      </c>
      <c r="AK11" s="335">
        <v>625.19783933767758</v>
      </c>
      <c r="AL11" s="335">
        <v>637.42457440755584</v>
      </c>
      <c r="AM11" s="335">
        <v>649.65130947743398</v>
      </c>
      <c r="AN11" s="335">
        <v>661.87011952191222</v>
      </c>
      <c r="AO11" s="335">
        <v>671.82598387036751</v>
      </c>
      <c r="AP11" s="335">
        <v>681.86452970508674</v>
      </c>
      <c r="AQ11" s="335">
        <v>691.99199999999996</v>
      </c>
      <c r="AR11" s="335">
        <v>702.20099999999991</v>
      </c>
      <c r="AS11" s="335">
        <v>712.83763661783485</v>
      </c>
      <c r="AT11" s="335">
        <v>723.55878728548089</v>
      </c>
      <c r="AU11" s="335">
        <v>734.36373053918919</v>
      </c>
      <c r="AV11" s="335">
        <v>745.25301259328899</v>
      </c>
      <c r="AW11" s="335">
        <v>749.98254828978634</v>
      </c>
      <c r="AX11" s="335">
        <v>754.48661767108069</v>
      </c>
      <c r="AY11" s="335">
        <v>764.46768441220058</v>
      </c>
      <c r="AZ11" s="335">
        <v>777.28338512385085</v>
      </c>
      <c r="BA11" s="335">
        <v>790.03727389622418</v>
      </c>
      <c r="BB11" s="335">
        <v>802.72548836636622</v>
      </c>
      <c r="BC11" s="335">
        <v>815.46172450136544</v>
      </c>
      <c r="BD11" s="335">
        <v>829.62328778995641</v>
      </c>
      <c r="BE11" s="335">
        <v>843.82587345375669</v>
      </c>
      <c r="BF11" s="335">
        <v>858.07267016258822</v>
      </c>
      <c r="BG11" s="335">
        <v>872.27946265746095</v>
      </c>
      <c r="BH11" s="335">
        <v>886.46421651961043</v>
      </c>
      <c r="BI11" s="335">
        <v>900.62500837747587</v>
      </c>
      <c r="BJ11" s="335">
        <v>914.78281045142353</v>
      </c>
      <c r="BK11" s="335">
        <v>928.8733869804023</v>
      </c>
      <c r="BL11" s="335">
        <v>942.92394870941007</v>
      </c>
      <c r="BM11" s="335">
        <v>956.9321672818578</v>
      </c>
      <c r="BN11" s="335">
        <v>970.93151737387393</v>
      </c>
      <c r="BO11" s="335">
        <v>984.86636125519647</v>
      </c>
      <c r="BP11" s="335">
        <v>998.77459982927815</v>
      </c>
      <c r="BQ11" s="335">
        <v>1012.6655386851721</v>
      </c>
      <c r="BR11" s="335">
        <v>1026.579244967518</v>
      </c>
      <c r="BS11" s="335">
        <v>1040.4640839599806</v>
      </c>
      <c r="BT11" s="335">
        <v>1054.3578636752311</v>
      </c>
      <c r="BU11" s="335">
        <v>1068.2675899281689</v>
      </c>
      <c r="BV11" s="335">
        <v>1082.2310665564689</v>
      </c>
      <c r="BW11" s="335">
        <v>1096.190565712729</v>
      </c>
      <c r="BX11" s="335">
        <v>1110.178461646123</v>
      </c>
      <c r="BY11" s="335">
        <v>1124.1926960425535</v>
      </c>
      <c r="BZ11" s="335">
        <v>1138.2593369728106</v>
      </c>
      <c r="CA11" s="335">
        <v>1152.3122396770282</v>
      </c>
      <c r="CB11" s="335">
        <v>1166.3741793791878</v>
      </c>
      <c r="CC11" s="335">
        <v>1180.4388408332891</v>
      </c>
      <c r="CD11" s="335">
        <v>1194.5308550538944</v>
      </c>
      <c r="CE11" s="335">
        <v>1208.6572559299952</v>
      </c>
      <c r="CF11" s="335">
        <v>1222.8438817977633</v>
      </c>
    </row>
    <row r="12" spans="1:84" s="261" customFormat="1">
      <c r="A12" s="76"/>
      <c r="B12" s="323" t="s">
        <v>81</v>
      </c>
      <c r="C12" s="335">
        <v>305.94840670472644</v>
      </c>
      <c r="D12" s="335">
        <v>316.51542784076275</v>
      </c>
      <c r="E12" s="335">
        <v>327.02944181810102</v>
      </c>
      <c r="F12" s="335">
        <v>337.53267330915878</v>
      </c>
      <c r="G12" s="335">
        <v>348.01482949319256</v>
      </c>
      <c r="H12" s="335">
        <v>358.4586303377327</v>
      </c>
      <c r="I12" s="335">
        <v>368.84863859426991</v>
      </c>
      <c r="J12" s="335">
        <v>379.17119051163155</v>
      </c>
      <c r="K12" s="335">
        <v>389.40970982448476</v>
      </c>
      <c r="L12" s="335">
        <v>399.54903846897417</v>
      </c>
      <c r="M12" s="335">
        <v>409.57129181293635</v>
      </c>
      <c r="N12" s="335">
        <v>419.48554100287066</v>
      </c>
      <c r="O12" s="335">
        <v>429.20277875432248</v>
      </c>
      <c r="P12" s="335">
        <v>438.76328288274817</v>
      </c>
      <c r="Q12" s="335">
        <v>448.12042100488037</v>
      </c>
      <c r="R12" s="335">
        <v>457.19295315972204</v>
      </c>
      <c r="S12" s="335">
        <v>465.92556217412869</v>
      </c>
      <c r="T12" s="335">
        <v>474.28326216747132</v>
      </c>
      <c r="U12" s="335">
        <v>482.58120448101454</v>
      </c>
      <c r="V12" s="335">
        <v>490.58258348481053</v>
      </c>
      <c r="W12" s="335">
        <v>498.27094519499013</v>
      </c>
      <c r="X12" s="335">
        <v>505.69912945581757</v>
      </c>
      <c r="Y12" s="335">
        <v>512.79434340047521</v>
      </c>
      <c r="Z12" s="335">
        <v>519.75760468528676</v>
      </c>
      <c r="AA12" s="335">
        <v>526.68671521436909</v>
      </c>
      <c r="AB12" s="335">
        <v>533.68997576509366</v>
      </c>
      <c r="AC12" s="335">
        <v>540.52923752191384</v>
      </c>
      <c r="AD12" s="335">
        <v>547.86878068421026</v>
      </c>
      <c r="AE12" s="335">
        <v>555.46500177722157</v>
      </c>
      <c r="AF12" s="335">
        <v>566.74858312639458</v>
      </c>
      <c r="AG12" s="335">
        <v>578.06662652713408</v>
      </c>
      <c r="AH12" s="335">
        <v>589.49394271245365</v>
      </c>
      <c r="AI12" s="335">
        <v>601.2666289500529</v>
      </c>
      <c r="AJ12" s="335">
        <v>612.17948219578386</v>
      </c>
      <c r="AK12" s="335">
        <v>625.19783933767758</v>
      </c>
      <c r="AL12" s="335">
        <v>637.42457440755584</v>
      </c>
      <c r="AM12" s="335">
        <v>649.65130947743398</v>
      </c>
      <c r="AN12" s="335">
        <v>661.87011952191222</v>
      </c>
      <c r="AO12" s="335">
        <v>671.82598387036751</v>
      </c>
      <c r="AP12" s="335">
        <v>681.86452970508674</v>
      </c>
      <c r="AQ12" s="335">
        <v>691.99199999999996</v>
      </c>
      <c r="AR12" s="335">
        <v>702.20099999999991</v>
      </c>
      <c r="AS12" s="335">
        <v>712.83763661783485</v>
      </c>
      <c r="AT12" s="335">
        <v>723.55878728548089</v>
      </c>
      <c r="AU12" s="335">
        <v>734.36373053918919</v>
      </c>
      <c r="AV12" s="335">
        <v>745.25301259328899</v>
      </c>
      <c r="AW12" s="335">
        <v>747.89757924023456</v>
      </c>
      <c r="AX12" s="335">
        <v>750.2777204033157</v>
      </c>
      <c r="AY12" s="335">
        <v>758.10979984210633</v>
      </c>
      <c r="AZ12" s="335">
        <v>768.76018862044771</v>
      </c>
      <c r="BA12" s="335">
        <v>779.32693959934863</v>
      </c>
      <c r="BB12" s="335">
        <v>789.8019321880339</v>
      </c>
      <c r="BC12" s="335">
        <v>800.31205724310348</v>
      </c>
      <c r="BD12" s="335">
        <v>812.23066029528138</v>
      </c>
      <c r="BE12" s="335">
        <v>824.17147459073863</v>
      </c>
      <c r="BF12" s="335">
        <v>836.1327083730506</v>
      </c>
      <c r="BG12" s="335">
        <v>848.04340754684404</v>
      </c>
      <c r="BH12" s="335">
        <v>859.91655076188056</v>
      </c>
      <c r="BI12" s="335">
        <v>871.75098708386565</v>
      </c>
      <c r="BJ12" s="335">
        <v>883.56255252229835</v>
      </c>
      <c r="BK12" s="335">
        <v>895.30012407413858</v>
      </c>
      <c r="BL12" s="335">
        <v>906.98561167738399</v>
      </c>
      <c r="BM12" s="335">
        <v>918.6174696746059</v>
      </c>
      <c r="BN12" s="335">
        <v>930.22348937962465</v>
      </c>
      <c r="BO12" s="335">
        <v>941.76086824337756</v>
      </c>
      <c r="BP12" s="335">
        <v>953.26152738077269</v>
      </c>
      <c r="BQ12" s="335">
        <v>964.73483804985108</v>
      </c>
      <c r="BR12" s="335">
        <v>976.21453893453975</v>
      </c>
      <c r="BS12" s="335">
        <v>987.66146624784255</v>
      </c>
      <c r="BT12" s="335">
        <v>999.10707231846732</v>
      </c>
      <c r="BU12" s="335">
        <v>1010.5582440084493</v>
      </c>
      <c r="BV12" s="335">
        <v>1022.0462439592498</v>
      </c>
      <c r="BW12" s="335">
        <v>1033.5260187032961</v>
      </c>
      <c r="BX12" s="335">
        <v>1045.0236458636853</v>
      </c>
      <c r="BY12" s="335">
        <v>1056.5373275660843</v>
      </c>
      <c r="BZ12" s="335">
        <v>1068.0871463284022</v>
      </c>
      <c r="CA12" s="335">
        <v>1079.6202226624737</v>
      </c>
      <c r="CB12" s="335">
        <v>1091.1536121631766</v>
      </c>
      <c r="CC12" s="335">
        <v>1102.6816107753493</v>
      </c>
      <c r="CD12" s="335">
        <v>1114.223016340967</v>
      </c>
      <c r="CE12" s="335">
        <v>1125.7933002118807</v>
      </c>
      <c r="CF12" s="335">
        <v>1137.4121493106804</v>
      </c>
    </row>
    <row r="13" spans="1:84" s="76" customFormat="1">
      <c r="B13" s="323" t="s">
        <v>32</v>
      </c>
      <c r="C13" s="335">
        <v>305.94840670472644</v>
      </c>
      <c r="D13" s="335">
        <v>316.51542784076275</v>
      </c>
      <c r="E13" s="335">
        <v>327.02944181810102</v>
      </c>
      <c r="F13" s="335">
        <v>337.53267330915878</v>
      </c>
      <c r="G13" s="335">
        <v>348.01482949319256</v>
      </c>
      <c r="H13" s="335">
        <v>358.4586303377327</v>
      </c>
      <c r="I13" s="335">
        <v>368.84863859426991</v>
      </c>
      <c r="J13" s="335">
        <v>379.17119051163155</v>
      </c>
      <c r="K13" s="335">
        <v>389.40970982448476</v>
      </c>
      <c r="L13" s="335">
        <v>399.54903846897417</v>
      </c>
      <c r="M13" s="335">
        <v>409.57129181293635</v>
      </c>
      <c r="N13" s="335">
        <v>419.48554100287066</v>
      </c>
      <c r="O13" s="335">
        <v>429.20277875432248</v>
      </c>
      <c r="P13" s="335">
        <v>438.76328288274817</v>
      </c>
      <c r="Q13" s="335">
        <v>448.12042100488037</v>
      </c>
      <c r="R13" s="335">
        <v>457.19295315972204</v>
      </c>
      <c r="S13" s="335">
        <v>465.92556217412869</v>
      </c>
      <c r="T13" s="335">
        <v>474.28326216747132</v>
      </c>
      <c r="U13" s="335">
        <v>482.58120448101454</v>
      </c>
      <c r="V13" s="335">
        <v>490.58258348481053</v>
      </c>
      <c r="W13" s="335">
        <v>498.27094519499013</v>
      </c>
      <c r="X13" s="335">
        <v>505.69912945581757</v>
      </c>
      <c r="Y13" s="335">
        <v>512.79434340047521</v>
      </c>
      <c r="Z13" s="335">
        <v>519.75760468528676</v>
      </c>
      <c r="AA13" s="335">
        <v>526.68671521436909</v>
      </c>
      <c r="AB13" s="335">
        <v>533.68997576509366</v>
      </c>
      <c r="AC13" s="335">
        <v>540.52923752191384</v>
      </c>
      <c r="AD13" s="335">
        <v>547.86878068421026</v>
      </c>
      <c r="AE13" s="335">
        <v>555.46500177722157</v>
      </c>
      <c r="AF13" s="335">
        <v>566.74858312639458</v>
      </c>
      <c r="AG13" s="335">
        <v>578.06662652713408</v>
      </c>
      <c r="AH13" s="335">
        <v>589.49394271245365</v>
      </c>
      <c r="AI13" s="335">
        <v>601.2666289500529</v>
      </c>
      <c r="AJ13" s="335">
        <v>612.17948219578386</v>
      </c>
      <c r="AK13" s="335">
        <v>625.19783933767758</v>
      </c>
      <c r="AL13" s="335">
        <v>637.42457440755584</v>
      </c>
      <c r="AM13" s="335">
        <v>649.65130947743398</v>
      </c>
      <c r="AN13" s="335">
        <v>661.87011952191222</v>
      </c>
      <c r="AO13" s="335">
        <v>671.82598387036751</v>
      </c>
      <c r="AP13" s="335">
        <v>681.86452970508674</v>
      </c>
      <c r="AQ13" s="335">
        <v>691.99199999999996</v>
      </c>
      <c r="AR13" s="335">
        <v>702.20099999999991</v>
      </c>
      <c r="AS13" s="335">
        <v>712.83763661783485</v>
      </c>
      <c r="AT13" s="335">
        <v>723.55878728548089</v>
      </c>
      <c r="AU13" s="335">
        <v>734.36373053918919</v>
      </c>
      <c r="AV13" s="335">
        <v>745.25301259328899</v>
      </c>
      <c r="AW13" s="335">
        <v>761.30794062652251</v>
      </c>
      <c r="AX13" s="335">
        <v>777.34902556759323</v>
      </c>
      <c r="AY13" s="335">
        <v>799.00322689590257</v>
      </c>
      <c r="AZ13" s="335">
        <v>823.58073634107575</v>
      </c>
      <c r="BA13" s="335">
        <v>848.21499024927914</v>
      </c>
      <c r="BB13" s="335">
        <v>872.92525662524554</v>
      </c>
      <c r="BC13" s="335">
        <v>897.75355780590007</v>
      </c>
      <c r="BD13" s="335">
        <v>924.09870946887884</v>
      </c>
      <c r="BE13" s="335">
        <v>950.58706413629523</v>
      </c>
      <c r="BF13" s="335">
        <v>977.24886377224379</v>
      </c>
      <c r="BG13" s="335">
        <v>1003.9278594917026</v>
      </c>
      <c r="BH13" s="335">
        <v>1030.6691055060808</v>
      </c>
      <c r="BI13" s="335">
        <v>1057.466482623686</v>
      </c>
      <c r="BJ13" s="335">
        <v>1084.3688625693012</v>
      </c>
      <c r="BK13" s="335">
        <v>1111.2407820837414</v>
      </c>
      <c r="BL13" s="335">
        <v>1138.1382454900097</v>
      </c>
      <c r="BM13" s="335">
        <v>1165.0546728695699</v>
      </c>
      <c r="BN13" s="335">
        <v>1192.0544104877254</v>
      </c>
      <c r="BO13" s="335">
        <v>1219.0121008920776</v>
      </c>
      <c r="BP13" s="335">
        <v>1245.9981267398823</v>
      </c>
      <c r="BQ13" s="335">
        <v>1273.0214369112762</v>
      </c>
      <c r="BR13" s="335">
        <v>1300.1564742652424</v>
      </c>
      <c r="BS13" s="335">
        <v>1327.283862951539</v>
      </c>
      <c r="BT13" s="335">
        <v>1354.4759345717953</v>
      </c>
      <c r="BU13" s="335">
        <v>1381.7403410837696</v>
      </c>
      <c r="BV13" s="335">
        <v>1409.150417602438</v>
      </c>
      <c r="BW13" s="335">
        <v>1436.5795900189992</v>
      </c>
      <c r="BX13" s="335">
        <v>1464.0944353736643</v>
      </c>
      <c r="BY13" s="335">
        <v>1491.691480663465</v>
      </c>
      <c r="BZ13" s="335">
        <v>1519.4293070244271</v>
      </c>
      <c r="CA13" s="335">
        <v>1547.1697137558615</v>
      </c>
      <c r="CB13" s="335">
        <v>1574.9665446693739</v>
      </c>
      <c r="CC13" s="335">
        <v>1602.8101645770967</v>
      </c>
      <c r="CD13" s="335">
        <v>1630.7568898407349</v>
      </c>
      <c r="CE13" s="335">
        <v>1658.767922696662</v>
      </c>
      <c r="CF13" s="335">
        <v>1686.9025154889155</v>
      </c>
    </row>
    <row r="14" spans="1:84" s="76" customFormat="1">
      <c r="B14" s="314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</row>
    <row r="15" spans="1:84" s="76" customFormat="1">
      <c r="C15" s="321" t="s">
        <v>487</v>
      </c>
    </row>
    <row r="16" spans="1:84" s="76" customFormat="1">
      <c r="B16" s="322" t="s">
        <v>36</v>
      </c>
      <c r="C16" s="322">
        <v>1970</v>
      </c>
      <c r="D16" s="322">
        <v>1971</v>
      </c>
      <c r="E16" s="322">
        <v>1972</v>
      </c>
      <c r="F16" s="322">
        <v>1973</v>
      </c>
      <c r="G16" s="322">
        <v>1974</v>
      </c>
      <c r="H16" s="322">
        <v>1975</v>
      </c>
      <c r="I16" s="322">
        <v>1976</v>
      </c>
      <c r="J16" s="322">
        <v>1977</v>
      </c>
      <c r="K16" s="322">
        <v>1978</v>
      </c>
      <c r="L16" s="322">
        <v>1979</v>
      </c>
      <c r="M16" s="322">
        <v>1980</v>
      </c>
      <c r="N16" s="322">
        <v>1981</v>
      </c>
      <c r="O16" s="322">
        <v>1982</v>
      </c>
      <c r="P16" s="322">
        <v>1983</v>
      </c>
      <c r="Q16" s="322">
        <v>1984</v>
      </c>
      <c r="R16" s="322">
        <v>1985</v>
      </c>
      <c r="S16" s="322">
        <v>1986</v>
      </c>
      <c r="T16" s="322">
        <v>1987</v>
      </c>
      <c r="U16" s="322">
        <v>1988</v>
      </c>
      <c r="V16" s="322">
        <v>1989</v>
      </c>
      <c r="W16" s="322">
        <v>1990</v>
      </c>
      <c r="X16" s="322">
        <v>1991</v>
      </c>
      <c r="Y16" s="322">
        <v>1992</v>
      </c>
      <c r="Z16" s="322">
        <v>1993</v>
      </c>
      <c r="AA16" s="322">
        <v>1994</v>
      </c>
      <c r="AB16" s="322">
        <v>1995</v>
      </c>
      <c r="AC16" s="322">
        <v>1996</v>
      </c>
      <c r="AD16" s="322">
        <v>1997</v>
      </c>
      <c r="AE16" s="322">
        <v>1998</v>
      </c>
      <c r="AF16" s="322">
        <v>1999</v>
      </c>
      <c r="AG16" s="322">
        <v>2000</v>
      </c>
      <c r="AH16" s="322">
        <v>2001</v>
      </c>
      <c r="AI16" s="322">
        <v>2002</v>
      </c>
      <c r="AJ16" s="322">
        <v>2003</v>
      </c>
      <c r="AK16" s="322">
        <v>2004</v>
      </c>
      <c r="AL16" s="322">
        <v>2005</v>
      </c>
      <c r="AM16" s="322">
        <v>2006</v>
      </c>
      <c r="AN16" s="322">
        <v>2007</v>
      </c>
      <c r="AO16" s="322">
        <v>2008</v>
      </c>
      <c r="AP16" s="322">
        <v>2009</v>
      </c>
      <c r="AQ16" s="322">
        <v>2010</v>
      </c>
      <c r="AR16" s="322">
        <v>2011</v>
      </c>
      <c r="AS16" s="322">
        <v>2012</v>
      </c>
      <c r="AT16" s="322">
        <v>2013</v>
      </c>
      <c r="AU16" s="322">
        <v>2014</v>
      </c>
      <c r="AV16" s="322">
        <v>2015</v>
      </c>
      <c r="AW16" s="322">
        <v>2016</v>
      </c>
      <c r="AX16" s="322">
        <v>2017</v>
      </c>
      <c r="AY16" s="322">
        <v>2018</v>
      </c>
      <c r="AZ16" s="322">
        <v>2019</v>
      </c>
      <c r="BA16" s="322">
        <v>2020</v>
      </c>
      <c r="BB16" s="322">
        <v>2021</v>
      </c>
      <c r="BC16" s="322">
        <v>2022</v>
      </c>
      <c r="BD16" s="322">
        <v>2023</v>
      </c>
      <c r="BE16" s="322">
        <v>2024</v>
      </c>
      <c r="BF16" s="322">
        <v>2025</v>
      </c>
      <c r="BG16" s="322">
        <v>2026</v>
      </c>
      <c r="BH16" s="322">
        <v>2027</v>
      </c>
      <c r="BI16" s="322">
        <v>2028</v>
      </c>
      <c r="BJ16" s="322">
        <v>2029</v>
      </c>
      <c r="BK16" s="322">
        <v>2030</v>
      </c>
      <c r="BL16" s="322">
        <v>2031</v>
      </c>
      <c r="BM16" s="322">
        <v>2032</v>
      </c>
      <c r="BN16" s="322">
        <v>2033</v>
      </c>
      <c r="BO16" s="322">
        <v>2034</v>
      </c>
      <c r="BP16" s="322">
        <v>2035</v>
      </c>
      <c r="BQ16" s="322">
        <v>2036</v>
      </c>
      <c r="BR16" s="322">
        <v>2037</v>
      </c>
      <c r="BS16" s="322">
        <v>2038</v>
      </c>
      <c r="BT16" s="322">
        <v>2039</v>
      </c>
      <c r="BU16" s="322">
        <v>2040</v>
      </c>
      <c r="BV16" s="322">
        <v>2041</v>
      </c>
      <c r="BW16" s="322">
        <v>2042</v>
      </c>
      <c r="BX16" s="322">
        <v>2043</v>
      </c>
      <c r="BY16" s="322">
        <v>2044</v>
      </c>
      <c r="BZ16" s="322">
        <v>2045</v>
      </c>
      <c r="CA16" s="322">
        <v>2046</v>
      </c>
      <c r="CB16" s="322">
        <v>2047</v>
      </c>
      <c r="CC16" s="322">
        <v>2048</v>
      </c>
      <c r="CD16" s="322">
        <v>2049</v>
      </c>
      <c r="CE16" s="322">
        <v>2050</v>
      </c>
      <c r="CF16" s="322">
        <v>2051</v>
      </c>
    </row>
    <row r="17" spans="1:84" s="210" customFormat="1">
      <c r="A17" s="261"/>
      <c r="B17" s="323" t="s">
        <v>80</v>
      </c>
      <c r="C17" s="335">
        <v>11.297494288519776</v>
      </c>
      <c r="D17" s="335">
        <v>11.618406017215138</v>
      </c>
      <c r="E17" s="335">
        <v>11.934279852172878</v>
      </c>
      <c r="F17" s="335">
        <v>12.246636549279797</v>
      </c>
      <c r="G17" s="335">
        <v>12.555389952224301</v>
      </c>
      <c r="H17" s="335">
        <v>12.860264812644198</v>
      </c>
      <c r="I17" s="335">
        <v>13.161070996438861</v>
      </c>
      <c r="J17" s="335">
        <v>13.457700286966942</v>
      </c>
      <c r="K17" s="335">
        <v>13.749979216305862</v>
      </c>
      <c r="L17" s="335">
        <v>14.037802704934556</v>
      </c>
      <c r="M17" s="335">
        <v>14.321003487830998</v>
      </c>
      <c r="N17" s="335">
        <v>14.589245499871351</v>
      </c>
      <c r="O17" s="335">
        <v>14.849202630469314</v>
      </c>
      <c r="P17" s="335">
        <v>15.102263111524005</v>
      </c>
      <c r="Q17" s="335">
        <v>15.347237666350431</v>
      </c>
      <c r="R17" s="335">
        <v>15.581893530313419</v>
      </c>
      <c r="S17" s="335">
        <v>15.804864247060234</v>
      </c>
      <c r="T17" s="335">
        <v>16.015359492508022</v>
      </c>
      <c r="U17" s="335">
        <v>16.221954752761437</v>
      </c>
      <c r="V17" s="335">
        <v>16.419597758158286</v>
      </c>
      <c r="W17" s="335">
        <v>16.889330772879426</v>
      </c>
      <c r="X17" s="335">
        <v>16.933140233981003</v>
      </c>
      <c r="Y17" s="335">
        <v>17.032881028596019</v>
      </c>
      <c r="Z17" s="335">
        <v>17.241612151686091</v>
      </c>
      <c r="AA17" s="335">
        <v>17.337245221764299</v>
      </c>
      <c r="AB17" s="335">
        <v>17.451725835574187</v>
      </c>
      <c r="AC17" s="335">
        <v>17.608126348211954</v>
      </c>
      <c r="AD17" s="335">
        <v>17.78743013045835</v>
      </c>
      <c r="AE17" s="335">
        <v>18.008979375261816</v>
      </c>
      <c r="AF17" s="335">
        <v>17.874350191781659</v>
      </c>
      <c r="AG17" s="335">
        <v>17.756353528127899</v>
      </c>
      <c r="AH17" s="335">
        <v>17.613929115277926</v>
      </c>
      <c r="AI17" s="335">
        <v>18.372733446884155</v>
      </c>
      <c r="AJ17" s="335">
        <v>18.557233544632009</v>
      </c>
      <c r="AK17" s="335">
        <v>18.678293936372889</v>
      </c>
      <c r="AL17" s="335">
        <v>18.775525607525559</v>
      </c>
      <c r="AM17" s="335">
        <v>18.846363373076812</v>
      </c>
      <c r="AN17" s="335">
        <v>18.87410043709183</v>
      </c>
      <c r="AO17" s="335">
        <v>17.825194898130881</v>
      </c>
      <c r="AP17" s="335">
        <v>15.45377062141598</v>
      </c>
      <c r="AQ17" s="335">
        <v>14.156784556671646</v>
      </c>
      <c r="AR17" s="335">
        <v>13.104771731297118</v>
      </c>
      <c r="AS17" s="335">
        <v>12.289220891258811</v>
      </c>
      <c r="AT17" s="335">
        <v>11.892586932646724</v>
      </c>
      <c r="AU17" s="335">
        <v>11.67608613299703</v>
      </c>
      <c r="AV17" s="335">
        <v>11.64901596264453</v>
      </c>
      <c r="AW17" s="335">
        <v>11.211613086856611</v>
      </c>
      <c r="AX17" s="335">
        <v>10.754806429060768</v>
      </c>
      <c r="AY17" s="335">
        <v>10.399681126337509</v>
      </c>
      <c r="AZ17" s="335">
        <v>10.100204104491155</v>
      </c>
      <c r="BA17" s="335">
        <v>9.7917296800737841</v>
      </c>
      <c r="BB17" s="335">
        <v>9.4731503544772107</v>
      </c>
      <c r="BC17" s="335">
        <v>9.1574740684000169</v>
      </c>
      <c r="BD17" s="335">
        <v>8.9330900014932073</v>
      </c>
      <c r="BE17" s="335">
        <v>8.7011155771954698</v>
      </c>
      <c r="BF17" s="335">
        <v>8.4605414709194129</v>
      </c>
      <c r="BG17" s="335">
        <v>8.2126796301887701</v>
      </c>
      <c r="BH17" s="335">
        <v>7.9567581377709757</v>
      </c>
      <c r="BI17" s="335">
        <v>7.6928475616888816</v>
      </c>
      <c r="BJ17" s="335">
        <v>7.4201347449649582</v>
      </c>
      <c r="BK17" s="335">
        <v>7.1403164149311298</v>
      </c>
      <c r="BL17" s="335">
        <v>6.8526598891539576</v>
      </c>
      <c r="BM17" s="335">
        <v>6.5572458235337336</v>
      </c>
      <c r="BN17" s="335">
        <v>6.2532993263285981</v>
      </c>
      <c r="BO17" s="335">
        <v>5.9427064883145766</v>
      </c>
      <c r="BP17" s="335">
        <v>5.6247159391156183</v>
      </c>
      <c r="BQ17" s="335">
        <v>5.299445479213551</v>
      </c>
      <c r="BR17" s="335">
        <v>4.9660402457696717</v>
      </c>
      <c r="BS17" s="335">
        <v>4.8000823345182893</v>
      </c>
      <c r="BT17" s="335">
        <v>4.6899651923687715</v>
      </c>
      <c r="BU17" s="335">
        <v>4.5726904185361166</v>
      </c>
      <c r="BV17" s="335">
        <v>4.4478763804485606</v>
      </c>
      <c r="BW17" s="335">
        <v>4.3162497989565871</v>
      </c>
      <c r="BX17" s="335">
        <v>4.1774203262532223</v>
      </c>
      <c r="BY17" s="335">
        <v>4.0313464382500195</v>
      </c>
      <c r="BZ17" s="335">
        <v>3.8775229575742363</v>
      </c>
      <c r="CA17" s="335">
        <v>3.8375164204982353</v>
      </c>
      <c r="CB17" s="335">
        <v>3.8753663175764284</v>
      </c>
      <c r="CC17" s="335">
        <v>3.9131391934120114</v>
      </c>
      <c r="CD17" s="335">
        <v>3.9508930689765784</v>
      </c>
      <c r="CE17" s="335">
        <v>3.9892660742387918</v>
      </c>
      <c r="CF17" s="335">
        <v>4.0305263678771528</v>
      </c>
    </row>
    <row r="18" spans="1:84" s="76" customFormat="1">
      <c r="B18" s="323" t="s">
        <v>31</v>
      </c>
      <c r="C18" s="335">
        <v>11.297494288519776</v>
      </c>
      <c r="D18" s="335">
        <v>11.618406017215138</v>
      </c>
      <c r="E18" s="335">
        <v>11.934279852172878</v>
      </c>
      <c r="F18" s="335">
        <v>12.246636549279797</v>
      </c>
      <c r="G18" s="335">
        <v>12.555389952224301</v>
      </c>
      <c r="H18" s="335">
        <v>12.860264812644198</v>
      </c>
      <c r="I18" s="335">
        <v>13.161070996438861</v>
      </c>
      <c r="J18" s="335">
        <v>13.457700286966942</v>
      </c>
      <c r="K18" s="335">
        <v>13.749979216305862</v>
      </c>
      <c r="L18" s="335">
        <v>14.037802704934556</v>
      </c>
      <c r="M18" s="335">
        <v>14.321003487830998</v>
      </c>
      <c r="N18" s="335">
        <v>14.589245499871351</v>
      </c>
      <c r="O18" s="335">
        <v>14.849202630469314</v>
      </c>
      <c r="P18" s="335">
        <v>15.102263111524005</v>
      </c>
      <c r="Q18" s="335">
        <v>15.347237666350431</v>
      </c>
      <c r="R18" s="335">
        <v>15.581893530313419</v>
      </c>
      <c r="S18" s="335">
        <v>15.804864247060234</v>
      </c>
      <c r="T18" s="335">
        <v>16.015359492508022</v>
      </c>
      <c r="U18" s="335">
        <v>16.221954752761437</v>
      </c>
      <c r="V18" s="335">
        <v>16.419597758158286</v>
      </c>
      <c r="W18" s="335">
        <v>16.889330772879426</v>
      </c>
      <c r="X18" s="335">
        <v>16.933140233981003</v>
      </c>
      <c r="Y18" s="335">
        <v>17.032881028596019</v>
      </c>
      <c r="Z18" s="335">
        <v>17.241612151686091</v>
      </c>
      <c r="AA18" s="335">
        <v>17.337245221764299</v>
      </c>
      <c r="AB18" s="335">
        <v>17.451725835574187</v>
      </c>
      <c r="AC18" s="335">
        <v>17.608126348211954</v>
      </c>
      <c r="AD18" s="335">
        <v>17.78743013045835</v>
      </c>
      <c r="AE18" s="335">
        <v>18.008979375261816</v>
      </c>
      <c r="AF18" s="335">
        <v>17.874350191781659</v>
      </c>
      <c r="AG18" s="335">
        <v>17.756353528127899</v>
      </c>
      <c r="AH18" s="335">
        <v>17.613929115277926</v>
      </c>
      <c r="AI18" s="335">
        <v>18.372733446884155</v>
      </c>
      <c r="AJ18" s="335">
        <v>18.557233544632009</v>
      </c>
      <c r="AK18" s="335">
        <v>18.678293936372889</v>
      </c>
      <c r="AL18" s="335">
        <v>18.775525607525559</v>
      </c>
      <c r="AM18" s="335">
        <v>18.846363373076812</v>
      </c>
      <c r="AN18" s="335">
        <v>18.87410043709183</v>
      </c>
      <c r="AO18" s="335">
        <v>17.825194898130881</v>
      </c>
      <c r="AP18" s="335">
        <v>15.45377062141598</v>
      </c>
      <c r="AQ18" s="335">
        <v>14.156784556671646</v>
      </c>
      <c r="AR18" s="335">
        <v>13.104771731297118</v>
      </c>
      <c r="AS18" s="335">
        <v>12.289220891258811</v>
      </c>
      <c r="AT18" s="335">
        <v>11.892586932646724</v>
      </c>
      <c r="AU18" s="335">
        <v>11.67608613299703</v>
      </c>
      <c r="AV18" s="335">
        <v>11.64901596264453</v>
      </c>
      <c r="AW18" s="335">
        <v>11.192935385144006</v>
      </c>
      <c r="AX18" s="335">
        <v>10.718028159856694</v>
      </c>
      <c r="AY18" s="335">
        <v>10.345519722938247</v>
      </c>
      <c r="AZ18" s="335">
        <v>10.029467240926627</v>
      </c>
      <c r="BA18" s="335">
        <v>9.7051913279780386</v>
      </c>
      <c r="BB18" s="335">
        <v>9.3715731522451229</v>
      </c>
      <c r="BC18" s="335">
        <v>9.0417244473163443</v>
      </c>
      <c r="BD18" s="335">
        <v>8.8040199306230242</v>
      </c>
      <c r="BE18" s="335">
        <v>8.5595739886493156</v>
      </c>
      <c r="BF18" s="335">
        <v>8.3073680975168802</v>
      </c>
      <c r="BG18" s="335">
        <v>8.0487945471235509</v>
      </c>
      <c r="BH18" s="335">
        <v>7.7830675416710253</v>
      </c>
      <c r="BI18" s="335">
        <v>7.5102727488951597</v>
      </c>
      <c r="BJ18" s="335">
        <v>7.2295941388300005</v>
      </c>
      <c r="BK18" s="335">
        <v>6.9427825607139777</v>
      </c>
      <c r="BL18" s="335">
        <v>6.6490971223462934</v>
      </c>
      <c r="BM18" s="335">
        <v>6.3486306866994546</v>
      </c>
      <c r="BN18" s="335">
        <v>6.040610568864289</v>
      </c>
      <c r="BO18" s="335">
        <v>5.7269507759717362</v>
      </c>
      <c r="BP18" s="335">
        <v>5.40689707644934</v>
      </c>
      <c r="BQ18" s="335">
        <v>5.0805742292459284</v>
      </c>
      <c r="BR18" s="335">
        <v>4.7471367571303613</v>
      </c>
      <c r="BS18" s="335">
        <v>4.5821699174597859</v>
      </c>
      <c r="BT18" s="335">
        <v>4.4740737105398933</v>
      </c>
      <c r="BU18" s="335">
        <v>4.359856052611975</v>
      </c>
      <c r="BV18" s="335">
        <v>4.2391556401979074</v>
      </c>
      <c r="BW18" s="335">
        <v>4.1126806386371539</v>
      </c>
      <c r="BX18" s="335">
        <v>3.9800591188835401</v>
      </c>
      <c r="BY18" s="335">
        <v>3.8412572302358852</v>
      </c>
      <c r="BZ18" s="335">
        <v>3.695803249920222</v>
      </c>
      <c r="CA18" s="335">
        <v>3.6556242737147961</v>
      </c>
      <c r="CB18" s="335">
        <v>3.6871909366300599</v>
      </c>
      <c r="CC18" s="335">
        <v>3.7186632313986849</v>
      </c>
      <c r="CD18" s="335">
        <v>3.7500847354604532</v>
      </c>
      <c r="CE18" s="335">
        <v>3.7821061849435047</v>
      </c>
      <c r="CF18" s="335">
        <v>3.8169470366594451</v>
      </c>
    </row>
    <row r="19" spans="1:84" s="210" customFormat="1">
      <c r="A19" s="76"/>
      <c r="B19" s="323" t="s">
        <v>81</v>
      </c>
      <c r="C19" s="335">
        <v>11.297494288519776</v>
      </c>
      <c r="D19" s="335">
        <v>11.618406017215138</v>
      </c>
      <c r="E19" s="335">
        <v>11.934279852172878</v>
      </c>
      <c r="F19" s="335">
        <v>12.246636549279797</v>
      </c>
      <c r="G19" s="335">
        <v>12.555389952224301</v>
      </c>
      <c r="H19" s="335">
        <v>12.860264812644198</v>
      </c>
      <c r="I19" s="335">
        <v>13.161070996438861</v>
      </c>
      <c r="J19" s="335">
        <v>13.457700286966942</v>
      </c>
      <c r="K19" s="335">
        <v>13.749979216305862</v>
      </c>
      <c r="L19" s="335">
        <v>14.037802704934556</v>
      </c>
      <c r="M19" s="335">
        <v>14.321003487830998</v>
      </c>
      <c r="N19" s="335">
        <v>14.589245499871351</v>
      </c>
      <c r="O19" s="335">
        <v>14.849202630469314</v>
      </c>
      <c r="P19" s="335">
        <v>15.102263111524005</v>
      </c>
      <c r="Q19" s="335">
        <v>15.347237666350431</v>
      </c>
      <c r="R19" s="335">
        <v>15.581893530313419</v>
      </c>
      <c r="S19" s="335">
        <v>15.804864247060234</v>
      </c>
      <c r="T19" s="335">
        <v>16.015359492508022</v>
      </c>
      <c r="U19" s="335">
        <v>16.221954752761437</v>
      </c>
      <c r="V19" s="335">
        <v>16.419597758158286</v>
      </c>
      <c r="W19" s="335">
        <v>16.889330772879426</v>
      </c>
      <c r="X19" s="335">
        <v>16.933140233981003</v>
      </c>
      <c r="Y19" s="335">
        <v>17.032881028596019</v>
      </c>
      <c r="Z19" s="335">
        <v>17.241612151686091</v>
      </c>
      <c r="AA19" s="335">
        <v>17.337245221764299</v>
      </c>
      <c r="AB19" s="335">
        <v>17.451725835574187</v>
      </c>
      <c r="AC19" s="335">
        <v>17.608126348211954</v>
      </c>
      <c r="AD19" s="335">
        <v>17.78743013045835</v>
      </c>
      <c r="AE19" s="335">
        <v>18.008979375261816</v>
      </c>
      <c r="AF19" s="335">
        <v>17.874350191781659</v>
      </c>
      <c r="AG19" s="335">
        <v>17.756353528127899</v>
      </c>
      <c r="AH19" s="335">
        <v>17.613929115277926</v>
      </c>
      <c r="AI19" s="335">
        <v>18.372733446884155</v>
      </c>
      <c r="AJ19" s="335">
        <v>18.557233544632009</v>
      </c>
      <c r="AK19" s="335">
        <v>18.678293936372889</v>
      </c>
      <c r="AL19" s="335">
        <v>18.775525607525559</v>
      </c>
      <c r="AM19" s="335">
        <v>18.846363373076812</v>
      </c>
      <c r="AN19" s="335">
        <v>18.87410043709183</v>
      </c>
      <c r="AO19" s="335">
        <v>17.825194898130881</v>
      </c>
      <c r="AP19" s="335">
        <v>15.45377062141598</v>
      </c>
      <c r="AQ19" s="335">
        <v>14.156784556671646</v>
      </c>
      <c r="AR19" s="335">
        <v>13.104771731297118</v>
      </c>
      <c r="AS19" s="335">
        <v>12.289220891258811</v>
      </c>
      <c r="AT19" s="335">
        <v>11.892586932646724</v>
      </c>
      <c r="AU19" s="335">
        <v>11.67608613299703</v>
      </c>
      <c r="AV19" s="335">
        <v>11.64901596264453</v>
      </c>
      <c r="AW19" s="335">
        <v>11.282905983408124</v>
      </c>
      <c r="AX19" s="335">
        <v>10.900050388652728</v>
      </c>
      <c r="AY19" s="335">
        <v>10.62108161042288</v>
      </c>
      <c r="AZ19" s="335">
        <v>10.39968508506664</v>
      </c>
      <c r="BA19" s="335">
        <v>10.171425542158394</v>
      </c>
      <c r="BB19" s="335">
        <v>9.9353794776126048</v>
      </c>
      <c r="BC19" s="335">
        <v>9.7041711117210419</v>
      </c>
      <c r="BD19" s="335">
        <v>9.5672356387438846</v>
      </c>
      <c r="BE19" s="335">
        <v>9.4250813179451125</v>
      </c>
      <c r="BF19" s="335">
        <v>9.2769277510296444</v>
      </c>
      <c r="BG19" s="335">
        <v>9.1235725654650022</v>
      </c>
      <c r="BH19" s="335">
        <v>8.9644651106912274</v>
      </c>
      <c r="BI19" s="335">
        <v>8.7996637646851052</v>
      </c>
      <c r="BJ19" s="335">
        <v>8.6286027357454085</v>
      </c>
      <c r="BK19" s="335">
        <v>8.4524270087951354</v>
      </c>
      <c r="BL19" s="335">
        <v>8.2706502504916859</v>
      </c>
      <c r="BM19" s="335">
        <v>8.0833354901320167</v>
      </c>
      <c r="BN19" s="335">
        <v>7.8899907366572259</v>
      </c>
      <c r="BO19" s="335">
        <v>7.6919192857430243</v>
      </c>
      <c r="BP19" s="335">
        <v>7.4886585846023763</v>
      </c>
      <c r="BQ19" s="335">
        <v>7.2803350740067359</v>
      </c>
      <c r="BR19" s="335">
        <v>7.0664207170055793</v>
      </c>
      <c r="BS19" s="335">
        <v>6.8482904602564512</v>
      </c>
      <c r="BT19" s="335">
        <v>6.6253871204206334</v>
      </c>
      <c r="BU19" s="335">
        <v>6.3977736850231075</v>
      </c>
      <c r="BV19" s="335">
        <v>6.164819026340286</v>
      </c>
      <c r="BW19" s="335">
        <v>5.9279099745731614</v>
      </c>
      <c r="BX19" s="335">
        <v>5.6863836432342536</v>
      </c>
      <c r="BY19" s="335">
        <v>5.4402311730796198</v>
      </c>
      <c r="BZ19" s="335">
        <v>5.1887047886371853</v>
      </c>
      <c r="CA19" s="335">
        <v>4.9332369819767852</v>
      </c>
      <c r="CB19" s="335">
        <v>4.673086843246999</v>
      </c>
      <c r="CC19" s="335">
        <v>4.4189239667375899</v>
      </c>
      <c r="CD19" s="335">
        <v>4.3116361176734124</v>
      </c>
      <c r="CE19" s="335">
        <v>4.2049787224600648</v>
      </c>
      <c r="CF19" s="335">
        <v>4.0986142952294138</v>
      </c>
    </row>
    <row r="20" spans="1:84" s="210" customFormat="1">
      <c r="A20" s="76"/>
      <c r="B20" s="323" t="s">
        <v>32</v>
      </c>
      <c r="C20" s="335">
        <v>11.297494288519776</v>
      </c>
      <c r="D20" s="335">
        <v>11.618406017215138</v>
      </c>
      <c r="E20" s="335">
        <v>11.934279852172878</v>
      </c>
      <c r="F20" s="335">
        <v>12.246636549279797</v>
      </c>
      <c r="G20" s="335">
        <v>12.555389952224301</v>
      </c>
      <c r="H20" s="335">
        <v>12.860264812644198</v>
      </c>
      <c r="I20" s="335">
        <v>13.161070996438861</v>
      </c>
      <c r="J20" s="335">
        <v>13.457700286966942</v>
      </c>
      <c r="K20" s="335">
        <v>13.749979216305862</v>
      </c>
      <c r="L20" s="335">
        <v>14.037802704934556</v>
      </c>
      <c r="M20" s="335">
        <v>14.321003487830998</v>
      </c>
      <c r="N20" s="335">
        <v>14.589245499871351</v>
      </c>
      <c r="O20" s="335">
        <v>14.849202630469314</v>
      </c>
      <c r="P20" s="335">
        <v>15.102263111524005</v>
      </c>
      <c r="Q20" s="335">
        <v>15.347237666350431</v>
      </c>
      <c r="R20" s="335">
        <v>15.581893530313419</v>
      </c>
      <c r="S20" s="335">
        <v>15.804864247060234</v>
      </c>
      <c r="T20" s="335">
        <v>16.015359492508022</v>
      </c>
      <c r="U20" s="335">
        <v>16.221954752761437</v>
      </c>
      <c r="V20" s="335">
        <v>16.419597758158286</v>
      </c>
      <c r="W20" s="335">
        <v>16.889330772879426</v>
      </c>
      <c r="X20" s="335">
        <v>16.933140233981003</v>
      </c>
      <c r="Y20" s="335">
        <v>17.032881028596019</v>
      </c>
      <c r="Z20" s="335">
        <v>17.241612151686091</v>
      </c>
      <c r="AA20" s="335">
        <v>17.337245221764299</v>
      </c>
      <c r="AB20" s="335">
        <v>17.451725835574187</v>
      </c>
      <c r="AC20" s="335">
        <v>17.608126348211954</v>
      </c>
      <c r="AD20" s="335">
        <v>17.78743013045835</v>
      </c>
      <c r="AE20" s="335">
        <v>18.008979375261816</v>
      </c>
      <c r="AF20" s="335">
        <v>17.874350191781659</v>
      </c>
      <c r="AG20" s="335">
        <v>17.756353528127899</v>
      </c>
      <c r="AH20" s="335">
        <v>17.613929115277926</v>
      </c>
      <c r="AI20" s="335">
        <v>18.372733446884155</v>
      </c>
      <c r="AJ20" s="335">
        <v>18.557233544632009</v>
      </c>
      <c r="AK20" s="335">
        <v>18.678293936372889</v>
      </c>
      <c r="AL20" s="335">
        <v>18.775525607525559</v>
      </c>
      <c r="AM20" s="335">
        <v>18.846363373076812</v>
      </c>
      <c r="AN20" s="335">
        <v>18.87410043709183</v>
      </c>
      <c r="AO20" s="335">
        <v>17.825194898130881</v>
      </c>
      <c r="AP20" s="335">
        <v>15.45377062141598</v>
      </c>
      <c r="AQ20" s="335">
        <v>14.156784556671646</v>
      </c>
      <c r="AR20" s="335">
        <v>13.104771731297118</v>
      </c>
      <c r="AS20" s="335">
        <v>12.289220891258811</v>
      </c>
      <c r="AT20" s="335">
        <v>11.892586932646724</v>
      </c>
      <c r="AU20" s="335">
        <v>11.67608613299703</v>
      </c>
      <c r="AV20" s="335">
        <v>11.64901596264453</v>
      </c>
      <c r="AW20" s="335">
        <v>11.583615057812935</v>
      </c>
      <c r="AX20" s="335">
        <v>11.495309193935123</v>
      </c>
      <c r="AY20" s="335">
        <v>11.502525369397809</v>
      </c>
      <c r="AZ20" s="335">
        <v>11.557536725044194</v>
      </c>
      <c r="BA20" s="335">
        <v>11.596503288152492</v>
      </c>
      <c r="BB20" s="335">
        <v>11.618774707721963</v>
      </c>
      <c r="BC20" s="335">
        <v>11.635343503753049</v>
      </c>
      <c r="BD20" s="335">
        <v>11.73682930404302</v>
      </c>
      <c r="BE20" s="335">
        <v>11.823141369468349</v>
      </c>
      <c r="BF20" s="335">
        <v>11.89377511700882</v>
      </c>
      <c r="BG20" s="335">
        <v>11.948098792635582</v>
      </c>
      <c r="BH20" s="335">
        <v>11.985896001519881</v>
      </c>
      <c r="BI20" s="335">
        <v>12.007012195534411</v>
      </c>
      <c r="BJ20" s="335">
        <v>12.011083719166098</v>
      </c>
      <c r="BK20" s="335">
        <v>11.99815727548409</v>
      </c>
      <c r="BL20" s="335">
        <v>11.968020411140269</v>
      </c>
      <c r="BM20" s="335">
        <v>11.920558893434064</v>
      </c>
      <c r="BN20" s="335">
        <v>11.855437377916958</v>
      </c>
      <c r="BO20" s="335">
        <v>11.773195976853181</v>
      </c>
      <c r="BP20" s="335">
        <v>11.673601454052264</v>
      </c>
      <c r="BQ20" s="335">
        <v>11.556691530586606</v>
      </c>
      <c r="BR20" s="335">
        <v>11.422026379714477</v>
      </c>
      <c r="BS20" s="335">
        <v>11.270537616651158</v>
      </c>
      <c r="BT20" s="335">
        <v>11.101792394684169</v>
      </c>
      <c r="BU20" s="335">
        <v>10.91577894454594</v>
      </c>
      <c r="BV20" s="335">
        <v>10.711825057472309</v>
      </c>
      <c r="BW20" s="335">
        <v>10.491137893433011</v>
      </c>
      <c r="BX20" s="335">
        <v>10.253029334729456</v>
      </c>
      <c r="BY20" s="335">
        <v>9.9973865963516033</v>
      </c>
      <c r="BZ20" s="335">
        <v>9.7232394859733144</v>
      </c>
      <c r="CA20" s="335">
        <v>9.4320972790295396</v>
      </c>
      <c r="CB20" s="335">
        <v>9.123026649661405</v>
      </c>
      <c r="CC20" s="335">
        <v>8.7959129031598202</v>
      </c>
      <c r="CD20" s="335">
        <v>8.449628232278565</v>
      </c>
      <c r="CE20" s="335">
        <v>8.0865863065115171</v>
      </c>
      <c r="CF20" s="335">
        <v>7.7165756517516888</v>
      </c>
    </row>
    <row r="21" spans="1:84" s="210" customFormat="1">
      <c r="A21" s="76"/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2"/>
      <c r="AG21" s="332"/>
      <c r="AH21" s="332"/>
      <c r="AI21" s="332"/>
      <c r="AJ21" s="332"/>
      <c r="AK21" s="332"/>
      <c r="AL21" s="332"/>
      <c r="AM21" s="332"/>
      <c r="AN21" s="332"/>
      <c r="AO21" s="332"/>
      <c r="AP21" s="332"/>
      <c r="AQ21" s="332"/>
      <c r="AR21" s="332"/>
      <c r="AS21" s="332"/>
      <c r="AT21" s="332"/>
      <c r="AU21" s="332"/>
      <c r="AV21" s="332"/>
      <c r="AW21" s="332"/>
      <c r="AX21" s="332"/>
      <c r="AY21" s="332"/>
      <c r="AZ21" s="332"/>
      <c r="BA21" s="332"/>
      <c r="BB21" s="332"/>
      <c r="BC21" s="332"/>
      <c r="BD21" s="332"/>
      <c r="BE21" s="332"/>
      <c r="BF21" s="332"/>
      <c r="BG21" s="332"/>
      <c r="BH21" s="332"/>
      <c r="BI21" s="332"/>
      <c r="BJ21" s="332"/>
      <c r="BK21" s="332"/>
      <c r="BL21" s="332"/>
      <c r="BM21" s="332"/>
      <c r="BN21" s="332"/>
      <c r="BO21" s="332"/>
      <c r="BP21" s="332"/>
      <c r="BQ21" s="332"/>
      <c r="BR21" s="332"/>
      <c r="BS21" s="332"/>
      <c r="BT21" s="332"/>
      <c r="BV21" s="332"/>
      <c r="BX21" s="332"/>
      <c r="BZ21" s="332"/>
      <c r="CB21" s="332"/>
      <c r="CD21" s="332"/>
      <c r="CF21" s="332"/>
    </row>
    <row r="22" spans="1:84" s="210" customFormat="1">
      <c r="A22" s="76"/>
      <c r="B22" s="345" t="s">
        <v>488</v>
      </c>
      <c r="C22" s="332"/>
      <c r="D22" s="332"/>
      <c r="E22" s="332"/>
    </row>
    <row r="23" spans="1:84" s="210" customFormat="1" ht="13.5" thickBot="1">
      <c r="A23" s="76"/>
      <c r="C23" s="321" t="s">
        <v>80</v>
      </c>
      <c r="D23" s="332"/>
    </row>
    <row r="24" spans="1:84" s="210" customFormat="1">
      <c r="B24" s="346"/>
      <c r="C24" s="347" t="s">
        <v>489</v>
      </c>
      <c r="D24" s="348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289"/>
      <c r="BQ24" s="289"/>
      <c r="BR24" s="289"/>
      <c r="BS24" s="289"/>
      <c r="BT24" s="289"/>
      <c r="BU24" s="289"/>
      <c r="BV24" s="289"/>
      <c r="BW24" s="289"/>
      <c r="BX24" s="289"/>
      <c r="BY24" s="289"/>
      <c r="BZ24" s="289"/>
      <c r="CA24" s="289"/>
      <c r="CB24" s="289"/>
      <c r="CC24" s="289"/>
      <c r="CD24" s="289"/>
      <c r="CE24" s="289"/>
      <c r="CF24" s="289"/>
    </row>
    <row r="25" spans="1:84" s="210" customFormat="1">
      <c r="B25" s="333" t="s">
        <v>36</v>
      </c>
      <c r="C25" s="322">
        <v>1970</v>
      </c>
      <c r="D25" s="322">
        <v>1971</v>
      </c>
      <c r="E25" s="322">
        <v>1972</v>
      </c>
      <c r="F25" s="322">
        <v>1973</v>
      </c>
      <c r="G25" s="322">
        <v>1974</v>
      </c>
      <c r="H25" s="322">
        <v>1975</v>
      </c>
      <c r="I25" s="322">
        <v>1976</v>
      </c>
      <c r="J25" s="322">
        <v>1977</v>
      </c>
      <c r="K25" s="322">
        <v>1978</v>
      </c>
      <c r="L25" s="322">
        <v>1979</v>
      </c>
      <c r="M25" s="322">
        <v>1980</v>
      </c>
      <c r="N25" s="322">
        <v>1981</v>
      </c>
      <c r="O25" s="322">
        <v>1982</v>
      </c>
      <c r="P25" s="322">
        <v>1983</v>
      </c>
      <c r="Q25" s="322">
        <v>1984</v>
      </c>
      <c r="R25" s="322">
        <v>1985</v>
      </c>
      <c r="S25" s="322">
        <v>1986</v>
      </c>
      <c r="T25" s="322">
        <v>1987</v>
      </c>
      <c r="U25" s="322">
        <v>1988</v>
      </c>
      <c r="V25" s="322">
        <v>1989</v>
      </c>
      <c r="W25" s="322">
        <v>1990</v>
      </c>
      <c r="X25" s="322">
        <v>1991</v>
      </c>
      <c r="Y25" s="322">
        <v>1992</v>
      </c>
      <c r="Z25" s="322">
        <v>1993</v>
      </c>
      <c r="AA25" s="322">
        <v>1994</v>
      </c>
      <c r="AB25" s="322">
        <v>1995</v>
      </c>
      <c r="AC25" s="322">
        <v>1996</v>
      </c>
      <c r="AD25" s="322">
        <v>1997</v>
      </c>
      <c r="AE25" s="322">
        <v>1998</v>
      </c>
      <c r="AF25" s="322">
        <v>1999</v>
      </c>
      <c r="AG25" s="322">
        <v>2000</v>
      </c>
      <c r="AH25" s="322">
        <v>2001</v>
      </c>
      <c r="AI25" s="322">
        <v>2002</v>
      </c>
      <c r="AJ25" s="322">
        <v>2003</v>
      </c>
      <c r="AK25" s="322">
        <v>2004</v>
      </c>
      <c r="AL25" s="322">
        <v>2005</v>
      </c>
      <c r="AM25" s="322">
        <v>2006</v>
      </c>
      <c r="AN25" s="322">
        <v>2007</v>
      </c>
      <c r="AO25" s="322">
        <v>2008</v>
      </c>
      <c r="AP25" s="322">
        <v>2009</v>
      </c>
      <c r="AQ25" s="322">
        <v>2010</v>
      </c>
      <c r="AR25" s="322">
        <v>2011</v>
      </c>
      <c r="AS25" s="322">
        <v>2012</v>
      </c>
      <c r="AT25" s="322">
        <v>2013</v>
      </c>
      <c r="AU25" s="322">
        <v>2014</v>
      </c>
      <c r="AV25" s="322">
        <v>2015</v>
      </c>
      <c r="AW25" s="322">
        <v>2016</v>
      </c>
      <c r="AX25" s="322">
        <v>2017</v>
      </c>
      <c r="AY25" s="322">
        <v>2018</v>
      </c>
      <c r="AZ25" s="322">
        <v>2019</v>
      </c>
      <c r="BA25" s="322">
        <v>2020</v>
      </c>
      <c r="BB25" s="322">
        <v>2021</v>
      </c>
      <c r="BC25" s="322">
        <v>2022</v>
      </c>
      <c r="BD25" s="322">
        <v>2023</v>
      </c>
      <c r="BE25" s="322">
        <v>2024</v>
      </c>
      <c r="BF25" s="322">
        <v>2025</v>
      </c>
      <c r="BG25" s="322">
        <v>2026</v>
      </c>
      <c r="BH25" s="322">
        <v>2027</v>
      </c>
      <c r="BI25" s="322">
        <v>2028</v>
      </c>
      <c r="BJ25" s="322">
        <v>2029</v>
      </c>
      <c r="BK25" s="322">
        <v>2030</v>
      </c>
      <c r="BL25" s="322">
        <v>2031</v>
      </c>
      <c r="BM25" s="322">
        <v>2032</v>
      </c>
      <c r="BN25" s="322">
        <v>2033</v>
      </c>
      <c r="BO25" s="322">
        <v>2034</v>
      </c>
      <c r="BP25" s="322">
        <v>2035</v>
      </c>
      <c r="BQ25" s="322">
        <v>2036</v>
      </c>
      <c r="BR25" s="322">
        <v>2037</v>
      </c>
      <c r="BS25" s="322">
        <v>2038</v>
      </c>
      <c r="BT25" s="322">
        <v>2039</v>
      </c>
      <c r="BU25" s="322">
        <v>2040</v>
      </c>
      <c r="BV25" s="322">
        <v>2041</v>
      </c>
      <c r="BW25" s="322">
        <v>2042</v>
      </c>
      <c r="BX25" s="322">
        <v>2043</v>
      </c>
      <c r="BY25" s="322">
        <v>2044</v>
      </c>
      <c r="BZ25" s="322">
        <v>2045</v>
      </c>
      <c r="CA25" s="322">
        <v>2046</v>
      </c>
      <c r="CB25" s="322">
        <v>2047</v>
      </c>
      <c r="CC25" s="322">
        <v>2048</v>
      </c>
      <c r="CD25" s="322">
        <v>2049</v>
      </c>
      <c r="CE25" s="322">
        <v>2050</v>
      </c>
      <c r="CF25" s="322">
        <v>2051</v>
      </c>
    </row>
    <row r="26" spans="1:84" s="210" customFormat="1">
      <c r="B26" s="334" t="s">
        <v>513</v>
      </c>
      <c r="C26" s="335">
        <v>286.10297754393582</v>
      </c>
      <c r="D26" s="335">
        <v>295.49780587893599</v>
      </c>
      <c r="E26" s="335">
        <v>304.83191561218399</v>
      </c>
      <c r="F26" s="335">
        <v>314.15332784677099</v>
      </c>
      <c r="G26" s="335">
        <v>323.45793640602136</v>
      </c>
      <c r="H26" s="335">
        <v>332.73502787918045</v>
      </c>
      <c r="I26" s="335">
        <v>341.97609958482161</v>
      </c>
      <c r="J26" s="335">
        <v>351.17477635372995</v>
      </c>
      <c r="K26" s="335">
        <v>360.32210855635236</v>
      </c>
      <c r="L26" s="335">
        <v>369.41088466082164</v>
      </c>
      <c r="M26" s="335">
        <v>378.43146590637917</v>
      </c>
      <c r="N26" s="335">
        <v>387.02356169639256</v>
      </c>
      <c r="O26" s="335">
        <v>395.41584355680681</v>
      </c>
      <c r="P26" s="335">
        <v>403.65246926950476</v>
      </c>
      <c r="Q26" s="335">
        <v>411.69448788961444</v>
      </c>
      <c r="R26" s="335">
        <v>419.46888333603164</v>
      </c>
      <c r="S26" s="335">
        <v>426.91939298210167</v>
      </c>
      <c r="T26" s="335">
        <v>433.98476275909405</v>
      </c>
      <c r="U26" s="335">
        <v>440.44742191867135</v>
      </c>
      <c r="V26" s="335">
        <v>446.54151303007706</v>
      </c>
      <c r="W26" s="335">
        <v>452.25004205615829</v>
      </c>
      <c r="X26" s="335">
        <v>457.62624156755982</v>
      </c>
      <c r="Y26" s="335">
        <v>462.60044749952141</v>
      </c>
      <c r="Z26" s="335">
        <v>467.36150821344495</v>
      </c>
      <c r="AA26" s="335">
        <v>471.99809255998127</v>
      </c>
      <c r="AB26" s="335">
        <v>476.60789295939179</v>
      </c>
      <c r="AC26" s="335">
        <v>480.97860750700141</v>
      </c>
      <c r="AD26" s="335">
        <v>485.69765039014368</v>
      </c>
      <c r="AE26" s="335">
        <v>490.54823369646039</v>
      </c>
      <c r="AF26" s="335">
        <v>481.71225275624471</v>
      </c>
      <c r="AG26" s="335">
        <v>472.9107338675957</v>
      </c>
      <c r="AH26" s="335">
        <v>464.21848776352653</v>
      </c>
      <c r="AI26" s="335">
        <v>455.44691051651813</v>
      </c>
      <c r="AJ26" s="335">
        <v>446.66490266807949</v>
      </c>
      <c r="AK26" s="335">
        <v>437.86489273970818</v>
      </c>
      <c r="AL26" s="335">
        <v>429.12266312975936</v>
      </c>
      <c r="AM26" s="335">
        <v>420.38043351981065</v>
      </c>
      <c r="AN26" s="335">
        <v>411.63027888446209</v>
      </c>
      <c r="AO26" s="335">
        <v>392.52407780346726</v>
      </c>
      <c r="AP26" s="335">
        <v>337.97635637298748</v>
      </c>
      <c r="AQ26" s="335">
        <v>242.274</v>
      </c>
      <c r="AR26" s="335">
        <v>147.452</v>
      </c>
      <c r="AS26" s="335">
        <v>78.073831732429042</v>
      </c>
      <c r="AT26" s="335">
        <v>42.15159192815495</v>
      </c>
      <c r="AU26" s="335">
        <v>27.63304497902207</v>
      </c>
      <c r="AV26" s="335">
        <v>23.431030721826811</v>
      </c>
      <c r="AW26" s="335">
        <v>13.859966152443882</v>
      </c>
      <c r="AX26" s="335">
        <v>4.1001919732252752</v>
      </c>
      <c r="AY26" s="335">
        <v>0</v>
      </c>
      <c r="AZ26" s="335">
        <v>0</v>
      </c>
      <c r="BA26" s="335">
        <v>0</v>
      </c>
      <c r="BB26" s="335">
        <v>0</v>
      </c>
      <c r="BC26" s="335">
        <v>0</v>
      </c>
      <c r="BD26" s="335">
        <v>0</v>
      </c>
      <c r="BE26" s="335">
        <v>0</v>
      </c>
      <c r="BF26" s="335">
        <v>0</v>
      </c>
      <c r="BG26" s="335">
        <v>0</v>
      </c>
      <c r="BH26" s="335">
        <v>0</v>
      </c>
      <c r="BI26" s="335">
        <v>0</v>
      </c>
      <c r="BJ26" s="335">
        <v>0</v>
      </c>
      <c r="BK26" s="335">
        <v>0</v>
      </c>
      <c r="BL26" s="335">
        <v>0</v>
      </c>
      <c r="BM26" s="335">
        <v>0</v>
      </c>
      <c r="BN26" s="335">
        <v>0</v>
      </c>
      <c r="BO26" s="335">
        <v>0</v>
      </c>
      <c r="BP26" s="335">
        <v>0</v>
      </c>
      <c r="BQ26" s="335">
        <v>0</v>
      </c>
      <c r="BR26" s="335">
        <v>0</v>
      </c>
      <c r="BS26" s="335">
        <v>0</v>
      </c>
      <c r="BT26" s="335">
        <v>0</v>
      </c>
      <c r="BU26" s="335">
        <v>0</v>
      </c>
      <c r="BV26" s="335">
        <v>0</v>
      </c>
      <c r="BW26" s="335">
        <v>0</v>
      </c>
      <c r="BX26" s="335">
        <v>0</v>
      </c>
      <c r="BY26" s="335">
        <v>0</v>
      </c>
      <c r="BZ26" s="335">
        <v>0</v>
      </c>
      <c r="CA26" s="335">
        <v>0</v>
      </c>
      <c r="CB26" s="335">
        <v>0</v>
      </c>
      <c r="CC26" s="335">
        <v>0</v>
      </c>
      <c r="CD26" s="335">
        <v>0</v>
      </c>
      <c r="CE26" s="335">
        <v>0</v>
      </c>
      <c r="CF26" s="335">
        <v>0</v>
      </c>
    </row>
    <row r="27" spans="1:84">
      <c r="B27" s="334" t="s">
        <v>514</v>
      </c>
      <c r="C27" s="335">
        <v>0</v>
      </c>
      <c r="D27" s="335">
        <v>0</v>
      </c>
      <c r="E27" s="335">
        <v>0</v>
      </c>
      <c r="F27" s="335">
        <v>0</v>
      </c>
      <c r="G27" s="335">
        <v>0</v>
      </c>
      <c r="H27" s="335">
        <v>0</v>
      </c>
      <c r="I27" s="335">
        <v>0</v>
      </c>
      <c r="J27" s="335">
        <v>0</v>
      </c>
      <c r="K27" s="335">
        <v>0</v>
      </c>
      <c r="L27" s="335">
        <v>0</v>
      </c>
      <c r="M27" s="335">
        <v>0</v>
      </c>
      <c r="N27" s="335">
        <v>0</v>
      </c>
      <c r="O27" s="335">
        <v>0</v>
      </c>
      <c r="P27" s="335">
        <v>0</v>
      </c>
      <c r="Q27" s="335">
        <v>0</v>
      </c>
      <c r="R27" s="335">
        <v>0</v>
      </c>
      <c r="S27" s="335">
        <v>0</v>
      </c>
      <c r="T27" s="335">
        <v>2.5088164536758394E-2</v>
      </c>
      <c r="U27" s="335">
        <v>0.59933363250206451</v>
      </c>
      <c r="V27" s="335">
        <v>1.2422943766964134</v>
      </c>
      <c r="W27" s="335">
        <v>1.9442091843678566</v>
      </c>
      <c r="X27" s="335">
        <v>2.6946272953356813</v>
      </c>
      <c r="Y27" s="335">
        <v>3.482314369099837</v>
      </c>
      <c r="Z27" s="335">
        <v>4.2966389903821138</v>
      </c>
      <c r="AA27" s="335">
        <v>5.1268415621319461</v>
      </c>
      <c r="AB27" s="335">
        <v>5.9622675240764638</v>
      </c>
      <c r="AC27" s="335">
        <v>6.788026735265186</v>
      </c>
      <c r="AD27" s="335">
        <v>7.6003651605784084</v>
      </c>
      <c r="AE27" s="335">
        <v>8.3973036066558056</v>
      </c>
      <c r="AF27" s="335">
        <v>25.602738221409851</v>
      </c>
      <c r="AG27" s="335">
        <v>42.808172836163891</v>
      </c>
      <c r="AH27" s="335">
        <v>60.013607450917931</v>
      </c>
      <c r="AI27" s="335">
        <v>77.219042065671985</v>
      </c>
      <c r="AJ27" s="335">
        <v>94.424476680426011</v>
      </c>
      <c r="AK27" s="335">
        <v>111.62991129518011</v>
      </c>
      <c r="AL27" s="335">
        <v>128.83534590993415</v>
      </c>
      <c r="AM27" s="335">
        <v>146.04078052468819</v>
      </c>
      <c r="AN27" s="335">
        <v>163.2462151394422</v>
      </c>
      <c r="AO27" s="335">
        <v>165.70176816320011</v>
      </c>
      <c r="AP27" s="335">
        <v>168.17771406963473</v>
      </c>
      <c r="AQ27" s="335">
        <v>189.34299999999999</v>
      </c>
      <c r="AR27" s="335">
        <v>222.63099999999997</v>
      </c>
      <c r="AS27" s="335">
        <v>262.80101390819704</v>
      </c>
      <c r="AT27" s="335">
        <v>279.60306579421558</v>
      </c>
      <c r="AU27" s="335">
        <v>289.27452820713637</v>
      </c>
      <c r="AV27" s="335">
        <v>295.51377689434406</v>
      </c>
      <c r="AW27" s="335">
        <v>297.11127106822818</v>
      </c>
      <c r="AX27" s="335">
        <v>298.61416874843997</v>
      </c>
      <c r="AY27" s="335">
        <v>299.99114964186958</v>
      </c>
      <c r="AZ27" s="335">
        <v>300.81667908914818</v>
      </c>
      <c r="BA27" s="335">
        <v>301.57233787297696</v>
      </c>
      <c r="BB27" s="335">
        <v>302.24785013192326</v>
      </c>
      <c r="BC27" s="335">
        <v>302.84914743099068</v>
      </c>
      <c r="BD27" s="335">
        <v>303.3664263295384</v>
      </c>
      <c r="BE27" s="335">
        <v>303.85571000737059</v>
      </c>
      <c r="BF27" s="335">
        <v>304.30639566051832</v>
      </c>
      <c r="BG27" s="335">
        <v>304.71522235712121</v>
      </c>
      <c r="BH27" s="335">
        <v>305.07771714824901</v>
      </c>
      <c r="BI27" s="335">
        <v>305.39493025009875</v>
      </c>
      <c r="BJ27" s="335">
        <v>305.66328156987396</v>
      </c>
      <c r="BK27" s="335">
        <v>305.88746381350728</v>
      </c>
      <c r="BL27" s="335">
        <v>306.06609713796018</v>
      </c>
      <c r="BM27" s="335">
        <v>306.20008791272994</v>
      </c>
      <c r="BN27" s="335">
        <v>306.28974506380422</v>
      </c>
      <c r="BO27" s="335">
        <v>306.34267221390456</v>
      </c>
      <c r="BP27" s="335">
        <v>306.36030908481945</v>
      </c>
      <c r="BQ27" s="335">
        <v>306.34668298149376</v>
      </c>
      <c r="BR27" s="335">
        <v>306.30329939901577</v>
      </c>
      <c r="BS27" s="335">
        <v>306.23855429638377</v>
      </c>
      <c r="BT27" s="335">
        <v>306.15294843471122</v>
      </c>
      <c r="BU27" s="335">
        <v>306.04911048803518</v>
      </c>
      <c r="BV27" s="335">
        <v>305.92709514989792</v>
      </c>
      <c r="BW27" s="335">
        <v>305.79325165830704</v>
      </c>
      <c r="BX27" s="335">
        <v>305.64596242861035</v>
      </c>
      <c r="BY27" s="335">
        <v>305.48499524172217</v>
      </c>
      <c r="BZ27" s="335">
        <v>305.30685496313504</v>
      </c>
      <c r="CA27" s="335">
        <v>305.11580567700628</v>
      </c>
      <c r="CB27" s="335">
        <v>304.90761974617664</v>
      </c>
      <c r="CC27" s="335">
        <v>304.68113467910968</v>
      </c>
      <c r="CD27" s="335">
        <v>304.43262267195439</v>
      </c>
      <c r="CE27" s="335">
        <v>304.18521804740692</v>
      </c>
      <c r="CF27" s="335">
        <v>303.93493286601489</v>
      </c>
    </row>
    <row r="28" spans="1:84">
      <c r="B28" s="334" t="s">
        <v>515</v>
      </c>
      <c r="C28" s="335">
        <v>19.845429160790648</v>
      </c>
      <c r="D28" s="335">
        <v>21.017621961826812</v>
      </c>
      <c r="E28" s="335">
        <v>22.197526205917086</v>
      </c>
      <c r="F28" s="335">
        <v>23.379345462387789</v>
      </c>
      <c r="G28" s="335">
        <v>24.556893087171183</v>
      </c>
      <c r="H28" s="335">
        <v>25.723602458552275</v>
      </c>
      <c r="I28" s="335">
        <v>26.872539009448314</v>
      </c>
      <c r="J28" s="335">
        <v>27.996414157901572</v>
      </c>
      <c r="K28" s="335">
        <v>29.087601268132417</v>
      </c>
      <c r="L28" s="335">
        <v>30.138153808152524</v>
      </c>
      <c r="M28" s="335">
        <v>31.139825906557224</v>
      </c>
      <c r="N28" s="335">
        <v>32.084095550706017</v>
      </c>
      <c r="O28" s="335">
        <v>32.962190711074683</v>
      </c>
      <c r="P28" s="335">
        <v>33.762841929498137</v>
      </c>
      <c r="Q28" s="335">
        <v>34.474502738481917</v>
      </c>
      <c r="R28" s="335">
        <v>35.085457954486941</v>
      </c>
      <c r="S28" s="335">
        <v>35.59362209662946</v>
      </c>
      <c r="T28" s="335">
        <v>35.997695208217195</v>
      </c>
      <c r="U28" s="335">
        <v>36.303577564868945</v>
      </c>
      <c r="V28" s="335">
        <v>36.518040153529952</v>
      </c>
      <c r="W28" s="335">
        <v>36.648633682404196</v>
      </c>
      <c r="X28" s="335">
        <v>36.702769583527292</v>
      </c>
      <c r="Y28" s="335">
        <v>36.686423428302497</v>
      </c>
      <c r="Z28" s="335">
        <v>36.617064609609201</v>
      </c>
      <c r="AA28" s="335">
        <v>36.508910169802498</v>
      </c>
      <c r="AB28" s="335">
        <v>36.376299742528936</v>
      </c>
      <c r="AC28" s="335">
        <v>36.210478899711681</v>
      </c>
      <c r="AD28" s="335">
        <v>36.065543261589568</v>
      </c>
      <c r="AE28" s="335">
        <v>35.921877000000002</v>
      </c>
      <c r="AF28" s="335">
        <v>34.470530772908369</v>
      </c>
      <c r="AG28" s="335">
        <v>33.019184545816735</v>
      </c>
      <c r="AH28" s="335">
        <v>31.567838318725101</v>
      </c>
      <c r="AI28" s="335">
        <v>30.116492091633472</v>
      </c>
      <c r="AJ28" s="335">
        <v>28.665145864541834</v>
      </c>
      <c r="AK28" s="335">
        <v>27.213799637450204</v>
      </c>
      <c r="AL28" s="335">
        <v>25.762453410358564</v>
      </c>
      <c r="AM28" s="335">
        <v>24.311107183266937</v>
      </c>
      <c r="AN28" s="335">
        <v>22.859760956175297</v>
      </c>
      <c r="AO28" s="335">
        <v>21.408414729083663</v>
      </c>
      <c r="AP28" s="335">
        <v>19.957068501992019</v>
      </c>
      <c r="AQ28" s="335">
        <v>18.506</v>
      </c>
      <c r="AR28" s="335">
        <v>17.053999999999998</v>
      </c>
      <c r="AS28" s="335">
        <v>15.603029820717115</v>
      </c>
      <c r="AT28" s="335">
        <v>14.15168359362548</v>
      </c>
      <c r="AU28" s="335">
        <v>12.700337366533844</v>
      </c>
      <c r="AV28" s="335">
        <v>11.248991139442206</v>
      </c>
      <c r="AW28" s="335">
        <v>9.7005228311980343</v>
      </c>
      <c r="AX28" s="335">
        <v>8.1183830842057763</v>
      </c>
      <c r="AY28" s="335">
        <v>6.5121084107195131</v>
      </c>
      <c r="AZ28" s="335">
        <v>4.8722421272127638</v>
      </c>
      <c r="BA28" s="335">
        <v>3.2128699181585763</v>
      </c>
      <c r="BB28" s="335">
        <v>1.5303139210185208</v>
      </c>
      <c r="BC28" s="335">
        <v>0</v>
      </c>
      <c r="BD28" s="335">
        <v>0</v>
      </c>
      <c r="BE28" s="335">
        <v>0</v>
      </c>
      <c r="BF28" s="335">
        <v>0</v>
      </c>
      <c r="BG28" s="335">
        <v>0</v>
      </c>
      <c r="BH28" s="335">
        <v>0</v>
      </c>
      <c r="BI28" s="335">
        <v>0</v>
      </c>
      <c r="BJ28" s="335">
        <v>0</v>
      </c>
      <c r="BK28" s="335">
        <v>0</v>
      </c>
      <c r="BL28" s="335">
        <v>0</v>
      </c>
      <c r="BM28" s="335">
        <v>0</v>
      </c>
      <c r="BN28" s="335">
        <v>0</v>
      </c>
      <c r="BO28" s="335">
        <v>0</v>
      </c>
      <c r="BP28" s="335">
        <v>0</v>
      </c>
      <c r="BQ28" s="335">
        <v>0</v>
      </c>
      <c r="BR28" s="335">
        <v>0</v>
      </c>
      <c r="BS28" s="335">
        <v>0</v>
      </c>
      <c r="BT28" s="335">
        <v>0</v>
      </c>
      <c r="BU28" s="335">
        <v>0</v>
      </c>
      <c r="BV28" s="335">
        <v>0</v>
      </c>
      <c r="BW28" s="335">
        <v>0</v>
      </c>
      <c r="BX28" s="335">
        <v>0</v>
      </c>
      <c r="BY28" s="335">
        <v>0</v>
      </c>
      <c r="BZ28" s="335">
        <v>0</v>
      </c>
      <c r="CA28" s="335">
        <v>0</v>
      </c>
      <c r="CB28" s="335">
        <v>0</v>
      </c>
      <c r="CC28" s="335">
        <v>0</v>
      </c>
      <c r="CD28" s="335">
        <v>0</v>
      </c>
      <c r="CE28" s="335">
        <v>0</v>
      </c>
      <c r="CF28" s="335">
        <v>0</v>
      </c>
    </row>
    <row r="29" spans="1:84">
      <c r="B29" s="334" t="s">
        <v>516</v>
      </c>
      <c r="C29" s="335">
        <v>0</v>
      </c>
      <c r="D29" s="335">
        <v>0</v>
      </c>
      <c r="E29" s="335">
        <v>0</v>
      </c>
      <c r="F29" s="335">
        <v>0</v>
      </c>
      <c r="G29" s="335">
        <v>0</v>
      </c>
      <c r="H29" s="335">
        <v>0</v>
      </c>
      <c r="I29" s="335">
        <v>0</v>
      </c>
      <c r="J29" s="335">
        <v>0</v>
      </c>
      <c r="K29" s="335">
        <v>0</v>
      </c>
      <c r="L29" s="335">
        <v>0</v>
      </c>
      <c r="M29" s="335">
        <v>0</v>
      </c>
      <c r="N29" s="335">
        <v>0.37788375577207883</v>
      </c>
      <c r="O29" s="335">
        <v>0.82474448644104159</v>
      </c>
      <c r="P29" s="335">
        <v>1.3479716837452531</v>
      </c>
      <c r="Q29" s="335">
        <v>1.9514303767840604</v>
      </c>
      <c r="R29" s="335">
        <v>2.6386118692034257</v>
      </c>
      <c r="S29" s="335">
        <v>3.4125470953975521</v>
      </c>
      <c r="T29" s="335">
        <v>4.2757160356233523</v>
      </c>
      <c r="U29" s="335">
        <v>5.2308713649721605</v>
      </c>
      <c r="V29" s="335">
        <v>6.2807359245071535</v>
      </c>
      <c r="W29" s="335">
        <v>7.4280602720598079</v>
      </c>
      <c r="X29" s="335">
        <v>8.6754910093947384</v>
      </c>
      <c r="Y29" s="335">
        <v>10.025158103551446</v>
      </c>
      <c r="Z29" s="335">
        <v>11.482392871850475</v>
      </c>
      <c r="AA29" s="335">
        <v>13.052870922453424</v>
      </c>
      <c r="AB29" s="335">
        <v>14.743515539096524</v>
      </c>
      <c r="AC29" s="335">
        <v>16.552124379935449</v>
      </c>
      <c r="AD29" s="335">
        <v>18.505221871898623</v>
      </c>
      <c r="AE29" s="335">
        <v>20.597587474105396</v>
      </c>
      <c r="AF29" s="335">
        <v>24.963061375831625</v>
      </c>
      <c r="AG29" s="335">
        <v>29.328535277557851</v>
      </c>
      <c r="AH29" s="335">
        <v>33.694009179284073</v>
      </c>
      <c r="AI29" s="335">
        <v>38.059483081010292</v>
      </c>
      <c r="AJ29" s="335">
        <v>42.424956982736518</v>
      </c>
      <c r="AK29" s="335">
        <v>46.790430884462744</v>
      </c>
      <c r="AL29" s="335">
        <v>51.155904786188984</v>
      </c>
      <c r="AM29" s="335">
        <v>55.521378687915195</v>
      </c>
      <c r="AN29" s="335">
        <v>59.886852589641435</v>
      </c>
      <c r="AO29" s="335">
        <v>87.880827578738689</v>
      </c>
      <c r="AP29" s="335">
        <v>151.37808097986996</v>
      </c>
      <c r="AQ29" s="335">
        <v>237.42900000000003</v>
      </c>
      <c r="AR29" s="335">
        <v>310.55799999999999</v>
      </c>
      <c r="AS29" s="335">
        <v>351.7857067107729</v>
      </c>
      <c r="AT29" s="335">
        <v>383.00959727896816</v>
      </c>
      <c r="AU29" s="335">
        <v>400.0436393805669</v>
      </c>
      <c r="AV29" s="335">
        <v>410.27716014083205</v>
      </c>
      <c r="AW29" s="335">
        <v>426.53360709190986</v>
      </c>
      <c r="AX29" s="335">
        <v>442.9210415968497</v>
      </c>
      <c r="AY29" s="335">
        <v>459.3023876861792</v>
      </c>
      <c r="AZ29" s="335">
        <v>475.02804241484336</v>
      </c>
      <c r="BA29" s="335">
        <v>490.80365045899623</v>
      </c>
      <c r="BB29" s="335">
        <v>506.64361690496349</v>
      </c>
      <c r="BC29" s="335">
        <v>522.46733271291225</v>
      </c>
      <c r="BD29" s="335">
        <v>538.28785053824765</v>
      </c>
      <c r="BE29" s="335">
        <v>554.19616069711958</v>
      </c>
      <c r="BF29" s="335">
        <v>570.21107708793159</v>
      </c>
      <c r="BG29" s="335">
        <v>586.23878201055368</v>
      </c>
      <c r="BH29" s="335">
        <v>602.30664356139596</v>
      </c>
      <c r="BI29" s="335">
        <v>618.41091881750538</v>
      </c>
      <c r="BJ29" s="335">
        <v>634.58122060546634</v>
      </c>
      <c r="BK29" s="335">
        <v>650.73577292265929</v>
      </c>
      <c r="BL29" s="335">
        <v>666.90835157948788</v>
      </c>
      <c r="BM29" s="335">
        <v>683.0949448475186</v>
      </c>
      <c r="BN29" s="335">
        <v>699.33424897351131</v>
      </c>
      <c r="BO29" s="335">
        <v>715.55039831887109</v>
      </c>
      <c r="BP29" s="335">
        <v>731.78565497713339</v>
      </c>
      <c r="BQ29" s="335">
        <v>748.04516810143241</v>
      </c>
      <c r="BR29" s="335">
        <v>764.37363878944336</v>
      </c>
      <c r="BS29" s="335">
        <v>780.69875403345782</v>
      </c>
      <c r="BT29" s="335">
        <v>797.06400330690315</v>
      </c>
      <c r="BU29" s="335">
        <v>813.47383707101142</v>
      </c>
      <c r="BV29" s="335">
        <v>829.97237459581845</v>
      </c>
      <c r="BW29" s="335">
        <v>846.48309142669666</v>
      </c>
      <c r="BX29" s="335">
        <v>863.04613837741874</v>
      </c>
      <c r="BY29" s="335">
        <v>879.65943944699586</v>
      </c>
      <c r="BZ29" s="335">
        <v>896.35844422363573</v>
      </c>
      <c r="CA29" s="335">
        <v>913.05975471803697</v>
      </c>
      <c r="CB29" s="335">
        <v>929.79601302261221</v>
      </c>
      <c r="CC29" s="335">
        <v>946.56148990532017</v>
      </c>
      <c r="CD29" s="335">
        <v>963.39028591683154</v>
      </c>
      <c r="CE29" s="335">
        <v>980.25770831835143</v>
      </c>
      <c r="CF29" s="335">
        <v>997.1996392884929</v>
      </c>
    </row>
    <row r="30" spans="1:84">
      <c r="B30" s="334" t="s">
        <v>517</v>
      </c>
      <c r="C30" s="335">
        <v>0</v>
      </c>
      <c r="D30" s="335">
        <v>0</v>
      </c>
      <c r="E30" s="335">
        <v>0</v>
      </c>
      <c r="F30" s="335">
        <v>0</v>
      </c>
      <c r="G30" s="335">
        <v>0</v>
      </c>
      <c r="H30" s="335">
        <v>0</v>
      </c>
      <c r="I30" s="335">
        <v>0</v>
      </c>
      <c r="J30" s="335">
        <v>0</v>
      </c>
      <c r="K30" s="335">
        <v>0</v>
      </c>
      <c r="L30" s="335">
        <v>0</v>
      </c>
      <c r="M30" s="335">
        <v>0</v>
      </c>
      <c r="N30" s="335">
        <v>0</v>
      </c>
      <c r="O30" s="335">
        <v>0</v>
      </c>
      <c r="P30" s="335">
        <v>0</v>
      </c>
      <c r="Q30" s="335">
        <v>0</v>
      </c>
      <c r="R30" s="335">
        <v>0</v>
      </c>
      <c r="S30" s="335">
        <v>0</v>
      </c>
      <c r="T30" s="335">
        <v>0</v>
      </c>
      <c r="U30" s="335">
        <v>0</v>
      </c>
      <c r="V30" s="335">
        <v>0</v>
      </c>
      <c r="W30" s="335">
        <v>0</v>
      </c>
      <c r="X30" s="335">
        <v>0</v>
      </c>
      <c r="Y30" s="335">
        <v>0</v>
      </c>
      <c r="Z30" s="335">
        <v>0</v>
      </c>
      <c r="AA30" s="335">
        <v>0</v>
      </c>
      <c r="AB30" s="335">
        <v>0</v>
      </c>
      <c r="AC30" s="335">
        <v>0</v>
      </c>
      <c r="AD30" s="335">
        <v>0</v>
      </c>
      <c r="AE30" s="335">
        <v>0</v>
      </c>
      <c r="AF30" s="335">
        <v>0</v>
      </c>
      <c r="AG30" s="335">
        <v>0</v>
      </c>
      <c r="AH30" s="335">
        <v>0</v>
      </c>
      <c r="AI30" s="335">
        <v>0.42470119521912353</v>
      </c>
      <c r="AJ30" s="335">
        <v>0.84940239043824706</v>
      </c>
      <c r="AK30" s="335">
        <v>1.6988047808764939</v>
      </c>
      <c r="AL30" s="335">
        <v>2.5482071713147407</v>
      </c>
      <c r="AM30" s="335">
        <v>3.3976095617529882</v>
      </c>
      <c r="AN30" s="335">
        <v>4.2470119521912348</v>
      </c>
      <c r="AO30" s="335">
        <v>4.3108955958777422</v>
      </c>
      <c r="AP30" s="335">
        <v>4.3753097806024854</v>
      </c>
      <c r="AQ30" s="335">
        <v>4.4400000000000013</v>
      </c>
      <c r="AR30" s="335">
        <v>4.5060000000000002</v>
      </c>
      <c r="AS30" s="335">
        <v>4.5740544457188905</v>
      </c>
      <c r="AT30" s="335">
        <v>4.6428486905166855</v>
      </c>
      <c r="AU30" s="335">
        <v>4.7121806059299294</v>
      </c>
      <c r="AV30" s="335">
        <v>4.782053696843823</v>
      </c>
      <c r="AW30" s="335">
        <v>4.8621501955581943</v>
      </c>
      <c r="AX30" s="335">
        <v>4.9417295361251128</v>
      </c>
      <c r="AY30" s="335">
        <v>5.0199232435263399</v>
      </c>
      <c r="AZ30" s="335">
        <v>5.0896179960497294</v>
      </c>
      <c r="BA30" s="335">
        <v>5.1587499429682593</v>
      </c>
      <c r="BB30" s="335">
        <v>5.2272635867934314</v>
      </c>
      <c r="BC30" s="335">
        <v>5.2949116157244163</v>
      </c>
      <c r="BD30" s="335">
        <v>5.3616384168454978</v>
      </c>
      <c r="BE30" s="335">
        <v>5.428401612284576</v>
      </c>
      <c r="BF30" s="335">
        <v>5.4951592036757582</v>
      </c>
      <c r="BG30" s="335">
        <v>5.5615134004028626</v>
      </c>
      <c r="BH30" s="335">
        <v>5.6275215676958261</v>
      </c>
      <c r="BI30" s="335">
        <v>5.6931806034816352</v>
      </c>
      <c r="BJ30" s="335">
        <v>5.7585662052077575</v>
      </c>
      <c r="BK30" s="335">
        <v>5.8234131504995377</v>
      </c>
      <c r="BL30" s="335">
        <v>5.8878370239882036</v>
      </c>
      <c r="BM30" s="335">
        <v>5.9518321288609322</v>
      </c>
      <c r="BN30" s="335">
        <v>6.0155513308075088</v>
      </c>
      <c r="BO30" s="335">
        <v>6.0787837342398472</v>
      </c>
      <c r="BP30" s="335">
        <v>6.1417082158306897</v>
      </c>
      <c r="BQ30" s="335">
        <v>6.2043882375671462</v>
      </c>
      <c r="BR30" s="335">
        <v>6.2670128120374589</v>
      </c>
      <c r="BS30" s="335">
        <v>6.3293933422772986</v>
      </c>
      <c r="BT30" s="335">
        <v>6.3917032903801356</v>
      </c>
      <c r="BU30" s="335">
        <v>6.4539882888421154</v>
      </c>
      <c r="BV30" s="335">
        <v>6.5164194079719193</v>
      </c>
      <c r="BW30" s="335">
        <v>6.5787696371584756</v>
      </c>
      <c r="BX30" s="335">
        <v>6.6411766225317335</v>
      </c>
      <c r="BY30" s="335">
        <v>6.7036298303046786</v>
      </c>
      <c r="BZ30" s="335">
        <v>6.7662284304478719</v>
      </c>
      <c r="CA30" s="335">
        <v>6.8286962965395546</v>
      </c>
      <c r="CB30" s="335">
        <v>6.8911138264103222</v>
      </c>
      <c r="CC30" s="335">
        <v>6.9534463067990098</v>
      </c>
      <c r="CD30" s="335">
        <v>7.0157851780349443</v>
      </c>
      <c r="CE30" s="335">
        <v>7.0782852823512767</v>
      </c>
      <c r="CF30" s="335">
        <v>7.1410421303385156</v>
      </c>
    </row>
    <row r="31" spans="1:84">
      <c r="B31" s="334" t="s">
        <v>33</v>
      </c>
      <c r="C31" s="335">
        <v>305.94840670472644</v>
      </c>
      <c r="D31" s="335">
        <v>316.51542784076275</v>
      </c>
      <c r="E31" s="335">
        <v>327.02944181810102</v>
      </c>
      <c r="F31" s="335">
        <v>337.53267330915878</v>
      </c>
      <c r="G31" s="335">
        <v>348.01482949319256</v>
      </c>
      <c r="H31" s="335">
        <v>358.4586303377327</v>
      </c>
      <c r="I31" s="335">
        <v>368.84863859426991</v>
      </c>
      <c r="J31" s="335">
        <v>379.17119051163155</v>
      </c>
      <c r="K31" s="335">
        <v>389.40970982448476</v>
      </c>
      <c r="L31" s="335">
        <v>399.54903846897417</v>
      </c>
      <c r="M31" s="335">
        <v>409.57129181293635</v>
      </c>
      <c r="N31" s="335">
        <v>419.48554100287066</v>
      </c>
      <c r="O31" s="335">
        <v>429.20277875432248</v>
      </c>
      <c r="P31" s="335">
        <v>438.76328288274817</v>
      </c>
      <c r="Q31" s="335">
        <v>448.12042100488037</v>
      </c>
      <c r="R31" s="335">
        <v>457.19295315972204</v>
      </c>
      <c r="S31" s="335">
        <v>465.92556217412869</v>
      </c>
      <c r="T31" s="335">
        <v>474.28326216747132</v>
      </c>
      <c r="U31" s="335">
        <v>482.58120448101454</v>
      </c>
      <c r="V31" s="335">
        <v>490.58258348481053</v>
      </c>
      <c r="W31" s="335">
        <v>498.27094519499013</v>
      </c>
      <c r="X31" s="335">
        <v>505.69912945581757</v>
      </c>
      <c r="Y31" s="335">
        <v>512.79434340047521</v>
      </c>
      <c r="Z31" s="335">
        <v>519.75760468528676</v>
      </c>
      <c r="AA31" s="335">
        <v>526.68671521436909</v>
      </c>
      <c r="AB31" s="335">
        <v>533.68997576509366</v>
      </c>
      <c r="AC31" s="335">
        <v>540.52923752191384</v>
      </c>
      <c r="AD31" s="335">
        <v>547.86878068421026</v>
      </c>
      <c r="AE31" s="335">
        <v>555.46500177722157</v>
      </c>
      <c r="AF31" s="335">
        <v>566.74858312639458</v>
      </c>
      <c r="AG31" s="335">
        <v>578.06662652713408</v>
      </c>
      <c r="AH31" s="335">
        <v>589.49394271245365</v>
      </c>
      <c r="AI31" s="335">
        <v>601.2666289500529</v>
      </c>
      <c r="AJ31" s="335">
        <v>612.17948219578386</v>
      </c>
      <c r="AK31" s="335">
        <v>625.19783933767758</v>
      </c>
      <c r="AL31" s="335">
        <v>637.42457440755584</v>
      </c>
      <c r="AM31" s="335">
        <v>649.65130947743398</v>
      </c>
      <c r="AN31" s="335">
        <v>661.87011952191222</v>
      </c>
      <c r="AO31" s="335">
        <v>671.82598387036751</v>
      </c>
      <c r="AP31" s="335">
        <v>681.86452970508674</v>
      </c>
      <c r="AQ31" s="335">
        <v>691.99199999999996</v>
      </c>
      <c r="AR31" s="335">
        <v>702.20099999999991</v>
      </c>
      <c r="AS31" s="335">
        <v>712.83763661783485</v>
      </c>
      <c r="AT31" s="335">
        <v>723.55878728548089</v>
      </c>
      <c r="AU31" s="335">
        <v>734.36373053918919</v>
      </c>
      <c r="AV31" s="335">
        <v>745.25301259328899</v>
      </c>
      <c r="AW31" s="335">
        <v>752.06751733933822</v>
      </c>
      <c r="AX31" s="335">
        <v>758.6955149388458</v>
      </c>
      <c r="AY31" s="335">
        <v>770.82556898229473</v>
      </c>
      <c r="AZ31" s="335">
        <v>785.80658162725399</v>
      </c>
      <c r="BA31" s="335">
        <v>800.74760819310006</v>
      </c>
      <c r="BB31" s="335">
        <v>815.64904454469877</v>
      </c>
      <c r="BC31" s="335">
        <v>830.6113917596274</v>
      </c>
      <c r="BD31" s="335">
        <v>847.01591528463155</v>
      </c>
      <c r="BE31" s="335">
        <v>863.48027231677474</v>
      </c>
      <c r="BF31" s="335">
        <v>880.01263195212562</v>
      </c>
      <c r="BG31" s="335">
        <v>896.51551776807776</v>
      </c>
      <c r="BH31" s="335">
        <v>913.01188227734076</v>
      </c>
      <c r="BI31" s="335">
        <v>929.49902967108585</v>
      </c>
      <c r="BJ31" s="335">
        <v>946.00306838054814</v>
      </c>
      <c r="BK31" s="335">
        <v>962.44664988666602</v>
      </c>
      <c r="BL31" s="335">
        <v>978.86228574143627</v>
      </c>
      <c r="BM31" s="335">
        <v>995.24686488910947</v>
      </c>
      <c r="BN31" s="335">
        <v>1011.639545368123</v>
      </c>
      <c r="BO31" s="335">
        <v>1027.9718542670155</v>
      </c>
      <c r="BP31" s="335">
        <v>1044.2876722777835</v>
      </c>
      <c r="BQ31" s="335">
        <v>1060.5962393204934</v>
      </c>
      <c r="BR31" s="335">
        <v>1076.9439510004966</v>
      </c>
      <c r="BS31" s="335">
        <v>1093.2667016721189</v>
      </c>
      <c r="BT31" s="335">
        <v>1109.6086550319944</v>
      </c>
      <c r="BU31" s="335">
        <v>1125.9769358478886</v>
      </c>
      <c r="BV31" s="335">
        <v>1142.4158891536883</v>
      </c>
      <c r="BW31" s="335">
        <v>1158.8551127221622</v>
      </c>
      <c r="BX31" s="335">
        <v>1175.3332774285607</v>
      </c>
      <c r="BY31" s="335">
        <v>1191.8480645190227</v>
      </c>
      <c r="BZ31" s="335">
        <v>1208.4315276172188</v>
      </c>
      <c r="CA31" s="335">
        <v>1225.0042566915829</v>
      </c>
      <c r="CB31" s="335">
        <v>1241.594746595199</v>
      </c>
      <c r="CC31" s="335">
        <v>1258.1960708912288</v>
      </c>
      <c r="CD31" s="335">
        <v>1274.8386937668211</v>
      </c>
      <c r="CE31" s="335">
        <v>1291.5212116481098</v>
      </c>
      <c r="CF31" s="335">
        <v>1308.2756142848464</v>
      </c>
    </row>
    <row r="32" spans="1:84" ht="13.5" thickBot="1">
      <c r="B32" s="349"/>
      <c r="C32" s="332"/>
      <c r="D32" s="332"/>
      <c r="E32" s="332"/>
      <c r="F32" s="332"/>
      <c r="G32" s="332"/>
      <c r="H32" s="332"/>
      <c r="I32" s="332"/>
      <c r="J32" s="332"/>
      <c r="K32" s="332"/>
    </row>
    <row r="33" spans="2:84">
      <c r="B33" s="346"/>
      <c r="C33" s="347" t="s">
        <v>494</v>
      </c>
      <c r="D33" s="348"/>
      <c r="E33" s="289"/>
      <c r="F33" s="289"/>
      <c r="G33" s="289"/>
      <c r="H33" s="289"/>
      <c r="I33" s="289"/>
      <c r="J33" s="289"/>
      <c r="K33" s="289"/>
      <c r="L33" s="289"/>
      <c r="M33" s="289"/>
      <c r="N33" s="289"/>
      <c r="O33" s="289"/>
      <c r="P33" s="289"/>
      <c r="Q33" s="289"/>
      <c r="R33" s="289"/>
      <c r="S33" s="289"/>
      <c r="T33" s="289"/>
      <c r="U33" s="289"/>
      <c r="V33" s="289"/>
      <c r="W33" s="289"/>
      <c r="X33" s="289"/>
      <c r="Y33" s="289"/>
      <c r="Z33" s="289"/>
      <c r="AA33" s="289"/>
      <c r="AB33" s="289"/>
      <c r="AC33" s="289"/>
      <c r="AD33" s="289"/>
      <c r="AE33" s="289"/>
      <c r="AF33" s="289"/>
      <c r="AG33" s="289"/>
      <c r="AH33" s="289"/>
      <c r="AI33" s="289"/>
      <c r="AJ33" s="289"/>
      <c r="AK33" s="289"/>
      <c r="AL33" s="289"/>
      <c r="AM33" s="289"/>
      <c r="AN33" s="289"/>
      <c r="AO33" s="289"/>
      <c r="AP33" s="289"/>
      <c r="AQ33" s="289"/>
      <c r="AR33" s="289"/>
      <c r="AS33" s="289"/>
      <c r="AT33" s="289"/>
      <c r="AU33" s="289"/>
      <c r="AV33" s="289"/>
      <c r="AW33" s="289"/>
      <c r="AX33" s="289"/>
      <c r="AY33" s="289"/>
      <c r="AZ33" s="289"/>
      <c r="BA33" s="289"/>
      <c r="BB33" s="289"/>
      <c r="BC33" s="289"/>
      <c r="BD33" s="289"/>
      <c r="BE33" s="289"/>
      <c r="BF33" s="289"/>
      <c r="BG33" s="289"/>
      <c r="BH33" s="289"/>
      <c r="BI33" s="289"/>
      <c r="BJ33" s="289"/>
      <c r="BK33" s="289"/>
      <c r="BL33" s="289"/>
      <c r="BM33" s="289"/>
      <c r="BN33" s="289"/>
      <c r="BO33" s="289"/>
      <c r="BP33" s="289"/>
      <c r="BQ33" s="289"/>
      <c r="BR33" s="289"/>
      <c r="BS33" s="289"/>
      <c r="BT33" s="289"/>
      <c r="BU33" s="289"/>
      <c r="BV33" s="289"/>
      <c r="BW33" s="289"/>
      <c r="BX33" s="289"/>
      <c r="BY33" s="289"/>
      <c r="BZ33" s="289"/>
      <c r="CA33" s="289"/>
      <c r="CB33" s="289"/>
      <c r="CC33" s="289"/>
      <c r="CD33" s="289"/>
      <c r="CE33" s="289"/>
      <c r="CF33" s="289"/>
    </row>
    <row r="34" spans="2:84">
      <c r="B34" s="333" t="s">
        <v>36</v>
      </c>
      <c r="C34" s="322">
        <v>1970</v>
      </c>
      <c r="D34" s="322">
        <v>1971</v>
      </c>
      <c r="E34" s="322">
        <v>1972</v>
      </c>
      <c r="F34" s="322">
        <v>1973</v>
      </c>
      <c r="G34" s="322">
        <v>1974</v>
      </c>
      <c r="H34" s="322">
        <v>1975</v>
      </c>
      <c r="I34" s="322">
        <v>1976</v>
      </c>
      <c r="J34" s="322">
        <v>1977</v>
      </c>
      <c r="K34" s="322">
        <v>1978</v>
      </c>
      <c r="L34" s="322">
        <v>1979</v>
      </c>
      <c r="M34" s="322">
        <v>1980</v>
      </c>
      <c r="N34" s="322">
        <v>1981</v>
      </c>
      <c r="O34" s="322">
        <v>1982</v>
      </c>
      <c r="P34" s="322">
        <v>1983</v>
      </c>
      <c r="Q34" s="322">
        <v>1984</v>
      </c>
      <c r="R34" s="322">
        <v>1985</v>
      </c>
      <c r="S34" s="322">
        <v>1986</v>
      </c>
      <c r="T34" s="322">
        <v>1987</v>
      </c>
      <c r="U34" s="322">
        <v>1988</v>
      </c>
      <c r="V34" s="322">
        <v>1989</v>
      </c>
      <c r="W34" s="322">
        <v>1990</v>
      </c>
      <c r="X34" s="322">
        <v>1991</v>
      </c>
      <c r="Y34" s="322">
        <v>1992</v>
      </c>
      <c r="Z34" s="322">
        <v>1993</v>
      </c>
      <c r="AA34" s="322">
        <v>1994</v>
      </c>
      <c r="AB34" s="322">
        <v>1995</v>
      </c>
      <c r="AC34" s="322">
        <v>1996</v>
      </c>
      <c r="AD34" s="322">
        <v>1997</v>
      </c>
      <c r="AE34" s="322">
        <v>1998</v>
      </c>
      <c r="AF34" s="322">
        <v>1999</v>
      </c>
      <c r="AG34" s="322">
        <v>2000</v>
      </c>
      <c r="AH34" s="322">
        <v>2001</v>
      </c>
      <c r="AI34" s="322">
        <v>2002</v>
      </c>
      <c r="AJ34" s="322">
        <v>2003</v>
      </c>
      <c r="AK34" s="322">
        <v>2004</v>
      </c>
      <c r="AL34" s="322">
        <v>2005</v>
      </c>
      <c r="AM34" s="322">
        <v>2006</v>
      </c>
      <c r="AN34" s="322">
        <v>2007</v>
      </c>
      <c r="AO34" s="322">
        <v>2008</v>
      </c>
      <c r="AP34" s="322">
        <v>2009</v>
      </c>
      <c r="AQ34" s="322">
        <v>2010</v>
      </c>
      <c r="AR34" s="322">
        <v>2011</v>
      </c>
      <c r="AS34" s="322">
        <v>2012</v>
      </c>
      <c r="AT34" s="322">
        <v>2013</v>
      </c>
      <c r="AU34" s="322">
        <v>2014</v>
      </c>
      <c r="AV34" s="322">
        <v>2015</v>
      </c>
      <c r="AW34" s="322">
        <v>2016</v>
      </c>
      <c r="AX34" s="322">
        <v>2017</v>
      </c>
      <c r="AY34" s="322">
        <v>2018</v>
      </c>
      <c r="AZ34" s="322">
        <v>2019</v>
      </c>
      <c r="BA34" s="322">
        <v>2020</v>
      </c>
      <c r="BB34" s="322">
        <v>2021</v>
      </c>
      <c r="BC34" s="322">
        <v>2022</v>
      </c>
      <c r="BD34" s="322">
        <v>2023</v>
      </c>
      <c r="BE34" s="322">
        <v>2024</v>
      </c>
      <c r="BF34" s="322">
        <v>2025</v>
      </c>
      <c r="BG34" s="322">
        <v>2026</v>
      </c>
      <c r="BH34" s="322">
        <v>2027</v>
      </c>
      <c r="BI34" s="322">
        <v>2028</v>
      </c>
      <c r="BJ34" s="322">
        <v>2029</v>
      </c>
      <c r="BK34" s="322">
        <v>2030</v>
      </c>
      <c r="BL34" s="322">
        <v>2031</v>
      </c>
      <c r="BM34" s="322">
        <v>2032</v>
      </c>
      <c r="BN34" s="322">
        <v>2033</v>
      </c>
      <c r="BO34" s="322">
        <v>2034</v>
      </c>
      <c r="BP34" s="322">
        <v>2035</v>
      </c>
      <c r="BQ34" s="322">
        <v>2036</v>
      </c>
      <c r="BR34" s="322">
        <v>2037</v>
      </c>
      <c r="BS34" s="322">
        <v>2038</v>
      </c>
      <c r="BT34" s="322">
        <v>2039</v>
      </c>
      <c r="BU34" s="322">
        <v>2040</v>
      </c>
      <c r="BV34" s="322">
        <v>2041</v>
      </c>
      <c r="BW34" s="322">
        <v>2042</v>
      </c>
      <c r="BX34" s="322">
        <v>2043</v>
      </c>
      <c r="BY34" s="322">
        <v>2044</v>
      </c>
      <c r="BZ34" s="322">
        <v>2045</v>
      </c>
      <c r="CA34" s="322">
        <v>2046</v>
      </c>
      <c r="CB34" s="322">
        <v>2047</v>
      </c>
      <c r="CC34" s="322">
        <v>2048</v>
      </c>
      <c r="CD34" s="322">
        <v>2049</v>
      </c>
      <c r="CE34" s="322">
        <v>2050</v>
      </c>
      <c r="CF34" s="322">
        <v>2051</v>
      </c>
    </row>
    <row r="35" spans="2:84">
      <c r="B35" s="334" t="s">
        <v>513</v>
      </c>
      <c r="C35" s="335">
        <v>10.12924944102568</v>
      </c>
      <c r="D35" s="335">
        <v>10.381157461663888</v>
      </c>
      <c r="E35" s="335">
        <v>10.627573637503916</v>
      </c>
      <c r="F35" s="335">
        <v>10.870359944076323</v>
      </c>
      <c r="G35" s="335">
        <v>11.109794415483178</v>
      </c>
      <c r="H35" s="335">
        <v>11.34598836199611</v>
      </c>
      <c r="I35" s="335">
        <v>11.579159868061865</v>
      </c>
      <c r="J35" s="335">
        <v>11.809629775450921</v>
      </c>
      <c r="K35" s="335">
        <v>12.037673574934457</v>
      </c>
      <c r="L35" s="335">
        <v>12.263653977079279</v>
      </c>
      <c r="M35" s="335">
        <v>12.487889128224513</v>
      </c>
      <c r="N35" s="335">
        <v>12.690923141463006</v>
      </c>
      <c r="O35" s="335">
        <v>12.88781152229992</v>
      </c>
      <c r="P35" s="335">
        <v>13.080417756507705</v>
      </c>
      <c r="Q35" s="335">
        <v>13.268133866158305</v>
      </c>
      <c r="R35" s="335">
        <v>13.449327832826798</v>
      </c>
      <c r="S35" s="335">
        <v>13.622678794432153</v>
      </c>
      <c r="T35" s="335">
        <v>13.786431508122124</v>
      </c>
      <c r="U35" s="335">
        <v>13.928308244385256</v>
      </c>
      <c r="V35" s="335">
        <v>14.061523396673355</v>
      </c>
      <c r="W35" s="335">
        <v>14.426012365134083</v>
      </c>
      <c r="X35" s="335">
        <v>14.425478292671379</v>
      </c>
      <c r="Y35" s="335">
        <v>14.471925957200048</v>
      </c>
      <c r="Z35" s="335">
        <v>14.610215764067098</v>
      </c>
      <c r="AA35" s="335">
        <v>14.651922006304002</v>
      </c>
      <c r="AB35" s="335">
        <v>14.709066300946764</v>
      </c>
      <c r="AC35" s="335">
        <v>14.800940607954166</v>
      </c>
      <c r="AD35" s="335">
        <v>14.899666504470721</v>
      </c>
      <c r="AE35" s="335">
        <v>15.009273062119242</v>
      </c>
      <c r="AF35" s="335">
        <v>14.396786740778067</v>
      </c>
      <c r="AG35" s="335">
        <v>13.780729626450251</v>
      </c>
      <c r="AH35" s="335">
        <v>13.143856209944873</v>
      </c>
      <c r="AI35" s="335">
        <v>13.148888579500046</v>
      </c>
      <c r="AJ35" s="335">
        <v>12.707623573656276</v>
      </c>
      <c r="AK35" s="335">
        <v>12.21057741176012</v>
      </c>
      <c r="AL35" s="335">
        <v>11.705243816276429</v>
      </c>
      <c r="AM35" s="335">
        <v>11.191727475289737</v>
      </c>
      <c r="AN35" s="335">
        <v>10.662891689997917</v>
      </c>
      <c r="AO35" s="335">
        <v>9.5059274363074202</v>
      </c>
      <c r="AP35" s="335">
        <v>7.2607565120315938</v>
      </c>
      <c r="AQ35" s="335">
        <v>5.0092631323857635</v>
      </c>
      <c r="AR35" s="335">
        <v>2.9115310764545663</v>
      </c>
      <c r="AS35" s="335">
        <v>1.478033609793777</v>
      </c>
      <c r="AT35" s="335">
        <v>0.78909410715567208</v>
      </c>
      <c r="AU35" s="335">
        <v>0.53242125266767892</v>
      </c>
      <c r="AV35" s="335">
        <v>0.46533027434617641</v>
      </c>
      <c r="AW35" s="335">
        <v>0.27719932304887768</v>
      </c>
      <c r="AX35" s="335">
        <v>8.2003839464505499E-2</v>
      </c>
      <c r="AY35" s="335">
        <v>0</v>
      </c>
      <c r="AZ35" s="335">
        <v>0</v>
      </c>
      <c r="BA35" s="335">
        <v>0</v>
      </c>
      <c r="BB35" s="335">
        <v>0</v>
      </c>
      <c r="BC35" s="335">
        <v>0</v>
      </c>
      <c r="BD35" s="335">
        <v>0</v>
      </c>
      <c r="BE35" s="335">
        <v>0</v>
      </c>
      <c r="BF35" s="335">
        <v>0</v>
      </c>
      <c r="BG35" s="335">
        <v>0</v>
      </c>
      <c r="BH35" s="335">
        <v>0</v>
      </c>
      <c r="BI35" s="335">
        <v>0</v>
      </c>
      <c r="BJ35" s="335">
        <v>0</v>
      </c>
      <c r="BK35" s="335">
        <v>0</v>
      </c>
      <c r="BL35" s="335">
        <v>0</v>
      </c>
      <c r="BM35" s="335">
        <v>0</v>
      </c>
      <c r="BN35" s="335">
        <v>0</v>
      </c>
      <c r="BO35" s="335">
        <v>0</v>
      </c>
      <c r="BP35" s="335">
        <v>0</v>
      </c>
      <c r="BQ35" s="335">
        <v>0</v>
      </c>
      <c r="BR35" s="335">
        <v>0</v>
      </c>
      <c r="BS35" s="335">
        <v>0</v>
      </c>
      <c r="BT35" s="335">
        <v>0</v>
      </c>
      <c r="BU35" s="335">
        <v>0</v>
      </c>
      <c r="BV35" s="335">
        <v>0</v>
      </c>
      <c r="BW35" s="335">
        <v>0</v>
      </c>
      <c r="BX35" s="335">
        <v>0</v>
      </c>
      <c r="BY35" s="335">
        <v>0</v>
      </c>
      <c r="BZ35" s="335">
        <v>0</v>
      </c>
      <c r="CA35" s="335">
        <v>0</v>
      </c>
      <c r="CB35" s="335">
        <v>0</v>
      </c>
      <c r="CC35" s="335">
        <v>0</v>
      </c>
      <c r="CD35" s="335">
        <v>0</v>
      </c>
      <c r="CE35" s="335">
        <v>0</v>
      </c>
      <c r="CF35" s="335">
        <v>0</v>
      </c>
    </row>
    <row r="36" spans="2:84">
      <c r="B36" s="334" t="s">
        <v>514</v>
      </c>
      <c r="C36" s="335">
        <v>0</v>
      </c>
      <c r="D36" s="335">
        <v>0</v>
      </c>
      <c r="E36" s="335">
        <v>0</v>
      </c>
      <c r="F36" s="335">
        <v>0</v>
      </c>
      <c r="G36" s="335">
        <v>0</v>
      </c>
      <c r="H36" s="335">
        <v>0</v>
      </c>
      <c r="I36" s="335">
        <v>0</v>
      </c>
      <c r="J36" s="335">
        <v>0</v>
      </c>
      <c r="K36" s="335">
        <v>0</v>
      </c>
      <c r="L36" s="335">
        <v>0</v>
      </c>
      <c r="M36" s="335">
        <v>0</v>
      </c>
      <c r="N36" s="335">
        <v>0</v>
      </c>
      <c r="O36" s="335">
        <v>0</v>
      </c>
      <c r="P36" s="335">
        <v>0</v>
      </c>
      <c r="Q36" s="335">
        <v>0</v>
      </c>
      <c r="R36" s="335">
        <v>0</v>
      </c>
      <c r="S36" s="335">
        <v>0</v>
      </c>
      <c r="T36" s="335">
        <v>9.7829955245473752E-4</v>
      </c>
      <c r="U36" s="335">
        <v>2.3370694320374561E-2</v>
      </c>
      <c r="V36" s="335">
        <v>4.8442604518097204E-2</v>
      </c>
      <c r="W36" s="335">
        <v>7.7095749247806114E-2</v>
      </c>
      <c r="X36" s="335">
        <v>0.10596743836985535</v>
      </c>
      <c r="Y36" s="335">
        <v>0.13633834258248881</v>
      </c>
      <c r="Z36" s="335">
        <v>0.16856677663381989</v>
      </c>
      <c r="AA36" s="335">
        <v>0.20020785098081664</v>
      </c>
      <c r="AB36" s="335">
        <v>0.23193738615515866</v>
      </c>
      <c r="AC36" s="335">
        <v>0.26370336361455199</v>
      </c>
      <c r="AD36" s="335">
        <v>0.2946693814410784</v>
      </c>
      <c r="AE36" s="335">
        <v>0.32493129304397894</v>
      </c>
      <c r="AF36" s="335">
        <v>0.77431850781875333</v>
      </c>
      <c r="AG36" s="335">
        <v>1.2374587435615907</v>
      </c>
      <c r="AH36" s="335">
        <v>1.6995740682531708</v>
      </c>
      <c r="AI36" s="335">
        <v>2.278413533065089</v>
      </c>
      <c r="AJ36" s="335">
        <v>2.813891487448192</v>
      </c>
      <c r="AK36" s="335">
        <v>3.3479118665043641</v>
      </c>
      <c r="AL36" s="335">
        <v>3.8766987188455659</v>
      </c>
      <c r="AM36" s="335">
        <v>4.3991872062320594</v>
      </c>
      <c r="AN36" s="335">
        <v>4.9096823154819722</v>
      </c>
      <c r="AO36" s="335">
        <v>4.871772524685305</v>
      </c>
      <c r="AP36" s="335">
        <v>4.6086773420306839</v>
      </c>
      <c r="AQ36" s="335">
        <v>5.21420544779415</v>
      </c>
      <c r="AR36" s="335">
        <v>5.8350504858017569</v>
      </c>
      <c r="AS36" s="335">
        <v>6.1786070954155994</v>
      </c>
      <c r="AT36" s="335">
        <v>6.3901418435171999</v>
      </c>
      <c r="AU36" s="335">
        <v>6.4734947753702814</v>
      </c>
      <c r="AV36" s="335">
        <v>6.5647732319505705</v>
      </c>
      <c r="AW36" s="335">
        <v>6.370723924379055</v>
      </c>
      <c r="AX36" s="335">
        <v>6.1716189588581623</v>
      </c>
      <c r="AY36" s="335">
        <v>5.9683155842245013</v>
      </c>
      <c r="AZ36" s="335">
        <v>5.752339519565421</v>
      </c>
      <c r="BA36" s="335">
        <v>5.5338057913921155</v>
      </c>
      <c r="BB36" s="335">
        <v>5.3120559751114556</v>
      </c>
      <c r="BC36" s="335">
        <v>5.0886537139534234</v>
      </c>
      <c r="BD36" s="335">
        <v>4.8629755540372877</v>
      </c>
      <c r="BE36" s="335">
        <v>4.6360709962644711</v>
      </c>
      <c r="BF36" s="335">
        <v>4.4072072456321729</v>
      </c>
      <c r="BG36" s="335">
        <v>4.1777163771755701</v>
      </c>
      <c r="BH36" s="335">
        <v>3.9469943928133455</v>
      </c>
      <c r="BI36" s="335">
        <v>3.7151614515363449</v>
      </c>
      <c r="BJ36" s="335">
        <v>3.4816347453434173</v>
      </c>
      <c r="BK36" s="335">
        <v>3.2478708237717742</v>
      </c>
      <c r="BL36" s="335">
        <v>3.0133120695137254</v>
      </c>
      <c r="BM36" s="335">
        <v>2.7780722741003476</v>
      </c>
      <c r="BN36" s="335">
        <v>2.5416091727183927</v>
      </c>
      <c r="BO36" s="335">
        <v>2.3053792351356952</v>
      </c>
      <c r="BP36" s="335">
        <v>2.0688292056716011</v>
      </c>
      <c r="BQ36" s="335">
        <v>1.8320649610114081</v>
      </c>
      <c r="BR36" s="335">
        <v>1.5945184741234852</v>
      </c>
      <c r="BS36" s="335">
        <v>1.5311927714819189</v>
      </c>
      <c r="BT36" s="335">
        <v>1.530764742173556</v>
      </c>
      <c r="BU36" s="335">
        <v>1.5302455524401759</v>
      </c>
      <c r="BV36" s="335">
        <v>1.5296354757494897</v>
      </c>
      <c r="BW36" s="335">
        <v>1.5289662582915353</v>
      </c>
      <c r="BX36" s="335">
        <v>1.5282298121430518</v>
      </c>
      <c r="BY36" s="335">
        <v>1.5274249762086107</v>
      </c>
      <c r="BZ36" s="335">
        <v>1.5265342748156752</v>
      </c>
      <c r="CA36" s="335">
        <v>1.5255790283850315</v>
      </c>
      <c r="CB36" s="335">
        <v>1.5245380987308832</v>
      </c>
      <c r="CC36" s="335">
        <v>1.5234056733955483</v>
      </c>
      <c r="CD36" s="335">
        <v>1.5221631133597722</v>
      </c>
      <c r="CE36" s="335">
        <v>1.5209260902370347</v>
      </c>
      <c r="CF36" s="335">
        <v>1.5196746643300745</v>
      </c>
    </row>
    <row r="37" spans="2:84">
      <c r="B37" s="334" t="s">
        <v>515</v>
      </c>
      <c r="C37" s="335">
        <v>1.1682448474940952</v>
      </c>
      <c r="D37" s="335">
        <v>1.2372485555512513</v>
      </c>
      <c r="E37" s="335">
        <v>1.3067062146689623</v>
      </c>
      <c r="F37" s="335">
        <v>1.3762766052034741</v>
      </c>
      <c r="G37" s="335">
        <v>1.4455955367411231</v>
      </c>
      <c r="H37" s="335">
        <v>1.5142764506480884</v>
      </c>
      <c r="I37" s="335">
        <v>1.5819111283769955</v>
      </c>
      <c r="J37" s="335">
        <v>1.6480705115160235</v>
      </c>
      <c r="K37" s="335">
        <v>1.7123056413714044</v>
      </c>
      <c r="L37" s="335">
        <v>1.7741487278552763</v>
      </c>
      <c r="M37" s="335">
        <v>1.8331143596064852</v>
      </c>
      <c r="N37" s="335">
        <v>1.8887008696025209</v>
      </c>
      <c r="O37" s="335">
        <v>1.9403918730269754</v>
      </c>
      <c r="P37" s="335">
        <v>1.987523968432152</v>
      </c>
      <c r="Q37" s="335">
        <v>2.0294174476067623</v>
      </c>
      <c r="R37" s="335">
        <v>2.0653826704983733</v>
      </c>
      <c r="S37" s="335">
        <v>2.0952968706867057</v>
      </c>
      <c r="T37" s="335">
        <v>2.1190835233611627</v>
      </c>
      <c r="U37" s="335">
        <v>2.1370899612266521</v>
      </c>
      <c r="V37" s="335">
        <v>2.1497147733258788</v>
      </c>
      <c r="W37" s="335">
        <v>2.1938940222094812</v>
      </c>
      <c r="X37" s="335">
        <v>2.1789285138117673</v>
      </c>
      <c r="Y37" s="335">
        <v>2.1683322200175681</v>
      </c>
      <c r="Z37" s="335">
        <v>2.1686879032893578</v>
      </c>
      <c r="AA37" s="335">
        <v>2.1522885248605719</v>
      </c>
      <c r="AB37" s="335">
        <v>2.1362310993916624</v>
      </c>
      <c r="AC37" s="335">
        <v>2.1236200031114283</v>
      </c>
      <c r="AD37" s="335">
        <v>2.1108795134681406</v>
      </c>
      <c r="AE37" s="335">
        <v>2.1467819832192507</v>
      </c>
      <c r="AF37" s="335">
        <v>2.0945710157871917</v>
      </c>
      <c r="AG37" s="335">
        <v>2.0382700273419871</v>
      </c>
      <c r="AH37" s="335">
        <v>1.9745605528436228</v>
      </c>
      <c r="AI37" s="335">
        <v>2.0046987038068598</v>
      </c>
      <c r="AJ37" s="335">
        <v>1.9634854779883866</v>
      </c>
      <c r="AK37" s="335">
        <v>1.9082258535782799</v>
      </c>
      <c r="AL37" s="335">
        <v>1.8445771326977625</v>
      </c>
      <c r="AM37" s="335">
        <v>1.7717744468389161</v>
      </c>
      <c r="AN37" s="335">
        <v>1.6880377294770559</v>
      </c>
      <c r="AO37" s="335">
        <v>1.5541986973153226</v>
      </c>
      <c r="AP37" s="335">
        <v>1.3530725835778858</v>
      </c>
      <c r="AQ37" s="335">
        <v>1.2631540786228459</v>
      </c>
      <c r="AR37" s="335">
        <v>1.1870963294694798</v>
      </c>
      <c r="AS37" s="335">
        <v>1.0878352466984049</v>
      </c>
      <c r="AT37" s="335">
        <v>0.98458274826929737</v>
      </c>
      <c r="AU37" s="335">
        <v>0.87278605278700272</v>
      </c>
      <c r="AV37" s="335">
        <v>0.7686477473142348</v>
      </c>
      <c r="AW37" s="335">
        <v>0.65865723253719488</v>
      </c>
      <c r="AX37" s="335">
        <v>0.54772085814695892</v>
      </c>
      <c r="AY37" s="335">
        <v>0.43654256066998937</v>
      </c>
      <c r="AZ37" s="335">
        <v>0.32451224651884797</v>
      </c>
      <c r="BA37" s="335">
        <v>0.21260546521298374</v>
      </c>
      <c r="BB37" s="335">
        <v>0.10060385359046624</v>
      </c>
      <c r="BC37" s="335">
        <v>0</v>
      </c>
      <c r="BD37" s="335">
        <v>0</v>
      </c>
      <c r="BE37" s="335">
        <v>0</v>
      </c>
      <c r="BF37" s="335">
        <v>0</v>
      </c>
      <c r="BG37" s="335">
        <v>0</v>
      </c>
      <c r="BH37" s="335">
        <v>0</v>
      </c>
      <c r="BI37" s="335">
        <v>0</v>
      </c>
      <c r="BJ37" s="335">
        <v>0</v>
      </c>
      <c r="BK37" s="335">
        <v>0</v>
      </c>
      <c r="BL37" s="335">
        <v>0</v>
      </c>
      <c r="BM37" s="335">
        <v>0</v>
      </c>
      <c r="BN37" s="335">
        <v>0</v>
      </c>
      <c r="BO37" s="335">
        <v>0</v>
      </c>
      <c r="BP37" s="335">
        <v>0</v>
      </c>
      <c r="BQ37" s="335">
        <v>0</v>
      </c>
      <c r="BR37" s="335">
        <v>0</v>
      </c>
      <c r="BS37" s="335">
        <v>0</v>
      </c>
      <c r="BT37" s="335">
        <v>0</v>
      </c>
      <c r="BU37" s="335">
        <v>0</v>
      </c>
      <c r="BV37" s="335">
        <v>0</v>
      </c>
      <c r="BW37" s="335">
        <v>0</v>
      </c>
      <c r="BX37" s="335">
        <v>0</v>
      </c>
      <c r="BY37" s="335">
        <v>0</v>
      </c>
      <c r="BZ37" s="335">
        <v>0</v>
      </c>
      <c r="CA37" s="335">
        <v>0</v>
      </c>
      <c r="CB37" s="335">
        <v>0</v>
      </c>
      <c r="CC37" s="335">
        <v>0</v>
      </c>
      <c r="CD37" s="335">
        <v>0</v>
      </c>
      <c r="CE37" s="335">
        <v>0</v>
      </c>
      <c r="CF37" s="335">
        <v>0</v>
      </c>
    </row>
    <row r="38" spans="2:84">
      <c r="B38" s="334" t="s">
        <v>516</v>
      </c>
      <c r="C38" s="335">
        <v>0</v>
      </c>
      <c r="D38" s="335">
        <v>0</v>
      </c>
      <c r="E38" s="335">
        <v>0</v>
      </c>
      <c r="F38" s="335">
        <v>0</v>
      </c>
      <c r="G38" s="335">
        <v>0</v>
      </c>
      <c r="H38" s="335">
        <v>0</v>
      </c>
      <c r="I38" s="335">
        <v>0</v>
      </c>
      <c r="J38" s="335">
        <v>0</v>
      </c>
      <c r="K38" s="335">
        <v>0</v>
      </c>
      <c r="L38" s="335">
        <v>0</v>
      </c>
      <c r="M38" s="335">
        <v>0</v>
      </c>
      <c r="N38" s="335">
        <v>9.6214888058245556E-3</v>
      </c>
      <c r="O38" s="335">
        <v>2.0999235142418162E-2</v>
      </c>
      <c r="P38" s="335">
        <v>3.4321386584148378E-2</v>
      </c>
      <c r="Q38" s="335">
        <v>4.9686352585365974E-2</v>
      </c>
      <c r="R38" s="335">
        <v>6.7183026988249239E-2</v>
      </c>
      <c r="S38" s="335">
        <v>8.6888581941374554E-2</v>
      </c>
      <c r="T38" s="335">
        <v>0.10886616147227968</v>
      </c>
      <c r="U38" s="335">
        <v>0.13318585282915341</v>
      </c>
      <c r="V38" s="335">
        <v>0.15991698364095383</v>
      </c>
      <c r="W38" s="335">
        <v>0.19232863628805855</v>
      </c>
      <c r="X38" s="335">
        <v>0.22276598912800283</v>
      </c>
      <c r="Y38" s="335">
        <v>0.25628450879591291</v>
      </c>
      <c r="Z38" s="335">
        <v>0.29414170769581566</v>
      </c>
      <c r="AA38" s="335">
        <v>0.33282683961890908</v>
      </c>
      <c r="AB38" s="335">
        <v>0.37449104908060193</v>
      </c>
      <c r="AC38" s="335">
        <v>0.41986237353180517</v>
      </c>
      <c r="AD38" s="335">
        <v>0.4822147310784114</v>
      </c>
      <c r="AE38" s="335">
        <v>0.52799303687934596</v>
      </c>
      <c r="AF38" s="335">
        <v>0.6086739273976487</v>
      </c>
      <c r="AG38" s="335">
        <v>0.69989513077407539</v>
      </c>
      <c r="AH38" s="335">
        <v>0.79593828423625657</v>
      </c>
      <c r="AI38" s="335">
        <v>0.94073263051215961</v>
      </c>
      <c r="AJ38" s="335">
        <v>1.0613206862181559</v>
      </c>
      <c r="AK38" s="335">
        <v>1.1787799455001957</v>
      </c>
      <c r="AL38" s="335">
        <v>1.2942805820158296</v>
      </c>
      <c r="AM38" s="335">
        <v>1.4070469951983966</v>
      </c>
      <c r="AN38" s="335">
        <v>1.5151439983970068</v>
      </c>
      <c r="AO38" s="335">
        <v>1.7958917585119014</v>
      </c>
      <c r="AP38" s="335">
        <v>2.1395282435483458</v>
      </c>
      <c r="AQ38" s="335">
        <v>2.5736025377245499</v>
      </c>
      <c r="AR38" s="335">
        <v>3.0752021665275358</v>
      </c>
      <c r="AS38" s="335">
        <v>3.4548021932644222</v>
      </c>
      <c r="AT38" s="335">
        <v>3.6392655277183361</v>
      </c>
      <c r="AU38" s="335">
        <v>3.7081964159632239</v>
      </c>
      <c r="AV38" s="335">
        <v>3.7604893845504108</v>
      </c>
      <c r="AW38" s="335">
        <v>3.8160237834545785</v>
      </c>
      <c r="AX38" s="335">
        <v>3.8653107931593951</v>
      </c>
      <c r="AY38" s="335">
        <v>3.9076200093630526</v>
      </c>
      <c r="AZ38" s="335">
        <v>3.9373150627172642</v>
      </c>
      <c r="BA38" s="335">
        <v>3.9605211775785629</v>
      </c>
      <c r="BB38" s="335">
        <v>3.9770144278216741</v>
      </c>
      <c r="BC38" s="335">
        <v>3.9867362038159273</v>
      </c>
      <c r="BD38" s="335">
        <v>3.989499266306078</v>
      </c>
      <c r="BE38" s="335">
        <v>3.9859601497778483</v>
      </c>
      <c r="BF38" s="335">
        <v>3.9758499973024799</v>
      </c>
      <c r="BG38" s="335">
        <v>3.9591401233482051</v>
      </c>
      <c r="BH38" s="335">
        <v>3.9356682324417132</v>
      </c>
      <c r="BI38" s="335">
        <v>3.9053842883173715</v>
      </c>
      <c r="BJ38" s="335">
        <v>3.8680638933465152</v>
      </c>
      <c r="BK38" s="335">
        <v>3.8239353130932514</v>
      </c>
      <c r="BL38" s="335">
        <v>3.7728287048155944</v>
      </c>
      <c r="BM38" s="335">
        <v>3.7147104019753305</v>
      </c>
      <c r="BN38" s="335">
        <v>3.6493532878863535</v>
      </c>
      <c r="BO38" s="335">
        <v>3.5771733749800254</v>
      </c>
      <c r="BP38" s="335">
        <v>3.4979777937015344</v>
      </c>
      <c r="BQ38" s="335">
        <v>3.411777467793268</v>
      </c>
      <c r="BR38" s="335">
        <v>3.3182916301535186</v>
      </c>
      <c r="BS38" s="335">
        <v>3.2180848326722775</v>
      </c>
      <c r="BT38" s="335">
        <v>3.1108799166552195</v>
      </c>
      <c r="BU38" s="335">
        <v>2.9966668925390652</v>
      </c>
      <c r="BV38" s="335">
        <v>2.875071021641082</v>
      </c>
      <c r="BW38" s="335">
        <v>2.7467722895945723</v>
      </c>
      <c r="BX38" s="335">
        <v>2.6113957958366916</v>
      </c>
      <c r="BY38" s="335">
        <v>2.4689013119035121</v>
      </c>
      <c r="BZ38" s="335">
        <v>2.318809384457563</v>
      </c>
      <c r="CA38" s="335">
        <v>2.2826493867950925</v>
      </c>
      <c r="CB38" s="335">
        <v>2.3244900325565303</v>
      </c>
      <c r="CC38" s="335">
        <v>2.3664037247633005</v>
      </c>
      <c r="CD38" s="335">
        <v>2.408475714792079</v>
      </c>
      <c r="CE38" s="335">
        <v>2.4506442707958787</v>
      </c>
      <c r="CF38" s="335">
        <v>2.4929990982212322</v>
      </c>
    </row>
    <row r="39" spans="2:84">
      <c r="B39" s="334" t="s">
        <v>517</v>
      </c>
      <c r="C39" s="335">
        <v>0</v>
      </c>
      <c r="D39" s="335">
        <v>0</v>
      </c>
      <c r="E39" s="335">
        <v>0</v>
      </c>
      <c r="F39" s="335">
        <v>0</v>
      </c>
      <c r="G39" s="335">
        <v>0</v>
      </c>
      <c r="H39" s="335">
        <v>0</v>
      </c>
      <c r="I39" s="335">
        <v>0</v>
      </c>
      <c r="J39" s="335">
        <v>0</v>
      </c>
      <c r="K39" s="335">
        <v>0</v>
      </c>
      <c r="L39" s="335">
        <v>0</v>
      </c>
      <c r="M39" s="335">
        <v>0</v>
      </c>
      <c r="N39" s="335">
        <v>0</v>
      </c>
      <c r="O39" s="335">
        <v>0</v>
      </c>
      <c r="P39" s="335">
        <v>0</v>
      </c>
      <c r="Q39" s="335">
        <v>0</v>
      </c>
      <c r="R39" s="335">
        <v>0</v>
      </c>
      <c r="S39" s="335">
        <v>0</v>
      </c>
      <c r="T39" s="335">
        <v>0</v>
      </c>
      <c r="U39" s="335">
        <v>0</v>
      </c>
      <c r="V39" s="335">
        <v>0</v>
      </c>
      <c r="W39" s="335">
        <v>0</v>
      </c>
      <c r="X39" s="335">
        <v>0</v>
      </c>
      <c r="Y39" s="335">
        <v>0</v>
      </c>
      <c r="Z39" s="335">
        <v>0</v>
      </c>
      <c r="AA39" s="335">
        <v>0</v>
      </c>
      <c r="AB39" s="335">
        <v>0</v>
      </c>
      <c r="AC39" s="335">
        <v>0</v>
      </c>
      <c r="AD39" s="335">
        <v>0</v>
      </c>
      <c r="AE39" s="335">
        <v>0</v>
      </c>
      <c r="AF39" s="335">
        <v>0</v>
      </c>
      <c r="AG39" s="335">
        <v>0</v>
      </c>
      <c r="AH39" s="335">
        <v>0</v>
      </c>
      <c r="AI39" s="335">
        <v>0</v>
      </c>
      <c r="AJ39" s="335">
        <v>1.0912319320996889E-2</v>
      </c>
      <c r="AK39" s="335">
        <v>3.2798859029928233E-2</v>
      </c>
      <c r="AL39" s="335">
        <v>5.4725357689970992E-2</v>
      </c>
      <c r="AM39" s="335">
        <v>7.6627249517706428E-2</v>
      </c>
      <c r="AN39" s="335">
        <v>9.8344703737875405E-2</v>
      </c>
      <c r="AO39" s="335">
        <v>9.7404481310931185E-2</v>
      </c>
      <c r="AP39" s="335">
        <v>9.1735940227471308E-2</v>
      </c>
      <c r="AQ39" s="335">
        <v>9.6559360144336109E-2</v>
      </c>
      <c r="AR39" s="335">
        <v>9.5891673043778269E-2</v>
      </c>
      <c r="AS39" s="335">
        <v>8.9942746086608558E-2</v>
      </c>
      <c r="AT39" s="335">
        <v>8.9502705986219039E-2</v>
      </c>
      <c r="AU39" s="335">
        <v>8.918763620884225E-2</v>
      </c>
      <c r="AV39" s="335">
        <v>8.977532448313745E-2</v>
      </c>
      <c r="AW39" s="335">
        <v>8.9008823436904902E-2</v>
      </c>
      <c r="AX39" s="335">
        <v>8.8151979431746297E-2</v>
      </c>
      <c r="AY39" s="335">
        <v>8.7202972079964247E-2</v>
      </c>
      <c r="AZ39" s="335">
        <v>8.6037275689620676E-2</v>
      </c>
      <c r="BA39" s="335">
        <v>8.4797245890122941E-2</v>
      </c>
      <c r="BB39" s="335">
        <v>8.3476097953614159E-2</v>
      </c>
      <c r="BC39" s="335">
        <v>8.208415063066693E-2</v>
      </c>
      <c r="BD39" s="335">
        <v>8.0615181149841952E-2</v>
      </c>
      <c r="BE39" s="335">
        <v>7.908443115315035E-2</v>
      </c>
      <c r="BF39" s="335">
        <v>7.7484227984759735E-2</v>
      </c>
      <c r="BG39" s="335">
        <v>7.582312966499577E-2</v>
      </c>
      <c r="BH39" s="335">
        <v>7.4095512515917908E-2</v>
      </c>
      <c r="BI39" s="335">
        <v>7.2301821835165869E-2</v>
      </c>
      <c r="BJ39" s="335">
        <v>7.043610627502557E-2</v>
      </c>
      <c r="BK39" s="335">
        <v>6.8510278066103991E-2</v>
      </c>
      <c r="BL39" s="335">
        <v>6.651911482463721E-2</v>
      </c>
      <c r="BM39" s="335">
        <v>6.4463147458055231E-2</v>
      </c>
      <c r="BN39" s="335">
        <v>6.2336865723851893E-2</v>
      </c>
      <c r="BO39" s="335">
        <v>6.0153878198856675E-2</v>
      </c>
      <c r="BP39" s="335">
        <v>5.7908939742483144E-2</v>
      </c>
      <c r="BQ39" s="335">
        <v>5.5603050408874553E-2</v>
      </c>
      <c r="BR39" s="335">
        <v>5.3230141492668623E-2</v>
      </c>
      <c r="BS39" s="335">
        <v>5.0804730364093421E-2</v>
      </c>
      <c r="BT39" s="335">
        <v>4.8320533539995651E-2</v>
      </c>
      <c r="BU39" s="335">
        <v>4.5777973556875434E-2</v>
      </c>
      <c r="BV39" s="335">
        <v>4.316988305798955E-2</v>
      </c>
      <c r="BW39" s="335">
        <v>4.0511251070479141E-2</v>
      </c>
      <c r="BX39" s="335">
        <v>3.7794718273478661E-2</v>
      </c>
      <c r="BY39" s="335">
        <v>3.5020150137896403E-2</v>
      </c>
      <c r="BZ39" s="335">
        <v>3.2179298300997937E-2</v>
      </c>
      <c r="CA39" s="335">
        <v>2.9288005318111463E-2</v>
      </c>
      <c r="CB39" s="335">
        <v>2.6338186289014683E-2</v>
      </c>
      <c r="CC39" s="335">
        <v>2.332979525316262E-2</v>
      </c>
      <c r="CD39" s="335">
        <v>2.025424082472729E-2</v>
      </c>
      <c r="CE39" s="335">
        <v>1.7695713205878191E-2</v>
      </c>
      <c r="CF39" s="335">
        <v>1.7852605325846291E-2</v>
      </c>
    </row>
    <row r="40" spans="2:84" ht="13.5" thickBot="1">
      <c r="B40" s="341" t="s">
        <v>33</v>
      </c>
      <c r="C40" s="342">
        <v>11.297494288519776</v>
      </c>
      <c r="D40" s="342">
        <v>11.618406017215138</v>
      </c>
      <c r="E40" s="342">
        <v>11.934279852172878</v>
      </c>
      <c r="F40" s="342">
        <v>12.246636549279797</v>
      </c>
      <c r="G40" s="342">
        <v>12.555389952224301</v>
      </c>
      <c r="H40" s="342">
        <v>12.860264812644198</v>
      </c>
      <c r="I40" s="342">
        <v>13.161070996438861</v>
      </c>
      <c r="J40" s="342">
        <v>13.457700286966942</v>
      </c>
      <c r="K40" s="342">
        <v>13.749979216305862</v>
      </c>
      <c r="L40" s="342">
        <v>14.037802704934556</v>
      </c>
      <c r="M40" s="342">
        <v>14.321003487830998</v>
      </c>
      <c r="N40" s="342">
        <v>14.589245499871351</v>
      </c>
      <c r="O40" s="342">
        <v>14.849202630469314</v>
      </c>
      <c r="P40" s="342">
        <v>15.102263111524005</v>
      </c>
      <c r="Q40" s="342">
        <v>15.347237666350431</v>
      </c>
      <c r="R40" s="342">
        <v>15.581893530313419</v>
      </c>
      <c r="S40" s="342">
        <v>15.804864247060234</v>
      </c>
      <c r="T40" s="342">
        <v>16.015359492508022</v>
      </c>
      <c r="U40" s="342">
        <v>16.221954752761437</v>
      </c>
      <c r="V40" s="342">
        <v>16.419597758158286</v>
      </c>
      <c r="W40" s="342">
        <v>16.889330772879426</v>
      </c>
      <c r="X40" s="342">
        <v>16.933140233981003</v>
      </c>
      <c r="Y40" s="342">
        <v>17.032881028596019</v>
      </c>
      <c r="Z40" s="342">
        <v>17.241612151686091</v>
      </c>
      <c r="AA40" s="342">
        <v>17.337245221764299</v>
      </c>
      <c r="AB40" s="342">
        <v>17.451725835574187</v>
      </c>
      <c r="AC40" s="342">
        <v>17.608126348211954</v>
      </c>
      <c r="AD40" s="342">
        <v>17.78743013045835</v>
      </c>
      <c r="AE40" s="342">
        <v>18.008979375261816</v>
      </c>
      <c r="AF40" s="342">
        <v>17.874350191781659</v>
      </c>
      <c r="AG40" s="342">
        <v>17.756353528127899</v>
      </c>
      <c r="AH40" s="342">
        <v>17.613929115277926</v>
      </c>
      <c r="AI40" s="342">
        <v>18.372733446884155</v>
      </c>
      <c r="AJ40" s="342">
        <v>18.557233544632009</v>
      </c>
      <c r="AK40" s="342">
        <v>18.678293936372889</v>
      </c>
      <c r="AL40" s="342">
        <v>18.775525607525559</v>
      </c>
      <c r="AM40" s="342">
        <v>18.846363373076812</v>
      </c>
      <c r="AN40" s="342">
        <v>18.87410043709183</v>
      </c>
      <c r="AO40" s="342">
        <v>17.825194898130881</v>
      </c>
      <c r="AP40" s="342">
        <v>15.45377062141598</v>
      </c>
      <c r="AQ40" s="342">
        <v>14.156784556671646</v>
      </c>
      <c r="AR40" s="342">
        <v>13.104771731297118</v>
      </c>
      <c r="AS40" s="342">
        <v>12.289220891258811</v>
      </c>
      <c r="AT40" s="342">
        <v>11.892586932646724</v>
      </c>
      <c r="AU40" s="342">
        <v>11.67608613299703</v>
      </c>
      <c r="AV40" s="342">
        <v>11.64901596264453</v>
      </c>
      <c r="AW40" s="342">
        <v>11.211613086856611</v>
      </c>
      <c r="AX40" s="342">
        <v>10.754806429060768</v>
      </c>
      <c r="AY40" s="342">
        <v>10.399681126337509</v>
      </c>
      <c r="AZ40" s="342">
        <v>10.100204104491155</v>
      </c>
      <c r="BA40" s="342">
        <v>9.7917296800737841</v>
      </c>
      <c r="BB40" s="342">
        <v>9.4731503544772107</v>
      </c>
      <c r="BC40" s="342">
        <v>9.1574740684000169</v>
      </c>
      <c r="BD40" s="342">
        <v>8.9330900014932073</v>
      </c>
      <c r="BE40" s="342">
        <v>8.7011155771954698</v>
      </c>
      <c r="BF40" s="342">
        <v>8.4605414709194129</v>
      </c>
      <c r="BG40" s="342">
        <v>8.2126796301887701</v>
      </c>
      <c r="BH40" s="342">
        <v>7.9567581377709757</v>
      </c>
      <c r="BI40" s="342">
        <v>7.6928475616888816</v>
      </c>
      <c r="BJ40" s="342">
        <v>7.4201347449649582</v>
      </c>
      <c r="BK40" s="342">
        <v>7.1403164149311298</v>
      </c>
      <c r="BL40" s="342">
        <v>6.8526598891539576</v>
      </c>
      <c r="BM40" s="342">
        <v>6.5572458235337336</v>
      </c>
      <c r="BN40" s="342">
        <v>6.2532993263285981</v>
      </c>
      <c r="BO40" s="342">
        <v>5.9427064883145766</v>
      </c>
      <c r="BP40" s="342">
        <v>5.6247159391156183</v>
      </c>
      <c r="BQ40" s="342">
        <v>5.299445479213551</v>
      </c>
      <c r="BR40" s="342">
        <v>4.9660402457696717</v>
      </c>
      <c r="BS40" s="342">
        <v>4.8000823345182893</v>
      </c>
      <c r="BT40" s="342">
        <v>4.6899651923687715</v>
      </c>
      <c r="BU40" s="342">
        <v>4.5726904185361166</v>
      </c>
      <c r="BV40" s="342">
        <v>4.4478763804485606</v>
      </c>
      <c r="BW40" s="342">
        <v>4.3162497989565871</v>
      </c>
      <c r="BX40" s="342">
        <v>4.1774203262532223</v>
      </c>
      <c r="BY40" s="342">
        <v>4.0313464382500195</v>
      </c>
      <c r="BZ40" s="342">
        <v>3.8775229575742363</v>
      </c>
      <c r="CA40" s="342">
        <v>3.8375164204982353</v>
      </c>
      <c r="CB40" s="342">
        <v>3.8753663175764284</v>
      </c>
      <c r="CC40" s="342">
        <v>3.9131391934120114</v>
      </c>
      <c r="CD40" s="342">
        <v>3.9508930689765784</v>
      </c>
      <c r="CE40" s="342">
        <v>3.9892660742387918</v>
      </c>
      <c r="CF40" s="342">
        <v>4.0305263678771528</v>
      </c>
    </row>
    <row r="41" spans="2:84">
      <c r="B41" s="345"/>
      <c r="C41" s="332"/>
      <c r="D41" s="332"/>
      <c r="E41" s="332"/>
      <c r="F41" s="332"/>
      <c r="G41" s="332"/>
      <c r="H41" s="332"/>
      <c r="I41" s="332"/>
      <c r="J41" s="332"/>
      <c r="K41" s="332"/>
    </row>
    <row r="42" spans="2:84" ht="13.5" thickBot="1">
      <c r="B42" s="345"/>
      <c r="C42" s="345" t="s">
        <v>31</v>
      </c>
      <c r="D42" s="332"/>
      <c r="E42" s="332"/>
      <c r="F42" s="332"/>
      <c r="G42" s="332"/>
      <c r="H42" s="332"/>
      <c r="I42" s="332"/>
      <c r="J42" s="332"/>
      <c r="K42" s="332"/>
    </row>
    <row r="43" spans="2:84">
      <c r="B43" s="346"/>
      <c r="C43" s="347" t="s">
        <v>489</v>
      </c>
      <c r="D43" s="348"/>
      <c r="E43" s="289"/>
      <c r="F43" s="289"/>
      <c r="G43" s="289"/>
      <c r="H43" s="289"/>
      <c r="I43" s="289"/>
      <c r="J43" s="289"/>
      <c r="K43" s="289"/>
      <c r="L43" s="289"/>
      <c r="M43" s="289"/>
      <c r="N43" s="289"/>
      <c r="O43" s="289"/>
      <c r="P43" s="289"/>
      <c r="Q43" s="289"/>
      <c r="R43" s="289"/>
      <c r="S43" s="289"/>
      <c r="T43" s="289"/>
      <c r="U43" s="289"/>
      <c r="V43" s="289"/>
      <c r="W43" s="289"/>
      <c r="X43" s="289"/>
      <c r="Y43" s="289"/>
      <c r="Z43" s="289"/>
      <c r="AA43" s="289"/>
      <c r="AB43" s="289"/>
      <c r="AC43" s="289"/>
      <c r="AD43" s="289"/>
      <c r="AE43" s="289"/>
      <c r="AF43" s="289"/>
      <c r="AG43" s="289"/>
      <c r="AH43" s="289"/>
      <c r="AI43" s="289"/>
      <c r="AJ43" s="289"/>
      <c r="AK43" s="289"/>
      <c r="AL43" s="289"/>
      <c r="AM43" s="289"/>
      <c r="AN43" s="289"/>
      <c r="AO43" s="289"/>
      <c r="AP43" s="289"/>
      <c r="AQ43" s="289"/>
      <c r="AR43" s="289"/>
      <c r="AS43" s="289"/>
      <c r="AT43" s="289"/>
      <c r="AU43" s="289"/>
      <c r="AV43" s="289"/>
      <c r="AW43" s="289"/>
      <c r="AX43" s="289"/>
      <c r="AY43" s="289"/>
      <c r="AZ43" s="289"/>
      <c r="BA43" s="289"/>
      <c r="BB43" s="289"/>
      <c r="BC43" s="289"/>
      <c r="BD43" s="289"/>
      <c r="BE43" s="289"/>
      <c r="BF43" s="289"/>
      <c r="BG43" s="289"/>
      <c r="BH43" s="289"/>
      <c r="BI43" s="289"/>
      <c r="BJ43" s="289"/>
      <c r="BK43" s="289"/>
      <c r="BL43" s="289"/>
      <c r="BM43" s="289"/>
      <c r="BN43" s="289"/>
      <c r="BO43" s="289"/>
      <c r="BP43" s="289"/>
      <c r="BQ43" s="289"/>
      <c r="BR43" s="289"/>
      <c r="BS43" s="289"/>
      <c r="BT43" s="289"/>
      <c r="BU43" s="289"/>
      <c r="BV43" s="289"/>
      <c r="BW43" s="289"/>
      <c r="BX43" s="289"/>
      <c r="BY43" s="289"/>
      <c r="BZ43" s="289"/>
      <c r="CA43" s="289"/>
      <c r="CB43" s="289"/>
      <c r="CC43" s="289"/>
      <c r="CD43" s="289"/>
      <c r="CE43" s="289"/>
      <c r="CF43" s="289"/>
    </row>
    <row r="44" spans="2:84">
      <c r="B44" s="333" t="s">
        <v>36</v>
      </c>
      <c r="C44" s="322">
        <v>1970</v>
      </c>
      <c r="D44" s="322">
        <v>1971</v>
      </c>
      <c r="E44" s="322">
        <v>1972</v>
      </c>
      <c r="F44" s="322">
        <v>1973</v>
      </c>
      <c r="G44" s="322">
        <v>1974</v>
      </c>
      <c r="H44" s="322">
        <v>1975</v>
      </c>
      <c r="I44" s="322">
        <v>1976</v>
      </c>
      <c r="J44" s="322">
        <v>1977</v>
      </c>
      <c r="K44" s="322">
        <v>1978</v>
      </c>
      <c r="L44" s="322">
        <v>1979</v>
      </c>
      <c r="M44" s="322">
        <v>1980</v>
      </c>
      <c r="N44" s="322">
        <v>1981</v>
      </c>
      <c r="O44" s="322">
        <v>1982</v>
      </c>
      <c r="P44" s="322">
        <v>1983</v>
      </c>
      <c r="Q44" s="322">
        <v>1984</v>
      </c>
      <c r="R44" s="322">
        <v>1985</v>
      </c>
      <c r="S44" s="322">
        <v>1986</v>
      </c>
      <c r="T44" s="322">
        <v>1987</v>
      </c>
      <c r="U44" s="322">
        <v>1988</v>
      </c>
      <c r="V44" s="322">
        <v>1989</v>
      </c>
      <c r="W44" s="322">
        <v>1990</v>
      </c>
      <c r="X44" s="322">
        <v>1991</v>
      </c>
      <c r="Y44" s="322">
        <v>1992</v>
      </c>
      <c r="Z44" s="322">
        <v>1993</v>
      </c>
      <c r="AA44" s="322">
        <v>1994</v>
      </c>
      <c r="AB44" s="322">
        <v>1995</v>
      </c>
      <c r="AC44" s="322">
        <v>1996</v>
      </c>
      <c r="AD44" s="322">
        <v>1997</v>
      </c>
      <c r="AE44" s="322">
        <v>1998</v>
      </c>
      <c r="AF44" s="322">
        <v>1999</v>
      </c>
      <c r="AG44" s="322">
        <v>2000</v>
      </c>
      <c r="AH44" s="322">
        <v>2001</v>
      </c>
      <c r="AI44" s="322">
        <v>2002</v>
      </c>
      <c r="AJ44" s="322">
        <v>2003</v>
      </c>
      <c r="AK44" s="322">
        <v>2004</v>
      </c>
      <c r="AL44" s="322">
        <v>2005</v>
      </c>
      <c r="AM44" s="322">
        <v>2006</v>
      </c>
      <c r="AN44" s="322">
        <v>2007</v>
      </c>
      <c r="AO44" s="322">
        <v>2008</v>
      </c>
      <c r="AP44" s="322">
        <v>2009</v>
      </c>
      <c r="AQ44" s="322">
        <v>2010</v>
      </c>
      <c r="AR44" s="322">
        <v>2011</v>
      </c>
      <c r="AS44" s="322">
        <v>2012</v>
      </c>
      <c r="AT44" s="322">
        <v>2013</v>
      </c>
      <c r="AU44" s="322">
        <v>2014</v>
      </c>
      <c r="AV44" s="322">
        <v>2015</v>
      </c>
      <c r="AW44" s="322">
        <v>2016</v>
      </c>
      <c r="AX44" s="322">
        <v>2017</v>
      </c>
      <c r="AY44" s="322">
        <v>2018</v>
      </c>
      <c r="AZ44" s="322">
        <v>2019</v>
      </c>
      <c r="BA44" s="322">
        <v>2020</v>
      </c>
      <c r="BB44" s="322">
        <v>2021</v>
      </c>
      <c r="BC44" s="322">
        <v>2022</v>
      </c>
      <c r="BD44" s="322">
        <v>2023</v>
      </c>
      <c r="BE44" s="322">
        <v>2024</v>
      </c>
      <c r="BF44" s="322">
        <v>2025</v>
      </c>
      <c r="BG44" s="322">
        <v>2026</v>
      </c>
      <c r="BH44" s="322">
        <v>2027</v>
      </c>
      <c r="BI44" s="322">
        <v>2028</v>
      </c>
      <c r="BJ44" s="322">
        <v>2029</v>
      </c>
      <c r="BK44" s="322">
        <v>2030</v>
      </c>
      <c r="BL44" s="322">
        <v>2031</v>
      </c>
      <c r="BM44" s="322">
        <v>2032</v>
      </c>
      <c r="BN44" s="322">
        <v>2033</v>
      </c>
      <c r="BO44" s="322">
        <v>2034</v>
      </c>
      <c r="BP44" s="322">
        <v>2035</v>
      </c>
      <c r="BQ44" s="322">
        <v>2036</v>
      </c>
      <c r="BR44" s="322">
        <v>2037</v>
      </c>
      <c r="BS44" s="322">
        <v>2038</v>
      </c>
      <c r="BT44" s="322">
        <v>2039</v>
      </c>
      <c r="BU44" s="322">
        <v>2040</v>
      </c>
      <c r="BV44" s="322">
        <v>2041</v>
      </c>
      <c r="BW44" s="322">
        <v>2042</v>
      </c>
      <c r="BX44" s="322">
        <v>2043</v>
      </c>
      <c r="BY44" s="322">
        <v>2044</v>
      </c>
      <c r="BZ44" s="322">
        <v>2045</v>
      </c>
      <c r="CA44" s="322">
        <v>2046</v>
      </c>
      <c r="CB44" s="322">
        <v>2047</v>
      </c>
      <c r="CC44" s="322">
        <v>2048</v>
      </c>
      <c r="CD44" s="322">
        <v>2049</v>
      </c>
      <c r="CE44" s="322">
        <v>2050</v>
      </c>
      <c r="CF44" s="322">
        <v>2051</v>
      </c>
    </row>
    <row r="45" spans="2:84">
      <c r="B45" s="334" t="s">
        <v>513</v>
      </c>
      <c r="C45" s="335">
        <v>286.10297754393582</v>
      </c>
      <c r="D45" s="335">
        <v>295.49780587893599</v>
      </c>
      <c r="E45" s="335">
        <v>304.83191561218399</v>
      </c>
      <c r="F45" s="335">
        <v>314.15332784677099</v>
      </c>
      <c r="G45" s="335">
        <v>323.45793640602136</v>
      </c>
      <c r="H45" s="335">
        <v>332.73502787918045</v>
      </c>
      <c r="I45" s="335">
        <v>341.97609958482161</v>
      </c>
      <c r="J45" s="335">
        <v>351.17477635372995</v>
      </c>
      <c r="K45" s="335">
        <v>360.32210855635236</v>
      </c>
      <c r="L45" s="335">
        <v>369.41088466082164</v>
      </c>
      <c r="M45" s="335">
        <v>378.43146590637917</v>
      </c>
      <c r="N45" s="335">
        <v>387.02356169639256</v>
      </c>
      <c r="O45" s="335">
        <v>395.41584355680681</v>
      </c>
      <c r="P45" s="335">
        <v>403.65246926950476</v>
      </c>
      <c r="Q45" s="335">
        <v>411.69448788961444</v>
      </c>
      <c r="R45" s="335">
        <v>419.46888333603164</v>
      </c>
      <c r="S45" s="335">
        <v>426.91939298210167</v>
      </c>
      <c r="T45" s="335">
        <v>433.98476275909405</v>
      </c>
      <c r="U45" s="335">
        <v>440.44742191867135</v>
      </c>
      <c r="V45" s="335">
        <v>446.54151303007706</v>
      </c>
      <c r="W45" s="335">
        <v>452.25004205615829</v>
      </c>
      <c r="X45" s="335">
        <v>457.62624156755982</v>
      </c>
      <c r="Y45" s="335">
        <v>462.60044749952141</v>
      </c>
      <c r="Z45" s="335">
        <v>467.36150821344495</v>
      </c>
      <c r="AA45" s="335">
        <v>471.99809255998127</v>
      </c>
      <c r="AB45" s="335">
        <v>476.60789295939179</v>
      </c>
      <c r="AC45" s="335">
        <v>480.97860750700141</v>
      </c>
      <c r="AD45" s="335">
        <v>485.69765039014368</v>
      </c>
      <c r="AE45" s="335">
        <v>490.54823369646039</v>
      </c>
      <c r="AF45" s="335">
        <v>481.71225275624471</v>
      </c>
      <c r="AG45" s="335">
        <v>472.9107338675957</v>
      </c>
      <c r="AH45" s="335">
        <v>464.21848776352653</v>
      </c>
      <c r="AI45" s="335">
        <v>455.44691051651813</v>
      </c>
      <c r="AJ45" s="335">
        <v>446.66490266807949</v>
      </c>
      <c r="AK45" s="335">
        <v>437.86489273970818</v>
      </c>
      <c r="AL45" s="335">
        <v>429.12266312975936</v>
      </c>
      <c r="AM45" s="335">
        <v>420.38043351981065</v>
      </c>
      <c r="AN45" s="335">
        <v>411.63027888446209</v>
      </c>
      <c r="AO45" s="335">
        <v>392.52407780346726</v>
      </c>
      <c r="AP45" s="335">
        <v>337.97635637298748</v>
      </c>
      <c r="AQ45" s="335">
        <v>242.274</v>
      </c>
      <c r="AR45" s="335">
        <v>147.452</v>
      </c>
      <c r="AS45" s="335">
        <v>78.073831732429042</v>
      </c>
      <c r="AT45" s="335">
        <v>42.15159192815495</v>
      </c>
      <c r="AU45" s="335">
        <v>27.63304497902207</v>
      </c>
      <c r="AV45" s="335">
        <v>23.431030721826811</v>
      </c>
      <c r="AW45" s="335">
        <v>13.859966152443882</v>
      </c>
      <c r="AX45" s="335">
        <v>4.1001919732252752</v>
      </c>
      <c r="AY45" s="335">
        <v>0</v>
      </c>
      <c r="AZ45" s="335">
        <v>0</v>
      </c>
      <c r="BA45" s="335">
        <v>0</v>
      </c>
      <c r="BB45" s="335">
        <v>0</v>
      </c>
      <c r="BC45" s="335">
        <v>0</v>
      </c>
      <c r="BD45" s="335">
        <v>0</v>
      </c>
      <c r="BE45" s="335">
        <v>0</v>
      </c>
      <c r="BF45" s="335">
        <v>0</v>
      </c>
      <c r="BG45" s="335">
        <v>0</v>
      </c>
      <c r="BH45" s="335">
        <v>0</v>
      </c>
      <c r="BI45" s="335">
        <v>0</v>
      </c>
      <c r="BJ45" s="335">
        <v>0</v>
      </c>
      <c r="BK45" s="335">
        <v>0</v>
      </c>
      <c r="BL45" s="335">
        <v>0</v>
      </c>
      <c r="BM45" s="335">
        <v>0</v>
      </c>
      <c r="BN45" s="335">
        <v>0</v>
      </c>
      <c r="BO45" s="335">
        <v>0</v>
      </c>
      <c r="BP45" s="335">
        <v>0</v>
      </c>
      <c r="BQ45" s="335">
        <v>0</v>
      </c>
      <c r="BR45" s="335">
        <v>0</v>
      </c>
      <c r="BS45" s="335">
        <v>0</v>
      </c>
      <c r="BT45" s="335">
        <v>0</v>
      </c>
      <c r="BU45" s="335">
        <v>0</v>
      </c>
      <c r="BV45" s="335">
        <v>0</v>
      </c>
      <c r="BW45" s="335">
        <v>0</v>
      </c>
      <c r="BX45" s="335">
        <v>0</v>
      </c>
      <c r="BY45" s="335">
        <v>0</v>
      </c>
      <c r="BZ45" s="335">
        <v>0</v>
      </c>
      <c r="CA45" s="335">
        <v>0</v>
      </c>
      <c r="CB45" s="335">
        <v>0</v>
      </c>
      <c r="CC45" s="335">
        <v>0</v>
      </c>
      <c r="CD45" s="335">
        <v>0</v>
      </c>
      <c r="CE45" s="335">
        <v>0</v>
      </c>
      <c r="CF45" s="335">
        <v>0</v>
      </c>
    </row>
    <row r="46" spans="2:84">
      <c r="B46" s="334" t="s">
        <v>514</v>
      </c>
      <c r="C46" s="335">
        <v>0</v>
      </c>
      <c r="D46" s="335">
        <v>0</v>
      </c>
      <c r="E46" s="335">
        <v>0</v>
      </c>
      <c r="F46" s="335">
        <v>0</v>
      </c>
      <c r="G46" s="335">
        <v>0</v>
      </c>
      <c r="H46" s="335">
        <v>0</v>
      </c>
      <c r="I46" s="335">
        <v>0</v>
      </c>
      <c r="J46" s="335">
        <v>0</v>
      </c>
      <c r="K46" s="335">
        <v>0</v>
      </c>
      <c r="L46" s="335">
        <v>0</v>
      </c>
      <c r="M46" s="335">
        <v>0</v>
      </c>
      <c r="N46" s="335">
        <v>0</v>
      </c>
      <c r="O46" s="335">
        <v>0</v>
      </c>
      <c r="P46" s="335">
        <v>0</v>
      </c>
      <c r="Q46" s="335">
        <v>0</v>
      </c>
      <c r="R46" s="335">
        <v>0</v>
      </c>
      <c r="S46" s="335">
        <v>0</v>
      </c>
      <c r="T46" s="335">
        <v>2.5088164536758394E-2</v>
      </c>
      <c r="U46" s="335">
        <v>0.59933363250206451</v>
      </c>
      <c r="V46" s="335">
        <v>1.2422943766964134</v>
      </c>
      <c r="W46" s="335">
        <v>1.9442091843678566</v>
      </c>
      <c r="X46" s="335">
        <v>2.6946272953356813</v>
      </c>
      <c r="Y46" s="335">
        <v>3.482314369099837</v>
      </c>
      <c r="Z46" s="335">
        <v>4.2966389903821138</v>
      </c>
      <c r="AA46" s="335">
        <v>5.1268415621319461</v>
      </c>
      <c r="AB46" s="335">
        <v>5.9622675240764638</v>
      </c>
      <c r="AC46" s="335">
        <v>6.788026735265186</v>
      </c>
      <c r="AD46" s="335">
        <v>7.6003651605784084</v>
      </c>
      <c r="AE46" s="335">
        <v>8.3973036066558056</v>
      </c>
      <c r="AF46" s="335">
        <v>25.602738221409851</v>
      </c>
      <c r="AG46" s="335">
        <v>42.808172836163891</v>
      </c>
      <c r="AH46" s="335">
        <v>60.013607450917931</v>
      </c>
      <c r="AI46" s="335">
        <v>77.219042065671985</v>
      </c>
      <c r="AJ46" s="335">
        <v>94.424476680426011</v>
      </c>
      <c r="AK46" s="335">
        <v>111.62991129518011</v>
      </c>
      <c r="AL46" s="335">
        <v>128.83534590993415</v>
      </c>
      <c r="AM46" s="335">
        <v>146.04078052468819</v>
      </c>
      <c r="AN46" s="335">
        <v>163.2462151394422</v>
      </c>
      <c r="AO46" s="335">
        <v>165.70176816320011</v>
      </c>
      <c r="AP46" s="335">
        <v>168.17771406963473</v>
      </c>
      <c r="AQ46" s="335">
        <v>189.34299999999999</v>
      </c>
      <c r="AR46" s="335">
        <v>222.63099999999997</v>
      </c>
      <c r="AS46" s="335">
        <v>262.80101390819704</v>
      </c>
      <c r="AT46" s="335">
        <v>279.60306579421558</v>
      </c>
      <c r="AU46" s="335">
        <v>289.27452820713637</v>
      </c>
      <c r="AV46" s="335">
        <v>295.51377689434406</v>
      </c>
      <c r="AW46" s="335">
        <v>297.11127106822818</v>
      </c>
      <c r="AX46" s="335">
        <v>298.61416874843997</v>
      </c>
      <c r="AY46" s="335">
        <v>299.99114964186958</v>
      </c>
      <c r="AZ46" s="335">
        <v>300.81667908914818</v>
      </c>
      <c r="BA46" s="335">
        <v>301.57233787297696</v>
      </c>
      <c r="BB46" s="335">
        <v>302.24785013192326</v>
      </c>
      <c r="BC46" s="335">
        <v>302.84914743099068</v>
      </c>
      <c r="BD46" s="335">
        <v>303.3664263295384</v>
      </c>
      <c r="BE46" s="335">
        <v>303.85571000737059</v>
      </c>
      <c r="BF46" s="335">
        <v>304.30639566051832</v>
      </c>
      <c r="BG46" s="335">
        <v>304.71522235712121</v>
      </c>
      <c r="BH46" s="335">
        <v>305.07771714824901</v>
      </c>
      <c r="BI46" s="335">
        <v>305.39493025009875</v>
      </c>
      <c r="BJ46" s="335">
        <v>305.66328156987396</v>
      </c>
      <c r="BK46" s="335">
        <v>305.88746381350728</v>
      </c>
      <c r="BL46" s="335">
        <v>306.06609713796018</v>
      </c>
      <c r="BM46" s="335">
        <v>306.20008791272994</v>
      </c>
      <c r="BN46" s="335">
        <v>306.28974506380422</v>
      </c>
      <c r="BO46" s="335">
        <v>306.34267221390456</v>
      </c>
      <c r="BP46" s="335">
        <v>306.36030908481945</v>
      </c>
      <c r="BQ46" s="335">
        <v>306.34668298149376</v>
      </c>
      <c r="BR46" s="335">
        <v>306.30329939901577</v>
      </c>
      <c r="BS46" s="335">
        <v>306.23855429638377</v>
      </c>
      <c r="BT46" s="335">
        <v>306.15294843471122</v>
      </c>
      <c r="BU46" s="335">
        <v>306.04911048803518</v>
      </c>
      <c r="BV46" s="335">
        <v>305.92709514989792</v>
      </c>
      <c r="BW46" s="335">
        <v>305.79325165830704</v>
      </c>
      <c r="BX46" s="335">
        <v>305.64596242861035</v>
      </c>
      <c r="BY46" s="335">
        <v>305.48499524172217</v>
      </c>
      <c r="BZ46" s="335">
        <v>305.30685496313504</v>
      </c>
      <c r="CA46" s="335">
        <v>305.11580567700628</v>
      </c>
      <c r="CB46" s="335">
        <v>304.90761974617664</v>
      </c>
      <c r="CC46" s="335">
        <v>304.68113467910968</v>
      </c>
      <c r="CD46" s="335">
        <v>304.43262267195439</v>
      </c>
      <c r="CE46" s="335">
        <v>304.18521804740692</v>
      </c>
      <c r="CF46" s="335">
        <v>303.93493286601489</v>
      </c>
    </row>
    <row r="47" spans="2:84">
      <c r="B47" s="334" t="s">
        <v>515</v>
      </c>
      <c r="C47" s="335">
        <v>19.845429160790648</v>
      </c>
      <c r="D47" s="335">
        <v>21.017621961826812</v>
      </c>
      <c r="E47" s="335">
        <v>22.197526205917086</v>
      </c>
      <c r="F47" s="335">
        <v>23.379345462387789</v>
      </c>
      <c r="G47" s="335">
        <v>24.556893087171183</v>
      </c>
      <c r="H47" s="335">
        <v>25.723602458552275</v>
      </c>
      <c r="I47" s="335">
        <v>26.872539009448314</v>
      </c>
      <c r="J47" s="335">
        <v>27.996414157901572</v>
      </c>
      <c r="K47" s="335">
        <v>29.087601268132417</v>
      </c>
      <c r="L47" s="335">
        <v>30.138153808152524</v>
      </c>
      <c r="M47" s="335">
        <v>31.139825906557224</v>
      </c>
      <c r="N47" s="335">
        <v>32.084095550706017</v>
      </c>
      <c r="O47" s="335">
        <v>32.962190711074683</v>
      </c>
      <c r="P47" s="335">
        <v>33.762841929498137</v>
      </c>
      <c r="Q47" s="335">
        <v>34.474502738481917</v>
      </c>
      <c r="R47" s="335">
        <v>35.085457954486941</v>
      </c>
      <c r="S47" s="335">
        <v>35.59362209662946</v>
      </c>
      <c r="T47" s="335">
        <v>35.997695208217195</v>
      </c>
      <c r="U47" s="335">
        <v>36.303577564868945</v>
      </c>
      <c r="V47" s="335">
        <v>36.518040153529952</v>
      </c>
      <c r="W47" s="335">
        <v>36.648633682404196</v>
      </c>
      <c r="X47" s="335">
        <v>36.702769583527292</v>
      </c>
      <c r="Y47" s="335">
        <v>36.686423428302497</v>
      </c>
      <c r="Z47" s="335">
        <v>36.617064609609201</v>
      </c>
      <c r="AA47" s="335">
        <v>36.508910169802498</v>
      </c>
      <c r="AB47" s="335">
        <v>36.376299742528936</v>
      </c>
      <c r="AC47" s="335">
        <v>36.210478899711681</v>
      </c>
      <c r="AD47" s="335">
        <v>36.065543261589568</v>
      </c>
      <c r="AE47" s="335">
        <v>35.921877000000002</v>
      </c>
      <c r="AF47" s="335">
        <v>34.470530772908369</v>
      </c>
      <c r="AG47" s="335">
        <v>33.019184545816735</v>
      </c>
      <c r="AH47" s="335">
        <v>31.567838318725101</v>
      </c>
      <c r="AI47" s="335">
        <v>30.116492091633472</v>
      </c>
      <c r="AJ47" s="335">
        <v>28.665145864541834</v>
      </c>
      <c r="AK47" s="335">
        <v>27.213799637450204</v>
      </c>
      <c r="AL47" s="335">
        <v>25.762453410358564</v>
      </c>
      <c r="AM47" s="335">
        <v>24.311107183266937</v>
      </c>
      <c r="AN47" s="335">
        <v>22.859760956175297</v>
      </c>
      <c r="AO47" s="335">
        <v>21.408414729083663</v>
      </c>
      <c r="AP47" s="335">
        <v>19.957068501992019</v>
      </c>
      <c r="AQ47" s="335">
        <v>18.506</v>
      </c>
      <c r="AR47" s="335">
        <v>17.053999999999998</v>
      </c>
      <c r="AS47" s="335">
        <v>15.603029820717115</v>
      </c>
      <c r="AT47" s="335">
        <v>14.15168359362548</v>
      </c>
      <c r="AU47" s="335">
        <v>12.700337366533844</v>
      </c>
      <c r="AV47" s="335">
        <v>11.248991139442206</v>
      </c>
      <c r="AW47" s="335">
        <v>9.7005228311980343</v>
      </c>
      <c r="AX47" s="335">
        <v>8.1183830842057763</v>
      </c>
      <c r="AY47" s="335">
        <v>6.5121084107195131</v>
      </c>
      <c r="AZ47" s="335">
        <v>4.8722421272127638</v>
      </c>
      <c r="BA47" s="335">
        <v>3.2128699181585763</v>
      </c>
      <c r="BB47" s="335">
        <v>1.5303139210185208</v>
      </c>
      <c r="BC47" s="335">
        <v>0</v>
      </c>
      <c r="BD47" s="335">
        <v>0</v>
      </c>
      <c r="BE47" s="335">
        <v>0</v>
      </c>
      <c r="BF47" s="335">
        <v>0</v>
      </c>
      <c r="BG47" s="335">
        <v>0</v>
      </c>
      <c r="BH47" s="335">
        <v>0</v>
      </c>
      <c r="BI47" s="335">
        <v>0</v>
      </c>
      <c r="BJ47" s="335">
        <v>0</v>
      </c>
      <c r="BK47" s="335">
        <v>0</v>
      </c>
      <c r="BL47" s="335">
        <v>0</v>
      </c>
      <c r="BM47" s="335">
        <v>0</v>
      </c>
      <c r="BN47" s="335">
        <v>0</v>
      </c>
      <c r="BO47" s="335">
        <v>0</v>
      </c>
      <c r="BP47" s="335">
        <v>0</v>
      </c>
      <c r="BQ47" s="335">
        <v>0</v>
      </c>
      <c r="BR47" s="335">
        <v>0</v>
      </c>
      <c r="BS47" s="335">
        <v>0</v>
      </c>
      <c r="BT47" s="335">
        <v>0</v>
      </c>
      <c r="BU47" s="335">
        <v>0</v>
      </c>
      <c r="BV47" s="335">
        <v>0</v>
      </c>
      <c r="BW47" s="335">
        <v>0</v>
      </c>
      <c r="BX47" s="335">
        <v>0</v>
      </c>
      <c r="BY47" s="335">
        <v>0</v>
      </c>
      <c r="BZ47" s="335">
        <v>0</v>
      </c>
      <c r="CA47" s="335">
        <v>0</v>
      </c>
      <c r="CB47" s="335">
        <v>0</v>
      </c>
      <c r="CC47" s="335">
        <v>0</v>
      </c>
      <c r="CD47" s="335">
        <v>0</v>
      </c>
      <c r="CE47" s="335">
        <v>0</v>
      </c>
      <c r="CF47" s="335">
        <v>0</v>
      </c>
    </row>
    <row r="48" spans="2:84">
      <c r="B48" s="334" t="s">
        <v>516</v>
      </c>
      <c r="C48" s="335">
        <v>0</v>
      </c>
      <c r="D48" s="335">
        <v>0</v>
      </c>
      <c r="E48" s="335">
        <v>0</v>
      </c>
      <c r="F48" s="335">
        <v>0</v>
      </c>
      <c r="G48" s="335">
        <v>0</v>
      </c>
      <c r="H48" s="335">
        <v>0</v>
      </c>
      <c r="I48" s="335">
        <v>0</v>
      </c>
      <c r="J48" s="335">
        <v>0</v>
      </c>
      <c r="K48" s="335">
        <v>0</v>
      </c>
      <c r="L48" s="335">
        <v>0</v>
      </c>
      <c r="M48" s="335">
        <v>0</v>
      </c>
      <c r="N48" s="335">
        <v>0.37788375577207883</v>
      </c>
      <c r="O48" s="335">
        <v>0.82474448644104159</v>
      </c>
      <c r="P48" s="335">
        <v>1.3479716837452531</v>
      </c>
      <c r="Q48" s="335">
        <v>1.9514303767840604</v>
      </c>
      <c r="R48" s="335">
        <v>2.6386118692034257</v>
      </c>
      <c r="S48" s="335">
        <v>3.4125470953975521</v>
      </c>
      <c r="T48" s="335">
        <v>4.2757160356233523</v>
      </c>
      <c r="U48" s="335">
        <v>5.2308713649721605</v>
      </c>
      <c r="V48" s="335">
        <v>6.2807359245071535</v>
      </c>
      <c r="W48" s="335">
        <v>7.4280602720598079</v>
      </c>
      <c r="X48" s="335">
        <v>8.6754910093947384</v>
      </c>
      <c r="Y48" s="335">
        <v>10.025158103551446</v>
      </c>
      <c r="Z48" s="335">
        <v>11.482392871850475</v>
      </c>
      <c r="AA48" s="335">
        <v>13.052870922453424</v>
      </c>
      <c r="AB48" s="335">
        <v>14.743515539096524</v>
      </c>
      <c r="AC48" s="335">
        <v>16.552124379935449</v>
      </c>
      <c r="AD48" s="335">
        <v>18.505221871898623</v>
      </c>
      <c r="AE48" s="335">
        <v>20.597587474105396</v>
      </c>
      <c r="AF48" s="335">
        <v>24.963061375831625</v>
      </c>
      <c r="AG48" s="335">
        <v>29.328535277557851</v>
      </c>
      <c r="AH48" s="335">
        <v>33.694009179284073</v>
      </c>
      <c r="AI48" s="335">
        <v>38.059483081010292</v>
      </c>
      <c r="AJ48" s="335">
        <v>42.424956982736518</v>
      </c>
      <c r="AK48" s="335">
        <v>46.790430884462744</v>
      </c>
      <c r="AL48" s="335">
        <v>51.155904786188984</v>
      </c>
      <c r="AM48" s="335">
        <v>55.521378687915195</v>
      </c>
      <c r="AN48" s="335">
        <v>59.886852589641435</v>
      </c>
      <c r="AO48" s="335">
        <v>87.880827578738689</v>
      </c>
      <c r="AP48" s="335">
        <v>151.37808097986996</v>
      </c>
      <c r="AQ48" s="335">
        <v>237.42900000000003</v>
      </c>
      <c r="AR48" s="335">
        <v>310.55799999999999</v>
      </c>
      <c r="AS48" s="335">
        <v>351.7857067107729</v>
      </c>
      <c r="AT48" s="335">
        <v>383.00959727896816</v>
      </c>
      <c r="AU48" s="335">
        <v>400.0436393805669</v>
      </c>
      <c r="AV48" s="335">
        <v>410.27716014083205</v>
      </c>
      <c r="AW48" s="335">
        <v>424.45123704460087</v>
      </c>
      <c r="AX48" s="335">
        <v>438.71739089782415</v>
      </c>
      <c r="AY48" s="335">
        <v>452.95242848853155</v>
      </c>
      <c r="AZ48" s="335">
        <v>466.51547043693751</v>
      </c>
      <c r="BA48" s="335">
        <v>480.10666704752794</v>
      </c>
      <c r="BB48" s="335">
        <v>493.73617048686924</v>
      </c>
      <c r="BC48" s="335">
        <v>507.33655015665113</v>
      </c>
      <c r="BD48" s="335">
        <v>520.91690369052333</v>
      </c>
      <c r="BE48" s="335">
        <v>534.56626187487507</v>
      </c>
      <c r="BF48" s="335">
        <v>548.29846439017558</v>
      </c>
      <c r="BG48" s="335">
        <v>562.0329381693092</v>
      </c>
      <c r="BH48" s="335">
        <v>575.79207059363296</v>
      </c>
      <c r="BI48" s="335">
        <v>589.57289021458621</v>
      </c>
      <c r="BJ48" s="335">
        <v>603.3998800503889</v>
      </c>
      <c r="BK48" s="335">
        <v>617.20436051082368</v>
      </c>
      <c r="BL48" s="335">
        <v>631.01481320697576</v>
      </c>
      <c r="BM48" s="335">
        <v>644.8280081339044</v>
      </c>
      <c r="BN48" s="335">
        <v>658.67696526061229</v>
      </c>
      <c r="BO48" s="335">
        <v>672.49863813010688</v>
      </c>
      <c r="BP48" s="335">
        <v>686.32931650143939</v>
      </c>
      <c r="BQ48" s="335">
        <v>700.17421511487203</v>
      </c>
      <c r="BR48" s="335">
        <v>714.07171449606199</v>
      </c>
      <c r="BS48" s="335">
        <v>727.96195702109856</v>
      </c>
      <c r="BT48" s="335">
        <v>741.88208440207518</v>
      </c>
      <c r="BU48" s="335">
        <v>755.83642829563792</v>
      </c>
      <c r="BV48" s="335">
        <v>769.86257492948903</v>
      </c>
      <c r="BW48" s="335">
        <v>783.89665842967827</v>
      </c>
      <c r="BX48" s="335">
        <v>797.97254083291273</v>
      </c>
      <c r="BY48" s="335">
        <v>812.08840625331891</v>
      </c>
      <c r="BZ48" s="335">
        <v>826.2737261874687</v>
      </c>
      <c r="CA48" s="335">
        <v>840.45835138203768</v>
      </c>
      <c r="CB48" s="335">
        <v>854.66921143009552</v>
      </c>
      <c r="CC48" s="335">
        <v>868.90118752856461</v>
      </c>
      <c r="CD48" s="335">
        <v>883.18255432682508</v>
      </c>
      <c r="CE48" s="335">
        <v>897.49704603128521</v>
      </c>
      <c r="CF48" s="335">
        <v>911.87440107497571</v>
      </c>
    </row>
    <row r="49" spans="2:84">
      <c r="B49" s="334" t="s">
        <v>517</v>
      </c>
      <c r="C49" s="335">
        <v>0</v>
      </c>
      <c r="D49" s="335">
        <v>0</v>
      </c>
      <c r="E49" s="335">
        <v>0</v>
      </c>
      <c r="F49" s="335">
        <v>0</v>
      </c>
      <c r="G49" s="335">
        <v>0</v>
      </c>
      <c r="H49" s="335">
        <v>0</v>
      </c>
      <c r="I49" s="335">
        <v>0</v>
      </c>
      <c r="J49" s="335">
        <v>0</v>
      </c>
      <c r="K49" s="335">
        <v>0</v>
      </c>
      <c r="L49" s="335">
        <v>0</v>
      </c>
      <c r="M49" s="335">
        <v>0</v>
      </c>
      <c r="N49" s="335">
        <v>0</v>
      </c>
      <c r="O49" s="335">
        <v>0</v>
      </c>
      <c r="P49" s="335">
        <v>0</v>
      </c>
      <c r="Q49" s="335">
        <v>0</v>
      </c>
      <c r="R49" s="335">
        <v>0</v>
      </c>
      <c r="S49" s="335">
        <v>0</v>
      </c>
      <c r="T49" s="335">
        <v>0</v>
      </c>
      <c r="U49" s="335">
        <v>0</v>
      </c>
      <c r="V49" s="335">
        <v>0</v>
      </c>
      <c r="W49" s="335">
        <v>0</v>
      </c>
      <c r="X49" s="335">
        <v>0</v>
      </c>
      <c r="Y49" s="335">
        <v>0</v>
      </c>
      <c r="Z49" s="335">
        <v>0</v>
      </c>
      <c r="AA49" s="335">
        <v>0</v>
      </c>
      <c r="AB49" s="335">
        <v>0</v>
      </c>
      <c r="AC49" s="335">
        <v>0</v>
      </c>
      <c r="AD49" s="335">
        <v>0</v>
      </c>
      <c r="AE49" s="335">
        <v>0</v>
      </c>
      <c r="AF49" s="335">
        <v>0</v>
      </c>
      <c r="AG49" s="335">
        <v>0</v>
      </c>
      <c r="AH49" s="335">
        <v>0</v>
      </c>
      <c r="AI49" s="335">
        <v>0.42470119521912353</v>
      </c>
      <c r="AJ49" s="335">
        <v>0.84940239043824706</v>
      </c>
      <c r="AK49" s="335">
        <v>1.6988047808764939</v>
      </c>
      <c r="AL49" s="335">
        <v>2.5482071713147407</v>
      </c>
      <c r="AM49" s="335">
        <v>3.3976095617529882</v>
      </c>
      <c r="AN49" s="335">
        <v>4.2470119521912348</v>
      </c>
      <c r="AO49" s="335">
        <v>4.3108955958777422</v>
      </c>
      <c r="AP49" s="335">
        <v>4.3753097806024854</v>
      </c>
      <c r="AQ49" s="335">
        <v>4.4400000000000013</v>
      </c>
      <c r="AR49" s="335">
        <v>4.5060000000000002</v>
      </c>
      <c r="AS49" s="335">
        <v>4.5740544457188905</v>
      </c>
      <c r="AT49" s="335">
        <v>4.6428486905166855</v>
      </c>
      <c r="AU49" s="335">
        <v>4.7121806059299294</v>
      </c>
      <c r="AV49" s="335">
        <v>4.782053696843823</v>
      </c>
      <c r="AW49" s="335">
        <v>4.8595511933154052</v>
      </c>
      <c r="AX49" s="335">
        <v>4.9364829673854276</v>
      </c>
      <c r="AY49" s="335">
        <v>5.0119978710798661</v>
      </c>
      <c r="AZ49" s="335">
        <v>5.0789934705524136</v>
      </c>
      <c r="BA49" s="335">
        <v>5.145399057560831</v>
      </c>
      <c r="BB49" s="335">
        <v>5.2111538265552566</v>
      </c>
      <c r="BC49" s="335">
        <v>5.27602691372359</v>
      </c>
      <c r="BD49" s="335">
        <v>5.3399577698947107</v>
      </c>
      <c r="BE49" s="335">
        <v>5.4039015715110041</v>
      </c>
      <c r="BF49" s="335">
        <v>5.4678101118942903</v>
      </c>
      <c r="BG49" s="335">
        <v>5.5313021310305945</v>
      </c>
      <c r="BH49" s="335">
        <v>5.5944287777285195</v>
      </c>
      <c r="BI49" s="335">
        <v>5.6571879127908256</v>
      </c>
      <c r="BJ49" s="335">
        <v>5.7196488311605576</v>
      </c>
      <c r="BK49" s="335">
        <v>5.7815626560713929</v>
      </c>
      <c r="BL49" s="335">
        <v>5.8430383644740882</v>
      </c>
      <c r="BM49" s="335">
        <v>5.9040712352234781</v>
      </c>
      <c r="BN49" s="335">
        <v>5.9648070494574759</v>
      </c>
      <c r="BO49" s="335">
        <v>6.0250509111850761</v>
      </c>
      <c r="BP49" s="335">
        <v>6.0849742430192908</v>
      </c>
      <c r="BQ49" s="335">
        <v>6.1446405888064017</v>
      </c>
      <c r="BR49" s="335">
        <v>6.2042310724402894</v>
      </c>
      <c r="BS49" s="335">
        <v>6.263572642498338</v>
      </c>
      <c r="BT49" s="335">
        <v>6.3228308384447152</v>
      </c>
      <c r="BU49" s="335">
        <v>6.3820511444957866</v>
      </c>
      <c r="BV49" s="335">
        <v>6.4413964770820558</v>
      </c>
      <c r="BW49" s="335">
        <v>6.5006556247438168</v>
      </c>
      <c r="BX49" s="335">
        <v>6.5599583845998746</v>
      </c>
      <c r="BY49" s="335">
        <v>6.6192945475124203</v>
      </c>
      <c r="BZ49" s="335">
        <v>6.6787558222067878</v>
      </c>
      <c r="CA49" s="335">
        <v>6.7380826179843298</v>
      </c>
      <c r="CB49" s="335">
        <v>6.7973482029156722</v>
      </c>
      <c r="CC49" s="335">
        <v>6.8565186256149246</v>
      </c>
      <c r="CD49" s="335">
        <v>6.9156780551146788</v>
      </c>
      <c r="CE49" s="335">
        <v>6.9749918513029643</v>
      </c>
      <c r="CF49" s="335">
        <v>7.0345478567726776</v>
      </c>
    </row>
    <row r="50" spans="2:84">
      <c r="B50" s="334" t="s">
        <v>33</v>
      </c>
      <c r="C50" s="335">
        <v>305.94840670472644</v>
      </c>
      <c r="D50" s="335">
        <v>316.51542784076275</v>
      </c>
      <c r="E50" s="335">
        <v>327.02944181810102</v>
      </c>
      <c r="F50" s="335">
        <v>337.53267330915878</v>
      </c>
      <c r="G50" s="335">
        <v>348.01482949319256</v>
      </c>
      <c r="H50" s="335">
        <v>358.4586303377327</v>
      </c>
      <c r="I50" s="335">
        <v>368.84863859426991</v>
      </c>
      <c r="J50" s="335">
        <v>379.17119051163155</v>
      </c>
      <c r="K50" s="335">
        <v>389.40970982448476</v>
      </c>
      <c r="L50" s="335">
        <v>399.54903846897417</v>
      </c>
      <c r="M50" s="335">
        <v>409.57129181293635</v>
      </c>
      <c r="N50" s="335">
        <v>419.48554100287066</v>
      </c>
      <c r="O50" s="335">
        <v>429.20277875432248</v>
      </c>
      <c r="P50" s="335">
        <v>438.76328288274817</v>
      </c>
      <c r="Q50" s="335">
        <v>448.12042100488037</v>
      </c>
      <c r="R50" s="335">
        <v>457.19295315972204</v>
      </c>
      <c r="S50" s="335">
        <v>465.92556217412869</v>
      </c>
      <c r="T50" s="335">
        <v>474.28326216747132</v>
      </c>
      <c r="U50" s="335">
        <v>482.58120448101454</v>
      </c>
      <c r="V50" s="335">
        <v>490.58258348481053</v>
      </c>
      <c r="W50" s="335">
        <v>498.27094519499013</v>
      </c>
      <c r="X50" s="335">
        <v>505.69912945581757</v>
      </c>
      <c r="Y50" s="335">
        <v>512.79434340047521</v>
      </c>
      <c r="Z50" s="335">
        <v>519.75760468528676</v>
      </c>
      <c r="AA50" s="335">
        <v>526.68671521436909</v>
      </c>
      <c r="AB50" s="335">
        <v>533.68997576509366</v>
      </c>
      <c r="AC50" s="335">
        <v>540.52923752191384</v>
      </c>
      <c r="AD50" s="335">
        <v>547.86878068421026</v>
      </c>
      <c r="AE50" s="335">
        <v>555.46500177722157</v>
      </c>
      <c r="AF50" s="335">
        <v>566.74858312639458</v>
      </c>
      <c r="AG50" s="335">
        <v>578.06662652713408</v>
      </c>
      <c r="AH50" s="335">
        <v>589.49394271245365</v>
      </c>
      <c r="AI50" s="335">
        <v>601.2666289500529</v>
      </c>
      <c r="AJ50" s="335">
        <v>612.17948219578386</v>
      </c>
      <c r="AK50" s="335">
        <v>625.19783933767758</v>
      </c>
      <c r="AL50" s="335">
        <v>637.42457440755584</v>
      </c>
      <c r="AM50" s="335">
        <v>649.65130947743398</v>
      </c>
      <c r="AN50" s="335">
        <v>661.87011952191222</v>
      </c>
      <c r="AO50" s="335">
        <v>671.82598387036751</v>
      </c>
      <c r="AP50" s="335">
        <v>681.86452970508674</v>
      </c>
      <c r="AQ50" s="335">
        <v>691.99199999999996</v>
      </c>
      <c r="AR50" s="335">
        <v>702.20099999999991</v>
      </c>
      <c r="AS50" s="335">
        <v>712.83763661783485</v>
      </c>
      <c r="AT50" s="335">
        <v>723.55878728548089</v>
      </c>
      <c r="AU50" s="335">
        <v>734.36373053918919</v>
      </c>
      <c r="AV50" s="335">
        <v>745.25301259328899</v>
      </c>
      <c r="AW50" s="335">
        <v>749.98254828978634</v>
      </c>
      <c r="AX50" s="335">
        <v>754.48661767108069</v>
      </c>
      <c r="AY50" s="335">
        <v>764.46768441220058</v>
      </c>
      <c r="AZ50" s="335">
        <v>777.28338512385085</v>
      </c>
      <c r="BA50" s="335">
        <v>790.03727389622418</v>
      </c>
      <c r="BB50" s="335">
        <v>802.72548836636622</v>
      </c>
      <c r="BC50" s="335">
        <v>815.46172450136544</v>
      </c>
      <c r="BD50" s="335">
        <v>829.62328778995641</v>
      </c>
      <c r="BE50" s="335">
        <v>843.82587345375669</v>
      </c>
      <c r="BF50" s="335">
        <v>858.07267016258822</v>
      </c>
      <c r="BG50" s="335">
        <v>872.27946265746095</v>
      </c>
      <c r="BH50" s="335">
        <v>886.46421651961043</v>
      </c>
      <c r="BI50" s="335">
        <v>900.62500837747587</v>
      </c>
      <c r="BJ50" s="335">
        <v>914.78281045142353</v>
      </c>
      <c r="BK50" s="335">
        <v>928.8733869804023</v>
      </c>
      <c r="BL50" s="335">
        <v>942.92394870941007</v>
      </c>
      <c r="BM50" s="335">
        <v>956.9321672818578</v>
      </c>
      <c r="BN50" s="335">
        <v>970.93151737387393</v>
      </c>
      <c r="BO50" s="335">
        <v>984.86636125519647</v>
      </c>
      <c r="BP50" s="335">
        <v>998.77459982927815</v>
      </c>
      <c r="BQ50" s="335">
        <v>1012.6655386851721</v>
      </c>
      <c r="BR50" s="335">
        <v>1026.579244967518</v>
      </c>
      <c r="BS50" s="335">
        <v>1040.4640839599806</v>
      </c>
      <c r="BT50" s="335">
        <v>1054.3578636752311</v>
      </c>
      <c r="BU50" s="335">
        <v>1068.2675899281689</v>
      </c>
      <c r="BV50" s="335">
        <v>1082.2310665564689</v>
      </c>
      <c r="BW50" s="335">
        <v>1096.190565712729</v>
      </c>
      <c r="BX50" s="335">
        <v>1110.178461646123</v>
      </c>
      <c r="BY50" s="335">
        <v>1124.1926960425535</v>
      </c>
      <c r="BZ50" s="335">
        <v>1138.2593369728106</v>
      </c>
      <c r="CA50" s="335">
        <v>1152.3122396770282</v>
      </c>
      <c r="CB50" s="335">
        <v>1166.3741793791878</v>
      </c>
      <c r="CC50" s="335">
        <v>1180.4388408332891</v>
      </c>
      <c r="CD50" s="335">
        <v>1194.5308550538944</v>
      </c>
      <c r="CE50" s="335">
        <v>1208.6572559299952</v>
      </c>
      <c r="CF50" s="335">
        <v>1222.8438817977633</v>
      </c>
    </row>
    <row r="51" spans="2:84" ht="13.5" thickBot="1">
      <c r="B51" s="349"/>
      <c r="C51" s="332"/>
      <c r="D51" s="332"/>
      <c r="E51" s="332"/>
      <c r="F51" s="332"/>
      <c r="G51" s="332"/>
      <c r="H51" s="332"/>
      <c r="I51" s="332"/>
      <c r="J51" s="332"/>
      <c r="K51" s="332"/>
    </row>
    <row r="52" spans="2:84">
      <c r="B52" s="346"/>
      <c r="C52" s="347" t="s">
        <v>494</v>
      </c>
      <c r="D52" s="348"/>
      <c r="E52" s="289"/>
      <c r="F52" s="289"/>
      <c r="G52" s="289"/>
      <c r="H52" s="289"/>
      <c r="I52" s="289"/>
      <c r="J52" s="289"/>
      <c r="K52" s="289"/>
      <c r="L52" s="289"/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89"/>
      <c r="X52" s="289"/>
      <c r="Y52" s="289"/>
      <c r="Z52" s="289"/>
      <c r="AA52" s="289"/>
      <c r="AB52" s="289"/>
      <c r="AC52" s="289"/>
      <c r="AD52" s="289"/>
      <c r="AE52" s="289"/>
      <c r="AF52" s="289"/>
      <c r="AG52" s="289"/>
      <c r="AH52" s="289"/>
      <c r="AI52" s="289"/>
      <c r="AJ52" s="289"/>
      <c r="AK52" s="289"/>
      <c r="AL52" s="289"/>
      <c r="AM52" s="289"/>
      <c r="AN52" s="289"/>
      <c r="AO52" s="289"/>
      <c r="AP52" s="289"/>
      <c r="AQ52" s="289"/>
      <c r="AR52" s="289"/>
      <c r="AS52" s="289"/>
      <c r="AT52" s="289"/>
      <c r="AU52" s="289"/>
      <c r="AV52" s="289"/>
      <c r="AW52" s="289"/>
      <c r="AX52" s="289"/>
      <c r="AY52" s="289"/>
      <c r="AZ52" s="289"/>
      <c r="BA52" s="289"/>
      <c r="BB52" s="289"/>
      <c r="BC52" s="289"/>
      <c r="BD52" s="289"/>
      <c r="BE52" s="289"/>
      <c r="BF52" s="289"/>
      <c r="BG52" s="289"/>
      <c r="BH52" s="289"/>
      <c r="BI52" s="289"/>
      <c r="BJ52" s="289"/>
      <c r="BK52" s="289"/>
      <c r="BL52" s="289"/>
      <c r="BM52" s="289"/>
      <c r="BN52" s="289"/>
      <c r="BO52" s="289"/>
      <c r="BP52" s="289"/>
      <c r="BQ52" s="289"/>
      <c r="BR52" s="289"/>
      <c r="BS52" s="289"/>
      <c r="BT52" s="289"/>
      <c r="BU52" s="289"/>
      <c r="BV52" s="289"/>
      <c r="BW52" s="289"/>
      <c r="BX52" s="289"/>
      <c r="BY52" s="289"/>
      <c r="BZ52" s="289"/>
      <c r="CA52" s="289"/>
      <c r="CB52" s="289"/>
      <c r="CC52" s="289"/>
      <c r="CD52" s="289"/>
      <c r="CE52" s="289"/>
      <c r="CF52" s="289"/>
    </row>
    <row r="53" spans="2:84">
      <c r="B53" s="333" t="s">
        <v>36</v>
      </c>
      <c r="C53" s="322">
        <v>1970</v>
      </c>
      <c r="D53" s="322">
        <v>1971</v>
      </c>
      <c r="E53" s="322">
        <v>1972</v>
      </c>
      <c r="F53" s="322">
        <v>1973</v>
      </c>
      <c r="G53" s="322">
        <v>1974</v>
      </c>
      <c r="H53" s="322">
        <v>1975</v>
      </c>
      <c r="I53" s="322">
        <v>1976</v>
      </c>
      <c r="J53" s="322">
        <v>1977</v>
      </c>
      <c r="K53" s="322">
        <v>1978</v>
      </c>
      <c r="L53" s="322">
        <v>1979</v>
      </c>
      <c r="M53" s="322">
        <v>1980</v>
      </c>
      <c r="N53" s="322">
        <v>1981</v>
      </c>
      <c r="O53" s="322">
        <v>1982</v>
      </c>
      <c r="P53" s="322">
        <v>1983</v>
      </c>
      <c r="Q53" s="322">
        <v>1984</v>
      </c>
      <c r="R53" s="322">
        <v>1985</v>
      </c>
      <c r="S53" s="322">
        <v>1986</v>
      </c>
      <c r="T53" s="322">
        <v>1987</v>
      </c>
      <c r="U53" s="322">
        <v>1988</v>
      </c>
      <c r="V53" s="322">
        <v>1989</v>
      </c>
      <c r="W53" s="322">
        <v>1990</v>
      </c>
      <c r="X53" s="322">
        <v>1991</v>
      </c>
      <c r="Y53" s="322">
        <v>1992</v>
      </c>
      <c r="Z53" s="322">
        <v>1993</v>
      </c>
      <c r="AA53" s="322">
        <v>1994</v>
      </c>
      <c r="AB53" s="322">
        <v>1995</v>
      </c>
      <c r="AC53" s="322">
        <v>1996</v>
      </c>
      <c r="AD53" s="322">
        <v>1997</v>
      </c>
      <c r="AE53" s="322">
        <v>1998</v>
      </c>
      <c r="AF53" s="322">
        <v>1999</v>
      </c>
      <c r="AG53" s="322">
        <v>2000</v>
      </c>
      <c r="AH53" s="322">
        <v>2001</v>
      </c>
      <c r="AI53" s="322">
        <v>2002</v>
      </c>
      <c r="AJ53" s="322">
        <v>2003</v>
      </c>
      <c r="AK53" s="322">
        <v>2004</v>
      </c>
      <c r="AL53" s="322">
        <v>2005</v>
      </c>
      <c r="AM53" s="322">
        <v>2006</v>
      </c>
      <c r="AN53" s="322">
        <v>2007</v>
      </c>
      <c r="AO53" s="322">
        <v>2008</v>
      </c>
      <c r="AP53" s="322">
        <v>2009</v>
      </c>
      <c r="AQ53" s="322">
        <v>2010</v>
      </c>
      <c r="AR53" s="322">
        <v>2011</v>
      </c>
      <c r="AS53" s="322">
        <v>2012</v>
      </c>
      <c r="AT53" s="322">
        <v>2013</v>
      </c>
      <c r="AU53" s="322">
        <v>2014</v>
      </c>
      <c r="AV53" s="322">
        <v>2015</v>
      </c>
      <c r="AW53" s="322">
        <v>2016</v>
      </c>
      <c r="AX53" s="322">
        <v>2017</v>
      </c>
      <c r="AY53" s="322">
        <v>2018</v>
      </c>
      <c r="AZ53" s="322">
        <v>2019</v>
      </c>
      <c r="BA53" s="322">
        <v>2020</v>
      </c>
      <c r="BB53" s="322">
        <v>2021</v>
      </c>
      <c r="BC53" s="322">
        <v>2022</v>
      </c>
      <c r="BD53" s="322">
        <v>2023</v>
      </c>
      <c r="BE53" s="322">
        <v>2024</v>
      </c>
      <c r="BF53" s="322">
        <v>2025</v>
      </c>
      <c r="BG53" s="322">
        <v>2026</v>
      </c>
      <c r="BH53" s="322">
        <v>2027</v>
      </c>
      <c r="BI53" s="322">
        <v>2028</v>
      </c>
      <c r="BJ53" s="322">
        <v>2029</v>
      </c>
      <c r="BK53" s="322">
        <v>2030</v>
      </c>
      <c r="BL53" s="322">
        <v>2031</v>
      </c>
      <c r="BM53" s="322">
        <v>2032</v>
      </c>
      <c r="BN53" s="322">
        <v>2033</v>
      </c>
      <c r="BO53" s="322">
        <v>2034</v>
      </c>
      <c r="BP53" s="322">
        <v>2035</v>
      </c>
      <c r="BQ53" s="322">
        <v>2036</v>
      </c>
      <c r="BR53" s="322">
        <v>2037</v>
      </c>
      <c r="BS53" s="322">
        <v>2038</v>
      </c>
      <c r="BT53" s="322">
        <v>2039</v>
      </c>
      <c r="BU53" s="322">
        <v>2040</v>
      </c>
      <c r="BV53" s="322">
        <v>2041</v>
      </c>
      <c r="BW53" s="322">
        <v>2042</v>
      </c>
      <c r="BX53" s="322">
        <v>2043</v>
      </c>
      <c r="BY53" s="322">
        <v>2044</v>
      </c>
      <c r="BZ53" s="322">
        <v>2045</v>
      </c>
      <c r="CA53" s="322">
        <v>2046</v>
      </c>
      <c r="CB53" s="322">
        <v>2047</v>
      </c>
      <c r="CC53" s="322">
        <v>2048</v>
      </c>
      <c r="CD53" s="322">
        <v>2049</v>
      </c>
      <c r="CE53" s="322">
        <v>2050</v>
      </c>
      <c r="CF53" s="322">
        <v>2051</v>
      </c>
    </row>
    <row r="54" spans="2:84">
      <c r="B54" s="334" t="s">
        <v>513</v>
      </c>
      <c r="C54" s="335">
        <v>10.12924944102568</v>
      </c>
      <c r="D54" s="335">
        <v>10.381157461663888</v>
      </c>
      <c r="E54" s="335">
        <v>10.627573637503916</v>
      </c>
      <c r="F54" s="335">
        <v>10.870359944076323</v>
      </c>
      <c r="G54" s="335">
        <v>11.109794415483178</v>
      </c>
      <c r="H54" s="335">
        <v>11.34598836199611</v>
      </c>
      <c r="I54" s="335">
        <v>11.579159868061865</v>
      </c>
      <c r="J54" s="335">
        <v>11.809629775450921</v>
      </c>
      <c r="K54" s="335">
        <v>12.037673574934457</v>
      </c>
      <c r="L54" s="335">
        <v>12.263653977079279</v>
      </c>
      <c r="M54" s="335">
        <v>12.487889128224513</v>
      </c>
      <c r="N54" s="335">
        <v>12.690923141463006</v>
      </c>
      <c r="O54" s="335">
        <v>12.88781152229992</v>
      </c>
      <c r="P54" s="335">
        <v>13.080417756507705</v>
      </c>
      <c r="Q54" s="335">
        <v>13.268133866158305</v>
      </c>
      <c r="R54" s="335">
        <v>13.449327832826798</v>
      </c>
      <c r="S54" s="335">
        <v>13.622678794432153</v>
      </c>
      <c r="T54" s="335">
        <v>13.786431508122124</v>
      </c>
      <c r="U54" s="335">
        <v>13.928308244385256</v>
      </c>
      <c r="V54" s="335">
        <v>14.061523396673355</v>
      </c>
      <c r="W54" s="335">
        <v>14.426012365134083</v>
      </c>
      <c r="X54" s="335">
        <v>14.425478292671379</v>
      </c>
      <c r="Y54" s="335">
        <v>14.471925957200048</v>
      </c>
      <c r="Z54" s="335">
        <v>14.610215764067098</v>
      </c>
      <c r="AA54" s="335">
        <v>14.651922006304002</v>
      </c>
      <c r="AB54" s="335">
        <v>14.709066300946764</v>
      </c>
      <c r="AC54" s="335">
        <v>14.800940607954166</v>
      </c>
      <c r="AD54" s="335">
        <v>14.899666504470721</v>
      </c>
      <c r="AE54" s="335">
        <v>15.009273062119242</v>
      </c>
      <c r="AF54" s="335">
        <v>14.396786740778067</v>
      </c>
      <c r="AG54" s="335">
        <v>13.780729626450251</v>
      </c>
      <c r="AH54" s="335">
        <v>13.143856209944873</v>
      </c>
      <c r="AI54" s="335">
        <v>13.148888579500046</v>
      </c>
      <c r="AJ54" s="335">
        <v>12.707623573656276</v>
      </c>
      <c r="AK54" s="335">
        <v>12.21057741176012</v>
      </c>
      <c r="AL54" s="335">
        <v>11.705243816276429</v>
      </c>
      <c r="AM54" s="335">
        <v>11.191727475289737</v>
      </c>
      <c r="AN54" s="335">
        <v>10.662891689997917</v>
      </c>
      <c r="AO54" s="335">
        <v>9.5059274363074202</v>
      </c>
      <c r="AP54" s="335">
        <v>7.2607565120315938</v>
      </c>
      <c r="AQ54" s="335">
        <v>5.0092631323857635</v>
      </c>
      <c r="AR54" s="335">
        <v>2.9115310764545663</v>
      </c>
      <c r="AS54" s="335">
        <v>1.478033609793777</v>
      </c>
      <c r="AT54" s="335">
        <v>0.78909410715567208</v>
      </c>
      <c r="AU54" s="335">
        <v>0.53242125266767892</v>
      </c>
      <c r="AV54" s="335">
        <v>0.46533027434617641</v>
      </c>
      <c r="AW54" s="335">
        <v>0.27719932304887768</v>
      </c>
      <c r="AX54" s="335">
        <v>8.2003839464505499E-2</v>
      </c>
      <c r="AY54" s="335">
        <v>0</v>
      </c>
      <c r="AZ54" s="335">
        <v>0</v>
      </c>
      <c r="BA54" s="335">
        <v>0</v>
      </c>
      <c r="BB54" s="335">
        <v>0</v>
      </c>
      <c r="BC54" s="335">
        <v>0</v>
      </c>
      <c r="BD54" s="335">
        <v>0</v>
      </c>
      <c r="BE54" s="335">
        <v>0</v>
      </c>
      <c r="BF54" s="335">
        <v>0</v>
      </c>
      <c r="BG54" s="335">
        <v>0</v>
      </c>
      <c r="BH54" s="335">
        <v>0</v>
      </c>
      <c r="BI54" s="335">
        <v>0</v>
      </c>
      <c r="BJ54" s="335">
        <v>0</v>
      </c>
      <c r="BK54" s="335">
        <v>0</v>
      </c>
      <c r="BL54" s="335">
        <v>0</v>
      </c>
      <c r="BM54" s="335">
        <v>0</v>
      </c>
      <c r="BN54" s="335">
        <v>0</v>
      </c>
      <c r="BO54" s="335">
        <v>0</v>
      </c>
      <c r="BP54" s="335">
        <v>0</v>
      </c>
      <c r="BQ54" s="335">
        <v>0</v>
      </c>
      <c r="BR54" s="335">
        <v>0</v>
      </c>
      <c r="BS54" s="335">
        <v>0</v>
      </c>
      <c r="BT54" s="335">
        <v>0</v>
      </c>
      <c r="BU54" s="335">
        <v>0</v>
      </c>
      <c r="BV54" s="335">
        <v>0</v>
      </c>
      <c r="BW54" s="335">
        <v>0</v>
      </c>
      <c r="BX54" s="335">
        <v>0</v>
      </c>
      <c r="BY54" s="335">
        <v>0</v>
      </c>
      <c r="BZ54" s="335">
        <v>0</v>
      </c>
      <c r="CA54" s="335">
        <v>0</v>
      </c>
      <c r="CB54" s="335">
        <v>0</v>
      </c>
      <c r="CC54" s="335">
        <v>0</v>
      </c>
      <c r="CD54" s="335">
        <v>0</v>
      </c>
      <c r="CE54" s="335">
        <v>0</v>
      </c>
      <c r="CF54" s="335">
        <v>0</v>
      </c>
    </row>
    <row r="55" spans="2:84">
      <c r="B55" s="334" t="s">
        <v>514</v>
      </c>
      <c r="C55" s="335">
        <v>0</v>
      </c>
      <c r="D55" s="335">
        <v>0</v>
      </c>
      <c r="E55" s="335">
        <v>0</v>
      </c>
      <c r="F55" s="335">
        <v>0</v>
      </c>
      <c r="G55" s="335">
        <v>0</v>
      </c>
      <c r="H55" s="335">
        <v>0</v>
      </c>
      <c r="I55" s="335">
        <v>0</v>
      </c>
      <c r="J55" s="335">
        <v>0</v>
      </c>
      <c r="K55" s="335">
        <v>0</v>
      </c>
      <c r="L55" s="335">
        <v>0</v>
      </c>
      <c r="M55" s="335">
        <v>0</v>
      </c>
      <c r="N55" s="335">
        <v>0</v>
      </c>
      <c r="O55" s="335">
        <v>0</v>
      </c>
      <c r="P55" s="335">
        <v>0</v>
      </c>
      <c r="Q55" s="335">
        <v>0</v>
      </c>
      <c r="R55" s="335">
        <v>0</v>
      </c>
      <c r="S55" s="335">
        <v>0</v>
      </c>
      <c r="T55" s="335">
        <v>9.7829955245473752E-4</v>
      </c>
      <c r="U55" s="335">
        <v>2.3370694320374561E-2</v>
      </c>
      <c r="V55" s="335">
        <v>4.8442604518097204E-2</v>
      </c>
      <c r="W55" s="335">
        <v>7.7095749247806114E-2</v>
      </c>
      <c r="X55" s="335">
        <v>0.10596743836985535</v>
      </c>
      <c r="Y55" s="335">
        <v>0.13633834258248881</v>
      </c>
      <c r="Z55" s="335">
        <v>0.16856677663381989</v>
      </c>
      <c r="AA55" s="335">
        <v>0.20020785098081664</v>
      </c>
      <c r="AB55" s="335">
        <v>0.23193738615515866</v>
      </c>
      <c r="AC55" s="335">
        <v>0.26370336361455199</v>
      </c>
      <c r="AD55" s="335">
        <v>0.2946693814410784</v>
      </c>
      <c r="AE55" s="335">
        <v>0.32493129304397894</v>
      </c>
      <c r="AF55" s="335">
        <v>0.77431850781875333</v>
      </c>
      <c r="AG55" s="335">
        <v>1.2374587435615907</v>
      </c>
      <c r="AH55" s="335">
        <v>1.6995740682531708</v>
      </c>
      <c r="AI55" s="335">
        <v>2.278413533065089</v>
      </c>
      <c r="AJ55" s="335">
        <v>2.813891487448192</v>
      </c>
      <c r="AK55" s="335">
        <v>3.3479118665043641</v>
      </c>
      <c r="AL55" s="335">
        <v>3.8766987188455659</v>
      </c>
      <c r="AM55" s="335">
        <v>4.3991872062320594</v>
      </c>
      <c r="AN55" s="335">
        <v>4.9096823154819722</v>
      </c>
      <c r="AO55" s="335">
        <v>4.871772524685305</v>
      </c>
      <c r="AP55" s="335">
        <v>4.6086773420306839</v>
      </c>
      <c r="AQ55" s="335">
        <v>5.21420544779415</v>
      </c>
      <c r="AR55" s="335">
        <v>5.8350504858017569</v>
      </c>
      <c r="AS55" s="335">
        <v>6.1786070954155994</v>
      </c>
      <c r="AT55" s="335">
        <v>6.3901418435171999</v>
      </c>
      <c r="AU55" s="335">
        <v>6.4734947753702814</v>
      </c>
      <c r="AV55" s="335">
        <v>6.5647732319505705</v>
      </c>
      <c r="AW55" s="335">
        <v>6.370723924379055</v>
      </c>
      <c r="AX55" s="335">
        <v>6.1716189588581623</v>
      </c>
      <c r="AY55" s="335">
        <v>5.9683155842245013</v>
      </c>
      <c r="AZ55" s="335">
        <v>5.752339519565421</v>
      </c>
      <c r="BA55" s="335">
        <v>5.5338057913921155</v>
      </c>
      <c r="BB55" s="335">
        <v>5.3120559751114556</v>
      </c>
      <c r="BC55" s="335">
        <v>5.0886537139534234</v>
      </c>
      <c r="BD55" s="335">
        <v>4.8629755540372877</v>
      </c>
      <c r="BE55" s="335">
        <v>4.6360709962644711</v>
      </c>
      <c r="BF55" s="335">
        <v>4.4072072456321729</v>
      </c>
      <c r="BG55" s="335">
        <v>4.1777163771755701</v>
      </c>
      <c r="BH55" s="335">
        <v>3.9469943928133455</v>
      </c>
      <c r="BI55" s="335">
        <v>3.7151614515363449</v>
      </c>
      <c r="BJ55" s="335">
        <v>3.4816347453434173</v>
      </c>
      <c r="BK55" s="335">
        <v>3.2478708237717742</v>
      </c>
      <c r="BL55" s="335">
        <v>3.0133120695137254</v>
      </c>
      <c r="BM55" s="335">
        <v>2.7780722741003476</v>
      </c>
      <c r="BN55" s="335">
        <v>2.5416091727183927</v>
      </c>
      <c r="BO55" s="335">
        <v>2.3053792351356952</v>
      </c>
      <c r="BP55" s="335">
        <v>2.0688292056716011</v>
      </c>
      <c r="BQ55" s="335">
        <v>1.8320649610114081</v>
      </c>
      <c r="BR55" s="335">
        <v>1.5945184741234852</v>
      </c>
      <c r="BS55" s="335">
        <v>1.5311927714819189</v>
      </c>
      <c r="BT55" s="335">
        <v>1.530764742173556</v>
      </c>
      <c r="BU55" s="335">
        <v>1.5302455524401759</v>
      </c>
      <c r="BV55" s="335">
        <v>1.5296354757494897</v>
      </c>
      <c r="BW55" s="335">
        <v>1.5289662582915353</v>
      </c>
      <c r="BX55" s="335">
        <v>1.5282298121430518</v>
      </c>
      <c r="BY55" s="335">
        <v>1.5274249762086107</v>
      </c>
      <c r="BZ55" s="335">
        <v>1.5265342748156752</v>
      </c>
      <c r="CA55" s="335">
        <v>1.5255790283850315</v>
      </c>
      <c r="CB55" s="335">
        <v>1.5245380987308832</v>
      </c>
      <c r="CC55" s="335">
        <v>1.5234056733955483</v>
      </c>
      <c r="CD55" s="335">
        <v>1.5221631133597722</v>
      </c>
      <c r="CE55" s="335">
        <v>1.5209260902370347</v>
      </c>
      <c r="CF55" s="335">
        <v>1.5196746643300745</v>
      </c>
    </row>
    <row r="56" spans="2:84">
      <c r="B56" s="334" t="s">
        <v>515</v>
      </c>
      <c r="C56" s="335">
        <v>1.1682448474940952</v>
      </c>
      <c r="D56" s="335">
        <v>1.2372485555512513</v>
      </c>
      <c r="E56" s="335">
        <v>1.3067062146689623</v>
      </c>
      <c r="F56" s="335">
        <v>1.3762766052034741</v>
      </c>
      <c r="G56" s="335">
        <v>1.4455955367411231</v>
      </c>
      <c r="H56" s="335">
        <v>1.5142764506480884</v>
      </c>
      <c r="I56" s="335">
        <v>1.5819111283769955</v>
      </c>
      <c r="J56" s="335">
        <v>1.6480705115160235</v>
      </c>
      <c r="K56" s="335">
        <v>1.7123056413714044</v>
      </c>
      <c r="L56" s="335">
        <v>1.7741487278552763</v>
      </c>
      <c r="M56" s="335">
        <v>1.8331143596064852</v>
      </c>
      <c r="N56" s="335">
        <v>1.8887008696025209</v>
      </c>
      <c r="O56" s="335">
        <v>1.9403918730269754</v>
      </c>
      <c r="P56" s="335">
        <v>1.987523968432152</v>
      </c>
      <c r="Q56" s="335">
        <v>2.0294174476067623</v>
      </c>
      <c r="R56" s="335">
        <v>2.0653826704983733</v>
      </c>
      <c r="S56" s="335">
        <v>2.0952968706867057</v>
      </c>
      <c r="T56" s="335">
        <v>2.1190835233611627</v>
      </c>
      <c r="U56" s="335">
        <v>2.1370899612266521</v>
      </c>
      <c r="V56" s="335">
        <v>2.1497147733258788</v>
      </c>
      <c r="W56" s="335">
        <v>2.1938940222094812</v>
      </c>
      <c r="X56" s="335">
        <v>2.1789285138117673</v>
      </c>
      <c r="Y56" s="335">
        <v>2.1683322200175681</v>
      </c>
      <c r="Z56" s="335">
        <v>2.1686879032893578</v>
      </c>
      <c r="AA56" s="335">
        <v>2.1522885248605719</v>
      </c>
      <c r="AB56" s="335">
        <v>2.1362310993916624</v>
      </c>
      <c r="AC56" s="335">
        <v>2.1236200031114283</v>
      </c>
      <c r="AD56" s="335">
        <v>2.1108795134681406</v>
      </c>
      <c r="AE56" s="335">
        <v>2.1467819832192507</v>
      </c>
      <c r="AF56" s="335">
        <v>2.0945710157871917</v>
      </c>
      <c r="AG56" s="335">
        <v>2.0382700273419871</v>
      </c>
      <c r="AH56" s="335">
        <v>1.9745605528436228</v>
      </c>
      <c r="AI56" s="335">
        <v>2.0046987038068598</v>
      </c>
      <c r="AJ56" s="335">
        <v>1.9634854779883866</v>
      </c>
      <c r="AK56" s="335">
        <v>1.9082258535782799</v>
      </c>
      <c r="AL56" s="335">
        <v>1.8445771326977625</v>
      </c>
      <c r="AM56" s="335">
        <v>1.7717744468389161</v>
      </c>
      <c r="AN56" s="335">
        <v>1.6880377294770559</v>
      </c>
      <c r="AO56" s="335">
        <v>1.5541986973153226</v>
      </c>
      <c r="AP56" s="335">
        <v>1.3530725835778858</v>
      </c>
      <c r="AQ56" s="335">
        <v>1.2631540786228459</v>
      </c>
      <c r="AR56" s="335">
        <v>1.1870963294694798</v>
      </c>
      <c r="AS56" s="335">
        <v>1.0878352466984049</v>
      </c>
      <c r="AT56" s="335">
        <v>0.98458274826929737</v>
      </c>
      <c r="AU56" s="335">
        <v>0.87278605278700272</v>
      </c>
      <c r="AV56" s="335">
        <v>0.7686477473142348</v>
      </c>
      <c r="AW56" s="335">
        <v>0.65865723253719488</v>
      </c>
      <c r="AX56" s="335">
        <v>0.54772085814695892</v>
      </c>
      <c r="AY56" s="335">
        <v>0.43654256066998937</v>
      </c>
      <c r="AZ56" s="335">
        <v>0.32451224651884797</v>
      </c>
      <c r="BA56" s="335">
        <v>0.21260546521298374</v>
      </c>
      <c r="BB56" s="335">
        <v>0.10060385359046624</v>
      </c>
      <c r="BC56" s="335">
        <v>0</v>
      </c>
      <c r="BD56" s="335">
        <v>0</v>
      </c>
      <c r="BE56" s="335">
        <v>0</v>
      </c>
      <c r="BF56" s="335">
        <v>0</v>
      </c>
      <c r="BG56" s="335">
        <v>0</v>
      </c>
      <c r="BH56" s="335">
        <v>0</v>
      </c>
      <c r="BI56" s="335">
        <v>0</v>
      </c>
      <c r="BJ56" s="335">
        <v>0</v>
      </c>
      <c r="BK56" s="335">
        <v>0</v>
      </c>
      <c r="BL56" s="335">
        <v>0</v>
      </c>
      <c r="BM56" s="335">
        <v>0</v>
      </c>
      <c r="BN56" s="335">
        <v>0</v>
      </c>
      <c r="BO56" s="335">
        <v>0</v>
      </c>
      <c r="BP56" s="335">
        <v>0</v>
      </c>
      <c r="BQ56" s="335">
        <v>0</v>
      </c>
      <c r="BR56" s="335">
        <v>0</v>
      </c>
      <c r="BS56" s="335">
        <v>0</v>
      </c>
      <c r="BT56" s="335">
        <v>0</v>
      </c>
      <c r="BU56" s="335">
        <v>0</v>
      </c>
      <c r="BV56" s="335">
        <v>0</v>
      </c>
      <c r="BW56" s="335">
        <v>0</v>
      </c>
      <c r="BX56" s="335">
        <v>0</v>
      </c>
      <c r="BY56" s="335">
        <v>0</v>
      </c>
      <c r="BZ56" s="335">
        <v>0</v>
      </c>
      <c r="CA56" s="335">
        <v>0</v>
      </c>
      <c r="CB56" s="335">
        <v>0</v>
      </c>
      <c r="CC56" s="335">
        <v>0</v>
      </c>
      <c r="CD56" s="335">
        <v>0</v>
      </c>
      <c r="CE56" s="335">
        <v>0</v>
      </c>
      <c r="CF56" s="335">
        <v>0</v>
      </c>
    </row>
    <row r="57" spans="2:84">
      <c r="B57" s="334" t="s">
        <v>516</v>
      </c>
      <c r="C57" s="335">
        <v>0</v>
      </c>
      <c r="D57" s="335">
        <v>0</v>
      </c>
      <c r="E57" s="335">
        <v>0</v>
      </c>
      <c r="F57" s="335">
        <v>0</v>
      </c>
      <c r="G57" s="335">
        <v>0</v>
      </c>
      <c r="H57" s="335">
        <v>0</v>
      </c>
      <c r="I57" s="335">
        <v>0</v>
      </c>
      <c r="J57" s="335">
        <v>0</v>
      </c>
      <c r="K57" s="335">
        <v>0</v>
      </c>
      <c r="L57" s="335">
        <v>0</v>
      </c>
      <c r="M57" s="335">
        <v>0</v>
      </c>
      <c r="N57" s="335">
        <v>9.6214888058245556E-3</v>
      </c>
      <c r="O57" s="335">
        <v>2.0999235142418162E-2</v>
      </c>
      <c r="P57" s="335">
        <v>3.4321386584148378E-2</v>
      </c>
      <c r="Q57" s="335">
        <v>4.9686352585365974E-2</v>
      </c>
      <c r="R57" s="335">
        <v>6.7183026988249239E-2</v>
      </c>
      <c r="S57" s="335">
        <v>8.6888581941374554E-2</v>
      </c>
      <c r="T57" s="335">
        <v>0.10886616147227968</v>
      </c>
      <c r="U57" s="335">
        <v>0.13318585282915341</v>
      </c>
      <c r="V57" s="335">
        <v>0.15991698364095383</v>
      </c>
      <c r="W57" s="335">
        <v>0.19232863628805855</v>
      </c>
      <c r="X57" s="335">
        <v>0.22276598912800283</v>
      </c>
      <c r="Y57" s="335">
        <v>0.25628450879591291</v>
      </c>
      <c r="Z57" s="335">
        <v>0.29414170769581566</v>
      </c>
      <c r="AA57" s="335">
        <v>0.33282683961890908</v>
      </c>
      <c r="AB57" s="335">
        <v>0.37449104908060193</v>
      </c>
      <c r="AC57" s="335">
        <v>0.41986237353180517</v>
      </c>
      <c r="AD57" s="335">
        <v>0.4822147310784114</v>
      </c>
      <c r="AE57" s="335">
        <v>0.52799303687934596</v>
      </c>
      <c r="AF57" s="335">
        <v>0.6086739273976487</v>
      </c>
      <c r="AG57" s="335">
        <v>0.69989513077407539</v>
      </c>
      <c r="AH57" s="335">
        <v>0.79593828423625657</v>
      </c>
      <c r="AI57" s="335">
        <v>0.94073263051215961</v>
      </c>
      <c r="AJ57" s="335">
        <v>1.0613206862181559</v>
      </c>
      <c r="AK57" s="335">
        <v>1.1787799455001957</v>
      </c>
      <c r="AL57" s="335">
        <v>1.2942805820158296</v>
      </c>
      <c r="AM57" s="335">
        <v>1.4070469951983966</v>
      </c>
      <c r="AN57" s="335">
        <v>1.5151439983970068</v>
      </c>
      <c r="AO57" s="335">
        <v>1.7958917585119014</v>
      </c>
      <c r="AP57" s="335">
        <v>2.1395282435483458</v>
      </c>
      <c r="AQ57" s="335">
        <v>2.5736025377245499</v>
      </c>
      <c r="AR57" s="335">
        <v>3.0752021665275358</v>
      </c>
      <c r="AS57" s="335">
        <v>3.4548021932644222</v>
      </c>
      <c r="AT57" s="335">
        <v>3.6392655277183361</v>
      </c>
      <c r="AU57" s="335">
        <v>3.7081964159632239</v>
      </c>
      <c r="AV57" s="335">
        <v>3.7604893845504108</v>
      </c>
      <c r="AW57" s="335">
        <v>3.7973936603075127</v>
      </c>
      <c r="AX57" s="335">
        <v>3.8286261137433177</v>
      </c>
      <c r="AY57" s="335">
        <v>3.8535962805852249</v>
      </c>
      <c r="AZ57" s="335">
        <v>3.8667578010855324</v>
      </c>
      <c r="BA57" s="335">
        <v>3.8742022814218067</v>
      </c>
      <c r="BB57" s="335">
        <v>3.8756944882857036</v>
      </c>
      <c r="BC57" s="335">
        <v>3.8712793420521718</v>
      </c>
      <c r="BD57" s="335">
        <v>3.860755175881704</v>
      </c>
      <c r="BE57" s="335">
        <v>3.8447754935160376</v>
      </c>
      <c r="BF57" s="335">
        <v>3.8230622584528735</v>
      </c>
      <c r="BG57" s="335">
        <v>3.7956669269098859</v>
      </c>
      <c r="BH57" s="335">
        <v>3.7624133569700544</v>
      </c>
      <c r="BI57" s="335">
        <v>3.7232665727582082</v>
      </c>
      <c r="BJ57" s="335">
        <v>3.6779993064490983</v>
      </c>
      <c r="BK57" s="335">
        <v>3.6268938142931679</v>
      </c>
      <c r="BL57" s="335">
        <v>3.569772060572816</v>
      </c>
      <c r="BM57" s="335">
        <v>3.5066125541812361</v>
      </c>
      <c r="BN57" s="335">
        <v>3.437190374069421</v>
      </c>
      <c r="BO57" s="335">
        <v>3.3619493870469723</v>
      </c>
      <c r="BP57" s="335">
        <v>3.2806938643302663</v>
      </c>
      <c r="BQ57" s="335">
        <v>3.1934416697346255</v>
      </c>
      <c r="BR57" s="335">
        <v>3.0999213909237975</v>
      </c>
      <c r="BS57" s="335">
        <v>3.000700744747991</v>
      </c>
      <c r="BT57" s="335">
        <v>2.8955091025533206</v>
      </c>
      <c r="BU57" s="335">
        <v>2.7843427749364666</v>
      </c>
      <c r="BV57" s="335">
        <v>2.6668472922410831</v>
      </c>
      <c r="BW57" s="335">
        <v>2.5436841457179682</v>
      </c>
      <c r="BX57" s="335">
        <v>2.4144967987944517</v>
      </c>
      <c r="BY57" s="335">
        <v>2.2792526762867316</v>
      </c>
      <c r="BZ57" s="335">
        <v>2.1375056850986707</v>
      </c>
      <c r="CA57" s="335">
        <v>2.1011458784550943</v>
      </c>
      <c r="CB57" s="335">
        <v>2.1366730285752387</v>
      </c>
      <c r="CC57" s="335">
        <v>2.1722529688214118</v>
      </c>
      <c r="CD57" s="335">
        <v>2.2079563858170626</v>
      </c>
      <c r="CE57" s="335">
        <v>2.2437426150782129</v>
      </c>
      <c r="CF57" s="335">
        <v>2.279686002687439</v>
      </c>
    </row>
    <row r="58" spans="2:84">
      <c r="B58" s="334" t="s">
        <v>517</v>
      </c>
      <c r="C58" s="335">
        <v>0</v>
      </c>
      <c r="D58" s="335">
        <v>0</v>
      </c>
      <c r="E58" s="335">
        <v>0</v>
      </c>
      <c r="F58" s="335">
        <v>0</v>
      </c>
      <c r="G58" s="335">
        <v>0</v>
      </c>
      <c r="H58" s="335">
        <v>0</v>
      </c>
      <c r="I58" s="335">
        <v>0</v>
      </c>
      <c r="J58" s="335">
        <v>0</v>
      </c>
      <c r="K58" s="335">
        <v>0</v>
      </c>
      <c r="L58" s="335">
        <v>0</v>
      </c>
      <c r="M58" s="335">
        <v>0</v>
      </c>
      <c r="N58" s="335">
        <v>0</v>
      </c>
      <c r="O58" s="335">
        <v>0</v>
      </c>
      <c r="P58" s="335">
        <v>0</v>
      </c>
      <c r="Q58" s="335">
        <v>0</v>
      </c>
      <c r="R58" s="335">
        <v>0</v>
      </c>
      <c r="S58" s="335">
        <v>0</v>
      </c>
      <c r="T58" s="335">
        <v>0</v>
      </c>
      <c r="U58" s="335">
        <v>0</v>
      </c>
      <c r="V58" s="335">
        <v>0</v>
      </c>
      <c r="W58" s="335">
        <v>0</v>
      </c>
      <c r="X58" s="335">
        <v>0</v>
      </c>
      <c r="Y58" s="335">
        <v>0</v>
      </c>
      <c r="Z58" s="335">
        <v>0</v>
      </c>
      <c r="AA58" s="335">
        <v>0</v>
      </c>
      <c r="AB58" s="335">
        <v>0</v>
      </c>
      <c r="AC58" s="335">
        <v>0</v>
      </c>
      <c r="AD58" s="335">
        <v>0</v>
      </c>
      <c r="AE58" s="335">
        <v>0</v>
      </c>
      <c r="AF58" s="335">
        <v>0</v>
      </c>
      <c r="AG58" s="335">
        <v>0</v>
      </c>
      <c r="AH58" s="335">
        <v>0</v>
      </c>
      <c r="AI58" s="335">
        <v>0</v>
      </c>
      <c r="AJ58" s="335">
        <v>1.0912319320996889E-2</v>
      </c>
      <c r="AK58" s="335">
        <v>3.2798859029928233E-2</v>
      </c>
      <c r="AL58" s="335">
        <v>5.4725357689970992E-2</v>
      </c>
      <c r="AM58" s="335">
        <v>7.6627249517706428E-2</v>
      </c>
      <c r="AN58" s="335">
        <v>9.8344703737875405E-2</v>
      </c>
      <c r="AO58" s="335">
        <v>9.7404481310931185E-2</v>
      </c>
      <c r="AP58" s="335">
        <v>9.1735940227471308E-2</v>
      </c>
      <c r="AQ58" s="335">
        <v>9.6559360144336109E-2</v>
      </c>
      <c r="AR58" s="335">
        <v>9.5891673043778269E-2</v>
      </c>
      <c r="AS58" s="335">
        <v>8.9942746086608558E-2</v>
      </c>
      <c r="AT58" s="335">
        <v>8.9502705986219039E-2</v>
      </c>
      <c r="AU58" s="335">
        <v>8.918763620884225E-2</v>
      </c>
      <c r="AV58" s="335">
        <v>8.977532448313745E-2</v>
      </c>
      <c r="AW58" s="335">
        <v>8.8961244871365766E-2</v>
      </c>
      <c r="AX58" s="335">
        <v>8.8058389643748583E-2</v>
      </c>
      <c r="AY58" s="335">
        <v>8.7065297458531643E-2</v>
      </c>
      <c r="AZ58" s="335">
        <v>8.5857673756824654E-2</v>
      </c>
      <c r="BA58" s="335">
        <v>8.4577789951133742E-2</v>
      </c>
      <c r="BB58" s="335">
        <v>8.3218835257497459E-2</v>
      </c>
      <c r="BC58" s="335">
        <v>8.1791391310747849E-2</v>
      </c>
      <c r="BD58" s="335">
        <v>8.0289200704034169E-2</v>
      </c>
      <c r="BE58" s="335">
        <v>7.8727498868806811E-2</v>
      </c>
      <c r="BF58" s="335">
        <v>7.7098593431832896E-2</v>
      </c>
      <c r="BG58" s="335">
        <v>7.54112430380946E-2</v>
      </c>
      <c r="BH58" s="335">
        <v>7.3659791887624837E-2</v>
      </c>
      <c r="BI58" s="335">
        <v>7.1844724600607091E-2</v>
      </c>
      <c r="BJ58" s="335">
        <v>6.9960087037484367E-2</v>
      </c>
      <c r="BK58" s="335">
        <v>6.8017922649035542E-2</v>
      </c>
      <c r="BL58" s="335">
        <v>6.6012992259751616E-2</v>
      </c>
      <c r="BM58" s="335">
        <v>6.3945858417870399E-2</v>
      </c>
      <c r="BN58" s="335">
        <v>6.1811022076475722E-2</v>
      </c>
      <c r="BO58" s="335">
        <v>5.9622153789068703E-2</v>
      </c>
      <c r="BP58" s="335">
        <v>5.737400644747271E-2</v>
      </c>
      <c r="BQ58" s="335">
        <v>5.5067598499895037E-2</v>
      </c>
      <c r="BR58" s="335">
        <v>5.2696892083078414E-2</v>
      </c>
      <c r="BS58" s="335">
        <v>5.0276401229876137E-2</v>
      </c>
      <c r="BT58" s="335">
        <v>4.7799865813016533E-2</v>
      </c>
      <c r="BU58" s="335">
        <v>4.5267725235331895E-2</v>
      </c>
      <c r="BV58" s="335">
        <v>4.2672872207334213E-2</v>
      </c>
      <c r="BW58" s="335">
        <v>4.0030234627650846E-2</v>
      </c>
      <c r="BX58" s="335">
        <v>3.7332507946036292E-2</v>
      </c>
      <c r="BY58" s="335">
        <v>3.4579577740543037E-2</v>
      </c>
      <c r="BZ58" s="335">
        <v>3.1763290005876001E-2</v>
      </c>
      <c r="CA58" s="335">
        <v>2.8899366874670374E-2</v>
      </c>
      <c r="CB58" s="335">
        <v>2.5979809323937883E-2</v>
      </c>
      <c r="CC58" s="335">
        <v>2.3004589181724711E-2</v>
      </c>
      <c r="CD58" s="335">
        <v>1.9965236283618248E-2</v>
      </c>
      <c r="CE58" s="335">
        <v>1.743747962825741E-2</v>
      </c>
      <c r="CF58" s="335">
        <v>1.7586369641931693E-2</v>
      </c>
    </row>
    <row r="59" spans="2:84" ht="13.5" thickBot="1">
      <c r="B59" s="341" t="s">
        <v>33</v>
      </c>
      <c r="C59" s="342">
        <v>11.297494288519776</v>
      </c>
      <c r="D59" s="342">
        <v>11.618406017215138</v>
      </c>
      <c r="E59" s="342">
        <v>11.934279852172878</v>
      </c>
      <c r="F59" s="342">
        <v>12.246636549279797</v>
      </c>
      <c r="G59" s="342">
        <v>12.555389952224301</v>
      </c>
      <c r="H59" s="342">
        <v>12.860264812644198</v>
      </c>
      <c r="I59" s="342">
        <v>13.161070996438861</v>
      </c>
      <c r="J59" s="342">
        <v>13.457700286966942</v>
      </c>
      <c r="K59" s="342">
        <v>13.749979216305862</v>
      </c>
      <c r="L59" s="342">
        <v>14.037802704934556</v>
      </c>
      <c r="M59" s="342">
        <v>14.321003487830998</v>
      </c>
      <c r="N59" s="342">
        <v>14.589245499871351</v>
      </c>
      <c r="O59" s="342">
        <v>14.849202630469314</v>
      </c>
      <c r="P59" s="342">
        <v>15.102263111524005</v>
      </c>
      <c r="Q59" s="342">
        <v>15.347237666350431</v>
      </c>
      <c r="R59" s="342">
        <v>15.581893530313419</v>
      </c>
      <c r="S59" s="342">
        <v>15.804864247060234</v>
      </c>
      <c r="T59" s="342">
        <v>16.015359492508022</v>
      </c>
      <c r="U59" s="342">
        <v>16.221954752761437</v>
      </c>
      <c r="V59" s="342">
        <v>16.419597758158286</v>
      </c>
      <c r="W59" s="342">
        <v>16.889330772879426</v>
      </c>
      <c r="X59" s="342">
        <v>16.933140233981003</v>
      </c>
      <c r="Y59" s="342">
        <v>17.032881028596019</v>
      </c>
      <c r="Z59" s="342">
        <v>17.241612151686091</v>
      </c>
      <c r="AA59" s="342">
        <v>17.337245221764299</v>
      </c>
      <c r="AB59" s="342">
        <v>17.451725835574187</v>
      </c>
      <c r="AC59" s="342">
        <v>17.608126348211954</v>
      </c>
      <c r="AD59" s="342">
        <v>17.78743013045835</v>
      </c>
      <c r="AE59" s="342">
        <v>18.008979375261816</v>
      </c>
      <c r="AF59" s="342">
        <v>17.874350191781659</v>
      </c>
      <c r="AG59" s="342">
        <v>17.756353528127899</v>
      </c>
      <c r="AH59" s="342">
        <v>17.613929115277926</v>
      </c>
      <c r="AI59" s="342">
        <v>18.372733446884155</v>
      </c>
      <c r="AJ59" s="342">
        <v>18.557233544632009</v>
      </c>
      <c r="AK59" s="342">
        <v>18.678293936372889</v>
      </c>
      <c r="AL59" s="342">
        <v>18.775525607525559</v>
      </c>
      <c r="AM59" s="342">
        <v>18.846363373076812</v>
      </c>
      <c r="AN59" s="342">
        <v>18.87410043709183</v>
      </c>
      <c r="AO59" s="342">
        <v>17.825194898130881</v>
      </c>
      <c r="AP59" s="342">
        <v>15.45377062141598</v>
      </c>
      <c r="AQ59" s="342">
        <v>14.156784556671646</v>
      </c>
      <c r="AR59" s="342">
        <v>13.104771731297118</v>
      </c>
      <c r="AS59" s="342">
        <v>12.289220891258811</v>
      </c>
      <c r="AT59" s="342">
        <v>11.892586932646724</v>
      </c>
      <c r="AU59" s="342">
        <v>11.67608613299703</v>
      </c>
      <c r="AV59" s="342">
        <v>11.64901596264453</v>
      </c>
      <c r="AW59" s="342">
        <v>11.192935385144006</v>
      </c>
      <c r="AX59" s="342">
        <v>10.718028159856694</v>
      </c>
      <c r="AY59" s="342">
        <v>10.345519722938247</v>
      </c>
      <c r="AZ59" s="342">
        <v>10.029467240926627</v>
      </c>
      <c r="BA59" s="342">
        <v>9.7051913279780386</v>
      </c>
      <c r="BB59" s="342">
        <v>9.3715731522451229</v>
      </c>
      <c r="BC59" s="342">
        <v>9.0417244473163443</v>
      </c>
      <c r="BD59" s="342">
        <v>8.8040199306230242</v>
      </c>
      <c r="BE59" s="342">
        <v>8.5595739886493156</v>
      </c>
      <c r="BF59" s="342">
        <v>8.3073680975168802</v>
      </c>
      <c r="BG59" s="342">
        <v>8.0487945471235509</v>
      </c>
      <c r="BH59" s="342">
        <v>7.7830675416710253</v>
      </c>
      <c r="BI59" s="342">
        <v>7.5102727488951597</v>
      </c>
      <c r="BJ59" s="342">
        <v>7.2295941388300005</v>
      </c>
      <c r="BK59" s="342">
        <v>6.9427825607139777</v>
      </c>
      <c r="BL59" s="342">
        <v>6.6490971223462934</v>
      </c>
      <c r="BM59" s="342">
        <v>6.3486306866994546</v>
      </c>
      <c r="BN59" s="342">
        <v>6.040610568864289</v>
      </c>
      <c r="BO59" s="342">
        <v>5.7269507759717362</v>
      </c>
      <c r="BP59" s="342">
        <v>5.40689707644934</v>
      </c>
      <c r="BQ59" s="342">
        <v>5.0805742292459284</v>
      </c>
      <c r="BR59" s="342">
        <v>4.7471367571303613</v>
      </c>
      <c r="BS59" s="342">
        <v>4.5821699174597859</v>
      </c>
      <c r="BT59" s="342">
        <v>4.4740737105398933</v>
      </c>
      <c r="BU59" s="342">
        <v>4.359856052611975</v>
      </c>
      <c r="BV59" s="342">
        <v>4.2391556401979074</v>
      </c>
      <c r="BW59" s="342">
        <v>4.1126806386371539</v>
      </c>
      <c r="BX59" s="342">
        <v>3.9800591188835401</v>
      </c>
      <c r="BY59" s="342">
        <v>3.8412572302358852</v>
      </c>
      <c r="BZ59" s="342">
        <v>3.695803249920222</v>
      </c>
      <c r="CA59" s="342">
        <v>3.6556242737147961</v>
      </c>
      <c r="CB59" s="342">
        <v>3.6871909366300599</v>
      </c>
      <c r="CC59" s="342">
        <v>3.7186632313986849</v>
      </c>
      <c r="CD59" s="342">
        <v>3.7500847354604532</v>
      </c>
      <c r="CE59" s="342">
        <v>3.7821061849435047</v>
      </c>
      <c r="CF59" s="342">
        <v>3.8169470366594451</v>
      </c>
    </row>
    <row r="60" spans="2:84">
      <c r="B60" s="345"/>
      <c r="C60" s="332"/>
      <c r="D60" s="332"/>
      <c r="E60" s="332"/>
      <c r="F60" s="332"/>
      <c r="G60" s="332"/>
      <c r="H60" s="332"/>
      <c r="I60" s="332"/>
      <c r="J60" s="332"/>
      <c r="K60" s="332"/>
    </row>
    <row r="61" spans="2:84" ht="13.5" thickBot="1">
      <c r="B61" s="345"/>
      <c r="C61" s="321" t="s">
        <v>81</v>
      </c>
      <c r="D61" s="332"/>
      <c r="E61" s="332"/>
      <c r="F61" s="332"/>
      <c r="G61" s="332"/>
      <c r="H61" s="332"/>
      <c r="I61" s="332"/>
      <c r="J61" s="332"/>
      <c r="K61" s="332"/>
    </row>
    <row r="62" spans="2:84">
      <c r="B62" s="346"/>
      <c r="C62" s="347" t="s">
        <v>489</v>
      </c>
      <c r="D62" s="348"/>
      <c r="E62" s="289"/>
      <c r="F62" s="289"/>
      <c r="G62" s="289"/>
      <c r="H62" s="289"/>
      <c r="I62" s="289"/>
      <c r="J62" s="289"/>
      <c r="K62" s="289"/>
      <c r="L62" s="289"/>
      <c r="M62" s="289"/>
      <c r="N62" s="289"/>
      <c r="O62" s="289"/>
      <c r="P62" s="289"/>
      <c r="Q62" s="289"/>
      <c r="R62" s="289"/>
      <c r="S62" s="289"/>
      <c r="T62" s="289"/>
      <c r="U62" s="289"/>
      <c r="V62" s="289"/>
      <c r="W62" s="289"/>
      <c r="X62" s="289"/>
      <c r="Y62" s="289"/>
      <c r="Z62" s="289"/>
      <c r="AA62" s="289"/>
      <c r="AB62" s="289"/>
      <c r="AC62" s="289"/>
      <c r="AD62" s="289"/>
      <c r="AE62" s="289"/>
      <c r="AF62" s="289"/>
      <c r="AG62" s="289"/>
      <c r="AH62" s="289"/>
      <c r="AI62" s="289"/>
      <c r="AJ62" s="289"/>
      <c r="AK62" s="289"/>
      <c r="AL62" s="289"/>
      <c r="AM62" s="289"/>
      <c r="AN62" s="289"/>
      <c r="AO62" s="289"/>
      <c r="AP62" s="289"/>
      <c r="AQ62" s="289"/>
      <c r="AR62" s="289"/>
      <c r="AS62" s="289"/>
      <c r="AT62" s="289"/>
      <c r="AU62" s="289"/>
      <c r="AV62" s="289"/>
      <c r="AW62" s="289"/>
      <c r="AX62" s="289"/>
      <c r="AY62" s="289"/>
      <c r="AZ62" s="289"/>
      <c r="BA62" s="289"/>
      <c r="BB62" s="289"/>
      <c r="BC62" s="289"/>
      <c r="BD62" s="289"/>
      <c r="BE62" s="289"/>
      <c r="BF62" s="289"/>
      <c r="BG62" s="289"/>
      <c r="BH62" s="289"/>
      <c r="BI62" s="289"/>
      <c r="BJ62" s="289"/>
      <c r="BK62" s="289"/>
      <c r="BL62" s="289"/>
      <c r="BM62" s="289"/>
      <c r="BN62" s="289"/>
      <c r="BO62" s="289"/>
      <c r="BP62" s="289"/>
      <c r="BQ62" s="289"/>
      <c r="BR62" s="289"/>
      <c r="BS62" s="289"/>
      <c r="BT62" s="289"/>
      <c r="BU62" s="289"/>
      <c r="BV62" s="289"/>
      <c r="BW62" s="289"/>
      <c r="BX62" s="289"/>
      <c r="BY62" s="289"/>
      <c r="BZ62" s="289"/>
      <c r="CA62" s="289"/>
      <c r="CB62" s="289"/>
      <c r="CC62" s="289"/>
      <c r="CD62" s="289"/>
      <c r="CE62" s="289"/>
      <c r="CF62" s="289"/>
    </row>
    <row r="63" spans="2:84">
      <c r="B63" s="333" t="s">
        <v>36</v>
      </c>
      <c r="C63" s="322">
        <v>1970</v>
      </c>
      <c r="D63" s="322">
        <v>1971</v>
      </c>
      <c r="E63" s="322">
        <v>1972</v>
      </c>
      <c r="F63" s="322">
        <v>1973</v>
      </c>
      <c r="G63" s="322">
        <v>1974</v>
      </c>
      <c r="H63" s="322">
        <v>1975</v>
      </c>
      <c r="I63" s="322">
        <v>1976</v>
      </c>
      <c r="J63" s="322">
        <v>1977</v>
      </c>
      <c r="K63" s="322">
        <v>1978</v>
      </c>
      <c r="L63" s="322">
        <v>1979</v>
      </c>
      <c r="M63" s="322">
        <v>1980</v>
      </c>
      <c r="N63" s="322">
        <v>1981</v>
      </c>
      <c r="O63" s="322">
        <v>1982</v>
      </c>
      <c r="P63" s="322">
        <v>1983</v>
      </c>
      <c r="Q63" s="322">
        <v>1984</v>
      </c>
      <c r="R63" s="322">
        <v>1985</v>
      </c>
      <c r="S63" s="322">
        <v>1986</v>
      </c>
      <c r="T63" s="322">
        <v>1987</v>
      </c>
      <c r="U63" s="322">
        <v>1988</v>
      </c>
      <c r="V63" s="322">
        <v>1989</v>
      </c>
      <c r="W63" s="322">
        <v>1990</v>
      </c>
      <c r="X63" s="322">
        <v>1991</v>
      </c>
      <c r="Y63" s="322">
        <v>1992</v>
      </c>
      <c r="Z63" s="322">
        <v>1993</v>
      </c>
      <c r="AA63" s="322">
        <v>1994</v>
      </c>
      <c r="AB63" s="322">
        <v>1995</v>
      </c>
      <c r="AC63" s="322">
        <v>1996</v>
      </c>
      <c r="AD63" s="322">
        <v>1997</v>
      </c>
      <c r="AE63" s="322">
        <v>1998</v>
      </c>
      <c r="AF63" s="322">
        <v>1999</v>
      </c>
      <c r="AG63" s="322">
        <v>2000</v>
      </c>
      <c r="AH63" s="322">
        <v>2001</v>
      </c>
      <c r="AI63" s="322">
        <v>2002</v>
      </c>
      <c r="AJ63" s="322">
        <v>2003</v>
      </c>
      <c r="AK63" s="322">
        <v>2004</v>
      </c>
      <c r="AL63" s="322">
        <v>2005</v>
      </c>
      <c r="AM63" s="322">
        <v>2006</v>
      </c>
      <c r="AN63" s="322">
        <v>2007</v>
      </c>
      <c r="AO63" s="322">
        <v>2008</v>
      </c>
      <c r="AP63" s="322">
        <v>2009</v>
      </c>
      <c r="AQ63" s="322">
        <v>2010</v>
      </c>
      <c r="AR63" s="322">
        <v>2011</v>
      </c>
      <c r="AS63" s="322">
        <v>2012</v>
      </c>
      <c r="AT63" s="322">
        <v>2013</v>
      </c>
      <c r="AU63" s="322">
        <v>2014</v>
      </c>
      <c r="AV63" s="322">
        <v>2015</v>
      </c>
      <c r="AW63" s="322">
        <v>2016</v>
      </c>
      <c r="AX63" s="322">
        <v>2017</v>
      </c>
      <c r="AY63" s="322">
        <v>2018</v>
      </c>
      <c r="AZ63" s="322">
        <v>2019</v>
      </c>
      <c r="BA63" s="322">
        <v>2020</v>
      </c>
      <c r="BB63" s="322">
        <v>2021</v>
      </c>
      <c r="BC63" s="322">
        <v>2022</v>
      </c>
      <c r="BD63" s="322">
        <v>2023</v>
      </c>
      <c r="BE63" s="322">
        <v>2024</v>
      </c>
      <c r="BF63" s="322">
        <v>2025</v>
      </c>
      <c r="BG63" s="322">
        <v>2026</v>
      </c>
      <c r="BH63" s="322">
        <v>2027</v>
      </c>
      <c r="BI63" s="322">
        <v>2028</v>
      </c>
      <c r="BJ63" s="322">
        <v>2029</v>
      </c>
      <c r="BK63" s="322">
        <v>2030</v>
      </c>
      <c r="BL63" s="322">
        <v>2031</v>
      </c>
      <c r="BM63" s="322">
        <v>2032</v>
      </c>
      <c r="BN63" s="322">
        <v>2033</v>
      </c>
      <c r="BO63" s="322">
        <v>2034</v>
      </c>
      <c r="BP63" s="322">
        <v>2035</v>
      </c>
      <c r="BQ63" s="322">
        <v>2036</v>
      </c>
      <c r="BR63" s="322">
        <v>2037</v>
      </c>
      <c r="BS63" s="322">
        <v>2038</v>
      </c>
      <c r="BT63" s="322">
        <v>2039</v>
      </c>
      <c r="BU63" s="322">
        <v>2040</v>
      </c>
      <c r="BV63" s="322">
        <v>2041</v>
      </c>
      <c r="BW63" s="322">
        <v>2042</v>
      </c>
      <c r="BX63" s="322">
        <v>2043</v>
      </c>
      <c r="BY63" s="322">
        <v>2044</v>
      </c>
      <c r="BZ63" s="322">
        <v>2045</v>
      </c>
      <c r="CA63" s="322">
        <v>2046</v>
      </c>
      <c r="CB63" s="322">
        <v>2047</v>
      </c>
      <c r="CC63" s="322">
        <v>2048</v>
      </c>
      <c r="CD63" s="322">
        <v>2049</v>
      </c>
      <c r="CE63" s="322">
        <v>2050</v>
      </c>
      <c r="CF63" s="322">
        <v>2051</v>
      </c>
    </row>
    <row r="64" spans="2:84">
      <c r="B64" s="334" t="s">
        <v>513</v>
      </c>
      <c r="C64" s="335">
        <v>286.10297754393582</v>
      </c>
      <c r="D64" s="335">
        <v>295.49780587893599</v>
      </c>
      <c r="E64" s="335">
        <v>304.83191561218399</v>
      </c>
      <c r="F64" s="335">
        <v>314.15332784677099</v>
      </c>
      <c r="G64" s="335">
        <v>323.45793640602136</v>
      </c>
      <c r="H64" s="335">
        <v>332.73502787918045</v>
      </c>
      <c r="I64" s="335">
        <v>341.97609958482161</v>
      </c>
      <c r="J64" s="335">
        <v>351.17477635372995</v>
      </c>
      <c r="K64" s="335">
        <v>360.32210855635236</v>
      </c>
      <c r="L64" s="335">
        <v>369.41088466082164</v>
      </c>
      <c r="M64" s="335">
        <v>378.43146590637917</v>
      </c>
      <c r="N64" s="335">
        <v>387.02356169639256</v>
      </c>
      <c r="O64" s="335">
        <v>395.41584355680681</v>
      </c>
      <c r="P64" s="335">
        <v>403.65246926950476</v>
      </c>
      <c r="Q64" s="335">
        <v>411.69448788961444</v>
      </c>
      <c r="R64" s="335">
        <v>419.46888333603164</v>
      </c>
      <c r="S64" s="335">
        <v>426.91939298210167</v>
      </c>
      <c r="T64" s="335">
        <v>433.98476275909405</v>
      </c>
      <c r="U64" s="335">
        <v>440.44742191867135</v>
      </c>
      <c r="V64" s="335">
        <v>446.54151303007706</v>
      </c>
      <c r="W64" s="335">
        <v>452.25004205615829</v>
      </c>
      <c r="X64" s="335">
        <v>457.62624156755982</v>
      </c>
      <c r="Y64" s="335">
        <v>462.60044749952141</v>
      </c>
      <c r="Z64" s="335">
        <v>467.36150821344495</v>
      </c>
      <c r="AA64" s="335">
        <v>471.99809255998127</v>
      </c>
      <c r="AB64" s="335">
        <v>476.60789295939179</v>
      </c>
      <c r="AC64" s="335">
        <v>480.97860750700141</v>
      </c>
      <c r="AD64" s="335">
        <v>485.69765039014368</v>
      </c>
      <c r="AE64" s="335">
        <v>490.54823369646039</v>
      </c>
      <c r="AF64" s="335">
        <v>481.71225275624471</v>
      </c>
      <c r="AG64" s="335">
        <v>472.9107338675957</v>
      </c>
      <c r="AH64" s="335">
        <v>464.21848776352653</v>
      </c>
      <c r="AI64" s="335">
        <v>455.44691051651813</v>
      </c>
      <c r="AJ64" s="335">
        <v>446.66490266807949</v>
      </c>
      <c r="AK64" s="335">
        <v>437.86489273970818</v>
      </c>
      <c r="AL64" s="335">
        <v>429.12266312975936</v>
      </c>
      <c r="AM64" s="335">
        <v>420.38043351981065</v>
      </c>
      <c r="AN64" s="335">
        <v>411.63027888446209</v>
      </c>
      <c r="AO64" s="335">
        <v>392.52407780346726</v>
      </c>
      <c r="AP64" s="335">
        <v>337.97635637298748</v>
      </c>
      <c r="AQ64" s="335">
        <v>242.274</v>
      </c>
      <c r="AR64" s="335">
        <v>147.452</v>
      </c>
      <c r="AS64" s="335">
        <v>78.073831732429042</v>
      </c>
      <c r="AT64" s="335">
        <v>42.15159192815495</v>
      </c>
      <c r="AU64" s="335">
        <v>27.63304497902207</v>
      </c>
      <c r="AV64" s="335">
        <v>23.431030721826811</v>
      </c>
      <c r="AW64" s="335">
        <v>13.859966152443882</v>
      </c>
      <c r="AX64" s="335">
        <v>4.1001919732252752</v>
      </c>
      <c r="AY64" s="335">
        <v>0</v>
      </c>
      <c r="AZ64" s="335">
        <v>0</v>
      </c>
      <c r="BA64" s="335">
        <v>0</v>
      </c>
      <c r="BB64" s="335">
        <v>0</v>
      </c>
      <c r="BC64" s="335">
        <v>0</v>
      </c>
      <c r="BD64" s="335">
        <v>0</v>
      </c>
      <c r="BE64" s="335">
        <v>0</v>
      </c>
      <c r="BF64" s="335">
        <v>0</v>
      </c>
      <c r="BG64" s="335">
        <v>0</v>
      </c>
      <c r="BH64" s="335">
        <v>0</v>
      </c>
      <c r="BI64" s="335">
        <v>0</v>
      </c>
      <c r="BJ64" s="335">
        <v>0</v>
      </c>
      <c r="BK64" s="335">
        <v>0</v>
      </c>
      <c r="BL64" s="335">
        <v>0</v>
      </c>
      <c r="BM64" s="335">
        <v>0</v>
      </c>
      <c r="BN64" s="335">
        <v>0</v>
      </c>
      <c r="BO64" s="335">
        <v>0</v>
      </c>
      <c r="BP64" s="335">
        <v>0</v>
      </c>
      <c r="BQ64" s="335">
        <v>0</v>
      </c>
      <c r="BR64" s="335">
        <v>0</v>
      </c>
      <c r="BS64" s="335">
        <v>0</v>
      </c>
      <c r="BT64" s="335">
        <v>0</v>
      </c>
      <c r="BU64" s="335">
        <v>0</v>
      </c>
      <c r="BV64" s="335">
        <v>0</v>
      </c>
      <c r="BW64" s="335">
        <v>0</v>
      </c>
      <c r="BX64" s="335">
        <v>0</v>
      </c>
      <c r="BY64" s="335">
        <v>0</v>
      </c>
      <c r="BZ64" s="335">
        <v>0</v>
      </c>
      <c r="CA64" s="335">
        <v>0</v>
      </c>
      <c r="CB64" s="335">
        <v>0</v>
      </c>
      <c r="CC64" s="335">
        <v>0</v>
      </c>
      <c r="CD64" s="335">
        <v>0</v>
      </c>
      <c r="CE64" s="335">
        <v>0</v>
      </c>
      <c r="CF64" s="335">
        <v>0</v>
      </c>
    </row>
    <row r="65" spans="2:84">
      <c r="B65" s="334" t="s">
        <v>514</v>
      </c>
      <c r="C65" s="335">
        <v>0</v>
      </c>
      <c r="D65" s="335">
        <v>0</v>
      </c>
      <c r="E65" s="335">
        <v>0</v>
      </c>
      <c r="F65" s="335">
        <v>0</v>
      </c>
      <c r="G65" s="335">
        <v>0</v>
      </c>
      <c r="H65" s="335">
        <v>0</v>
      </c>
      <c r="I65" s="335">
        <v>0</v>
      </c>
      <c r="J65" s="335">
        <v>0</v>
      </c>
      <c r="K65" s="335">
        <v>0</v>
      </c>
      <c r="L65" s="335">
        <v>0</v>
      </c>
      <c r="M65" s="335">
        <v>0</v>
      </c>
      <c r="N65" s="335">
        <v>0</v>
      </c>
      <c r="O65" s="335">
        <v>0</v>
      </c>
      <c r="P65" s="335">
        <v>0</v>
      </c>
      <c r="Q65" s="335">
        <v>0</v>
      </c>
      <c r="R65" s="335">
        <v>0</v>
      </c>
      <c r="S65" s="335">
        <v>0</v>
      </c>
      <c r="T65" s="335">
        <v>2.5088164536758394E-2</v>
      </c>
      <c r="U65" s="335">
        <v>0.59933363250206451</v>
      </c>
      <c r="V65" s="335">
        <v>1.2422943766964134</v>
      </c>
      <c r="W65" s="335">
        <v>1.9442091843678566</v>
      </c>
      <c r="X65" s="335">
        <v>2.6946272953356813</v>
      </c>
      <c r="Y65" s="335">
        <v>3.482314369099837</v>
      </c>
      <c r="Z65" s="335">
        <v>4.2966389903821138</v>
      </c>
      <c r="AA65" s="335">
        <v>5.1268415621319461</v>
      </c>
      <c r="AB65" s="335">
        <v>5.9622675240764638</v>
      </c>
      <c r="AC65" s="335">
        <v>6.788026735265186</v>
      </c>
      <c r="AD65" s="335">
        <v>7.6003651605784084</v>
      </c>
      <c r="AE65" s="335">
        <v>8.3973036066558056</v>
      </c>
      <c r="AF65" s="335">
        <v>25.602738221409851</v>
      </c>
      <c r="AG65" s="335">
        <v>42.808172836163891</v>
      </c>
      <c r="AH65" s="335">
        <v>60.013607450917931</v>
      </c>
      <c r="AI65" s="335">
        <v>77.219042065671985</v>
      </c>
      <c r="AJ65" s="335">
        <v>94.424476680426011</v>
      </c>
      <c r="AK65" s="335">
        <v>111.62991129518011</v>
      </c>
      <c r="AL65" s="335">
        <v>128.83534590993415</v>
      </c>
      <c r="AM65" s="335">
        <v>146.04078052468819</v>
      </c>
      <c r="AN65" s="335">
        <v>163.2462151394422</v>
      </c>
      <c r="AO65" s="335">
        <v>165.70176816320011</v>
      </c>
      <c r="AP65" s="335">
        <v>168.17771406963473</v>
      </c>
      <c r="AQ65" s="335">
        <v>189.34299999999999</v>
      </c>
      <c r="AR65" s="335">
        <v>222.63099999999997</v>
      </c>
      <c r="AS65" s="335">
        <v>262.80101390819704</v>
      </c>
      <c r="AT65" s="335">
        <v>279.60306579421558</v>
      </c>
      <c r="AU65" s="335">
        <v>289.27452820713637</v>
      </c>
      <c r="AV65" s="335">
        <v>295.51377689434406</v>
      </c>
      <c r="AW65" s="335">
        <v>297.11127106822818</v>
      </c>
      <c r="AX65" s="335">
        <v>298.61416874843997</v>
      </c>
      <c r="AY65" s="335">
        <v>299.99114964186958</v>
      </c>
      <c r="AZ65" s="335">
        <v>300.81667908914818</v>
      </c>
      <c r="BA65" s="335">
        <v>301.57233787297696</v>
      </c>
      <c r="BB65" s="335">
        <v>302.24785013192326</v>
      </c>
      <c r="BC65" s="335">
        <v>302.84914743099068</v>
      </c>
      <c r="BD65" s="335">
        <v>303.3664263295384</v>
      </c>
      <c r="BE65" s="335">
        <v>303.85571000737059</v>
      </c>
      <c r="BF65" s="335">
        <v>304.30639566051832</v>
      </c>
      <c r="BG65" s="335">
        <v>304.71522235712121</v>
      </c>
      <c r="BH65" s="335">
        <v>305.07771714824901</v>
      </c>
      <c r="BI65" s="335">
        <v>305.39493025009875</v>
      </c>
      <c r="BJ65" s="335">
        <v>305.66328156987396</v>
      </c>
      <c r="BK65" s="335">
        <v>305.88746381350728</v>
      </c>
      <c r="BL65" s="335">
        <v>306.06609713796018</v>
      </c>
      <c r="BM65" s="335">
        <v>306.20008791272994</v>
      </c>
      <c r="BN65" s="335">
        <v>306.28974506380422</v>
      </c>
      <c r="BO65" s="335">
        <v>306.34267221390456</v>
      </c>
      <c r="BP65" s="335">
        <v>306.36030908481945</v>
      </c>
      <c r="BQ65" s="335">
        <v>306.34668298149376</v>
      </c>
      <c r="BR65" s="335">
        <v>306.30329939901577</v>
      </c>
      <c r="BS65" s="335">
        <v>306.23855429638377</v>
      </c>
      <c r="BT65" s="335">
        <v>306.15294843471122</v>
      </c>
      <c r="BU65" s="335">
        <v>306.04911048803518</v>
      </c>
      <c r="BV65" s="335">
        <v>305.92709514989792</v>
      </c>
      <c r="BW65" s="335">
        <v>305.79325165830704</v>
      </c>
      <c r="BX65" s="335">
        <v>305.64596242861035</v>
      </c>
      <c r="BY65" s="335">
        <v>305.48499524172217</v>
      </c>
      <c r="BZ65" s="335">
        <v>305.30685496313504</v>
      </c>
      <c r="CA65" s="335">
        <v>305.11580567700628</v>
      </c>
      <c r="CB65" s="335">
        <v>304.90761974617664</v>
      </c>
      <c r="CC65" s="335">
        <v>304.68113467910968</v>
      </c>
      <c r="CD65" s="335">
        <v>304.43262267195439</v>
      </c>
      <c r="CE65" s="335">
        <v>304.18521804740692</v>
      </c>
      <c r="CF65" s="335">
        <v>303.93493286601489</v>
      </c>
    </row>
    <row r="66" spans="2:84">
      <c r="B66" s="334" t="s">
        <v>515</v>
      </c>
      <c r="C66" s="335">
        <v>19.845429160790648</v>
      </c>
      <c r="D66" s="335">
        <v>21.017621961826812</v>
      </c>
      <c r="E66" s="335">
        <v>22.197526205917086</v>
      </c>
      <c r="F66" s="335">
        <v>23.379345462387789</v>
      </c>
      <c r="G66" s="335">
        <v>24.556893087171183</v>
      </c>
      <c r="H66" s="335">
        <v>25.723602458552275</v>
      </c>
      <c r="I66" s="335">
        <v>26.872539009448314</v>
      </c>
      <c r="J66" s="335">
        <v>27.996414157901572</v>
      </c>
      <c r="K66" s="335">
        <v>29.087601268132417</v>
      </c>
      <c r="L66" s="335">
        <v>30.138153808152524</v>
      </c>
      <c r="M66" s="335">
        <v>31.139825906557224</v>
      </c>
      <c r="N66" s="335">
        <v>32.084095550706017</v>
      </c>
      <c r="O66" s="335">
        <v>32.962190711074683</v>
      </c>
      <c r="P66" s="335">
        <v>33.762841929498137</v>
      </c>
      <c r="Q66" s="335">
        <v>34.474502738481917</v>
      </c>
      <c r="R66" s="335">
        <v>35.085457954486941</v>
      </c>
      <c r="S66" s="335">
        <v>35.59362209662946</v>
      </c>
      <c r="T66" s="335">
        <v>35.997695208217195</v>
      </c>
      <c r="U66" s="335">
        <v>36.303577564868945</v>
      </c>
      <c r="V66" s="335">
        <v>36.518040153529952</v>
      </c>
      <c r="W66" s="335">
        <v>36.648633682404196</v>
      </c>
      <c r="X66" s="335">
        <v>36.702769583527292</v>
      </c>
      <c r="Y66" s="335">
        <v>36.686423428302497</v>
      </c>
      <c r="Z66" s="335">
        <v>36.617064609609201</v>
      </c>
      <c r="AA66" s="335">
        <v>36.508910169802498</v>
      </c>
      <c r="AB66" s="335">
        <v>36.376299742528936</v>
      </c>
      <c r="AC66" s="335">
        <v>36.210478899711681</v>
      </c>
      <c r="AD66" s="335">
        <v>36.065543261589568</v>
      </c>
      <c r="AE66" s="335">
        <v>35.921877000000002</v>
      </c>
      <c r="AF66" s="335">
        <v>34.470530772908369</v>
      </c>
      <c r="AG66" s="335">
        <v>33.019184545816735</v>
      </c>
      <c r="AH66" s="335">
        <v>31.567838318725101</v>
      </c>
      <c r="AI66" s="335">
        <v>30.116492091633472</v>
      </c>
      <c r="AJ66" s="335">
        <v>28.665145864541834</v>
      </c>
      <c r="AK66" s="335">
        <v>27.213799637450204</v>
      </c>
      <c r="AL66" s="335">
        <v>25.762453410358564</v>
      </c>
      <c r="AM66" s="335">
        <v>24.311107183266937</v>
      </c>
      <c r="AN66" s="335">
        <v>22.859760956175297</v>
      </c>
      <c r="AO66" s="335">
        <v>21.408414729083663</v>
      </c>
      <c r="AP66" s="335">
        <v>19.957068501992019</v>
      </c>
      <c r="AQ66" s="335">
        <v>18.506</v>
      </c>
      <c r="AR66" s="335">
        <v>17.053999999999998</v>
      </c>
      <c r="AS66" s="335">
        <v>15.603029820717115</v>
      </c>
      <c r="AT66" s="335">
        <v>14.15168359362548</v>
      </c>
      <c r="AU66" s="335">
        <v>12.700337366533844</v>
      </c>
      <c r="AV66" s="335">
        <v>11.248991139442206</v>
      </c>
      <c r="AW66" s="335">
        <v>9.7005228311980343</v>
      </c>
      <c r="AX66" s="335">
        <v>8.1183830842057763</v>
      </c>
      <c r="AY66" s="335">
        <v>6.5121084107195131</v>
      </c>
      <c r="AZ66" s="335">
        <v>4.8722421272127638</v>
      </c>
      <c r="BA66" s="335">
        <v>3.2128699181585763</v>
      </c>
      <c r="BB66" s="335">
        <v>1.5303139210185208</v>
      </c>
      <c r="BC66" s="335">
        <v>0</v>
      </c>
      <c r="BD66" s="335">
        <v>0</v>
      </c>
      <c r="BE66" s="335">
        <v>0</v>
      </c>
      <c r="BF66" s="335">
        <v>0</v>
      </c>
      <c r="BG66" s="335">
        <v>0</v>
      </c>
      <c r="BH66" s="335">
        <v>0</v>
      </c>
      <c r="BI66" s="335">
        <v>0</v>
      </c>
      <c r="BJ66" s="335">
        <v>0</v>
      </c>
      <c r="BK66" s="335">
        <v>0</v>
      </c>
      <c r="BL66" s="335">
        <v>0</v>
      </c>
      <c r="BM66" s="335">
        <v>0</v>
      </c>
      <c r="BN66" s="335">
        <v>0</v>
      </c>
      <c r="BO66" s="335">
        <v>0</v>
      </c>
      <c r="BP66" s="335">
        <v>0</v>
      </c>
      <c r="BQ66" s="335">
        <v>0</v>
      </c>
      <c r="BR66" s="335">
        <v>0</v>
      </c>
      <c r="BS66" s="335">
        <v>0</v>
      </c>
      <c r="BT66" s="335">
        <v>0</v>
      </c>
      <c r="BU66" s="335">
        <v>0</v>
      </c>
      <c r="BV66" s="335">
        <v>0</v>
      </c>
      <c r="BW66" s="335">
        <v>0</v>
      </c>
      <c r="BX66" s="335">
        <v>0</v>
      </c>
      <c r="BY66" s="335">
        <v>0</v>
      </c>
      <c r="BZ66" s="335">
        <v>0</v>
      </c>
      <c r="CA66" s="335">
        <v>0</v>
      </c>
      <c r="CB66" s="335">
        <v>0</v>
      </c>
      <c r="CC66" s="335">
        <v>0</v>
      </c>
      <c r="CD66" s="335">
        <v>0</v>
      </c>
      <c r="CE66" s="335">
        <v>0</v>
      </c>
      <c r="CF66" s="335">
        <v>0</v>
      </c>
    </row>
    <row r="67" spans="2:84">
      <c r="B67" s="334" t="s">
        <v>516</v>
      </c>
      <c r="C67" s="335">
        <v>0</v>
      </c>
      <c r="D67" s="335">
        <v>0</v>
      </c>
      <c r="E67" s="335">
        <v>0</v>
      </c>
      <c r="F67" s="335">
        <v>0</v>
      </c>
      <c r="G67" s="335">
        <v>0</v>
      </c>
      <c r="H67" s="335">
        <v>0</v>
      </c>
      <c r="I67" s="335">
        <v>0</v>
      </c>
      <c r="J67" s="335">
        <v>0</v>
      </c>
      <c r="K67" s="335">
        <v>0</v>
      </c>
      <c r="L67" s="335">
        <v>0</v>
      </c>
      <c r="M67" s="335">
        <v>0</v>
      </c>
      <c r="N67" s="335">
        <v>0.37788375577207883</v>
      </c>
      <c r="O67" s="335">
        <v>0.82474448644104159</v>
      </c>
      <c r="P67" s="335">
        <v>1.3479716837452531</v>
      </c>
      <c r="Q67" s="335">
        <v>1.9514303767840604</v>
      </c>
      <c r="R67" s="335">
        <v>2.6386118692034257</v>
      </c>
      <c r="S67" s="335">
        <v>3.4125470953975521</v>
      </c>
      <c r="T67" s="335">
        <v>4.2757160356233523</v>
      </c>
      <c r="U67" s="335">
        <v>5.2308713649721605</v>
      </c>
      <c r="V67" s="335">
        <v>6.2807359245071535</v>
      </c>
      <c r="W67" s="335">
        <v>7.4280602720598079</v>
      </c>
      <c r="X67" s="335">
        <v>8.6754910093947384</v>
      </c>
      <c r="Y67" s="335">
        <v>10.025158103551446</v>
      </c>
      <c r="Z67" s="335">
        <v>11.482392871850475</v>
      </c>
      <c r="AA67" s="335">
        <v>13.052870922453424</v>
      </c>
      <c r="AB67" s="335">
        <v>14.743515539096524</v>
      </c>
      <c r="AC67" s="335">
        <v>16.552124379935449</v>
      </c>
      <c r="AD67" s="335">
        <v>18.505221871898623</v>
      </c>
      <c r="AE67" s="335">
        <v>20.597587474105396</v>
      </c>
      <c r="AF67" s="335">
        <v>24.963061375831625</v>
      </c>
      <c r="AG67" s="335">
        <v>29.328535277557851</v>
      </c>
      <c r="AH67" s="335">
        <v>33.694009179284073</v>
      </c>
      <c r="AI67" s="335">
        <v>38.059483081010292</v>
      </c>
      <c r="AJ67" s="335">
        <v>42.424956982736518</v>
      </c>
      <c r="AK67" s="335">
        <v>46.790430884462744</v>
      </c>
      <c r="AL67" s="335">
        <v>51.155904786188984</v>
      </c>
      <c r="AM67" s="335">
        <v>55.521378687915195</v>
      </c>
      <c r="AN67" s="335">
        <v>59.886852589641435</v>
      </c>
      <c r="AO67" s="335">
        <v>87.880827578738689</v>
      </c>
      <c r="AP67" s="335">
        <v>151.37808097986996</v>
      </c>
      <c r="AQ67" s="335">
        <v>237.42900000000003</v>
      </c>
      <c r="AR67" s="335">
        <v>310.55799999999999</v>
      </c>
      <c r="AS67" s="335">
        <v>351.7857067107729</v>
      </c>
      <c r="AT67" s="335">
        <v>383.00959727896816</v>
      </c>
      <c r="AU67" s="335">
        <v>400.0436393805669</v>
      </c>
      <c r="AV67" s="335">
        <v>410.27716014083205</v>
      </c>
      <c r="AW67" s="335">
        <v>422.36886699729183</v>
      </c>
      <c r="AX67" s="335">
        <v>434.51374019879893</v>
      </c>
      <c r="AY67" s="335">
        <v>446.60246929088385</v>
      </c>
      <c r="AZ67" s="335">
        <v>458.00289845903166</v>
      </c>
      <c r="BA67" s="335">
        <v>469.4096836360597</v>
      </c>
      <c r="BB67" s="335">
        <v>480.82872406877499</v>
      </c>
      <c r="BC67" s="335">
        <v>492.20576760039</v>
      </c>
      <c r="BD67" s="335">
        <v>503.54595684279906</v>
      </c>
      <c r="BE67" s="335">
        <v>514.93636305263055</v>
      </c>
      <c r="BF67" s="335">
        <v>526.38585169241946</v>
      </c>
      <c r="BG67" s="335">
        <v>537.8270943280645</v>
      </c>
      <c r="BH67" s="335">
        <v>549.2774976258703</v>
      </c>
      <c r="BI67" s="335">
        <v>560.73486161166682</v>
      </c>
      <c r="BJ67" s="335">
        <v>572.21853949531112</v>
      </c>
      <c r="BK67" s="335">
        <v>583.67294809898794</v>
      </c>
      <c r="BL67" s="335">
        <v>595.12127483446375</v>
      </c>
      <c r="BM67" s="335">
        <v>606.56107142028998</v>
      </c>
      <c r="BN67" s="335">
        <v>618.01968154771305</v>
      </c>
      <c r="BO67" s="335">
        <v>629.44687794134279</v>
      </c>
      <c r="BP67" s="335">
        <v>640.87297802574528</v>
      </c>
      <c r="BQ67" s="335">
        <v>652.30326212831176</v>
      </c>
      <c r="BR67" s="335">
        <v>663.76979020268084</v>
      </c>
      <c r="BS67" s="335">
        <v>675.22516000873941</v>
      </c>
      <c r="BT67" s="335">
        <v>686.70016549724676</v>
      </c>
      <c r="BU67" s="335">
        <v>698.19901952026453</v>
      </c>
      <c r="BV67" s="335">
        <v>709.75277526315961</v>
      </c>
      <c r="BW67" s="335">
        <v>721.31022543265976</v>
      </c>
      <c r="BX67" s="335">
        <v>732.89894328840694</v>
      </c>
      <c r="BY67" s="335">
        <v>744.51737305964195</v>
      </c>
      <c r="BZ67" s="335">
        <v>756.18900815130155</v>
      </c>
      <c r="CA67" s="335">
        <v>767.85694804603838</v>
      </c>
      <c r="CB67" s="335">
        <v>779.54240983757893</v>
      </c>
      <c r="CC67" s="335">
        <v>791.24088515180881</v>
      </c>
      <c r="CD67" s="335">
        <v>802.9748227368184</v>
      </c>
      <c r="CE67" s="335">
        <v>814.73638374421898</v>
      </c>
      <c r="CF67" s="335">
        <v>826.54916286145874</v>
      </c>
    </row>
    <row r="68" spans="2:84">
      <c r="B68" s="334" t="s">
        <v>517</v>
      </c>
      <c r="C68" s="335">
        <v>0</v>
      </c>
      <c r="D68" s="335">
        <v>0</v>
      </c>
      <c r="E68" s="335">
        <v>0</v>
      </c>
      <c r="F68" s="335">
        <v>0</v>
      </c>
      <c r="G68" s="335">
        <v>0</v>
      </c>
      <c r="H68" s="335">
        <v>0</v>
      </c>
      <c r="I68" s="335">
        <v>0</v>
      </c>
      <c r="J68" s="335">
        <v>0</v>
      </c>
      <c r="K68" s="335">
        <v>0</v>
      </c>
      <c r="L68" s="335">
        <v>0</v>
      </c>
      <c r="M68" s="335">
        <v>0</v>
      </c>
      <c r="N68" s="335">
        <v>0</v>
      </c>
      <c r="O68" s="335">
        <v>0</v>
      </c>
      <c r="P68" s="335">
        <v>0</v>
      </c>
      <c r="Q68" s="335">
        <v>0</v>
      </c>
      <c r="R68" s="335">
        <v>0</v>
      </c>
      <c r="S68" s="335">
        <v>0</v>
      </c>
      <c r="T68" s="335">
        <v>0</v>
      </c>
      <c r="U68" s="335">
        <v>0</v>
      </c>
      <c r="V68" s="335">
        <v>0</v>
      </c>
      <c r="W68" s="335">
        <v>0</v>
      </c>
      <c r="X68" s="335">
        <v>0</v>
      </c>
      <c r="Y68" s="335">
        <v>0</v>
      </c>
      <c r="Z68" s="335">
        <v>0</v>
      </c>
      <c r="AA68" s="335">
        <v>0</v>
      </c>
      <c r="AB68" s="335">
        <v>0</v>
      </c>
      <c r="AC68" s="335">
        <v>0</v>
      </c>
      <c r="AD68" s="335">
        <v>0</v>
      </c>
      <c r="AE68" s="335">
        <v>0</v>
      </c>
      <c r="AF68" s="335">
        <v>0</v>
      </c>
      <c r="AG68" s="335">
        <v>0</v>
      </c>
      <c r="AH68" s="335">
        <v>0</v>
      </c>
      <c r="AI68" s="335">
        <v>0.42470119521912353</v>
      </c>
      <c r="AJ68" s="335">
        <v>0.84940239043824706</v>
      </c>
      <c r="AK68" s="335">
        <v>1.6988047808764939</v>
      </c>
      <c r="AL68" s="335">
        <v>2.5482071713147407</v>
      </c>
      <c r="AM68" s="335">
        <v>3.3976095617529882</v>
      </c>
      <c r="AN68" s="335">
        <v>4.2470119521912348</v>
      </c>
      <c r="AO68" s="335">
        <v>4.3108955958777422</v>
      </c>
      <c r="AP68" s="335">
        <v>4.3753097806024854</v>
      </c>
      <c r="AQ68" s="335">
        <v>4.4400000000000013</v>
      </c>
      <c r="AR68" s="335">
        <v>4.5060000000000002</v>
      </c>
      <c r="AS68" s="335">
        <v>4.5740544457188905</v>
      </c>
      <c r="AT68" s="335">
        <v>4.6428486905166855</v>
      </c>
      <c r="AU68" s="335">
        <v>4.7121806059299294</v>
      </c>
      <c r="AV68" s="335">
        <v>4.782053696843823</v>
      </c>
      <c r="AW68" s="335">
        <v>4.856952191072617</v>
      </c>
      <c r="AX68" s="335">
        <v>4.9312363986457424</v>
      </c>
      <c r="AY68" s="335">
        <v>5.0040724986333931</v>
      </c>
      <c r="AZ68" s="335">
        <v>5.0683689450550995</v>
      </c>
      <c r="BA68" s="335">
        <v>5.1320481721534055</v>
      </c>
      <c r="BB68" s="335">
        <v>5.1950440663170818</v>
      </c>
      <c r="BC68" s="335">
        <v>5.2571422117227664</v>
      </c>
      <c r="BD68" s="335">
        <v>5.3182771229439219</v>
      </c>
      <c r="BE68" s="335">
        <v>5.3794015307374332</v>
      </c>
      <c r="BF68" s="335">
        <v>5.4404610201128234</v>
      </c>
      <c r="BG68" s="335">
        <v>5.5010908616583265</v>
      </c>
      <c r="BH68" s="335">
        <v>5.5613359877612139</v>
      </c>
      <c r="BI68" s="335">
        <v>5.6211952221000168</v>
      </c>
      <c r="BJ68" s="335">
        <v>5.6807314571133567</v>
      </c>
      <c r="BK68" s="335">
        <v>5.7397121616432472</v>
      </c>
      <c r="BL68" s="335">
        <v>5.7982397049599719</v>
      </c>
      <c r="BM68" s="335">
        <v>5.8563103415860231</v>
      </c>
      <c r="BN68" s="335">
        <v>5.9140627681074429</v>
      </c>
      <c r="BO68" s="335">
        <v>5.971318088130305</v>
      </c>
      <c r="BP68" s="335">
        <v>6.0282402702078901</v>
      </c>
      <c r="BQ68" s="335">
        <v>6.0848929400456564</v>
      </c>
      <c r="BR68" s="335">
        <v>6.1414493328431199</v>
      </c>
      <c r="BS68" s="335">
        <v>6.1977519427193766</v>
      </c>
      <c r="BT68" s="335">
        <v>6.2539583865092956</v>
      </c>
      <c r="BU68" s="335">
        <v>6.3101140001494587</v>
      </c>
      <c r="BV68" s="335">
        <v>6.3663735461921913</v>
      </c>
      <c r="BW68" s="335">
        <v>6.422541612329157</v>
      </c>
      <c r="BX68" s="335">
        <v>6.4787401466680166</v>
      </c>
      <c r="BY68" s="335">
        <v>6.5349592647201629</v>
      </c>
      <c r="BZ68" s="335">
        <v>6.5912832139657018</v>
      </c>
      <c r="CA68" s="335">
        <v>6.6474689394291042</v>
      </c>
      <c r="CB68" s="335">
        <v>6.7035825794210222</v>
      </c>
      <c r="CC68" s="335">
        <v>6.7595909444308377</v>
      </c>
      <c r="CD68" s="335">
        <v>6.8155709321944133</v>
      </c>
      <c r="CE68" s="335">
        <v>6.8716984202546509</v>
      </c>
      <c r="CF68" s="335">
        <v>6.9280535832068386</v>
      </c>
    </row>
    <row r="69" spans="2:84">
      <c r="B69" s="334" t="s">
        <v>33</v>
      </c>
      <c r="C69" s="335">
        <v>305.94840670472644</v>
      </c>
      <c r="D69" s="335">
        <v>316.51542784076275</v>
      </c>
      <c r="E69" s="335">
        <v>327.02944181810102</v>
      </c>
      <c r="F69" s="335">
        <v>337.53267330915878</v>
      </c>
      <c r="G69" s="335">
        <v>348.01482949319256</v>
      </c>
      <c r="H69" s="335">
        <v>358.4586303377327</v>
      </c>
      <c r="I69" s="335">
        <v>368.84863859426991</v>
      </c>
      <c r="J69" s="335">
        <v>379.17119051163155</v>
      </c>
      <c r="K69" s="335">
        <v>389.40970982448476</v>
      </c>
      <c r="L69" s="335">
        <v>399.54903846897417</v>
      </c>
      <c r="M69" s="335">
        <v>409.57129181293635</v>
      </c>
      <c r="N69" s="335">
        <v>419.48554100287066</v>
      </c>
      <c r="O69" s="335">
        <v>429.20277875432248</v>
      </c>
      <c r="P69" s="335">
        <v>438.76328288274817</v>
      </c>
      <c r="Q69" s="335">
        <v>448.12042100488037</v>
      </c>
      <c r="R69" s="335">
        <v>457.19295315972204</v>
      </c>
      <c r="S69" s="335">
        <v>465.92556217412869</v>
      </c>
      <c r="T69" s="335">
        <v>474.28326216747132</v>
      </c>
      <c r="U69" s="335">
        <v>482.58120448101454</v>
      </c>
      <c r="V69" s="335">
        <v>490.58258348481053</v>
      </c>
      <c r="W69" s="335">
        <v>498.27094519499013</v>
      </c>
      <c r="X69" s="335">
        <v>505.69912945581757</v>
      </c>
      <c r="Y69" s="335">
        <v>512.79434340047521</v>
      </c>
      <c r="Z69" s="335">
        <v>519.75760468528676</v>
      </c>
      <c r="AA69" s="335">
        <v>526.68671521436909</v>
      </c>
      <c r="AB69" s="335">
        <v>533.68997576509366</v>
      </c>
      <c r="AC69" s="335">
        <v>540.52923752191384</v>
      </c>
      <c r="AD69" s="335">
        <v>547.86878068421026</v>
      </c>
      <c r="AE69" s="335">
        <v>555.46500177722157</v>
      </c>
      <c r="AF69" s="335">
        <v>566.74858312639458</v>
      </c>
      <c r="AG69" s="335">
        <v>578.06662652713408</v>
      </c>
      <c r="AH69" s="335">
        <v>589.49394271245365</v>
      </c>
      <c r="AI69" s="335">
        <v>601.2666289500529</v>
      </c>
      <c r="AJ69" s="335">
        <v>612.17948219578386</v>
      </c>
      <c r="AK69" s="335">
        <v>625.19783933767758</v>
      </c>
      <c r="AL69" s="335">
        <v>637.42457440755584</v>
      </c>
      <c r="AM69" s="335">
        <v>649.65130947743398</v>
      </c>
      <c r="AN69" s="335">
        <v>661.87011952191222</v>
      </c>
      <c r="AO69" s="335">
        <v>671.82598387036751</v>
      </c>
      <c r="AP69" s="335">
        <v>681.86452970508674</v>
      </c>
      <c r="AQ69" s="335">
        <v>691.99199999999996</v>
      </c>
      <c r="AR69" s="335">
        <v>702.20099999999991</v>
      </c>
      <c r="AS69" s="335">
        <v>712.83763661783485</v>
      </c>
      <c r="AT69" s="335">
        <v>723.55878728548089</v>
      </c>
      <c r="AU69" s="335">
        <v>734.36373053918919</v>
      </c>
      <c r="AV69" s="335">
        <v>745.25301259328899</v>
      </c>
      <c r="AW69" s="335">
        <v>747.89757924023456</v>
      </c>
      <c r="AX69" s="335">
        <v>750.2777204033157</v>
      </c>
      <c r="AY69" s="335">
        <v>758.10979984210633</v>
      </c>
      <c r="AZ69" s="335">
        <v>768.76018862044771</v>
      </c>
      <c r="BA69" s="335">
        <v>779.32693959934863</v>
      </c>
      <c r="BB69" s="335">
        <v>789.8019321880339</v>
      </c>
      <c r="BC69" s="335">
        <v>800.31205724310348</v>
      </c>
      <c r="BD69" s="335">
        <v>812.23066029528138</v>
      </c>
      <c r="BE69" s="335">
        <v>824.17147459073863</v>
      </c>
      <c r="BF69" s="335">
        <v>836.1327083730506</v>
      </c>
      <c r="BG69" s="335">
        <v>848.04340754684404</v>
      </c>
      <c r="BH69" s="335">
        <v>859.91655076188056</v>
      </c>
      <c r="BI69" s="335">
        <v>871.75098708386565</v>
      </c>
      <c r="BJ69" s="335">
        <v>883.56255252229835</v>
      </c>
      <c r="BK69" s="335">
        <v>895.30012407413858</v>
      </c>
      <c r="BL69" s="335">
        <v>906.98561167738399</v>
      </c>
      <c r="BM69" s="335">
        <v>918.6174696746059</v>
      </c>
      <c r="BN69" s="335">
        <v>930.22348937962465</v>
      </c>
      <c r="BO69" s="335">
        <v>941.76086824337756</v>
      </c>
      <c r="BP69" s="335">
        <v>953.26152738077269</v>
      </c>
      <c r="BQ69" s="335">
        <v>964.73483804985108</v>
      </c>
      <c r="BR69" s="335">
        <v>976.21453893453975</v>
      </c>
      <c r="BS69" s="335">
        <v>987.66146624784255</v>
      </c>
      <c r="BT69" s="335">
        <v>999.10707231846732</v>
      </c>
      <c r="BU69" s="335">
        <v>1010.5582440084493</v>
      </c>
      <c r="BV69" s="335">
        <v>1022.0462439592498</v>
      </c>
      <c r="BW69" s="335">
        <v>1033.5260187032961</v>
      </c>
      <c r="BX69" s="335">
        <v>1045.0236458636853</v>
      </c>
      <c r="BY69" s="335">
        <v>1056.5373275660843</v>
      </c>
      <c r="BZ69" s="335">
        <v>1068.0871463284022</v>
      </c>
      <c r="CA69" s="335">
        <v>1079.6202226624737</v>
      </c>
      <c r="CB69" s="335">
        <v>1091.1536121631766</v>
      </c>
      <c r="CC69" s="335">
        <v>1102.6816107753493</v>
      </c>
      <c r="CD69" s="335">
        <v>1114.223016340967</v>
      </c>
      <c r="CE69" s="335">
        <v>1125.7933002118807</v>
      </c>
      <c r="CF69" s="335">
        <v>1137.4121493106804</v>
      </c>
    </row>
    <row r="70" spans="2:84" ht="13.5" thickBot="1">
      <c r="B70" s="349"/>
      <c r="C70" s="332"/>
      <c r="D70" s="332"/>
      <c r="E70" s="332"/>
      <c r="F70" s="332"/>
      <c r="G70" s="332"/>
      <c r="H70" s="332"/>
      <c r="I70" s="332"/>
      <c r="J70" s="332"/>
      <c r="K70" s="332"/>
    </row>
    <row r="71" spans="2:84">
      <c r="B71" s="346"/>
      <c r="C71" s="347" t="s">
        <v>494</v>
      </c>
      <c r="D71" s="348"/>
      <c r="E71" s="289"/>
      <c r="F71" s="289"/>
      <c r="G71" s="289"/>
      <c r="H71" s="289"/>
      <c r="I71" s="289"/>
      <c r="J71" s="289"/>
      <c r="K71" s="289"/>
      <c r="L71" s="289"/>
      <c r="M71" s="289"/>
      <c r="N71" s="289"/>
      <c r="O71" s="289"/>
      <c r="P71" s="289"/>
      <c r="Q71" s="289"/>
      <c r="R71" s="289"/>
      <c r="S71" s="289"/>
      <c r="T71" s="289"/>
      <c r="U71" s="289"/>
      <c r="V71" s="289"/>
      <c r="W71" s="289"/>
      <c r="X71" s="289"/>
      <c r="Y71" s="289"/>
      <c r="Z71" s="289"/>
      <c r="AA71" s="289"/>
      <c r="AB71" s="289"/>
      <c r="AC71" s="289"/>
      <c r="AD71" s="289"/>
      <c r="AE71" s="289"/>
      <c r="AF71" s="289"/>
      <c r="AG71" s="289"/>
      <c r="AH71" s="289"/>
      <c r="AI71" s="289"/>
      <c r="AJ71" s="289"/>
      <c r="AK71" s="289"/>
      <c r="AL71" s="289"/>
      <c r="AM71" s="289"/>
      <c r="AN71" s="289"/>
      <c r="AO71" s="289"/>
      <c r="AP71" s="289"/>
      <c r="AQ71" s="289"/>
      <c r="AR71" s="289"/>
      <c r="AS71" s="289"/>
      <c r="AT71" s="289"/>
      <c r="AU71" s="289"/>
      <c r="AV71" s="289"/>
      <c r="AW71" s="289"/>
      <c r="AX71" s="289"/>
      <c r="AY71" s="289"/>
      <c r="AZ71" s="289"/>
      <c r="BA71" s="289"/>
      <c r="BB71" s="289"/>
      <c r="BC71" s="289"/>
      <c r="BD71" s="289"/>
      <c r="BE71" s="289"/>
      <c r="BF71" s="289"/>
      <c r="BG71" s="289"/>
      <c r="BH71" s="289"/>
      <c r="BI71" s="289"/>
      <c r="BJ71" s="289"/>
      <c r="BK71" s="289"/>
      <c r="BL71" s="289"/>
      <c r="BM71" s="289"/>
      <c r="BN71" s="289"/>
      <c r="BO71" s="289"/>
      <c r="BP71" s="289"/>
      <c r="BQ71" s="289"/>
      <c r="BR71" s="289"/>
      <c r="BS71" s="289"/>
      <c r="BT71" s="289"/>
      <c r="BU71" s="289"/>
      <c r="BV71" s="289"/>
      <c r="BW71" s="289"/>
      <c r="BX71" s="289"/>
      <c r="BY71" s="289"/>
      <c r="BZ71" s="289"/>
      <c r="CA71" s="289"/>
      <c r="CB71" s="289"/>
      <c r="CC71" s="289"/>
      <c r="CD71" s="289"/>
      <c r="CE71" s="289"/>
      <c r="CF71" s="289"/>
    </row>
    <row r="72" spans="2:84">
      <c r="B72" s="333" t="s">
        <v>36</v>
      </c>
      <c r="C72" s="322">
        <v>1970</v>
      </c>
      <c r="D72" s="322">
        <v>1971</v>
      </c>
      <c r="E72" s="322">
        <v>1972</v>
      </c>
      <c r="F72" s="322">
        <v>1973</v>
      </c>
      <c r="G72" s="322">
        <v>1974</v>
      </c>
      <c r="H72" s="322">
        <v>1975</v>
      </c>
      <c r="I72" s="322">
        <v>1976</v>
      </c>
      <c r="J72" s="322">
        <v>1977</v>
      </c>
      <c r="K72" s="322">
        <v>1978</v>
      </c>
      <c r="L72" s="322">
        <v>1979</v>
      </c>
      <c r="M72" s="322">
        <v>1980</v>
      </c>
      <c r="N72" s="322">
        <v>1981</v>
      </c>
      <c r="O72" s="322">
        <v>1982</v>
      </c>
      <c r="P72" s="322">
        <v>1983</v>
      </c>
      <c r="Q72" s="322">
        <v>1984</v>
      </c>
      <c r="R72" s="322">
        <v>1985</v>
      </c>
      <c r="S72" s="322">
        <v>1986</v>
      </c>
      <c r="T72" s="322">
        <v>1987</v>
      </c>
      <c r="U72" s="322">
        <v>1988</v>
      </c>
      <c r="V72" s="322">
        <v>1989</v>
      </c>
      <c r="W72" s="322">
        <v>1990</v>
      </c>
      <c r="X72" s="322">
        <v>1991</v>
      </c>
      <c r="Y72" s="322">
        <v>1992</v>
      </c>
      <c r="Z72" s="322">
        <v>1993</v>
      </c>
      <c r="AA72" s="322">
        <v>1994</v>
      </c>
      <c r="AB72" s="322">
        <v>1995</v>
      </c>
      <c r="AC72" s="322">
        <v>1996</v>
      </c>
      <c r="AD72" s="322">
        <v>1997</v>
      </c>
      <c r="AE72" s="322">
        <v>1998</v>
      </c>
      <c r="AF72" s="322">
        <v>1999</v>
      </c>
      <c r="AG72" s="322">
        <v>2000</v>
      </c>
      <c r="AH72" s="322">
        <v>2001</v>
      </c>
      <c r="AI72" s="322">
        <v>2002</v>
      </c>
      <c r="AJ72" s="322">
        <v>2003</v>
      </c>
      <c r="AK72" s="322">
        <v>2004</v>
      </c>
      <c r="AL72" s="322">
        <v>2005</v>
      </c>
      <c r="AM72" s="322">
        <v>2006</v>
      </c>
      <c r="AN72" s="322">
        <v>2007</v>
      </c>
      <c r="AO72" s="322">
        <v>2008</v>
      </c>
      <c r="AP72" s="322">
        <v>2009</v>
      </c>
      <c r="AQ72" s="322">
        <v>2010</v>
      </c>
      <c r="AR72" s="322">
        <v>2011</v>
      </c>
      <c r="AS72" s="322">
        <v>2012</v>
      </c>
      <c r="AT72" s="322">
        <v>2013</v>
      </c>
      <c r="AU72" s="322">
        <v>2014</v>
      </c>
      <c r="AV72" s="322">
        <v>2015</v>
      </c>
      <c r="AW72" s="322">
        <v>2016</v>
      </c>
      <c r="AX72" s="322">
        <v>2017</v>
      </c>
      <c r="AY72" s="322">
        <v>2018</v>
      </c>
      <c r="AZ72" s="322">
        <v>2019</v>
      </c>
      <c r="BA72" s="322">
        <v>2020</v>
      </c>
      <c r="BB72" s="322">
        <v>2021</v>
      </c>
      <c r="BC72" s="322">
        <v>2022</v>
      </c>
      <c r="BD72" s="322">
        <v>2023</v>
      </c>
      <c r="BE72" s="322">
        <v>2024</v>
      </c>
      <c r="BF72" s="322">
        <v>2025</v>
      </c>
      <c r="BG72" s="322">
        <v>2026</v>
      </c>
      <c r="BH72" s="322">
        <v>2027</v>
      </c>
      <c r="BI72" s="322">
        <v>2028</v>
      </c>
      <c r="BJ72" s="322">
        <v>2029</v>
      </c>
      <c r="BK72" s="322">
        <v>2030</v>
      </c>
      <c r="BL72" s="322">
        <v>2031</v>
      </c>
      <c r="BM72" s="322">
        <v>2032</v>
      </c>
      <c r="BN72" s="322">
        <v>2033</v>
      </c>
      <c r="BO72" s="322">
        <v>2034</v>
      </c>
      <c r="BP72" s="322">
        <v>2035</v>
      </c>
      <c r="BQ72" s="322">
        <v>2036</v>
      </c>
      <c r="BR72" s="322">
        <v>2037</v>
      </c>
      <c r="BS72" s="322">
        <v>2038</v>
      </c>
      <c r="BT72" s="322">
        <v>2039</v>
      </c>
      <c r="BU72" s="322">
        <v>2040</v>
      </c>
      <c r="BV72" s="322">
        <v>2041</v>
      </c>
      <c r="BW72" s="322">
        <v>2042</v>
      </c>
      <c r="BX72" s="322">
        <v>2043</v>
      </c>
      <c r="BY72" s="322">
        <v>2044</v>
      </c>
      <c r="BZ72" s="322">
        <v>2045</v>
      </c>
      <c r="CA72" s="322">
        <v>2046</v>
      </c>
      <c r="CB72" s="322">
        <v>2047</v>
      </c>
      <c r="CC72" s="322">
        <v>2048</v>
      </c>
      <c r="CD72" s="322">
        <v>2049</v>
      </c>
      <c r="CE72" s="322">
        <v>2050</v>
      </c>
      <c r="CF72" s="322">
        <v>2051</v>
      </c>
    </row>
    <row r="73" spans="2:84">
      <c r="B73" s="334" t="s">
        <v>513</v>
      </c>
      <c r="C73" s="335">
        <v>10.12924944102568</v>
      </c>
      <c r="D73" s="335">
        <v>10.381157461663888</v>
      </c>
      <c r="E73" s="335">
        <v>10.627573637503916</v>
      </c>
      <c r="F73" s="335">
        <v>10.870359944076323</v>
      </c>
      <c r="G73" s="335">
        <v>11.109794415483178</v>
      </c>
      <c r="H73" s="335">
        <v>11.34598836199611</v>
      </c>
      <c r="I73" s="335">
        <v>11.579159868061865</v>
      </c>
      <c r="J73" s="335">
        <v>11.809629775450921</v>
      </c>
      <c r="K73" s="335">
        <v>12.037673574934457</v>
      </c>
      <c r="L73" s="335">
        <v>12.263653977079279</v>
      </c>
      <c r="M73" s="335">
        <v>12.487889128224513</v>
      </c>
      <c r="N73" s="335">
        <v>12.690923141463006</v>
      </c>
      <c r="O73" s="335">
        <v>12.88781152229992</v>
      </c>
      <c r="P73" s="335">
        <v>13.080417756507705</v>
      </c>
      <c r="Q73" s="335">
        <v>13.268133866158305</v>
      </c>
      <c r="R73" s="335">
        <v>13.449327832826798</v>
      </c>
      <c r="S73" s="335">
        <v>13.622678794432153</v>
      </c>
      <c r="T73" s="335">
        <v>13.786431508122124</v>
      </c>
      <c r="U73" s="335">
        <v>13.928308244385256</v>
      </c>
      <c r="V73" s="335">
        <v>14.061523396673355</v>
      </c>
      <c r="W73" s="335">
        <v>14.426012365134083</v>
      </c>
      <c r="X73" s="335">
        <v>14.425478292671379</v>
      </c>
      <c r="Y73" s="335">
        <v>14.471925957200048</v>
      </c>
      <c r="Z73" s="335">
        <v>14.610215764067098</v>
      </c>
      <c r="AA73" s="335">
        <v>14.651922006304002</v>
      </c>
      <c r="AB73" s="335">
        <v>14.709066300946764</v>
      </c>
      <c r="AC73" s="335">
        <v>14.800940607954166</v>
      </c>
      <c r="AD73" s="335">
        <v>14.899666504470721</v>
      </c>
      <c r="AE73" s="335">
        <v>15.009273062119242</v>
      </c>
      <c r="AF73" s="335">
        <v>14.396786740778067</v>
      </c>
      <c r="AG73" s="335">
        <v>13.780729626450251</v>
      </c>
      <c r="AH73" s="335">
        <v>13.143856209944873</v>
      </c>
      <c r="AI73" s="335">
        <v>13.148888579500046</v>
      </c>
      <c r="AJ73" s="335">
        <v>12.707623573656276</v>
      </c>
      <c r="AK73" s="335">
        <v>12.21057741176012</v>
      </c>
      <c r="AL73" s="335">
        <v>11.705243816276429</v>
      </c>
      <c r="AM73" s="335">
        <v>11.191727475289737</v>
      </c>
      <c r="AN73" s="335">
        <v>10.662891689997917</v>
      </c>
      <c r="AO73" s="335">
        <v>9.5059274363074202</v>
      </c>
      <c r="AP73" s="335">
        <v>7.2607565120315938</v>
      </c>
      <c r="AQ73" s="335">
        <v>5.0092631323857635</v>
      </c>
      <c r="AR73" s="335">
        <v>2.9115310764545663</v>
      </c>
      <c r="AS73" s="335">
        <v>1.478033609793777</v>
      </c>
      <c r="AT73" s="335">
        <v>0.78909410715567208</v>
      </c>
      <c r="AU73" s="335">
        <v>0.53242125266767892</v>
      </c>
      <c r="AV73" s="335">
        <v>0.46533027434617641</v>
      </c>
      <c r="AW73" s="335">
        <v>0.27719932304887768</v>
      </c>
      <c r="AX73" s="335">
        <v>8.2003839464505499E-2</v>
      </c>
      <c r="AY73" s="335">
        <v>0</v>
      </c>
      <c r="AZ73" s="335">
        <v>0</v>
      </c>
      <c r="BA73" s="335">
        <v>0</v>
      </c>
      <c r="BB73" s="335">
        <v>0</v>
      </c>
      <c r="BC73" s="335">
        <v>0</v>
      </c>
      <c r="BD73" s="335">
        <v>0</v>
      </c>
      <c r="BE73" s="335">
        <v>0</v>
      </c>
      <c r="BF73" s="335">
        <v>0</v>
      </c>
      <c r="BG73" s="335">
        <v>0</v>
      </c>
      <c r="BH73" s="335">
        <v>0</v>
      </c>
      <c r="BI73" s="335">
        <v>0</v>
      </c>
      <c r="BJ73" s="335">
        <v>0</v>
      </c>
      <c r="BK73" s="335">
        <v>0</v>
      </c>
      <c r="BL73" s="335">
        <v>0</v>
      </c>
      <c r="BM73" s="335">
        <v>0</v>
      </c>
      <c r="BN73" s="335">
        <v>0</v>
      </c>
      <c r="BO73" s="335">
        <v>0</v>
      </c>
      <c r="BP73" s="335">
        <v>0</v>
      </c>
      <c r="BQ73" s="335">
        <v>0</v>
      </c>
      <c r="BR73" s="335">
        <v>0</v>
      </c>
      <c r="BS73" s="335">
        <v>0</v>
      </c>
      <c r="BT73" s="335">
        <v>0</v>
      </c>
      <c r="BU73" s="335">
        <v>0</v>
      </c>
      <c r="BV73" s="335">
        <v>0</v>
      </c>
      <c r="BW73" s="335">
        <v>0</v>
      </c>
      <c r="BX73" s="335">
        <v>0</v>
      </c>
      <c r="BY73" s="335">
        <v>0</v>
      </c>
      <c r="BZ73" s="335">
        <v>0</v>
      </c>
      <c r="CA73" s="335">
        <v>0</v>
      </c>
      <c r="CB73" s="335">
        <v>0</v>
      </c>
      <c r="CC73" s="335">
        <v>0</v>
      </c>
      <c r="CD73" s="335">
        <v>0</v>
      </c>
      <c r="CE73" s="335">
        <v>0</v>
      </c>
      <c r="CF73" s="335">
        <v>0</v>
      </c>
    </row>
    <row r="74" spans="2:84">
      <c r="B74" s="334" t="s">
        <v>514</v>
      </c>
      <c r="C74" s="335">
        <v>0</v>
      </c>
      <c r="D74" s="335">
        <v>0</v>
      </c>
      <c r="E74" s="335">
        <v>0</v>
      </c>
      <c r="F74" s="335">
        <v>0</v>
      </c>
      <c r="G74" s="335">
        <v>0</v>
      </c>
      <c r="H74" s="335">
        <v>0</v>
      </c>
      <c r="I74" s="335">
        <v>0</v>
      </c>
      <c r="J74" s="335">
        <v>0</v>
      </c>
      <c r="K74" s="335">
        <v>0</v>
      </c>
      <c r="L74" s="335">
        <v>0</v>
      </c>
      <c r="M74" s="335">
        <v>0</v>
      </c>
      <c r="N74" s="335">
        <v>0</v>
      </c>
      <c r="O74" s="335">
        <v>0</v>
      </c>
      <c r="P74" s="335">
        <v>0</v>
      </c>
      <c r="Q74" s="335">
        <v>0</v>
      </c>
      <c r="R74" s="335">
        <v>0</v>
      </c>
      <c r="S74" s="335">
        <v>0</v>
      </c>
      <c r="T74" s="335">
        <v>9.7829955245473752E-4</v>
      </c>
      <c r="U74" s="335">
        <v>2.3370694320374561E-2</v>
      </c>
      <c r="V74" s="335">
        <v>4.8442604518097204E-2</v>
      </c>
      <c r="W74" s="335">
        <v>7.7095749247806114E-2</v>
      </c>
      <c r="X74" s="335">
        <v>0.10596743836985535</v>
      </c>
      <c r="Y74" s="335">
        <v>0.13633834258248881</v>
      </c>
      <c r="Z74" s="335">
        <v>0.16856677663381989</v>
      </c>
      <c r="AA74" s="335">
        <v>0.20020785098081664</v>
      </c>
      <c r="AB74" s="335">
        <v>0.23193738615515866</v>
      </c>
      <c r="AC74" s="335">
        <v>0.26370336361455199</v>
      </c>
      <c r="AD74" s="335">
        <v>0.2946693814410784</v>
      </c>
      <c r="AE74" s="335">
        <v>0.32493129304397894</v>
      </c>
      <c r="AF74" s="335">
        <v>0.77431850781875333</v>
      </c>
      <c r="AG74" s="335">
        <v>1.2374587435615907</v>
      </c>
      <c r="AH74" s="335">
        <v>1.6995740682531708</v>
      </c>
      <c r="AI74" s="335">
        <v>2.278413533065089</v>
      </c>
      <c r="AJ74" s="335">
        <v>2.813891487448192</v>
      </c>
      <c r="AK74" s="335">
        <v>3.3479118665043641</v>
      </c>
      <c r="AL74" s="335">
        <v>3.8766987188455659</v>
      </c>
      <c r="AM74" s="335">
        <v>4.3991872062320594</v>
      </c>
      <c r="AN74" s="335">
        <v>4.9096823154819722</v>
      </c>
      <c r="AO74" s="335">
        <v>4.871772524685305</v>
      </c>
      <c r="AP74" s="335">
        <v>4.6086773420306839</v>
      </c>
      <c r="AQ74" s="335">
        <v>5.21420544779415</v>
      </c>
      <c r="AR74" s="335">
        <v>5.8350504858017569</v>
      </c>
      <c r="AS74" s="335">
        <v>6.1786070954155994</v>
      </c>
      <c r="AT74" s="335">
        <v>6.3901418435171999</v>
      </c>
      <c r="AU74" s="335">
        <v>6.4734947753702814</v>
      </c>
      <c r="AV74" s="335">
        <v>6.5647732319505705</v>
      </c>
      <c r="AW74" s="335">
        <v>6.4707075178253808</v>
      </c>
      <c r="AX74" s="335">
        <v>6.3728729663362635</v>
      </c>
      <c r="AY74" s="335">
        <v>6.2714503491146809</v>
      </c>
      <c r="AZ74" s="335">
        <v>6.1575389983661273</v>
      </c>
      <c r="BA74" s="335">
        <v>6.0415079683684754</v>
      </c>
      <c r="BB74" s="335">
        <v>5.9228862019210204</v>
      </c>
      <c r="BC74" s="335">
        <v>5.8026136353524871</v>
      </c>
      <c r="BD74" s="335">
        <v>5.6802435207375765</v>
      </c>
      <c r="BE74" s="335">
        <v>5.5569103167014848</v>
      </c>
      <c r="BF74" s="335">
        <v>5.4320978268076354</v>
      </c>
      <c r="BG74" s="335">
        <v>5.3065263363911033</v>
      </c>
      <c r="BH74" s="335">
        <v>5.1798116590282683</v>
      </c>
      <c r="BI74" s="335">
        <v>5.0520317763430835</v>
      </c>
      <c r="BJ74" s="335">
        <v>4.9228231015624768</v>
      </c>
      <c r="BK74" s="335">
        <v>4.7930531382082542</v>
      </c>
      <c r="BL74" s="335">
        <v>4.6623938081245537</v>
      </c>
      <c r="BM74" s="335">
        <v>4.5309181071319857</v>
      </c>
      <c r="BN74" s="335">
        <v>4.3983229635561605</v>
      </c>
      <c r="BO74" s="335">
        <v>4.2655040033299283</v>
      </c>
      <c r="BP74" s="335">
        <v>4.1321628935221106</v>
      </c>
      <c r="BQ74" s="335">
        <v>3.9983983623917592</v>
      </c>
      <c r="BR74" s="335">
        <v>3.8639043763280179</v>
      </c>
      <c r="BS74" s="335">
        <v>3.7295540460232934</v>
      </c>
      <c r="BT74" s="335">
        <v>3.5950152207600459</v>
      </c>
      <c r="BU74" s="335">
        <v>3.4603449102957828</v>
      </c>
      <c r="BV74" s="335">
        <v>3.325202085785802</v>
      </c>
      <c r="BW74" s="335">
        <v>3.1904078829103852</v>
      </c>
      <c r="BX74" s="335">
        <v>3.0555959840457927</v>
      </c>
      <c r="BY74" s="335">
        <v>2.9207817577299608</v>
      </c>
      <c r="BZ74" s="335">
        <v>2.7855864707323699</v>
      </c>
      <c r="CA74" s="335">
        <v>2.6507993316152785</v>
      </c>
      <c r="CB74" s="335">
        <v>2.5160373962215736</v>
      </c>
      <c r="CC74" s="335">
        <v>2.3813139958106198</v>
      </c>
      <c r="CD74" s="335">
        <v>2.2462618699408528</v>
      </c>
      <c r="CE74" s="335">
        <v>2.1117981414702145</v>
      </c>
      <c r="CF74" s="335">
        <v>1.9775314296399082</v>
      </c>
    </row>
    <row r="75" spans="2:84">
      <c r="B75" s="334" t="s">
        <v>515</v>
      </c>
      <c r="C75" s="335">
        <v>1.1682448474940952</v>
      </c>
      <c r="D75" s="335">
        <v>1.2372485555512513</v>
      </c>
      <c r="E75" s="335">
        <v>1.3067062146689623</v>
      </c>
      <c r="F75" s="335">
        <v>1.3762766052034741</v>
      </c>
      <c r="G75" s="335">
        <v>1.4455955367411231</v>
      </c>
      <c r="H75" s="335">
        <v>1.5142764506480884</v>
      </c>
      <c r="I75" s="335">
        <v>1.5819111283769955</v>
      </c>
      <c r="J75" s="335">
        <v>1.6480705115160235</v>
      </c>
      <c r="K75" s="335">
        <v>1.7123056413714044</v>
      </c>
      <c r="L75" s="335">
        <v>1.7741487278552763</v>
      </c>
      <c r="M75" s="335">
        <v>1.8331143596064852</v>
      </c>
      <c r="N75" s="335">
        <v>1.8887008696025209</v>
      </c>
      <c r="O75" s="335">
        <v>1.9403918730269754</v>
      </c>
      <c r="P75" s="335">
        <v>1.987523968432152</v>
      </c>
      <c r="Q75" s="335">
        <v>2.0294174476067623</v>
      </c>
      <c r="R75" s="335">
        <v>2.0653826704983733</v>
      </c>
      <c r="S75" s="335">
        <v>2.0952968706867057</v>
      </c>
      <c r="T75" s="335">
        <v>2.1190835233611627</v>
      </c>
      <c r="U75" s="335">
        <v>2.1370899612266521</v>
      </c>
      <c r="V75" s="335">
        <v>2.1497147733258788</v>
      </c>
      <c r="W75" s="335">
        <v>2.1938940222094812</v>
      </c>
      <c r="X75" s="335">
        <v>2.1789285138117673</v>
      </c>
      <c r="Y75" s="335">
        <v>2.1683322200175681</v>
      </c>
      <c r="Z75" s="335">
        <v>2.1686879032893578</v>
      </c>
      <c r="AA75" s="335">
        <v>2.1522885248605719</v>
      </c>
      <c r="AB75" s="335">
        <v>2.1362310993916624</v>
      </c>
      <c r="AC75" s="335">
        <v>2.1236200031114283</v>
      </c>
      <c r="AD75" s="335">
        <v>2.1108795134681406</v>
      </c>
      <c r="AE75" s="335">
        <v>2.1467819832192507</v>
      </c>
      <c r="AF75" s="335">
        <v>2.0945710157871917</v>
      </c>
      <c r="AG75" s="335">
        <v>2.0382700273419871</v>
      </c>
      <c r="AH75" s="335">
        <v>1.9745605528436228</v>
      </c>
      <c r="AI75" s="335">
        <v>2.0046987038068598</v>
      </c>
      <c r="AJ75" s="335">
        <v>1.9634854779883866</v>
      </c>
      <c r="AK75" s="335">
        <v>1.9082258535782799</v>
      </c>
      <c r="AL75" s="335">
        <v>1.8445771326977625</v>
      </c>
      <c r="AM75" s="335">
        <v>1.7717744468389161</v>
      </c>
      <c r="AN75" s="335">
        <v>1.6880377294770559</v>
      </c>
      <c r="AO75" s="335">
        <v>1.5541986973153226</v>
      </c>
      <c r="AP75" s="335">
        <v>1.3530725835778858</v>
      </c>
      <c r="AQ75" s="335">
        <v>1.2631540786228459</v>
      </c>
      <c r="AR75" s="335">
        <v>1.1870963294694798</v>
      </c>
      <c r="AS75" s="335">
        <v>1.0878352466984049</v>
      </c>
      <c r="AT75" s="335">
        <v>0.98458274826929737</v>
      </c>
      <c r="AU75" s="335">
        <v>0.87278605278700272</v>
      </c>
      <c r="AV75" s="335">
        <v>0.7686477473142348</v>
      </c>
      <c r="AW75" s="335">
        <v>0.65939646433310617</v>
      </c>
      <c r="AX75" s="335">
        <v>0.54895988166401399</v>
      </c>
      <c r="AY75" s="335">
        <v>0.4380326928992862</v>
      </c>
      <c r="AZ75" s="335">
        <v>0.32599842753795533</v>
      </c>
      <c r="BA75" s="335">
        <v>0.21383032548150249</v>
      </c>
      <c r="BB75" s="335">
        <v>0.10130420129687037</v>
      </c>
      <c r="BC75" s="335">
        <v>0</v>
      </c>
      <c r="BD75" s="335">
        <v>0</v>
      </c>
      <c r="BE75" s="335">
        <v>0</v>
      </c>
      <c r="BF75" s="335">
        <v>0</v>
      </c>
      <c r="BG75" s="335">
        <v>0</v>
      </c>
      <c r="BH75" s="335">
        <v>0</v>
      </c>
      <c r="BI75" s="335">
        <v>0</v>
      </c>
      <c r="BJ75" s="335">
        <v>0</v>
      </c>
      <c r="BK75" s="335">
        <v>0</v>
      </c>
      <c r="BL75" s="335">
        <v>0</v>
      </c>
      <c r="BM75" s="335">
        <v>0</v>
      </c>
      <c r="BN75" s="335">
        <v>0</v>
      </c>
      <c r="BO75" s="335">
        <v>0</v>
      </c>
      <c r="BP75" s="335">
        <v>0</v>
      </c>
      <c r="BQ75" s="335">
        <v>0</v>
      </c>
      <c r="BR75" s="335">
        <v>0</v>
      </c>
      <c r="BS75" s="335">
        <v>0</v>
      </c>
      <c r="BT75" s="335">
        <v>0</v>
      </c>
      <c r="BU75" s="335">
        <v>0</v>
      </c>
      <c r="BV75" s="335">
        <v>0</v>
      </c>
      <c r="BW75" s="335">
        <v>0</v>
      </c>
      <c r="BX75" s="335">
        <v>0</v>
      </c>
      <c r="BY75" s="335">
        <v>0</v>
      </c>
      <c r="BZ75" s="335">
        <v>0</v>
      </c>
      <c r="CA75" s="335">
        <v>0</v>
      </c>
      <c r="CB75" s="335">
        <v>0</v>
      </c>
      <c r="CC75" s="335">
        <v>0</v>
      </c>
      <c r="CD75" s="335">
        <v>0</v>
      </c>
      <c r="CE75" s="335">
        <v>0</v>
      </c>
      <c r="CF75" s="335">
        <v>0</v>
      </c>
    </row>
    <row r="76" spans="2:84">
      <c r="B76" s="334" t="s">
        <v>516</v>
      </c>
      <c r="C76" s="335">
        <v>0</v>
      </c>
      <c r="D76" s="335">
        <v>0</v>
      </c>
      <c r="E76" s="335">
        <v>0</v>
      </c>
      <c r="F76" s="335">
        <v>0</v>
      </c>
      <c r="G76" s="335">
        <v>0</v>
      </c>
      <c r="H76" s="335">
        <v>0</v>
      </c>
      <c r="I76" s="335">
        <v>0</v>
      </c>
      <c r="J76" s="335">
        <v>0</v>
      </c>
      <c r="K76" s="335">
        <v>0</v>
      </c>
      <c r="L76" s="335">
        <v>0</v>
      </c>
      <c r="M76" s="335">
        <v>0</v>
      </c>
      <c r="N76" s="335">
        <v>9.6214888058245556E-3</v>
      </c>
      <c r="O76" s="335">
        <v>2.0999235142418162E-2</v>
      </c>
      <c r="P76" s="335">
        <v>3.4321386584148378E-2</v>
      </c>
      <c r="Q76" s="335">
        <v>4.9686352585365974E-2</v>
      </c>
      <c r="R76" s="335">
        <v>6.7183026988249239E-2</v>
      </c>
      <c r="S76" s="335">
        <v>8.6888581941374554E-2</v>
      </c>
      <c r="T76" s="335">
        <v>0.10886616147227968</v>
      </c>
      <c r="U76" s="335">
        <v>0.13318585282915341</v>
      </c>
      <c r="V76" s="335">
        <v>0.15991698364095383</v>
      </c>
      <c r="W76" s="335">
        <v>0.19232863628805855</v>
      </c>
      <c r="X76" s="335">
        <v>0.22276598912800283</v>
      </c>
      <c r="Y76" s="335">
        <v>0.25628450879591291</v>
      </c>
      <c r="Z76" s="335">
        <v>0.29414170769581566</v>
      </c>
      <c r="AA76" s="335">
        <v>0.33282683961890908</v>
      </c>
      <c r="AB76" s="335">
        <v>0.37449104908060193</v>
      </c>
      <c r="AC76" s="335">
        <v>0.41986237353180517</v>
      </c>
      <c r="AD76" s="335">
        <v>0.4822147310784114</v>
      </c>
      <c r="AE76" s="335">
        <v>0.52799303687934596</v>
      </c>
      <c r="AF76" s="335">
        <v>0.6086739273976487</v>
      </c>
      <c r="AG76" s="335">
        <v>0.69989513077407539</v>
      </c>
      <c r="AH76" s="335">
        <v>0.79593828423625657</v>
      </c>
      <c r="AI76" s="335">
        <v>0.94073263051215961</v>
      </c>
      <c r="AJ76" s="335">
        <v>1.0613206862181559</v>
      </c>
      <c r="AK76" s="335">
        <v>1.1787799455001957</v>
      </c>
      <c r="AL76" s="335">
        <v>1.2942805820158296</v>
      </c>
      <c r="AM76" s="335">
        <v>1.4070469951983966</v>
      </c>
      <c r="AN76" s="335">
        <v>1.5151439983970068</v>
      </c>
      <c r="AO76" s="335">
        <v>1.7958917585119014</v>
      </c>
      <c r="AP76" s="335">
        <v>2.1395282435483458</v>
      </c>
      <c r="AQ76" s="335">
        <v>2.5736025377245499</v>
      </c>
      <c r="AR76" s="335">
        <v>3.0752021665275358</v>
      </c>
      <c r="AS76" s="335">
        <v>3.4548021932644222</v>
      </c>
      <c r="AT76" s="335">
        <v>3.6392655277183361</v>
      </c>
      <c r="AU76" s="335">
        <v>3.7081964159632239</v>
      </c>
      <c r="AV76" s="335">
        <v>3.7604893845504108</v>
      </c>
      <c r="AW76" s="335">
        <v>3.7858876592459541</v>
      </c>
      <c r="AX76" s="335">
        <v>3.8066194545404155</v>
      </c>
      <c r="AY76" s="335">
        <v>3.8221918051235746</v>
      </c>
      <c r="AZ76" s="335">
        <v>3.8271223583732046</v>
      </c>
      <c r="BA76" s="335">
        <v>3.8274928896204301</v>
      </c>
      <c r="BB76" s="335">
        <v>3.8230799969245965</v>
      </c>
      <c r="BC76" s="335">
        <v>3.8139824292365749</v>
      </c>
      <c r="BD76" s="335">
        <v>3.8000043533928785</v>
      </c>
      <c r="BE76" s="335">
        <v>3.7818076032947348</v>
      </c>
      <c r="BF76" s="335">
        <v>3.75913332495209</v>
      </c>
      <c r="BG76" s="335">
        <v>3.7320554867310651</v>
      </c>
      <c r="BH76" s="335">
        <v>3.7004110044097325</v>
      </c>
      <c r="BI76" s="335">
        <v>3.6641799433464417</v>
      </c>
      <c r="BJ76" s="335">
        <v>3.6231635333320868</v>
      </c>
      <c r="BK76" s="335">
        <v>3.5776329258285244</v>
      </c>
      <c r="BL76" s="335">
        <v>3.5274325852163568</v>
      </c>
      <c r="BM76" s="335">
        <v>3.4725521855974959</v>
      </c>
      <c r="BN76" s="335">
        <v>3.4128054361061313</v>
      </c>
      <c r="BO76" s="335">
        <v>3.3485923133758551</v>
      </c>
      <c r="BP76" s="335">
        <v>3.279750904017555</v>
      </c>
      <c r="BQ76" s="335">
        <v>3.2063078280008539</v>
      </c>
      <c r="BR76" s="335">
        <v>3.1280438170903868</v>
      </c>
      <c r="BS76" s="335">
        <v>3.0454523690526618</v>
      </c>
      <c r="BT76" s="335">
        <v>2.9583114385455311</v>
      </c>
      <c r="BU76" s="335">
        <v>2.8666264075435546</v>
      </c>
      <c r="BV76" s="335">
        <v>2.7701107074453373</v>
      </c>
      <c r="BW76" s="335">
        <v>2.6693217157917077</v>
      </c>
      <c r="BX76" s="335">
        <v>2.5639667426646993</v>
      </c>
      <c r="BY76" s="335">
        <v>2.4540216868422418</v>
      </c>
      <c r="BZ76" s="335">
        <v>2.3391221588179341</v>
      </c>
      <c r="CA76" s="335">
        <v>2.2199029659412597</v>
      </c>
      <c r="CB76" s="335">
        <v>2.0960108206547994</v>
      </c>
      <c r="CC76" s="335">
        <v>1.978102212879522</v>
      </c>
      <c r="CD76" s="335">
        <v>2.0074370568420461</v>
      </c>
      <c r="CE76" s="335">
        <v>2.0368409593605477</v>
      </c>
      <c r="CF76" s="335">
        <v>2.0663729071536467</v>
      </c>
    </row>
    <row r="77" spans="2:84">
      <c r="B77" s="334" t="s">
        <v>517</v>
      </c>
      <c r="C77" s="335">
        <v>0</v>
      </c>
      <c r="D77" s="335">
        <v>0</v>
      </c>
      <c r="E77" s="335">
        <v>0</v>
      </c>
      <c r="F77" s="335">
        <v>0</v>
      </c>
      <c r="G77" s="335">
        <v>0</v>
      </c>
      <c r="H77" s="335">
        <v>0</v>
      </c>
      <c r="I77" s="335">
        <v>0</v>
      </c>
      <c r="J77" s="335">
        <v>0</v>
      </c>
      <c r="K77" s="335">
        <v>0</v>
      </c>
      <c r="L77" s="335">
        <v>0</v>
      </c>
      <c r="M77" s="335">
        <v>0</v>
      </c>
      <c r="N77" s="335">
        <v>0</v>
      </c>
      <c r="O77" s="335">
        <v>0</v>
      </c>
      <c r="P77" s="335">
        <v>0</v>
      </c>
      <c r="Q77" s="335">
        <v>0</v>
      </c>
      <c r="R77" s="335">
        <v>0</v>
      </c>
      <c r="S77" s="335">
        <v>0</v>
      </c>
      <c r="T77" s="335">
        <v>0</v>
      </c>
      <c r="U77" s="335">
        <v>0</v>
      </c>
      <c r="V77" s="335">
        <v>0</v>
      </c>
      <c r="W77" s="335">
        <v>0</v>
      </c>
      <c r="X77" s="335">
        <v>0</v>
      </c>
      <c r="Y77" s="335">
        <v>0</v>
      </c>
      <c r="Z77" s="335">
        <v>0</v>
      </c>
      <c r="AA77" s="335">
        <v>0</v>
      </c>
      <c r="AB77" s="335">
        <v>0</v>
      </c>
      <c r="AC77" s="335">
        <v>0</v>
      </c>
      <c r="AD77" s="335">
        <v>0</v>
      </c>
      <c r="AE77" s="335">
        <v>0</v>
      </c>
      <c r="AF77" s="335">
        <v>0</v>
      </c>
      <c r="AG77" s="335">
        <v>0</v>
      </c>
      <c r="AH77" s="335">
        <v>0</v>
      </c>
      <c r="AI77" s="335">
        <v>0</v>
      </c>
      <c r="AJ77" s="335">
        <v>1.0912319320996889E-2</v>
      </c>
      <c r="AK77" s="335">
        <v>3.2798859029928233E-2</v>
      </c>
      <c r="AL77" s="335">
        <v>5.4725357689970992E-2</v>
      </c>
      <c r="AM77" s="335">
        <v>7.6627249517706428E-2</v>
      </c>
      <c r="AN77" s="335">
        <v>9.8344703737875405E-2</v>
      </c>
      <c r="AO77" s="335">
        <v>9.7404481310931185E-2</v>
      </c>
      <c r="AP77" s="335">
        <v>9.1735940227471308E-2</v>
      </c>
      <c r="AQ77" s="335">
        <v>9.6559360144336109E-2</v>
      </c>
      <c r="AR77" s="335">
        <v>9.5891673043778269E-2</v>
      </c>
      <c r="AS77" s="335">
        <v>8.9942746086608558E-2</v>
      </c>
      <c r="AT77" s="335">
        <v>8.9502705986219039E-2</v>
      </c>
      <c r="AU77" s="335">
        <v>8.918763620884225E-2</v>
      </c>
      <c r="AV77" s="335">
        <v>8.977532448313745E-2</v>
      </c>
      <c r="AW77" s="335">
        <v>8.97150189548057E-2</v>
      </c>
      <c r="AX77" s="335">
        <v>8.9594246647530101E-2</v>
      </c>
      <c r="AY77" s="335">
        <v>8.9406763285338656E-2</v>
      </c>
      <c r="AZ77" s="335">
        <v>8.9025300789352377E-2</v>
      </c>
      <c r="BA77" s="335">
        <v>8.8594358687987262E-2</v>
      </c>
      <c r="BB77" s="335">
        <v>8.8109077470117064E-2</v>
      </c>
      <c r="BC77" s="335">
        <v>8.7575047131979514E-2</v>
      </c>
      <c r="BD77" s="335">
        <v>8.6987764613429386E-2</v>
      </c>
      <c r="BE77" s="335">
        <v>8.6363397948892695E-2</v>
      </c>
      <c r="BF77" s="335">
        <v>8.5696599269919058E-2</v>
      </c>
      <c r="BG77" s="335">
        <v>8.4990742342834144E-2</v>
      </c>
      <c r="BH77" s="335">
        <v>8.4242447253226216E-2</v>
      </c>
      <c r="BI77" s="335">
        <v>8.3452044995579275E-2</v>
      </c>
      <c r="BJ77" s="335">
        <v>8.2616100850844018E-2</v>
      </c>
      <c r="BK77" s="335">
        <v>8.1740944758357081E-2</v>
      </c>
      <c r="BL77" s="335">
        <v>8.082385715077528E-2</v>
      </c>
      <c r="BM77" s="335">
        <v>7.9865197402535115E-2</v>
      </c>
      <c r="BN77" s="335">
        <v>7.8862336994934099E-2</v>
      </c>
      <c r="BO77" s="335">
        <v>7.7822969037240813E-2</v>
      </c>
      <c r="BP77" s="335">
        <v>7.6744787062710734E-2</v>
      </c>
      <c r="BQ77" s="335">
        <v>7.5628883614122663E-2</v>
      </c>
      <c r="BR77" s="335">
        <v>7.4472523587174863E-2</v>
      </c>
      <c r="BS77" s="335">
        <v>7.3284045180495833E-2</v>
      </c>
      <c r="BT77" s="335">
        <v>7.2060461115055957E-2</v>
      </c>
      <c r="BU77" s="335">
        <v>7.0802367183769976E-2</v>
      </c>
      <c r="BV77" s="335">
        <v>6.9506233109147095E-2</v>
      </c>
      <c r="BW77" s="335">
        <v>6.8180375871068108E-2</v>
      </c>
      <c r="BX77" s="335">
        <v>6.6820916523761487E-2</v>
      </c>
      <c r="BY77" s="335">
        <v>6.5427728507416461E-2</v>
      </c>
      <c r="BZ77" s="335">
        <v>6.399615908688186E-2</v>
      </c>
      <c r="CA77" s="335">
        <v>6.2534684420247108E-2</v>
      </c>
      <c r="CB77" s="335">
        <v>6.1038626370626285E-2</v>
      </c>
      <c r="CC77" s="335">
        <v>5.9507758047448032E-2</v>
      </c>
      <c r="CD77" s="335">
        <v>5.7937190890513093E-2</v>
      </c>
      <c r="CE77" s="335">
        <v>5.6339621629302866E-2</v>
      </c>
      <c r="CF77" s="335">
        <v>5.4709958435858602E-2</v>
      </c>
    </row>
    <row r="78" spans="2:84" ht="13.5" thickBot="1">
      <c r="B78" s="341" t="s">
        <v>33</v>
      </c>
      <c r="C78" s="342">
        <v>11.297494288519776</v>
      </c>
      <c r="D78" s="342">
        <v>11.618406017215138</v>
      </c>
      <c r="E78" s="342">
        <v>11.934279852172878</v>
      </c>
      <c r="F78" s="342">
        <v>12.246636549279797</v>
      </c>
      <c r="G78" s="342">
        <v>12.555389952224301</v>
      </c>
      <c r="H78" s="342">
        <v>12.860264812644198</v>
      </c>
      <c r="I78" s="342">
        <v>13.161070996438861</v>
      </c>
      <c r="J78" s="342">
        <v>13.457700286966942</v>
      </c>
      <c r="K78" s="342">
        <v>13.749979216305862</v>
      </c>
      <c r="L78" s="342">
        <v>14.037802704934556</v>
      </c>
      <c r="M78" s="342">
        <v>14.321003487830998</v>
      </c>
      <c r="N78" s="342">
        <v>14.589245499871351</v>
      </c>
      <c r="O78" s="342">
        <v>14.849202630469314</v>
      </c>
      <c r="P78" s="342">
        <v>15.102263111524005</v>
      </c>
      <c r="Q78" s="342">
        <v>15.347237666350431</v>
      </c>
      <c r="R78" s="342">
        <v>15.581893530313419</v>
      </c>
      <c r="S78" s="342">
        <v>15.804864247060234</v>
      </c>
      <c r="T78" s="342">
        <v>16.015359492508022</v>
      </c>
      <c r="U78" s="342">
        <v>16.221954752761437</v>
      </c>
      <c r="V78" s="342">
        <v>16.419597758158286</v>
      </c>
      <c r="W78" s="342">
        <v>16.889330772879426</v>
      </c>
      <c r="X78" s="342">
        <v>16.933140233981003</v>
      </c>
      <c r="Y78" s="342">
        <v>17.032881028596019</v>
      </c>
      <c r="Z78" s="342">
        <v>17.241612151686091</v>
      </c>
      <c r="AA78" s="342">
        <v>17.337245221764299</v>
      </c>
      <c r="AB78" s="342">
        <v>17.451725835574187</v>
      </c>
      <c r="AC78" s="342">
        <v>17.608126348211954</v>
      </c>
      <c r="AD78" s="342">
        <v>17.78743013045835</v>
      </c>
      <c r="AE78" s="342">
        <v>18.008979375261816</v>
      </c>
      <c r="AF78" s="342">
        <v>17.874350191781659</v>
      </c>
      <c r="AG78" s="342">
        <v>17.756353528127899</v>
      </c>
      <c r="AH78" s="342">
        <v>17.613929115277926</v>
      </c>
      <c r="AI78" s="342">
        <v>18.372733446884155</v>
      </c>
      <c r="AJ78" s="342">
        <v>18.557233544632009</v>
      </c>
      <c r="AK78" s="342">
        <v>18.678293936372889</v>
      </c>
      <c r="AL78" s="342">
        <v>18.775525607525559</v>
      </c>
      <c r="AM78" s="342">
        <v>18.846363373076812</v>
      </c>
      <c r="AN78" s="342">
        <v>18.87410043709183</v>
      </c>
      <c r="AO78" s="342">
        <v>17.825194898130881</v>
      </c>
      <c r="AP78" s="342">
        <v>15.45377062141598</v>
      </c>
      <c r="AQ78" s="342">
        <v>14.156784556671646</v>
      </c>
      <c r="AR78" s="342">
        <v>13.104771731297118</v>
      </c>
      <c r="AS78" s="342">
        <v>12.289220891258811</v>
      </c>
      <c r="AT78" s="342">
        <v>11.892586932646724</v>
      </c>
      <c r="AU78" s="342">
        <v>11.67608613299703</v>
      </c>
      <c r="AV78" s="342">
        <v>11.64901596264453</v>
      </c>
      <c r="AW78" s="342">
        <v>11.282905983408124</v>
      </c>
      <c r="AX78" s="342">
        <v>10.900050388652728</v>
      </c>
      <c r="AY78" s="342">
        <v>10.62108161042288</v>
      </c>
      <c r="AZ78" s="342">
        <v>10.39968508506664</v>
      </c>
      <c r="BA78" s="342">
        <v>10.171425542158394</v>
      </c>
      <c r="BB78" s="342">
        <v>9.9353794776126048</v>
      </c>
      <c r="BC78" s="342">
        <v>9.7041711117210419</v>
      </c>
      <c r="BD78" s="342">
        <v>9.5672356387438846</v>
      </c>
      <c r="BE78" s="342">
        <v>9.4250813179451125</v>
      </c>
      <c r="BF78" s="342">
        <v>9.2769277510296444</v>
      </c>
      <c r="BG78" s="342">
        <v>9.1235725654650022</v>
      </c>
      <c r="BH78" s="342">
        <v>8.9644651106912274</v>
      </c>
      <c r="BI78" s="342">
        <v>8.7996637646851052</v>
      </c>
      <c r="BJ78" s="342">
        <v>8.6286027357454085</v>
      </c>
      <c r="BK78" s="342">
        <v>8.4524270087951354</v>
      </c>
      <c r="BL78" s="342">
        <v>8.2706502504916859</v>
      </c>
      <c r="BM78" s="342">
        <v>8.0833354901320167</v>
      </c>
      <c r="BN78" s="342">
        <v>7.8899907366572259</v>
      </c>
      <c r="BO78" s="342">
        <v>7.6919192857430243</v>
      </c>
      <c r="BP78" s="342">
        <v>7.4886585846023763</v>
      </c>
      <c r="BQ78" s="342">
        <v>7.2803350740067359</v>
      </c>
      <c r="BR78" s="342">
        <v>7.0664207170055793</v>
      </c>
      <c r="BS78" s="342">
        <v>6.8482904602564512</v>
      </c>
      <c r="BT78" s="342">
        <v>6.6253871204206334</v>
      </c>
      <c r="BU78" s="342">
        <v>6.3977736850231075</v>
      </c>
      <c r="BV78" s="342">
        <v>6.164819026340286</v>
      </c>
      <c r="BW78" s="342">
        <v>5.9279099745731614</v>
      </c>
      <c r="BX78" s="342">
        <v>5.6863836432342536</v>
      </c>
      <c r="BY78" s="342">
        <v>5.4402311730796198</v>
      </c>
      <c r="BZ78" s="342">
        <v>5.1887047886371853</v>
      </c>
      <c r="CA78" s="342">
        <v>4.9332369819767852</v>
      </c>
      <c r="CB78" s="342">
        <v>4.673086843246999</v>
      </c>
      <c r="CC78" s="342">
        <v>4.4189239667375899</v>
      </c>
      <c r="CD78" s="342">
        <v>4.3116361176734124</v>
      </c>
      <c r="CE78" s="342">
        <v>4.2049787224600648</v>
      </c>
      <c r="CF78" s="342">
        <v>4.0986142952294138</v>
      </c>
    </row>
    <row r="79" spans="2:84">
      <c r="B79" s="345"/>
      <c r="C79" s="332"/>
      <c r="D79" s="332"/>
      <c r="E79" s="332"/>
      <c r="F79" s="332"/>
      <c r="G79" s="332"/>
      <c r="H79" s="332"/>
      <c r="I79" s="332"/>
      <c r="J79" s="332"/>
      <c r="K79" s="332"/>
    </row>
    <row r="80" spans="2:84" ht="13.5" thickBot="1">
      <c r="B80" s="345"/>
      <c r="C80" s="345" t="s">
        <v>32</v>
      </c>
      <c r="D80" s="332"/>
      <c r="E80" s="332"/>
      <c r="F80" s="332"/>
      <c r="G80" s="332"/>
      <c r="H80" s="332"/>
      <c r="I80" s="332"/>
      <c r="J80" s="332"/>
      <c r="K80" s="332"/>
    </row>
    <row r="81" spans="2:84">
      <c r="B81" s="346"/>
      <c r="C81" s="347" t="s">
        <v>489</v>
      </c>
      <c r="D81" s="348"/>
      <c r="E81" s="289"/>
      <c r="F81" s="289"/>
      <c r="G81" s="289"/>
      <c r="H81" s="289"/>
      <c r="I81" s="289"/>
      <c r="J81" s="289"/>
      <c r="K81" s="289"/>
      <c r="L81" s="289"/>
      <c r="M81" s="289"/>
      <c r="N81" s="289"/>
      <c r="O81" s="289"/>
      <c r="P81" s="289"/>
      <c r="Q81" s="289"/>
      <c r="R81" s="289"/>
      <c r="S81" s="289"/>
      <c r="T81" s="289"/>
      <c r="U81" s="289"/>
      <c r="V81" s="289"/>
      <c r="W81" s="289"/>
      <c r="X81" s="289"/>
      <c r="Y81" s="289"/>
      <c r="Z81" s="289"/>
      <c r="AA81" s="289"/>
      <c r="AB81" s="289"/>
      <c r="AC81" s="289"/>
      <c r="AD81" s="289"/>
      <c r="AE81" s="289"/>
      <c r="AF81" s="289"/>
      <c r="AG81" s="289"/>
      <c r="AH81" s="289"/>
      <c r="AI81" s="289"/>
      <c r="AJ81" s="289"/>
      <c r="AK81" s="289"/>
      <c r="AL81" s="289"/>
      <c r="AM81" s="289"/>
      <c r="AN81" s="289"/>
      <c r="AO81" s="289"/>
      <c r="AP81" s="289"/>
      <c r="AQ81" s="289"/>
      <c r="AR81" s="289"/>
      <c r="AS81" s="289"/>
      <c r="AT81" s="289"/>
      <c r="AU81" s="289"/>
      <c r="AV81" s="289"/>
      <c r="AW81" s="289"/>
      <c r="AX81" s="289"/>
      <c r="AY81" s="289"/>
      <c r="AZ81" s="289"/>
      <c r="BA81" s="289"/>
      <c r="BB81" s="289"/>
      <c r="BC81" s="289"/>
      <c r="BD81" s="289"/>
      <c r="BE81" s="289"/>
      <c r="BF81" s="289"/>
      <c r="BG81" s="289"/>
      <c r="BH81" s="289"/>
      <c r="BI81" s="289"/>
      <c r="BJ81" s="289"/>
      <c r="BK81" s="289"/>
      <c r="BL81" s="289"/>
      <c r="BM81" s="289"/>
      <c r="BN81" s="289"/>
      <c r="BO81" s="289"/>
      <c r="BP81" s="289"/>
      <c r="BQ81" s="289"/>
      <c r="BR81" s="289"/>
      <c r="BS81" s="289"/>
      <c r="BT81" s="289"/>
      <c r="BU81" s="289"/>
      <c r="BV81" s="289"/>
      <c r="BW81" s="289"/>
      <c r="BX81" s="289"/>
      <c r="BY81" s="289"/>
      <c r="BZ81" s="289"/>
      <c r="CA81" s="289"/>
      <c r="CB81" s="289"/>
      <c r="CC81" s="289"/>
      <c r="CD81" s="289"/>
      <c r="CE81" s="289"/>
      <c r="CF81" s="289"/>
    </row>
    <row r="82" spans="2:84">
      <c r="B82" s="333" t="s">
        <v>36</v>
      </c>
      <c r="C82" s="322">
        <v>1970</v>
      </c>
      <c r="D82" s="322">
        <v>1971</v>
      </c>
      <c r="E82" s="322">
        <v>1972</v>
      </c>
      <c r="F82" s="322">
        <v>1973</v>
      </c>
      <c r="G82" s="322">
        <v>1974</v>
      </c>
      <c r="H82" s="322">
        <v>1975</v>
      </c>
      <c r="I82" s="322">
        <v>1976</v>
      </c>
      <c r="J82" s="322">
        <v>1977</v>
      </c>
      <c r="K82" s="322">
        <v>1978</v>
      </c>
      <c r="L82" s="322">
        <v>1979</v>
      </c>
      <c r="M82" s="322">
        <v>1980</v>
      </c>
      <c r="N82" s="322">
        <v>1981</v>
      </c>
      <c r="O82" s="322">
        <v>1982</v>
      </c>
      <c r="P82" s="322">
        <v>1983</v>
      </c>
      <c r="Q82" s="322">
        <v>1984</v>
      </c>
      <c r="R82" s="322">
        <v>1985</v>
      </c>
      <c r="S82" s="322">
        <v>1986</v>
      </c>
      <c r="T82" s="322">
        <v>1987</v>
      </c>
      <c r="U82" s="322">
        <v>1988</v>
      </c>
      <c r="V82" s="322">
        <v>1989</v>
      </c>
      <c r="W82" s="322">
        <v>1990</v>
      </c>
      <c r="X82" s="322">
        <v>1991</v>
      </c>
      <c r="Y82" s="322">
        <v>1992</v>
      </c>
      <c r="Z82" s="322">
        <v>1993</v>
      </c>
      <c r="AA82" s="322">
        <v>1994</v>
      </c>
      <c r="AB82" s="322">
        <v>1995</v>
      </c>
      <c r="AC82" s="322">
        <v>1996</v>
      </c>
      <c r="AD82" s="322">
        <v>1997</v>
      </c>
      <c r="AE82" s="322">
        <v>1998</v>
      </c>
      <c r="AF82" s="322">
        <v>1999</v>
      </c>
      <c r="AG82" s="322">
        <v>2000</v>
      </c>
      <c r="AH82" s="322">
        <v>2001</v>
      </c>
      <c r="AI82" s="322">
        <v>2002</v>
      </c>
      <c r="AJ82" s="322">
        <v>2003</v>
      </c>
      <c r="AK82" s="322">
        <v>2004</v>
      </c>
      <c r="AL82" s="322">
        <v>2005</v>
      </c>
      <c r="AM82" s="322">
        <v>2006</v>
      </c>
      <c r="AN82" s="322">
        <v>2007</v>
      </c>
      <c r="AO82" s="322">
        <v>2008</v>
      </c>
      <c r="AP82" s="322">
        <v>2009</v>
      </c>
      <c r="AQ82" s="322">
        <v>2010</v>
      </c>
      <c r="AR82" s="322">
        <v>2011</v>
      </c>
      <c r="AS82" s="322">
        <v>2012</v>
      </c>
      <c r="AT82" s="322">
        <v>2013</v>
      </c>
      <c r="AU82" s="322">
        <v>2014</v>
      </c>
      <c r="AV82" s="322">
        <v>2015</v>
      </c>
      <c r="AW82" s="322">
        <v>2016</v>
      </c>
      <c r="AX82" s="322">
        <v>2017</v>
      </c>
      <c r="AY82" s="322">
        <v>2018</v>
      </c>
      <c r="AZ82" s="322">
        <v>2019</v>
      </c>
      <c r="BA82" s="322">
        <v>2020</v>
      </c>
      <c r="BB82" s="322">
        <v>2021</v>
      </c>
      <c r="BC82" s="322">
        <v>2022</v>
      </c>
      <c r="BD82" s="322">
        <v>2023</v>
      </c>
      <c r="BE82" s="322">
        <v>2024</v>
      </c>
      <c r="BF82" s="322">
        <v>2025</v>
      </c>
      <c r="BG82" s="322">
        <v>2026</v>
      </c>
      <c r="BH82" s="322">
        <v>2027</v>
      </c>
      <c r="BI82" s="322">
        <v>2028</v>
      </c>
      <c r="BJ82" s="322">
        <v>2029</v>
      </c>
      <c r="BK82" s="322">
        <v>2030</v>
      </c>
      <c r="BL82" s="322">
        <v>2031</v>
      </c>
      <c r="BM82" s="322">
        <v>2032</v>
      </c>
      <c r="BN82" s="322">
        <v>2033</v>
      </c>
      <c r="BO82" s="322">
        <v>2034</v>
      </c>
      <c r="BP82" s="322">
        <v>2035</v>
      </c>
      <c r="BQ82" s="322">
        <v>2036</v>
      </c>
      <c r="BR82" s="322">
        <v>2037</v>
      </c>
      <c r="BS82" s="322">
        <v>2038</v>
      </c>
      <c r="BT82" s="322">
        <v>2039</v>
      </c>
      <c r="BU82" s="322">
        <v>2040</v>
      </c>
      <c r="BV82" s="322">
        <v>2041</v>
      </c>
      <c r="BW82" s="322">
        <v>2042</v>
      </c>
      <c r="BX82" s="322">
        <v>2043</v>
      </c>
      <c r="BY82" s="322">
        <v>2044</v>
      </c>
      <c r="BZ82" s="322">
        <v>2045</v>
      </c>
      <c r="CA82" s="322">
        <v>2046</v>
      </c>
      <c r="CB82" s="322">
        <v>2047</v>
      </c>
      <c r="CC82" s="322">
        <v>2048</v>
      </c>
      <c r="CD82" s="322">
        <v>2049</v>
      </c>
      <c r="CE82" s="322">
        <v>2050</v>
      </c>
      <c r="CF82" s="322">
        <v>2051</v>
      </c>
    </row>
    <row r="83" spans="2:84">
      <c r="B83" s="334" t="s">
        <v>513</v>
      </c>
      <c r="C83" s="335">
        <v>286.10297754393582</v>
      </c>
      <c r="D83" s="335">
        <v>295.49780587893599</v>
      </c>
      <c r="E83" s="335">
        <v>304.83191561218399</v>
      </c>
      <c r="F83" s="335">
        <v>314.15332784677099</v>
      </c>
      <c r="G83" s="335">
        <v>323.45793640602136</v>
      </c>
      <c r="H83" s="335">
        <v>332.73502787918045</v>
      </c>
      <c r="I83" s="335">
        <v>341.97609958482161</v>
      </c>
      <c r="J83" s="335">
        <v>351.17477635372995</v>
      </c>
      <c r="K83" s="335">
        <v>360.32210855635236</v>
      </c>
      <c r="L83" s="335">
        <v>369.41088466082164</v>
      </c>
      <c r="M83" s="335">
        <v>378.43146590637917</v>
      </c>
      <c r="N83" s="335">
        <v>387.02356169639256</v>
      </c>
      <c r="O83" s="335">
        <v>395.41584355680681</v>
      </c>
      <c r="P83" s="335">
        <v>403.65246926950476</v>
      </c>
      <c r="Q83" s="335">
        <v>411.69448788961444</v>
      </c>
      <c r="R83" s="335">
        <v>419.46888333603164</v>
      </c>
      <c r="S83" s="335">
        <v>426.91939298210167</v>
      </c>
      <c r="T83" s="335">
        <v>433.98476275909405</v>
      </c>
      <c r="U83" s="335">
        <v>440.44742191867135</v>
      </c>
      <c r="V83" s="335">
        <v>446.54151303007706</v>
      </c>
      <c r="W83" s="335">
        <v>452.25004205615829</v>
      </c>
      <c r="X83" s="335">
        <v>457.62624156755982</v>
      </c>
      <c r="Y83" s="335">
        <v>462.60044749952141</v>
      </c>
      <c r="Z83" s="335">
        <v>467.36150821344495</v>
      </c>
      <c r="AA83" s="335">
        <v>471.99809255998127</v>
      </c>
      <c r="AB83" s="335">
        <v>476.60789295939179</v>
      </c>
      <c r="AC83" s="335">
        <v>480.97860750700141</v>
      </c>
      <c r="AD83" s="335">
        <v>485.69765039014368</v>
      </c>
      <c r="AE83" s="335">
        <v>490.54823369646039</v>
      </c>
      <c r="AF83" s="335">
        <v>481.71225275624471</v>
      </c>
      <c r="AG83" s="335">
        <v>472.9107338675957</v>
      </c>
      <c r="AH83" s="335">
        <v>464.21848776352653</v>
      </c>
      <c r="AI83" s="335">
        <v>455.44691051651813</v>
      </c>
      <c r="AJ83" s="335">
        <v>446.66490266807949</v>
      </c>
      <c r="AK83" s="335">
        <v>437.86489273970818</v>
      </c>
      <c r="AL83" s="335">
        <v>429.12266312975936</v>
      </c>
      <c r="AM83" s="335">
        <v>420.38043351981065</v>
      </c>
      <c r="AN83" s="335">
        <v>411.63027888446209</v>
      </c>
      <c r="AO83" s="335">
        <v>392.52407780346726</v>
      </c>
      <c r="AP83" s="335">
        <v>337.97635637298748</v>
      </c>
      <c r="AQ83" s="335">
        <v>242.274</v>
      </c>
      <c r="AR83" s="335">
        <v>147.452</v>
      </c>
      <c r="AS83" s="335">
        <v>78.073831732429042</v>
      </c>
      <c r="AT83" s="335">
        <v>42.15159192815495</v>
      </c>
      <c r="AU83" s="335">
        <v>27.63304497902207</v>
      </c>
      <c r="AV83" s="335">
        <v>23.431030721826811</v>
      </c>
      <c r="AW83" s="335">
        <v>13.859966152443882</v>
      </c>
      <c r="AX83" s="335">
        <v>4.1001919732252752</v>
      </c>
      <c r="AY83" s="335">
        <v>0</v>
      </c>
      <c r="AZ83" s="335">
        <v>0</v>
      </c>
      <c r="BA83" s="335">
        <v>0</v>
      </c>
      <c r="BB83" s="335">
        <v>0</v>
      </c>
      <c r="BC83" s="335">
        <v>0</v>
      </c>
      <c r="BD83" s="335">
        <v>0</v>
      </c>
      <c r="BE83" s="335">
        <v>0</v>
      </c>
      <c r="BF83" s="335">
        <v>0</v>
      </c>
      <c r="BG83" s="335">
        <v>0</v>
      </c>
      <c r="BH83" s="335">
        <v>0</v>
      </c>
      <c r="BI83" s="335">
        <v>0</v>
      </c>
      <c r="BJ83" s="335">
        <v>0</v>
      </c>
      <c r="BK83" s="335">
        <v>0</v>
      </c>
      <c r="BL83" s="335">
        <v>0</v>
      </c>
      <c r="BM83" s="335">
        <v>0</v>
      </c>
      <c r="BN83" s="335">
        <v>0</v>
      </c>
      <c r="BO83" s="335">
        <v>0</v>
      </c>
      <c r="BP83" s="335">
        <v>0</v>
      </c>
      <c r="BQ83" s="335">
        <v>0</v>
      </c>
      <c r="BR83" s="335">
        <v>0</v>
      </c>
      <c r="BS83" s="335">
        <v>0</v>
      </c>
      <c r="BT83" s="335">
        <v>0</v>
      </c>
      <c r="BU83" s="335">
        <v>0</v>
      </c>
      <c r="BV83" s="335">
        <v>0</v>
      </c>
      <c r="BW83" s="335">
        <v>0</v>
      </c>
      <c r="BX83" s="335">
        <v>0</v>
      </c>
      <c r="BY83" s="335">
        <v>0</v>
      </c>
      <c r="BZ83" s="335">
        <v>0</v>
      </c>
      <c r="CA83" s="335">
        <v>0</v>
      </c>
      <c r="CB83" s="335">
        <v>0</v>
      </c>
      <c r="CC83" s="335">
        <v>0</v>
      </c>
      <c r="CD83" s="335">
        <v>0</v>
      </c>
      <c r="CE83" s="335">
        <v>0</v>
      </c>
      <c r="CF83" s="335">
        <v>0</v>
      </c>
    </row>
    <row r="84" spans="2:84">
      <c r="B84" s="334" t="s">
        <v>514</v>
      </c>
      <c r="C84" s="335">
        <v>0</v>
      </c>
      <c r="D84" s="335">
        <v>0</v>
      </c>
      <c r="E84" s="335">
        <v>0</v>
      </c>
      <c r="F84" s="335">
        <v>0</v>
      </c>
      <c r="G84" s="335">
        <v>0</v>
      </c>
      <c r="H84" s="335">
        <v>0</v>
      </c>
      <c r="I84" s="335">
        <v>0</v>
      </c>
      <c r="J84" s="335">
        <v>0</v>
      </c>
      <c r="K84" s="335">
        <v>0</v>
      </c>
      <c r="L84" s="335">
        <v>0</v>
      </c>
      <c r="M84" s="335">
        <v>0</v>
      </c>
      <c r="N84" s="335">
        <v>0</v>
      </c>
      <c r="O84" s="335">
        <v>0</v>
      </c>
      <c r="P84" s="335">
        <v>0</v>
      </c>
      <c r="Q84" s="335">
        <v>0</v>
      </c>
      <c r="R84" s="335">
        <v>0</v>
      </c>
      <c r="S84" s="335">
        <v>0</v>
      </c>
      <c r="T84" s="335">
        <v>2.5088164536758394E-2</v>
      </c>
      <c r="U84" s="335">
        <v>0.59933363250206451</v>
      </c>
      <c r="V84" s="335">
        <v>1.2422943766964134</v>
      </c>
      <c r="W84" s="335">
        <v>1.9442091843678566</v>
      </c>
      <c r="X84" s="335">
        <v>2.6946272953356813</v>
      </c>
      <c r="Y84" s="335">
        <v>3.482314369099837</v>
      </c>
      <c r="Z84" s="335">
        <v>4.2966389903821138</v>
      </c>
      <c r="AA84" s="335">
        <v>5.1268415621319461</v>
      </c>
      <c r="AB84" s="335">
        <v>5.9622675240764638</v>
      </c>
      <c r="AC84" s="335">
        <v>6.788026735265186</v>
      </c>
      <c r="AD84" s="335">
        <v>7.6003651605784084</v>
      </c>
      <c r="AE84" s="335">
        <v>8.3973036066558056</v>
      </c>
      <c r="AF84" s="335">
        <v>25.602738221409851</v>
      </c>
      <c r="AG84" s="335">
        <v>42.808172836163891</v>
      </c>
      <c r="AH84" s="335">
        <v>60.013607450917931</v>
      </c>
      <c r="AI84" s="335">
        <v>77.219042065671985</v>
      </c>
      <c r="AJ84" s="335">
        <v>94.424476680426011</v>
      </c>
      <c r="AK84" s="335">
        <v>111.62991129518011</v>
      </c>
      <c r="AL84" s="335">
        <v>128.83534590993415</v>
      </c>
      <c r="AM84" s="335">
        <v>146.04078052468819</v>
      </c>
      <c r="AN84" s="335">
        <v>163.2462151394422</v>
      </c>
      <c r="AO84" s="335">
        <v>165.70176816320011</v>
      </c>
      <c r="AP84" s="335">
        <v>168.17771406963473</v>
      </c>
      <c r="AQ84" s="335">
        <v>189.34299999999999</v>
      </c>
      <c r="AR84" s="335">
        <v>222.63099999999997</v>
      </c>
      <c r="AS84" s="335">
        <v>262.80101390819704</v>
      </c>
      <c r="AT84" s="335">
        <v>279.60306579421558</v>
      </c>
      <c r="AU84" s="335">
        <v>289.27452820713637</v>
      </c>
      <c r="AV84" s="335">
        <v>295.51377689434406</v>
      </c>
      <c r="AW84" s="335">
        <v>310.5164344500306</v>
      </c>
      <c r="AX84" s="335">
        <v>325.67498077523823</v>
      </c>
      <c r="AY84" s="335">
        <v>340.8687259507729</v>
      </c>
      <c r="AZ84" s="335">
        <v>355.6159777587817</v>
      </c>
      <c r="BA84" s="335">
        <v>370.43368675209257</v>
      </c>
      <c r="BB84" s="335">
        <v>385.33895504865848</v>
      </c>
      <c r="BC84" s="335">
        <v>400.25287858978567</v>
      </c>
      <c r="BD84" s="335">
        <v>415.19111420923434</v>
      </c>
      <c r="BE84" s="335">
        <v>430.22229947138015</v>
      </c>
      <c r="BF84" s="335">
        <v>445.36785287614856</v>
      </c>
      <c r="BG84" s="335">
        <v>460.53925176323526</v>
      </c>
      <c r="BH84" s="335">
        <v>475.76408631251468</v>
      </c>
      <c r="BI84" s="335">
        <v>491.03844040853767</v>
      </c>
      <c r="BJ84" s="335">
        <v>506.39175686878235</v>
      </c>
      <c r="BK84" s="335">
        <v>521.74442083425379</v>
      </c>
      <c r="BL84" s="335">
        <v>537.12913363155781</v>
      </c>
      <c r="BM84" s="335">
        <v>552.54176932041889</v>
      </c>
      <c r="BN84" s="335">
        <v>568.0191776092048</v>
      </c>
      <c r="BO84" s="335">
        <v>583.486439216495</v>
      </c>
      <c r="BP84" s="335">
        <v>598.98344049830621</v>
      </c>
      <c r="BQ84" s="335">
        <v>614.51378654539724</v>
      </c>
      <c r="BR84" s="335">
        <v>630.11967125052411</v>
      </c>
      <c r="BS84" s="335">
        <v>645.72930960052224</v>
      </c>
      <c r="BT84" s="335">
        <v>661.38406578416846</v>
      </c>
      <c r="BU84" s="335">
        <v>677.08733327466314</v>
      </c>
      <c r="BV84" s="335">
        <v>692.88122293130664</v>
      </c>
      <c r="BW84" s="335">
        <v>708.69059494918099</v>
      </c>
      <c r="BX84" s="335">
        <v>724.55431546272564</v>
      </c>
      <c r="BY84" s="335">
        <v>740.4704777735185</v>
      </c>
      <c r="BZ84" s="335">
        <v>756.47407044267754</v>
      </c>
      <c r="CA84" s="335">
        <v>772.48406941328358</v>
      </c>
      <c r="CB84" s="335">
        <v>788.53302100538463</v>
      </c>
      <c r="CC84" s="335">
        <v>804.61583311848904</v>
      </c>
      <c r="CD84" s="335">
        <v>820.76628192588146</v>
      </c>
      <c r="CE84" s="335">
        <v>836.95325367009173</v>
      </c>
      <c r="CF84" s="335">
        <v>853.21231049711832</v>
      </c>
    </row>
    <row r="85" spans="2:84">
      <c r="B85" s="334" t="s">
        <v>515</v>
      </c>
      <c r="C85" s="335">
        <v>19.845429160790648</v>
      </c>
      <c r="D85" s="335">
        <v>21.017621961826812</v>
      </c>
      <c r="E85" s="335">
        <v>22.197526205917086</v>
      </c>
      <c r="F85" s="335">
        <v>23.379345462387789</v>
      </c>
      <c r="G85" s="335">
        <v>24.556893087171183</v>
      </c>
      <c r="H85" s="335">
        <v>25.723602458552275</v>
      </c>
      <c r="I85" s="335">
        <v>26.872539009448314</v>
      </c>
      <c r="J85" s="335">
        <v>27.996414157901572</v>
      </c>
      <c r="K85" s="335">
        <v>29.087601268132417</v>
      </c>
      <c r="L85" s="335">
        <v>30.138153808152524</v>
      </c>
      <c r="M85" s="335">
        <v>31.139825906557224</v>
      </c>
      <c r="N85" s="335">
        <v>32.084095550706017</v>
      </c>
      <c r="O85" s="335">
        <v>32.962190711074683</v>
      </c>
      <c r="P85" s="335">
        <v>33.762841929498137</v>
      </c>
      <c r="Q85" s="335">
        <v>34.474502738481917</v>
      </c>
      <c r="R85" s="335">
        <v>35.085457954486941</v>
      </c>
      <c r="S85" s="335">
        <v>35.59362209662946</v>
      </c>
      <c r="T85" s="335">
        <v>35.997695208217195</v>
      </c>
      <c r="U85" s="335">
        <v>36.303577564868945</v>
      </c>
      <c r="V85" s="335">
        <v>36.518040153529952</v>
      </c>
      <c r="W85" s="335">
        <v>36.648633682404196</v>
      </c>
      <c r="X85" s="335">
        <v>36.702769583527292</v>
      </c>
      <c r="Y85" s="335">
        <v>36.686423428302497</v>
      </c>
      <c r="Z85" s="335">
        <v>36.617064609609201</v>
      </c>
      <c r="AA85" s="335">
        <v>36.508910169802498</v>
      </c>
      <c r="AB85" s="335">
        <v>36.376299742528936</v>
      </c>
      <c r="AC85" s="335">
        <v>36.210478899711681</v>
      </c>
      <c r="AD85" s="335">
        <v>36.065543261589568</v>
      </c>
      <c r="AE85" s="335">
        <v>35.921877000000002</v>
      </c>
      <c r="AF85" s="335">
        <v>34.470530772908369</v>
      </c>
      <c r="AG85" s="335">
        <v>33.019184545816735</v>
      </c>
      <c r="AH85" s="335">
        <v>31.567838318725101</v>
      </c>
      <c r="AI85" s="335">
        <v>30.116492091633472</v>
      </c>
      <c r="AJ85" s="335">
        <v>28.665145864541834</v>
      </c>
      <c r="AK85" s="335">
        <v>27.213799637450204</v>
      </c>
      <c r="AL85" s="335">
        <v>25.762453410358564</v>
      </c>
      <c r="AM85" s="335">
        <v>24.311107183266937</v>
      </c>
      <c r="AN85" s="335">
        <v>22.859760956175297</v>
      </c>
      <c r="AO85" s="335">
        <v>21.408414729083663</v>
      </c>
      <c r="AP85" s="335">
        <v>19.957068501992019</v>
      </c>
      <c r="AQ85" s="335">
        <v>18.506</v>
      </c>
      <c r="AR85" s="335">
        <v>17.053999999999998</v>
      </c>
      <c r="AS85" s="335">
        <v>15.603029820717115</v>
      </c>
      <c r="AT85" s="335">
        <v>14.15168359362548</v>
      </c>
      <c r="AU85" s="335">
        <v>12.700337366533844</v>
      </c>
      <c r="AV85" s="335">
        <v>11.248991139442206</v>
      </c>
      <c r="AW85" s="335">
        <v>9.7005228311980343</v>
      </c>
      <c r="AX85" s="335">
        <v>8.1183830842057763</v>
      </c>
      <c r="AY85" s="335">
        <v>6.5121084107195131</v>
      </c>
      <c r="AZ85" s="335">
        <v>4.8722421272127638</v>
      </c>
      <c r="BA85" s="335">
        <v>3.2128699181585763</v>
      </c>
      <c r="BB85" s="335">
        <v>1.5303139210185208</v>
      </c>
      <c r="BC85" s="335">
        <v>0</v>
      </c>
      <c r="BD85" s="335">
        <v>0</v>
      </c>
      <c r="BE85" s="335">
        <v>0</v>
      </c>
      <c r="BF85" s="335">
        <v>0</v>
      </c>
      <c r="BG85" s="335">
        <v>0</v>
      </c>
      <c r="BH85" s="335">
        <v>0</v>
      </c>
      <c r="BI85" s="335">
        <v>0</v>
      </c>
      <c r="BJ85" s="335">
        <v>0</v>
      </c>
      <c r="BK85" s="335">
        <v>0</v>
      </c>
      <c r="BL85" s="335">
        <v>0</v>
      </c>
      <c r="BM85" s="335">
        <v>0</v>
      </c>
      <c r="BN85" s="335">
        <v>0</v>
      </c>
      <c r="BO85" s="335">
        <v>0</v>
      </c>
      <c r="BP85" s="335">
        <v>0</v>
      </c>
      <c r="BQ85" s="335">
        <v>0</v>
      </c>
      <c r="BR85" s="335">
        <v>0</v>
      </c>
      <c r="BS85" s="335">
        <v>0</v>
      </c>
      <c r="BT85" s="335">
        <v>0</v>
      </c>
      <c r="BU85" s="335">
        <v>0</v>
      </c>
      <c r="BV85" s="335">
        <v>0</v>
      </c>
      <c r="BW85" s="335">
        <v>0</v>
      </c>
      <c r="BX85" s="335">
        <v>0</v>
      </c>
      <c r="BY85" s="335">
        <v>0</v>
      </c>
      <c r="BZ85" s="335">
        <v>0</v>
      </c>
      <c r="CA85" s="335">
        <v>0</v>
      </c>
      <c r="CB85" s="335">
        <v>0</v>
      </c>
      <c r="CC85" s="335">
        <v>0</v>
      </c>
      <c r="CD85" s="335">
        <v>0</v>
      </c>
      <c r="CE85" s="335">
        <v>0</v>
      </c>
      <c r="CF85" s="335">
        <v>0</v>
      </c>
    </row>
    <row r="86" spans="2:84">
      <c r="B86" s="334" t="s">
        <v>516</v>
      </c>
      <c r="C86" s="335">
        <v>0</v>
      </c>
      <c r="D86" s="335">
        <v>0</v>
      </c>
      <c r="E86" s="335">
        <v>0</v>
      </c>
      <c r="F86" s="335">
        <v>0</v>
      </c>
      <c r="G86" s="335">
        <v>0</v>
      </c>
      <c r="H86" s="335">
        <v>0</v>
      </c>
      <c r="I86" s="335">
        <v>0</v>
      </c>
      <c r="J86" s="335">
        <v>0</v>
      </c>
      <c r="K86" s="335">
        <v>0</v>
      </c>
      <c r="L86" s="335">
        <v>0</v>
      </c>
      <c r="M86" s="335">
        <v>0</v>
      </c>
      <c r="N86" s="335">
        <v>0.37788375577207883</v>
      </c>
      <c r="O86" s="335">
        <v>0.82474448644104159</v>
      </c>
      <c r="P86" s="335">
        <v>1.3479716837452531</v>
      </c>
      <c r="Q86" s="335">
        <v>1.9514303767840604</v>
      </c>
      <c r="R86" s="335">
        <v>2.6386118692034257</v>
      </c>
      <c r="S86" s="335">
        <v>3.4125470953975521</v>
      </c>
      <c r="T86" s="335">
        <v>4.2757160356233523</v>
      </c>
      <c r="U86" s="335">
        <v>5.2308713649721605</v>
      </c>
      <c r="V86" s="335">
        <v>6.2807359245071535</v>
      </c>
      <c r="W86" s="335">
        <v>7.4280602720598079</v>
      </c>
      <c r="X86" s="335">
        <v>8.6754910093947384</v>
      </c>
      <c r="Y86" s="335">
        <v>10.025158103551446</v>
      </c>
      <c r="Z86" s="335">
        <v>11.482392871850475</v>
      </c>
      <c r="AA86" s="335">
        <v>13.052870922453424</v>
      </c>
      <c r="AB86" s="335">
        <v>14.743515539096524</v>
      </c>
      <c r="AC86" s="335">
        <v>16.552124379935449</v>
      </c>
      <c r="AD86" s="335">
        <v>18.505221871898623</v>
      </c>
      <c r="AE86" s="335">
        <v>20.597587474105396</v>
      </c>
      <c r="AF86" s="335">
        <v>24.963061375831625</v>
      </c>
      <c r="AG86" s="335">
        <v>29.328535277557851</v>
      </c>
      <c r="AH86" s="335">
        <v>33.694009179284073</v>
      </c>
      <c r="AI86" s="335">
        <v>38.059483081010292</v>
      </c>
      <c r="AJ86" s="335">
        <v>42.424956982736518</v>
      </c>
      <c r="AK86" s="335">
        <v>46.790430884462744</v>
      </c>
      <c r="AL86" s="335">
        <v>51.155904786188984</v>
      </c>
      <c r="AM86" s="335">
        <v>55.521378687915195</v>
      </c>
      <c r="AN86" s="335">
        <v>59.886852589641435</v>
      </c>
      <c r="AO86" s="335">
        <v>87.880827578738689</v>
      </c>
      <c r="AP86" s="335">
        <v>151.37808097986996</v>
      </c>
      <c r="AQ86" s="335">
        <v>237.42900000000003</v>
      </c>
      <c r="AR86" s="335">
        <v>310.55799999999999</v>
      </c>
      <c r="AS86" s="335">
        <v>351.7857067107729</v>
      </c>
      <c r="AT86" s="335">
        <v>383.00959727896816</v>
      </c>
      <c r="AU86" s="335">
        <v>400.0436393805669</v>
      </c>
      <c r="AV86" s="335">
        <v>410.27716014083205</v>
      </c>
      <c r="AW86" s="335">
        <v>422.36886699729183</v>
      </c>
      <c r="AX86" s="335">
        <v>434.51374019879893</v>
      </c>
      <c r="AY86" s="335">
        <v>446.60246929088385</v>
      </c>
      <c r="AZ86" s="335">
        <v>458.00289845903166</v>
      </c>
      <c r="BA86" s="335">
        <v>469.4096836360597</v>
      </c>
      <c r="BB86" s="335">
        <v>480.82872406877499</v>
      </c>
      <c r="BC86" s="335">
        <v>492.20576760039</v>
      </c>
      <c r="BD86" s="335">
        <v>503.54595684279906</v>
      </c>
      <c r="BE86" s="335">
        <v>514.93636305263055</v>
      </c>
      <c r="BF86" s="335">
        <v>526.38585169241946</v>
      </c>
      <c r="BG86" s="335">
        <v>537.8270943280645</v>
      </c>
      <c r="BH86" s="335">
        <v>549.2774976258703</v>
      </c>
      <c r="BI86" s="335">
        <v>560.73486161166682</v>
      </c>
      <c r="BJ86" s="335">
        <v>572.21853949531112</v>
      </c>
      <c r="BK86" s="335">
        <v>583.67294809898794</v>
      </c>
      <c r="BL86" s="335">
        <v>595.12127483446375</v>
      </c>
      <c r="BM86" s="335">
        <v>606.56107142028998</v>
      </c>
      <c r="BN86" s="335">
        <v>618.01968154771305</v>
      </c>
      <c r="BO86" s="335">
        <v>629.44687794134279</v>
      </c>
      <c r="BP86" s="335">
        <v>640.87297802574528</v>
      </c>
      <c r="BQ86" s="335">
        <v>652.30326212831176</v>
      </c>
      <c r="BR86" s="335">
        <v>663.76979020268084</v>
      </c>
      <c r="BS86" s="335">
        <v>675.22516000873941</v>
      </c>
      <c r="BT86" s="335">
        <v>686.70016549724676</v>
      </c>
      <c r="BU86" s="335">
        <v>698.19901952026453</v>
      </c>
      <c r="BV86" s="335">
        <v>709.75277526315961</v>
      </c>
      <c r="BW86" s="335">
        <v>721.31022543265976</v>
      </c>
      <c r="BX86" s="335">
        <v>732.89894328840694</v>
      </c>
      <c r="BY86" s="335">
        <v>744.51737305964195</v>
      </c>
      <c r="BZ86" s="335">
        <v>756.18900815130155</v>
      </c>
      <c r="CA86" s="335">
        <v>767.85694804603838</v>
      </c>
      <c r="CB86" s="335">
        <v>779.54240983757893</v>
      </c>
      <c r="CC86" s="335">
        <v>791.24088515180881</v>
      </c>
      <c r="CD86" s="335">
        <v>802.9748227368184</v>
      </c>
      <c r="CE86" s="335">
        <v>814.73638374421898</v>
      </c>
      <c r="CF86" s="335">
        <v>826.54916286145874</v>
      </c>
    </row>
    <row r="87" spans="2:84">
      <c r="B87" s="334" t="s">
        <v>517</v>
      </c>
      <c r="C87" s="335">
        <v>0</v>
      </c>
      <c r="D87" s="335">
        <v>0</v>
      </c>
      <c r="E87" s="335">
        <v>0</v>
      </c>
      <c r="F87" s="335">
        <v>0</v>
      </c>
      <c r="G87" s="335">
        <v>0</v>
      </c>
      <c r="H87" s="335">
        <v>0</v>
      </c>
      <c r="I87" s="335">
        <v>0</v>
      </c>
      <c r="J87" s="335">
        <v>0</v>
      </c>
      <c r="K87" s="335">
        <v>0</v>
      </c>
      <c r="L87" s="335">
        <v>0</v>
      </c>
      <c r="M87" s="335">
        <v>0</v>
      </c>
      <c r="N87" s="335">
        <v>0</v>
      </c>
      <c r="O87" s="335">
        <v>0</v>
      </c>
      <c r="P87" s="335">
        <v>0</v>
      </c>
      <c r="Q87" s="335">
        <v>0</v>
      </c>
      <c r="R87" s="335">
        <v>0</v>
      </c>
      <c r="S87" s="335">
        <v>0</v>
      </c>
      <c r="T87" s="335">
        <v>0</v>
      </c>
      <c r="U87" s="335">
        <v>0</v>
      </c>
      <c r="V87" s="335">
        <v>0</v>
      </c>
      <c r="W87" s="335">
        <v>0</v>
      </c>
      <c r="X87" s="335">
        <v>0</v>
      </c>
      <c r="Y87" s="335">
        <v>0</v>
      </c>
      <c r="Z87" s="335">
        <v>0</v>
      </c>
      <c r="AA87" s="335">
        <v>0</v>
      </c>
      <c r="AB87" s="335">
        <v>0</v>
      </c>
      <c r="AC87" s="335">
        <v>0</v>
      </c>
      <c r="AD87" s="335">
        <v>0</v>
      </c>
      <c r="AE87" s="335">
        <v>0</v>
      </c>
      <c r="AF87" s="335">
        <v>0</v>
      </c>
      <c r="AG87" s="335">
        <v>0</v>
      </c>
      <c r="AH87" s="335">
        <v>0</v>
      </c>
      <c r="AI87" s="335">
        <v>0.42470119521912353</v>
      </c>
      <c r="AJ87" s="335">
        <v>0.84940239043824706</v>
      </c>
      <c r="AK87" s="335">
        <v>1.6988047808764939</v>
      </c>
      <c r="AL87" s="335">
        <v>2.5482071713147407</v>
      </c>
      <c r="AM87" s="335">
        <v>3.3976095617529882</v>
      </c>
      <c r="AN87" s="335">
        <v>4.2470119521912348</v>
      </c>
      <c r="AO87" s="335">
        <v>4.3108955958777422</v>
      </c>
      <c r="AP87" s="335">
        <v>4.3753097806024854</v>
      </c>
      <c r="AQ87" s="335">
        <v>4.4400000000000013</v>
      </c>
      <c r="AR87" s="335">
        <v>4.5060000000000002</v>
      </c>
      <c r="AS87" s="335">
        <v>4.5740544457188905</v>
      </c>
      <c r="AT87" s="335">
        <v>4.6428486905166855</v>
      </c>
      <c r="AU87" s="335">
        <v>4.7121806059299294</v>
      </c>
      <c r="AV87" s="335">
        <v>4.782053696843823</v>
      </c>
      <c r="AW87" s="335">
        <v>4.8621501955581943</v>
      </c>
      <c r="AX87" s="335">
        <v>4.9417295361251128</v>
      </c>
      <c r="AY87" s="335">
        <v>5.0199232435263399</v>
      </c>
      <c r="AZ87" s="335">
        <v>5.0896179960497294</v>
      </c>
      <c r="BA87" s="335">
        <v>5.1587499429682593</v>
      </c>
      <c r="BB87" s="335">
        <v>5.2272635867934314</v>
      </c>
      <c r="BC87" s="335">
        <v>5.2949116157244163</v>
      </c>
      <c r="BD87" s="335">
        <v>5.3616384168454978</v>
      </c>
      <c r="BE87" s="335">
        <v>5.428401612284576</v>
      </c>
      <c r="BF87" s="335">
        <v>5.4951592036757582</v>
      </c>
      <c r="BG87" s="335">
        <v>5.5615134004028626</v>
      </c>
      <c r="BH87" s="335">
        <v>5.6275215676958261</v>
      </c>
      <c r="BI87" s="335">
        <v>5.6931806034816352</v>
      </c>
      <c r="BJ87" s="335">
        <v>5.7585662052077575</v>
      </c>
      <c r="BK87" s="335">
        <v>5.8234131504995377</v>
      </c>
      <c r="BL87" s="335">
        <v>5.8878370239882036</v>
      </c>
      <c r="BM87" s="335">
        <v>5.9518321288609322</v>
      </c>
      <c r="BN87" s="335">
        <v>6.0155513308075088</v>
      </c>
      <c r="BO87" s="335">
        <v>6.0787837342398472</v>
      </c>
      <c r="BP87" s="335">
        <v>6.1417082158306897</v>
      </c>
      <c r="BQ87" s="335">
        <v>6.2043882375671462</v>
      </c>
      <c r="BR87" s="335">
        <v>6.2670128120374589</v>
      </c>
      <c r="BS87" s="335">
        <v>6.3293933422772986</v>
      </c>
      <c r="BT87" s="335">
        <v>6.3917032903801356</v>
      </c>
      <c r="BU87" s="335">
        <v>6.4539882888421154</v>
      </c>
      <c r="BV87" s="335">
        <v>6.5164194079719193</v>
      </c>
      <c r="BW87" s="335">
        <v>6.5787696371584756</v>
      </c>
      <c r="BX87" s="335">
        <v>6.6411766225317335</v>
      </c>
      <c r="BY87" s="335">
        <v>6.7036298303046786</v>
      </c>
      <c r="BZ87" s="335">
        <v>6.7662284304478719</v>
      </c>
      <c r="CA87" s="335">
        <v>6.8286962965395546</v>
      </c>
      <c r="CB87" s="335">
        <v>6.8911138264103222</v>
      </c>
      <c r="CC87" s="335">
        <v>6.9534463067990098</v>
      </c>
      <c r="CD87" s="335">
        <v>7.0157851780349443</v>
      </c>
      <c r="CE87" s="335">
        <v>7.0782852823512767</v>
      </c>
      <c r="CF87" s="335">
        <v>7.1410421303385156</v>
      </c>
    </row>
    <row r="88" spans="2:84">
      <c r="B88" s="334" t="s">
        <v>33</v>
      </c>
      <c r="C88" s="335">
        <v>305.94840670472644</v>
      </c>
      <c r="D88" s="335">
        <v>316.51542784076275</v>
      </c>
      <c r="E88" s="335">
        <v>327.02944181810102</v>
      </c>
      <c r="F88" s="335">
        <v>337.53267330915878</v>
      </c>
      <c r="G88" s="335">
        <v>348.01482949319256</v>
      </c>
      <c r="H88" s="335">
        <v>358.4586303377327</v>
      </c>
      <c r="I88" s="335">
        <v>368.84863859426991</v>
      </c>
      <c r="J88" s="335">
        <v>379.17119051163155</v>
      </c>
      <c r="K88" s="335">
        <v>389.40970982448476</v>
      </c>
      <c r="L88" s="335">
        <v>399.54903846897417</v>
      </c>
      <c r="M88" s="335">
        <v>409.57129181293635</v>
      </c>
      <c r="N88" s="335">
        <v>419.48554100287066</v>
      </c>
      <c r="O88" s="335">
        <v>429.20277875432248</v>
      </c>
      <c r="P88" s="335">
        <v>438.76328288274817</v>
      </c>
      <c r="Q88" s="335">
        <v>448.12042100488037</v>
      </c>
      <c r="R88" s="335">
        <v>457.19295315972204</v>
      </c>
      <c r="S88" s="335">
        <v>465.92556217412869</v>
      </c>
      <c r="T88" s="335">
        <v>474.28326216747132</v>
      </c>
      <c r="U88" s="335">
        <v>482.58120448101454</v>
      </c>
      <c r="V88" s="335">
        <v>490.58258348481053</v>
      </c>
      <c r="W88" s="335">
        <v>498.27094519499013</v>
      </c>
      <c r="X88" s="335">
        <v>505.69912945581757</v>
      </c>
      <c r="Y88" s="335">
        <v>512.79434340047521</v>
      </c>
      <c r="Z88" s="335">
        <v>519.75760468528676</v>
      </c>
      <c r="AA88" s="335">
        <v>526.68671521436909</v>
      </c>
      <c r="AB88" s="335">
        <v>533.68997576509366</v>
      </c>
      <c r="AC88" s="335">
        <v>540.52923752191384</v>
      </c>
      <c r="AD88" s="335">
        <v>547.86878068421026</v>
      </c>
      <c r="AE88" s="335">
        <v>555.46500177722157</v>
      </c>
      <c r="AF88" s="335">
        <v>566.74858312639458</v>
      </c>
      <c r="AG88" s="335">
        <v>578.06662652713408</v>
      </c>
      <c r="AH88" s="335">
        <v>589.49394271245365</v>
      </c>
      <c r="AI88" s="335">
        <v>601.2666289500529</v>
      </c>
      <c r="AJ88" s="335">
        <v>612.17948219578386</v>
      </c>
      <c r="AK88" s="335">
        <v>625.19783933767758</v>
      </c>
      <c r="AL88" s="335">
        <v>637.42457440755584</v>
      </c>
      <c r="AM88" s="335">
        <v>649.65130947743398</v>
      </c>
      <c r="AN88" s="335">
        <v>661.87011952191222</v>
      </c>
      <c r="AO88" s="335">
        <v>671.82598387036751</v>
      </c>
      <c r="AP88" s="335">
        <v>681.86452970508674</v>
      </c>
      <c r="AQ88" s="335">
        <v>691.99199999999996</v>
      </c>
      <c r="AR88" s="335">
        <v>702.20099999999991</v>
      </c>
      <c r="AS88" s="335">
        <v>712.83763661783485</v>
      </c>
      <c r="AT88" s="335">
        <v>723.55878728548089</v>
      </c>
      <c r="AU88" s="335">
        <v>734.36373053918919</v>
      </c>
      <c r="AV88" s="335">
        <v>745.25301259328899</v>
      </c>
      <c r="AW88" s="335">
        <v>761.30794062652251</v>
      </c>
      <c r="AX88" s="335">
        <v>777.34902556759323</v>
      </c>
      <c r="AY88" s="335">
        <v>799.00322689590257</v>
      </c>
      <c r="AZ88" s="335">
        <v>823.58073634107575</v>
      </c>
      <c r="BA88" s="335">
        <v>848.21499024927914</v>
      </c>
      <c r="BB88" s="335">
        <v>872.92525662524554</v>
      </c>
      <c r="BC88" s="335">
        <v>897.75355780590007</v>
      </c>
      <c r="BD88" s="335">
        <v>924.09870946887884</v>
      </c>
      <c r="BE88" s="335">
        <v>950.58706413629523</v>
      </c>
      <c r="BF88" s="335">
        <v>977.24886377224379</v>
      </c>
      <c r="BG88" s="335">
        <v>1003.9278594917026</v>
      </c>
      <c r="BH88" s="335">
        <v>1030.6691055060808</v>
      </c>
      <c r="BI88" s="335">
        <v>1057.466482623686</v>
      </c>
      <c r="BJ88" s="335">
        <v>1084.3688625693012</v>
      </c>
      <c r="BK88" s="335">
        <v>1111.2407820837414</v>
      </c>
      <c r="BL88" s="335">
        <v>1138.1382454900097</v>
      </c>
      <c r="BM88" s="335">
        <v>1165.0546728695699</v>
      </c>
      <c r="BN88" s="335">
        <v>1192.0544104877254</v>
      </c>
      <c r="BO88" s="335">
        <v>1219.0121008920776</v>
      </c>
      <c r="BP88" s="335">
        <v>1245.9981267398823</v>
      </c>
      <c r="BQ88" s="335">
        <v>1273.0214369112762</v>
      </c>
      <c r="BR88" s="335">
        <v>1300.1564742652424</v>
      </c>
      <c r="BS88" s="335">
        <v>1327.283862951539</v>
      </c>
      <c r="BT88" s="335">
        <v>1354.4759345717953</v>
      </c>
      <c r="BU88" s="335">
        <v>1381.7403410837696</v>
      </c>
      <c r="BV88" s="335">
        <v>1409.150417602438</v>
      </c>
      <c r="BW88" s="335">
        <v>1436.5795900189992</v>
      </c>
      <c r="BX88" s="335">
        <v>1464.0944353736643</v>
      </c>
      <c r="BY88" s="335">
        <v>1491.691480663465</v>
      </c>
      <c r="BZ88" s="335">
        <v>1519.4293070244271</v>
      </c>
      <c r="CA88" s="335">
        <v>1547.1697137558615</v>
      </c>
      <c r="CB88" s="335">
        <v>1574.9665446693739</v>
      </c>
      <c r="CC88" s="335">
        <v>1602.8101645770967</v>
      </c>
      <c r="CD88" s="335">
        <v>1630.7568898407349</v>
      </c>
      <c r="CE88" s="335">
        <v>1658.767922696662</v>
      </c>
      <c r="CF88" s="335">
        <v>1686.9025154889155</v>
      </c>
    </row>
    <row r="89" spans="2:84" ht="13.5" thickBot="1">
      <c r="B89" s="349"/>
      <c r="C89" s="332"/>
      <c r="D89" s="332"/>
      <c r="E89" s="332"/>
      <c r="F89" s="332"/>
      <c r="G89" s="332"/>
      <c r="H89" s="332"/>
      <c r="I89" s="332"/>
      <c r="J89" s="332"/>
      <c r="K89" s="332"/>
    </row>
    <row r="90" spans="2:84">
      <c r="B90" s="346"/>
      <c r="C90" s="347" t="s">
        <v>494</v>
      </c>
      <c r="D90" s="348"/>
      <c r="E90" s="289"/>
      <c r="F90" s="289"/>
      <c r="G90" s="289"/>
      <c r="H90" s="289"/>
      <c r="I90" s="289"/>
      <c r="J90" s="289"/>
      <c r="K90" s="289"/>
      <c r="L90" s="289"/>
      <c r="M90" s="289"/>
      <c r="N90" s="289"/>
      <c r="O90" s="289"/>
      <c r="P90" s="289"/>
      <c r="Q90" s="289"/>
      <c r="R90" s="289"/>
      <c r="S90" s="289"/>
      <c r="T90" s="289"/>
      <c r="U90" s="289"/>
      <c r="V90" s="289"/>
      <c r="W90" s="289"/>
      <c r="X90" s="289"/>
      <c r="Y90" s="289"/>
      <c r="Z90" s="289"/>
      <c r="AA90" s="289"/>
      <c r="AB90" s="289"/>
      <c r="AC90" s="289"/>
      <c r="AD90" s="289"/>
      <c r="AE90" s="289"/>
      <c r="AF90" s="289"/>
      <c r="AG90" s="289"/>
      <c r="AH90" s="289"/>
      <c r="AI90" s="289"/>
      <c r="AJ90" s="289"/>
      <c r="AK90" s="289"/>
      <c r="AL90" s="289"/>
      <c r="AM90" s="289"/>
      <c r="AN90" s="289"/>
      <c r="AO90" s="289"/>
      <c r="AP90" s="289"/>
      <c r="AQ90" s="289"/>
      <c r="AR90" s="289"/>
      <c r="AS90" s="289"/>
      <c r="AT90" s="289"/>
      <c r="AU90" s="289"/>
      <c r="AV90" s="289"/>
      <c r="AW90" s="289"/>
      <c r="AX90" s="289"/>
      <c r="AY90" s="289"/>
      <c r="AZ90" s="289"/>
      <c r="BA90" s="289"/>
      <c r="BB90" s="289"/>
      <c r="BC90" s="289"/>
      <c r="BD90" s="289"/>
      <c r="BE90" s="289"/>
      <c r="BF90" s="289"/>
      <c r="BG90" s="289"/>
      <c r="BH90" s="289"/>
      <c r="BI90" s="289"/>
      <c r="BJ90" s="289"/>
      <c r="BK90" s="289"/>
      <c r="BL90" s="289"/>
      <c r="BM90" s="289"/>
      <c r="BN90" s="289"/>
      <c r="BO90" s="289"/>
      <c r="BP90" s="289"/>
      <c r="BQ90" s="289"/>
      <c r="BR90" s="289"/>
      <c r="BS90" s="289"/>
      <c r="BT90" s="289"/>
      <c r="BU90" s="289"/>
      <c r="BV90" s="289"/>
      <c r="BW90" s="289"/>
      <c r="BX90" s="289"/>
      <c r="BY90" s="289"/>
      <c r="BZ90" s="289"/>
      <c r="CA90" s="289"/>
      <c r="CB90" s="289"/>
      <c r="CC90" s="289"/>
      <c r="CD90" s="289"/>
      <c r="CE90" s="289"/>
      <c r="CF90" s="289"/>
    </row>
    <row r="91" spans="2:84">
      <c r="B91" s="333" t="s">
        <v>36</v>
      </c>
      <c r="C91" s="322">
        <v>1970</v>
      </c>
      <c r="D91" s="322">
        <v>1971</v>
      </c>
      <c r="E91" s="322">
        <v>1972</v>
      </c>
      <c r="F91" s="322">
        <v>1973</v>
      </c>
      <c r="G91" s="322">
        <v>1974</v>
      </c>
      <c r="H91" s="322">
        <v>1975</v>
      </c>
      <c r="I91" s="322">
        <v>1976</v>
      </c>
      <c r="J91" s="322">
        <v>1977</v>
      </c>
      <c r="K91" s="322">
        <v>1978</v>
      </c>
      <c r="L91" s="322">
        <v>1979</v>
      </c>
      <c r="M91" s="322">
        <v>1980</v>
      </c>
      <c r="N91" s="322">
        <v>1981</v>
      </c>
      <c r="O91" s="322">
        <v>1982</v>
      </c>
      <c r="P91" s="322">
        <v>1983</v>
      </c>
      <c r="Q91" s="322">
        <v>1984</v>
      </c>
      <c r="R91" s="322">
        <v>1985</v>
      </c>
      <c r="S91" s="322">
        <v>1986</v>
      </c>
      <c r="T91" s="322">
        <v>1987</v>
      </c>
      <c r="U91" s="322">
        <v>1988</v>
      </c>
      <c r="V91" s="322">
        <v>1989</v>
      </c>
      <c r="W91" s="322">
        <v>1990</v>
      </c>
      <c r="X91" s="322">
        <v>1991</v>
      </c>
      <c r="Y91" s="322">
        <v>1992</v>
      </c>
      <c r="Z91" s="322">
        <v>1993</v>
      </c>
      <c r="AA91" s="322">
        <v>1994</v>
      </c>
      <c r="AB91" s="322">
        <v>1995</v>
      </c>
      <c r="AC91" s="322">
        <v>1996</v>
      </c>
      <c r="AD91" s="322">
        <v>1997</v>
      </c>
      <c r="AE91" s="322">
        <v>1998</v>
      </c>
      <c r="AF91" s="322">
        <v>1999</v>
      </c>
      <c r="AG91" s="322">
        <v>2000</v>
      </c>
      <c r="AH91" s="322">
        <v>2001</v>
      </c>
      <c r="AI91" s="322">
        <v>2002</v>
      </c>
      <c r="AJ91" s="322">
        <v>2003</v>
      </c>
      <c r="AK91" s="322">
        <v>2004</v>
      </c>
      <c r="AL91" s="322">
        <v>2005</v>
      </c>
      <c r="AM91" s="322">
        <v>2006</v>
      </c>
      <c r="AN91" s="322">
        <v>2007</v>
      </c>
      <c r="AO91" s="322">
        <v>2008</v>
      </c>
      <c r="AP91" s="322">
        <v>2009</v>
      </c>
      <c r="AQ91" s="322">
        <v>2010</v>
      </c>
      <c r="AR91" s="322">
        <v>2011</v>
      </c>
      <c r="AS91" s="322">
        <v>2012</v>
      </c>
      <c r="AT91" s="322">
        <v>2013</v>
      </c>
      <c r="AU91" s="322">
        <v>2014</v>
      </c>
      <c r="AV91" s="322">
        <v>2015</v>
      </c>
      <c r="AW91" s="322">
        <v>2016</v>
      </c>
      <c r="AX91" s="322">
        <v>2017</v>
      </c>
      <c r="AY91" s="322">
        <v>2018</v>
      </c>
      <c r="AZ91" s="322">
        <v>2019</v>
      </c>
      <c r="BA91" s="322">
        <v>2020</v>
      </c>
      <c r="BB91" s="322">
        <v>2021</v>
      </c>
      <c r="BC91" s="322">
        <v>2022</v>
      </c>
      <c r="BD91" s="322">
        <v>2023</v>
      </c>
      <c r="BE91" s="322">
        <v>2024</v>
      </c>
      <c r="BF91" s="322">
        <v>2025</v>
      </c>
      <c r="BG91" s="322">
        <v>2026</v>
      </c>
      <c r="BH91" s="322">
        <v>2027</v>
      </c>
      <c r="BI91" s="322">
        <v>2028</v>
      </c>
      <c r="BJ91" s="322">
        <v>2029</v>
      </c>
      <c r="BK91" s="322">
        <v>2030</v>
      </c>
      <c r="BL91" s="322">
        <v>2031</v>
      </c>
      <c r="BM91" s="322">
        <v>2032</v>
      </c>
      <c r="BN91" s="322">
        <v>2033</v>
      </c>
      <c r="BO91" s="322">
        <v>2034</v>
      </c>
      <c r="BP91" s="322">
        <v>2035</v>
      </c>
      <c r="BQ91" s="322">
        <v>2036</v>
      </c>
      <c r="BR91" s="322">
        <v>2037</v>
      </c>
      <c r="BS91" s="322">
        <v>2038</v>
      </c>
      <c r="BT91" s="322">
        <v>2039</v>
      </c>
      <c r="BU91" s="322">
        <v>2040</v>
      </c>
      <c r="BV91" s="322">
        <v>2041</v>
      </c>
      <c r="BW91" s="322">
        <v>2042</v>
      </c>
      <c r="BX91" s="322">
        <v>2043</v>
      </c>
      <c r="BY91" s="322">
        <v>2044</v>
      </c>
      <c r="BZ91" s="322">
        <v>2045</v>
      </c>
      <c r="CA91" s="322">
        <v>2046</v>
      </c>
      <c r="CB91" s="322">
        <v>2047</v>
      </c>
      <c r="CC91" s="322">
        <v>2048</v>
      </c>
      <c r="CD91" s="322">
        <v>2049</v>
      </c>
      <c r="CE91" s="322">
        <v>2050</v>
      </c>
      <c r="CF91" s="322">
        <v>2051</v>
      </c>
    </row>
    <row r="92" spans="2:84">
      <c r="B92" s="334" t="s">
        <v>513</v>
      </c>
      <c r="C92" s="335">
        <v>10.12924944102568</v>
      </c>
      <c r="D92" s="335">
        <v>10.381157461663888</v>
      </c>
      <c r="E92" s="335">
        <v>10.627573637503916</v>
      </c>
      <c r="F92" s="335">
        <v>10.870359944076323</v>
      </c>
      <c r="G92" s="335">
        <v>11.109794415483178</v>
      </c>
      <c r="H92" s="335">
        <v>11.34598836199611</v>
      </c>
      <c r="I92" s="335">
        <v>11.579159868061865</v>
      </c>
      <c r="J92" s="335">
        <v>11.809629775450921</v>
      </c>
      <c r="K92" s="335">
        <v>12.037673574934457</v>
      </c>
      <c r="L92" s="335">
        <v>12.263653977079279</v>
      </c>
      <c r="M92" s="335">
        <v>12.487889128224513</v>
      </c>
      <c r="N92" s="335">
        <v>12.690923141463006</v>
      </c>
      <c r="O92" s="335">
        <v>12.88781152229992</v>
      </c>
      <c r="P92" s="335">
        <v>13.080417756507705</v>
      </c>
      <c r="Q92" s="335">
        <v>13.268133866158305</v>
      </c>
      <c r="R92" s="335">
        <v>13.449327832826798</v>
      </c>
      <c r="S92" s="335">
        <v>13.622678794432153</v>
      </c>
      <c r="T92" s="335">
        <v>13.786431508122124</v>
      </c>
      <c r="U92" s="335">
        <v>13.928308244385256</v>
      </c>
      <c r="V92" s="335">
        <v>14.061523396673355</v>
      </c>
      <c r="W92" s="335">
        <v>14.426012365134083</v>
      </c>
      <c r="X92" s="335">
        <v>14.425478292671379</v>
      </c>
      <c r="Y92" s="335">
        <v>14.471925957200048</v>
      </c>
      <c r="Z92" s="335">
        <v>14.610215764067098</v>
      </c>
      <c r="AA92" s="335">
        <v>14.651922006304002</v>
      </c>
      <c r="AB92" s="335">
        <v>14.709066300946764</v>
      </c>
      <c r="AC92" s="335">
        <v>14.800940607954166</v>
      </c>
      <c r="AD92" s="335">
        <v>14.899666504470721</v>
      </c>
      <c r="AE92" s="335">
        <v>15.009273062119242</v>
      </c>
      <c r="AF92" s="335">
        <v>14.396786740778067</v>
      </c>
      <c r="AG92" s="335">
        <v>13.780729626450251</v>
      </c>
      <c r="AH92" s="335">
        <v>13.143856209944873</v>
      </c>
      <c r="AI92" s="335">
        <v>13.148888579500046</v>
      </c>
      <c r="AJ92" s="335">
        <v>12.707623573656276</v>
      </c>
      <c r="AK92" s="335">
        <v>12.21057741176012</v>
      </c>
      <c r="AL92" s="335">
        <v>11.705243816276429</v>
      </c>
      <c r="AM92" s="335">
        <v>11.191727475289737</v>
      </c>
      <c r="AN92" s="335">
        <v>10.662891689997917</v>
      </c>
      <c r="AO92" s="335">
        <v>9.5059274363074202</v>
      </c>
      <c r="AP92" s="335">
        <v>7.2607565120315938</v>
      </c>
      <c r="AQ92" s="335">
        <v>5.0092631323857635</v>
      </c>
      <c r="AR92" s="335">
        <v>2.9115310764545663</v>
      </c>
      <c r="AS92" s="335">
        <v>1.478033609793777</v>
      </c>
      <c r="AT92" s="335">
        <v>0.78909410715567208</v>
      </c>
      <c r="AU92" s="335">
        <v>0.53242125266767892</v>
      </c>
      <c r="AV92" s="335">
        <v>0.46533027434617641</v>
      </c>
      <c r="AW92" s="335">
        <v>0.27719932304887768</v>
      </c>
      <c r="AX92" s="335">
        <v>8.2003839464505499E-2</v>
      </c>
      <c r="AY92" s="335">
        <v>0</v>
      </c>
      <c r="AZ92" s="335">
        <v>0</v>
      </c>
      <c r="BA92" s="335">
        <v>0</v>
      </c>
      <c r="BB92" s="335">
        <v>0</v>
      </c>
      <c r="BC92" s="335">
        <v>0</v>
      </c>
      <c r="BD92" s="335">
        <v>0</v>
      </c>
      <c r="BE92" s="335">
        <v>0</v>
      </c>
      <c r="BF92" s="335">
        <v>0</v>
      </c>
      <c r="BG92" s="335">
        <v>0</v>
      </c>
      <c r="BH92" s="335">
        <v>0</v>
      </c>
      <c r="BI92" s="335">
        <v>0</v>
      </c>
      <c r="BJ92" s="335">
        <v>0</v>
      </c>
      <c r="BK92" s="335">
        <v>0</v>
      </c>
      <c r="BL92" s="335">
        <v>0</v>
      </c>
      <c r="BM92" s="335">
        <v>0</v>
      </c>
      <c r="BN92" s="335">
        <v>0</v>
      </c>
      <c r="BO92" s="335">
        <v>0</v>
      </c>
      <c r="BP92" s="335">
        <v>0</v>
      </c>
      <c r="BQ92" s="335">
        <v>0</v>
      </c>
      <c r="BR92" s="335">
        <v>0</v>
      </c>
      <c r="BS92" s="335">
        <v>0</v>
      </c>
      <c r="BT92" s="335">
        <v>0</v>
      </c>
      <c r="BU92" s="335">
        <v>0</v>
      </c>
      <c r="BV92" s="335">
        <v>0</v>
      </c>
      <c r="BW92" s="335">
        <v>0</v>
      </c>
      <c r="BX92" s="335">
        <v>0</v>
      </c>
      <c r="BY92" s="335">
        <v>0</v>
      </c>
      <c r="BZ92" s="335">
        <v>0</v>
      </c>
      <c r="CA92" s="335">
        <v>0</v>
      </c>
      <c r="CB92" s="335">
        <v>0</v>
      </c>
      <c r="CC92" s="335">
        <v>0</v>
      </c>
      <c r="CD92" s="335">
        <v>0</v>
      </c>
      <c r="CE92" s="335">
        <v>0</v>
      </c>
      <c r="CF92" s="335">
        <v>0</v>
      </c>
    </row>
    <row r="93" spans="2:84">
      <c r="B93" s="334" t="s">
        <v>514</v>
      </c>
      <c r="C93" s="335">
        <v>0</v>
      </c>
      <c r="D93" s="335">
        <v>0</v>
      </c>
      <c r="E93" s="335">
        <v>0</v>
      </c>
      <c r="F93" s="335">
        <v>0</v>
      </c>
      <c r="G93" s="335">
        <v>0</v>
      </c>
      <c r="H93" s="335">
        <v>0</v>
      </c>
      <c r="I93" s="335">
        <v>0</v>
      </c>
      <c r="J93" s="335">
        <v>0</v>
      </c>
      <c r="K93" s="335">
        <v>0</v>
      </c>
      <c r="L93" s="335">
        <v>0</v>
      </c>
      <c r="M93" s="335">
        <v>0</v>
      </c>
      <c r="N93" s="335">
        <v>0</v>
      </c>
      <c r="O93" s="335">
        <v>0</v>
      </c>
      <c r="P93" s="335">
        <v>0</v>
      </c>
      <c r="Q93" s="335">
        <v>0</v>
      </c>
      <c r="R93" s="335">
        <v>0</v>
      </c>
      <c r="S93" s="335">
        <v>0</v>
      </c>
      <c r="T93" s="335">
        <v>9.7829955245473752E-4</v>
      </c>
      <c r="U93" s="335">
        <v>2.3370694320374561E-2</v>
      </c>
      <c r="V93" s="335">
        <v>4.8442604518097204E-2</v>
      </c>
      <c r="W93" s="335">
        <v>7.7095749247806114E-2</v>
      </c>
      <c r="X93" s="335">
        <v>0.10596743836985535</v>
      </c>
      <c r="Y93" s="335">
        <v>0.13633834258248881</v>
      </c>
      <c r="Z93" s="335">
        <v>0.16856677663381989</v>
      </c>
      <c r="AA93" s="335">
        <v>0.20020785098081664</v>
      </c>
      <c r="AB93" s="335">
        <v>0.23193738615515866</v>
      </c>
      <c r="AC93" s="335">
        <v>0.26370336361455199</v>
      </c>
      <c r="AD93" s="335">
        <v>0.2946693814410784</v>
      </c>
      <c r="AE93" s="335">
        <v>0.32493129304397894</v>
      </c>
      <c r="AF93" s="335">
        <v>0.77431850781875333</v>
      </c>
      <c r="AG93" s="335">
        <v>1.2374587435615907</v>
      </c>
      <c r="AH93" s="335">
        <v>1.6995740682531708</v>
      </c>
      <c r="AI93" s="335">
        <v>2.278413533065089</v>
      </c>
      <c r="AJ93" s="335">
        <v>2.813891487448192</v>
      </c>
      <c r="AK93" s="335">
        <v>3.3479118665043641</v>
      </c>
      <c r="AL93" s="335">
        <v>3.8766987188455659</v>
      </c>
      <c r="AM93" s="335">
        <v>4.3991872062320594</v>
      </c>
      <c r="AN93" s="335">
        <v>4.9096823154819722</v>
      </c>
      <c r="AO93" s="335">
        <v>4.871772524685305</v>
      </c>
      <c r="AP93" s="335">
        <v>4.6086773420306839</v>
      </c>
      <c r="AQ93" s="335">
        <v>5.21420544779415</v>
      </c>
      <c r="AR93" s="335">
        <v>5.8350504858017569</v>
      </c>
      <c r="AS93" s="335">
        <v>6.1786070954155994</v>
      </c>
      <c r="AT93" s="335">
        <v>6.3901418435171999</v>
      </c>
      <c r="AU93" s="335">
        <v>6.4734947753702814</v>
      </c>
      <c r="AV93" s="335">
        <v>6.5647732319505705</v>
      </c>
      <c r="AW93" s="335">
        <v>6.7626550133224042</v>
      </c>
      <c r="AX93" s="335">
        <v>6.9503911669477372</v>
      </c>
      <c r="AY93" s="335">
        <v>7.1260145271561965</v>
      </c>
      <c r="AZ93" s="335">
        <v>7.2792481391727213</v>
      </c>
      <c r="BA93" s="335">
        <v>7.4210323335674149</v>
      </c>
      <c r="BB93" s="335">
        <v>7.5511497564802905</v>
      </c>
      <c r="BC93" s="335">
        <v>7.6688768338811251</v>
      </c>
      <c r="BD93" s="335">
        <v>7.7740528669872306</v>
      </c>
      <c r="BE93" s="335">
        <v>7.8679012954851393</v>
      </c>
      <c r="BF93" s="335">
        <v>7.9501508355987349</v>
      </c>
      <c r="BG93" s="335">
        <v>8.0201561625933255</v>
      </c>
      <c r="BH93" s="335">
        <v>8.0778379498328388</v>
      </c>
      <c r="BI93" s="335">
        <v>8.1230615135566087</v>
      </c>
      <c r="BJ93" s="335">
        <v>8.155631341622513</v>
      </c>
      <c r="BK93" s="335">
        <v>8.1753881066107326</v>
      </c>
      <c r="BL93" s="335">
        <v>8.1822441956982139</v>
      </c>
      <c r="BM93" s="335">
        <v>8.1760966321935182</v>
      </c>
      <c r="BN93" s="335">
        <v>8.1567595157272237</v>
      </c>
      <c r="BO93" s="335">
        <v>8.1244435337066871</v>
      </c>
      <c r="BP93" s="335">
        <v>8.0790398536125316</v>
      </c>
      <c r="BQ93" s="335">
        <v>8.0205566251837155</v>
      </c>
      <c r="BR93" s="335">
        <v>7.9487297725239436</v>
      </c>
      <c r="BS93" s="335">
        <v>7.8640730419778295</v>
      </c>
      <c r="BT93" s="335">
        <v>7.7663331201571078</v>
      </c>
      <c r="BU93" s="335">
        <v>7.6554893552429437</v>
      </c>
      <c r="BV93" s="335">
        <v>7.5311083072393457</v>
      </c>
      <c r="BW93" s="335">
        <v>7.3939239941003327</v>
      </c>
      <c r="BX93" s="335">
        <v>7.2434958373384806</v>
      </c>
      <c r="BY93" s="335">
        <v>7.079734511697219</v>
      </c>
      <c r="BZ93" s="335">
        <v>6.9019869741850695</v>
      </c>
      <c r="CA93" s="335">
        <v>6.7112231381807383</v>
      </c>
      <c r="CB93" s="335">
        <v>6.5068185919941977</v>
      </c>
      <c r="CC93" s="335">
        <v>6.2886825817878664</v>
      </c>
      <c r="CD93" s="335">
        <v>6.0560395500382658</v>
      </c>
      <c r="CE93" s="335">
        <v>5.8105266815512699</v>
      </c>
      <c r="CF93" s="335">
        <v>5.5513663541516509</v>
      </c>
    </row>
    <row r="94" spans="2:84">
      <c r="B94" s="334" t="s">
        <v>515</v>
      </c>
      <c r="C94" s="335">
        <v>1.1682448474940952</v>
      </c>
      <c r="D94" s="335">
        <v>1.2372485555512513</v>
      </c>
      <c r="E94" s="335">
        <v>1.3067062146689623</v>
      </c>
      <c r="F94" s="335">
        <v>1.3762766052034741</v>
      </c>
      <c r="G94" s="335">
        <v>1.4455955367411231</v>
      </c>
      <c r="H94" s="335">
        <v>1.5142764506480884</v>
      </c>
      <c r="I94" s="335">
        <v>1.5819111283769955</v>
      </c>
      <c r="J94" s="335">
        <v>1.6480705115160235</v>
      </c>
      <c r="K94" s="335">
        <v>1.7123056413714044</v>
      </c>
      <c r="L94" s="335">
        <v>1.7741487278552763</v>
      </c>
      <c r="M94" s="335">
        <v>1.8331143596064852</v>
      </c>
      <c r="N94" s="335">
        <v>1.8887008696025209</v>
      </c>
      <c r="O94" s="335">
        <v>1.9403918730269754</v>
      </c>
      <c r="P94" s="335">
        <v>1.987523968432152</v>
      </c>
      <c r="Q94" s="335">
        <v>2.0294174476067623</v>
      </c>
      <c r="R94" s="335">
        <v>2.0653826704983733</v>
      </c>
      <c r="S94" s="335">
        <v>2.0952968706867057</v>
      </c>
      <c r="T94" s="335">
        <v>2.1190835233611627</v>
      </c>
      <c r="U94" s="335">
        <v>2.1370899612266521</v>
      </c>
      <c r="V94" s="335">
        <v>2.1497147733258788</v>
      </c>
      <c r="W94" s="335">
        <v>2.1938940222094812</v>
      </c>
      <c r="X94" s="335">
        <v>2.1789285138117673</v>
      </c>
      <c r="Y94" s="335">
        <v>2.1683322200175681</v>
      </c>
      <c r="Z94" s="335">
        <v>2.1686879032893578</v>
      </c>
      <c r="AA94" s="335">
        <v>2.1522885248605719</v>
      </c>
      <c r="AB94" s="335">
        <v>2.1362310993916624</v>
      </c>
      <c r="AC94" s="335">
        <v>2.1236200031114283</v>
      </c>
      <c r="AD94" s="335">
        <v>2.1108795134681406</v>
      </c>
      <c r="AE94" s="335">
        <v>2.1467819832192507</v>
      </c>
      <c r="AF94" s="335">
        <v>2.0945710157871917</v>
      </c>
      <c r="AG94" s="335">
        <v>2.0382700273419871</v>
      </c>
      <c r="AH94" s="335">
        <v>1.9745605528436228</v>
      </c>
      <c r="AI94" s="335">
        <v>2.0046987038068598</v>
      </c>
      <c r="AJ94" s="335">
        <v>1.9634854779883866</v>
      </c>
      <c r="AK94" s="335">
        <v>1.9082258535782799</v>
      </c>
      <c r="AL94" s="335">
        <v>1.8445771326977625</v>
      </c>
      <c r="AM94" s="335">
        <v>1.7717744468389161</v>
      </c>
      <c r="AN94" s="335">
        <v>1.6880377294770559</v>
      </c>
      <c r="AO94" s="335">
        <v>1.5541986973153226</v>
      </c>
      <c r="AP94" s="335">
        <v>1.3530725835778858</v>
      </c>
      <c r="AQ94" s="335">
        <v>1.2631540786228459</v>
      </c>
      <c r="AR94" s="335">
        <v>1.1870963294694798</v>
      </c>
      <c r="AS94" s="335">
        <v>1.0878352466984049</v>
      </c>
      <c r="AT94" s="335">
        <v>0.98458274826929737</v>
      </c>
      <c r="AU94" s="335">
        <v>0.87278605278700272</v>
      </c>
      <c r="AV94" s="335">
        <v>0.7686477473142348</v>
      </c>
      <c r="AW94" s="335">
        <v>0.66013569612901768</v>
      </c>
      <c r="AX94" s="335">
        <v>0.55019890518106906</v>
      </c>
      <c r="AY94" s="335">
        <v>0.43952282512858293</v>
      </c>
      <c r="AZ94" s="335">
        <v>0.32748460855706252</v>
      </c>
      <c r="BA94" s="335">
        <v>0.21505518575002125</v>
      </c>
      <c r="BB94" s="335">
        <v>0.10200454900327449</v>
      </c>
      <c r="BC94" s="335">
        <v>0</v>
      </c>
      <c r="BD94" s="335">
        <v>0</v>
      </c>
      <c r="BE94" s="335">
        <v>0</v>
      </c>
      <c r="BF94" s="335">
        <v>0</v>
      </c>
      <c r="BG94" s="335">
        <v>0</v>
      </c>
      <c r="BH94" s="335">
        <v>0</v>
      </c>
      <c r="BI94" s="335">
        <v>0</v>
      </c>
      <c r="BJ94" s="335">
        <v>0</v>
      </c>
      <c r="BK94" s="335">
        <v>0</v>
      </c>
      <c r="BL94" s="335">
        <v>0</v>
      </c>
      <c r="BM94" s="335">
        <v>0</v>
      </c>
      <c r="BN94" s="335">
        <v>0</v>
      </c>
      <c r="BO94" s="335">
        <v>0</v>
      </c>
      <c r="BP94" s="335">
        <v>0</v>
      </c>
      <c r="BQ94" s="335">
        <v>0</v>
      </c>
      <c r="BR94" s="335">
        <v>0</v>
      </c>
      <c r="BS94" s="335">
        <v>0</v>
      </c>
      <c r="BT94" s="335">
        <v>0</v>
      </c>
      <c r="BU94" s="335">
        <v>0</v>
      </c>
      <c r="BV94" s="335">
        <v>0</v>
      </c>
      <c r="BW94" s="335">
        <v>0</v>
      </c>
      <c r="BX94" s="335">
        <v>0</v>
      </c>
      <c r="BY94" s="335">
        <v>0</v>
      </c>
      <c r="BZ94" s="335">
        <v>0</v>
      </c>
      <c r="CA94" s="335">
        <v>0</v>
      </c>
      <c r="CB94" s="335">
        <v>0</v>
      </c>
      <c r="CC94" s="335">
        <v>0</v>
      </c>
      <c r="CD94" s="335">
        <v>0</v>
      </c>
      <c r="CE94" s="335">
        <v>0</v>
      </c>
      <c r="CF94" s="335">
        <v>0</v>
      </c>
    </row>
    <row r="95" spans="2:84">
      <c r="B95" s="334" t="s">
        <v>516</v>
      </c>
      <c r="C95" s="335">
        <v>0</v>
      </c>
      <c r="D95" s="335">
        <v>0</v>
      </c>
      <c r="E95" s="335">
        <v>0</v>
      </c>
      <c r="F95" s="335">
        <v>0</v>
      </c>
      <c r="G95" s="335">
        <v>0</v>
      </c>
      <c r="H95" s="335">
        <v>0</v>
      </c>
      <c r="I95" s="335">
        <v>0</v>
      </c>
      <c r="J95" s="335">
        <v>0</v>
      </c>
      <c r="K95" s="335">
        <v>0</v>
      </c>
      <c r="L95" s="335">
        <v>0</v>
      </c>
      <c r="M95" s="335">
        <v>0</v>
      </c>
      <c r="N95" s="335">
        <v>9.6214888058245556E-3</v>
      </c>
      <c r="O95" s="335">
        <v>2.0999235142418162E-2</v>
      </c>
      <c r="P95" s="335">
        <v>3.4321386584148378E-2</v>
      </c>
      <c r="Q95" s="335">
        <v>4.9686352585365974E-2</v>
      </c>
      <c r="R95" s="335">
        <v>6.7183026988249239E-2</v>
      </c>
      <c r="S95" s="335">
        <v>8.6888581941374554E-2</v>
      </c>
      <c r="T95" s="335">
        <v>0.10886616147227968</v>
      </c>
      <c r="U95" s="335">
        <v>0.13318585282915341</v>
      </c>
      <c r="V95" s="335">
        <v>0.15991698364095383</v>
      </c>
      <c r="W95" s="335">
        <v>0.19232863628805855</v>
      </c>
      <c r="X95" s="335">
        <v>0.22276598912800283</v>
      </c>
      <c r="Y95" s="335">
        <v>0.25628450879591291</v>
      </c>
      <c r="Z95" s="335">
        <v>0.29414170769581566</v>
      </c>
      <c r="AA95" s="335">
        <v>0.33282683961890908</v>
      </c>
      <c r="AB95" s="335">
        <v>0.37449104908060193</v>
      </c>
      <c r="AC95" s="335">
        <v>0.41986237353180517</v>
      </c>
      <c r="AD95" s="335">
        <v>0.4822147310784114</v>
      </c>
      <c r="AE95" s="335">
        <v>0.52799303687934596</v>
      </c>
      <c r="AF95" s="335">
        <v>0.6086739273976487</v>
      </c>
      <c r="AG95" s="335">
        <v>0.69989513077407539</v>
      </c>
      <c r="AH95" s="335">
        <v>0.79593828423625657</v>
      </c>
      <c r="AI95" s="335">
        <v>0.94073263051215961</v>
      </c>
      <c r="AJ95" s="335">
        <v>1.0613206862181559</v>
      </c>
      <c r="AK95" s="335">
        <v>1.1787799455001957</v>
      </c>
      <c r="AL95" s="335">
        <v>1.2942805820158296</v>
      </c>
      <c r="AM95" s="335">
        <v>1.4070469951983966</v>
      </c>
      <c r="AN95" s="335">
        <v>1.5151439983970068</v>
      </c>
      <c r="AO95" s="335">
        <v>1.7958917585119014</v>
      </c>
      <c r="AP95" s="335">
        <v>2.1395282435483458</v>
      </c>
      <c r="AQ95" s="335">
        <v>2.5736025377245499</v>
      </c>
      <c r="AR95" s="335">
        <v>3.0752021665275358</v>
      </c>
      <c r="AS95" s="335">
        <v>3.4548021932644222</v>
      </c>
      <c r="AT95" s="335">
        <v>3.6392655277183361</v>
      </c>
      <c r="AU95" s="335">
        <v>3.7081964159632239</v>
      </c>
      <c r="AV95" s="335">
        <v>3.7604893845504108</v>
      </c>
      <c r="AW95" s="335">
        <v>3.7930117813314612</v>
      </c>
      <c r="AX95" s="335">
        <v>3.8212974747535844</v>
      </c>
      <c r="AY95" s="335">
        <v>3.8448110584397512</v>
      </c>
      <c r="AZ95" s="335">
        <v>3.8580441772926055</v>
      </c>
      <c r="BA95" s="335">
        <v>3.8671023939758071</v>
      </c>
      <c r="BB95" s="335">
        <v>3.8717854450994551</v>
      </c>
      <c r="BC95" s="335">
        <v>3.8721423781847339</v>
      </c>
      <c r="BD95" s="335">
        <v>3.8679976213284233</v>
      </c>
      <c r="BE95" s="335">
        <v>3.8600243693352398</v>
      </c>
      <c r="BF95" s="335">
        <v>3.8479921303009115</v>
      </c>
      <c r="BG95" s="335">
        <v>3.831917242990563</v>
      </c>
      <c r="BH95" s="335">
        <v>3.8116635273210657</v>
      </c>
      <c r="BI95" s="335">
        <v>3.7872110294938408</v>
      </c>
      <c r="BJ95" s="335">
        <v>3.7583923471124923</v>
      </c>
      <c r="BK95" s="335">
        <v>3.7254135361639653</v>
      </c>
      <c r="BL95" s="335">
        <v>3.6881497541026738</v>
      </c>
      <c r="BM95" s="335">
        <v>3.6465896648078515</v>
      </c>
      <c r="BN95" s="335">
        <v>3.6005834119597728</v>
      </c>
      <c r="BO95" s="335">
        <v>3.5504592276377864</v>
      </c>
      <c r="BP95" s="335">
        <v>3.4960918730761117</v>
      </c>
      <c r="BQ95" s="335">
        <v>3.4375097843257194</v>
      </c>
      <c r="BR95" s="335">
        <v>3.3745364824866964</v>
      </c>
      <c r="BS95" s="335">
        <v>3.3075880812816156</v>
      </c>
      <c r="BT95" s="335">
        <v>3.2364845886396401</v>
      </c>
      <c r="BU95" s="335">
        <v>3.1612341577532352</v>
      </c>
      <c r="BV95" s="335">
        <v>3.0815978520495904</v>
      </c>
      <c r="BW95" s="335">
        <v>2.998047429742047</v>
      </c>
      <c r="BX95" s="335">
        <v>2.9103356835771859</v>
      </c>
      <c r="BY95" s="335">
        <v>2.8184393330145299</v>
      </c>
      <c r="BZ95" s="335">
        <v>2.7220423318960898</v>
      </c>
      <c r="CA95" s="335">
        <v>2.6216830598268768</v>
      </c>
      <c r="CB95" s="335">
        <v>2.5170539069425861</v>
      </c>
      <c r="CC95" s="335">
        <v>2.4081314064198542</v>
      </c>
      <c r="CD95" s="335">
        <v>2.2945646148644343</v>
      </c>
      <c r="CE95" s="335">
        <v>2.1771226148023133</v>
      </c>
      <c r="CF95" s="335">
        <v>2.0663729071536467</v>
      </c>
    </row>
    <row r="96" spans="2:84">
      <c r="B96" s="334" t="s">
        <v>517</v>
      </c>
      <c r="C96" s="335">
        <v>0</v>
      </c>
      <c r="D96" s="335">
        <v>0</v>
      </c>
      <c r="E96" s="335">
        <v>0</v>
      </c>
      <c r="F96" s="335">
        <v>0</v>
      </c>
      <c r="G96" s="335">
        <v>0</v>
      </c>
      <c r="H96" s="335">
        <v>0</v>
      </c>
      <c r="I96" s="335">
        <v>0</v>
      </c>
      <c r="J96" s="335">
        <v>0</v>
      </c>
      <c r="K96" s="335">
        <v>0</v>
      </c>
      <c r="L96" s="335">
        <v>0</v>
      </c>
      <c r="M96" s="335">
        <v>0</v>
      </c>
      <c r="N96" s="335">
        <v>0</v>
      </c>
      <c r="O96" s="335">
        <v>0</v>
      </c>
      <c r="P96" s="335">
        <v>0</v>
      </c>
      <c r="Q96" s="335">
        <v>0</v>
      </c>
      <c r="R96" s="335">
        <v>0</v>
      </c>
      <c r="S96" s="335">
        <v>0</v>
      </c>
      <c r="T96" s="335">
        <v>0</v>
      </c>
      <c r="U96" s="335">
        <v>0</v>
      </c>
      <c r="V96" s="335">
        <v>0</v>
      </c>
      <c r="W96" s="335">
        <v>0</v>
      </c>
      <c r="X96" s="335">
        <v>0</v>
      </c>
      <c r="Y96" s="335">
        <v>0</v>
      </c>
      <c r="Z96" s="335">
        <v>0</v>
      </c>
      <c r="AA96" s="335">
        <v>0</v>
      </c>
      <c r="AB96" s="335">
        <v>0</v>
      </c>
      <c r="AC96" s="335">
        <v>0</v>
      </c>
      <c r="AD96" s="335">
        <v>0</v>
      </c>
      <c r="AE96" s="335">
        <v>0</v>
      </c>
      <c r="AF96" s="335">
        <v>0</v>
      </c>
      <c r="AG96" s="335">
        <v>0</v>
      </c>
      <c r="AH96" s="335">
        <v>0</v>
      </c>
      <c r="AI96" s="335">
        <v>0</v>
      </c>
      <c r="AJ96" s="335">
        <v>1.0912319320996889E-2</v>
      </c>
      <c r="AK96" s="335">
        <v>3.2798859029928233E-2</v>
      </c>
      <c r="AL96" s="335">
        <v>5.4725357689970992E-2</v>
      </c>
      <c r="AM96" s="335">
        <v>7.6627249517706428E-2</v>
      </c>
      <c r="AN96" s="335">
        <v>9.8344703737875405E-2</v>
      </c>
      <c r="AO96" s="335">
        <v>9.7404481310931185E-2</v>
      </c>
      <c r="AP96" s="335">
        <v>9.1735940227471308E-2</v>
      </c>
      <c r="AQ96" s="335">
        <v>9.6559360144336109E-2</v>
      </c>
      <c r="AR96" s="335">
        <v>9.5891673043778269E-2</v>
      </c>
      <c r="AS96" s="335">
        <v>8.9942746086608558E-2</v>
      </c>
      <c r="AT96" s="335">
        <v>8.9502705986219039E-2</v>
      </c>
      <c r="AU96" s="335">
        <v>8.918763620884225E-2</v>
      </c>
      <c r="AV96" s="335">
        <v>8.977532448313745E-2</v>
      </c>
      <c r="AW96" s="335">
        <v>9.0613243981173971E-2</v>
      </c>
      <c r="AX96" s="335">
        <v>9.1417807588226999E-2</v>
      </c>
      <c r="AY96" s="335">
        <v>9.2176958673277229E-2</v>
      </c>
      <c r="AZ96" s="335">
        <v>9.2759800021805172E-2</v>
      </c>
      <c r="BA96" s="335">
        <v>9.3313374859250009E-2</v>
      </c>
      <c r="BB96" s="335">
        <v>9.3834957138942771E-2</v>
      </c>
      <c r="BC96" s="335">
        <v>9.4324291687189407E-2</v>
      </c>
      <c r="BD96" s="335">
        <v>9.4778815727365975E-2</v>
      </c>
      <c r="BE96" s="335">
        <v>9.5215704647969635E-2</v>
      </c>
      <c r="BF96" s="335">
        <v>9.5632151109173488E-2</v>
      </c>
      <c r="BG96" s="335">
        <v>9.602538705169357E-2</v>
      </c>
      <c r="BH96" s="335">
        <v>9.639452436597673E-2</v>
      </c>
      <c r="BI96" s="335">
        <v>9.67396524839607E-2</v>
      </c>
      <c r="BJ96" s="335">
        <v>9.7060030431093985E-2</v>
      </c>
      <c r="BK96" s="335">
        <v>9.735563270939164E-2</v>
      </c>
      <c r="BL96" s="335">
        <v>9.7626461339380216E-2</v>
      </c>
      <c r="BM96" s="335">
        <v>9.7872596432694609E-2</v>
      </c>
      <c r="BN96" s="335">
        <v>9.8094450229961938E-2</v>
      </c>
      <c r="BO96" s="335">
        <v>9.8293215508708592E-2</v>
      </c>
      <c r="BP96" s="335">
        <v>9.8469727363621626E-2</v>
      </c>
      <c r="BQ96" s="335">
        <v>9.8625121077171904E-2</v>
      </c>
      <c r="BR96" s="335">
        <v>9.8760124703836397E-2</v>
      </c>
      <c r="BS96" s="335">
        <v>9.8876493391712283E-2</v>
      </c>
      <c r="BT96" s="335">
        <v>9.8974685887422129E-2</v>
      </c>
      <c r="BU96" s="335">
        <v>9.9055431549760542E-2</v>
      </c>
      <c r="BV96" s="335">
        <v>9.9118898183372162E-2</v>
      </c>
      <c r="BW96" s="335">
        <v>9.9166469590631454E-2</v>
      </c>
      <c r="BX96" s="335">
        <v>9.9197813813790683E-2</v>
      </c>
      <c r="BY96" s="335">
        <v>9.9212751639854671E-2</v>
      </c>
      <c r="BZ96" s="335">
        <v>9.9210179892156317E-2</v>
      </c>
      <c r="CA96" s="335">
        <v>9.9191081021924948E-2</v>
      </c>
      <c r="CB96" s="335">
        <v>9.915415072461993E-2</v>
      </c>
      <c r="CC96" s="335">
        <v>9.9098914952098882E-2</v>
      </c>
      <c r="CD96" s="335">
        <v>9.9024067375865429E-2</v>
      </c>
      <c r="CE96" s="335">
        <v>9.8937010157933727E-2</v>
      </c>
      <c r="CF96" s="335">
        <v>9.8836390446391489E-2</v>
      </c>
    </row>
    <row r="97" spans="2:84" ht="13.5" thickBot="1">
      <c r="B97" s="341" t="s">
        <v>33</v>
      </c>
      <c r="C97" s="342">
        <v>11.297494288519776</v>
      </c>
      <c r="D97" s="342">
        <v>11.618406017215138</v>
      </c>
      <c r="E97" s="342">
        <v>11.934279852172878</v>
      </c>
      <c r="F97" s="342">
        <v>12.246636549279797</v>
      </c>
      <c r="G97" s="342">
        <v>12.555389952224301</v>
      </c>
      <c r="H97" s="342">
        <v>12.860264812644198</v>
      </c>
      <c r="I97" s="342">
        <v>13.161070996438861</v>
      </c>
      <c r="J97" s="342">
        <v>13.457700286966942</v>
      </c>
      <c r="K97" s="342">
        <v>13.749979216305862</v>
      </c>
      <c r="L97" s="342">
        <v>14.037802704934556</v>
      </c>
      <c r="M97" s="342">
        <v>14.321003487830998</v>
      </c>
      <c r="N97" s="342">
        <v>14.589245499871351</v>
      </c>
      <c r="O97" s="342">
        <v>14.849202630469314</v>
      </c>
      <c r="P97" s="342">
        <v>15.102263111524005</v>
      </c>
      <c r="Q97" s="342">
        <v>15.347237666350431</v>
      </c>
      <c r="R97" s="342">
        <v>15.581893530313419</v>
      </c>
      <c r="S97" s="342">
        <v>15.804864247060234</v>
      </c>
      <c r="T97" s="342">
        <v>16.015359492508022</v>
      </c>
      <c r="U97" s="342">
        <v>16.221954752761437</v>
      </c>
      <c r="V97" s="342">
        <v>16.419597758158286</v>
      </c>
      <c r="W97" s="342">
        <v>16.889330772879426</v>
      </c>
      <c r="X97" s="342">
        <v>16.933140233981003</v>
      </c>
      <c r="Y97" s="342">
        <v>17.032881028596019</v>
      </c>
      <c r="Z97" s="342">
        <v>17.241612151686091</v>
      </c>
      <c r="AA97" s="342">
        <v>17.337245221764299</v>
      </c>
      <c r="AB97" s="342">
        <v>17.451725835574187</v>
      </c>
      <c r="AC97" s="342">
        <v>17.608126348211954</v>
      </c>
      <c r="AD97" s="342">
        <v>17.78743013045835</v>
      </c>
      <c r="AE97" s="342">
        <v>18.008979375261816</v>
      </c>
      <c r="AF97" s="342">
        <v>17.874350191781659</v>
      </c>
      <c r="AG97" s="342">
        <v>17.756353528127899</v>
      </c>
      <c r="AH97" s="342">
        <v>17.613929115277926</v>
      </c>
      <c r="AI97" s="342">
        <v>18.372733446884155</v>
      </c>
      <c r="AJ97" s="342">
        <v>18.557233544632009</v>
      </c>
      <c r="AK97" s="342">
        <v>18.678293936372889</v>
      </c>
      <c r="AL97" s="342">
        <v>18.775525607525559</v>
      </c>
      <c r="AM97" s="342">
        <v>18.846363373076812</v>
      </c>
      <c r="AN97" s="342">
        <v>18.87410043709183</v>
      </c>
      <c r="AO97" s="342">
        <v>17.825194898130881</v>
      </c>
      <c r="AP97" s="342">
        <v>15.45377062141598</v>
      </c>
      <c r="AQ97" s="342">
        <v>14.156784556671646</v>
      </c>
      <c r="AR97" s="342">
        <v>13.104771731297118</v>
      </c>
      <c r="AS97" s="342">
        <v>12.289220891258811</v>
      </c>
      <c r="AT97" s="342">
        <v>11.892586932646724</v>
      </c>
      <c r="AU97" s="342">
        <v>11.67608613299703</v>
      </c>
      <c r="AV97" s="342">
        <v>11.64901596264453</v>
      </c>
      <c r="AW97" s="342">
        <v>11.583615057812935</v>
      </c>
      <c r="AX97" s="342">
        <v>11.495309193935123</v>
      </c>
      <c r="AY97" s="342">
        <v>11.502525369397809</v>
      </c>
      <c r="AZ97" s="342">
        <v>11.557536725044194</v>
      </c>
      <c r="BA97" s="342">
        <v>11.596503288152492</v>
      </c>
      <c r="BB97" s="342">
        <v>11.618774707721963</v>
      </c>
      <c r="BC97" s="342">
        <v>11.635343503753049</v>
      </c>
      <c r="BD97" s="342">
        <v>11.73682930404302</v>
      </c>
      <c r="BE97" s="342">
        <v>11.823141369468349</v>
      </c>
      <c r="BF97" s="342">
        <v>11.89377511700882</v>
      </c>
      <c r="BG97" s="342">
        <v>11.948098792635582</v>
      </c>
      <c r="BH97" s="342">
        <v>11.985896001519881</v>
      </c>
      <c r="BI97" s="342">
        <v>12.007012195534411</v>
      </c>
      <c r="BJ97" s="342">
        <v>12.011083719166098</v>
      </c>
      <c r="BK97" s="342">
        <v>11.99815727548409</v>
      </c>
      <c r="BL97" s="342">
        <v>11.968020411140269</v>
      </c>
      <c r="BM97" s="342">
        <v>11.920558893434064</v>
      </c>
      <c r="BN97" s="342">
        <v>11.855437377916958</v>
      </c>
      <c r="BO97" s="342">
        <v>11.773195976853181</v>
      </c>
      <c r="BP97" s="342">
        <v>11.673601454052264</v>
      </c>
      <c r="BQ97" s="342">
        <v>11.556691530586606</v>
      </c>
      <c r="BR97" s="342">
        <v>11.422026379714477</v>
      </c>
      <c r="BS97" s="342">
        <v>11.270537616651158</v>
      </c>
      <c r="BT97" s="342">
        <v>11.101792394684169</v>
      </c>
      <c r="BU97" s="342">
        <v>10.91577894454594</v>
      </c>
      <c r="BV97" s="342">
        <v>10.711825057472309</v>
      </c>
      <c r="BW97" s="342">
        <v>10.491137893433011</v>
      </c>
      <c r="BX97" s="342">
        <v>10.253029334729456</v>
      </c>
      <c r="BY97" s="342">
        <v>9.9973865963516033</v>
      </c>
      <c r="BZ97" s="342">
        <v>9.7232394859733144</v>
      </c>
      <c r="CA97" s="342">
        <v>9.4320972790295396</v>
      </c>
      <c r="CB97" s="342">
        <v>9.123026649661405</v>
      </c>
      <c r="CC97" s="342">
        <v>8.7959129031598202</v>
      </c>
      <c r="CD97" s="342">
        <v>8.449628232278565</v>
      </c>
      <c r="CE97" s="342">
        <v>8.0865863065115171</v>
      </c>
      <c r="CF97" s="342">
        <v>7.7165756517516888</v>
      </c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F97"/>
  <sheetViews>
    <sheetView showGridLines="0" zoomScaleNormal="100" workbookViewId="0">
      <pane xSplit="2" ySplit="9" topLeftCell="C10" activePane="bottomRight" state="frozen"/>
      <selection activeCell="E10" sqref="E10"/>
      <selection pane="topRight" activeCell="E10" sqref="E10"/>
      <selection pane="bottomLeft" activeCell="E10" sqref="E10"/>
      <selection pane="bottomRight"/>
    </sheetView>
  </sheetViews>
  <sheetFormatPr defaultColWidth="9" defaultRowHeight="12.75"/>
  <cols>
    <col min="1" max="1" width="3.625" style="76" customWidth="1"/>
    <col min="2" max="2" width="18.25" style="76" customWidth="1"/>
    <col min="3" max="11" width="9.375" style="76" customWidth="1"/>
    <col min="12" max="69" width="9.375" style="332" customWidth="1"/>
    <col min="70" max="16384" width="9" style="332"/>
  </cols>
  <sheetData>
    <row r="1" spans="1:84" s="76" customFormat="1" ht="15.75">
      <c r="A1" s="637" t="s">
        <v>532</v>
      </c>
      <c r="C1" s="35"/>
      <c r="D1" s="35"/>
      <c r="E1" s="35"/>
      <c r="F1" s="35"/>
      <c r="G1" s="35"/>
      <c r="H1" s="35"/>
      <c r="I1" s="35"/>
    </row>
    <row r="2" spans="1:84" s="76" customFormat="1">
      <c r="K2" s="59"/>
      <c r="L2" s="59"/>
    </row>
    <row r="3" spans="1:84" s="76" customFormat="1">
      <c r="B3" s="76" t="s">
        <v>518</v>
      </c>
    </row>
    <row r="4" spans="1:84" s="76" customFormat="1">
      <c r="B4" s="76" t="s">
        <v>519</v>
      </c>
    </row>
    <row r="5" spans="1:84" s="76" customFormat="1">
      <c r="B5" s="76" t="s">
        <v>484</v>
      </c>
    </row>
    <row r="6" spans="1:84" s="76" customFormat="1">
      <c r="B6" s="59" t="s">
        <v>520</v>
      </c>
      <c r="C6" s="321"/>
    </row>
    <row r="7" spans="1:84" s="76" customFormat="1">
      <c r="B7" s="59"/>
      <c r="C7" s="321"/>
    </row>
    <row r="8" spans="1:84" s="76" customFormat="1">
      <c r="C8" s="321" t="s">
        <v>486</v>
      </c>
    </row>
    <row r="9" spans="1:84" s="76" customFormat="1">
      <c r="B9" s="322" t="s">
        <v>36</v>
      </c>
      <c r="C9" s="322">
        <v>1970</v>
      </c>
      <c r="D9" s="322">
        <v>1971</v>
      </c>
      <c r="E9" s="322">
        <v>1972</v>
      </c>
      <c r="F9" s="322">
        <v>1973</v>
      </c>
      <c r="G9" s="322">
        <v>1974</v>
      </c>
      <c r="H9" s="322">
        <v>1975</v>
      </c>
      <c r="I9" s="322">
        <v>1976</v>
      </c>
      <c r="J9" s="322">
        <v>1977</v>
      </c>
      <c r="K9" s="322">
        <v>1978</v>
      </c>
      <c r="L9" s="322">
        <v>1979</v>
      </c>
      <c r="M9" s="322">
        <v>1980</v>
      </c>
      <c r="N9" s="322">
        <v>1981</v>
      </c>
      <c r="O9" s="322">
        <v>1982</v>
      </c>
      <c r="P9" s="322">
        <v>1983</v>
      </c>
      <c r="Q9" s="322">
        <v>1984</v>
      </c>
      <c r="R9" s="322">
        <v>1985</v>
      </c>
      <c r="S9" s="322">
        <v>1986</v>
      </c>
      <c r="T9" s="322">
        <v>1987</v>
      </c>
      <c r="U9" s="322">
        <v>1988</v>
      </c>
      <c r="V9" s="322">
        <v>1989</v>
      </c>
      <c r="W9" s="322">
        <v>1990</v>
      </c>
      <c r="X9" s="322">
        <v>1991</v>
      </c>
      <c r="Y9" s="322">
        <v>1992</v>
      </c>
      <c r="Z9" s="322">
        <v>1993</v>
      </c>
      <c r="AA9" s="322">
        <v>1994</v>
      </c>
      <c r="AB9" s="322">
        <v>1995</v>
      </c>
      <c r="AC9" s="322">
        <v>1996</v>
      </c>
      <c r="AD9" s="322">
        <v>1997</v>
      </c>
      <c r="AE9" s="322">
        <v>1998</v>
      </c>
      <c r="AF9" s="322">
        <v>1999</v>
      </c>
      <c r="AG9" s="322">
        <v>2000</v>
      </c>
      <c r="AH9" s="322">
        <v>2001</v>
      </c>
      <c r="AI9" s="322">
        <v>2002</v>
      </c>
      <c r="AJ9" s="322">
        <v>2003</v>
      </c>
      <c r="AK9" s="322">
        <v>2004</v>
      </c>
      <c r="AL9" s="322">
        <v>2005</v>
      </c>
      <c r="AM9" s="322">
        <v>2006</v>
      </c>
      <c r="AN9" s="322">
        <v>2007</v>
      </c>
      <c r="AO9" s="322">
        <v>2008</v>
      </c>
      <c r="AP9" s="322">
        <v>2009</v>
      </c>
      <c r="AQ9" s="322">
        <v>2010</v>
      </c>
      <c r="AR9" s="322">
        <v>2011</v>
      </c>
      <c r="AS9" s="322">
        <v>2012</v>
      </c>
      <c r="AT9" s="322">
        <v>2013</v>
      </c>
      <c r="AU9" s="322">
        <v>2014</v>
      </c>
      <c r="AV9" s="322">
        <v>2015</v>
      </c>
      <c r="AW9" s="322">
        <v>2016</v>
      </c>
      <c r="AX9" s="322">
        <v>2017</v>
      </c>
      <c r="AY9" s="322">
        <v>2018</v>
      </c>
      <c r="AZ9" s="322">
        <v>2019</v>
      </c>
      <c r="BA9" s="322">
        <v>2020</v>
      </c>
      <c r="BB9" s="322">
        <v>2021</v>
      </c>
      <c r="BC9" s="322">
        <v>2022</v>
      </c>
      <c r="BD9" s="322">
        <v>2023</v>
      </c>
      <c r="BE9" s="322">
        <v>2024</v>
      </c>
      <c r="BF9" s="322">
        <v>2025</v>
      </c>
      <c r="BG9" s="322">
        <v>2026</v>
      </c>
      <c r="BH9" s="322">
        <v>2027</v>
      </c>
      <c r="BI9" s="322">
        <v>2028</v>
      </c>
      <c r="BJ9" s="322">
        <v>2029</v>
      </c>
      <c r="BK9" s="322">
        <v>2030</v>
      </c>
      <c r="BL9" s="322">
        <v>2031</v>
      </c>
      <c r="BM9" s="322">
        <v>2032</v>
      </c>
      <c r="BN9" s="322">
        <v>2033</v>
      </c>
      <c r="BO9" s="322">
        <v>2034</v>
      </c>
      <c r="BP9" s="322">
        <v>2035</v>
      </c>
      <c r="BQ9" s="322">
        <v>2036</v>
      </c>
      <c r="BR9" s="322">
        <v>2037</v>
      </c>
      <c r="BS9" s="322">
        <v>2038</v>
      </c>
      <c r="BT9" s="322">
        <v>2039</v>
      </c>
      <c r="BU9" s="322">
        <v>2040</v>
      </c>
      <c r="BV9" s="322">
        <v>2041</v>
      </c>
      <c r="BW9" s="322">
        <v>2042</v>
      </c>
      <c r="BX9" s="322">
        <v>2043</v>
      </c>
      <c r="BY9" s="322">
        <v>2044</v>
      </c>
      <c r="BZ9" s="322">
        <v>2045</v>
      </c>
      <c r="CA9" s="322">
        <v>2046</v>
      </c>
      <c r="CB9" s="322">
        <v>2047</v>
      </c>
      <c r="CC9" s="322">
        <v>2048</v>
      </c>
      <c r="CD9" s="322">
        <v>2049</v>
      </c>
      <c r="CE9" s="322">
        <v>2050</v>
      </c>
      <c r="CF9" s="322">
        <v>2051</v>
      </c>
    </row>
    <row r="10" spans="1:84" s="76" customFormat="1">
      <c r="B10" s="323" t="s">
        <v>80</v>
      </c>
      <c r="C10" s="335">
        <v>13.981653099295393</v>
      </c>
      <c r="D10" s="335">
        <v>14.481653099295393</v>
      </c>
      <c r="E10" s="335">
        <v>14.981653099295393</v>
      </c>
      <c r="F10" s="335">
        <v>15.481653099295393</v>
      </c>
      <c r="G10" s="335">
        <v>15.981653099295393</v>
      </c>
      <c r="H10" s="335">
        <v>16.481653099295393</v>
      </c>
      <c r="I10" s="335">
        <v>16.981653099295393</v>
      </c>
      <c r="J10" s="335">
        <v>18.87288169763562</v>
      </c>
      <c r="K10" s="335">
        <v>20.766361820959748</v>
      </c>
      <c r="L10" s="335">
        <v>22.662148611685993</v>
      </c>
      <c r="M10" s="335">
        <v>24.563509072453694</v>
      </c>
      <c r="N10" s="335">
        <v>26.470498345681133</v>
      </c>
      <c r="O10" s="335">
        <v>28.38140629357979</v>
      </c>
      <c r="P10" s="335">
        <v>30.294522778361216</v>
      </c>
      <c r="Q10" s="335">
        <v>31.862054426227726</v>
      </c>
      <c r="R10" s="335">
        <v>33.260224208755169</v>
      </c>
      <c r="S10" s="335">
        <v>34.579544880590134</v>
      </c>
      <c r="T10" s="335">
        <v>35.803285918914298</v>
      </c>
      <c r="U10" s="335">
        <v>37.013746825579155</v>
      </c>
      <c r="V10" s="335">
        <v>38.143565758900912</v>
      </c>
      <c r="W10" s="335">
        <v>39.224952629166694</v>
      </c>
      <c r="X10" s="335">
        <v>42.070753645881148</v>
      </c>
      <c r="Y10" s="335">
        <v>46.028872888493389</v>
      </c>
      <c r="Z10" s="335">
        <v>51.110154518709585</v>
      </c>
      <c r="AA10" s="335">
        <v>57.180160524301009</v>
      </c>
      <c r="AB10" s="335">
        <v>64.107208753501581</v>
      </c>
      <c r="AC10" s="335">
        <v>71.757904062427059</v>
      </c>
      <c r="AD10" s="335">
        <v>79.999667901176267</v>
      </c>
      <c r="AE10" s="335">
        <v>88.699493471818073</v>
      </c>
      <c r="AF10" s="335">
        <v>97.351610244767826</v>
      </c>
      <c r="AG10" s="335">
        <v>105.80141712785691</v>
      </c>
      <c r="AH10" s="335">
        <v>114.70313632258926</v>
      </c>
      <c r="AI10" s="335">
        <v>124.93899109926731</v>
      </c>
      <c r="AJ10" s="335">
        <v>135.44535889525568</v>
      </c>
      <c r="AK10" s="335">
        <v>146.18669364495696</v>
      </c>
      <c r="AL10" s="335">
        <v>157.49629068241794</v>
      </c>
      <c r="AM10" s="335">
        <v>165.64928380538421</v>
      </c>
      <c r="AN10" s="335">
        <v>173.11482022708515</v>
      </c>
      <c r="AO10" s="335">
        <v>178.98148212922459</v>
      </c>
      <c r="AP10" s="335">
        <v>184.92644065473291</v>
      </c>
      <c r="AQ10" s="335">
        <v>189.941</v>
      </c>
      <c r="AR10" s="335">
        <v>194.76400000000004</v>
      </c>
      <c r="AS10" s="335">
        <v>199.38172961543231</v>
      </c>
      <c r="AT10" s="335">
        <v>202.62072474211811</v>
      </c>
      <c r="AU10" s="335">
        <v>205.63100040122856</v>
      </c>
      <c r="AV10" s="335">
        <v>208.48536362456466</v>
      </c>
      <c r="AW10" s="335">
        <v>216.72663386430764</v>
      </c>
      <c r="AX10" s="335">
        <v>225.03410084393289</v>
      </c>
      <c r="AY10" s="335">
        <v>230.45680525495345</v>
      </c>
      <c r="AZ10" s="335">
        <v>237.58047589663576</v>
      </c>
      <c r="BA10" s="335">
        <v>244.72089066874923</v>
      </c>
      <c r="BB10" s="335">
        <v>251.88367950976783</v>
      </c>
      <c r="BC10" s="335">
        <v>259.03315177474582</v>
      </c>
      <c r="BD10" s="335">
        <v>266.17436886681128</v>
      </c>
      <c r="BE10" s="335">
        <v>268.59121685046796</v>
      </c>
      <c r="BF10" s="335">
        <v>270.54285037324632</v>
      </c>
      <c r="BG10" s="335">
        <v>272.46659561703302</v>
      </c>
      <c r="BH10" s="335">
        <v>274.36213078244441</v>
      </c>
      <c r="BI10" s="335">
        <v>276.22980571370226</v>
      </c>
      <c r="BJ10" s="335">
        <v>278.07015084999603</v>
      </c>
      <c r="BK10" s="335">
        <v>279.87807885708912</v>
      </c>
      <c r="BL10" s="335">
        <v>281.65608040483824</v>
      </c>
      <c r="BM10" s="335">
        <v>283.40437752608437</v>
      </c>
      <c r="BN10" s="335">
        <v>285.12714181298043</v>
      </c>
      <c r="BO10" s="335">
        <v>286.82192048083385</v>
      </c>
      <c r="BP10" s="335">
        <v>288.49403838292272</v>
      </c>
      <c r="BQ10" s="335">
        <v>290.14683090279487</v>
      </c>
      <c r="BR10" s="335">
        <v>291.78591812154013</v>
      </c>
      <c r="BS10" s="335">
        <v>293.40976309624887</v>
      </c>
      <c r="BT10" s="335">
        <v>295.02316125696723</v>
      </c>
      <c r="BU10" s="335">
        <v>296.62840104139178</v>
      </c>
      <c r="BV10" s="335">
        <v>298.23003114452149</v>
      </c>
      <c r="BW10" s="335">
        <v>299.82465652114053</v>
      </c>
      <c r="BX10" s="335">
        <v>301.41525377193437</v>
      </c>
      <c r="BY10" s="335">
        <v>303.00144868849065</v>
      </c>
      <c r="BZ10" s="335">
        <v>304.58442768972992</v>
      </c>
      <c r="CA10" s="335">
        <v>306.15863866266204</v>
      </c>
      <c r="CB10" s="335">
        <v>307.72447009620612</v>
      </c>
      <c r="CC10" s="335">
        <v>309.28052544777302</v>
      </c>
      <c r="CD10" s="335">
        <v>310.82769093516248</v>
      </c>
      <c r="CE10" s="335">
        <v>312.37957777913374</v>
      </c>
      <c r="CF10" s="335">
        <v>313.93707290381235</v>
      </c>
    </row>
    <row r="11" spans="1:84" s="76" customFormat="1">
      <c r="B11" s="323" t="s">
        <v>31</v>
      </c>
      <c r="C11" s="335">
        <v>13.981653099295393</v>
      </c>
      <c r="D11" s="335">
        <v>14.481653099295393</v>
      </c>
      <c r="E11" s="335">
        <v>14.981653099295393</v>
      </c>
      <c r="F11" s="335">
        <v>15.481653099295393</v>
      </c>
      <c r="G11" s="335">
        <v>15.981653099295393</v>
      </c>
      <c r="H11" s="335">
        <v>16.481653099295393</v>
      </c>
      <c r="I11" s="335">
        <v>16.981653099295393</v>
      </c>
      <c r="J11" s="335">
        <v>18.87288169763562</v>
      </c>
      <c r="K11" s="335">
        <v>20.766361820959748</v>
      </c>
      <c r="L11" s="335">
        <v>22.662148611685993</v>
      </c>
      <c r="M11" s="335">
        <v>24.563509072453694</v>
      </c>
      <c r="N11" s="335">
        <v>26.470498345681133</v>
      </c>
      <c r="O11" s="335">
        <v>28.38140629357979</v>
      </c>
      <c r="P11" s="335">
        <v>30.294522778361216</v>
      </c>
      <c r="Q11" s="335">
        <v>31.862054426227726</v>
      </c>
      <c r="R11" s="335">
        <v>33.260224208755169</v>
      </c>
      <c r="S11" s="335">
        <v>34.579544880590134</v>
      </c>
      <c r="T11" s="335">
        <v>35.803285918914298</v>
      </c>
      <c r="U11" s="335">
        <v>37.013746825579155</v>
      </c>
      <c r="V11" s="335">
        <v>38.143565758900912</v>
      </c>
      <c r="W11" s="335">
        <v>39.224952629166694</v>
      </c>
      <c r="X11" s="335">
        <v>42.070753645881148</v>
      </c>
      <c r="Y11" s="335">
        <v>46.028872888493389</v>
      </c>
      <c r="Z11" s="335">
        <v>51.110154518709585</v>
      </c>
      <c r="AA11" s="335">
        <v>57.180160524301009</v>
      </c>
      <c r="AB11" s="335">
        <v>64.107208753501581</v>
      </c>
      <c r="AC11" s="335">
        <v>71.757904062427059</v>
      </c>
      <c r="AD11" s="335">
        <v>79.999667901176267</v>
      </c>
      <c r="AE11" s="335">
        <v>88.699493471818073</v>
      </c>
      <c r="AF11" s="335">
        <v>97.351610244767826</v>
      </c>
      <c r="AG11" s="335">
        <v>105.80141712785691</v>
      </c>
      <c r="AH11" s="335">
        <v>114.70313632258926</v>
      </c>
      <c r="AI11" s="335">
        <v>124.93899109926731</v>
      </c>
      <c r="AJ11" s="335">
        <v>135.44535889525568</v>
      </c>
      <c r="AK11" s="335">
        <v>146.18669364495696</v>
      </c>
      <c r="AL11" s="335">
        <v>157.49629068241794</v>
      </c>
      <c r="AM11" s="335">
        <v>165.64928380538421</v>
      </c>
      <c r="AN11" s="335">
        <v>173.11482022708515</v>
      </c>
      <c r="AO11" s="335">
        <v>178.98148212922459</v>
      </c>
      <c r="AP11" s="335">
        <v>184.92644065473291</v>
      </c>
      <c r="AQ11" s="335">
        <v>189.941</v>
      </c>
      <c r="AR11" s="335">
        <v>194.76400000000004</v>
      </c>
      <c r="AS11" s="335">
        <v>199.38172961543231</v>
      </c>
      <c r="AT11" s="335">
        <v>202.62072474211811</v>
      </c>
      <c r="AU11" s="335">
        <v>205.63100040122856</v>
      </c>
      <c r="AV11" s="335">
        <v>208.48536362456466</v>
      </c>
      <c r="AW11" s="335">
        <v>213.69117776990043</v>
      </c>
      <c r="AX11" s="335">
        <v>218.90646894219421</v>
      </c>
      <c r="AY11" s="335">
        <v>222.72047694768264</v>
      </c>
      <c r="AZ11" s="335">
        <v>224.46649207347355</v>
      </c>
      <c r="BA11" s="335">
        <v>225.2358360374235</v>
      </c>
      <c r="BB11" s="335">
        <v>225.94806568366948</v>
      </c>
      <c r="BC11" s="335">
        <v>226.60633924569839</v>
      </c>
      <c r="BD11" s="335">
        <v>227.20374355554196</v>
      </c>
      <c r="BE11" s="335">
        <v>227.78211811231969</v>
      </c>
      <c r="BF11" s="335">
        <v>228.33405223918049</v>
      </c>
      <c r="BG11" s="335">
        <v>228.85586324096221</v>
      </c>
      <c r="BH11" s="335">
        <v>229.34469861811192</v>
      </c>
      <c r="BI11" s="335">
        <v>229.80126592169535</v>
      </c>
      <c r="BJ11" s="335">
        <v>230.2233906558198</v>
      </c>
      <c r="BK11" s="335">
        <v>230.61331775207819</v>
      </c>
      <c r="BL11" s="335">
        <v>230.97052422135766</v>
      </c>
      <c r="BM11" s="335">
        <v>231.29560969077801</v>
      </c>
      <c r="BN11" s="335">
        <v>231.58934307041969</v>
      </c>
      <c r="BO11" s="335">
        <v>231.85615990040566</v>
      </c>
      <c r="BP11" s="335">
        <v>232.09769796403711</v>
      </c>
      <c r="BQ11" s="335">
        <v>232.31694534049461</v>
      </c>
      <c r="BR11" s="335">
        <v>232.5156217967947</v>
      </c>
      <c r="BS11" s="335">
        <v>232.69878653603604</v>
      </c>
      <c r="BT11" s="335">
        <v>232.86741488628707</v>
      </c>
      <c r="BU11" s="335">
        <v>233.02347255816173</v>
      </c>
      <c r="BV11" s="335">
        <v>233.1676208284822</v>
      </c>
      <c r="BW11" s="335">
        <v>233.30337785612613</v>
      </c>
      <c r="BX11" s="335">
        <v>233.43013837137221</v>
      </c>
      <c r="BY11" s="335">
        <v>233.54770500898044</v>
      </c>
      <c r="BZ11" s="335">
        <v>233.6540470231341</v>
      </c>
      <c r="CA11" s="335">
        <v>233.75107619412483</v>
      </c>
      <c r="CB11" s="335">
        <v>233.8361919287041</v>
      </c>
      <c r="CC11" s="335">
        <v>233.90847192374017</v>
      </c>
      <c r="CD11" s="335">
        <v>233.96569798581623</v>
      </c>
      <c r="CE11" s="335">
        <v>234.02427000744356</v>
      </c>
      <c r="CF11" s="335">
        <v>234.08180657773511</v>
      </c>
    </row>
    <row r="12" spans="1:84" s="261" customFormat="1">
      <c r="A12" s="76"/>
      <c r="B12" s="323" t="s">
        <v>81</v>
      </c>
      <c r="C12" s="335">
        <v>13.981653099295393</v>
      </c>
      <c r="D12" s="335">
        <v>14.481653099295393</v>
      </c>
      <c r="E12" s="335">
        <v>14.981653099295393</v>
      </c>
      <c r="F12" s="335">
        <v>15.481653099295393</v>
      </c>
      <c r="G12" s="335">
        <v>15.981653099295393</v>
      </c>
      <c r="H12" s="335">
        <v>16.481653099295393</v>
      </c>
      <c r="I12" s="335">
        <v>16.981653099295393</v>
      </c>
      <c r="J12" s="335">
        <v>18.87288169763562</v>
      </c>
      <c r="K12" s="335">
        <v>20.766361820959748</v>
      </c>
      <c r="L12" s="335">
        <v>22.662148611685993</v>
      </c>
      <c r="M12" s="335">
        <v>24.563509072453694</v>
      </c>
      <c r="N12" s="335">
        <v>26.470498345681133</v>
      </c>
      <c r="O12" s="335">
        <v>28.38140629357979</v>
      </c>
      <c r="P12" s="335">
        <v>30.294522778361216</v>
      </c>
      <c r="Q12" s="335">
        <v>31.862054426227726</v>
      </c>
      <c r="R12" s="335">
        <v>33.260224208755169</v>
      </c>
      <c r="S12" s="335">
        <v>34.579544880590134</v>
      </c>
      <c r="T12" s="335">
        <v>35.803285918914298</v>
      </c>
      <c r="U12" s="335">
        <v>37.013746825579155</v>
      </c>
      <c r="V12" s="335">
        <v>38.143565758900912</v>
      </c>
      <c r="W12" s="335">
        <v>39.224952629166694</v>
      </c>
      <c r="X12" s="335">
        <v>42.070753645881148</v>
      </c>
      <c r="Y12" s="335">
        <v>46.028872888493389</v>
      </c>
      <c r="Z12" s="335">
        <v>51.110154518709585</v>
      </c>
      <c r="AA12" s="335">
        <v>57.180160524301009</v>
      </c>
      <c r="AB12" s="335">
        <v>64.107208753501581</v>
      </c>
      <c r="AC12" s="335">
        <v>71.757904062427059</v>
      </c>
      <c r="AD12" s="335">
        <v>79.999667901176267</v>
      </c>
      <c r="AE12" s="335">
        <v>88.699493471818073</v>
      </c>
      <c r="AF12" s="335">
        <v>97.351610244767826</v>
      </c>
      <c r="AG12" s="335">
        <v>105.80141712785691</v>
      </c>
      <c r="AH12" s="335">
        <v>114.70313632258926</v>
      </c>
      <c r="AI12" s="335">
        <v>124.93899109926731</v>
      </c>
      <c r="AJ12" s="335">
        <v>135.44535889525568</v>
      </c>
      <c r="AK12" s="335">
        <v>146.18669364495696</v>
      </c>
      <c r="AL12" s="335">
        <v>157.49629068241794</v>
      </c>
      <c r="AM12" s="335">
        <v>165.64928380538421</v>
      </c>
      <c r="AN12" s="335">
        <v>173.11482022708515</v>
      </c>
      <c r="AO12" s="335">
        <v>178.98148212922459</v>
      </c>
      <c r="AP12" s="335">
        <v>184.92644065473291</v>
      </c>
      <c r="AQ12" s="335">
        <v>189.941</v>
      </c>
      <c r="AR12" s="335">
        <v>194.76400000000004</v>
      </c>
      <c r="AS12" s="335">
        <v>199.38172961543231</v>
      </c>
      <c r="AT12" s="335">
        <v>202.62072474211811</v>
      </c>
      <c r="AU12" s="335">
        <v>205.63100040122856</v>
      </c>
      <c r="AV12" s="335">
        <v>208.48536362456466</v>
      </c>
      <c r="AW12" s="335">
        <v>211.81127120298862</v>
      </c>
      <c r="AX12" s="335">
        <v>215.11152838188687</v>
      </c>
      <c r="AY12" s="335">
        <v>218.50787025748875</v>
      </c>
      <c r="AZ12" s="335">
        <v>221.56207860316698</v>
      </c>
      <c r="BA12" s="335">
        <v>224.5920118091903</v>
      </c>
      <c r="BB12" s="335">
        <v>225.94806568366948</v>
      </c>
      <c r="BC12" s="335">
        <v>226.60633924569839</v>
      </c>
      <c r="BD12" s="335">
        <v>227.20374355554196</v>
      </c>
      <c r="BE12" s="335">
        <v>227.78211811231969</v>
      </c>
      <c r="BF12" s="335">
        <v>228.33405223918049</v>
      </c>
      <c r="BG12" s="335">
        <v>228.85586324096221</v>
      </c>
      <c r="BH12" s="335">
        <v>229.34469861811192</v>
      </c>
      <c r="BI12" s="335">
        <v>229.80126592169535</v>
      </c>
      <c r="BJ12" s="335">
        <v>230.2233906558198</v>
      </c>
      <c r="BK12" s="335">
        <v>230.61331775207819</v>
      </c>
      <c r="BL12" s="335">
        <v>230.97052422135766</v>
      </c>
      <c r="BM12" s="335">
        <v>231.29560969077801</v>
      </c>
      <c r="BN12" s="335">
        <v>231.58934307041969</v>
      </c>
      <c r="BO12" s="335">
        <v>231.85615990040566</v>
      </c>
      <c r="BP12" s="335">
        <v>232.09769796403711</v>
      </c>
      <c r="BQ12" s="335">
        <v>232.31694534049461</v>
      </c>
      <c r="BR12" s="335">
        <v>232.5156217967947</v>
      </c>
      <c r="BS12" s="335">
        <v>232.69878653603604</v>
      </c>
      <c r="BT12" s="335">
        <v>232.86741488628707</v>
      </c>
      <c r="BU12" s="335">
        <v>233.02347255816173</v>
      </c>
      <c r="BV12" s="335">
        <v>233.1676208284822</v>
      </c>
      <c r="BW12" s="335">
        <v>233.30337785612613</v>
      </c>
      <c r="BX12" s="335">
        <v>233.43013837137221</v>
      </c>
      <c r="BY12" s="335">
        <v>233.54770500898044</v>
      </c>
      <c r="BZ12" s="335">
        <v>233.6540470231341</v>
      </c>
      <c r="CA12" s="335">
        <v>233.75107619412483</v>
      </c>
      <c r="CB12" s="335">
        <v>233.8361919287041</v>
      </c>
      <c r="CC12" s="335">
        <v>233.90847192374017</v>
      </c>
      <c r="CD12" s="335">
        <v>233.96569798581623</v>
      </c>
      <c r="CE12" s="335">
        <v>234.02427000744356</v>
      </c>
      <c r="CF12" s="335">
        <v>234.08180657773511</v>
      </c>
    </row>
    <row r="13" spans="1:84" s="76" customFormat="1">
      <c r="B13" s="323" t="s">
        <v>32</v>
      </c>
      <c r="C13" s="335">
        <v>13.981653099295393</v>
      </c>
      <c r="D13" s="335">
        <v>14.481653099295393</v>
      </c>
      <c r="E13" s="335">
        <v>14.981653099295393</v>
      </c>
      <c r="F13" s="335">
        <v>15.481653099295393</v>
      </c>
      <c r="G13" s="335">
        <v>15.981653099295393</v>
      </c>
      <c r="H13" s="335">
        <v>16.481653099295393</v>
      </c>
      <c r="I13" s="335">
        <v>16.981653099295393</v>
      </c>
      <c r="J13" s="335">
        <v>18.87288169763562</v>
      </c>
      <c r="K13" s="335">
        <v>20.766361820959748</v>
      </c>
      <c r="L13" s="335">
        <v>22.662148611685993</v>
      </c>
      <c r="M13" s="335">
        <v>24.563509072453694</v>
      </c>
      <c r="N13" s="335">
        <v>26.470498345681133</v>
      </c>
      <c r="O13" s="335">
        <v>28.38140629357979</v>
      </c>
      <c r="P13" s="335">
        <v>30.294522778361216</v>
      </c>
      <c r="Q13" s="335">
        <v>31.862054426227726</v>
      </c>
      <c r="R13" s="335">
        <v>33.260224208755169</v>
      </c>
      <c r="S13" s="335">
        <v>34.579544880590134</v>
      </c>
      <c r="T13" s="335">
        <v>35.803285918914298</v>
      </c>
      <c r="U13" s="335">
        <v>37.013746825579155</v>
      </c>
      <c r="V13" s="335">
        <v>38.143565758900912</v>
      </c>
      <c r="W13" s="335">
        <v>39.224952629166694</v>
      </c>
      <c r="X13" s="335">
        <v>42.070753645881148</v>
      </c>
      <c r="Y13" s="335">
        <v>46.028872888493389</v>
      </c>
      <c r="Z13" s="335">
        <v>51.110154518709585</v>
      </c>
      <c r="AA13" s="335">
        <v>57.180160524301009</v>
      </c>
      <c r="AB13" s="335">
        <v>64.107208753501581</v>
      </c>
      <c r="AC13" s="335">
        <v>71.757904062427059</v>
      </c>
      <c r="AD13" s="335">
        <v>79.999667901176267</v>
      </c>
      <c r="AE13" s="335">
        <v>88.699493471818073</v>
      </c>
      <c r="AF13" s="335">
        <v>97.351610244767826</v>
      </c>
      <c r="AG13" s="335">
        <v>105.80141712785691</v>
      </c>
      <c r="AH13" s="335">
        <v>114.70313632258926</v>
      </c>
      <c r="AI13" s="335">
        <v>124.93899109926731</v>
      </c>
      <c r="AJ13" s="335">
        <v>135.44535889525568</v>
      </c>
      <c r="AK13" s="335">
        <v>146.18669364495696</v>
      </c>
      <c r="AL13" s="335">
        <v>157.49629068241794</v>
      </c>
      <c r="AM13" s="335">
        <v>165.64928380538421</v>
      </c>
      <c r="AN13" s="335">
        <v>173.11482022708515</v>
      </c>
      <c r="AO13" s="335">
        <v>178.98148212922459</v>
      </c>
      <c r="AP13" s="335">
        <v>184.92644065473291</v>
      </c>
      <c r="AQ13" s="335">
        <v>189.941</v>
      </c>
      <c r="AR13" s="335">
        <v>194.76400000000004</v>
      </c>
      <c r="AS13" s="335">
        <v>199.38172961543231</v>
      </c>
      <c r="AT13" s="335">
        <v>202.62072474211811</v>
      </c>
      <c r="AU13" s="335">
        <v>205.63100040122856</v>
      </c>
      <c r="AV13" s="335">
        <v>208.48536362456466</v>
      </c>
      <c r="AW13" s="335">
        <v>216.72663386430764</v>
      </c>
      <c r="AX13" s="335">
        <v>225.03410084393289</v>
      </c>
      <c r="AY13" s="335">
        <v>230.45680525495345</v>
      </c>
      <c r="AZ13" s="335">
        <v>237.58047589663576</v>
      </c>
      <c r="BA13" s="335">
        <v>244.72089066874923</v>
      </c>
      <c r="BB13" s="335">
        <v>251.88367950976783</v>
      </c>
      <c r="BC13" s="335">
        <v>259.03315177474582</v>
      </c>
      <c r="BD13" s="335">
        <v>266.17436886681128</v>
      </c>
      <c r="BE13" s="335">
        <v>268.59121685046796</v>
      </c>
      <c r="BF13" s="335">
        <v>270.54285037324632</v>
      </c>
      <c r="BG13" s="335">
        <v>272.46659561703302</v>
      </c>
      <c r="BH13" s="335">
        <v>274.36213078244441</v>
      </c>
      <c r="BI13" s="335">
        <v>276.22980571370226</v>
      </c>
      <c r="BJ13" s="335">
        <v>278.07015084999603</v>
      </c>
      <c r="BK13" s="335">
        <v>279.87807885708912</v>
      </c>
      <c r="BL13" s="335">
        <v>281.65608040483824</v>
      </c>
      <c r="BM13" s="335">
        <v>283.40437752608437</v>
      </c>
      <c r="BN13" s="335">
        <v>285.12714181298043</v>
      </c>
      <c r="BO13" s="335">
        <v>286.82192048083385</v>
      </c>
      <c r="BP13" s="335">
        <v>288.49403838292272</v>
      </c>
      <c r="BQ13" s="335">
        <v>290.14683090279487</v>
      </c>
      <c r="BR13" s="335">
        <v>291.78591812154013</v>
      </c>
      <c r="BS13" s="335">
        <v>293.40976309624887</v>
      </c>
      <c r="BT13" s="335">
        <v>295.02316125696723</v>
      </c>
      <c r="BU13" s="335">
        <v>296.62840104139178</v>
      </c>
      <c r="BV13" s="335">
        <v>298.23003114452149</v>
      </c>
      <c r="BW13" s="335">
        <v>299.82465652114053</v>
      </c>
      <c r="BX13" s="335">
        <v>301.41525377193437</v>
      </c>
      <c r="BY13" s="335">
        <v>303.00144868849065</v>
      </c>
      <c r="BZ13" s="335">
        <v>304.58442768972992</v>
      </c>
      <c r="CA13" s="335">
        <v>306.15863866266204</v>
      </c>
      <c r="CB13" s="335">
        <v>307.72447009620612</v>
      </c>
      <c r="CC13" s="335">
        <v>309.28052544777302</v>
      </c>
      <c r="CD13" s="335">
        <v>310.82769093516248</v>
      </c>
      <c r="CE13" s="335">
        <v>312.37957777913374</v>
      </c>
      <c r="CF13" s="335">
        <v>313.93707290381235</v>
      </c>
    </row>
    <row r="14" spans="1:84" s="76" customFormat="1">
      <c r="B14" s="314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</row>
    <row r="15" spans="1:84" s="76" customFormat="1">
      <c r="C15" s="321" t="s">
        <v>487</v>
      </c>
    </row>
    <row r="16" spans="1:84" s="76" customFormat="1">
      <c r="B16" s="322" t="s">
        <v>36</v>
      </c>
      <c r="C16" s="322">
        <v>1970</v>
      </c>
      <c r="D16" s="322">
        <v>1971</v>
      </c>
      <c r="E16" s="322">
        <v>1972</v>
      </c>
      <c r="F16" s="322">
        <v>1973</v>
      </c>
      <c r="G16" s="322">
        <v>1974</v>
      </c>
      <c r="H16" s="322">
        <v>1975</v>
      </c>
      <c r="I16" s="322">
        <v>1976</v>
      </c>
      <c r="J16" s="322">
        <v>1977</v>
      </c>
      <c r="K16" s="322">
        <v>1978</v>
      </c>
      <c r="L16" s="322">
        <v>1979</v>
      </c>
      <c r="M16" s="322">
        <v>1980</v>
      </c>
      <c r="N16" s="322">
        <v>1981</v>
      </c>
      <c r="O16" s="322">
        <v>1982</v>
      </c>
      <c r="P16" s="322">
        <v>1983</v>
      </c>
      <c r="Q16" s="322">
        <v>1984</v>
      </c>
      <c r="R16" s="322">
        <v>1985</v>
      </c>
      <c r="S16" s="322">
        <v>1986</v>
      </c>
      <c r="T16" s="322">
        <v>1987</v>
      </c>
      <c r="U16" s="322">
        <v>1988</v>
      </c>
      <c r="V16" s="322">
        <v>1989</v>
      </c>
      <c r="W16" s="322">
        <v>1990</v>
      </c>
      <c r="X16" s="322">
        <v>1991</v>
      </c>
      <c r="Y16" s="322">
        <v>1992</v>
      </c>
      <c r="Z16" s="322">
        <v>1993</v>
      </c>
      <c r="AA16" s="322">
        <v>1994</v>
      </c>
      <c r="AB16" s="322">
        <v>1995</v>
      </c>
      <c r="AC16" s="322">
        <v>1996</v>
      </c>
      <c r="AD16" s="322">
        <v>1997</v>
      </c>
      <c r="AE16" s="322">
        <v>1998</v>
      </c>
      <c r="AF16" s="322">
        <v>1999</v>
      </c>
      <c r="AG16" s="322">
        <v>2000</v>
      </c>
      <c r="AH16" s="322">
        <v>2001</v>
      </c>
      <c r="AI16" s="322">
        <v>2002</v>
      </c>
      <c r="AJ16" s="322">
        <v>2003</v>
      </c>
      <c r="AK16" s="322">
        <v>2004</v>
      </c>
      <c r="AL16" s="322">
        <v>2005</v>
      </c>
      <c r="AM16" s="322">
        <v>2006</v>
      </c>
      <c r="AN16" s="322">
        <v>2007</v>
      </c>
      <c r="AO16" s="322">
        <v>2008</v>
      </c>
      <c r="AP16" s="322">
        <v>2009</v>
      </c>
      <c r="AQ16" s="322">
        <v>2010</v>
      </c>
      <c r="AR16" s="322">
        <v>2011</v>
      </c>
      <c r="AS16" s="322">
        <v>2012</v>
      </c>
      <c r="AT16" s="322">
        <v>2013</v>
      </c>
      <c r="AU16" s="322">
        <v>2014</v>
      </c>
      <c r="AV16" s="322">
        <v>2015</v>
      </c>
      <c r="AW16" s="322">
        <v>2016</v>
      </c>
      <c r="AX16" s="322">
        <v>2017</v>
      </c>
      <c r="AY16" s="322">
        <v>2018</v>
      </c>
      <c r="AZ16" s="322">
        <v>2019</v>
      </c>
      <c r="BA16" s="322">
        <v>2020</v>
      </c>
      <c r="BB16" s="322">
        <v>2021</v>
      </c>
      <c r="BC16" s="322">
        <v>2022</v>
      </c>
      <c r="BD16" s="322">
        <v>2023</v>
      </c>
      <c r="BE16" s="322">
        <v>2024</v>
      </c>
      <c r="BF16" s="322">
        <v>2025</v>
      </c>
      <c r="BG16" s="322">
        <v>2026</v>
      </c>
      <c r="BH16" s="322">
        <v>2027</v>
      </c>
      <c r="BI16" s="322">
        <v>2028</v>
      </c>
      <c r="BJ16" s="322">
        <v>2029</v>
      </c>
      <c r="BK16" s="322">
        <v>2030</v>
      </c>
      <c r="BL16" s="322">
        <v>2031</v>
      </c>
      <c r="BM16" s="322">
        <v>2032</v>
      </c>
      <c r="BN16" s="322">
        <v>2033</v>
      </c>
      <c r="BO16" s="322">
        <v>2034</v>
      </c>
      <c r="BP16" s="322">
        <v>2035</v>
      </c>
      <c r="BQ16" s="322">
        <v>2036</v>
      </c>
      <c r="BR16" s="322">
        <v>2037</v>
      </c>
      <c r="BS16" s="322">
        <v>2038</v>
      </c>
      <c r="BT16" s="322">
        <v>2039</v>
      </c>
      <c r="BU16" s="322">
        <v>2040</v>
      </c>
      <c r="BV16" s="322">
        <v>2041</v>
      </c>
      <c r="BW16" s="322">
        <v>2042</v>
      </c>
      <c r="BX16" s="322">
        <v>2043</v>
      </c>
      <c r="BY16" s="322">
        <v>2044</v>
      </c>
      <c r="BZ16" s="322">
        <v>2045</v>
      </c>
      <c r="CA16" s="322">
        <v>2046</v>
      </c>
      <c r="CB16" s="322">
        <v>2047</v>
      </c>
      <c r="CC16" s="322">
        <v>2048</v>
      </c>
      <c r="CD16" s="322">
        <v>2049</v>
      </c>
      <c r="CE16" s="322">
        <v>2050</v>
      </c>
      <c r="CF16" s="322">
        <v>2051</v>
      </c>
    </row>
    <row r="17" spans="1:84" s="210" customFormat="1">
      <c r="A17" s="261"/>
      <c r="B17" s="323" t="s">
        <v>80</v>
      </c>
      <c r="C17" s="335">
        <v>0.78575231827524417</v>
      </c>
      <c r="D17" s="335">
        <v>0.82835229847285918</v>
      </c>
      <c r="E17" s="335">
        <v>0.87195358516698984</v>
      </c>
      <c r="F17" s="335">
        <v>0.91655617835764402</v>
      </c>
      <c r="G17" s="335">
        <v>0.96216007804481263</v>
      </c>
      <c r="H17" s="335">
        <v>1.0087652842285053</v>
      </c>
      <c r="I17" s="335">
        <v>1.0563717969087167</v>
      </c>
      <c r="J17" s="335">
        <v>1.1929163365860371</v>
      </c>
      <c r="K17" s="335">
        <v>1.3333928439931479</v>
      </c>
      <c r="L17" s="335">
        <v>1.4778116783984656</v>
      </c>
      <c r="M17" s="335">
        <v>1.6263960832276436</v>
      </c>
      <c r="N17" s="335">
        <v>1.7791665076343155</v>
      </c>
      <c r="O17" s="335">
        <v>1.9360232039379521</v>
      </c>
      <c r="P17" s="335">
        <v>2.0968595749697361</v>
      </c>
      <c r="Q17" s="335">
        <v>2.2365414425407697</v>
      </c>
      <c r="R17" s="335">
        <v>2.3664059022312656</v>
      </c>
      <c r="S17" s="335">
        <v>2.4872581622203538</v>
      </c>
      <c r="T17" s="335">
        <v>2.5995858606527058</v>
      </c>
      <c r="U17" s="335">
        <v>2.7063352112569845</v>
      </c>
      <c r="V17" s="335">
        <v>2.8071961330186204</v>
      </c>
      <c r="W17" s="335">
        <v>2.9535314551414955</v>
      </c>
      <c r="X17" s="335">
        <v>3.0661192365365939</v>
      </c>
      <c r="Y17" s="335">
        <v>3.213960344234986</v>
      </c>
      <c r="Z17" s="335">
        <v>3.4091728540594688</v>
      </c>
      <c r="AA17" s="335">
        <v>3.6071348888991333</v>
      </c>
      <c r="AB17" s="335">
        <v>3.7325108445063786</v>
      </c>
      <c r="AC17" s="335">
        <v>3.7934098012975879</v>
      </c>
      <c r="AD17" s="335">
        <v>3.782224114184916</v>
      </c>
      <c r="AE17" s="335">
        <v>3.7178849202664446</v>
      </c>
      <c r="AF17" s="335">
        <v>3.6283954737417834</v>
      </c>
      <c r="AG17" s="335">
        <v>3.524851460101202</v>
      </c>
      <c r="AH17" s="335">
        <v>3.4468093612684743</v>
      </c>
      <c r="AI17" s="335">
        <v>3.5693551445957472</v>
      </c>
      <c r="AJ17" s="335">
        <v>3.8437693025635786</v>
      </c>
      <c r="AK17" s="335">
        <v>4.2334179206091802</v>
      </c>
      <c r="AL17" s="335">
        <v>4.6173842503691001</v>
      </c>
      <c r="AM17" s="335">
        <v>4.8577712740633219</v>
      </c>
      <c r="AN17" s="335">
        <v>5.010923473431161</v>
      </c>
      <c r="AO17" s="335">
        <v>5.0519799053447176</v>
      </c>
      <c r="AP17" s="335">
        <v>4.910751523543631</v>
      </c>
      <c r="AQ17" s="335">
        <v>5.2043524518610544</v>
      </c>
      <c r="AR17" s="335">
        <v>5.615505566689154</v>
      </c>
      <c r="AS17" s="335">
        <v>5.9891451819878139</v>
      </c>
      <c r="AT17" s="335">
        <v>6.1830080649100392</v>
      </c>
      <c r="AU17" s="335">
        <v>6.3477908032572348</v>
      </c>
      <c r="AV17" s="335">
        <v>6.562606100951891</v>
      </c>
      <c r="AW17" s="335">
        <v>6.8584607987363979</v>
      </c>
      <c r="AX17" s="335">
        <v>7.2072558835677309</v>
      </c>
      <c r="AY17" s="335">
        <v>7.536941638829842</v>
      </c>
      <c r="AZ17" s="335">
        <v>7.6089923383036311</v>
      </c>
      <c r="BA17" s="335">
        <v>7.6813041922043368</v>
      </c>
      <c r="BB17" s="335">
        <v>7.7539474380651274</v>
      </c>
      <c r="BC17" s="335">
        <v>7.8265555283308021</v>
      </c>
      <c r="BD17" s="335">
        <v>7.6626434809080539</v>
      </c>
      <c r="BE17" s="335">
        <v>7.4524804280672301</v>
      </c>
      <c r="BF17" s="335">
        <v>7.245640096764415</v>
      </c>
      <c r="BG17" s="335">
        <v>7.0467351004655114</v>
      </c>
      <c r="BH17" s="335">
        <v>6.8555288706046529</v>
      </c>
      <c r="BI17" s="335">
        <v>6.671778400636744</v>
      </c>
      <c r="BJ17" s="335">
        <v>6.4952656580340538</v>
      </c>
      <c r="BK17" s="335">
        <v>6.325594634590189</v>
      </c>
      <c r="BL17" s="335">
        <v>6.2148343949401639</v>
      </c>
      <c r="BM17" s="335">
        <v>6.1067086636275283</v>
      </c>
      <c r="BN17" s="335">
        <v>6.0012805236069466</v>
      </c>
      <c r="BO17" s="335">
        <v>5.8984303440121071</v>
      </c>
      <c r="BP17" s="335">
        <v>5.7982364900679686</v>
      </c>
      <c r="BQ17" s="335">
        <v>5.7007144775335128</v>
      </c>
      <c r="BR17" s="335">
        <v>5.6059250440196386</v>
      </c>
      <c r="BS17" s="335">
        <v>5.5137612890041225</v>
      </c>
      <c r="BT17" s="335">
        <v>5.4242604679599289</v>
      </c>
      <c r="BU17" s="335">
        <v>5.3373990781026359</v>
      </c>
      <c r="BV17" s="335">
        <v>5.2818832498963024</v>
      </c>
      <c r="BW17" s="335">
        <v>5.227381229591785</v>
      </c>
      <c r="BX17" s="335">
        <v>5.1739375418545945</v>
      </c>
      <c r="BY17" s="335">
        <v>5.1215320124470072</v>
      </c>
      <c r="BZ17" s="335">
        <v>5.0701723645100518</v>
      </c>
      <c r="CA17" s="335">
        <v>5.0197491481193524</v>
      </c>
      <c r="CB17" s="335">
        <v>4.9702602661764539</v>
      </c>
      <c r="CC17" s="335">
        <v>4.9216724358917423</v>
      </c>
      <c r="CD17" s="335">
        <v>4.8739887437863079</v>
      </c>
      <c r="CE17" s="335">
        <v>4.8274090622389068</v>
      </c>
      <c r="CF17" s="335">
        <v>4.7819265975563701</v>
      </c>
    </row>
    <row r="18" spans="1:84" s="76" customFormat="1">
      <c r="B18" s="323" t="s">
        <v>31</v>
      </c>
      <c r="C18" s="335">
        <v>0.78575231827524417</v>
      </c>
      <c r="D18" s="335">
        <v>0.82835229847285918</v>
      </c>
      <c r="E18" s="335">
        <v>0.87195358516698984</v>
      </c>
      <c r="F18" s="335">
        <v>0.91655617835764402</v>
      </c>
      <c r="G18" s="335">
        <v>0.96216007804481263</v>
      </c>
      <c r="H18" s="335">
        <v>1.0087652842285053</v>
      </c>
      <c r="I18" s="335">
        <v>1.0563717969087167</v>
      </c>
      <c r="J18" s="335">
        <v>1.1929163365860371</v>
      </c>
      <c r="K18" s="335">
        <v>1.3333928439931479</v>
      </c>
      <c r="L18" s="335">
        <v>1.4778116783984656</v>
      </c>
      <c r="M18" s="335">
        <v>1.6263960832276436</v>
      </c>
      <c r="N18" s="335">
        <v>1.7791665076343155</v>
      </c>
      <c r="O18" s="335">
        <v>1.9360232039379521</v>
      </c>
      <c r="P18" s="335">
        <v>2.0968595749697361</v>
      </c>
      <c r="Q18" s="335">
        <v>2.2365414425407697</v>
      </c>
      <c r="R18" s="335">
        <v>2.3664059022312656</v>
      </c>
      <c r="S18" s="335">
        <v>2.4872581622203538</v>
      </c>
      <c r="T18" s="335">
        <v>2.5995858606527058</v>
      </c>
      <c r="U18" s="335">
        <v>2.7063352112569845</v>
      </c>
      <c r="V18" s="335">
        <v>2.8071961330186204</v>
      </c>
      <c r="W18" s="335">
        <v>2.9535314551414955</v>
      </c>
      <c r="X18" s="335">
        <v>3.0661192365365939</v>
      </c>
      <c r="Y18" s="335">
        <v>3.213960344234986</v>
      </c>
      <c r="Z18" s="335">
        <v>3.4091728540594688</v>
      </c>
      <c r="AA18" s="335">
        <v>3.6071348888991333</v>
      </c>
      <c r="AB18" s="335">
        <v>3.7325108445063786</v>
      </c>
      <c r="AC18" s="335">
        <v>3.7934098012975879</v>
      </c>
      <c r="AD18" s="335">
        <v>3.782224114184916</v>
      </c>
      <c r="AE18" s="335">
        <v>3.7178849202664446</v>
      </c>
      <c r="AF18" s="335">
        <v>3.6283954737417834</v>
      </c>
      <c r="AG18" s="335">
        <v>3.524851460101202</v>
      </c>
      <c r="AH18" s="335">
        <v>3.4468093612684743</v>
      </c>
      <c r="AI18" s="335">
        <v>3.5693551445957472</v>
      </c>
      <c r="AJ18" s="335">
        <v>3.8437693025635786</v>
      </c>
      <c r="AK18" s="335">
        <v>4.2334179206091802</v>
      </c>
      <c r="AL18" s="335">
        <v>4.6173842503691001</v>
      </c>
      <c r="AM18" s="335">
        <v>4.8577712740633219</v>
      </c>
      <c r="AN18" s="335">
        <v>5.010923473431161</v>
      </c>
      <c r="AO18" s="335">
        <v>5.0519799053447176</v>
      </c>
      <c r="AP18" s="335">
        <v>4.910751523543631</v>
      </c>
      <c r="AQ18" s="335">
        <v>5.2043524518610544</v>
      </c>
      <c r="AR18" s="335">
        <v>5.615505566689154</v>
      </c>
      <c r="AS18" s="335">
        <v>5.9891451819878139</v>
      </c>
      <c r="AT18" s="335">
        <v>6.1830080649100392</v>
      </c>
      <c r="AU18" s="335">
        <v>6.3477908032572348</v>
      </c>
      <c r="AV18" s="335">
        <v>6.562606100951891</v>
      </c>
      <c r="AW18" s="335">
        <v>6.6596063792423639</v>
      </c>
      <c r="AX18" s="335">
        <v>6.9087893294056872</v>
      </c>
      <c r="AY18" s="335">
        <v>7.1424415159116554</v>
      </c>
      <c r="AZ18" s="335">
        <v>7.3412681603974086</v>
      </c>
      <c r="BA18" s="335">
        <v>7.5338643056346815</v>
      </c>
      <c r="BB18" s="335">
        <v>7.7253911788031653</v>
      </c>
      <c r="BC18" s="335">
        <v>7.9149060590301277</v>
      </c>
      <c r="BD18" s="335">
        <v>8.1024901877860138</v>
      </c>
      <c r="BE18" s="335">
        <v>8.2895220407893895</v>
      </c>
      <c r="BF18" s="335">
        <v>8.4761287184416414</v>
      </c>
      <c r="BG18" s="335">
        <v>8.6611943521447206</v>
      </c>
      <c r="BH18" s="335">
        <v>8.8449887245441161</v>
      </c>
      <c r="BI18" s="335">
        <v>9.0274589115344472</v>
      </c>
      <c r="BJ18" s="335">
        <v>9.2088886613207155</v>
      </c>
      <c r="BK18" s="335">
        <v>9.388386616782201</v>
      </c>
      <c r="BL18" s="335">
        <v>9.5663044423136316</v>
      </c>
      <c r="BM18" s="335">
        <v>9.7425895714803286</v>
      </c>
      <c r="BN18" s="335">
        <v>9.9176423599803982</v>
      </c>
      <c r="BO18" s="335">
        <v>10.090693610529827</v>
      </c>
      <c r="BP18" s="335">
        <v>10.262196789210837</v>
      </c>
      <c r="BQ18" s="335">
        <v>10.432226013264721</v>
      </c>
      <c r="BR18" s="335">
        <v>10.601242548171788</v>
      </c>
      <c r="BS18" s="335">
        <v>10.768556495715188</v>
      </c>
      <c r="BT18" s="335">
        <v>10.934612998094552</v>
      </c>
      <c r="BU18" s="335">
        <v>11.09946912122869</v>
      </c>
      <c r="BV18" s="335">
        <v>11.263552867508553</v>
      </c>
      <c r="BW18" s="335">
        <v>11.42614685214428</v>
      </c>
      <c r="BX18" s="335">
        <v>11.587627884789651</v>
      </c>
      <c r="BY18" s="335">
        <v>11.747961380536855</v>
      </c>
      <c r="BZ18" s="335">
        <v>11.907438880745111</v>
      </c>
      <c r="CA18" s="335">
        <v>12.065288247593182</v>
      </c>
      <c r="CB18" s="335">
        <v>12.221770842567341</v>
      </c>
      <c r="CC18" s="335">
        <v>12.3768081541015</v>
      </c>
      <c r="CD18" s="335">
        <v>12.530660985721473</v>
      </c>
      <c r="CE18" s="335">
        <v>12.683358749507756</v>
      </c>
      <c r="CF18" s="335">
        <v>12.835180323087169</v>
      </c>
    </row>
    <row r="19" spans="1:84" s="210" customFormat="1">
      <c r="A19" s="76"/>
      <c r="B19" s="323" t="s">
        <v>81</v>
      </c>
      <c r="C19" s="335">
        <v>0.78575231827524417</v>
      </c>
      <c r="D19" s="335">
        <v>0.82835229847285918</v>
      </c>
      <c r="E19" s="335">
        <v>0.87195358516698984</v>
      </c>
      <c r="F19" s="335">
        <v>0.91655617835764402</v>
      </c>
      <c r="G19" s="335">
        <v>0.96216007804481263</v>
      </c>
      <c r="H19" s="335">
        <v>1.0087652842285053</v>
      </c>
      <c r="I19" s="335">
        <v>1.0563717969087167</v>
      </c>
      <c r="J19" s="335">
        <v>1.1929163365860371</v>
      </c>
      <c r="K19" s="335">
        <v>1.3333928439931479</v>
      </c>
      <c r="L19" s="335">
        <v>1.4778116783984656</v>
      </c>
      <c r="M19" s="335">
        <v>1.6263960832276436</v>
      </c>
      <c r="N19" s="335">
        <v>1.7791665076343155</v>
      </c>
      <c r="O19" s="335">
        <v>1.9360232039379521</v>
      </c>
      <c r="P19" s="335">
        <v>2.0968595749697361</v>
      </c>
      <c r="Q19" s="335">
        <v>2.2365414425407697</v>
      </c>
      <c r="R19" s="335">
        <v>2.3664059022312656</v>
      </c>
      <c r="S19" s="335">
        <v>2.4872581622203538</v>
      </c>
      <c r="T19" s="335">
        <v>2.5995858606527058</v>
      </c>
      <c r="U19" s="335">
        <v>2.7063352112569845</v>
      </c>
      <c r="V19" s="335">
        <v>2.8071961330186204</v>
      </c>
      <c r="W19" s="335">
        <v>2.9535314551414955</v>
      </c>
      <c r="X19" s="335">
        <v>3.0661192365365939</v>
      </c>
      <c r="Y19" s="335">
        <v>3.213960344234986</v>
      </c>
      <c r="Z19" s="335">
        <v>3.4091728540594688</v>
      </c>
      <c r="AA19" s="335">
        <v>3.6071348888991333</v>
      </c>
      <c r="AB19" s="335">
        <v>3.7325108445063786</v>
      </c>
      <c r="AC19" s="335">
        <v>3.7934098012975879</v>
      </c>
      <c r="AD19" s="335">
        <v>3.782224114184916</v>
      </c>
      <c r="AE19" s="335">
        <v>3.7178849202664446</v>
      </c>
      <c r="AF19" s="335">
        <v>3.6283954737417834</v>
      </c>
      <c r="AG19" s="335">
        <v>3.524851460101202</v>
      </c>
      <c r="AH19" s="335">
        <v>3.4468093612684743</v>
      </c>
      <c r="AI19" s="335">
        <v>3.5693551445957472</v>
      </c>
      <c r="AJ19" s="335">
        <v>3.8437693025635786</v>
      </c>
      <c r="AK19" s="335">
        <v>4.2334179206091802</v>
      </c>
      <c r="AL19" s="335">
        <v>4.6173842503691001</v>
      </c>
      <c r="AM19" s="335">
        <v>4.8577712740633219</v>
      </c>
      <c r="AN19" s="335">
        <v>5.010923473431161</v>
      </c>
      <c r="AO19" s="335">
        <v>5.0519799053447176</v>
      </c>
      <c r="AP19" s="335">
        <v>4.910751523543631</v>
      </c>
      <c r="AQ19" s="335">
        <v>5.2043524518610544</v>
      </c>
      <c r="AR19" s="335">
        <v>5.615505566689154</v>
      </c>
      <c r="AS19" s="335">
        <v>5.9891451819878139</v>
      </c>
      <c r="AT19" s="335">
        <v>6.1830080649100392</v>
      </c>
      <c r="AU19" s="335">
        <v>6.3477908032572348</v>
      </c>
      <c r="AV19" s="335">
        <v>6.562606100951891</v>
      </c>
      <c r="AW19" s="335">
        <v>6.9989054489307776</v>
      </c>
      <c r="AX19" s="335">
        <v>7.2845022960430699</v>
      </c>
      <c r="AY19" s="335">
        <v>7.562935235036238</v>
      </c>
      <c r="AZ19" s="335">
        <v>7.815533329748952</v>
      </c>
      <c r="BA19" s="335">
        <v>8.0672651330721035</v>
      </c>
      <c r="BB19" s="335">
        <v>8.2990005183902724</v>
      </c>
      <c r="BC19" s="335">
        <v>8.5210212423983887</v>
      </c>
      <c r="BD19" s="335">
        <v>8.7410002190714167</v>
      </c>
      <c r="BE19" s="335">
        <v>8.9604127449929933</v>
      </c>
      <c r="BF19" s="335">
        <v>9.1794377143675039</v>
      </c>
      <c r="BG19" s="335">
        <v>9.3967670669037968</v>
      </c>
      <c r="BH19" s="335">
        <v>9.6127314497732073</v>
      </c>
      <c r="BI19" s="335">
        <v>9.8272656667826297</v>
      </c>
      <c r="BJ19" s="335">
        <v>10.040714548824623</v>
      </c>
      <c r="BK19" s="335">
        <v>10.252013218483414</v>
      </c>
      <c r="BL19" s="335">
        <v>10.461580660835345</v>
      </c>
      <c r="BM19" s="335">
        <v>10.66935246166765</v>
      </c>
      <c r="BN19" s="335">
        <v>10.875800625685352</v>
      </c>
      <c r="BO19" s="335">
        <v>11.079996321479978</v>
      </c>
      <c r="BP19" s="335">
        <v>11.282471139338073</v>
      </c>
      <c r="BQ19" s="335">
        <v>11.483301716132381</v>
      </c>
      <c r="BR19" s="335">
        <v>11.683028811188223</v>
      </c>
      <c r="BS19" s="335">
        <v>11.880814809426028</v>
      </c>
      <c r="BT19" s="335">
        <v>12.077184134548164</v>
      </c>
      <c r="BU19" s="335">
        <v>12.272197089627461</v>
      </c>
      <c r="BV19" s="335">
        <v>12.466359225909304</v>
      </c>
      <c r="BW19" s="335">
        <v>12.658805800385815</v>
      </c>
      <c r="BX19" s="335">
        <v>12.849986440787657</v>
      </c>
      <c r="BY19" s="335">
        <v>13.03986102088234</v>
      </c>
      <c r="BZ19" s="335">
        <v>13.228783750606873</v>
      </c>
      <c r="CA19" s="335">
        <v>13.415830657138299</v>
      </c>
      <c r="CB19" s="335">
        <v>13.601322269071648</v>
      </c>
      <c r="CC19" s="335">
        <v>13.785169109066233</v>
      </c>
      <c r="CD19" s="335">
        <v>13.967689833563227</v>
      </c>
      <c r="CE19" s="335">
        <v>14.148855320373498</v>
      </c>
      <c r="CF19" s="335">
        <v>14.329006268162331</v>
      </c>
    </row>
    <row r="20" spans="1:84" s="210" customFormat="1">
      <c r="A20" s="76"/>
      <c r="B20" s="323" t="s">
        <v>32</v>
      </c>
      <c r="C20" s="335">
        <v>0.78575231827524417</v>
      </c>
      <c r="D20" s="335">
        <v>0.82835229847285918</v>
      </c>
      <c r="E20" s="335">
        <v>0.87195358516698984</v>
      </c>
      <c r="F20" s="335">
        <v>0.91655617835764402</v>
      </c>
      <c r="G20" s="335">
        <v>0.96216007804481263</v>
      </c>
      <c r="H20" s="335">
        <v>1.0087652842285053</v>
      </c>
      <c r="I20" s="335">
        <v>1.0563717969087167</v>
      </c>
      <c r="J20" s="335">
        <v>1.1929163365860371</v>
      </c>
      <c r="K20" s="335">
        <v>1.3333928439931479</v>
      </c>
      <c r="L20" s="335">
        <v>1.4778116783984656</v>
      </c>
      <c r="M20" s="335">
        <v>1.6263960832276436</v>
      </c>
      <c r="N20" s="335">
        <v>1.7791665076343155</v>
      </c>
      <c r="O20" s="335">
        <v>1.9360232039379521</v>
      </c>
      <c r="P20" s="335">
        <v>2.0968595749697361</v>
      </c>
      <c r="Q20" s="335">
        <v>2.2365414425407697</v>
      </c>
      <c r="R20" s="335">
        <v>2.3664059022312656</v>
      </c>
      <c r="S20" s="335">
        <v>2.4872581622203538</v>
      </c>
      <c r="T20" s="335">
        <v>2.5995858606527058</v>
      </c>
      <c r="U20" s="335">
        <v>2.7063352112569845</v>
      </c>
      <c r="V20" s="335">
        <v>2.8071961330186204</v>
      </c>
      <c r="W20" s="335">
        <v>2.9535314551414955</v>
      </c>
      <c r="X20" s="335">
        <v>3.0661192365365939</v>
      </c>
      <c r="Y20" s="335">
        <v>3.213960344234986</v>
      </c>
      <c r="Z20" s="335">
        <v>3.4091728540594688</v>
      </c>
      <c r="AA20" s="335">
        <v>3.6071348888991333</v>
      </c>
      <c r="AB20" s="335">
        <v>3.7325108445063786</v>
      </c>
      <c r="AC20" s="335">
        <v>3.7934098012975879</v>
      </c>
      <c r="AD20" s="335">
        <v>3.782224114184916</v>
      </c>
      <c r="AE20" s="335">
        <v>3.7178849202664446</v>
      </c>
      <c r="AF20" s="335">
        <v>3.6283954737417834</v>
      </c>
      <c r="AG20" s="335">
        <v>3.524851460101202</v>
      </c>
      <c r="AH20" s="335">
        <v>3.4468093612684743</v>
      </c>
      <c r="AI20" s="335">
        <v>3.5693551445957472</v>
      </c>
      <c r="AJ20" s="335">
        <v>3.8437693025635786</v>
      </c>
      <c r="AK20" s="335">
        <v>4.2334179206091802</v>
      </c>
      <c r="AL20" s="335">
        <v>4.6173842503691001</v>
      </c>
      <c r="AM20" s="335">
        <v>4.8577712740633219</v>
      </c>
      <c r="AN20" s="335">
        <v>5.010923473431161</v>
      </c>
      <c r="AO20" s="335">
        <v>5.0519799053447176</v>
      </c>
      <c r="AP20" s="335">
        <v>4.910751523543631</v>
      </c>
      <c r="AQ20" s="335">
        <v>5.2043524518610544</v>
      </c>
      <c r="AR20" s="335">
        <v>5.615505566689154</v>
      </c>
      <c r="AS20" s="335">
        <v>5.9891451819878139</v>
      </c>
      <c r="AT20" s="335">
        <v>6.1830080649100392</v>
      </c>
      <c r="AU20" s="335">
        <v>6.3477908032572348</v>
      </c>
      <c r="AV20" s="335">
        <v>6.562606100951891</v>
      </c>
      <c r="AW20" s="335">
        <v>7.0587443558339977</v>
      </c>
      <c r="AX20" s="335">
        <v>7.4091341173725311</v>
      </c>
      <c r="AY20" s="335">
        <v>7.7403368074954422</v>
      </c>
      <c r="AZ20" s="335">
        <v>8.0610993409133034</v>
      </c>
      <c r="BA20" s="335">
        <v>8.3855802842095031</v>
      </c>
      <c r="BB20" s="335">
        <v>8.7141894516753489</v>
      </c>
      <c r="BC20" s="335">
        <v>9.0452298698508393</v>
      </c>
      <c r="BD20" s="335">
        <v>9.3790675009536546</v>
      </c>
      <c r="BE20" s="335">
        <v>9.6614471278356255</v>
      </c>
      <c r="BF20" s="335">
        <v>9.942750394898292</v>
      </c>
      <c r="BG20" s="335">
        <v>10.226628280143505</v>
      </c>
      <c r="BH20" s="335">
        <v>10.513588815203434</v>
      </c>
      <c r="BI20" s="335">
        <v>10.80359336661976</v>
      </c>
      <c r="BJ20" s="335">
        <v>11.097217917906292</v>
      </c>
      <c r="BK20" s="335">
        <v>11.39299623828092</v>
      </c>
      <c r="BL20" s="335">
        <v>11.6915667545296</v>
      </c>
      <c r="BM20" s="335">
        <v>11.992878979028335</v>
      </c>
      <c r="BN20" s="335">
        <v>12.297687804015489</v>
      </c>
      <c r="BO20" s="335">
        <v>12.604571134230349</v>
      </c>
      <c r="BP20" s="335">
        <v>12.914337988448912</v>
      </c>
      <c r="BQ20" s="335">
        <v>13.227095195041667</v>
      </c>
      <c r="BR20" s="335">
        <v>13.543728512389738</v>
      </c>
      <c r="BS20" s="335">
        <v>13.86282294652522</v>
      </c>
      <c r="BT20" s="335">
        <v>14.185236369221975</v>
      </c>
      <c r="BU20" s="335">
        <v>14.51106392639864</v>
      </c>
      <c r="BV20" s="335">
        <v>14.841210095689171</v>
      </c>
      <c r="BW20" s="335">
        <v>15.174130718267113</v>
      </c>
      <c r="BX20" s="335">
        <v>15.510652789907962</v>
      </c>
      <c r="BY20" s="335">
        <v>15.850755176143885</v>
      </c>
      <c r="BZ20" s="335">
        <v>16.195214653928879</v>
      </c>
      <c r="CA20" s="335">
        <v>16.542305338074328</v>
      </c>
      <c r="CB20" s="335">
        <v>16.892743855620822</v>
      </c>
      <c r="CC20" s="335">
        <v>17.246438695840393</v>
      </c>
      <c r="CD20" s="335">
        <v>17.604165664488225</v>
      </c>
      <c r="CE20" s="335">
        <v>17.965212372109463</v>
      </c>
      <c r="CF20" s="335">
        <v>18.330387171695065</v>
      </c>
    </row>
    <row r="21" spans="1:84" s="210" customFormat="1">
      <c r="A21" s="76"/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2"/>
      <c r="AG21" s="332"/>
      <c r="AH21" s="332"/>
      <c r="AI21" s="332"/>
      <c r="AJ21" s="332"/>
      <c r="AK21" s="332"/>
      <c r="AL21" s="332"/>
      <c r="AM21" s="332"/>
      <c r="AN21" s="332"/>
      <c r="AO21" s="332"/>
      <c r="AP21" s="332"/>
      <c r="AQ21" s="332"/>
      <c r="AR21" s="332"/>
      <c r="AS21" s="332"/>
      <c r="AT21" s="332"/>
      <c r="AU21" s="332"/>
      <c r="AV21" s="332"/>
      <c r="AW21" s="332"/>
      <c r="AX21" s="332"/>
      <c r="AY21" s="332"/>
      <c r="AZ21" s="332"/>
      <c r="BA21" s="332"/>
      <c r="BB21" s="332"/>
      <c r="BC21" s="332"/>
      <c r="BD21" s="332"/>
      <c r="BE21" s="332"/>
      <c r="BF21" s="332"/>
      <c r="BG21" s="332"/>
      <c r="BH21" s="332"/>
      <c r="BI21" s="332"/>
      <c r="BJ21" s="332"/>
      <c r="BK21" s="332"/>
      <c r="BL21" s="332"/>
      <c r="BM21" s="332"/>
      <c r="BN21" s="332"/>
      <c r="BO21" s="332"/>
      <c r="BP21" s="332"/>
      <c r="BQ21" s="332"/>
      <c r="BR21" s="332"/>
      <c r="BS21" s="332"/>
      <c r="BT21" s="332"/>
      <c r="BV21" s="332"/>
      <c r="BX21" s="332"/>
      <c r="BZ21" s="332"/>
      <c r="CB21" s="332"/>
      <c r="CD21" s="332"/>
      <c r="CF21" s="332"/>
    </row>
    <row r="22" spans="1:84" s="210" customFormat="1">
      <c r="A22" s="76"/>
      <c r="B22" s="345" t="s">
        <v>488</v>
      </c>
      <c r="C22" s="332"/>
      <c r="D22" s="332"/>
      <c r="E22" s="332"/>
    </row>
    <row r="23" spans="1:84" s="210" customFormat="1" ht="13.5" thickBot="1">
      <c r="A23" s="76"/>
      <c r="C23" s="321" t="s">
        <v>80</v>
      </c>
      <c r="D23" s="332"/>
    </row>
    <row r="24" spans="1:84" s="210" customFormat="1">
      <c r="B24" s="346"/>
      <c r="C24" s="347" t="s">
        <v>489</v>
      </c>
      <c r="D24" s="348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289"/>
      <c r="BQ24" s="289"/>
      <c r="BR24" s="289"/>
      <c r="BS24" s="289"/>
      <c r="BT24" s="289"/>
      <c r="BU24" s="289"/>
      <c r="BV24" s="289"/>
      <c r="BW24" s="289"/>
      <c r="BX24" s="289"/>
      <c r="BY24" s="289"/>
      <c r="BZ24" s="289"/>
      <c r="CA24" s="289"/>
      <c r="CB24" s="289"/>
      <c r="CC24" s="289"/>
      <c r="CD24" s="289"/>
      <c r="CE24" s="289"/>
      <c r="CF24" s="289"/>
    </row>
    <row r="25" spans="1:84" s="210" customFormat="1">
      <c r="B25" s="333" t="s">
        <v>36</v>
      </c>
      <c r="C25" s="322">
        <v>1970</v>
      </c>
      <c r="D25" s="322">
        <v>1971</v>
      </c>
      <c r="E25" s="322">
        <v>1972</v>
      </c>
      <c r="F25" s="322">
        <v>1973</v>
      </c>
      <c r="G25" s="322">
        <v>1974</v>
      </c>
      <c r="H25" s="322">
        <v>1975</v>
      </c>
      <c r="I25" s="322">
        <v>1976</v>
      </c>
      <c r="J25" s="322">
        <v>1977</v>
      </c>
      <c r="K25" s="322">
        <v>1978</v>
      </c>
      <c r="L25" s="322">
        <v>1979</v>
      </c>
      <c r="M25" s="322">
        <v>1980</v>
      </c>
      <c r="N25" s="322">
        <v>1981</v>
      </c>
      <c r="O25" s="322">
        <v>1982</v>
      </c>
      <c r="P25" s="322">
        <v>1983</v>
      </c>
      <c r="Q25" s="322">
        <v>1984</v>
      </c>
      <c r="R25" s="322">
        <v>1985</v>
      </c>
      <c r="S25" s="322">
        <v>1986</v>
      </c>
      <c r="T25" s="322">
        <v>1987</v>
      </c>
      <c r="U25" s="322">
        <v>1988</v>
      </c>
      <c r="V25" s="322">
        <v>1989</v>
      </c>
      <c r="W25" s="322">
        <v>1990</v>
      </c>
      <c r="X25" s="322">
        <v>1991</v>
      </c>
      <c r="Y25" s="322">
        <v>1992</v>
      </c>
      <c r="Z25" s="322">
        <v>1993</v>
      </c>
      <c r="AA25" s="322">
        <v>1994</v>
      </c>
      <c r="AB25" s="322">
        <v>1995</v>
      </c>
      <c r="AC25" s="322">
        <v>1996</v>
      </c>
      <c r="AD25" s="322">
        <v>1997</v>
      </c>
      <c r="AE25" s="322">
        <v>1998</v>
      </c>
      <c r="AF25" s="322">
        <v>1999</v>
      </c>
      <c r="AG25" s="322">
        <v>2000</v>
      </c>
      <c r="AH25" s="322">
        <v>2001</v>
      </c>
      <c r="AI25" s="322">
        <v>2002</v>
      </c>
      <c r="AJ25" s="322">
        <v>2003</v>
      </c>
      <c r="AK25" s="322">
        <v>2004</v>
      </c>
      <c r="AL25" s="322">
        <v>2005</v>
      </c>
      <c r="AM25" s="322">
        <v>2006</v>
      </c>
      <c r="AN25" s="322">
        <v>2007</v>
      </c>
      <c r="AO25" s="322">
        <v>2008</v>
      </c>
      <c r="AP25" s="322">
        <v>2009</v>
      </c>
      <c r="AQ25" s="322">
        <v>2010</v>
      </c>
      <c r="AR25" s="322">
        <v>2011</v>
      </c>
      <c r="AS25" s="322">
        <v>2012</v>
      </c>
      <c r="AT25" s="322">
        <v>2013</v>
      </c>
      <c r="AU25" s="322">
        <v>2014</v>
      </c>
      <c r="AV25" s="322">
        <v>2015</v>
      </c>
      <c r="AW25" s="322">
        <v>2016</v>
      </c>
      <c r="AX25" s="322">
        <v>2017</v>
      </c>
      <c r="AY25" s="322">
        <v>2018</v>
      </c>
      <c r="AZ25" s="322">
        <v>2019</v>
      </c>
      <c r="BA25" s="322">
        <v>2020</v>
      </c>
      <c r="BB25" s="322">
        <v>2021</v>
      </c>
      <c r="BC25" s="322">
        <v>2022</v>
      </c>
      <c r="BD25" s="322">
        <v>2023</v>
      </c>
      <c r="BE25" s="322">
        <v>2024</v>
      </c>
      <c r="BF25" s="322">
        <v>2025</v>
      </c>
      <c r="BG25" s="322">
        <v>2026</v>
      </c>
      <c r="BH25" s="322">
        <v>2027</v>
      </c>
      <c r="BI25" s="322">
        <v>2028</v>
      </c>
      <c r="BJ25" s="322">
        <v>2029</v>
      </c>
      <c r="BK25" s="322">
        <v>2030</v>
      </c>
      <c r="BL25" s="322">
        <v>2031</v>
      </c>
      <c r="BM25" s="322">
        <v>2032</v>
      </c>
      <c r="BN25" s="322">
        <v>2033</v>
      </c>
      <c r="BO25" s="322">
        <v>2034</v>
      </c>
      <c r="BP25" s="322">
        <v>2035</v>
      </c>
      <c r="BQ25" s="322">
        <v>2036</v>
      </c>
      <c r="BR25" s="322">
        <v>2037</v>
      </c>
      <c r="BS25" s="322">
        <v>2038</v>
      </c>
      <c r="BT25" s="322">
        <v>2039</v>
      </c>
      <c r="BU25" s="322">
        <v>2040</v>
      </c>
      <c r="BV25" s="322">
        <v>2041</v>
      </c>
      <c r="BW25" s="322">
        <v>2042</v>
      </c>
      <c r="BX25" s="322">
        <v>2043</v>
      </c>
      <c r="BY25" s="322">
        <v>2044</v>
      </c>
      <c r="BZ25" s="322">
        <v>2045</v>
      </c>
      <c r="CA25" s="322">
        <v>2046</v>
      </c>
      <c r="CB25" s="322">
        <v>2047</v>
      </c>
      <c r="CC25" s="322">
        <v>2048</v>
      </c>
      <c r="CD25" s="322">
        <v>2049</v>
      </c>
      <c r="CE25" s="322">
        <v>2050</v>
      </c>
      <c r="CF25" s="322">
        <v>2051</v>
      </c>
    </row>
    <row r="26" spans="1:84" s="210" customFormat="1">
      <c r="B26" s="334" t="s">
        <v>521</v>
      </c>
      <c r="C26" s="335">
        <v>13.981653099295393</v>
      </c>
      <c r="D26" s="335">
        <v>14.481653099295393</v>
      </c>
      <c r="E26" s="335">
        <v>14.981653099295393</v>
      </c>
      <c r="F26" s="335">
        <v>15.481653099295393</v>
      </c>
      <c r="G26" s="335">
        <v>15.981653099295393</v>
      </c>
      <c r="H26" s="335">
        <v>16.481653099295393</v>
      </c>
      <c r="I26" s="335">
        <v>16.981653099295393</v>
      </c>
      <c r="J26" s="335">
        <v>18.87288169763562</v>
      </c>
      <c r="K26" s="335">
        <v>20.766361820959748</v>
      </c>
      <c r="L26" s="335">
        <v>22.662148611685993</v>
      </c>
      <c r="M26" s="335">
        <v>24.563509072453694</v>
      </c>
      <c r="N26" s="335">
        <v>26.470498345681133</v>
      </c>
      <c r="O26" s="335">
        <v>28.38140629357979</v>
      </c>
      <c r="P26" s="335">
        <v>30.294522778361216</v>
      </c>
      <c r="Q26" s="335">
        <v>31.862054426227726</v>
      </c>
      <c r="R26" s="335">
        <v>33.260224208755169</v>
      </c>
      <c r="S26" s="335">
        <v>34.579544880590134</v>
      </c>
      <c r="T26" s="335">
        <v>35.803285918914298</v>
      </c>
      <c r="U26" s="335">
        <v>37.013746825579155</v>
      </c>
      <c r="V26" s="335">
        <v>38.143565758900912</v>
      </c>
      <c r="W26" s="335">
        <v>39.224952629166694</v>
      </c>
      <c r="X26" s="335">
        <v>42.070753645881148</v>
      </c>
      <c r="Y26" s="335">
        <v>46.028872888493389</v>
      </c>
      <c r="Z26" s="335">
        <v>51.110154518709585</v>
      </c>
      <c r="AA26" s="335">
        <v>57.180160524301009</v>
      </c>
      <c r="AB26" s="335">
        <v>64.107208753501581</v>
      </c>
      <c r="AC26" s="335">
        <v>71.757904062427059</v>
      </c>
      <c r="AD26" s="335">
        <v>79.999667901176267</v>
      </c>
      <c r="AE26" s="335">
        <v>88.699493471818073</v>
      </c>
      <c r="AF26" s="335">
        <v>97.351610244767826</v>
      </c>
      <c r="AG26" s="335">
        <v>105.80141712785691</v>
      </c>
      <c r="AH26" s="335">
        <v>114.70313632258926</v>
      </c>
      <c r="AI26" s="335">
        <v>124.93899109926731</v>
      </c>
      <c r="AJ26" s="335">
        <v>135.44535889525568</v>
      </c>
      <c r="AK26" s="335">
        <v>146.18669364495696</v>
      </c>
      <c r="AL26" s="335">
        <v>157.49629068241794</v>
      </c>
      <c r="AM26" s="335">
        <v>165.64928380538421</v>
      </c>
      <c r="AN26" s="335">
        <v>173.11482022708515</v>
      </c>
      <c r="AO26" s="335">
        <v>109.06922212922458</v>
      </c>
      <c r="AP26" s="335">
        <v>112.08556065473292</v>
      </c>
      <c r="AQ26" s="335">
        <v>116.05395999999999</v>
      </c>
      <c r="AR26" s="335">
        <v>117.44210000000001</v>
      </c>
      <c r="AS26" s="335">
        <v>116.86472961543228</v>
      </c>
      <c r="AT26" s="335">
        <v>114.72806355211812</v>
      </c>
      <c r="AU26" s="335">
        <v>113.81321233422855</v>
      </c>
      <c r="AV26" s="335">
        <v>112.00722842640607</v>
      </c>
      <c r="AW26" s="335">
        <v>113.65497644836637</v>
      </c>
      <c r="AX26" s="335">
        <v>115.2863453318172</v>
      </c>
      <c r="AY26" s="335">
        <v>116.88251536363511</v>
      </c>
      <c r="AZ26" s="335">
        <v>118.27783182396179</v>
      </c>
      <c r="BA26" s="335">
        <v>119.6575760777699</v>
      </c>
      <c r="BB26" s="335">
        <v>121.01998196206688</v>
      </c>
      <c r="BC26" s="335">
        <v>122.36070168488125</v>
      </c>
      <c r="BD26" s="335">
        <v>123.67799904032449</v>
      </c>
      <c r="BE26" s="335">
        <v>124.99408901046793</v>
      </c>
      <c r="BF26" s="335">
        <v>126.3074425332463</v>
      </c>
      <c r="BG26" s="335">
        <v>127.61019449703305</v>
      </c>
      <c r="BH26" s="335">
        <v>128.90314246244438</v>
      </c>
      <c r="BI26" s="335">
        <v>130.18629835370226</v>
      </c>
      <c r="BJ26" s="335">
        <v>131.46087276999603</v>
      </c>
      <c r="BK26" s="335">
        <v>132.72208941708914</v>
      </c>
      <c r="BL26" s="335">
        <v>133.97207512483823</v>
      </c>
      <c r="BM26" s="335">
        <v>135.21078216608439</v>
      </c>
      <c r="BN26" s="335">
        <v>136.44116869298045</v>
      </c>
      <c r="BO26" s="335">
        <v>137.65970048083389</v>
      </c>
      <c r="BP26" s="335">
        <v>138.86991246292268</v>
      </c>
      <c r="BQ26" s="335">
        <v>140.07329826279491</v>
      </c>
      <c r="BR26" s="335">
        <v>141.27359204154016</v>
      </c>
      <c r="BS26" s="335">
        <v>142.4677419762489</v>
      </c>
      <c r="BT26" s="335">
        <v>143.65911501696723</v>
      </c>
      <c r="BU26" s="335">
        <v>144.84876696139185</v>
      </c>
      <c r="BV26" s="335">
        <v>146.03998842452151</v>
      </c>
      <c r="BW26" s="335">
        <v>147.22885012114054</v>
      </c>
      <c r="BX26" s="335">
        <v>148.41788657193436</v>
      </c>
      <c r="BY26" s="335">
        <v>149.60687956849065</v>
      </c>
      <c r="BZ26" s="335">
        <v>150.79749648972989</v>
      </c>
      <c r="CA26" s="335">
        <v>151.98472234266202</v>
      </c>
      <c r="CB26" s="335">
        <v>153.16981393620611</v>
      </c>
      <c r="CC26" s="335">
        <v>154.352025127773</v>
      </c>
      <c r="CD26" s="335">
        <v>155.53285893516247</v>
      </c>
      <c r="CE26" s="335">
        <v>156.71686604307894</v>
      </c>
      <c r="CF26" s="335">
        <v>157.90560995711178</v>
      </c>
    </row>
    <row r="27" spans="1:84">
      <c r="B27" s="334" t="s">
        <v>522</v>
      </c>
      <c r="C27" s="335">
        <v>0</v>
      </c>
      <c r="D27" s="335">
        <v>0</v>
      </c>
      <c r="E27" s="335">
        <v>0</v>
      </c>
      <c r="F27" s="335">
        <v>0</v>
      </c>
      <c r="G27" s="335">
        <v>0</v>
      </c>
      <c r="H27" s="335">
        <v>0</v>
      </c>
      <c r="I27" s="335">
        <v>0</v>
      </c>
      <c r="J27" s="335">
        <v>0</v>
      </c>
      <c r="K27" s="335">
        <v>0</v>
      </c>
      <c r="L27" s="335">
        <v>0</v>
      </c>
      <c r="M27" s="335">
        <v>0</v>
      </c>
      <c r="N27" s="335">
        <v>0</v>
      </c>
      <c r="O27" s="335">
        <v>0</v>
      </c>
      <c r="P27" s="335">
        <v>0</v>
      </c>
      <c r="Q27" s="335">
        <v>0</v>
      </c>
      <c r="R27" s="335">
        <v>0</v>
      </c>
      <c r="S27" s="335">
        <v>0</v>
      </c>
      <c r="T27" s="335">
        <v>0</v>
      </c>
      <c r="U27" s="335">
        <v>0</v>
      </c>
      <c r="V27" s="335">
        <v>0</v>
      </c>
      <c r="W27" s="335">
        <v>0</v>
      </c>
      <c r="X27" s="335">
        <v>0</v>
      </c>
      <c r="Y27" s="335">
        <v>0</v>
      </c>
      <c r="Z27" s="335">
        <v>0</v>
      </c>
      <c r="AA27" s="335">
        <v>0</v>
      </c>
      <c r="AB27" s="335">
        <v>0</v>
      </c>
      <c r="AC27" s="335">
        <v>0</v>
      </c>
      <c r="AD27" s="335">
        <v>0</v>
      </c>
      <c r="AE27" s="335">
        <v>0</v>
      </c>
      <c r="AF27" s="335">
        <v>0</v>
      </c>
      <c r="AG27" s="335">
        <v>0</v>
      </c>
      <c r="AH27" s="335">
        <v>0</v>
      </c>
      <c r="AI27" s="335">
        <v>0</v>
      </c>
      <c r="AJ27" s="335">
        <v>0</v>
      </c>
      <c r="AK27" s="335">
        <v>0</v>
      </c>
      <c r="AL27" s="335">
        <v>0</v>
      </c>
      <c r="AM27" s="335">
        <v>0</v>
      </c>
      <c r="AN27" s="335">
        <v>0</v>
      </c>
      <c r="AO27" s="335">
        <v>11.25</v>
      </c>
      <c r="AP27" s="335">
        <v>12.075000000000001</v>
      </c>
      <c r="AQ27" s="335">
        <v>18.450000000000003</v>
      </c>
      <c r="AR27" s="335">
        <v>22.575000000000003</v>
      </c>
      <c r="AS27" s="335">
        <v>28.799999999999997</v>
      </c>
      <c r="AT27" s="335">
        <v>33.375</v>
      </c>
      <c r="AU27" s="335">
        <v>38.400000000000006</v>
      </c>
      <c r="AV27" s="335">
        <v>44.181573033707878</v>
      </c>
      <c r="AW27" s="335">
        <v>50.216815881117341</v>
      </c>
      <c r="AX27" s="335">
        <v>56.346225891188745</v>
      </c>
      <c r="AY27" s="335">
        <v>58.046566400000003</v>
      </c>
      <c r="AZ27" s="335">
        <v>58.374978799999994</v>
      </c>
      <c r="BA27" s="335">
        <v>58.691702000000006</v>
      </c>
      <c r="BB27" s="335">
        <v>58.995099200000006</v>
      </c>
      <c r="BC27" s="335">
        <v>59.285272000000006</v>
      </c>
      <c r="BD27" s="335">
        <v>59.560650799999998</v>
      </c>
      <c r="BE27" s="335">
        <v>59.832136599999998</v>
      </c>
      <c r="BF27" s="335">
        <v>60.098086600000002</v>
      </c>
      <c r="BG27" s="335">
        <v>60.356833799999997</v>
      </c>
      <c r="BH27" s="335">
        <v>60.607911800000004</v>
      </c>
      <c r="BI27" s="335">
        <v>60.851461399999998</v>
      </c>
      <c r="BJ27" s="335">
        <v>61.087199199999993</v>
      </c>
      <c r="BK27" s="335">
        <v>61.314995600000003</v>
      </c>
      <c r="BL27" s="335">
        <v>61.535002199999994</v>
      </c>
      <c r="BM27" s="335">
        <v>61.7473314</v>
      </c>
      <c r="BN27" s="335">
        <v>61.95248879999999</v>
      </c>
      <c r="BO27" s="335">
        <v>62.150924999999994</v>
      </c>
      <c r="BP27" s="335">
        <v>62.343385800000007</v>
      </c>
      <c r="BQ27" s="335">
        <v>62.530638599999996</v>
      </c>
      <c r="BR27" s="335">
        <v>62.713469199999999</v>
      </c>
      <c r="BS27" s="335">
        <v>62.892508800000002</v>
      </c>
      <c r="BT27" s="335">
        <v>63.068352599999997</v>
      </c>
      <c r="BU27" s="335">
        <v>63.24151419999999</v>
      </c>
      <c r="BV27" s="335">
        <v>63.412517800000003</v>
      </c>
      <c r="BW27" s="335">
        <v>63.581585999999994</v>
      </c>
      <c r="BX27" s="335">
        <v>63.748902999999999</v>
      </c>
      <c r="BY27" s="335">
        <v>63.914403800000002</v>
      </c>
      <c r="BZ27" s="335">
        <v>64.077888000000002</v>
      </c>
      <c r="CA27" s="335">
        <v>64.239131799999996</v>
      </c>
      <c r="CB27" s="335">
        <v>64.397773399999991</v>
      </c>
      <c r="CC27" s="335">
        <v>64.553541800000005</v>
      </c>
      <c r="CD27" s="335">
        <v>64.706180000000003</v>
      </c>
      <c r="CE27" s="335">
        <v>64.859463223356158</v>
      </c>
      <c r="CF27" s="335">
        <v>65.013109561125233</v>
      </c>
    </row>
    <row r="28" spans="1:84">
      <c r="B28" s="334" t="s">
        <v>523</v>
      </c>
      <c r="C28" s="335">
        <v>0</v>
      </c>
      <c r="D28" s="335">
        <v>0</v>
      </c>
      <c r="E28" s="335">
        <v>0</v>
      </c>
      <c r="F28" s="335">
        <v>0</v>
      </c>
      <c r="G28" s="335">
        <v>0</v>
      </c>
      <c r="H28" s="335">
        <v>0</v>
      </c>
      <c r="I28" s="335">
        <v>0</v>
      </c>
      <c r="J28" s="335">
        <v>0</v>
      </c>
      <c r="K28" s="335">
        <v>0</v>
      </c>
      <c r="L28" s="335">
        <v>0</v>
      </c>
      <c r="M28" s="335">
        <v>0</v>
      </c>
      <c r="N28" s="335">
        <v>0</v>
      </c>
      <c r="O28" s="335">
        <v>0</v>
      </c>
      <c r="P28" s="335">
        <v>0</v>
      </c>
      <c r="Q28" s="335">
        <v>0</v>
      </c>
      <c r="R28" s="335">
        <v>0</v>
      </c>
      <c r="S28" s="335">
        <v>0</v>
      </c>
      <c r="T28" s="335">
        <v>0</v>
      </c>
      <c r="U28" s="335">
        <v>0</v>
      </c>
      <c r="V28" s="335">
        <v>0</v>
      </c>
      <c r="W28" s="335">
        <v>0</v>
      </c>
      <c r="X28" s="335">
        <v>0</v>
      </c>
      <c r="Y28" s="335">
        <v>0</v>
      </c>
      <c r="Z28" s="335">
        <v>0</v>
      </c>
      <c r="AA28" s="335">
        <v>0</v>
      </c>
      <c r="AB28" s="335">
        <v>0</v>
      </c>
      <c r="AC28" s="335">
        <v>0</v>
      </c>
      <c r="AD28" s="335">
        <v>0</v>
      </c>
      <c r="AE28" s="335">
        <v>0</v>
      </c>
      <c r="AF28" s="335">
        <v>0</v>
      </c>
      <c r="AG28" s="335">
        <v>0</v>
      </c>
      <c r="AH28" s="335">
        <v>0</v>
      </c>
      <c r="AI28" s="335">
        <v>0</v>
      </c>
      <c r="AJ28" s="335">
        <v>0</v>
      </c>
      <c r="AK28" s="335">
        <v>0</v>
      </c>
      <c r="AL28" s="335">
        <v>0</v>
      </c>
      <c r="AM28" s="335">
        <v>0</v>
      </c>
      <c r="AN28" s="335">
        <v>0</v>
      </c>
      <c r="AO28" s="335">
        <v>42.975000000000001</v>
      </c>
      <c r="AP28" s="335">
        <v>42.224999999999994</v>
      </c>
      <c r="AQ28" s="335">
        <v>35.400000000000006</v>
      </c>
      <c r="AR28" s="335">
        <v>31.274999999999999</v>
      </c>
      <c r="AS28" s="335">
        <v>25.949999999999996</v>
      </c>
      <c r="AT28" s="335">
        <v>21.299999999999997</v>
      </c>
      <c r="AU28" s="335">
        <v>16.574999999999999</v>
      </c>
      <c r="AV28" s="335">
        <v>12.898151408450703</v>
      </c>
      <c r="AW28" s="335">
        <v>8.1498478619872259</v>
      </c>
      <c r="AX28" s="335">
        <v>3.3073871247562261</v>
      </c>
      <c r="AY28" s="335">
        <v>0</v>
      </c>
      <c r="AZ28" s="335">
        <v>0</v>
      </c>
      <c r="BA28" s="335">
        <v>0</v>
      </c>
      <c r="BB28" s="335">
        <v>0</v>
      </c>
      <c r="BC28" s="335">
        <v>0</v>
      </c>
      <c r="BD28" s="335">
        <v>0</v>
      </c>
      <c r="BE28" s="335">
        <v>0</v>
      </c>
      <c r="BF28" s="335">
        <v>0</v>
      </c>
      <c r="BG28" s="335">
        <v>0</v>
      </c>
      <c r="BH28" s="335">
        <v>0</v>
      </c>
      <c r="BI28" s="335">
        <v>0</v>
      </c>
      <c r="BJ28" s="335">
        <v>0</v>
      </c>
      <c r="BK28" s="335">
        <v>0</v>
      </c>
      <c r="BL28" s="335">
        <v>0</v>
      </c>
      <c r="BM28" s="335">
        <v>0</v>
      </c>
      <c r="BN28" s="335">
        <v>0</v>
      </c>
      <c r="BO28" s="335">
        <v>0</v>
      </c>
      <c r="BP28" s="335">
        <v>0</v>
      </c>
      <c r="BQ28" s="335">
        <v>0</v>
      </c>
      <c r="BR28" s="335">
        <v>0</v>
      </c>
      <c r="BS28" s="335">
        <v>0</v>
      </c>
      <c r="BT28" s="335">
        <v>0</v>
      </c>
      <c r="BU28" s="335">
        <v>0</v>
      </c>
      <c r="BV28" s="335">
        <v>0</v>
      </c>
      <c r="BW28" s="335">
        <v>0</v>
      </c>
      <c r="BX28" s="335">
        <v>0</v>
      </c>
      <c r="BY28" s="335">
        <v>0</v>
      </c>
      <c r="BZ28" s="335">
        <v>0</v>
      </c>
      <c r="CA28" s="335">
        <v>0</v>
      </c>
      <c r="CB28" s="335">
        <v>0</v>
      </c>
      <c r="CC28" s="335">
        <v>0</v>
      </c>
      <c r="CD28" s="335">
        <v>0</v>
      </c>
      <c r="CE28" s="335">
        <v>0</v>
      </c>
      <c r="CF28" s="335">
        <v>0</v>
      </c>
    </row>
    <row r="29" spans="1:84">
      <c r="B29" s="334" t="s">
        <v>524</v>
      </c>
      <c r="C29" s="335">
        <v>0</v>
      </c>
      <c r="D29" s="335">
        <v>0</v>
      </c>
      <c r="E29" s="335">
        <v>0</v>
      </c>
      <c r="F29" s="335">
        <v>0</v>
      </c>
      <c r="G29" s="335">
        <v>0</v>
      </c>
      <c r="H29" s="335">
        <v>0</v>
      </c>
      <c r="I29" s="335">
        <v>0</v>
      </c>
      <c r="J29" s="335">
        <v>0</v>
      </c>
      <c r="K29" s="335">
        <v>0</v>
      </c>
      <c r="L29" s="335">
        <v>0</v>
      </c>
      <c r="M29" s="335">
        <v>0</v>
      </c>
      <c r="N29" s="335">
        <v>0</v>
      </c>
      <c r="O29" s="335">
        <v>0</v>
      </c>
      <c r="P29" s="335">
        <v>0</v>
      </c>
      <c r="Q29" s="335">
        <v>0</v>
      </c>
      <c r="R29" s="335">
        <v>0</v>
      </c>
      <c r="S29" s="335">
        <v>0</v>
      </c>
      <c r="T29" s="335">
        <v>0</v>
      </c>
      <c r="U29" s="335">
        <v>0</v>
      </c>
      <c r="V29" s="335">
        <v>0</v>
      </c>
      <c r="W29" s="335">
        <v>0</v>
      </c>
      <c r="X29" s="335">
        <v>0</v>
      </c>
      <c r="Y29" s="335">
        <v>0</v>
      </c>
      <c r="Z29" s="335">
        <v>0</v>
      </c>
      <c r="AA29" s="335">
        <v>0</v>
      </c>
      <c r="AB29" s="335">
        <v>0</v>
      </c>
      <c r="AC29" s="335">
        <v>0</v>
      </c>
      <c r="AD29" s="335">
        <v>0</v>
      </c>
      <c r="AE29" s="335">
        <v>0</v>
      </c>
      <c r="AF29" s="335">
        <v>0</v>
      </c>
      <c r="AG29" s="335">
        <v>0</v>
      </c>
      <c r="AH29" s="335">
        <v>0</v>
      </c>
      <c r="AI29" s="335">
        <v>0</v>
      </c>
      <c r="AJ29" s="335">
        <v>0</v>
      </c>
      <c r="AK29" s="335">
        <v>0</v>
      </c>
      <c r="AL29" s="335">
        <v>0</v>
      </c>
      <c r="AM29" s="335">
        <v>0</v>
      </c>
      <c r="AN29" s="335">
        <v>0</v>
      </c>
      <c r="AO29" s="335">
        <v>0</v>
      </c>
      <c r="AP29" s="335">
        <v>0</v>
      </c>
      <c r="AQ29" s="335">
        <v>0.54896</v>
      </c>
      <c r="AR29" s="335">
        <v>3.0375399999999999</v>
      </c>
      <c r="AS29" s="335">
        <v>6.6640799999999993</v>
      </c>
      <c r="AT29" s="335">
        <v>12.28216044</v>
      </c>
      <c r="AU29" s="335">
        <v>15.187103477999999</v>
      </c>
      <c r="AV29" s="335">
        <v>16.723066435999996</v>
      </c>
      <c r="AW29" s="335">
        <v>21.841573912836751</v>
      </c>
      <c r="AX29" s="335">
        <v>27.048682016170716</v>
      </c>
      <c r="AY29" s="335">
        <v>32.309096931318351</v>
      </c>
      <c r="AZ29" s="335">
        <v>37.577673752673981</v>
      </c>
      <c r="BA29" s="335">
        <v>42.894931790979342</v>
      </c>
      <c r="BB29" s="335">
        <v>48.270558667700939</v>
      </c>
      <c r="BC29" s="335">
        <v>53.673069289864571</v>
      </c>
      <c r="BD29" s="335">
        <v>59.111458706486786</v>
      </c>
      <c r="BE29" s="335">
        <v>59.832136599999998</v>
      </c>
      <c r="BF29" s="335">
        <v>60.098086600000002</v>
      </c>
      <c r="BG29" s="335">
        <v>60.356833799999997</v>
      </c>
      <c r="BH29" s="335">
        <v>60.607911800000004</v>
      </c>
      <c r="BI29" s="335">
        <v>60.851461399999998</v>
      </c>
      <c r="BJ29" s="335">
        <v>61.087199199999993</v>
      </c>
      <c r="BK29" s="335">
        <v>61.314995600000003</v>
      </c>
      <c r="BL29" s="335">
        <v>61.535002199999994</v>
      </c>
      <c r="BM29" s="335">
        <v>61.7473314</v>
      </c>
      <c r="BN29" s="335">
        <v>61.95248879999999</v>
      </c>
      <c r="BO29" s="335">
        <v>62.150924999999994</v>
      </c>
      <c r="BP29" s="335">
        <v>62.343385800000007</v>
      </c>
      <c r="BQ29" s="335">
        <v>62.530638599999996</v>
      </c>
      <c r="BR29" s="335">
        <v>62.713469199999999</v>
      </c>
      <c r="BS29" s="335">
        <v>62.892508800000002</v>
      </c>
      <c r="BT29" s="335">
        <v>63.068352599999997</v>
      </c>
      <c r="BU29" s="335">
        <v>63.24151419999999</v>
      </c>
      <c r="BV29" s="335">
        <v>63.412517800000003</v>
      </c>
      <c r="BW29" s="335">
        <v>63.581585999999994</v>
      </c>
      <c r="BX29" s="335">
        <v>63.748902999999999</v>
      </c>
      <c r="BY29" s="335">
        <v>63.914403800000002</v>
      </c>
      <c r="BZ29" s="335">
        <v>64.077888000000002</v>
      </c>
      <c r="CA29" s="335">
        <v>64.239131799999996</v>
      </c>
      <c r="CB29" s="335">
        <v>64.397773399999991</v>
      </c>
      <c r="CC29" s="335">
        <v>64.553541800000005</v>
      </c>
      <c r="CD29" s="335">
        <v>64.706180000000003</v>
      </c>
      <c r="CE29" s="335">
        <v>64.859463223356158</v>
      </c>
      <c r="CF29" s="335">
        <v>65.013109561125233</v>
      </c>
    </row>
    <row r="30" spans="1:84">
      <c r="B30" s="334" t="s">
        <v>525</v>
      </c>
      <c r="C30" s="335">
        <v>0</v>
      </c>
      <c r="D30" s="335">
        <v>0</v>
      </c>
      <c r="E30" s="335">
        <v>0</v>
      </c>
      <c r="F30" s="335">
        <v>0</v>
      </c>
      <c r="G30" s="335">
        <v>0</v>
      </c>
      <c r="H30" s="335">
        <v>0</v>
      </c>
      <c r="I30" s="335">
        <v>0</v>
      </c>
      <c r="J30" s="335">
        <v>0</v>
      </c>
      <c r="K30" s="335">
        <v>0</v>
      </c>
      <c r="L30" s="335">
        <v>0</v>
      </c>
      <c r="M30" s="335">
        <v>0</v>
      </c>
      <c r="N30" s="335">
        <v>0</v>
      </c>
      <c r="O30" s="335">
        <v>0</v>
      </c>
      <c r="P30" s="335">
        <v>0</v>
      </c>
      <c r="Q30" s="335">
        <v>0</v>
      </c>
      <c r="R30" s="335">
        <v>0</v>
      </c>
      <c r="S30" s="335">
        <v>0</v>
      </c>
      <c r="T30" s="335">
        <v>0</v>
      </c>
      <c r="U30" s="335">
        <v>0</v>
      </c>
      <c r="V30" s="335">
        <v>0</v>
      </c>
      <c r="W30" s="335">
        <v>0</v>
      </c>
      <c r="X30" s="335">
        <v>0</v>
      </c>
      <c r="Y30" s="335">
        <v>0</v>
      </c>
      <c r="Z30" s="335">
        <v>0</v>
      </c>
      <c r="AA30" s="335">
        <v>0</v>
      </c>
      <c r="AB30" s="335">
        <v>0</v>
      </c>
      <c r="AC30" s="335">
        <v>0</v>
      </c>
      <c r="AD30" s="335">
        <v>0</v>
      </c>
      <c r="AE30" s="335">
        <v>0</v>
      </c>
      <c r="AF30" s="335">
        <v>0</v>
      </c>
      <c r="AG30" s="335">
        <v>0</v>
      </c>
      <c r="AH30" s="335">
        <v>0</v>
      </c>
      <c r="AI30" s="335">
        <v>0</v>
      </c>
      <c r="AJ30" s="335">
        <v>0</v>
      </c>
      <c r="AK30" s="335">
        <v>0</v>
      </c>
      <c r="AL30" s="335">
        <v>0</v>
      </c>
      <c r="AM30" s="335">
        <v>0</v>
      </c>
      <c r="AN30" s="335">
        <v>0</v>
      </c>
      <c r="AO30" s="335">
        <v>15.687259999999998</v>
      </c>
      <c r="AP30" s="335">
        <v>18.540880000000001</v>
      </c>
      <c r="AQ30" s="335">
        <v>19.48808</v>
      </c>
      <c r="AR30" s="335">
        <v>20.434360000000002</v>
      </c>
      <c r="AS30" s="335">
        <v>21.102920000000001</v>
      </c>
      <c r="AT30" s="335">
        <v>20.935500749999999</v>
      </c>
      <c r="AU30" s="335">
        <v>21.655684588999996</v>
      </c>
      <c r="AV30" s="335">
        <v>22.675344319999997</v>
      </c>
      <c r="AW30" s="335">
        <v>22.863419759999999</v>
      </c>
      <c r="AX30" s="335">
        <v>23.045460479999999</v>
      </c>
      <c r="AY30" s="335">
        <v>23.218626560000001</v>
      </c>
      <c r="AZ30" s="335">
        <v>23.349991519999996</v>
      </c>
      <c r="BA30" s="335">
        <v>23.4766808</v>
      </c>
      <c r="BB30" s="335">
        <v>23.598039680000003</v>
      </c>
      <c r="BC30" s="335">
        <v>23.714108800000002</v>
      </c>
      <c r="BD30" s="335">
        <v>23.824260319999997</v>
      </c>
      <c r="BE30" s="335">
        <v>23.932854639999999</v>
      </c>
      <c r="BF30" s="335">
        <v>24.039234640000004</v>
      </c>
      <c r="BG30" s="335">
        <v>24.142733519999997</v>
      </c>
      <c r="BH30" s="335">
        <v>24.243164719999999</v>
      </c>
      <c r="BI30" s="335">
        <v>24.34058456</v>
      </c>
      <c r="BJ30" s="335">
        <v>24.434879679999998</v>
      </c>
      <c r="BK30" s="335">
        <v>24.52599824</v>
      </c>
      <c r="BL30" s="335">
        <v>24.614000879999995</v>
      </c>
      <c r="BM30" s="335">
        <v>24.698932559999999</v>
      </c>
      <c r="BN30" s="335">
        <v>24.780995519999998</v>
      </c>
      <c r="BO30" s="335">
        <v>24.86037</v>
      </c>
      <c r="BP30" s="335">
        <v>24.937354320000001</v>
      </c>
      <c r="BQ30" s="335">
        <v>25.012255439999997</v>
      </c>
      <c r="BR30" s="335">
        <v>25.08538768</v>
      </c>
      <c r="BS30" s="335">
        <v>25.157003520000004</v>
      </c>
      <c r="BT30" s="335">
        <v>25.227341039999999</v>
      </c>
      <c r="BU30" s="335">
        <v>25.296605679999995</v>
      </c>
      <c r="BV30" s="335">
        <v>25.365007120000001</v>
      </c>
      <c r="BW30" s="335">
        <v>25.432634399999998</v>
      </c>
      <c r="BX30" s="335">
        <v>25.499561199999999</v>
      </c>
      <c r="BY30" s="335">
        <v>25.565761519999999</v>
      </c>
      <c r="BZ30" s="335">
        <v>25.631155200000002</v>
      </c>
      <c r="CA30" s="335">
        <v>25.695652719999998</v>
      </c>
      <c r="CB30" s="335">
        <v>25.759109359999997</v>
      </c>
      <c r="CC30" s="335">
        <v>25.821416720000002</v>
      </c>
      <c r="CD30" s="335">
        <v>25.882472</v>
      </c>
      <c r="CE30" s="335">
        <v>25.943785289342465</v>
      </c>
      <c r="CF30" s="335">
        <v>26.005243824450091</v>
      </c>
    </row>
    <row r="31" spans="1:84">
      <c r="B31" s="334" t="s">
        <v>33</v>
      </c>
      <c r="C31" s="335">
        <v>13.981653099295393</v>
      </c>
      <c r="D31" s="335">
        <v>14.481653099295393</v>
      </c>
      <c r="E31" s="335">
        <v>14.981653099295393</v>
      </c>
      <c r="F31" s="335">
        <v>15.481653099295393</v>
      </c>
      <c r="G31" s="335">
        <v>15.981653099295393</v>
      </c>
      <c r="H31" s="335">
        <v>16.481653099295393</v>
      </c>
      <c r="I31" s="335">
        <v>16.981653099295393</v>
      </c>
      <c r="J31" s="335">
        <v>18.87288169763562</v>
      </c>
      <c r="K31" s="335">
        <v>20.766361820959748</v>
      </c>
      <c r="L31" s="335">
        <v>22.662148611685993</v>
      </c>
      <c r="M31" s="335">
        <v>24.563509072453694</v>
      </c>
      <c r="N31" s="335">
        <v>26.470498345681133</v>
      </c>
      <c r="O31" s="335">
        <v>28.38140629357979</v>
      </c>
      <c r="P31" s="335">
        <v>30.294522778361216</v>
      </c>
      <c r="Q31" s="335">
        <v>31.862054426227726</v>
      </c>
      <c r="R31" s="335">
        <v>33.260224208755169</v>
      </c>
      <c r="S31" s="335">
        <v>34.579544880590134</v>
      </c>
      <c r="T31" s="335">
        <v>35.803285918914298</v>
      </c>
      <c r="U31" s="335">
        <v>37.013746825579155</v>
      </c>
      <c r="V31" s="335">
        <v>38.143565758900912</v>
      </c>
      <c r="W31" s="335">
        <v>39.224952629166694</v>
      </c>
      <c r="X31" s="335">
        <v>42.070753645881148</v>
      </c>
      <c r="Y31" s="335">
        <v>46.028872888493389</v>
      </c>
      <c r="Z31" s="335">
        <v>51.110154518709585</v>
      </c>
      <c r="AA31" s="335">
        <v>57.180160524301009</v>
      </c>
      <c r="AB31" s="335">
        <v>64.107208753501581</v>
      </c>
      <c r="AC31" s="335">
        <v>71.757904062427059</v>
      </c>
      <c r="AD31" s="335">
        <v>79.999667901176267</v>
      </c>
      <c r="AE31" s="335">
        <v>88.699493471818073</v>
      </c>
      <c r="AF31" s="335">
        <v>97.351610244767826</v>
      </c>
      <c r="AG31" s="335">
        <v>105.80141712785691</v>
      </c>
      <c r="AH31" s="335">
        <v>114.70313632258926</v>
      </c>
      <c r="AI31" s="335">
        <v>124.93899109926731</v>
      </c>
      <c r="AJ31" s="335">
        <v>135.44535889525568</v>
      </c>
      <c r="AK31" s="335">
        <v>146.18669364495696</v>
      </c>
      <c r="AL31" s="335">
        <v>157.49629068241794</v>
      </c>
      <c r="AM31" s="335">
        <v>165.64928380538421</v>
      </c>
      <c r="AN31" s="335">
        <v>173.11482022708515</v>
      </c>
      <c r="AO31" s="335">
        <v>178.98148212922459</v>
      </c>
      <c r="AP31" s="335">
        <v>184.92644065473291</v>
      </c>
      <c r="AQ31" s="335">
        <v>189.941</v>
      </c>
      <c r="AR31" s="335">
        <v>194.76400000000004</v>
      </c>
      <c r="AS31" s="335">
        <v>199.38172961543231</v>
      </c>
      <c r="AT31" s="335">
        <v>202.62072474211811</v>
      </c>
      <c r="AU31" s="335">
        <v>205.63100040122856</v>
      </c>
      <c r="AV31" s="335">
        <v>208.48536362456466</v>
      </c>
      <c r="AW31" s="335">
        <v>216.72663386430764</v>
      </c>
      <c r="AX31" s="335">
        <v>225.03410084393289</v>
      </c>
      <c r="AY31" s="335">
        <v>230.45680525495345</v>
      </c>
      <c r="AZ31" s="335">
        <v>237.58047589663576</v>
      </c>
      <c r="BA31" s="335">
        <v>244.72089066874923</v>
      </c>
      <c r="BB31" s="335">
        <v>251.88367950976783</v>
      </c>
      <c r="BC31" s="335">
        <v>259.03315177474582</v>
      </c>
      <c r="BD31" s="335">
        <v>266.17436886681128</v>
      </c>
      <c r="BE31" s="335">
        <v>268.59121685046796</v>
      </c>
      <c r="BF31" s="335">
        <v>270.54285037324632</v>
      </c>
      <c r="BG31" s="335">
        <v>272.46659561703302</v>
      </c>
      <c r="BH31" s="335">
        <v>274.36213078244441</v>
      </c>
      <c r="BI31" s="335">
        <v>276.22980571370226</v>
      </c>
      <c r="BJ31" s="335">
        <v>278.07015084999603</v>
      </c>
      <c r="BK31" s="335">
        <v>279.87807885708912</v>
      </c>
      <c r="BL31" s="335">
        <v>281.65608040483824</v>
      </c>
      <c r="BM31" s="335">
        <v>283.40437752608437</v>
      </c>
      <c r="BN31" s="335">
        <v>285.12714181298043</v>
      </c>
      <c r="BO31" s="335">
        <v>286.82192048083385</v>
      </c>
      <c r="BP31" s="335">
        <v>288.49403838292272</v>
      </c>
      <c r="BQ31" s="335">
        <v>290.14683090279487</v>
      </c>
      <c r="BR31" s="335">
        <v>291.78591812154013</v>
      </c>
      <c r="BS31" s="335">
        <v>293.40976309624887</v>
      </c>
      <c r="BT31" s="335">
        <v>295.02316125696723</v>
      </c>
      <c r="BU31" s="335">
        <v>296.62840104139178</v>
      </c>
      <c r="BV31" s="335">
        <v>298.23003114452149</v>
      </c>
      <c r="BW31" s="335">
        <v>299.82465652114053</v>
      </c>
      <c r="BX31" s="335">
        <v>301.41525377193437</v>
      </c>
      <c r="BY31" s="335">
        <v>303.00144868849065</v>
      </c>
      <c r="BZ31" s="335">
        <v>304.58442768972992</v>
      </c>
      <c r="CA31" s="335">
        <v>306.15863866266204</v>
      </c>
      <c r="CB31" s="335">
        <v>307.72447009620612</v>
      </c>
      <c r="CC31" s="335">
        <v>309.28052544777302</v>
      </c>
      <c r="CD31" s="335">
        <v>310.82769093516248</v>
      </c>
      <c r="CE31" s="335">
        <v>312.37957777913374</v>
      </c>
      <c r="CF31" s="335">
        <v>313.93707290381235</v>
      </c>
    </row>
    <row r="32" spans="1:84">
      <c r="B32" s="349"/>
      <c r="C32" s="332"/>
      <c r="D32" s="332"/>
      <c r="E32" s="332"/>
      <c r="F32" s="332"/>
      <c r="G32" s="332"/>
      <c r="H32" s="332"/>
      <c r="I32" s="332"/>
      <c r="J32" s="332"/>
      <c r="K32" s="332"/>
      <c r="BQ32" s="338"/>
    </row>
    <row r="33" spans="2:84">
      <c r="B33" s="349"/>
      <c r="C33" s="345" t="s">
        <v>494</v>
      </c>
      <c r="D33" s="332"/>
      <c r="E33" s="332"/>
      <c r="F33" s="332"/>
      <c r="G33" s="332"/>
      <c r="H33" s="332"/>
      <c r="I33" s="332"/>
      <c r="J33" s="332"/>
      <c r="K33" s="332"/>
      <c r="BQ33" s="350"/>
    </row>
    <row r="34" spans="2:84">
      <c r="B34" s="334" t="s">
        <v>36</v>
      </c>
      <c r="C34" s="322">
        <v>1970</v>
      </c>
      <c r="D34" s="322">
        <v>1971</v>
      </c>
      <c r="E34" s="322">
        <v>1972</v>
      </c>
      <c r="F34" s="322">
        <v>1973</v>
      </c>
      <c r="G34" s="322">
        <v>1974</v>
      </c>
      <c r="H34" s="322">
        <v>1975</v>
      </c>
      <c r="I34" s="322">
        <v>1976</v>
      </c>
      <c r="J34" s="322">
        <v>1977</v>
      </c>
      <c r="K34" s="322">
        <v>1978</v>
      </c>
      <c r="L34" s="322">
        <v>1979</v>
      </c>
      <c r="M34" s="322">
        <v>1980</v>
      </c>
      <c r="N34" s="322">
        <v>1981</v>
      </c>
      <c r="O34" s="322">
        <v>1982</v>
      </c>
      <c r="P34" s="322">
        <v>1983</v>
      </c>
      <c r="Q34" s="322">
        <v>1984</v>
      </c>
      <c r="R34" s="322">
        <v>1985</v>
      </c>
      <c r="S34" s="322">
        <v>1986</v>
      </c>
      <c r="T34" s="322">
        <v>1987</v>
      </c>
      <c r="U34" s="322">
        <v>1988</v>
      </c>
      <c r="V34" s="322">
        <v>1989</v>
      </c>
      <c r="W34" s="322">
        <v>1990</v>
      </c>
      <c r="X34" s="322">
        <v>1991</v>
      </c>
      <c r="Y34" s="322">
        <v>1992</v>
      </c>
      <c r="Z34" s="322">
        <v>1993</v>
      </c>
      <c r="AA34" s="322">
        <v>1994</v>
      </c>
      <c r="AB34" s="322">
        <v>1995</v>
      </c>
      <c r="AC34" s="322">
        <v>1996</v>
      </c>
      <c r="AD34" s="322">
        <v>1997</v>
      </c>
      <c r="AE34" s="322">
        <v>1998</v>
      </c>
      <c r="AF34" s="322">
        <v>1999</v>
      </c>
      <c r="AG34" s="322">
        <v>2000</v>
      </c>
      <c r="AH34" s="322">
        <v>2001</v>
      </c>
      <c r="AI34" s="322">
        <v>2002</v>
      </c>
      <c r="AJ34" s="322">
        <v>2003</v>
      </c>
      <c r="AK34" s="322">
        <v>2004</v>
      </c>
      <c r="AL34" s="322">
        <v>2005</v>
      </c>
      <c r="AM34" s="322">
        <v>2006</v>
      </c>
      <c r="AN34" s="322">
        <v>2007</v>
      </c>
      <c r="AO34" s="322">
        <v>2008</v>
      </c>
      <c r="AP34" s="322">
        <v>2009</v>
      </c>
      <c r="AQ34" s="322">
        <v>2010</v>
      </c>
      <c r="AR34" s="322">
        <v>2011</v>
      </c>
      <c r="AS34" s="322">
        <v>2012</v>
      </c>
      <c r="AT34" s="322">
        <v>2013</v>
      </c>
      <c r="AU34" s="322">
        <v>2014</v>
      </c>
      <c r="AV34" s="322">
        <v>2015</v>
      </c>
      <c r="AW34" s="322">
        <v>2016</v>
      </c>
      <c r="AX34" s="322">
        <v>2017</v>
      </c>
      <c r="AY34" s="322">
        <v>2018</v>
      </c>
      <c r="AZ34" s="322">
        <v>2019</v>
      </c>
      <c r="BA34" s="322">
        <v>2020</v>
      </c>
      <c r="BB34" s="322">
        <v>2021</v>
      </c>
      <c r="BC34" s="322">
        <v>2022</v>
      </c>
      <c r="BD34" s="322">
        <v>2023</v>
      </c>
      <c r="BE34" s="322">
        <v>2024</v>
      </c>
      <c r="BF34" s="322">
        <v>2025</v>
      </c>
      <c r="BG34" s="322">
        <v>2026</v>
      </c>
      <c r="BH34" s="322">
        <v>2027</v>
      </c>
      <c r="BI34" s="322">
        <v>2028</v>
      </c>
      <c r="BJ34" s="322">
        <v>2029</v>
      </c>
      <c r="BK34" s="322">
        <v>2030</v>
      </c>
      <c r="BL34" s="322">
        <v>2031</v>
      </c>
      <c r="BM34" s="322">
        <v>2032</v>
      </c>
      <c r="BN34" s="322">
        <v>2033</v>
      </c>
      <c r="BO34" s="322">
        <v>2034</v>
      </c>
      <c r="BP34" s="322">
        <v>2035</v>
      </c>
      <c r="BQ34" s="322">
        <v>2036</v>
      </c>
      <c r="BR34" s="322">
        <v>2037</v>
      </c>
      <c r="BS34" s="322">
        <v>2038</v>
      </c>
      <c r="BT34" s="322">
        <v>2039</v>
      </c>
      <c r="BU34" s="322">
        <v>2040</v>
      </c>
      <c r="BV34" s="322">
        <v>2041</v>
      </c>
      <c r="BW34" s="322">
        <v>2042</v>
      </c>
      <c r="BX34" s="322">
        <v>2043</v>
      </c>
      <c r="BY34" s="322">
        <v>2044</v>
      </c>
      <c r="BZ34" s="322">
        <v>2045</v>
      </c>
      <c r="CA34" s="322">
        <v>2046</v>
      </c>
      <c r="CB34" s="322">
        <v>2047</v>
      </c>
      <c r="CC34" s="322">
        <v>2048</v>
      </c>
      <c r="CD34" s="322">
        <v>2049</v>
      </c>
      <c r="CE34" s="322">
        <v>2050</v>
      </c>
      <c r="CF34" s="322">
        <v>2051</v>
      </c>
    </row>
    <row r="35" spans="2:84">
      <c r="B35" s="334" t="s">
        <v>521</v>
      </c>
      <c r="C35" s="335">
        <v>0.78575231827524417</v>
      </c>
      <c r="D35" s="335">
        <v>0.82835229847285918</v>
      </c>
      <c r="E35" s="335">
        <v>0.87195358516698984</v>
      </c>
      <c r="F35" s="335">
        <v>0.91655617835764402</v>
      </c>
      <c r="G35" s="335">
        <v>0.96216007804481263</v>
      </c>
      <c r="H35" s="335">
        <v>1.0087652842285053</v>
      </c>
      <c r="I35" s="335">
        <v>1.0563717969087167</v>
      </c>
      <c r="J35" s="335">
        <v>1.1929163365860371</v>
      </c>
      <c r="K35" s="335">
        <v>1.3333928439931479</v>
      </c>
      <c r="L35" s="335">
        <v>1.4778116783984656</v>
      </c>
      <c r="M35" s="335">
        <v>1.6263960832276436</v>
      </c>
      <c r="N35" s="335">
        <v>1.7791665076343155</v>
      </c>
      <c r="O35" s="335">
        <v>1.9360232039379521</v>
      </c>
      <c r="P35" s="335">
        <v>2.0968595749697361</v>
      </c>
      <c r="Q35" s="335">
        <v>2.2365414425407697</v>
      </c>
      <c r="R35" s="335">
        <v>2.3664059022312656</v>
      </c>
      <c r="S35" s="335">
        <v>2.4872581622203538</v>
      </c>
      <c r="T35" s="335">
        <v>2.5995858606527058</v>
      </c>
      <c r="U35" s="335">
        <v>2.7063352112569845</v>
      </c>
      <c r="V35" s="335">
        <v>2.8071961330186204</v>
      </c>
      <c r="W35" s="335">
        <v>2.9535314551414955</v>
      </c>
      <c r="X35" s="335">
        <v>3.0661192365365939</v>
      </c>
      <c r="Y35" s="335">
        <v>3.213960344234986</v>
      </c>
      <c r="Z35" s="335">
        <v>3.4091728540594688</v>
      </c>
      <c r="AA35" s="335">
        <v>3.6071348888991333</v>
      </c>
      <c r="AB35" s="335">
        <v>3.7325108445063786</v>
      </c>
      <c r="AC35" s="335">
        <v>3.7934098012975879</v>
      </c>
      <c r="AD35" s="335">
        <v>3.782224114184916</v>
      </c>
      <c r="AE35" s="335">
        <v>3.7178849202664446</v>
      </c>
      <c r="AF35" s="335">
        <v>3.6283954737417834</v>
      </c>
      <c r="AG35" s="335">
        <v>3.524851460101202</v>
      </c>
      <c r="AH35" s="335">
        <v>3.4468093612684743</v>
      </c>
      <c r="AI35" s="335">
        <v>3.5693551445957472</v>
      </c>
      <c r="AJ35" s="335">
        <v>3.8437693025635786</v>
      </c>
      <c r="AK35" s="335">
        <v>4.2334179206091802</v>
      </c>
      <c r="AL35" s="335">
        <v>4.6173842503691001</v>
      </c>
      <c r="AM35" s="335">
        <v>4.8577712740633219</v>
      </c>
      <c r="AN35" s="335">
        <v>5.010923473431161</v>
      </c>
      <c r="AO35" s="335">
        <v>4.0374870809447181</v>
      </c>
      <c r="AP35" s="335">
        <v>3.7302980013436313</v>
      </c>
      <c r="AQ35" s="335">
        <v>3.9398163381850537</v>
      </c>
      <c r="AR35" s="335">
        <v>4.2588262083026542</v>
      </c>
      <c r="AS35" s="335">
        <v>4.536516685689814</v>
      </c>
      <c r="AT35" s="335">
        <v>4.6729979817745013</v>
      </c>
      <c r="AU35" s="335">
        <v>4.7508356986470153</v>
      </c>
      <c r="AV35" s="335">
        <v>4.8678312324900643</v>
      </c>
      <c r="AW35" s="335">
        <v>5.1143611744460005</v>
      </c>
      <c r="AX35" s="335">
        <v>5.3656868517901204</v>
      </c>
      <c r="AY35" s="335">
        <v>5.619862356989052</v>
      </c>
      <c r="AZ35" s="335">
        <v>5.6214234850316345</v>
      </c>
      <c r="BA35" s="335">
        <v>5.622984613074216</v>
      </c>
      <c r="BB35" s="335">
        <v>5.6245457411167976</v>
      </c>
      <c r="BC35" s="335">
        <v>5.6261068691593792</v>
      </c>
      <c r="BD35" s="335">
        <v>5.3911191189514662</v>
      </c>
      <c r="BE35" s="335">
        <v>5.1653102499341603</v>
      </c>
      <c r="BF35" s="335">
        <v>4.9483035942538445</v>
      </c>
      <c r="BG35" s="335">
        <v>4.7395076110515015</v>
      </c>
      <c r="BH35" s="335">
        <v>4.5387035605775425</v>
      </c>
      <c r="BI35" s="335">
        <v>4.3456430540027142</v>
      </c>
      <c r="BJ35" s="335">
        <v>4.1601188921752135</v>
      </c>
      <c r="BK35" s="335">
        <v>3.9817400210365692</v>
      </c>
      <c r="BL35" s="335">
        <v>3.8625697100919738</v>
      </c>
      <c r="BM35" s="335">
        <v>3.7463273872319989</v>
      </c>
      <c r="BN35" s="335">
        <v>3.6330568081181873</v>
      </c>
      <c r="BO35" s="335">
        <v>3.5226211170458566</v>
      </c>
      <c r="BP35" s="335">
        <v>3.4150701699535579</v>
      </c>
      <c r="BQ35" s="335">
        <v>3.310390147622543</v>
      </c>
      <c r="BR35" s="335">
        <v>3.2086117493192985</v>
      </c>
      <c r="BS35" s="335">
        <v>3.1096039459863625</v>
      </c>
      <c r="BT35" s="335">
        <v>3.0133812407136586</v>
      </c>
      <c r="BU35" s="335">
        <v>2.9199004976120455</v>
      </c>
      <c r="BV35" s="335">
        <v>2.8578478088404924</v>
      </c>
      <c r="BW35" s="335">
        <v>2.796882911442085</v>
      </c>
      <c r="BX35" s="335">
        <v>2.7370432887702445</v>
      </c>
      <c r="BY35" s="335">
        <v>2.6783112513064973</v>
      </c>
      <c r="BZ35" s="335">
        <v>2.6207021827724524</v>
      </c>
      <c r="CA35" s="335">
        <v>2.5641151883232429</v>
      </c>
      <c r="CB35" s="335">
        <v>2.508562001190024</v>
      </c>
      <c r="CC35" s="335">
        <v>2.4540196979511317</v>
      </c>
      <c r="CD35" s="335">
        <v>2.4005011893253076</v>
      </c>
      <c r="CE35" s="335">
        <v>2.3480620343044443</v>
      </c>
      <c r="CF35" s="335">
        <v>2.2967062155734945</v>
      </c>
    </row>
    <row r="36" spans="2:84">
      <c r="B36" s="334" t="s">
        <v>522</v>
      </c>
      <c r="C36" s="335">
        <v>0</v>
      </c>
      <c r="D36" s="335">
        <v>0</v>
      </c>
      <c r="E36" s="335">
        <v>0</v>
      </c>
      <c r="F36" s="335">
        <v>0</v>
      </c>
      <c r="G36" s="335">
        <v>0</v>
      </c>
      <c r="H36" s="335">
        <v>0</v>
      </c>
      <c r="I36" s="335">
        <v>0</v>
      </c>
      <c r="J36" s="335">
        <v>0</v>
      </c>
      <c r="K36" s="335">
        <v>0</v>
      </c>
      <c r="L36" s="335">
        <v>0</v>
      </c>
      <c r="M36" s="335">
        <v>0</v>
      </c>
      <c r="N36" s="335">
        <v>0</v>
      </c>
      <c r="O36" s="335">
        <v>0</v>
      </c>
      <c r="P36" s="335">
        <v>0</v>
      </c>
      <c r="Q36" s="335">
        <v>0</v>
      </c>
      <c r="R36" s="335">
        <v>0</v>
      </c>
      <c r="S36" s="335">
        <v>0</v>
      </c>
      <c r="T36" s="335">
        <v>0</v>
      </c>
      <c r="U36" s="335">
        <v>0</v>
      </c>
      <c r="V36" s="335">
        <v>0</v>
      </c>
      <c r="W36" s="335">
        <v>0</v>
      </c>
      <c r="X36" s="335">
        <v>0</v>
      </c>
      <c r="Y36" s="335">
        <v>0</v>
      </c>
      <c r="Z36" s="335">
        <v>0</v>
      </c>
      <c r="AA36" s="335">
        <v>0</v>
      </c>
      <c r="AB36" s="335">
        <v>0</v>
      </c>
      <c r="AC36" s="335">
        <v>0</v>
      </c>
      <c r="AD36" s="335">
        <v>0</v>
      </c>
      <c r="AE36" s="335">
        <v>0</v>
      </c>
      <c r="AF36" s="335">
        <v>0</v>
      </c>
      <c r="AG36" s="335">
        <v>0</v>
      </c>
      <c r="AH36" s="335">
        <v>0</v>
      </c>
      <c r="AI36" s="335">
        <v>0</v>
      </c>
      <c r="AJ36" s="335">
        <v>0</v>
      </c>
      <c r="AK36" s="335">
        <v>0</v>
      </c>
      <c r="AL36" s="335">
        <v>0</v>
      </c>
      <c r="AM36" s="335">
        <v>0</v>
      </c>
      <c r="AN36" s="335">
        <v>0</v>
      </c>
      <c r="AO36" s="335">
        <v>6.1593749999999996E-2</v>
      </c>
      <c r="AP36" s="335">
        <v>6.6110624999999992E-2</v>
      </c>
      <c r="AQ36" s="335">
        <v>0.10101375000000001</v>
      </c>
      <c r="AR36" s="335">
        <v>0.12359812500000002</v>
      </c>
      <c r="AS36" s="335">
        <v>0.15767999999999999</v>
      </c>
      <c r="AT36" s="335">
        <v>0.18272812499999996</v>
      </c>
      <c r="AU36" s="335">
        <v>0.21024000000000001</v>
      </c>
      <c r="AV36" s="335">
        <v>0.24189411235955061</v>
      </c>
      <c r="AW36" s="335">
        <v>0.2749370669491174</v>
      </c>
      <c r="AX36" s="335">
        <v>0.30849558675425837</v>
      </c>
      <c r="AY36" s="335">
        <v>0.31780495104000001</v>
      </c>
      <c r="AZ36" s="335">
        <v>0.31960300892999993</v>
      </c>
      <c r="BA36" s="335">
        <v>0.32133706844999999</v>
      </c>
      <c r="BB36" s="335">
        <v>0.32299816811999998</v>
      </c>
      <c r="BC36" s="335">
        <v>0.32458686420000005</v>
      </c>
      <c r="BD36" s="335">
        <v>0.32609456312999996</v>
      </c>
      <c r="BE36" s="335">
        <v>0.32758094788499992</v>
      </c>
      <c r="BF36" s="335">
        <v>0.32903702413499997</v>
      </c>
      <c r="BG36" s="335">
        <v>0.33045366505500001</v>
      </c>
      <c r="BH36" s="335">
        <v>0.33182831710499999</v>
      </c>
      <c r="BI36" s="335">
        <v>0.33316175116499996</v>
      </c>
      <c r="BJ36" s="335">
        <v>0.33445241561999994</v>
      </c>
      <c r="BK36" s="335">
        <v>0.33569960091000001</v>
      </c>
      <c r="BL36" s="335">
        <v>0.336904137045</v>
      </c>
      <c r="BM36" s="335">
        <v>0.33806663941499998</v>
      </c>
      <c r="BN36" s="335">
        <v>0.33918987617999996</v>
      </c>
      <c r="BO36" s="335">
        <v>0.34027631437499994</v>
      </c>
      <c r="BP36" s="335">
        <v>0.34133003725500005</v>
      </c>
      <c r="BQ36" s="335">
        <v>0.34235524633499997</v>
      </c>
      <c r="BR36" s="335">
        <v>0.34335624386999997</v>
      </c>
      <c r="BS36" s="335">
        <v>0.34433648568000003</v>
      </c>
      <c r="BT36" s="335">
        <v>0.34529923048499994</v>
      </c>
      <c r="BU36" s="335">
        <v>0.34624729024499995</v>
      </c>
      <c r="BV36" s="335">
        <v>0.34718353495499998</v>
      </c>
      <c r="BW36" s="335">
        <v>0.34810918334999996</v>
      </c>
      <c r="BX36" s="335">
        <v>0.34902524392500001</v>
      </c>
      <c r="BY36" s="335">
        <v>0.34993136080499998</v>
      </c>
      <c r="BZ36" s="335">
        <v>0.35082643680000003</v>
      </c>
      <c r="CA36" s="335">
        <v>0.35170924660499997</v>
      </c>
      <c r="CB36" s="335">
        <v>0.35257780936499994</v>
      </c>
      <c r="CC36" s="335">
        <v>0.35343064135499996</v>
      </c>
      <c r="CD36" s="335">
        <v>0.35426633549999997</v>
      </c>
      <c r="CE36" s="335">
        <v>0.35510556114787495</v>
      </c>
      <c r="CF36" s="335">
        <v>0.35594677484716059</v>
      </c>
    </row>
    <row r="37" spans="2:84">
      <c r="B37" s="334" t="s">
        <v>523</v>
      </c>
      <c r="C37" s="335">
        <v>0</v>
      </c>
      <c r="D37" s="335">
        <v>0</v>
      </c>
      <c r="E37" s="335">
        <v>0</v>
      </c>
      <c r="F37" s="335">
        <v>0</v>
      </c>
      <c r="G37" s="335">
        <v>0</v>
      </c>
      <c r="H37" s="335">
        <v>0</v>
      </c>
      <c r="I37" s="335">
        <v>0</v>
      </c>
      <c r="J37" s="335">
        <v>0</v>
      </c>
      <c r="K37" s="335">
        <v>0</v>
      </c>
      <c r="L37" s="335">
        <v>0</v>
      </c>
      <c r="M37" s="335">
        <v>0</v>
      </c>
      <c r="N37" s="335">
        <v>0</v>
      </c>
      <c r="O37" s="335">
        <v>0</v>
      </c>
      <c r="P37" s="335">
        <v>0</v>
      </c>
      <c r="Q37" s="335">
        <v>0</v>
      </c>
      <c r="R37" s="335">
        <v>0</v>
      </c>
      <c r="S37" s="335">
        <v>0</v>
      </c>
      <c r="T37" s="335">
        <v>0</v>
      </c>
      <c r="U37" s="335">
        <v>0</v>
      </c>
      <c r="V37" s="335">
        <v>0</v>
      </c>
      <c r="W37" s="335">
        <v>0</v>
      </c>
      <c r="X37" s="335">
        <v>0</v>
      </c>
      <c r="Y37" s="335">
        <v>0</v>
      </c>
      <c r="Z37" s="335">
        <v>0</v>
      </c>
      <c r="AA37" s="335">
        <v>0</v>
      </c>
      <c r="AB37" s="335">
        <v>0</v>
      </c>
      <c r="AC37" s="335">
        <v>0</v>
      </c>
      <c r="AD37" s="335">
        <v>0</v>
      </c>
      <c r="AE37" s="335">
        <v>0</v>
      </c>
      <c r="AF37" s="335">
        <v>0</v>
      </c>
      <c r="AG37" s="335">
        <v>0</v>
      </c>
      <c r="AH37" s="335">
        <v>0</v>
      </c>
      <c r="AI37" s="335">
        <v>0</v>
      </c>
      <c r="AJ37" s="335">
        <v>0</v>
      </c>
      <c r="AK37" s="335">
        <v>0</v>
      </c>
      <c r="AL37" s="335">
        <v>0</v>
      </c>
      <c r="AM37" s="335">
        <v>0</v>
      </c>
      <c r="AN37" s="335">
        <v>0</v>
      </c>
      <c r="AO37" s="335">
        <v>5.9666490000000003E-2</v>
      </c>
      <c r="AP37" s="335">
        <v>5.8625189999999994E-2</v>
      </c>
      <c r="AQ37" s="335">
        <v>4.914936000000001E-2</v>
      </c>
      <c r="AR37" s="335">
        <v>4.3422210000000003E-2</v>
      </c>
      <c r="AS37" s="335">
        <v>3.6028979999999995E-2</v>
      </c>
      <c r="AT37" s="335">
        <v>2.9572919999999996E-2</v>
      </c>
      <c r="AU37" s="335">
        <v>2.3012730000000002E-2</v>
      </c>
      <c r="AV37" s="335">
        <v>1.7907793415492958E-2</v>
      </c>
      <c r="AW37" s="335">
        <v>1.1315248771583065E-2</v>
      </c>
      <c r="AX37" s="335">
        <v>4.5919762840115445E-3</v>
      </c>
      <c r="AY37" s="335">
        <v>0</v>
      </c>
      <c r="AZ37" s="335">
        <v>0</v>
      </c>
      <c r="BA37" s="335">
        <v>0</v>
      </c>
      <c r="BB37" s="335">
        <v>0</v>
      </c>
      <c r="BC37" s="335">
        <v>0</v>
      </c>
      <c r="BD37" s="335">
        <v>0</v>
      </c>
      <c r="BE37" s="335">
        <v>0</v>
      </c>
      <c r="BF37" s="335">
        <v>0</v>
      </c>
      <c r="BG37" s="335">
        <v>0</v>
      </c>
      <c r="BH37" s="335">
        <v>0</v>
      </c>
      <c r="BI37" s="335">
        <v>0</v>
      </c>
      <c r="BJ37" s="335">
        <v>0</v>
      </c>
      <c r="BK37" s="335">
        <v>0</v>
      </c>
      <c r="BL37" s="335">
        <v>0</v>
      </c>
      <c r="BM37" s="335">
        <v>0</v>
      </c>
      <c r="BN37" s="335">
        <v>0</v>
      </c>
      <c r="BO37" s="335">
        <v>0</v>
      </c>
      <c r="BP37" s="335">
        <v>0</v>
      </c>
      <c r="BQ37" s="335">
        <v>0</v>
      </c>
      <c r="BR37" s="335">
        <v>0</v>
      </c>
      <c r="BS37" s="335">
        <v>0</v>
      </c>
      <c r="BT37" s="335">
        <v>0</v>
      </c>
      <c r="BU37" s="335">
        <v>0</v>
      </c>
      <c r="BV37" s="335">
        <v>0</v>
      </c>
      <c r="BW37" s="335">
        <v>0</v>
      </c>
      <c r="BX37" s="335">
        <v>0</v>
      </c>
      <c r="BY37" s="335">
        <v>0</v>
      </c>
      <c r="BZ37" s="335">
        <v>0</v>
      </c>
      <c r="CA37" s="335">
        <v>0</v>
      </c>
      <c r="CB37" s="335">
        <v>0</v>
      </c>
      <c r="CC37" s="335">
        <v>0</v>
      </c>
      <c r="CD37" s="335">
        <v>0</v>
      </c>
      <c r="CE37" s="335">
        <v>0</v>
      </c>
      <c r="CF37" s="335">
        <v>0</v>
      </c>
    </row>
    <row r="38" spans="2:84">
      <c r="B38" s="334" t="s">
        <v>524</v>
      </c>
      <c r="C38" s="335">
        <v>0</v>
      </c>
      <c r="D38" s="335">
        <v>0</v>
      </c>
      <c r="E38" s="335">
        <v>0</v>
      </c>
      <c r="F38" s="335">
        <v>0</v>
      </c>
      <c r="G38" s="335">
        <v>0</v>
      </c>
      <c r="H38" s="335">
        <v>0</v>
      </c>
      <c r="I38" s="335">
        <v>0</v>
      </c>
      <c r="J38" s="335">
        <v>0</v>
      </c>
      <c r="K38" s="335">
        <v>0</v>
      </c>
      <c r="L38" s="335">
        <v>0</v>
      </c>
      <c r="M38" s="335">
        <v>0</v>
      </c>
      <c r="N38" s="335">
        <v>0</v>
      </c>
      <c r="O38" s="335">
        <v>0</v>
      </c>
      <c r="P38" s="335">
        <v>0</v>
      </c>
      <c r="Q38" s="335">
        <v>0</v>
      </c>
      <c r="R38" s="335">
        <v>0</v>
      </c>
      <c r="S38" s="335">
        <v>0</v>
      </c>
      <c r="T38" s="335">
        <v>0</v>
      </c>
      <c r="U38" s="335">
        <v>0</v>
      </c>
      <c r="V38" s="335">
        <v>0</v>
      </c>
      <c r="W38" s="335">
        <v>0</v>
      </c>
      <c r="X38" s="335">
        <v>0</v>
      </c>
      <c r="Y38" s="335">
        <v>0</v>
      </c>
      <c r="Z38" s="335">
        <v>0</v>
      </c>
      <c r="AA38" s="335">
        <v>0</v>
      </c>
      <c r="AB38" s="335">
        <v>0</v>
      </c>
      <c r="AC38" s="335">
        <v>0</v>
      </c>
      <c r="AD38" s="335">
        <v>0</v>
      </c>
      <c r="AE38" s="335">
        <v>0</v>
      </c>
      <c r="AF38" s="335">
        <v>0</v>
      </c>
      <c r="AG38" s="335">
        <v>0</v>
      </c>
      <c r="AH38" s="335">
        <v>0</v>
      </c>
      <c r="AI38" s="335">
        <v>0</v>
      </c>
      <c r="AJ38" s="335">
        <v>0</v>
      </c>
      <c r="AK38" s="335">
        <v>0</v>
      </c>
      <c r="AL38" s="335">
        <v>0</v>
      </c>
      <c r="AM38" s="335">
        <v>0</v>
      </c>
      <c r="AN38" s="335">
        <v>0</v>
      </c>
      <c r="AO38" s="335">
        <v>0</v>
      </c>
      <c r="AP38" s="335">
        <v>0</v>
      </c>
      <c r="AQ38" s="335">
        <v>4.7217284760000004E-3</v>
      </c>
      <c r="AR38" s="335">
        <v>2.6126564986499998E-2</v>
      </c>
      <c r="AS38" s="335">
        <v>5.731925149799999E-2</v>
      </c>
      <c r="AT38" s="335">
        <v>0.105641625430539</v>
      </c>
      <c r="AU38" s="335">
        <v>0.13062769411256053</v>
      </c>
      <c r="AV38" s="335">
        <v>0.1438388571059841</v>
      </c>
      <c r="AW38" s="335">
        <v>0.25614596598409733</v>
      </c>
      <c r="AX38" s="335">
        <v>0.31721206591054124</v>
      </c>
      <c r="AY38" s="335">
        <v>0.37890331880718936</v>
      </c>
      <c r="AZ38" s="335">
        <v>0.44069029005079641</v>
      </c>
      <c r="BA38" s="335">
        <v>0.5030481678321207</v>
      </c>
      <c r="BB38" s="335">
        <v>0.56609056324752927</v>
      </c>
      <c r="BC38" s="335">
        <v>0.62944823644342229</v>
      </c>
      <c r="BD38" s="335">
        <v>0.69322667640738833</v>
      </c>
      <c r="BE38" s="335">
        <v>0.70167839036966995</v>
      </c>
      <c r="BF38" s="335">
        <v>0.70479730569717003</v>
      </c>
      <c r="BG38" s="335">
        <v>0.70783175054781</v>
      </c>
      <c r="BH38" s="335">
        <v>0.71077625523891008</v>
      </c>
      <c r="BI38" s="335">
        <v>0.71363247099542992</v>
      </c>
      <c r="BJ38" s="335">
        <v>0.71639707425803989</v>
      </c>
      <c r="BK38" s="335">
        <v>0.71906854514921992</v>
      </c>
      <c r="BL38" s="335">
        <v>0.72164866155038987</v>
      </c>
      <c r="BM38" s="335">
        <v>0.72413874162692993</v>
      </c>
      <c r="BN38" s="335">
        <v>0.72654471477755989</v>
      </c>
      <c r="BO38" s="335">
        <v>0.72887186539124993</v>
      </c>
      <c r="BP38" s="335">
        <v>0.73112893980020999</v>
      </c>
      <c r="BQ38" s="335">
        <v>0.73332493764956996</v>
      </c>
      <c r="BR38" s="335">
        <v>0.7354690743695399</v>
      </c>
      <c r="BS38" s="335">
        <v>0.73756875232656005</v>
      </c>
      <c r="BT38" s="335">
        <v>0.73963095169886994</v>
      </c>
      <c r="BU38" s="335">
        <v>0.7416616957047899</v>
      </c>
      <c r="BV38" s="335">
        <v>0.74366713187361</v>
      </c>
      <c r="BW38" s="335">
        <v>0.74564987073569988</v>
      </c>
      <c r="BX38" s="335">
        <v>0.74761207248734995</v>
      </c>
      <c r="BY38" s="335">
        <v>0.74955297484431005</v>
      </c>
      <c r="BZ38" s="335">
        <v>0.7514702276255999</v>
      </c>
      <c r="CA38" s="335">
        <v>0.75336120622790981</v>
      </c>
      <c r="CB38" s="335">
        <v>0.7552216676598299</v>
      </c>
      <c r="CC38" s="335">
        <v>0.75704843378241005</v>
      </c>
      <c r="CD38" s="335">
        <v>0.75883849064100006</v>
      </c>
      <c r="CE38" s="335">
        <v>0.76063611197874814</v>
      </c>
      <c r="CF38" s="335">
        <v>0.76243799172261806</v>
      </c>
    </row>
    <row r="39" spans="2:84">
      <c r="B39" s="334" t="s">
        <v>525</v>
      </c>
      <c r="C39" s="335">
        <v>0</v>
      </c>
      <c r="D39" s="335">
        <v>0</v>
      </c>
      <c r="E39" s="335">
        <v>0</v>
      </c>
      <c r="F39" s="335">
        <v>0</v>
      </c>
      <c r="G39" s="335">
        <v>0</v>
      </c>
      <c r="H39" s="335">
        <v>0</v>
      </c>
      <c r="I39" s="335">
        <v>0</v>
      </c>
      <c r="J39" s="335">
        <v>0</v>
      </c>
      <c r="K39" s="335">
        <v>0</v>
      </c>
      <c r="L39" s="335">
        <v>0</v>
      </c>
      <c r="M39" s="335">
        <v>0</v>
      </c>
      <c r="N39" s="335">
        <v>0</v>
      </c>
      <c r="O39" s="335">
        <v>0</v>
      </c>
      <c r="P39" s="335">
        <v>0</v>
      </c>
      <c r="Q39" s="335">
        <v>0</v>
      </c>
      <c r="R39" s="335">
        <v>0</v>
      </c>
      <c r="S39" s="335">
        <v>0</v>
      </c>
      <c r="T39" s="335">
        <v>0</v>
      </c>
      <c r="U39" s="335">
        <v>0</v>
      </c>
      <c r="V39" s="335">
        <v>0</v>
      </c>
      <c r="W39" s="335">
        <v>0</v>
      </c>
      <c r="X39" s="335">
        <v>0</v>
      </c>
      <c r="Y39" s="335">
        <v>0</v>
      </c>
      <c r="Z39" s="335">
        <v>0</v>
      </c>
      <c r="AA39" s="335">
        <v>0</v>
      </c>
      <c r="AB39" s="335">
        <v>0</v>
      </c>
      <c r="AC39" s="335">
        <v>0</v>
      </c>
      <c r="AD39" s="335">
        <v>0</v>
      </c>
      <c r="AE39" s="335">
        <v>0</v>
      </c>
      <c r="AF39" s="335">
        <v>0</v>
      </c>
      <c r="AG39" s="335">
        <v>0</v>
      </c>
      <c r="AH39" s="335">
        <v>0</v>
      </c>
      <c r="AI39" s="335">
        <v>0</v>
      </c>
      <c r="AJ39" s="335">
        <v>0</v>
      </c>
      <c r="AK39" s="335">
        <v>0</v>
      </c>
      <c r="AL39" s="335">
        <v>0</v>
      </c>
      <c r="AM39" s="335">
        <v>0</v>
      </c>
      <c r="AN39" s="335">
        <v>0</v>
      </c>
      <c r="AO39" s="335">
        <v>0.89323258439999986</v>
      </c>
      <c r="AP39" s="335">
        <v>1.0557177071999999</v>
      </c>
      <c r="AQ39" s="335">
        <v>1.1096512751999998</v>
      </c>
      <c r="AR39" s="335">
        <v>1.1635324584</v>
      </c>
      <c r="AS39" s="335">
        <v>1.2016002648000002</v>
      </c>
      <c r="AT39" s="335">
        <v>1.1920674127049999</v>
      </c>
      <c r="AU39" s="335">
        <v>1.2330746804976598</v>
      </c>
      <c r="AV39" s="335">
        <v>1.2911341055807994</v>
      </c>
      <c r="AW39" s="335">
        <v>1.2017013425856</v>
      </c>
      <c r="AX39" s="335">
        <v>1.2112694028287998</v>
      </c>
      <c r="AY39" s="335">
        <v>1.2203710119936002</v>
      </c>
      <c r="AZ39" s="335">
        <v>1.2272755542911997</v>
      </c>
      <c r="BA39" s="335">
        <v>1.2339343428480001</v>
      </c>
      <c r="BB39" s="335">
        <v>1.2403129655808003</v>
      </c>
      <c r="BC39" s="335">
        <v>1.2464135585280001</v>
      </c>
      <c r="BD39" s="335">
        <v>1.2522031224191998</v>
      </c>
      <c r="BE39" s="335">
        <v>1.2579108398783998</v>
      </c>
      <c r="BF39" s="335">
        <v>1.2635021726784001</v>
      </c>
      <c r="BG39" s="335">
        <v>1.2689420738111998</v>
      </c>
      <c r="BH39" s="335">
        <v>1.2742207376832</v>
      </c>
      <c r="BI39" s="335">
        <v>1.2793411244736002</v>
      </c>
      <c r="BJ39" s="335">
        <v>1.2842972759807998</v>
      </c>
      <c r="BK39" s="335">
        <v>1.2890864674944</v>
      </c>
      <c r="BL39" s="335">
        <v>1.2937118862527999</v>
      </c>
      <c r="BM39" s="335">
        <v>1.2981758953536</v>
      </c>
      <c r="BN39" s="335">
        <v>1.3024891245311998</v>
      </c>
      <c r="BO39" s="335">
        <v>1.3066610472</v>
      </c>
      <c r="BP39" s="335">
        <v>1.3107073430592002</v>
      </c>
      <c r="BQ39" s="335">
        <v>1.3146441459264</v>
      </c>
      <c r="BR39" s="335">
        <v>1.3184879764608002</v>
      </c>
      <c r="BS39" s="335">
        <v>1.3222521050112002</v>
      </c>
      <c r="BT39" s="335">
        <v>1.3259490450624001</v>
      </c>
      <c r="BU39" s="335">
        <v>1.3295895945407998</v>
      </c>
      <c r="BV39" s="335">
        <v>1.3331847742272001</v>
      </c>
      <c r="BW39" s="335">
        <v>1.3367392640639999</v>
      </c>
      <c r="BX39" s="335">
        <v>1.3402569366719999</v>
      </c>
      <c r="BY39" s="335">
        <v>1.3437364254911999</v>
      </c>
      <c r="BZ39" s="335">
        <v>1.3471735173120001</v>
      </c>
      <c r="CA39" s="335">
        <v>1.3505635069631998</v>
      </c>
      <c r="CB39" s="335">
        <v>1.3538987879616</v>
      </c>
      <c r="CC39" s="335">
        <v>1.3571736628032001</v>
      </c>
      <c r="CD39" s="335">
        <v>1.3603827283200001</v>
      </c>
      <c r="CE39" s="335">
        <v>1.36360535480784</v>
      </c>
      <c r="CF39" s="335">
        <v>1.3668356154130967</v>
      </c>
    </row>
    <row r="40" spans="2:84" ht="13.5" thickBot="1">
      <c r="B40" s="341" t="s">
        <v>33</v>
      </c>
      <c r="C40" s="342">
        <v>0.78575231827524417</v>
      </c>
      <c r="D40" s="342">
        <v>0.82835229847285918</v>
      </c>
      <c r="E40" s="342">
        <v>0.87195358516698984</v>
      </c>
      <c r="F40" s="342">
        <v>0.91655617835764402</v>
      </c>
      <c r="G40" s="342">
        <v>0.96216007804481263</v>
      </c>
      <c r="H40" s="342">
        <v>1.0087652842285053</v>
      </c>
      <c r="I40" s="342">
        <v>1.0563717969087167</v>
      </c>
      <c r="J40" s="342">
        <v>1.1929163365860371</v>
      </c>
      <c r="K40" s="342">
        <v>1.3333928439931479</v>
      </c>
      <c r="L40" s="342">
        <v>1.4778116783984656</v>
      </c>
      <c r="M40" s="342">
        <v>1.6263960832276436</v>
      </c>
      <c r="N40" s="342">
        <v>1.7791665076343155</v>
      </c>
      <c r="O40" s="342">
        <v>1.9360232039379521</v>
      </c>
      <c r="P40" s="342">
        <v>2.0968595749697361</v>
      </c>
      <c r="Q40" s="342">
        <v>2.2365414425407697</v>
      </c>
      <c r="R40" s="342">
        <v>2.3664059022312656</v>
      </c>
      <c r="S40" s="342">
        <v>2.4872581622203538</v>
      </c>
      <c r="T40" s="342">
        <v>2.5995858606527058</v>
      </c>
      <c r="U40" s="342">
        <v>2.7063352112569845</v>
      </c>
      <c r="V40" s="342">
        <v>2.8071961330186204</v>
      </c>
      <c r="W40" s="342">
        <v>2.9535314551414955</v>
      </c>
      <c r="X40" s="342">
        <v>3.0661192365365939</v>
      </c>
      <c r="Y40" s="342">
        <v>3.213960344234986</v>
      </c>
      <c r="Z40" s="342">
        <v>3.4091728540594688</v>
      </c>
      <c r="AA40" s="342">
        <v>3.6071348888991333</v>
      </c>
      <c r="AB40" s="342">
        <v>3.7325108445063786</v>
      </c>
      <c r="AC40" s="342">
        <v>3.7934098012975879</v>
      </c>
      <c r="AD40" s="342">
        <v>3.782224114184916</v>
      </c>
      <c r="AE40" s="342">
        <v>3.7178849202664446</v>
      </c>
      <c r="AF40" s="342">
        <v>3.6283954737417834</v>
      </c>
      <c r="AG40" s="342">
        <v>3.524851460101202</v>
      </c>
      <c r="AH40" s="342">
        <v>3.4468093612684743</v>
      </c>
      <c r="AI40" s="342">
        <v>3.5693551445957472</v>
      </c>
      <c r="AJ40" s="342">
        <v>3.8437693025635786</v>
      </c>
      <c r="AK40" s="342">
        <v>4.2334179206091802</v>
      </c>
      <c r="AL40" s="342">
        <v>4.6173842503691001</v>
      </c>
      <c r="AM40" s="342">
        <v>4.8577712740633219</v>
      </c>
      <c r="AN40" s="342">
        <v>5.010923473431161</v>
      </c>
      <c r="AO40" s="342">
        <v>5.0519799053447176</v>
      </c>
      <c r="AP40" s="342">
        <v>4.910751523543631</v>
      </c>
      <c r="AQ40" s="342">
        <v>5.2043524518610544</v>
      </c>
      <c r="AR40" s="342">
        <v>5.615505566689154</v>
      </c>
      <c r="AS40" s="342">
        <v>5.9891451819878139</v>
      </c>
      <c r="AT40" s="342">
        <v>6.1830080649100392</v>
      </c>
      <c r="AU40" s="342">
        <v>6.3477908032572348</v>
      </c>
      <c r="AV40" s="342">
        <v>6.562606100951891</v>
      </c>
      <c r="AW40" s="342">
        <v>6.8584607987363979</v>
      </c>
      <c r="AX40" s="342">
        <v>7.2072558835677309</v>
      </c>
      <c r="AY40" s="342">
        <v>7.536941638829842</v>
      </c>
      <c r="AZ40" s="342">
        <v>7.6089923383036311</v>
      </c>
      <c r="BA40" s="342">
        <v>7.6813041922043368</v>
      </c>
      <c r="BB40" s="342">
        <v>7.7539474380651274</v>
      </c>
      <c r="BC40" s="342">
        <v>7.8265555283308021</v>
      </c>
      <c r="BD40" s="342">
        <v>7.6626434809080539</v>
      </c>
      <c r="BE40" s="342">
        <v>7.4524804280672301</v>
      </c>
      <c r="BF40" s="342">
        <v>7.245640096764415</v>
      </c>
      <c r="BG40" s="342">
        <v>7.0467351004655114</v>
      </c>
      <c r="BH40" s="342">
        <v>6.8555288706046529</v>
      </c>
      <c r="BI40" s="342">
        <v>6.671778400636744</v>
      </c>
      <c r="BJ40" s="342">
        <v>6.4952656580340538</v>
      </c>
      <c r="BK40" s="342">
        <v>6.325594634590189</v>
      </c>
      <c r="BL40" s="342">
        <v>6.2148343949401639</v>
      </c>
      <c r="BM40" s="342">
        <v>6.1067086636275283</v>
      </c>
      <c r="BN40" s="342">
        <v>6.0012805236069466</v>
      </c>
      <c r="BO40" s="342">
        <v>5.8984303440121071</v>
      </c>
      <c r="BP40" s="342">
        <v>5.7982364900679686</v>
      </c>
      <c r="BQ40" s="342">
        <v>5.7007144775335128</v>
      </c>
      <c r="BR40" s="342">
        <v>5.6059250440196386</v>
      </c>
      <c r="BS40" s="342">
        <v>5.5137612890041225</v>
      </c>
      <c r="BT40" s="342">
        <v>5.4242604679599289</v>
      </c>
      <c r="BU40" s="342">
        <v>5.3373990781026359</v>
      </c>
      <c r="BV40" s="342">
        <v>5.2818832498963024</v>
      </c>
      <c r="BW40" s="342">
        <v>5.227381229591785</v>
      </c>
      <c r="BX40" s="342">
        <v>5.1739375418545945</v>
      </c>
      <c r="BY40" s="342">
        <v>5.1215320124470072</v>
      </c>
      <c r="BZ40" s="342">
        <v>5.0701723645100518</v>
      </c>
      <c r="CA40" s="342">
        <v>5.0197491481193524</v>
      </c>
      <c r="CB40" s="342">
        <v>4.9702602661764539</v>
      </c>
      <c r="CC40" s="342">
        <v>4.9216724358917423</v>
      </c>
      <c r="CD40" s="342">
        <v>4.8739887437863079</v>
      </c>
      <c r="CE40" s="342">
        <v>4.8274090622389068</v>
      </c>
      <c r="CF40" s="342">
        <v>4.7819265975563701</v>
      </c>
    </row>
    <row r="41" spans="2:84">
      <c r="B41" s="345"/>
      <c r="C41" s="332"/>
      <c r="D41" s="332"/>
      <c r="E41" s="332"/>
      <c r="F41" s="332"/>
      <c r="G41" s="332"/>
      <c r="H41" s="332"/>
      <c r="I41" s="332"/>
      <c r="J41" s="332"/>
      <c r="K41" s="332"/>
    </row>
    <row r="42" spans="2:84" ht="13.5" thickBot="1">
      <c r="B42" s="345"/>
      <c r="C42" s="345" t="s">
        <v>31</v>
      </c>
      <c r="D42" s="332"/>
      <c r="E42" s="332"/>
      <c r="F42" s="332"/>
      <c r="G42" s="332"/>
      <c r="H42" s="332"/>
      <c r="I42" s="332"/>
      <c r="J42" s="332"/>
      <c r="K42" s="332"/>
    </row>
    <row r="43" spans="2:84">
      <c r="B43" s="346"/>
      <c r="C43" s="347" t="s">
        <v>489</v>
      </c>
      <c r="D43" s="348"/>
      <c r="E43" s="289"/>
      <c r="F43" s="289"/>
      <c r="G43" s="289"/>
      <c r="H43" s="289"/>
      <c r="I43" s="289"/>
      <c r="J43" s="289"/>
      <c r="K43" s="289"/>
      <c r="L43" s="289"/>
      <c r="M43" s="289"/>
      <c r="N43" s="289"/>
      <c r="O43" s="289"/>
      <c r="P43" s="289"/>
      <c r="Q43" s="289"/>
      <c r="R43" s="289"/>
      <c r="S43" s="289"/>
      <c r="T43" s="289"/>
      <c r="U43" s="289"/>
      <c r="V43" s="289"/>
      <c r="W43" s="289"/>
      <c r="X43" s="289"/>
      <c r="Y43" s="289"/>
      <c r="Z43" s="289"/>
      <c r="AA43" s="289"/>
      <c r="AB43" s="289"/>
      <c r="AC43" s="289"/>
      <c r="AD43" s="289"/>
      <c r="AE43" s="289"/>
      <c r="AF43" s="289"/>
      <c r="AG43" s="289"/>
      <c r="AH43" s="289"/>
      <c r="AI43" s="289"/>
      <c r="AJ43" s="289"/>
      <c r="AK43" s="289"/>
      <c r="AL43" s="289"/>
      <c r="AM43" s="289"/>
      <c r="AN43" s="289"/>
      <c r="AO43" s="289"/>
      <c r="AP43" s="289"/>
      <c r="AQ43" s="289"/>
      <c r="AR43" s="289"/>
      <c r="AS43" s="289"/>
      <c r="AT43" s="289"/>
      <c r="AU43" s="289"/>
      <c r="AV43" s="289"/>
      <c r="AW43" s="289"/>
      <c r="AX43" s="289"/>
      <c r="AY43" s="289"/>
      <c r="AZ43" s="289"/>
      <c r="BA43" s="289"/>
      <c r="BB43" s="289"/>
      <c r="BC43" s="289"/>
      <c r="BD43" s="289"/>
      <c r="BE43" s="289"/>
      <c r="BF43" s="289"/>
      <c r="BG43" s="289"/>
      <c r="BH43" s="289"/>
      <c r="BI43" s="289"/>
      <c r="BJ43" s="289"/>
      <c r="BK43" s="289"/>
      <c r="BL43" s="289"/>
      <c r="BM43" s="289"/>
      <c r="BN43" s="289"/>
      <c r="BO43" s="289"/>
      <c r="BP43" s="289"/>
      <c r="BQ43" s="289"/>
      <c r="BR43" s="289"/>
      <c r="BS43" s="289"/>
      <c r="BT43" s="289"/>
      <c r="BU43" s="289"/>
      <c r="BV43" s="289"/>
      <c r="BW43" s="289"/>
      <c r="BX43" s="289"/>
      <c r="BY43" s="289"/>
      <c r="BZ43" s="289"/>
      <c r="CA43" s="289"/>
      <c r="CB43" s="289"/>
      <c r="CC43" s="289"/>
      <c r="CD43" s="289"/>
      <c r="CE43" s="289"/>
      <c r="CF43" s="289"/>
    </row>
    <row r="44" spans="2:84">
      <c r="B44" s="333" t="s">
        <v>36</v>
      </c>
      <c r="C44" s="322">
        <v>1970</v>
      </c>
      <c r="D44" s="322">
        <v>1971</v>
      </c>
      <c r="E44" s="322">
        <v>1972</v>
      </c>
      <c r="F44" s="322">
        <v>1973</v>
      </c>
      <c r="G44" s="322">
        <v>1974</v>
      </c>
      <c r="H44" s="322">
        <v>1975</v>
      </c>
      <c r="I44" s="322">
        <v>1976</v>
      </c>
      <c r="J44" s="322">
        <v>1977</v>
      </c>
      <c r="K44" s="322">
        <v>1978</v>
      </c>
      <c r="L44" s="322">
        <v>1979</v>
      </c>
      <c r="M44" s="322">
        <v>1980</v>
      </c>
      <c r="N44" s="322">
        <v>1981</v>
      </c>
      <c r="O44" s="322">
        <v>1982</v>
      </c>
      <c r="P44" s="322">
        <v>1983</v>
      </c>
      <c r="Q44" s="322">
        <v>1984</v>
      </c>
      <c r="R44" s="322">
        <v>1985</v>
      </c>
      <c r="S44" s="322">
        <v>1986</v>
      </c>
      <c r="T44" s="322">
        <v>1987</v>
      </c>
      <c r="U44" s="322">
        <v>1988</v>
      </c>
      <c r="V44" s="322">
        <v>1989</v>
      </c>
      <c r="W44" s="322">
        <v>1990</v>
      </c>
      <c r="X44" s="322">
        <v>1991</v>
      </c>
      <c r="Y44" s="322">
        <v>1992</v>
      </c>
      <c r="Z44" s="322">
        <v>1993</v>
      </c>
      <c r="AA44" s="322">
        <v>1994</v>
      </c>
      <c r="AB44" s="322">
        <v>1995</v>
      </c>
      <c r="AC44" s="322">
        <v>1996</v>
      </c>
      <c r="AD44" s="322">
        <v>1997</v>
      </c>
      <c r="AE44" s="322">
        <v>1998</v>
      </c>
      <c r="AF44" s="322">
        <v>1999</v>
      </c>
      <c r="AG44" s="322">
        <v>2000</v>
      </c>
      <c r="AH44" s="322">
        <v>2001</v>
      </c>
      <c r="AI44" s="322">
        <v>2002</v>
      </c>
      <c r="AJ44" s="322">
        <v>2003</v>
      </c>
      <c r="AK44" s="322">
        <v>2004</v>
      </c>
      <c r="AL44" s="322">
        <v>2005</v>
      </c>
      <c r="AM44" s="322">
        <v>2006</v>
      </c>
      <c r="AN44" s="322">
        <v>2007</v>
      </c>
      <c r="AO44" s="322">
        <v>2008</v>
      </c>
      <c r="AP44" s="322">
        <v>2009</v>
      </c>
      <c r="AQ44" s="322">
        <v>2010</v>
      </c>
      <c r="AR44" s="322">
        <v>2011</v>
      </c>
      <c r="AS44" s="322">
        <v>2012</v>
      </c>
      <c r="AT44" s="322">
        <v>2013</v>
      </c>
      <c r="AU44" s="322">
        <v>2014</v>
      </c>
      <c r="AV44" s="322">
        <v>2015</v>
      </c>
      <c r="AW44" s="322">
        <v>2016</v>
      </c>
      <c r="AX44" s="322">
        <v>2017</v>
      </c>
      <c r="AY44" s="322">
        <v>2018</v>
      </c>
      <c r="AZ44" s="322">
        <v>2019</v>
      </c>
      <c r="BA44" s="322">
        <v>2020</v>
      </c>
      <c r="BB44" s="322">
        <v>2021</v>
      </c>
      <c r="BC44" s="322">
        <v>2022</v>
      </c>
      <c r="BD44" s="322">
        <v>2023</v>
      </c>
      <c r="BE44" s="322">
        <v>2024</v>
      </c>
      <c r="BF44" s="322">
        <v>2025</v>
      </c>
      <c r="BG44" s="322">
        <v>2026</v>
      </c>
      <c r="BH44" s="322">
        <v>2027</v>
      </c>
      <c r="BI44" s="322">
        <v>2028</v>
      </c>
      <c r="BJ44" s="322">
        <v>2029</v>
      </c>
      <c r="BK44" s="322">
        <v>2030</v>
      </c>
      <c r="BL44" s="322">
        <v>2031</v>
      </c>
      <c r="BM44" s="322">
        <v>2032</v>
      </c>
      <c r="BN44" s="322">
        <v>2033</v>
      </c>
      <c r="BO44" s="322">
        <v>2034</v>
      </c>
      <c r="BP44" s="322">
        <v>2035</v>
      </c>
      <c r="BQ44" s="322">
        <v>2036</v>
      </c>
      <c r="BR44" s="322">
        <v>2037</v>
      </c>
      <c r="BS44" s="322">
        <v>2038</v>
      </c>
      <c r="BT44" s="322">
        <v>2039</v>
      </c>
      <c r="BU44" s="322">
        <v>2040</v>
      </c>
      <c r="BV44" s="322">
        <v>2041</v>
      </c>
      <c r="BW44" s="322">
        <v>2042</v>
      </c>
      <c r="BX44" s="322">
        <v>2043</v>
      </c>
      <c r="BY44" s="322">
        <v>2044</v>
      </c>
      <c r="BZ44" s="322">
        <v>2045</v>
      </c>
      <c r="CA44" s="322">
        <v>2046</v>
      </c>
      <c r="CB44" s="322">
        <v>2047</v>
      </c>
      <c r="CC44" s="322">
        <v>2048</v>
      </c>
      <c r="CD44" s="322">
        <v>2049</v>
      </c>
      <c r="CE44" s="322">
        <v>2050</v>
      </c>
      <c r="CF44" s="322">
        <v>2051</v>
      </c>
    </row>
    <row r="45" spans="2:84">
      <c r="B45" s="334" t="s">
        <v>521</v>
      </c>
      <c r="C45" s="335">
        <v>13.981653099295393</v>
      </c>
      <c r="D45" s="335">
        <v>14.481653099295393</v>
      </c>
      <c r="E45" s="335">
        <v>14.981653099295393</v>
      </c>
      <c r="F45" s="335">
        <v>15.481653099295393</v>
      </c>
      <c r="G45" s="335">
        <v>15.981653099295393</v>
      </c>
      <c r="H45" s="335">
        <v>16.481653099295393</v>
      </c>
      <c r="I45" s="335">
        <v>16.981653099295393</v>
      </c>
      <c r="J45" s="335">
        <v>18.87288169763562</v>
      </c>
      <c r="K45" s="335">
        <v>20.766361820959748</v>
      </c>
      <c r="L45" s="335">
        <v>22.662148611685993</v>
      </c>
      <c r="M45" s="335">
        <v>24.563509072453694</v>
      </c>
      <c r="N45" s="335">
        <v>26.470498345681133</v>
      </c>
      <c r="O45" s="335">
        <v>28.38140629357979</v>
      </c>
      <c r="P45" s="335">
        <v>30.294522778361216</v>
      </c>
      <c r="Q45" s="335">
        <v>31.862054426227726</v>
      </c>
      <c r="R45" s="335">
        <v>33.260224208755169</v>
      </c>
      <c r="S45" s="335">
        <v>34.579544880590134</v>
      </c>
      <c r="T45" s="335">
        <v>35.803285918914298</v>
      </c>
      <c r="U45" s="335">
        <v>37.013746825579155</v>
      </c>
      <c r="V45" s="335">
        <v>38.143565758900912</v>
      </c>
      <c r="W45" s="335">
        <v>39.224952629166694</v>
      </c>
      <c r="X45" s="335">
        <v>42.070753645881148</v>
      </c>
      <c r="Y45" s="335">
        <v>46.028872888493389</v>
      </c>
      <c r="Z45" s="335">
        <v>51.110154518709585</v>
      </c>
      <c r="AA45" s="335">
        <v>57.180160524301009</v>
      </c>
      <c r="AB45" s="335">
        <v>64.107208753501581</v>
      </c>
      <c r="AC45" s="335">
        <v>71.757904062427059</v>
      </c>
      <c r="AD45" s="335">
        <v>79.999667901176267</v>
      </c>
      <c r="AE45" s="335">
        <v>88.699493471818073</v>
      </c>
      <c r="AF45" s="335">
        <v>97.351610244767826</v>
      </c>
      <c r="AG45" s="335">
        <v>105.80141712785691</v>
      </c>
      <c r="AH45" s="335">
        <v>114.70313632258926</v>
      </c>
      <c r="AI45" s="335">
        <v>124.93899109926731</v>
      </c>
      <c r="AJ45" s="335">
        <v>135.44535889525568</v>
      </c>
      <c r="AK45" s="335">
        <v>146.18669364495696</v>
      </c>
      <c r="AL45" s="335">
        <v>157.49629068241794</v>
      </c>
      <c r="AM45" s="335">
        <v>165.64928380538421</v>
      </c>
      <c r="AN45" s="335">
        <v>173.11482022708515</v>
      </c>
      <c r="AO45" s="335">
        <v>109.06922212922458</v>
      </c>
      <c r="AP45" s="335">
        <v>112.08556065473292</v>
      </c>
      <c r="AQ45" s="335">
        <v>116.05395999999999</v>
      </c>
      <c r="AR45" s="335">
        <v>117.44210000000001</v>
      </c>
      <c r="AS45" s="335">
        <v>116.86472961543228</v>
      </c>
      <c r="AT45" s="335">
        <v>114.72806355211812</v>
      </c>
      <c r="AU45" s="335">
        <v>113.81321233422855</v>
      </c>
      <c r="AV45" s="335">
        <v>112.00722842640607</v>
      </c>
      <c r="AW45" s="335">
        <v>112.49942692087112</v>
      </c>
      <c r="AX45" s="335">
        <v>112.9536539903857</v>
      </c>
      <c r="AY45" s="335">
        <v>113.35879374655822</v>
      </c>
      <c r="AZ45" s="335">
        <v>113.55403235347356</v>
      </c>
      <c r="BA45" s="335">
        <v>113.72160223742348</v>
      </c>
      <c r="BB45" s="335">
        <v>113.85737720366947</v>
      </c>
      <c r="BC45" s="335">
        <v>113.96432244569839</v>
      </c>
      <c r="BD45" s="335">
        <v>114.03850703554194</v>
      </c>
      <c r="BE45" s="335">
        <v>114.10105857231972</v>
      </c>
      <c r="BF45" s="335">
        <v>114.14768769918049</v>
      </c>
      <c r="BG45" s="335">
        <v>114.17787902096219</v>
      </c>
      <c r="BH45" s="335">
        <v>114.18966619811191</v>
      </c>
      <c r="BI45" s="335">
        <v>114.18348926169536</v>
      </c>
      <c r="BJ45" s="335">
        <v>114.15771217581981</v>
      </c>
      <c r="BK45" s="335">
        <v>114.11482611207818</v>
      </c>
      <c r="BL45" s="335">
        <v>114.05402004135767</v>
      </c>
      <c r="BM45" s="335">
        <v>113.97568003077801</v>
      </c>
      <c r="BN45" s="335">
        <v>113.87961435041971</v>
      </c>
      <c r="BO45" s="335">
        <v>113.7694024004057</v>
      </c>
      <c r="BP45" s="335">
        <v>113.64526494403711</v>
      </c>
      <c r="BQ45" s="335">
        <v>113.50873200049463</v>
      </c>
      <c r="BR45" s="335">
        <v>113.36003031679469</v>
      </c>
      <c r="BS45" s="335">
        <v>113.20301981603608</v>
      </c>
      <c r="BT45" s="335">
        <v>113.03754494628707</v>
      </c>
      <c r="BU45" s="335">
        <v>112.86459557816174</v>
      </c>
      <c r="BV45" s="335">
        <v>112.6838370084822</v>
      </c>
      <c r="BW45" s="335">
        <v>112.49836445612611</v>
      </c>
      <c r="BX45" s="335">
        <v>112.30722267137224</v>
      </c>
      <c r="BY45" s="335">
        <v>112.11033778898044</v>
      </c>
      <c r="BZ45" s="335">
        <v>111.9060598231341</v>
      </c>
      <c r="CA45" s="335">
        <v>111.69672577412486</v>
      </c>
      <c r="CB45" s="335">
        <v>111.48042246870411</v>
      </c>
      <c r="CC45" s="335">
        <v>111.25674250374016</v>
      </c>
      <c r="CD45" s="335">
        <v>111.02395598581622</v>
      </c>
      <c r="CE45" s="335">
        <v>110.79128988306687</v>
      </c>
      <c r="CF45" s="335">
        <v>110.55689841159719</v>
      </c>
    </row>
    <row r="46" spans="2:84">
      <c r="B46" s="334" t="s">
        <v>522</v>
      </c>
      <c r="C46" s="335">
        <v>0</v>
      </c>
      <c r="D46" s="335">
        <v>0</v>
      </c>
      <c r="E46" s="335">
        <v>0</v>
      </c>
      <c r="F46" s="335">
        <v>0</v>
      </c>
      <c r="G46" s="335">
        <v>0</v>
      </c>
      <c r="H46" s="335">
        <v>0</v>
      </c>
      <c r="I46" s="335">
        <v>0</v>
      </c>
      <c r="J46" s="335">
        <v>0</v>
      </c>
      <c r="K46" s="335">
        <v>0</v>
      </c>
      <c r="L46" s="335">
        <v>0</v>
      </c>
      <c r="M46" s="335">
        <v>0</v>
      </c>
      <c r="N46" s="335">
        <v>0</v>
      </c>
      <c r="O46" s="335">
        <v>0</v>
      </c>
      <c r="P46" s="335">
        <v>0</v>
      </c>
      <c r="Q46" s="335">
        <v>0</v>
      </c>
      <c r="R46" s="335">
        <v>0</v>
      </c>
      <c r="S46" s="335">
        <v>0</v>
      </c>
      <c r="T46" s="335">
        <v>0</v>
      </c>
      <c r="U46" s="335">
        <v>0</v>
      </c>
      <c r="V46" s="335">
        <v>0</v>
      </c>
      <c r="W46" s="335">
        <v>0</v>
      </c>
      <c r="X46" s="335">
        <v>0</v>
      </c>
      <c r="Y46" s="335">
        <v>0</v>
      </c>
      <c r="Z46" s="335">
        <v>0</v>
      </c>
      <c r="AA46" s="335">
        <v>0</v>
      </c>
      <c r="AB46" s="335">
        <v>0</v>
      </c>
      <c r="AC46" s="335">
        <v>0</v>
      </c>
      <c r="AD46" s="335">
        <v>0</v>
      </c>
      <c r="AE46" s="335">
        <v>0</v>
      </c>
      <c r="AF46" s="335">
        <v>0</v>
      </c>
      <c r="AG46" s="335">
        <v>0</v>
      </c>
      <c r="AH46" s="335">
        <v>0</v>
      </c>
      <c r="AI46" s="335">
        <v>0</v>
      </c>
      <c r="AJ46" s="335">
        <v>0</v>
      </c>
      <c r="AK46" s="335">
        <v>0</v>
      </c>
      <c r="AL46" s="335">
        <v>0</v>
      </c>
      <c r="AM46" s="335">
        <v>0</v>
      </c>
      <c r="AN46" s="335">
        <v>0</v>
      </c>
      <c r="AO46" s="335">
        <v>11.25</v>
      </c>
      <c r="AP46" s="335">
        <v>12.075000000000001</v>
      </c>
      <c r="AQ46" s="335">
        <v>18.450000000000003</v>
      </c>
      <c r="AR46" s="335">
        <v>22.575000000000003</v>
      </c>
      <c r="AS46" s="335">
        <v>28.799999999999997</v>
      </c>
      <c r="AT46" s="335">
        <v>33.375</v>
      </c>
      <c r="AU46" s="335">
        <v>38.400000000000006</v>
      </c>
      <c r="AV46" s="335">
        <v>44.181573033707878</v>
      </c>
      <c r="AW46" s="335">
        <v>49.718367953499104</v>
      </c>
      <c r="AX46" s="335">
        <v>55.340016172571431</v>
      </c>
      <c r="AY46" s="335">
        <v>58.046566400000003</v>
      </c>
      <c r="AZ46" s="335">
        <v>58.374978799999994</v>
      </c>
      <c r="BA46" s="335">
        <v>58.691702000000006</v>
      </c>
      <c r="BB46" s="335">
        <v>58.995099200000006</v>
      </c>
      <c r="BC46" s="335">
        <v>59.285272000000006</v>
      </c>
      <c r="BD46" s="335">
        <v>59.560650799999998</v>
      </c>
      <c r="BE46" s="335">
        <v>59.832136599999998</v>
      </c>
      <c r="BF46" s="335">
        <v>60.098086600000002</v>
      </c>
      <c r="BG46" s="335">
        <v>60.356833799999997</v>
      </c>
      <c r="BH46" s="335">
        <v>60.607911800000004</v>
      </c>
      <c r="BI46" s="335">
        <v>60.851461399999998</v>
      </c>
      <c r="BJ46" s="335">
        <v>61.087199199999993</v>
      </c>
      <c r="BK46" s="335">
        <v>61.314995600000003</v>
      </c>
      <c r="BL46" s="335">
        <v>61.535002199999994</v>
      </c>
      <c r="BM46" s="335">
        <v>61.7473314</v>
      </c>
      <c r="BN46" s="335">
        <v>61.95248879999999</v>
      </c>
      <c r="BO46" s="335">
        <v>62.150924999999994</v>
      </c>
      <c r="BP46" s="335">
        <v>62.343385800000007</v>
      </c>
      <c r="BQ46" s="335">
        <v>62.530638599999996</v>
      </c>
      <c r="BR46" s="335">
        <v>62.713469199999999</v>
      </c>
      <c r="BS46" s="335">
        <v>62.892508800000002</v>
      </c>
      <c r="BT46" s="335">
        <v>63.068352599999997</v>
      </c>
      <c r="BU46" s="335">
        <v>63.24151419999999</v>
      </c>
      <c r="BV46" s="335">
        <v>63.412517800000003</v>
      </c>
      <c r="BW46" s="335">
        <v>63.581585999999994</v>
      </c>
      <c r="BX46" s="335">
        <v>63.748902999999999</v>
      </c>
      <c r="BY46" s="335">
        <v>63.914403800000002</v>
      </c>
      <c r="BZ46" s="335">
        <v>64.077888000000002</v>
      </c>
      <c r="CA46" s="335">
        <v>64.239131799999996</v>
      </c>
      <c r="CB46" s="335">
        <v>64.397773399999991</v>
      </c>
      <c r="CC46" s="335">
        <v>64.553541800000005</v>
      </c>
      <c r="CD46" s="335">
        <v>64.706180000000003</v>
      </c>
      <c r="CE46" s="335">
        <v>64.859463223356158</v>
      </c>
      <c r="CF46" s="335">
        <v>65.013109561125233</v>
      </c>
    </row>
    <row r="47" spans="2:84">
      <c r="B47" s="334" t="s">
        <v>523</v>
      </c>
      <c r="C47" s="335">
        <v>0</v>
      </c>
      <c r="D47" s="335">
        <v>0</v>
      </c>
      <c r="E47" s="335">
        <v>0</v>
      </c>
      <c r="F47" s="335">
        <v>0</v>
      </c>
      <c r="G47" s="335">
        <v>0</v>
      </c>
      <c r="H47" s="335">
        <v>0</v>
      </c>
      <c r="I47" s="335">
        <v>0</v>
      </c>
      <c r="J47" s="335">
        <v>0</v>
      </c>
      <c r="K47" s="335">
        <v>0</v>
      </c>
      <c r="L47" s="335">
        <v>0</v>
      </c>
      <c r="M47" s="335">
        <v>0</v>
      </c>
      <c r="N47" s="335">
        <v>0</v>
      </c>
      <c r="O47" s="335">
        <v>0</v>
      </c>
      <c r="P47" s="335">
        <v>0</v>
      </c>
      <c r="Q47" s="335">
        <v>0</v>
      </c>
      <c r="R47" s="335">
        <v>0</v>
      </c>
      <c r="S47" s="335">
        <v>0</v>
      </c>
      <c r="T47" s="335">
        <v>0</v>
      </c>
      <c r="U47" s="335">
        <v>0</v>
      </c>
      <c r="V47" s="335">
        <v>0</v>
      </c>
      <c r="W47" s="335">
        <v>0</v>
      </c>
      <c r="X47" s="335">
        <v>0</v>
      </c>
      <c r="Y47" s="335">
        <v>0</v>
      </c>
      <c r="Z47" s="335">
        <v>0</v>
      </c>
      <c r="AA47" s="335">
        <v>0</v>
      </c>
      <c r="AB47" s="335">
        <v>0</v>
      </c>
      <c r="AC47" s="335">
        <v>0</v>
      </c>
      <c r="AD47" s="335">
        <v>0</v>
      </c>
      <c r="AE47" s="335">
        <v>0</v>
      </c>
      <c r="AF47" s="335">
        <v>0</v>
      </c>
      <c r="AG47" s="335">
        <v>0</v>
      </c>
      <c r="AH47" s="335">
        <v>0</v>
      </c>
      <c r="AI47" s="335">
        <v>0</v>
      </c>
      <c r="AJ47" s="335">
        <v>0</v>
      </c>
      <c r="AK47" s="335">
        <v>0</v>
      </c>
      <c r="AL47" s="335">
        <v>0</v>
      </c>
      <c r="AM47" s="335">
        <v>0</v>
      </c>
      <c r="AN47" s="335">
        <v>0</v>
      </c>
      <c r="AO47" s="335">
        <v>42.975000000000001</v>
      </c>
      <c r="AP47" s="335">
        <v>42.224999999999994</v>
      </c>
      <c r="AQ47" s="335">
        <v>35.400000000000006</v>
      </c>
      <c r="AR47" s="335">
        <v>31.274999999999999</v>
      </c>
      <c r="AS47" s="335">
        <v>25.949999999999996</v>
      </c>
      <c r="AT47" s="335">
        <v>21.299999999999997</v>
      </c>
      <c r="AU47" s="335">
        <v>16.574999999999999</v>
      </c>
      <c r="AV47" s="335">
        <v>12.898151408450703</v>
      </c>
      <c r="AW47" s="335">
        <v>8.1498478619872259</v>
      </c>
      <c r="AX47" s="335">
        <v>3.3073871247562261</v>
      </c>
      <c r="AY47" s="335">
        <v>0</v>
      </c>
      <c r="AZ47" s="335">
        <v>0</v>
      </c>
      <c r="BA47" s="335">
        <v>0</v>
      </c>
      <c r="BB47" s="335">
        <v>0</v>
      </c>
      <c r="BC47" s="335">
        <v>0</v>
      </c>
      <c r="BD47" s="335">
        <v>0</v>
      </c>
      <c r="BE47" s="335">
        <v>0</v>
      </c>
      <c r="BF47" s="335">
        <v>0</v>
      </c>
      <c r="BG47" s="335">
        <v>0</v>
      </c>
      <c r="BH47" s="335">
        <v>0</v>
      </c>
      <c r="BI47" s="335">
        <v>0</v>
      </c>
      <c r="BJ47" s="335">
        <v>0</v>
      </c>
      <c r="BK47" s="335">
        <v>0</v>
      </c>
      <c r="BL47" s="335">
        <v>0</v>
      </c>
      <c r="BM47" s="335">
        <v>0</v>
      </c>
      <c r="BN47" s="335">
        <v>0</v>
      </c>
      <c r="BO47" s="335">
        <v>0</v>
      </c>
      <c r="BP47" s="335">
        <v>0</v>
      </c>
      <c r="BQ47" s="335">
        <v>0</v>
      </c>
      <c r="BR47" s="335">
        <v>0</v>
      </c>
      <c r="BS47" s="335">
        <v>0</v>
      </c>
      <c r="BT47" s="335">
        <v>0</v>
      </c>
      <c r="BU47" s="335">
        <v>0</v>
      </c>
      <c r="BV47" s="335">
        <v>0</v>
      </c>
      <c r="BW47" s="335">
        <v>0</v>
      </c>
      <c r="BX47" s="335">
        <v>0</v>
      </c>
      <c r="BY47" s="335">
        <v>0</v>
      </c>
      <c r="BZ47" s="335">
        <v>0</v>
      </c>
      <c r="CA47" s="335">
        <v>0</v>
      </c>
      <c r="CB47" s="335">
        <v>0</v>
      </c>
      <c r="CC47" s="335">
        <v>0</v>
      </c>
      <c r="CD47" s="335">
        <v>0</v>
      </c>
      <c r="CE47" s="335">
        <v>0</v>
      </c>
      <c r="CF47" s="335">
        <v>0</v>
      </c>
    </row>
    <row r="48" spans="2:84">
      <c r="B48" s="334" t="s">
        <v>524</v>
      </c>
      <c r="C48" s="335">
        <v>0</v>
      </c>
      <c r="D48" s="335">
        <v>0</v>
      </c>
      <c r="E48" s="335">
        <v>0</v>
      </c>
      <c r="F48" s="335">
        <v>0</v>
      </c>
      <c r="G48" s="335">
        <v>0</v>
      </c>
      <c r="H48" s="335">
        <v>0</v>
      </c>
      <c r="I48" s="335">
        <v>0</v>
      </c>
      <c r="J48" s="335">
        <v>0</v>
      </c>
      <c r="K48" s="335">
        <v>0</v>
      </c>
      <c r="L48" s="335">
        <v>0</v>
      </c>
      <c r="M48" s="335">
        <v>0</v>
      </c>
      <c r="N48" s="335">
        <v>0</v>
      </c>
      <c r="O48" s="335">
        <v>0</v>
      </c>
      <c r="P48" s="335">
        <v>0</v>
      </c>
      <c r="Q48" s="335">
        <v>0</v>
      </c>
      <c r="R48" s="335">
        <v>0</v>
      </c>
      <c r="S48" s="335">
        <v>0</v>
      </c>
      <c r="T48" s="335">
        <v>0</v>
      </c>
      <c r="U48" s="335">
        <v>0</v>
      </c>
      <c r="V48" s="335">
        <v>0</v>
      </c>
      <c r="W48" s="335">
        <v>0</v>
      </c>
      <c r="X48" s="335">
        <v>0</v>
      </c>
      <c r="Y48" s="335">
        <v>0</v>
      </c>
      <c r="Z48" s="335">
        <v>0</v>
      </c>
      <c r="AA48" s="335">
        <v>0</v>
      </c>
      <c r="AB48" s="335">
        <v>0</v>
      </c>
      <c r="AC48" s="335">
        <v>0</v>
      </c>
      <c r="AD48" s="335">
        <v>0</v>
      </c>
      <c r="AE48" s="335">
        <v>0</v>
      </c>
      <c r="AF48" s="335">
        <v>0</v>
      </c>
      <c r="AG48" s="335">
        <v>0</v>
      </c>
      <c r="AH48" s="335">
        <v>0</v>
      </c>
      <c r="AI48" s="335">
        <v>0</v>
      </c>
      <c r="AJ48" s="335">
        <v>0</v>
      </c>
      <c r="AK48" s="335">
        <v>0</v>
      </c>
      <c r="AL48" s="335">
        <v>0</v>
      </c>
      <c r="AM48" s="335">
        <v>0</v>
      </c>
      <c r="AN48" s="335">
        <v>0</v>
      </c>
      <c r="AO48" s="335">
        <v>0</v>
      </c>
      <c r="AP48" s="335">
        <v>0</v>
      </c>
      <c r="AQ48" s="335">
        <v>0.54896</v>
      </c>
      <c r="AR48" s="335">
        <v>3.0375399999999999</v>
      </c>
      <c r="AS48" s="335">
        <v>6.6640799999999993</v>
      </c>
      <c r="AT48" s="335">
        <v>12.28216044</v>
      </c>
      <c r="AU48" s="335">
        <v>15.187103477999999</v>
      </c>
      <c r="AV48" s="335">
        <v>16.723066435999996</v>
      </c>
      <c r="AW48" s="335">
        <v>20.460115273543021</v>
      </c>
      <c r="AX48" s="335">
        <v>24.259951174480854</v>
      </c>
      <c r="AY48" s="335">
        <v>28.096490241124421</v>
      </c>
      <c r="AZ48" s="335">
        <v>29.187489399999997</v>
      </c>
      <c r="BA48" s="335">
        <v>29.345851000000003</v>
      </c>
      <c r="BB48" s="335">
        <v>29.497549600000003</v>
      </c>
      <c r="BC48" s="335">
        <v>29.642636000000003</v>
      </c>
      <c r="BD48" s="335">
        <v>29.780325399999999</v>
      </c>
      <c r="BE48" s="335">
        <v>29.916068299999999</v>
      </c>
      <c r="BF48" s="335">
        <v>30.049043300000001</v>
      </c>
      <c r="BG48" s="335">
        <v>30.178416899999998</v>
      </c>
      <c r="BH48" s="335">
        <v>30.303955900000002</v>
      </c>
      <c r="BI48" s="335">
        <v>30.425730699999999</v>
      </c>
      <c r="BJ48" s="335">
        <v>30.543599599999997</v>
      </c>
      <c r="BK48" s="335">
        <v>30.657497800000002</v>
      </c>
      <c r="BL48" s="335">
        <v>30.767501099999997</v>
      </c>
      <c r="BM48" s="335">
        <v>30.8736657</v>
      </c>
      <c r="BN48" s="335">
        <v>30.976244399999995</v>
      </c>
      <c r="BO48" s="335">
        <v>31.075462499999997</v>
      </c>
      <c r="BP48" s="335">
        <v>31.171692900000004</v>
      </c>
      <c r="BQ48" s="335">
        <v>31.265319299999998</v>
      </c>
      <c r="BR48" s="335">
        <v>31.356734599999999</v>
      </c>
      <c r="BS48" s="335">
        <v>31.446254400000001</v>
      </c>
      <c r="BT48" s="335">
        <v>31.534176299999999</v>
      </c>
      <c r="BU48" s="335">
        <v>31.620757099999995</v>
      </c>
      <c r="BV48" s="335">
        <v>31.706258900000002</v>
      </c>
      <c r="BW48" s="335">
        <v>31.790792999999997</v>
      </c>
      <c r="BX48" s="335">
        <v>31.874451499999999</v>
      </c>
      <c r="BY48" s="335">
        <v>31.957201900000001</v>
      </c>
      <c r="BZ48" s="335">
        <v>32.038944000000001</v>
      </c>
      <c r="CA48" s="335">
        <v>32.119565899999998</v>
      </c>
      <c r="CB48" s="335">
        <v>32.198886699999996</v>
      </c>
      <c r="CC48" s="335">
        <v>32.276770900000002</v>
      </c>
      <c r="CD48" s="335">
        <v>32.353090000000002</v>
      </c>
      <c r="CE48" s="335">
        <v>32.429731611678079</v>
      </c>
      <c r="CF48" s="335">
        <v>32.506554780562617</v>
      </c>
    </row>
    <row r="49" spans="2:84">
      <c r="B49" s="334" t="s">
        <v>525</v>
      </c>
      <c r="C49" s="335">
        <v>0</v>
      </c>
      <c r="D49" s="335">
        <v>0</v>
      </c>
      <c r="E49" s="335">
        <v>0</v>
      </c>
      <c r="F49" s="335">
        <v>0</v>
      </c>
      <c r="G49" s="335">
        <v>0</v>
      </c>
      <c r="H49" s="335">
        <v>0</v>
      </c>
      <c r="I49" s="335">
        <v>0</v>
      </c>
      <c r="J49" s="335">
        <v>0</v>
      </c>
      <c r="K49" s="335">
        <v>0</v>
      </c>
      <c r="L49" s="335">
        <v>0</v>
      </c>
      <c r="M49" s="335">
        <v>0</v>
      </c>
      <c r="N49" s="335">
        <v>0</v>
      </c>
      <c r="O49" s="335">
        <v>0</v>
      </c>
      <c r="P49" s="335">
        <v>0</v>
      </c>
      <c r="Q49" s="335">
        <v>0</v>
      </c>
      <c r="R49" s="335">
        <v>0</v>
      </c>
      <c r="S49" s="335">
        <v>0</v>
      </c>
      <c r="T49" s="335">
        <v>0</v>
      </c>
      <c r="U49" s="335">
        <v>0</v>
      </c>
      <c r="V49" s="335">
        <v>0</v>
      </c>
      <c r="W49" s="335">
        <v>0</v>
      </c>
      <c r="X49" s="335">
        <v>0</v>
      </c>
      <c r="Y49" s="335">
        <v>0</v>
      </c>
      <c r="Z49" s="335">
        <v>0</v>
      </c>
      <c r="AA49" s="335">
        <v>0</v>
      </c>
      <c r="AB49" s="335">
        <v>0</v>
      </c>
      <c r="AC49" s="335">
        <v>0</v>
      </c>
      <c r="AD49" s="335">
        <v>0</v>
      </c>
      <c r="AE49" s="335">
        <v>0</v>
      </c>
      <c r="AF49" s="335">
        <v>0</v>
      </c>
      <c r="AG49" s="335">
        <v>0</v>
      </c>
      <c r="AH49" s="335">
        <v>0</v>
      </c>
      <c r="AI49" s="335">
        <v>0</v>
      </c>
      <c r="AJ49" s="335">
        <v>0</v>
      </c>
      <c r="AK49" s="335">
        <v>0</v>
      </c>
      <c r="AL49" s="335">
        <v>0</v>
      </c>
      <c r="AM49" s="335">
        <v>0</v>
      </c>
      <c r="AN49" s="335">
        <v>0</v>
      </c>
      <c r="AO49" s="335">
        <v>15.687259999999998</v>
      </c>
      <c r="AP49" s="335">
        <v>18.540880000000001</v>
      </c>
      <c r="AQ49" s="335">
        <v>19.48808</v>
      </c>
      <c r="AR49" s="335">
        <v>20.434360000000002</v>
      </c>
      <c r="AS49" s="335">
        <v>21.102920000000001</v>
      </c>
      <c r="AT49" s="335">
        <v>20.935500749999999</v>
      </c>
      <c r="AU49" s="335">
        <v>21.655684588999996</v>
      </c>
      <c r="AV49" s="335">
        <v>22.675344319999997</v>
      </c>
      <c r="AW49" s="335">
        <v>22.863419759999999</v>
      </c>
      <c r="AX49" s="335">
        <v>23.045460479999999</v>
      </c>
      <c r="AY49" s="335">
        <v>23.218626560000001</v>
      </c>
      <c r="AZ49" s="335">
        <v>23.349991519999996</v>
      </c>
      <c r="BA49" s="335">
        <v>23.4766808</v>
      </c>
      <c r="BB49" s="335">
        <v>23.598039680000003</v>
      </c>
      <c r="BC49" s="335">
        <v>23.714108800000002</v>
      </c>
      <c r="BD49" s="335">
        <v>23.824260319999997</v>
      </c>
      <c r="BE49" s="335">
        <v>23.932854639999999</v>
      </c>
      <c r="BF49" s="335">
        <v>24.039234640000004</v>
      </c>
      <c r="BG49" s="335">
        <v>24.142733519999997</v>
      </c>
      <c r="BH49" s="335">
        <v>24.243164719999999</v>
      </c>
      <c r="BI49" s="335">
        <v>24.34058456</v>
      </c>
      <c r="BJ49" s="335">
        <v>24.434879679999998</v>
      </c>
      <c r="BK49" s="335">
        <v>24.52599824</v>
      </c>
      <c r="BL49" s="335">
        <v>24.614000879999995</v>
      </c>
      <c r="BM49" s="335">
        <v>24.698932559999999</v>
      </c>
      <c r="BN49" s="335">
        <v>24.780995519999998</v>
      </c>
      <c r="BO49" s="335">
        <v>24.86037</v>
      </c>
      <c r="BP49" s="335">
        <v>24.937354320000001</v>
      </c>
      <c r="BQ49" s="335">
        <v>25.012255439999997</v>
      </c>
      <c r="BR49" s="335">
        <v>25.08538768</v>
      </c>
      <c r="BS49" s="335">
        <v>25.157003520000004</v>
      </c>
      <c r="BT49" s="335">
        <v>25.227341039999999</v>
      </c>
      <c r="BU49" s="335">
        <v>25.296605679999995</v>
      </c>
      <c r="BV49" s="335">
        <v>25.365007120000001</v>
      </c>
      <c r="BW49" s="335">
        <v>25.432634399999998</v>
      </c>
      <c r="BX49" s="335">
        <v>25.499561199999999</v>
      </c>
      <c r="BY49" s="335">
        <v>25.565761519999999</v>
      </c>
      <c r="BZ49" s="335">
        <v>25.631155200000002</v>
      </c>
      <c r="CA49" s="335">
        <v>25.695652719999998</v>
      </c>
      <c r="CB49" s="335">
        <v>25.759109359999997</v>
      </c>
      <c r="CC49" s="335">
        <v>25.821416720000002</v>
      </c>
      <c r="CD49" s="335">
        <v>25.882472</v>
      </c>
      <c r="CE49" s="335">
        <v>25.943785289342465</v>
      </c>
      <c r="CF49" s="335">
        <v>26.005243824450091</v>
      </c>
    </row>
    <row r="50" spans="2:84">
      <c r="B50" s="334" t="s">
        <v>33</v>
      </c>
      <c r="C50" s="335">
        <v>13.981653099295393</v>
      </c>
      <c r="D50" s="335">
        <v>14.481653099295393</v>
      </c>
      <c r="E50" s="335">
        <v>14.981653099295393</v>
      </c>
      <c r="F50" s="335">
        <v>15.481653099295393</v>
      </c>
      <c r="G50" s="335">
        <v>15.981653099295393</v>
      </c>
      <c r="H50" s="335">
        <v>16.481653099295393</v>
      </c>
      <c r="I50" s="335">
        <v>16.981653099295393</v>
      </c>
      <c r="J50" s="335">
        <v>18.87288169763562</v>
      </c>
      <c r="K50" s="335">
        <v>20.766361820959748</v>
      </c>
      <c r="L50" s="335">
        <v>22.662148611685993</v>
      </c>
      <c r="M50" s="335">
        <v>24.563509072453694</v>
      </c>
      <c r="N50" s="335">
        <v>26.470498345681133</v>
      </c>
      <c r="O50" s="335">
        <v>28.38140629357979</v>
      </c>
      <c r="P50" s="335">
        <v>30.294522778361216</v>
      </c>
      <c r="Q50" s="335">
        <v>31.862054426227726</v>
      </c>
      <c r="R50" s="335">
        <v>33.260224208755169</v>
      </c>
      <c r="S50" s="335">
        <v>34.579544880590134</v>
      </c>
      <c r="T50" s="335">
        <v>35.803285918914298</v>
      </c>
      <c r="U50" s="335">
        <v>37.013746825579155</v>
      </c>
      <c r="V50" s="335">
        <v>38.143565758900912</v>
      </c>
      <c r="W50" s="335">
        <v>39.224952629166694</v>
      </c>
      <c r="X50" s="335">
        <v>42.070753645881148</v>
      </c>
      <c r="Y50" s="335">
        <v>46.028872888493389</v>
      </c>
      <c r="Z50" s="335">
        <v>51.110154518709585</v>
      </c>
      <c r="AA50" s="335">
        <v>57.180160524301009</v>
      </c>
      <c r="AB50" s="335">
        <v>64.107208753501581</v>
      </c>
      <c r="AC50" s="335">
        <v>71.757904062427059</v>
      </c>
      <c r="AD50" s="335">
        <v>79.999667901176267</v>
      </c>
      <c r="AE50" s="335">
        <v>88.699493471818073</v>
      </c>
      <c r="AF50" s="335">
        <v>97.351610244767826</v>
      </c>
      <c r="AG50" s="335">
        <v>105.80141712785691</v>
      </c>
      <c r="AH50" s="335">
        <v>114.70313632258926</v>
      </c>
      <c r="AI50" s="335">
        <v>124.93899109926731</v>
      </c>
      <c r="AJ50" s="335">
        <v>135.44535889525568</v>
      </c>
      <c r="AK50" s="335">
        <v>146.18669364495696</v>
      </c>
      <c r="AL50" s="335">
        <v>157.49629068241794</v>
      </c>
      <c r="AM50" s="335">
        <v>165.64928380538421</v>
      </c>
      <c r="AN50" s="335">
        <v>173.11482022708515</v>
      </c>
      <c r="AO50" s="335">
        <v>178.98148212922459</v>
      </c>
      <c r="AP50" s="335">
        <v>184.92644065473291</v>
      </c>
      <c r="AQ50" s="335">
        <v>189.941</v>
      </c>
      <c r="AR50" s="335">
        <v>194.76400000000004</v>
      </c>
      <c r="AS50" s="335">
        <v>199.38172961543231</v>
      </c>
      <c r="AT50" s="335">
        <v>202.62072474211811</v>
      </c>
      <c r="AU50" s="335">
        <v>205.63100040122856</v>
      </c>
      <c r="AV50" s="335">
        <v>208.48536362456466</v>
      </c>
      <c r="AW50" s="335">
        <v>213.69117776990043</v>
      </c>
      <c r="AX50" s="335">
        <v>218.90646894219421</v>
      </c>
      <c r="AY50" s="335">
        <v>222.72047694768264</v>
      </c>
      <c r="AZ50" s="335">
        <v>224.46649207347355</v>
      </c>
      <c r="BA50" s="335">
        <v>225.2358360374235</v>
      </c>
      <c r="BB50" s="335">
        <v>225.94806568366948</v>
      </c>
      <c r="BC50" s="335">
        <v>226.60633924569839</v>
      </c>
      <c r="BD50" s="335">
        <v>227.20374355554196</v>
      </c>
      <c r="BE50" s="335">
        <v>227.78211811231969</v>
      </c>
      <c r="BF50" s="335">
        <v>228.33405223918049</v>
      </c>
      <c r="BG50" s="335">
        <v>228.85586324096221</v>
      </c>
      <c r="BH50" s="335">
        <v>229.34469861811192</v>
      </c>
      <c r="BI50" s="335">
        <v>229.80126592169535</v>
      </c>
      <c r="BJ50" s="335">
        <v>230.2233906558198</v>
      </c>
      <c r="BK50" s="335">
        <v>230.61331775207819</v>
      </c>
      <c r="BL50" s="335">
        <v>230.97052422135766</v>
      </c>
      <c r="BM50" s="335">
        <v>231.29560969077801</v>
      </c>
      <c r="BN50" s="335">
        <v>231.58934307041969</v>
      </c>
      <c r="BO50" s="335">
        <v>231.85615990040566</v>
      </c>
      <c r="BP50" s="335">
        <v>232.09769796403711</v>
      </c>
      <c r="BQ50" s="335">
        <v>232.31694534049461</v>
      </c>
      <c r="BR50" s="335">
        <v>232.5156217967947</v>
      </c>
      <c r="BS50" s="335">
        <v>232.69878653603604</v>
      </c>
      <c r="BT50" s="335">
        <v>232.86741488628707</v>
      </c>
      <c r="BU50" s="335">
        <v>233.02347255816173</v>
      </c>
      <c r="BV50" s="335">
        <v>233.1676208284822</v>
      </c>
      <c r="BW50" s="335">
        <v>233.30337785612613</v>
      </c>
      <c r="BX50" s="335">
        <v>233.43013837137221</v>
      </c>
      <c r="BY50" s="335">
        <v>233.54770500898044</v>
      </c>
      <c r="BZ50" s="335">
        <v>233.6540470231341</v>
      </c>
      <c r="CA50" s="335">
        <v>233.75107619412483</v>
      </c>
      <c r="CB50" s="335">
        <v>233.8361919287041</v>
      </c>
      <c r="CC50" s="335">
        <v>233.90847192374017</v>
      </c>
      <c r="CD50" s="335">
        <v>233.96569798581623</v>
      </c>
      <c r="CE50" s="335">
        <v>234.02427000744356</v>
      </c>
      <c r="CF50" s="335">
        <v>234.08180657773511</v>
      </c>
    </row>
    <row r="51" spans="2:84">
      <c r="B51" s="349"/>
      <c r="C51" s="332"/>
      <c r="D51" s="332"/>
      <c r="E51" s="332"/>
      <c r="F51" s="332"/>
      <c r="G51" s="332"/>
      <c r="H51" s="332"/>
      <c r="I51" s="332"/>
      <c r="J51" s="332"/>
      <c r="K51" s="332"/>
      <c r="BQ51" s="338"/>
    </row>
    <row r="52" spans="2:84">
      <c r="B52" s="349"/>
      <c r="C52" s="345" t="s">
        <v>494</v>
      </c>
      <c r="D52" s="332"/>
      <c r="E52" s="332"/>
      <c r="F52" s="332"/>
      <c r="G52" s="332"/>
      <c r="H52" s="332"/>
      <c r="I52" s="332"/>
      <c r="J52" s="332"/>
      <c r="K52" s="332"/>
      <c r="BQ52" s="350"/>
    </row>
    <row r="53" spans="2:84">
      <c r="B53" s="334" t="s">
        <v>36</v>
      </c>
      <c r="C53" s="322">
        <v>1970</v>
      </c>
      <c r="D53" s="322">
        <v>1971</v>
      </c>
      <c r="E53" s="322">
        <v>1972</v>
      </c>
      <c r="F53" s="322">
        <v>1973</v>
      </c>
      <c r="G53" s="322">
        <v>1974</v>
      </c>
      <c r="H53" s="322">
        <v>1975</v>
      </c>
      <c r="I53" s="322">
        <v>1976</v>
      </c>
      <c r="J53" s="322">
        <v>1977</v>
      </c>
      <c r="K53" s="322">
        <v>1978</v>
      </c>
      <c r="L53" s="322">
        <v>1979</v>
      </c>
      <c r="M53" s="322">
        <v>1980</v>
      </c>
      <c r="N53" s="322">
        <v>1981</v>
      </c>
      <c r="O53" s="322">
        <v>1982</v>
      </c>
      <c r="P53" s="322">
        <v>1983</v>
      </c>
      <c r="Q53" s="322">
        <v>1984</v>
      </c>
      <c r="R53" s="322">
        <v>1985</v>
      </c>
      <c r="S53" s="322">
        <v>1986</v>
      </c>
      <c r="T53" s="322">
        <v>1987</v>
      </c>
      <c r="U53" s="322">
        <v>1988</v>
      </c>
      <c r="V53" s="322">
        <v>1989</v>
      </c>
      <c r="W53" s="322">
        <v>1990</v>
      </c>
      <c r="X53" s="322">
        <v>1991</v>
      </c>
      <c r="Y53" s="322">
        <v>1992</v>
      </c>
      <c r="Z53" s="322">
        <v>1993</v>
      </c>
      <c r="AA53" s="322">
        <v>1994</v>
      </c>
      <c r="AB53" s="322">
        <v>1995</v>
      </c>
      <c r="AC53" s="322">
        <v>1996</v>
      </c>
      <c r="AD53" s="322">
        <v>1997</v>
      </c>
      <c r="AE53" s="322">
        <v>1998</v>
      </c>
      <c r="AF53" s="322">
        <v>1999</v>
      </c>
      <c r="AG53" s="322">
        <v>2000</v>
      </c>
      <c r="AH53" s="322">
        <v>2001</v>
      </c>
      <c r="AI53" s="322">
        <v>2002</v>
      </c>
      <c r="AJ53" s="322">
        <v>2003</v>
      </c>
      <c r="AK53" s="322">
        <v>2004</v>
      </c>
      <c r="AL53" s="322">
        <v>2005</v>
      </c>
      <c r="AM53" s="322">
        <v>2006</v>
      </c>
      <c r="AN53" s="322">
        <v>2007</v>
      </c>
      <c r="AO53" s="322">
        <v>2008</v>
      </c>
      <c r="AP53" s="322">
        <v>2009</v>
      </c>
      <c r="AQ53" s="322">
        <v>2010</v>
      </c>
      <c r="AR53" s="322">
        <v>2011</v>
      </c>
      <c r="AS53" s="322">
        <v>2012</v>
      </c>
      <c r="AT53" s="322">
        <v>2013</v>
      </c>
      <c r="AU53" s="322">
        <v>2014</v>
      </c>
      <c r="AV53" s="322">
        <v>2015</v>
      </c>
      <c r="AW53" s="322">
        <v>2016</v>
      </c>
      <c r="AX53" s="322">
        <v>2017</v>
      </c>
      <c r="AY53" s="322">
        <v>2018</v>
      </c>
      <c r="AZ53" s="322">
        <v>2019</v>
      </c>
      <c r="BA53" s="322">
        <v>2020</v>
      </c>
      <c r="BB53" s="322">
        <v>2021</v>
      </c>
      <c r="BC53" s="322">
        <v>2022</v>
      </c>
      <c r="BD53" s="322">
        <v>2023</v>
      </c>
      <c r="BE53" s="322">
        <v>2024</v>
      </c>
      <c r="BF53" s="322">
        <v>2025</v>
      </c>
      <c r="BG53" s="322">
        <v>2026</v>
      </c>
      <c r="BH53" s="322">
        <v>2027</v>
      </c>
      <c r="BI53" s="322">
        <v>2028</v>
      </c>
      <c r="BJ53" s="322">
        <v>2029</v>
      </c>
      <c r="BK53" s="322">
        <v>2030</v>
      </c>
      <c r="BL53" s="322">
        <v>2031</v>
      </c>
      <c r="BM53" s="322">
        <v>2032</v>
      </c>
      <c r="BN53" s="322">
        <v>2033</v>
      </c>
      <c r="BO53" s="322">
        <v>2034</v>
      </c>
      <c r="BP53" s="322">
        <v>2035</v>
      </c>
      <c r="BQ53" s="322">
        <v>2036</v>
      </c>
      <c r="BR53" s="322">
        <v>2037</v>
      </c>
      <c r="BS53" s="322">
        <v>2038</v>
      </c>
      <c r="BT53" s="322">
        <v>2039</v>
      </c>
      <c r="BU53" s="322">
        <v>2040</v>
      </c>
      <c r="BV53" s="322">
        <v>2041</v>
      </c>
      <c r="BW53" s="322">
        <v>2042</v>
      </c>
      <c r="BX53" s="322">
        <v>2043</v>
      </c>
      <c r="BY53" s="322">
        <v>2044</v>
      </c>
      <c r="BZ53" s="322">
        <v>2045</v>
      </c>
      <c r="CA53" s="322">
        <v>2046</v>
      </c>
      <c r="CB53" s="322">
        <v>2047</v>
      </c>
      <c r="CC53" s="322">
        <v>2048</v>
      </c>
      <c r="CD53" s="322">
        <v>2049</v>
      </c>
      <c r="CE53" s="322">
        <v>2050</v>
      </c>
      <c r="CF53" s="322">
        <v>2051</v>
      </c>
    </row>
    <row r="54" spans="2:84">
      <c r="B54" s="334" t="s">
        <v>521</v>
      </c>
      <c r="C54" s="335">
        <v>0.78575231827524417</v>
      </c>
      <c r="D54" s="335">
        <v>0.82835229847285918</v>
      </c>
      <c r="E54" s="335">
        <v>0.87195358516698984</v>
      </c>
      <c r="F54" s="335">
        <v>0.91655617835764402</v>
      </c>
      <c r="G54" s="335">
        <v>0.96216007804481263</v>
      </c>
      <c r="H54" s="335">
        <v>1.0087652842285053</v>
      </c>
      <c r="I54" s="335">
        <v>1.0563717969087167</v>
      </c>
      <c r="J54" s="335">
        <v>1.1929163365860371</v>
      </c>
      <c r="K54" s="335">
        <v>1.3333928439931479</v>
      </c>
      <c r="L54" s="335">
        <v>1.4778116783984656</v>
      </c>
      <c r="M54" s="335">
        <v>1.6263960832276436</v>
      </c>
      <c r="N54" s="335">
        <v>1.7791665076343155</v>
      </c>
      <c r="O54" s="335">
        <v>1.9360232039379521</v>
      </c>
      <c r="P54" s="335">
        <v>2.0968595749697361</v>
      </c>
      <c r="Q54" s="335">
        <v>2.2365414425407697</v>
      </c>
      <c r="R54" s="335">
        <v>2.3664059022312656</v>
      </c>
      <c r="S54" s="335">
        <v>2.4872581622203538</v>
      </c>
      <c r="T54" s="335">
        <v>2.5995858606527058</v>
      </c>
      <c r="U54" s="335">
        <v>2.7063352112569845</v>
      </c>
      <c r="V54" s="335">
        <v>2.8071961330186204</v>
      </c>
      <c r="W54" s="335">
        <v>2.9535314551414955</v>
      </c>
      <c r="X54" s="335">
        <v>3.0661192365365939</v>
      </c>
      <c r="Y54" s="335">
        <v>3.213960344234986</v>
      </c>
      <c r="Z54" s="335">
        <v>3.4091728540594688</v>
      </c>
      <c r="AA54" s="335">
        <v>3.6071348888991333</v>
      </c>
      <c r="AB54" s="335">
        <v>3.7325108445063786</v>
      </c>
      <c r="AC54" s="335">
        <v>3.7934098012975879</v>
      </c>
      <c r="AD54" s="335">
        <v>3.782224114184916</v>
      </c>
      <c r="AE54" s="335">
        <v>3.7178849202664446</v>
      </c>
      <c r="AF54" s="335">
        <v>3.6283954737417834</v>
      </c>
      <c r="AG54" s="335">
        <v>3.524851460101202</v>
      </c>
      <c r="AH54" s="335">
        <v>3.4468093612684743</v>
      </c>
      <c r="AI54" s="335">
        <v>3.5693551445957472</v>
      </c>
      <c r="AJ54" s="335">
        <v>3.8437693025635786</v>
      </c>
      <c r="AK54" s="335">
        <v>4.2334179206091802</v>
      </c>
      <c r="AL54" s="335">
        <v>4.6173842503691001</v>
      </c>
      <c r="AM54" s="335">
        <v>4.8577712740633219</v>
      </c>
      <c r="AN54" s="335">
        <v>5.010923473431161</v>
      </c>
      <c r="AO54" s="335">
        <v>4.0374870809447181</v>
      </c>
      <c r="AP54" s="335">
        <v>3.7302980013436313</v>
      </c>
      <c r="AQ54" s="335">
        <v>3.9398163381850537</v>
      </c>
      <c r="AR54" s="335">
        <v>4.2588262083026542</v>
      </c>
      <c r="AS54" s="335">
        <v>4.536516685689814</v>
      </c>
      <c r="AT54" s="335">
        <v>4.6729979817745013</v>
      </c>
      <c r="AU54" s="335">
        <v>4.7508356986470153</v>
      </c>
      <c r="AV54" s="335">
        <v>4.8678312324900643</v>
      </c>
      <c r="AW54" s="335">
        <v>5.0623625922171263</v>
      </c>
      <c r="AX54" s="335">
        <v>5.2571181290677655</v>
      </c>
      <c r="AY54" s="335">
        <v>5.4504372688078986</v>
      </c>
      <c r="AZ54" s="335">
        <v>5.6345880927112084</v>
      </c>
      <c r="BA54" s="335">
        <v>5.8179243601116815</v>
      </c>
      <c r="BB54" s="335">
        <v>6.000580961042365</v>
      </c>
      <c r="BC54" s="335">
        <v>6.1816122042021266</v>
      </c>
      <c r="BD54" s="335">
        <v>6.3611452206718138</v>
      </c>
      <c r="BE54" s="335">
        <v>6.5402397790834899</v>
      </c>
      <c r="BF54" s="335">
        <v>6.7190710095607411</v>
      </c>
      <c r="BG54" s="335">
        <v>6.896571780751021</v>
      </c>
      <c r="BH54" s="335">
        <v>7.0730255112034159</v>
      </c>
      <c r="BI54" s="335">
        <v>7.2483751603133468</v>
      </c>
      <c r="BJ54" s="335">
        <v>7.4229127619099158</v>
      </c>
      <c r="BK54" s="335">
        <v>7.5957507479228008</v>
      </c>
      <c r="BL54" s="335">
        <v>7.7672363504933326</v>
      </c>
      <c r="BM54" s="335">
        <v>7.9373137170042289</v>
      </c>
      <c r="BN54" s="335">
        <v>8.106368421179198</v>
      </c>
      <c r="BO54" s="335">
        <v>8.273618091767327</v>
      </c>
      <c r="BP54" s="335">
        <v>8.4394943902691377</v>
      </c>
      <c r="BQ54" s="335">
        <v>8.6040489978358217</v>
      </c>
      <c r="BR54" s="335">
        <v>8.767720205905988</v>
      </c>
      <c r="BS54" s="335">
        <v>8.9297996621839886</v>
      </c>
      <c r="BT54" s="335">
        <v>9.0907151073046517</v>
      </c>
      <c r="BU54" s="335">
        <v>9.2505085913203917</v>
      </c>
      <c r="BV54" s="335">
        <v>9.4095927908488513</v>
      </c>
      <c r="BW54" s="335">
        <v>9.5672438130552795</v>
      </c>
      <c r="BX54" s="335">
        <v>9.7238330822301506</v>
      </c>
      <c r="BY54" s="335">
        <v>9.8793279138381553</v>
      </c>
      <c r="BZ54" s="335">
        <v>10.034025708233113</v>
      </c>
      <c r="CA54" s="335">
        <v>10.187160870722483</v>
      </c>
      <c r="CB54" s="335">
        <v>10.339005340558241</v>
      </c>
      <c r="CC54" s="335">
        <v>10.489488529265799</v>
      </c>
      <c r="CD54" s="335">
        <v>10.638878754151474</v>
      </c>
      <c r="CE54" s="335">
        <v>10.787095052978103</v>
      </c>
      <c r="CF54" s="335">
        <v>10.934424545403331</v>
      </c>
    </row>
    <row r="55" spans="2:84">
      <c r="B55" s="334" t="s">
        <v>522</v>
      </c>
      <c r="C55" s="335">
        <v>0</v>
      </c>
      <c r="D55" s="335">
        <v>0</v>
      </c>
      <c r="E55" s="335">
        <v>0</v>
      </c>
      <c r="F55" s="335">
        <v>0</v>
      </c>
      <c r="G55" s="335">
        <v>0</v>
      </c>
      <c r="H55" s="335">
        <v>0</v>
      </c>
      <c r="I55" s="335">
        <v>0</v>
      </c>
      <c r="J55" s="335">
        <v>0</v>
      </c>
      <c r="K55" s="335">
        <v>0</v>
      </c>
      <c r="L55" s="335">
        <v>0</v>
      </c>
      <c r="M55" s="335">
        <v>0</v>
      </c>
      <c r="N55" s="335">
        <v>0</v>
      </c>
      <c r="O55" s="335">
        <v>0</v>
      </c>
      <c r="P55" s="335">
        <v>0</v>
      </c>
      <c r="Q55" s="335">
        <v>0</v>
      </c>
      <c r="R55" s="335">
        <v>0</v>
      </c>
      <c r="S55" s="335">
        <v>0</v>
      </c>
      <c r="T55" s="335">
        <v>0</v>
      </c>
      <c r="U55" s="335">
        <v>0</v>
      </c>
      <c r="V55" s="335">
        <v>0</v>
      </c>
      <c r="W55" s="335">
        <v>0</v>
      </c>
      <c r="X55" s="335">
        <v>0</v>
      </c>
      <c r="Y55" s="335">
        <v>0</v>
      </c>
      <c r="Z55" s="335">
        <v>0</v>
      </c>
      <c r="AA55" s="335">
        <v>0</v>
      </c>
      <c r="AB55" s="335">
        <v>0</v>
      </c>
      <c r="AC55" s="335">
        <v>0</v>
      </c>
      <c r="AD55" s="335">
        <v>0</v>
      </c>
      <c r="AE55" s="335">
        <v>0</v>
      </c>
      <c r="AF55" s="335">
        <v>0</v>
      </c>
      <c r="AG55" s="335">
        <v>0</v>
      </c>
      <c r="AH55" s="335">
        <v>0</v>
      </c>
      <c r="AI55" s="335">
        <v>0</v>
      </c>
      <c r="AJ55" s="335">
        <v>0</v>
      </c>
      <c r="AK55" s="335">
        <v>0</v>
      </c>
      <c r="AL55" s="335">
        <v>0</v>
      </c>
      <c r="AM55" s="335">
        <v>0</v>
      </c>
      <c r="AN55" s="335">
        <v>0</v>
      </c>
      <c r="AO55" s="335">
        <v>6.1593749999999996E-2</v>
      </c>
      <c r="AP55" s="335">
        <v>6.6110624999999992E-2</v>
      </c>
      <c r="AQ55" s="335">
        <v>0.10101375000000001</v>
      </c>
      <c r="AR55" s="335">
        <v>0.12359812500000002</v>
      </c>
      <c r="AS55" s="335">
        <v>0.15767999999999999</v>
      </c>
      <c r="AT55" s="335">
        <v>0.18272812499999996</v>
      </c>
      <c r="AU55" s="335">
        <v>0.21024000000000001</v>
      </c>
      <c r="AV55" s="335">
        <v>0.24189411235955061</v>
      </c>
      <c r="AW55" s="335">
        <v>0.27220806454540758</v>
      </c>
      <c r="AX55" s="335">
        <v>0.30298658854482857</v>
      </c>
      <c r="AY55" s="335">
        <v>0.31780495104000001</v>
      </c>
      <c r="AZ55" s="335">
        <v>0.31960300892999993</v>
      </c>
      <c r="BA55" s="335">
        <v>0.32133706844999999</v>
      </c>
      <c r="BB55" s="335">
        <v>0.32299816811999998</v>
      </c>
      <c r="BC55" s="335">
        <v>0.32458686420000005</v>
      </c>
      <c r="BD55" s="335">
        <v>0.32609456312999996</v>
      </c>
      <c r="BE55" s="335">
        <v>0.32758094788499992</v>
      </c>
      <c r="BF55" s="335">
        <v>0.32903702413499997</v>
      </c>
      <c r="BG55" s="335">
        <v>0.33045366505500001</v>
      </c>
      <c r="BH55" s="335">
        <v>0.33182831710499999</v>
      </c>
      <c r="BI55" s="335">
        <v>0.33316175116499996</v>
      </c>
      <c r="BJ55" s="335">
        <v>0.33445241561999994</v>
      </c>
      <c r="BK55" s="335">
        <v>0.33569960091000001</v>
      </c>
      <c r="BL55" s="335">
        <v>0.336904137045</v>
      </c>
      <c r="BM55" s="335">
        <v>0.33806663941499998</v>
      </c>
      <c r="BN55" s="335">
        <v>0.33918987617999996</v>
      </c>
      <c r="BO55" s="335">
        <v>0.34027631437499994</v>
      </c>
      <c r="BP55" s="335">
        <v>0.34133003725500005</v>
      </c>
      <c r="BQ55" s="335">
        <v>0.34235524633499997</v>
      </c>
      <c r="BR55" s="335">
        <v>0.34335624386999997</v>
      </c>
      <c r="BS55" s="335">
        <v>0.34433648568000003</v>
      </c>
      <c r="BT55" s="335">
        <v>0.34529923048499994</v>
      </c>
      <c r="BU55" s="335">
        <v>0.34624729024499995</v>
      </c>
      <c r="BV55" s="335">
        <v>0.34718353495499998</v>
      </c>
      <c r="BW55" s="335">
        <v>0.34810918334999996</v>
      </c>
      <c r="BX55" s="335">
        <v>0.34902524392500001</v>
      </c>
      <c r="BY55" s="335">
        <v>0.34993136080499998</v>
      </c>
      <c r="BZ55" s="335">
        <v>0.35082643680000003</v>
      </c>
      <c r="CA55" s="335">
        <v>0.35170924660499997</v>
      </c>
      <c r="CB55" s="335">
        <v>0.35257780936499994</v>
      </c>
      <c r="CC55" s="335">
        <v>0.35343064135499996</v>
      </c>
      <c r="CD55" s="335">
        <v>0.35426633549999997</v>
      </c>
      <c r="CE55" s="335">
        <v>0.35510556114787495</v>
      </c>
      <c r="CF55" s="335">
        <v>0.35594677484716059</v>
      </c>
    </row>
    <row r="56" spans="2:84">
      <c r="B56" s="334" t="s">
        <v>523</v>
      </c>
      <c r="C56" s="335">
        <v>0</v>
      </c>
      <c r="D56" s="335">
        <v>0</v>
      </c>
      <c r="E56" s="335">
        <v>0</v>
      </c>
      <c r="F56" s="335">
        <v>0</v>
      </c>
      <c r="G56" s="335">
        <v>0</v>
      </c>
      <c r="H56" s="335">
        <v>0</v>
      </c>
      <c r="I56" s="335">
        <v>0</v>
      </c>
      <c r="J56" s="335">
        <v>0</v>
      </c>
      <c r="K56" s="335">
        <v>0</v>
      </c>
      <c r="L56" s="335">
        <v>0</v>
      </c>
      <c r="M56" s="335">
        <v>0</v>
      </c>
      <c r="N56" s="335">
        <v>0</v>
      </c>
      <c r="O56" s="335">
        <v>0</v>
      </c>
      <c r="P56" s="335">
        <v>0</v>
      </c>
      <c r="Q56" s="335">
        <v>0</v>
      </c>
      <c r="R56" s="335">
        <v>0</v>
      </c>
      <c r="S56" s="335">
        <v>0</v>
      </c>
      <c r="T56" s="335">
        <v>0</v>
      </c>
      <c r="U56" s="335">
        <v>0</v>
      </c>
      <c r="V56" s="335">
        <v>0</v>
      </c>
      <c r="W56" s="335">
        <v>0</v>
      </c>
      <c r="X56" s="335">
        <v>0</v>
      </c>
      <c r="Y56" s="335">
        <v>0</v>
      </c>
      <c r="Z56" s="335">
        <v>0</v>
      </c>
      <c r="AA56" s="335">
        <v>0</v>
      </c>
      <c r="AB56" s="335">
        <v>0</v>
      </c>
      <c r="AC56" s="335">
        <v>0</v>
      </c>
      <c r="AD56" s="335">
        <v>0</v>
      </c>
      <c r="AE56" s="335">
        <v>0</v>
      </c>
      <c r="AF56" s="335">
        <v>0</v>
      </c>
      <c r="AG56" s="335">
        <v>0</v>
      </c>
      <c r="AH56" s="335">
        <v>0</v>
      </c>
      <c r="AI56" s="335">
        <v>0</v>
      </c>
      <c r="AJ56" s="335">
        <v>0</v>
      </c>
      <c r="AK56" s="335">
        <v>0</v>
      </c>
      <c r="AL56" s="335">
        <v>0</v>
      </c>
      <c r="AM56" s="335">
        <v>0</v>
      </c>
      <c r="AN56" s="335">
        <v>0</v>
      </c>
      <c r="AO56" s="335">
        <v>5.9666490000000003E-2</v>
      </c>
      <c r="AP56" s="335">
        <v>5.8625189999999994E-2</v>
      </c>
      <c r="AQ56" s="335">
        <v>4.914936000000001E-2</v>
      </c>
      <c r="AR56" s="335">
        <v>4.3422210000000003E-2</v>
      </c>
      <c r="AS56" s="335">
        <v>3.6028979999999995E-2</v>
      </c>
      <c r="AT56" s="335">
        <v>2.9572919999999996E-2</v>
      </c>
      <c r="AU56" s="335">
        <v>2.3012730000000002E-2</v>
      </c>
      <c r="AV56" s="335">
        <v>1.7907793415492958E-2</v>
      </c>
      <c r="AW56" s="335">
        <v>1.1315248771583065E-2</v>
      </c>
      <c r="AX56" s="335">
        <v>4.5919762840115445E-3</v>
      </c>
      <c r="AY56" s="335">
        <v>0</v>
      </c>
      <c r="AZ56" s="335">
        <v>0</v>
      </c>
      <c r="BA56" s="335">
        <v>0</v>
      </c>
      <c r="BB56" s="335">
        <v>0</v>
      </c>
      <c r="BC56" s="335">
        <v>0</v>
      </c>
      <c r="BD56" s="335">
        <v>0</v>
      </c>
      <c r="BE56" s="335">
        <v>0</v>
      </c>
      <c r="BF56" s="335">
        <v>0</v>
      </c>
      <c r="BG56" s="335">
        <v>0</v>
      </c>
      <c r="BH56" s="335">
        <v>0</v>
      </c>
      <c r="BI56" s="335">
        <v>0</v>
      </c>
      <c r="BJ56" s="335">
        <v>0</v>
      </c>
      <c r="BK56" s="335">
        <v>0</v>
      </c>
      <c r="BL56" s="335">
        <v>0</v>
      </c>
      <c r="BM56" s="335">
        <v>0</v>
      </c>
      <c r="BN56" s="335">
        <v>0</v>
      </c>
      <c r="BO56" s="335">
        <v>0</v>
      </c>
      <c r="BP56" s="335">
        <v>0</v>
      </c>
      <c r="BQ56" s="335">
        <v>0</v>
      </c>
      <c r="BR56" s="335">
        <v>0</v>
      </c>
      <c r="BS56" s="335">
        <v>0</v>
      </c>
      <c r="BT56" s="335">
        <v>0</v>
      </c>
      <c r="BU56" s="335">
        <v>0</v>
      </c>
      <c r="BV56" s="335">
        <v>0</v>
      </c>
      <c r="BW56" s="335">
        <v>0</v>
      </c>
      <c r="BX56" s="335">
        <v>0</v>
      </c>
      <c r="BY56" s="335">
        <v>0</v>
      </c>
      <c r="BZ56" s="335">
        <v>0</v>
      </c>
      <c r="CA56" s="335">
        <v>0</v>
      </c>
      <c r="CB56" s="335">
        <v>0</v>
      </c>
      <c r="CC56" s="335">
        <v>0</v>
      </c>
      <c r="CD56" s="335">
        <v>0</v>
      </c>
      <c r="CE56" s="335">
        <v>0</v>
      </c>
      <c r="CF56" s="335">
        <v>0</v>
      </c>
    </row>
    <row r="57" spans="2:84">
      <c r="B57" s="334" t="s">
        <v>524</v>
      </c>
      <c r="C57" s="335">
        <v>0</v>
      </c>
      <c r="D57" s="335">
        <v>0</v>
      </c>
      <c r="E57" s="335">
        <v>0</v>
      </c>
      <c r="F57" s="335">
        <v>0</v>
      </c>
      <c r="G57" s="335">
        <v>0</v>
      </c>
      <c r="H57" s="335">
        <v>0</v>
      </c>
      <c r="I57" s="335">
        <v>0</v>
      </c>
      <c r="J57" s="335">
        <v>0</v>
      </c>
      <c r="K57" s="335">
        <v>0</v>
      </c>
      <c r="L57" s="335">
        <v>0</v>
      </c>
      <c r="M57" s="335">
        <v>0</v>
      </c>
      <c r="N57" s="335">
        <v>0</v>
      </c>
      <c r="O57" s="335">
        <v>0</v>
      </c>
      <c r="P57" s="335">
        <v>0</v>
      </c>
      <c r="Q57" s="335">
        <v>0</v>
      </c>
      <c r="R57" s="335">
        <v>0</v>
      </c>
      <c r="S57" s="335">
        <v>0</v>
      </c>
      <c r="T57" s="335">
        <v>0</v>
      </c>
      <c r="U57" s="335">
        <v>0</v>
      </c>
      <c r="V57" s="335">
        <v>0</v>
      </c>
      <c r="W57" s="335">
        <v>0</v>
      </c>
      <c r="X57" s="335">
        <v>0</v>
      </c>
      <c r="Y57" s="335">
        <v>0</v>
      </c>
      <c r="Z57" s="335">
        <v>0</v>
      </c>
      <c r="AA57" s="335">
        <v>0</v>
      </c>
      <c r="AB57" s="335">
        <v>0</v>
      </c>
      <c r="AC57" s="335">
        <v>0</v>
      </c>
      <c r="AD57" s="335">
        <v>0</v>
      </c>
      <c r="AE57" s="335">
        <v>0</v>
      </c>
      <c r="AF57" s="335">
        <v>0</v>
      </c>
      <c r="AG57" s="335">
        <v>0</v>
      </c>
      <c r="AH57" s="335">
        <v>0</v>
      </c>
      <c r="AI57" s="335">
        <v>0</v>
      </c>
      <c r="AJ57" s="335">
        <v>0</v>
      </c>
      <c r="AK57" s="335">
        <v>0</v>
      </c>
      <c r="AL57" s="335">
        <v>0</v>
      </c>
      <c r="AM57" s="335">
        <v>0</v>
      </c>
      <c r="AN57" s="335">
        <v>0</v>
      </c>
      <c r="AO57" s="335">
        <v>0</v>
      </c>
      <c r="AP57" s="335">
        <v>0</v>
      </c>
      <c r="AQ57" s="335">
        <v>4.7217284760000004E-3</v>
      </c>
      <c r="AR57" s="335">
        <v>2.6126564986499998E-2</v>
      </c>
      <c r="AS57" s="335">
        <v>5.731925149799999E-2</v>
      </c>
      <c r="AT57" s="335">
        <v>0.105641625430539</v>
      </c>
      <c r="AU57" s="335">
        <v>0.13062769411256053</v>
      </c>
      <c r="AV57" s="335">
        <v>0.1438388571059841</v>
      </c>
      <c r="AW57" s="335">
        <v>0.11201913112264804</v>
      </c>
      <c r="AX57" s="335">
        <v>0.13282323268028268</v>
      </c>
      <c r="AY57" s="335">
        <v>0.1538282840701562</v>
      </c>
      <c r="AZ57" s="335">
        <v>0.15980150446499997</v>
      </c>
      <c r="BA57" s="335">
        <v>0.16066853422499999</v>
      </c>
      <c r="BB57" s="335">
        <v>0.16149908405999999</v>
      </c>
      <c r="BC57" s="335">
        <v>0.16229343210000002</v>
      </c>
      <c r="BD57" s="335">
        <v>0.16304728156499998</v>
      </c>
      <c r="BE57" s="335">
        <v>0.16379047394249996</v>
      </c>
      <c r="BF57" s="335">
        <v>0.16451851206749998</v>
      </c>
      <c r="BG57" s="335">
        <v>0.16522683252750001</v>
      </c>
      <c r="BH57" s="335">
        <v>0.1659141585525</v>
      </c>
      <c r="BI57" s="335">
        <v>0.16658087558249998</v>
      </c>
      <c r="BJ57" s="335">
        <v>0.16722620780999997</v>
      </c>
      <c r="BK57" s="335">
        <v>0.167849800455</v>
      </c>
      <c r="BL57" s="335">
        <v>0.1684520685225</v>
      </c>
      <c r="BM57" s="335">
        <v>0.16903331970749999</v>
      </c>
      <c r="BN57" s="335">
        <v>0.16959493808999998</v>
      </c>
      <c r="BO57" s="335">
        <v>0.17013815718749997</v>
      </c>
      <c r="BP57" s="335">
        <v>0.17066501862750003</v>
      </c>
      <c r="BQ57" s="335">
        <v>0.17117762316749999</v>
      </c>
      <c r="BR57" s="335">
        <v>0.17167812193499998</v>
      </c>
      <c r="BS57" s="335">
        <v>0.17216824284000001</v>
      </c>
      <c r="BT57" s="335">
        <v>0.17264961524249997</v>
      </c>
      <c r="BU57" s="335">
        <v>0.17312364512249998</v>
      </c>
      <c r="BV57" s="335">
        <v>0.17359176747749999</v>
      </c>
      <c r="BW57" s="335">
        <v>0.17405459167499998</v>
      </c>
      <c r="BX57" s="335">
        <v>0.1745126219625</v>
      </c>
      <c r="BY57" s="335">
        <v>0.17496568040249999</v>
      </c>
      <c r="BZ57" s="335">
        <v>0.17541321840000001</v>
      </c>
      <c r="CA57" s="335">
        <v>0.17585462330249998</v>
      </c>
      <c r="CB57" s="335">
        <v>0.17628890468249997</v>
      </c>
      <c r="CC57" s="335">
        <v>0.17671532067749998</v>
      </c>
      <c r="CD57" s="335">
        <v>0.17713316774999999</v>
      </c>
      <c r="CE57" s="335">
        <v>0.17755278057393747</v>
      </c>
      <c r="CF57" s="335">
        <v>0.17797338742358029</v>
      </c>
    </row>
    <row r="58" spans="2:84">
      <c r="B58" s="334" t="s">
        <v>525</v>
      </c>
      <c r="C58" s="335">
        <v>0</v>
      </c>
      <c r="D58" s="335">
        <v>0</v>
      </c>
      <c r="E58" s="335">
        <v>0</v>
      </c>
      <c r="F58" s="335">
        <v>0</v>
      </c>
      <c r="G58" s="335">
        <v>0</v>
      </c>
      <c r="H58" s="335">
        <v>0</v>
      </c>
      <c r="I58" s="335">
        <v>0</v>
      </c>
      <c r="J58" s="335">
        <v>0</v>
      </c>
      <c r="K58" s="335">
        <v>0</v>
      </c>
      <c r="L58" s="335">
        <v>0</v>
      </c>
      <c r="M58" s="335">
        <v>0</v>
      </c>
      <c r="N58" s="335">
        <v>0</v>
      </c>
      <c r="O58" s="335">
        <v>0</v>
      </c>
      <c r="P58" s="335">
        <v>0</v>
      </c>
      <c r="Q58" s="335">
        <v>0</v>
      </c>
      <c r="R58" s="335">
        <v>0</v>
      </c>
      <c r="S58" s="335">
        <v>0</v>
      </c>
      <c r="T58" s="335">
        <v>0</v>
      </c>
      <c r="U58" s="335">
        <v>0</v>
      </c>
      <c r="V58" s="335">
        <v>0</v>
      </c>
      <c r="W58" s="335">
        <v>0</v>
      </c>
      <c r="X58" s="335">
        <v>0</v>
      </c>
      <c r="Y58" s="335">
        <v>0</v>
      </c>
      <c r="Z58" s="335">
        <v>0</v>
      </c>
      <c r="AA58" s="335">
        <v>0</v>
      </c>
      <c r="AB58" s="335">
        <v>0</v>
      </c>
      <c r="AC58" s="335">
        <v>0</v>
      </c>
      <c r="AD58" s="335">
        <v>0</v>
      </c>
      <c r="AE58" s="335">
        <v>0</v>
      </c>
      <c r="AF58" s="335">
        <v>0</v>
      </c>
      <c r="AG58" s="335">
        <v>0</v>
      </c>
      <c r="AH58" s="335">
        <v>0</v>
      </c>
      <c r="AI58" s="335">
        <v>0</v>
      </c>
      <c r="AJ58" s="335">
        <v>0</v>
      </c>
      <c r="AK58" s="335">
        <v>0</v>
      </c>
      <c r="AL58" s="335">
        <v>0</v>
      </c>
      <c r="AM58" s="335">
        <v>0</v>
      </c>
      <c r="AN58" s="335">
        <v>0</v>
      </c>
      <c r="AO58" s="335">
        <v>0.89323258439999986</v>
      </c>
      <c r="AP58" s="335">
        <v>1.0557177071999999</v>
      </c>
      <c r="AQ58" s="335">
        <v>1.1096512751999998</v>
      </c>
      <c r="AR58" s="335">
        <v>1.1635324584</v>
      </c>
      <c r="AS58" s="335">
        <v>1.2016002648000002</v>
      </c>
      <c r="AT58" s="335">
        <v>1.1920674127049999</v>
      </c>
      <c r="AU58" s="335">
        <v>1.2330746804976598</v>
      </c>
      <c r="AV58" s="335">
        <v>1.2911341055807994</v>
      </c>
      <c r="AW58" s="335">
        <v>1.2017013425856</v>
      </c>
      <c r="AX58" s="335">
        <v>1.2112694028287998</v>
      </c>
      <c r="AY58" s="335">
        <v>1.2203710119936002</v>
      </c>
      <c r="AZ58" s="335">
        <v>1.2272755542911997</v>
      </c>
      <c r="BA58" s="335">
        <v>1.2339343428480001</v>
      </c>
      <c r="BB58" s="335">
        <v>1.2403129655808003</v>
      </c>
      <c r="BC58" s="335">
        <v>1.2464135585280001</v>
      </c>
      <c r="BD58" s="335">
        <v>1.2522031224191998</v>
      </c>
      <c r="BE58" s="335">
        <v>1.2579108398783998</v>
      </c>
      <c r="BF58" s="335">
        <v>1.2635021726784001</v>
      </c>
      <c r="BG58" s="335">
        <v>1.2689420738111998</v>
      </c>
      <c r="BH58" s="335">
        <v>1.2742207376832</v>
      </c>
      <c r="BI58" s="335">
        <v>1.2793411244736002</v>
      </c>
      <c r="BJ58" s="335">
        <v>1.2842972759807998</v>
      </c>
      <c r="BK58" s="335">
        <v>1.2890864674944</v>
      </c>
      <c r="BL58" s="335">
        <v>1.2937118862527999</v>
      </c>
      <c r="BM58" s="335">
        <v>1.2981758953536</v>
      </c>
      <c r="BN58" s="335">
        <v>1.3024891245311998</v>
      </c>
      <c r="BO58" s="335">
        <v>1.3066610472</v>
      </c>
      <c r="BP58" s="335">
        <v>1.3107073430592002</v>
      </c>
      <c r="BQ58" s="335">
        <v>1.3146441459264</v>
      </c>
      <c r="BR58" s="335">
        <v>1.3184879764608002</v>
      </c>
      <c r="BS58" s="335">
        <v>1.3222521050112002</v>
      </c>
      <c r="BT58" s="335">
        <v>1.3259490450624001</v>
      </c>
      <c r="BU58" s="335">
        <v>1.3295895945407998</v>
      </c>
      <c r="BV58" s="335">
        <v>1.3331847742272001</v>
      </c>
      <c r="BW58" s="335">
        <v>1.3367392640639999</v>
      </c>
      <c r="BX58" s="335">
        <v>1.3402569366719999</v>
      </c>
      <c r="BY58" s="335">
        <v>1.3437364254911999</v>
      </c>
      <c r="BZ58" s="335">
        <v>1.3471735173120001</v>
      </c>
      <c r="CA58" s="335">
        <v>1.3505635069631998</v>
      </c>
      <c r="CB58" s="335">
        <v>1.3538987879616</v>
      </c>
      <c r="CC58" s="335">
        <v>1.3571736628032001</v>
      </c>
      <c r="CD58" s="335">
        <v>1.3603827283200001</v>
      </c>
      <c r="CE58" s="335">
        <v>1.36360535480784</v>
      </c>
      <c r="CF58" s="335">
        <v>1.3668356154130967</v>
      </c>
    </row>
    <row r="59" spans="2:84" ht="13.5" thickBot="1">
      <c r="B59" s="341" t="s">
        <v>33</v>
      </c>
      <c r="C59" s="342">
        <v>0.78575231827524417</v>
      </c>
      <c r="D59" s="342">
        <v>0.82835229847285918</v>
      </c>
      <c r="E59" s="342">
        <v>0.87195358516698984</v>
      </c>
      <c r="F59" s="342">
        <v>0.91655617835764402</v>
      </c>
      <c r="G59" s="342">
        <v>0.96216007804481263</v>
      </c>
      <c r="H59" s="342">
        <v>1.0087652842285053</v>
      </c>
      <c r="I59" s="342">
        <v>1.0563717969087167</v>
      </c>
      <c r="J59" s="342">
        <v>1.1929163365860371</v>
      </c>
      <c r="K59" s="342">
        <v>1.3333928439931479</v>
      </c>
      <c r="L59" s="342">
        <v>1.4778116783984656</v>
      </c>
      <c r="M59" s="342">
        <v>1.6263960832276436</v>
      </c>
      <c r="N59" s="342">
        <v>1.7791665076343155</v>
      </c>
      <c r="O59" s="342">
        <v>1.9360232039379521</v>
      </c>
      <c r="P59" s="342">
        <v>2.0968595749697361</v>
      </c>
      <c r="Q59" s="342">
        <v>2.2365414425407697</v>
      </c>
      <c r="R59" s="342">
        <v>2.3664059022312656</v>
      </c>
      <c r="S59" s="342">
        <v>2.4872581622203538</v>
      </c>
      <c r="T59" s="342">
        <v>2.5995858606527058</v>
      </c>
      <c r="U59" s="342">
        <v>2.7063352112569845</v>
      </c>
      <c r="V59" s="342">
        <v>2.8071961330186204</v>
      </c>
      <c r="W59" s="342">
        <v>2.9535314551414955</v>
      </c>
      <c r="X59" s="342">
        <v>3.0661192365365939</v>
      </c>
      <c r="Y59" s="342">
        <v>3.213960344234986</v>
      </c>
      <c r="Z59" s="342">
        <v>3.4091728540594688</v>
      </c>
      <c r="AA59" s="342">
        <v>3.6071348888991333</v>
      </c>
      <c r="AB59" s="342">
        <v>3.7325108445063786</v>
      </c>
      <c r="AC59" s="342">
        <v>3.7934098012975879</v>
      </c>
      <c r="AD59" s="342">
        <v>3.782224114184916</v>
      </c>
      <c r="AE59" s="342">
        <v>3.7178849202664446</v>
      </c>
      <c r="AF59" s="342">
        <v>3.6283954737417834</v>
      </c>
      <c r="AG59" s="342">
        <v>3.524851460101202</v>
      </c>
      <c r="AH59" s="342">
        <v>3.4468093612684743</v>
      </c>
      <c r="AI59" s="342">
        <v>3.5693551445957472</v>
      </c>
      <c r="AJ59" s="342">
        <v>3.8437693025635786</v>
      </c>
      <c r="AK59" s="342">
        <v>4.2334179206091802</v>
      </c>
      <c r="AL59" s="342">
        <v>4.6173842503691001</v>
      </c>
      <c r="AM59" s="342">
        <v>4.8577712740633219</v>
      </c>
      <c r="AN59" s="342">
        <v>5.010923473431161</v>
      </c>
      <c r="AO59" s="342">
        <v>5.0519799053447176</v>
      </c>
      <c r="AP59" s="342">
        <v>4.910751523543631</v>
      </c>
      <c r="AQ59" s="342">
        <v>5.2043524518610544</v>
      </c>
      <c r="AR59" s="342">
        <v>5.615505566689154</v>
      </c>
      <c r="AS59" s="342">
        <v>5.9891451819878139</v>
      </c>
      <c r="AT59" s="342">
        <v>6.1830080649100392</v>
      </c>
      <c r="AU59" s="342">
        <v>6.3477908032572348</v>
      </c>
      <c r="AV59" s="342">
        <v>6.562606100951891</v>
      </c>
      <c r="AW59" s="342">
        <v>6.6596063792423639</v>
      </c>
      <c r="AX59" s="342">
        <v>6.9087893294056872</v>
      </c>
      <c r="AY59" s="342">
        <v>7.1424415159116554</v>
      </c>
      <c r="AZ59" s="342">
        <v>7.3412681603974086</v>
      </c>
      <c r="BA59" s="342">
        <v>7.5338643056346815</v>
      </c>
      <c r="BB59" s="342">
        <v>7.7253911788031653</v>
      </c>
      <c r="BC59" s="342">
        <v>7.9149060590301277</v>
      </c>
      <c r="BD59" s="342">
        <v>8.1024901877860138</v>
      </c>
      <c r="BE59" s="342">
        <v>8.2895220407893895</v>
      </c>
      <c r="BF59" s="342">
        <v>8.4761287184416414</v>
      </c>
      <c r="BG59" s="342">
        <v>8.6611943521447206</v>
      </c>
      <c r="BH59" s="342">
        <v>8.8449887245441161</v>
      </c>
      <c r="BI59" s="342">
        <v>9.0274589115344472</v>
      </c>
      <c r="BJ59" s="342">
        <v>9.2088886613207155</v>
      </c>
      <c r="BK59" s="342">
        <v>9.388386616782201</v>
      </c>
      <c r="BL59" s="342">
        <v>9.5663044423136316</v>
      </c>
      <c r="BM59" s="342">
        <v>9.7425895714803286</v>
      </c>
      <c r="BN59" s="342">
        <v>9.9176423599803982</v>
      </c>
      <c r="BO59" s="342">
        <v>10.090693610529827</v>
      </c>
      <c r="BP59" s="342">
        <v>10.262196789210837</v>
      </c>
      <c r="BQ59" s="342">
        <v>10.432226013264721</v>
      </c>
      <c r="BR59" s="342">
        <v>10.601242548171788</v>
      </c>
      <c r="BS59" s="342">
        <v>10.768556495715188</v>
      </c>
      <c r="BT59" s="342">
        <v>10.934612998094552</v>
      </c>
      <c r="BU59" s="342">
        <v>11.09946912122869</v>
      </c>
      <c r="BV59" s="342">
        <v>11.263552867508553</v>
      </c>
      <c r="BW59" s="342">
        <v>11.42614685214428</v>
      </c>
      <c r="BX59" s="342">
        <v>11.587627884789651</v>
      </c>
      <c r="BY59" s="342">
        <v>11.747961380536855</v>
      </c>
      <c r="BZ59" s="342">
        <v>11.907438880745111</v>
      </c>
      <c r="CA59" s="342">
        <v>12.065288247593182</v>
      </c>
      <c r="CB59" s="342">
        <v>12.221770842567341</v>
      </c>
      <c r="CC59" s="342">
        <v>12.3768081541015</v>
      </c>
      <c r="CD59" s="342">
        <v>12.530660985721473</v>
      </c>
      <c r="CE59" s="342">
        <v>12.683358749507756</v>
      </c>
      <c r="CF59" s="342">
        <v>12.835180323087169</v>
      </c>
    </row>
    <row r="60" spans="2:84">
      <c r="B60" s="345"/>
      <c r="C60" s="332"/>
      <c r="D60" s="332"/>
      <c r="E60" s="332"/>
      <c r="F60" s="332"/>
      <c r="G60" s="332"/>
      <c r="H60" s="332"/>
      <c r="I60" s="332"/>
      <c r="J60" s="332"/>
      <c r="K60" s="332"/>
    </row>
    <row r="61" spans="2:84" ht="13.5" thickBot="1">
      <c r="B61" s="345"/>
      <c r="C61" s="321" t="s">
        <v>81</v>
      </c>
      <c r="D61" s="332"/>
      <c r="E61" s="332"/>
      <c r="F61" s="332"/>
      <c r="G61" s="332"/>
      <c r="H61" s="332"/>
      <c r="I61" s="332"/>
      <c r="J61" s="332"/>
      <c r="K61" s="332"/>
    </row>
    <row r="62" spans="2:84">
      <c r="B62" s="346"/>
      <c r="C62" s="347" t="s">
        <v>489</v>
      </c>
      <c r="D62" s="348"/>
      <c r="E62" s="289"/>
      <c r="F62" s="289"/>
      <c r="G62" s="289"/>
      <c r="H62" s="289"/>
      <c r="I62" s="289"/>
      <c r="J62" s="289"/>
      <c r="K62" s="289"/>
      <c r="L62" s="289"/>
      <c r="M62" s="289"/>
      <c r="N62" s="289"/>
      <c r="O62" s="289"/>
      <c r="P62" s="289"/>
      <c r="Q62" s="289"/>
      <c r="R62" s="289"/>
      <c r="S62" s="289"/>
      <c r="T62" s="289"/>
      <c r="U62" s="289"/>
      <c r="V62" s="289"/>
      <c r="W62" s="289"/>
      <c r="X62" s="289"/>
      <c r="Y62" s="289"/>
      <c r="Z62" s="289"/>
      <c r="AA62" s="289"/>
      <c r="AB62" s="289"/>
      <c r="AC62" s="289"/>
      <c r="AD62" s="289"/>
      <c r="AE62" s="289"/>
      <c r="AF62" s="289"/>
      <c r="AG62" s="289"/>
      <c r="AH62" s="289"/>
      <c r="AI62" s="289"/>
      <c r="AJ62" s="289"/>
      <c r="AK62" s="289"/>
      <c r="AL62" s="289"/>
      <c r="AM62" s="289"/>
      <c r="AN62" s="289"/>
      <c r="AO62" s="289"/>
      <c r="AP62" s="289"/>
      <c r="AQ62" s="289"/>
      <c r="AR62" s="289"/>
      <c r="AS62" s="289"/>
      <c r="AT62" s="289"/>
      <c r="AU62" s="289"/>
      <c r="AV62" s="289"/>
      <c r="AW62" s="289"/>
      <c r="AX62" s="289"/>
      <c r="AY62" s="289"/>
      <c r="AZ62" s="289"/>
      <c r="BA62" s="289"/>
      <c r="BB62" s="289"/>
      <c r="BC62" s="289"/>
      <c r="BD62" s="289"/>
      <c r="BE62" s="289"/>
      <c r="BF62" s="289"/>
      <c r="BG62" s="289"/>
      <c r="BH62" s="289"/>
      <c r="BI62" s="289"/>
      <c r="BJ62" s="289"/>
      <c r="BK62" s="289"/>
      <c r="BL62" s="289"/>
      <c r="BM62" s="289"/>
      <c r="BN62" s="289"/>
      <c r="BO62" s="289"/>
      <c r="BP62" s="289"/>
      <c r="BQ62" s="289"/>
      <c r="BR62" s="289"/>
      <c r="BS62" s="289"/>
      <c r="BT62" s="289"/>
      <c r="BU62" s="289"/>
      <c r="BV62" s="289"/>
      <c r="BW62" s="289"/>
      <c r="BX62" s="289"/>
      <c r="BY62" s="289"/>
      <c r="BZ62" s="289"/>
      <c r="CA62" s="289"/>
      <c r="CB62" s="289"/>
      <c r="CC62" s="289"/>
      <c r="CD62" s="289"/>
      <c r="CE62" s="289"/>
      <c r="CF62" s="289"/>
    </row>
    <row r="63" spans="2:84">
      <c r="B63" s="333" t="s">
        <v>36</v>
      </c>
      <c r="C63" s="322">
        <v>1970</v>
      </c>
      <c r="D63" s="322">
        <v>1971</v>
      </c>
      <c r="E63" s="322">
        <v>1972</v>
      </c>
      <c r="F63" s="322">
        <v>1973</v>
      </c>
      <c r="G63" s="322">
        <v>1974</v>
      </c>
      <c r="H63" s="322">
        <v>1975</v>
      </c>
      <c r="I63" s="322">
        <v>1976</v>
      </c>
      <c r="J63" s="322">
        <v>1977</v>
      </c>
      <c r="K63" s="322">
        <v>1978</v>
      </c>
      <c r="L63" s="322">
        <v>1979</v>
      </c>
      <c r="M63" s="322">
        <v>1980</v>
      </c>
      <c r="N63" s="322">
        <v>1981</v>
      </c>
      <c r="O63" s="322">
        <v>1982</v>
      </c>
      <c r="P63" s="322">
        <v>1983</v>
      </c>
      <c r="Q63" s="322">
        <v>1984</v>
      </c>
      <c r="R63" s="322">
        <v>1985</v>
      </c>
      <c r="S63" s="322">
        <v>1986</v>
      </c>
      <c r="T63" s="322">
        <v>1987</v>
      </c>
      <c r="U63" s="322">
        <v>1988</v>
      </c>
      <c r="V63" s="322">
        <v>1989</v>
      </c>
      <c r="W63" s="322">
        <v>1990</v>
      </c>
      <c r="X63" s="322">
        <v>1991</v>
      </c>
      <c r="Y63" s="322">
        <v>1992</v>
      </c>
      <c r="Z63" s="322">
        <v>1993</v>
      </c>
      <c r="AA63" s="322">
        <v>1994</v>
      </c>
      <c r="AB63" s="322">
        <v>1995</v>
      </c>
      <c r="AC63" s="322">
        <v>1996</v>
      </c>
      <c r="AD63" s="322">
        <v>1997</v>
      </c>
      <c r="AE63" s="322">
        <v>1998</v>
      </c>
      <c r="AF63" s="322">
        <v>1999</v>
      </c>
      <c r="AG63" s="322">
        <v>2000</v>
      </c>
      <c r="AH63" s="322">
        <v>2001</v>
      </c>
      <c r="AI63" s="322">
        <v>2002</v>
      </c>
      <c r="AJ63" s="322">
        <v>2003</v>
      </c>
      <c r="AK63" s="322">
        <v>2004</v>
      </c>
      <c r="AL63" s="322">
        <v>2005</v>
      </c>
      <c r="AM63" s="322">
        <v>2006</v>
      </c>
      <c r="AN63" s="322">
        <v>2007</v>
      </c>
      <c r="AO63" s="322">
        <v>2008</v>
      </c>
      <c r="AP63" s="322">
        <v>2009</v>
      </c>
      <c r="AQ63" s="322">
        <v>2010</v>
      </c>
      <c r="AR63" s="322">
        <v>2011</v>
      </c>
      <c r="AS63" s="322">
        <v>2012</v>
      </c>
      <c r="AT63" s="322">
        <v>2013</v>
      </c>
      <c r="AU63" s="322">
        <v>2014</v>
      </c>
      <c r="AV63" s="322">
        <v>2015</v>
      </c>
      <c r="AW63" s="322">
        <v>2016</v>
      </c>
      <c r="AX63" s="322">
        <v>2017</v>
      </c>
      <c r="AY63" s="322">
        <v>2018</v>
      </c>
      <c r="AZ63" s="322">
        <v>2019</v>
      </c>
      <c r="BA63" s="322">
        <v>2020</v>
      </c>
      <c r="BB63" s="322">
        <v>2021</v>
      </c>
      <c r="BC63" s="322">
        <v>2022</v>
      </c>
      <c r="BD63" s="322">
        <v>2023</v>
      </c>
      <c r="BE63" s="322">
        <v>2024</v>
      </c>
      <c r="BF63" s="322">
        <v>2025</v>
      </c>
      <c r="BG63" s="322">
        <v>2026</v>
      </c>
      <c r="BH63" s="322">
        <v>2027</v>
      </c>
      <c r="BI63" s="322">
        <v>2028</v>
      </c>
      <c r="BJ63" s="322">
        <v>2029</v>
      </c>
      <c r="BK63" s="322">
        <v>2030</v>
      </c>
      <c r="BL63" s="322">
        <v>2031</v>
      </c>
      <c r="BM63" s="322">
        <v>2032</v>
      </c>
      <c r="BN63" s="322">
        <v>2033</v>
      </c>
      <c r="BO63" s="322">
        <v>2034</v>
      </c>
      <c r="BP63" s="322">
        <v>2035</v>
      </c>
      <c r="BQ63" s="322">
        <v>2036</v>
      </c>
      <c r="BR63" s="322">
        <v>2037</v>
      </c>
      <c r="BS63" s="322">
        <v>2038</v>
      </c>
      <c r="BT63" s="322">
        <v>2039</v>
      </c>
      <c r="BU63" s="322">
        <v>2040</v>
      </c>
      <c r="BV63" s="322">
        <v>2041</v>
      </c>
      <c r="BW63" s="322">
        <v>2042</v>
      </c>
      <c r="BX63" s="322">
        <v>2043</v>
      </c>
      <c r="BY63" s="322">
        <v>2044</v>
      </c>
      <c r="BZ63" s="322">
        <v>2045</v>
      </c>
      <c r="CA63" s="322">
        <v>2046</v>
      </c>
      <c r="CB63" s="322">
        <v>2047</v>
      </c>
      <c r="CC63" s="322">
        <v>2048</v>
      </c>
      <c r="CD63" s="322">
        <v>2049</v>
      </c>
      <c r="CE63" s="322">
        <v>2050</v>
      </c>
      <c r="CF63" s="322">
        <v>2051</v>
      </c>
    </row>
    <row r="64" spans="2:84">
      <c r="B64" s="334" t="s">
        <v>521</v>
      </c>
      <c r="C64" s="335">
        <v>13.981653099295393</v>
      </c>
      <c r="D64" s="335">
        <v>14.481653099295393</v>
      </c>
      <c r="E64" s="335">
        <v>14.981653099295393</v>
      </c>
      <c r="F64" s="335">
        <v>15.481653099295393</v>
      </c>
      <c r="G64" s="335">
        <v>15.981653099295393</v>
      </c>
      <c r="H64" s="335">
        <v>16.481653099295393</v>
      </c>
      <c r="I64" s="335">
        <v>16.981653099295393</v>
      </c>
      <c r="J64" s="335">
        <v>18.87288169763562</v>
      </c>
      <c r="K64" s="335">
        <v>20.766361820959748</v>
      </c>
      <c r="L64" s="335">
        <v>22.662148611685993</v>
      </c>
      <c r="M64" s="335">
        <v>24.563509072453694</v>
      </c>
      <c r="N64" s="335">
        <v>26.470498345681133</v>
      </c>
      <c r="O64" s="335">
        <v>28.38140629357979</v>
      </c>
      <c r="P64" s="335">
        <v>30.294522778361216</v>
      </c>
      <c r="Q64" s="335">
        <v>31.862054426227726</v>
      </c>
      <c r="R64" s="335">
        <v>33.260224208755169</v>
      </c>
      <c r="S64" s="335">
        <v>34.579544880590134</v>
      </c>
      <c r="T64" s="335">
        <v>35.803285918914298</v>
      </c>
      <c r="U64" s="335">
        <v>37.013746825579155</v>
      </c>
      <c r="V64" s="335">
        <v>38.143565758900912</v>
      </c>
      <c r="W64" s="335">
        <v>39.224952629166694</v>
      </c>
      <c r="X64" s="335">
        <v>42.070753645881148</v>
      </c>
      <c r="Y64" s="335">
        <v>46.028872888493389</v>
      </c>
      <c r="Z64" s="335">
        <v>51.110154518709585</v>
      </c>
      <c r="AA64" s="335">
        <v>57.180160524301009</v>
      </c>
      <c r="AB64" s="335">
        <v>64.107208753501581</v>
      </c>
      <c r="AC64" s="335">
        <v>71.757904062427059</v>
      </c>
      <c r="AD64" s="335">
        <v>79.999667901176267</v>
      </c>
      <c r="AE64" s="335">
        <v>88.699493471818073</v>
      </c>
      <c r="AF64" s="335">
        <v>97.351610244767826</v>
      </c>
      <c r="AG64" s="335">
        <v>105.80141712785691</v>
      </c>
      <c r="AH64" s="335">
        <v>114.70313632258926</v>
      </c>
      <c r="AI64" s="335">
        <v>124.93899109926731</v>
      </c>
      <c r="AJ64" s="335">
        <v>135.44535889525568</v>
      </c>
      <c r="AK64" s="335">
        <v>146.18669364495696</v>
      </c>
      <c r="AL64" s="335">
        <v>157.49629068241794</v>
      </c>
      <c r="AM64" s="335">
        <v>165.64928380538421</v>
      </c>
      <c r="AN64" s="335">
        <v>173.11482022708515</v>
      </c>
      <c r="AO64" s="335">
        <v>109.06922212922458</v>
      </c>
      <c r="AP64" s="335">
        <v>112.08556065473292</v>
      </c>
      <c r="AQ64" s="335">
        <v>116.05395999999999</v>
      </c>
      <c r="AR64" s="335">
        <v>117.44210000000001</v>
      </c>
      <c r="AS64" s="335">
        <v>116.86472961543228</v>
      </c>
      <c r="AT64" s="335">
        <v>114.72806355211812</v>
      </c>
      <c r="AU64" s="335">
        <v>113.81321233422855</v>
      </c>
      <c r="AV64" s="335">
        <v>112.00722842640607</v>
      </c>
      <c r="AW64" s="335">
        <v>112.49942692087112</v>
      </c>
      <c r="AX64" s="335">
        <v>112.9536539903857</v>
      </c>
      <c r="AY64" s="335">
        <v>113.35879374655822</v>
      </c>
      <c r="AZ64" s="335">
        <v>113.55403235347356</v>
      </c>
      <c r="BA64" s="335">
        <v>113.72160223742348</v>
      </c>
      <c r="BB64" s="335">
        <v>113.85737720366947</v>
      </c>
      <c r="BC64" s="335">
        <v>113.96432244569839</v>
      </c>
      <c r="BD64" s="335">
        <v>114.03850703554194</v>
      </c>
      <c r="BE64" s="335">
        <v>114.10105857231972</v>
      </c>
      <c r="BF64" s="335">
        <v>114.14768769918049</v>
      </c>
      <c r="BG64" s="335">
        <v>114.17787902096219</v>
      </c>
      <c r="BH64" s="335">
        <v>114.18966619811191</v>
      </c>
      <c r="BI64" s="335">
        <v>114.18348926169536</v>
      </c>
      <c r="BJ64" s="335">
        <v>114.15771217581981</v>
      </c>
      <c r="BK64" s="335">
        <v>114.11482611207818</v>
      </c>
      <c r="BL64" s="335">
        <v>114.05402004135767</v>
      </c>
      <c r="BM64" s="335">
        <v>113.97568003077801</v>
      </c>
      <c r="BN64" s="335">
        <v>113.87961435041971</v>
      </c>
      <c r="BO64" s="335">
        <v>113.7694024004057</v>
      </c>
      <c r="BP64" s="335">
        <v>113.64526494403711</v>
      </c>
      <c r="BQ64" s="335">
        <v>113.50873200049463</v>
      </c>
      <c r="BR64" s="335">
        <v>113.36003031679469</v>
      </c>
      <c r="BS64" s="335">
        <v>113.20301981603608</v>
      </c>
      <c r="BT64" s="335">
        <v>113.03754494628707</v>
      </c>
      <c r="BU64" s="335">
        <v>112.86459557816174</v>
      </c>
      <c r="BV64" s="335">
        <v>112.6838370084822</v>
      </c>
      <c r="BW64" s="335">
        <v>112.49836445612611</v>
      </c>
      <c r="BX64" s="335">
        <v>112.30722267137224</v>
      </c>
      <c r="BY64" s="335">
        <v>112.11033778898044</v>
      </c>
      <c r="BZ64" s="335">
        <v>111.9060598231341</v>
      </c>
      <c r="CA64" s="335">
        <v>111.69672577412486</v>
      </c>
      <c r="CB64" s="335">
        <v>111.48042246870411</v>
      </c>
      <c r="CC64" s="335">
        <v>111.25674250374016</v>
      </c>
      <c r="CD64" s="335">
        <v>111.02395598581622</v>
      </c>
      <c r="CE64" s="335">
        <v>110.79128988306687</v>
      </c>
      <c r="CF64" s="335">
        <v>110.55689841159719</v>
      </c>
    </row>
    <row r="65" spans="2:84">
      <c r="B65" s="334" t="s">
        <v>522</v>
      </c>
      <c r="C65" s="335">
        <v>0</v>
      </c>
      <c r="D65" s="335">
        <v>0</v>
      </c>
      <c r="E65" s="335">
        <v>0</v>
      </c>
      <c r="F65" s="335">
        <v>0</v>
      </c>
      <c r="G65" s="335">
        <v>0</v>
      </c>
      <c r="H65" s="335">
        <v>0</v>
      </c>
      <c r="I65" s="335">
        <v>0</v>
      </c>
      <c r="J65" s="335">
        <v>0</v>
      </c>
      <c r="K65" s="335">
        <v>0</v>
      </c>
      <c r="L65" s="335">
        <v>0</v>
      </c>
      <c r="M65" s="335">
        <v>0</v>
      </c>
      <c r="N65" s="335">
        <v>0</v>
      </c>
      <c r="O65" s="335">
        <v>0</v>
      </c>
      <c r="P65" s="335">
        <v>0</v>
      </c>
      <c r="Q65" s="335">
        <v>0</v>
      </c>
      <c r="R65" s="335">
        <v>0</v>
      </c>
      <c r="S65" s="335">
        <v>0</v>
      </c>
      <c r="T65" s="335">
        <v>0</v>
      </c>
      <c r="U65" s="335">
        <v>0</v>
      </c>
      <c r="V65" s="335">
        <v>0</v>
      </c>
      <c r="W65" s="335">
        <v>0</v>
      </c>
      <c r="X65" s="335">
        <v>0</v>
      </c>
      <c r="Y65" s="335">
        <v>0</v>
      </c>
      <c r="Z65" s="335">
        <v>0</v>
      </c>
      <c r="AA65" s="335">
        <v>0</v>
      </c>
      <c r="AB65" s="335">
        <v>0</v>
      </c>
      <c r="AC65" s="335">
        <v>0</v>
      </c>
      <c r="AD65" s="335">
        <v>0</v>
      </c>
      <c r="AE65" s="335">
        <v>0</v>
      </c>
      <c r="AF65" s="335">
        <v>0</v>
      </c>
      <c r="AG65" s="335">
        <v>0</v>
      </c>
      <c r="AH65" s="335">
        <v>0</v>
      </c>
      <c r="AI65" s="335">
        <v>0</v>
      </c>
      <c r="AJ65" s="335">
        <v>0</v>
      </c>
      <c r="AK65" s="335">
        <v>0</v>
      </c>
      <c r="AL65" s="335">
        <v>0</v>
      </c>
      <c r="AM65" s="335">
        <v>0</v>
      </c>
      <c r="AN65" s="335">
        <v>0</v>
      </c>
      <c r="AO65" s="335">
        <v>11.25</v>
      </c>
      <c r="AP65" s="335">
        <v>12.075000000000001</v>
      </c>
      <c r="AQ65" s="335">
        <v>18.450000000000003</v>
      </c>
      <c r="AR65" s="335">
        <v>22.575000000000003</v>
      </c>
      <c r="AS65" s="335">
        <v>28.799999999999997</v>
      </c>
      <c r="AT65" s="335">
        <v>33.375</v>
      </c>
      <c r="AU65" s="335">
        <v>38.400000000000006</v>
      </c>
      <c r="AV65" s="335">
        <v>44.181573033707878</v>
      </c>
      <c r="AW65" s="335">
        <v>49.219920025880988</v>
      </c>
      <c r="AX65" s="335">
        <v>54.333806453954004</v>
      </c>
      <c r="AY65" s="335">
        <v>58.046566400000003</v>
      </c>
      <c r="AZ65" s="335">
        <v>58.374978799999994</v>
      </c>
      <c r="BA65" s="335">
        <v>58.691702000000006</v>
      </c>
      <c r="BB65" s="335">
        <v>58.995099200000006</v>
      </c>
      <c r="BC65" s="335">
        <v>59.285272000000006</v>
      </c>
      <c r="BD65" s="335">
        <v>59.560650799999998</v>
      </c>
      <c r="BE65" s="335">
        <v>59.832136599999998</v>
      </c>
      <c r="BF65" s="335">
        <v>60.098086600000002</v>
      </c>
      <c r="BG65" s="335">
        <v>60.356833799999997</v>
      </c>
      <c r="BH65" s="335">
        <v>60.607911800000004</v>
      </c>
      <c r="BI65" s="335">
        <v>60.851461399999998</v>
      </c>
      <c r="BJ65" s="335">
        <v>61.087199199999993</v>
      </c>
      <c r="BK65" s="335">
        <v>61.314995600000003</v>
      </c>
      <c r="BL65" s="335">
        <v>61.535002199999994</v>
      </c>
      <c r="BM65" s="335">
        <v>61.7473314</v>
      </c>
      <c r="BN65" s="335">
        <v>61.95248879999999</v>
      </c>
      <c r="BO65" s="335">
        <v>62.150924999999994</v>
      </c>
      <c r="BP65" s="335">
        <v>62.343385800000007</v>
      </c>
      <c r="BQ65" s="335">
        <v>62.530638599999996</v>
      </c>
      <c r="BR65" s="335">
        <v>62.713469199999999</v>
      </c>
      <c r="BS65" s="335">
        <v>62.892508800000002</v>
      </c>
      <c r="BT65" s="335">
        <v>63.068352599999997</v>
      </c>
      <c r="BU65" s="335">
        <v>63.24151419999999</v>
      </c>
      <c r="BV65" s="335">
        <v>63.412517800000003</v>
      </c>
      <c r="BW65" s="335">
        <v>63.581585999999994</v>
      </c>
      <c r="BX65" s="335">
        <v>63.748902999999999</v>
      </c>
      <c r="BY65" s="335">
        <v>63.914403800000002</v>
      </c>
      <c r="BZ65" s="335">
        <v>64.077888000000002</v>
      </c>
      <c r="CA65" s="335">
        <v>64.239131799999996</v>
      </c>
      <c r="CB65" s="335">
        <v>64.397773399999991</v>
      </c>
      <c r="CC65" s="335">
        <v>64.553541800000005</v>
      </c>
      <c r="CD65" s="335">
        <v>64.706180000000003</v>
      </c>
      <c r="CE65" s="335">
        <v>64.859463223356158</v>
      </c>
      <c r="CF65" s="335">
        <v>65.013109561125233</v>
      </c>
    </row>
    <row r="66" spans="2:84">
      <c r="B66" s="334" t="s">
        <v>523</v>
      </c>
      <c r="C66" s="335">
        <v>0</v>
      </c>
      <c r="D66" s="335">
        <v>0</v>
      </c>
      <c r="E66" s="335">
        <v>0</v>
      </c>
      <c r="F66" s="335">
        <v>0</v>
      </c>
      <c r="G66" s="335">
        <v>0</v>
      </c>
      <c r="H66" s="335">
        <v>0</v>
      </c>
      <c r="I66" s="335">
        <v>0</v>
      </c>
      <c r="J66" s="335">
        <v>0</v>
      </c>
      <c r="K66" s="335">
        <v>0</v>
      </c>
      <c r="L66" s="335">
        <v>0</v>
      </c>
      <c r="M66" s="335">
        <v>0</v>
      </c>
      <c r="N66" s="335">
        <v>0</v>
      </c>
      <c r="O66" s="335">
        <v>0</v>
      </c>
      <c r="P66" s="335">
        <v>0</v>
      </c>
      <c r="Q66" s="335">
        <v>0</v>
      </c>
      <c r="R66" s="335">
        <v>0</v>
      </c>
      <c r="S66" s="335">
        <v>0</v>
      </c>
      <c r="T66" s="335">
        <v>0</v>
      </c>
      <c r="U66" s="335">
        <v>0</v>
      </c>
      <c r="V66" s="335">
        <v>0</v>
      </c>
      <c r="W66" s="335">
        <v>0</v>
      </c>
      <c r="X66" s="335">
        <v>0</v>
      </c>
      <c r="Y66" s="335">
        <v>0</v>
      </c>
      <c r="Z66" s="335">
        <v>0</v>
      </c>
      <c r="AA66" s="335">
        <v>0</v>
      </c>
      <c r="AB66" s="335">
        <v>0</v>
      </c>
      <c r="AC66" s="335">
        <v>0</v>
      </c>
      <c r="AD66" s="335">
        <v>0</v>
      </c>
      <c r="AE66" s="335">
        <v>0</v>
      </c>
      <c r="AF66" s="335">
        <v>0</v>
      </c>
      <c r="AG66" s="335">
        <v>0</v>
      </c>
      <c r="AH66" s="335">
        <v>0</v>
      </c>
      <c r="AI66" s="335">
        <v>0</v>
      </c>
      <c r="AJ66" s="335">
        <v>0</v>
      </c>
      <c r="AK66" s="335">
        <v>0</v>
      </c>
      <c r="AL66" s="335">
        <v>0</v>
      </c>
      <c r="AM66" s="335">
        <v>0</v>
      </c>
      <c r="AN66" s="335">
        <v>0</v>
      </c>
      <c r="AO66" s="335">
        <v>42.975000000000001</v>
      </c>
      <c r="AP66" s="335">
        <v>42.224999999999994</v>
      </c>
      <c r="AQ66" s="335">
        <v>35.400000000000006</v>
      </c>
      <c r="AR66" s="335">
        <v>31.274999999999999</v>
      </c>
      <c r="AS66" s="335">
        <v>25.949999999999996</v>
      </c>
      <c r="AT66" s="335">
        <v>21.299999999999997</v>
      </c>
      <c r="AU66" s="335">
        <v>16.574999999999999</v>
      </c>
      <c r="AV66" s="335">
        <v>12.898151408450703</v>
      </c>
      <c r="AW66" s="335">
        <v>8.1498478619872259</v>
      </c>
      <c r="AX66" s="335">
        <v>3.3073871247562261</v>
      </c>
      <c r="AY66" s="335">
        <v>0</v>
      </c>
      <c r="AZ66" s="335">
        <v>0</v>
      </c>
      <c r="BA66" s="335">
        <v>0</v>
      </c>
      <c r="BB66" s="335">
        <v>0</v>
      </c>
      <c r="BC66" s="335">
        <v>0</v>
      </c>
      <c r="BD66" s="335">
        <v>0</v>
      </c>
      <c r="BE66" s="335">
        <v>0</v>
      </c>
      <c r="BF66" s="335">
        <v>0</v>
      </c>
      <c r="BG66" s="335">
        <v>0</v>
      </c>
      <c r="BH66" s="335">
        <v>0</v>
      </c>
      <c r="BI66" s="335">
        <v>0</v>
      </c>
      <c r="BJ66" s="335">
        <v>0</v>
      </c>
      <c r="BK66" s="335">
        <v>0</v>
      </c>
      <c r="BL66" s="335">
        <v>0</v>
      </c>
      <c r="BM66" s="335">
        <v>0</v>
      </c>
      <c r="BN66" s="335">
        <v>0</v>
      </c>
      <c r="BO66" s="335">
        <v>0</v>
      </c>
      <c r="BP66" s="335">
        <v>0</v>
      </c>
      <c r="BQ66" s="335">
        <v>0</v>
      </c>
      <c r="BR66" s="335">
        <v>0</v>
      </c>
      <c r="BS66" s="335">
        <v>0</v>
      </c>
      <c r="BT66" s="335">
        <v>0</v>
      </c>
      <c r="BU66" s="335">
        <v>0</v>
      </c>
      <c r="BV66" s="335">
        <v>0</v>
      </c>
      <c r="BW66" s="335">
        <v>0</v>
      </c>
      <c r="BX66" s="335">
        <v>0</v>
      </c>
      <c r="BY66" s="335">
        <v>0</v>
      </c>
      <c r="BZ66" s="335">
        <v>0</v>
      </c>
      <c r="CA66" s="335">
        <v>0</v>
      </c>
      <c r="CB66" s="335">
        <v>0</v>
      </c>
      <c r="CC66" s="335">
        <v>0</v>
      </c>
      <c r="CD66" s="335">
        <v>0</v>
      </c>
      <c r="CE66" s="335">
        <v>0</v>
      </c>
      <c r="CF66" s="335">
        <v>0</v>
      </c>
    </row>
    <row r="67" spans="2:84">
      <c r="B67" s="334" t="s">
        <v>524</v>
      </c>
      <c r="C67" s="335">
        <v>0</v>
      </c>
      <c r="D67" s="335">
        <v>0</v>
      </c>
      <c r="E67" s="335">
        <v>0</v>
      </c>
      <c r="F67" s="335">
        <v>0</v>
      </c>
      <c r="G67" s="335">
        <v>0</v>
      </c>
      <c r="H67" s="335">
        <v>0</v>
      </c>
      <c r="I67" s="335">
        <v>0</v>
      </c>
      <c r="J67" s="335">
        <v>0</v>
      </c>
      <c r="K67" s="335">
        <v>0</v>
      </c>
      <c r="L67" s="335">
        <v>0</v>
      </c>
      <c r="M67" s="335">
        <v>0</v>
      </c>
      <c r="N67" s="335">
        <v>0</v>
      </c>
      <c r="O67" s="335">
        <v>0</v>
      </c>
      <c r="P67" s="335">
        <v>0</v>
      </c>
      <c r="Q67" s="335">
        <v>0</v>
      </c>
      <c r="R67" s="335">
        <v>0</v>
      </c>
      <c r="S67" s="335">
        <v>0</v>
      </c>
      <c r="T67" s="335">
        <v>0</v>
      </c>
      <c r="U67" s="335">
        <v>0</v>
      </c>
      <c r="V67" s="335">
        <v>0</v>
      </c>
      <c r="W67" s="335">
        <v>0</v>
      </c>
      <c r="X67" s="335">
        <v>0</v>
      </c>
      <c r="Y67" s="335">
        <v>0</v>
      </c>
      <c r="Z67" s="335">
        <v>0</v>
      </c>
      <c r="AA67" s="335">
        <v>0</v>
      </c>
      <c r="AB67" s="335">
        <v>0</v>
      </c>
      <c r="AC67" s="335">
        <v>0</v>
      </c>
      <c r="AD67" s="335">
        <v>0</v>
      </c>
      <c r="AE67" s="335">
        <v>0</v>
      </c>
      <c r="AF67" s="335">
        <v>0</v>
      </c>
      <c r="AG67" s="335">
        <v>0</v>
      </c>
      <c r="AH67" s="335">
        <v>0</v>
      </c>
      <c r="AI67" s="335">
        <v>0</v>
      </c>
      <c r="AJ67" s="335">
        <v>0</v>
      </c>
      <c r="AK67" s="335">
        <v>0</v>
      </c>
      <c r="AL67" s="335">
        <v>0</v>
      </c>
      <c r="AM67" s="335">
        <v>0</v>
      </c>
      <c r="AN67" s="335">
        <v>0</v>
      </c>
      <c r="AO67" s="335">
        <v>0</v>
      </c>
      <c r="AP67" s="335">
        <v>0</v>
      </c>
      <c r="AQ67" s="335">
        <v>0.54896</v>
      </c>
      <c r="AR67" s="335">
        <v>3.0375399999999999</v>
      </c>
      <c r="AS67" s="335">
        <v>6.6640799999999993</v>
      </c>
      <c r="AT67" s="335">
        <v>12.28216044</v>
      </c>
      <c r="AU67" s="335">
        <v>15.187103477999999</v>
      </c>
      <c r="AV67" s="335">
        <v>16.723066435999996</v>
      </c>
      <c r="AW67" s="335">
        <v>19.078656634249292</v>
      </c>
      <c r="AX67" s="335">
        <v>21.471220332790949</v>
      </c>
      <c r="AY67" s="335">
        <v>23.883883550930545</v>
      </c>
      <c r="AZ67" s="335">
        <v>26.283075929693446</v>
      </c>
      <c r="BA67" s="335">
        <v>28.702026771766821</v>
      </c>
      <c r="BB67" s="335">
        <v>29.497549600000003</v>
      </c>
      <c r="BC67" s="335">
        <v>29.642636000000003</v>
      </c>
      <c r="BD67" s="335">
        <v>29.780325399999999</v>
      </c>
      <c r="BE67" s="335">
        <v>29.916068299999999</v>
      </c>
      <c r="BF67" s="335">
        <v>30.049043300000001</v>
      </c>
      <c r="BG67" s="335">
        <v>30.178416899999998</v>
      </c>
      <c r="BH67" s="335">
        <v>30.303955900000002</v>
      </c>
      <c r="BI67" s="335">
        <v>30.425730699999999</v>
      </c>
      <c r="BJ67" s="335">
        <v>30.543599599999997</v>
      </c>
      <c r="BK67" s="335">
        <v>30.657497800000002</v>
      </c>
      <c r="BL67" s="335">
        <v>30.767501099999997</v>
      </c>
      <c r="BM67" s="335">
        <v>30.8736657</v>
      </c>
      <c r="BN67" s="335">
        <v>30.976244399999995</v>
      </c>
      <c r="BO67" s="335">
        <v>31.075462499999997</v>
      </c>
      <c r="BP67" s="335">
        <v>31.171692900000004</v>
      </c>
      <c r="BQ67" s="335">
        <v>31.265319299999998</v>
      </c>
      <c r="BR67" s="335">
        <v>31.356734599999999</v>
      </c>
      <c r="BS67" s="335">
        <v>31.446254400000001</v>
      </c>
      <c r="BT67" s="335">
        <v>31.534176299999999</v>
      </c>
      <c r="BU67" s="335">
        <v>31.620757099999995</v>
      </c>
      <c r="BV67" s="335">
        <v>31.706258900000002</v>
      </c>
      <c r="BW67" s="335">
        <v>31.790792999999997</v>
      </c>
      <c r="BX67" s="335">
        <v>31.874451499999999</v>
      </c>
      <c r="BY67" s="335">
        <v>31.957201900000001</v>
      </c>
      <c r="BZ67" s="335">
        <v>32.038944000000001</v>
      </c>
      <c r="CA67" s="335">
        <v>32.119565899999998</v>
      </c>
      <c r="CB67" s="335">
        <v>32.198886699999996</v>
      </c>
      <c r="CC67" s="335">
        <v>32.276770900000002</v>
      </c>
      <c r="CD67" s="335">
        <v>32.353090000000002</v>
      </c>
      <c r="CE67" s="335">
        <v>32.429731611678079</v>
      </c>
      <c r="CF67" s="335">
        <v>32.506554780562617</v>
      </c>
    </row>
    <row r="68" spans="2:84">
      <c r="B68" s="334" t="s">
        <v>525</v>
      </c>
      <c r="C68" s="335">
        <v>0</v>
      </c>
      <c r="D68" s="335">
        <v>0</v>
      </c>
      <c r="E68" s="335">
        <v>0</v>
      </c>
      <c r="F68" s="335">
        <v>0</v>
      </c>
      <c r="G68" s="335">
        <v>0</v>
      </c>
      <c r="H68" s="335">
        <v>0</v>
      </c>
      <c r="I68" s="335">
        <v>0</v>
      </c>
      <c r="J68" s="335">
        <v>0</v>
      </c>
      <c r="K68" s="335">
        <v>0</v>
      </c>
      <c r="L68" s="335">
        <v>0</v>
      </c>
      <c r="M68" s="335">
        <v>0</v>
      </c>
      <c r="N68" s="335">
        <v>0</v>
      </c>
      <c r="O68" s="335">
        <v>0</v>
      </c>
      <c r="P68" s="335">
        <v>0</v>
      </c>
      <c r="Q68" s="335">
        <v>0</v>
      </c>
      <c r="R68" s="335">
        <v>0</v>
      </c>
      <c r="S68" s="335">
        <v>0</v>
      </c>
      <c r="T68" s="335">
        <v>0</v>
      </c>
      <c r="U68" s="335">
        <v>0</v>
      </c>
      <c r="V68" s="335">
        <v>0</v>
      </c>
      <c r="W68" s="335">
        <v>0</v>
      </c>
      <c r="X68" s="335">
        <v>0</v>
      </c>
      <c r="Y68" s="335">
        <v>0</v>
      </c>
      <c r="Z68" s="335">
        <v>0</v>
      </c>
      <c r="AA68" s="335">
        <v>0</v>
      </c>
      <c r="AB68" s="335">
        <v>0</v>
      </c>
      <c r="AC68" s="335">
        <v>0</v>
      </c>
      <c r="AD68" s="335">
        <v>0</v>
      </c>
      <c r="AE68" s="335">
        <v>0</v>
      </c>
      <c r="AF68" s="335">
        <v>0</v>
      </c>
      <c r="AG68" s="335">
        <v>0</v>
      </c>
      <c r="AH68" s="335">
        <v>0</v>
      </c>
      <c r="AI68" s="335">
        <v>0</v>
      </c>
      <c r="AJ68" s="335">
        <v>0</v>
      </c>
      <c r="AK68" s="335">
        <v>0</v>
      </c>
      <c r="AL68" s="335">
        <v>0</v>
      </c>
      <c r="AM68" s="335">
        <v>0</v>
      </c>
      <c r="AN68" s="335">
        <v>0</v>
      </c>
      <c r="AO68" s="335">
        <v>15.687259999999998</v>
      </c>
      <c r="AP68" s="335">
        <v>18.540880000000001</v>
      </c>
      <c r="AQ68" s="335">
        <v>19.48808</v>
      </c>
      <c r="AR68" s="335">
        <v>20.434360000000002</v>
      </c>
      <c r="AS68" s="335">
        <v>21.102920000000001</v>
      </c>
      <c r="AT68" s="335">
        <v>20.935500749999999</v>
      </c>
      <c r="AU68" s="335">
        <v>21.655684588999996</v>
      </c>
      <c r="AV68" s="335">
        <v>22.675344319999997</v>
      </c>
      <c r="AW68" s="335">
        <v>22.863419759999999</v>
      </c>
      <c r="AX68" s="335">
        <v>23.045460479999999</v>
      </c>
      <c r="AY68" s="335">
        <v>23.218626560000001</v>
      </c>
      <c r="AZ68" s="335">
        <v>23.349991519999996</v>
      </c>
      <c r="BA68" s="335">
        <v>23.4766808</v>
      </c>
      <c r="BB68" s="335">
        <v>23.598039680000003</v>
      </c>
      <c r="BC68" s="335">
        <v>23.714108800000002</v>
      </c>
      <c r="BD68" s="335">
        <v>23.824260319999997</v>
      </c>
      <c r="BE68" s="335">
        <v>23.932854639999999</v>
      </c>
      <c r="BF68" s="335">
        <v>24.039234640000004</v>
      </c>
      <c r="BG68" s="335">
        <v>24.142733519999997</v>
      </c>
      <c r="BH68" s="335">
        <v>24.243164719999999</v>
      </c>
      <c r="BI68" s="335">
        <v>24.34058456</v>
      </c>
      <c r="BJ68" s="335">
        <v>24.434879679999998</v>
      </c>
      <c r="BK68" s="335">
        <v>24.52599824</v>
      </c>
      <c r="BL68" s="335">
        <v>24.614000879999995</v>
      </c>
      <c r="BM68" s="335">
        <v>24.698932559999999</v>
      </c>
      <c r="BN68" s="335">
        <v>24.780995519999998</v>
      </c>
      <c r="BO68" s="335">
        <v>24.86037</v>
      </c>
      <c r="BP68" s="335">
        <v>24.937354320000001</v>
      </c>
      <c r="BQ68" s="335">
        <v>25.012255439999997</v>
      </c>
      <c r="BR68" s="335">
        <v>25.08538768</v>
      </c>
      <c r="BS68" s="335">
        <v>25.157003520000004</v>
      </c>
      <c r="BT68" s="335">
        <v>25.227341039999999</v>
      </c>
      <c r="BU68" s="335">
        <v>25.296605679999995</v>
      </c>
      <c r="BV68" s="335">
        <v>25.365007120000001</v>
      </c>
      <c r="BW68" s="335">
        <v>25.432634399999998</v>
      </c>
      <c r="BX68" s="335">
        <v>25.499561199999999</v>
      </c>
      <c r="BY68" s="335">
        <v>25.565761519999999</v>
      </c>
      <c r="BZ68" s="335">
        <v>25.631155200000002</v>
      </c>
      <c r="CA68" s="335">
        <v>25.695652719999998</v>
      </c>
      <c r="CB68" s="335">
        <v>25.759109359999997</v>
      </c>
      <c r="CC68" s="335">
        <v>25.821416720000002</v>
      </c>
      <c r="CD68" s="335">
        <v>25.882472</v>
      </c>
      <c r="CE68" s="335">
        <v>25.943785289342465</v>
      </c>
      <c r="CF68" s="335">
        <v>26.005243824450091</v>
      </c>
    </row>
    <row r="69" spans="2:84">
      <c r="B69" s="334" t="s">
        <v>33</v>
      </c>
      <c r="C69" s="335">
        <v>13.981653099295393</v>
      </c>
      <c r="D69" s="335">
        <v>14.481653099295393</v>
      </c>
      <c r="E69" s="335">
        <v>14.981653099295393</v>
      </c>
      <c r="F69" s="335">
        <v>15.481653099295393</v>
      </c>
      <c r="G69" s="335">
        <v>15.981653099295393</v>
      </c>
      <c r="H69" s="335">
        <v>16.481653099295393</v>
      </c>
      <c r="I69" s="335">
        <v>16.981653099295393</v>
      </c>
      <c r="J69" s="335">
        <v>18.87288169763562</v>
      </c>
      <c r="K69" s="335">
        <v>20.766361820959748</v>
      </c>
      <c r="L69" s="335">
        <v>22.662148611685993</v>
      </c>
      <c r="M69" s="335">
        <v>24.563509072453694</v>
      </c>
      <c r="N69" s="335">
        <v>26.470498345681133</v>
      </c>
      <c r="O69" s="335">
        <v>28.38140629357979</v>
      </c>
      <c r="P69" s="335">
        <v>30.294522778361216</v>
      </c>
      <c r="Q69" s="335">
        <v>31.862054426227726</v>
      </c>
      <c r="R69" s="335">
        <v>33.260224208755169</v>
      </c>
      <c r="S69" s="335">
        <v>34.579544880590134</v>
      </c>
      <c r="T69" s="335">
        <v>35.803285918914298</v>
      </c>
      <c r="U69" s="335">
        <v>37.013746825579155</v>
      </c>
      <c r="V69" s="335">
        <v>38.143565758900912</v>
      </c>
      <c r="W69" s="335">
        <v>39.224952629166694</v>
      </c>
      <c r="X69" s="335">
        <v>42.070753645881148</v>
      </c>
      <c r="Y69" s="335">
        <v>46.028872888493389</v>
      </c>
      <c r="Z69" s="335">
        <v>51.110154518709585</v>
      </c>
      <c r="AA69" s="335">
        <v>57.180160524301009</v>
      </c>
      <c r="AB69" s="335">
        <v>64.107208753501581</v>
      </c>
      <c r="AC69" s="335">
        <v>71.757904062427059</v>
      </c>
      <c r="AD69" s="335">
        <v>79.999667901176267</v>
      </c>
      <c r="AE69" s="335">
        <v>88.699493471818073</v>
      </c>
      <c r="AF69" s="335">
        <v>97.351610244767826</v>
      </c>
      <c r="AG69" s="335">
        <v>105.80141712785691</v>
      </c>
      <c r="AH69" s="335">
        <v>114.70313632258926</v>
      </c>
      <c r="AI69" s="335">
        <v>124.93899109926731</v>
      </c>
      <c r="AJ69" s="335">
        <v>135.44535889525568</v>
      </c>
      <c r="AK69" s="335">
        <v>146.18669364495696</v>
      </c>
      <c r="AL69" s="335">
        <v>157.49629068241794</v>
      </c>
      <c r="AM69" s="335">
        <v>165.64928380538421</v>
      </c>
      <c r="AN69" s="335">
        <v>173.11482022708515</v>
      </c>
      <c r="AO69" s="335">
        <v>178.98148212922459</v>
      </c>
      <c r="AP69" s="335">
        <v>184.92644065473291</v>
      </c>
      <c r="AQ69" s="335">
        <v>189.941</v>
      </c>
      <c r="AR69" s="335">
        <v>194.76400000000004</v>
      </c>
      <c r="AS69" s="335">
        <v>199.38172961543231</v>
      </c>
      <c r="AT69" s="335">
        <v>202.62072474211811</v>
      </c>
      <c r="AU69" s="335">
        <v>205.63100040122856</v>
      </c>
      <c r="AV69" s="335">
        <v>208.48536362456466</v>
      </c>
      <c r="AW69" s="335">
        <v>211.81127120298862</v>
      </c>
      <c r="AX69" s="335">
        <v>215.11152838188687</v>
      </c>
      <c r="AY69" s="335">
        <v>218.50787025748875</v>
      </c>
      <c r="AZ69" s="335">
        <v>221.56207860316698</v>
      </c>
      <c r="BA69" s="335">
        <v>224.5920118091903</v>
      </c>
      <c r="BB69" s="335">
        <v>225.94806568366948</v>
      </c>
      <c r="BC69" s="335">
        <v>226.60633924569839</v>
      </c>
      <c r="BD69" s="335">
        <v>227.20374355554196</v>
      </c>
      <c r="BE69" s="335">
        <v>227.78211811231969</v>
      </c>
      <c r="BF69" s="335">
        <v>228.33405223918049</v>
      </c>
      <c r="BG69" s="335">
        <v>228.85586324096221</v>
      </c>
      <c r="BH69" s="335">
        <v>229.34469861811192</v>
      </c>
      <c r="BI69" s="335">
        <v>229.80126592169535</v>
      </c>
      <c r="BJ69" s="335">
        <v>230.2233906558198</v>
      </c>
      <c r="BK69" s="335">
        <v>230.61331775207819</v>
      </c>
      <c r="BL69" s="335">
        <v>230.97052422135766</v>
      </c>
      <c r="BM69" s="335">
        <v>231.29560969077801</v>
      </c>
      <c r="BN69" s="335">
        <v>231.58934307041969</v>
      </c>
      <c r="BO69" s="335">
        <v>231.85615990040566</v>
      </c>
      <c r="BP69" s="335">
        <v>232.09769796403711</v>
      </c>
      <c r="BQ69" s="335">
        <v>232.31694534049461</v>
      </c>
      <c r="BR69" s="335">
        <v>232.5156217967947</v>
      </c>
      <c r="BS69" s="335">
        <v>232.69878653603604</v>
      </c>
      <c r="BT69" s="335">
        <v>232.86741488628707</v>
      </c>
      <c r="BU69" s="335">
        <v>233.02347255816173</v>
      </c>
      <c r="BV69" s="335">
        <v>233.1676208284822</v>
      </c>
      <c r="BW69" s="335">
        <v>233.30337785612613</v>
      </c>
      <c r="BX69" s="335">
        <v>233.43013837137221</v>
      </c>
      <c r="BY69" s="335">
        <v>233.54770500898044</v>
      </c>
      <c r="BZ69" s="335">
        <v>233.6540470231341</v>
      </c>
      <c r="CA69" s="335">
        <v>233.75107619412483</v>
      </c>
      <c r="CB69" s="335">
        <v>233.8361919287041</v>
      </c>
      <c r="CC69" s="335">
        <v>233.90847192374017</v>
      </c>
      <c r="CD69" s="335">
        <v>233.96569798581623</v>
      </c>
      <c r="CE69" s="335">
        <v>234.02427000744356</v>
      </c>
      <c r="CF69" s="335">
        <v>234.08180657773511</v>
      </c>
    </row>
    <row r="70" spans="2:84">
      <c r="B70" s="349"/>
      <c r="C70" s="332"/>
      <c r="D70" s="332"/>
      <c r="E70" s="332"/>
      <c r="F70" s="332"/>
      <c r="G70" s="332"/>
      <c r="H70" s="332"/>
      <c r="I70" s="332"/>
      <c r="J70" s="332"/>
      <c r="K70" s="332"/>
      <c r="BQ70" s="338"/>
    </row>
    <row r="71" spans="2:84">
      <c r="B71" s="349"/>
      <c r="C71" s="345" t="s">
        <v>494</v>
      </c>
      <c r="D71" s="332"/>
      <c r="E71" s="332"/>
      <c r="F71" s="332"/>
      <c r="G71" s="332"/>
      <c r="H71" s="332"/>
      <c r="I71" s="332"/>
      <c r="J71" s="332"/>
      <c r="K71" s="332"/>
      <c r="BQ71" s="350"/>
    </row>
    <row r="72" spans="2:84">
      <c r="B72" s="334" t="s">
        <v>36</v>
      </c>
      <c r="C72" s="322">
        <v>1970</v>
      </c>
      <c r="D72" s="322">
        <v>1971</v>
      </c>
      <c r="E72" s="322">
        <v>1972</v>
      </c>
      <c r="F72" s="322">
        <v>1973</v>
      </c>
      <c r="G72" s="322">
        <v>1974</v>
      </c>
      <c r="H72" s="322">
        <v>1975</v>
      </c>
      <c r="I72" s="322">
        <v>1976</v>
      </c>
      <c r="J72" s="322">
        <v>1977</v>
      </c>
      <c r="K72" s="322">
        <v>1978</v>
      </c>
      <c r="L72" s="322">
        <v>1979</v>
      </c>
      <c r="M72" s="322">
        <v>1980</v>
      </c>
      <c r="N72" s="322">
        <v>1981</v>
      </c>
      <c r="O72" s="322">
        <v>1982</v>
      </c>
      <c r="P72" s="322">
        <v>1983</v>
      </c>
      <c r="Q72" s="322">
        <v>1984</v>
      </c>
      <c r="R72" s="322">
        <v>1985</v>
      </c>
      <c r="S72" s="322">
        <v>1986</v>
      </c>
      <c r="T72" s="322">
        <v>1987</v>
      </c>
      <c r="U72" s="322">
        <v>1988</v>
      </c>
      <c r="V72" s="322">
        <v>1989</v>
      </c>
      <c r="W72" s="322">
        <v>1990</v>
      </c>
      <c r="X72" s="322">
        <v>1991</v>
      </c>
      <c r="Y72" s="322">
        <v>1992</v>
      </c>
      <c r="Z72" s="322">
        <v>1993</v>
      </c>
      <c r="AA72" s="322">
        <v>1994</v>
      </c>
      <c r="AB72" s="322">
        <v>1995</v>
      </c>
      <c r="AC72" s="322">
        <v>1996</v>
      </c>
      <c r="AD72" s="322">
        <v>1997</v>
      </c>
      <c r="AE72" s="322">
        <v>1998</v>
      </c>
      <c r="AF72" s="322">
        <v>1999</v>
      </c>
      <c r="AG72" s="322">
        <v>2000</v>
      </c>
      <c r="AH72" s="322">
        <v>2001</v>
      </c>
      <c r="AI72" s="322">
        <v>2002</v>
      </c>
      <c r="AJ72" s="322">
        <v>2003</v>
      </c>
      <c r="AK72" s="322">
        <v>2004</v>
      </c>
      <c r="AL72" s="322">
        <v>2005</v>
      </c>
      <c r="AM72" s="322">
        <v>2006</v>
      </c>
      <c r="AN72" s="322">
        <v>2007</v>
      </c>
      <c r="AO72" s="322">
        <v>2008</v>
      </c>
      <c r="AP72" s="322">
        <v>2009</v>
      </c>
      <c r="AQ72" s="322">
        <v>2010</v>
      </c>
      <c r="AR72" s="322">
        <v>2011</v>
      </c>
      <c r="AS72" s="322">
        <v>2012</v>
      </c>
      <c r="AT72" s="322">
        <v>2013</v>
      </c>
      <c r="AU72" s="322">
        <v>2014</v>
      </c>
      <c r="AV72" s="322">
        <v>2015</v>
      </c>
      <c r="AW72" s="322">
        <v>2016</v>
      </c>
      <c r="AX72" s="322">
        <v>2017</v>
      </c>
      <c r="AY72" s="322">
        <v>2018</v>
      </c>
      <c r="AZ72" s="322">
        <v>2019</v>
      </c>
      <c r="BA72" s="322">
        <v>2020</v>
      </c>
      <c r="BB72" s="322">
        <v>2021</v>
      </c>
      <c r="BC72" s="322">
        <v>2022</v>
      </c>
      <c r="BD72" s="322">
        <v>2023</v>
      </c>
      <c r="BE72" s="322">
        <v>2024</v>
      </c>
      <c r="BF72" s="322">
        <v>2025</v>
      </c>
      <c r="BG72" s="322">
        <v>2026</v>
      </c>
      <c r="BH72" s="322">
        <v>2027</v>
      </c>
      <c r="BI72" s="322">
        <v>2028</v>
      </c>
      <c r="BJ72" s="322">
        <v>2029</v>
      </c>
      <c r="BK72" s="322">
        <v>2030</v>
      </c>
      <c r="BL72" s="322">
        <v>2031</v>
      </c>
      <c r="BM72" s="322">
        <v>2032</v>
      </c>
      <c r="BN72" s="322">
        <v>2033</v>
      </c>
      <c r="BO72" s="322">
        <v>2034</v>
      </c>
      <c r="BP72" s="322">
        <v>2035</v>
      </c>
      <c r="BQ72" s="322">
        <v>2036</v>
      </c>
      <c r="BR72" s="322">
        <v>2037</v>
      </c>
      <c r="BS72" s="322">
        <v>2038</v>
      </c>
      <c r="BT72" s="322">
        <v>2039</v>
      </c>
      <c r="BU72" s="322">
        <v>2040</v>
      </c>
      <c r="BV72" s="322">
        <v>2041</v>
      </c>
      <c r="BW72" s="322">
        <v>2042</v>
      </c>
      <c r="BX72" s="322">
        <v>2043</v>
      </c>
      <c r="BY72" s="322">
        <v>2044</v>
      </c>
      <c r="BZ72" s="322">
        <v>2045</v>
      </c>
      <c r="CA72" s="322">
        <v>2046</v>
      </c>
      <c r="CB72" s="322">
        <v>2047</v>
      </c>
      <c r="CC72" s="322">
        <v>2048</v>
      </c>
      <c r="CD72" s="322">
        <v>2049</v>
      </c>
      <c r="CE72" s="322">
        <v>2050</v>
      </c>
      <c r="CF72" s="322">
        <v>2051</v>
      </c>
    </row>
    <row r="73" spans="2:84">
      <c r="B73" s="334" t="s">
        <v>521</v>
      </c>
      <c r="C73" s="335">
        <v>0.78575231827524417</v>
      </c>
      <c r="D73" s="335">
        <v>0.82835229847285918</v>
      </c>
      <c r="E73" s="335">
        <v>0.87195358516698984</v>
      </c>
      <c r="F73" s="335">
        <v>0.91655617835764402</v>
      </c>
      <c r="G73" s="335">
        <v>0.96216007804481263</v>
      </c>
      <c r="H73" s="335">
        <v>1.0087652842285053</v>
      </c>
      <c r="I73" s="335">
        <v>1.0563717969087167</v>
      </c>
      <c r="J73" s="335">
        <v>1.1929163365860371</v>
      </c>
      <c r="K73" s="335">
        <v>1.3333928439931479</v>
      </c>
      <c r="L73" s="335">
        <v>1.4778116783984656</v>
      </c>
      <c r="M73" s="335">
        <v>1.6263960832276436</v>
      </c>
      <c r="N73" s="335">
        <v>1.7791665076343155</v>
      </c>
      <c r="O73" s="335">
        <v>1.9360232039379521</v>
      </c>
      <c r="P73" s="335">
        <v>2.0968595749697361</v>
      </c>
      <c r="Q73" s="335">
        <v>2.2365414425407697</v>
      </c>
      <c r="R73" s="335">
        <v>2.3664059022312656</v>
      </c>
      <c r="S73" s="335">
        <v>2.4872581622203538</v>
      </c>
      <c r="T73" s="335">
        <v>2.5995858606527058</v>
      </c>
      <c r="U73" s="335">
        <v>2.7063352112569845</v>
      </c>
      <c r="V73" s="335">
        <v>2.8071961330186204</v>
      </c>
      <c r="W73" s="335">
        <v>2.9535314551414955</v>
      </c>
      <c r="X73" s="335">
        <v>3.0661192365365939</v>
      </c>
      <c r="Y73" s="335">
        <v>3.213960344234986</v>
      </c>
      <c r="Z73" s="335">
        <v>3.4091728540594688</v>
      </c>
      <c r="AA73" s="335">
        <v>3.6071348888991333</v>
      </c>
      <c r="AB73" s="335">
        <v>3.7325108445063786</v>
      </c>
      <c r="AC73" s="335">
        <v>3.7934098012975879</v>
      </c>
      <c r="AD73" s="335">
        <v>3.782224114184916</v>
      </c>
      <c r="AE73" s="335">
        <v>3.7178849202664446</v>
      </c>
      <c r="AF73" s="335">
        <v>3.6283954737417834</v>
      </c>
      <c r="AG73" s="335">
        <v>3.524851460101202</v>
      </c>
      <c r="AH73" s="335">
        <v>3.4468093612684743</v>
      </c>
      <c r="AI73" s="335">
        <v>3.5693551445957472</v>
      </c>
      <c r="AJ73" s="335">
        <v>3.8437693025635786</v>
      </c>
      <c r="AK73" s="335">
        <v>4.2334179206091802</v>
      </c>
      <c r="AL73" s="335">
        <v>4.6173842503691001</v>
      </c>
      <c r="AM73" s="335">
        <v>4.8577712740633219</v>
      </c>
      <c r="AN73" s="335">
        <v>5.010923473431161</v>
      </c>
      <c r="AO73" s="335">
        <v>4.0374870809447181</v>
      </c>
      <c r="AP73" s="335">
        <v>3.7302980013436313</v>
      </c>
      <c r="AQ73" s="335">
        <v>3.9398163381850537</v>
      </c>
      <c r="AR73" s="335">
        <v>4.2588262083026542</v>
      </c>
      <c r="AS73" s="335">
        <v>4.536516685689814</v>
      </c>
      <c r="AT73" s="335">
        <v>4.6729979817745013</v>
      </c>
      <c r="AU73" s="335">
        <v>4.7508356986470153</v>
      </c>
      <c r="AV73" s="335">
        <v>4.8678312324900643</v>
      </c>
      <c r="AW73" s="335">
        <v>5.0923822465889703</v>
      </c>
      <c r="AX73" s="335">
        <v>5.3174824298982717</v>
      </c>
      <c r="AY73" s="335">
        <v>5.5412670531876769</v>
      </c>
      <c r="AZ73" s="335">
        <v>5.7558753820008697</v>
      </c>
      <c r="BA73" s="335">
        <v>5.969736414101547</v>
      </c>
      <c r="BB73" s="335">
        <v>6.1830395190361536</v>
      </c>
      <c r="BC73" s="335">
        <v>6.3946526950241882</v>
      </c>
      <c r="BD73" s="335">
        <v>6.6047547360067869</v>
      </c>
      <c r="BE73" s="335">
        <v>6.8144299553983574</v>
      </c>
      <c r="BF73" s="335">
        <v>7.0239161692591177</v>
      </c>
      <c r="BG73" s="335">
        <v>7.2319651071284925</v>
      </c>
      <c r="BH73" s="335">
        <v>7.438924144418352</v>
      </c>
      <c r="BI73" s="335">
        <v>7.6447230349007134</v>
      </c>
      <c r="BJ73" s="335">
        <v>7.8497167740980016</v>
      </c>
      <c r="BK73" s="335">
        <v>8.0528451329220037</v>
      </c>
      <c r="BL73" s="335">
        <v>8.25452165905355</v>
      </c>
      <c r="BM73" s="335">
        <v>8.4546779068599847</v>
      </c>
      <c r="BN73" s="335">
        <v>8.6537677468301712</v>
      </c>
      <c r="BO73" s="335">
        <v>8.8508461860093544</v>
      </c>
      <c r="BP73" s="335">
        <v>9.0464180652805677</v>
      </c>
      <c r="BQ73" s="335">
        <v>9.2405324973917953</v>
      </c>
      <c r="BR73" s="335">
        <v>9.4337020575958519</v>
      </c>
      <c r="BS73" s="335">
        <v>9.625066491736348</v>
      </c>
      <c r="BT73" s="335">
        <v>9.8151288756409283</v>
      </c>
      <c r="BU73" s="335">
        <v>10.003931091232468</v>
      </c>
      <c r="BV73" s="335">
        <v>10.191959888419099</v>
      </c>
      <c r="BW73" s="335">
        <v>10.378342540259966</v>
      </c>
      <c r="BX73" s="335">
        <v>10.563522067834981</v>
      </c>
      <c r="BY73" s="335">
        <v>10.747460676248785</v>
      </c>
      <c r="BZ73" s="335">
        <v>10.930519763130073</v>
      </c>
      <c r="CA73" s="335">
        <v>11.111783382628944</v>
      </c>
      <c r="CB73" s="335">
        <v>11.291585039921534</v>
      </c>
      <c r="CC73" s="335">
        <v>11.469844977549629</v>
      </c>
      <c r="CD73" s="335">
        <v>11.646891069702727</v>
      </c>
      <c r="CE73" s="335">
        <v>11.822558789293769</v>
      </c>
      <c r="CF73" s="335">
        <v>11.997198946138584</v>
      </c>
    </row>
    <row r="74" spans="2:84">
      <c r="B74" s="334" t="s">
        <v>522</v>
      </c>
      <c r="C74" s="335">
        <v>0</v>
      </c>
      <c r="D74" s="335">
        <v>0</v>
      </c>
      <c r="E74" s="335">
        <v>0</v>
      </c>
      <c r="F74" s="335">
        <v>0</v>
      </c>
      <c r="G74" s="335">
        <v>0</v>
      </c>
      <c r="H74" s="335">
        <v>0</v>
      </c>
      <c r="I74" s="335">
        <v>0</v>
      </c>
      <c r="J74" s="335">
        <v>0</v>
      </c>
      <c r="K74" s="335">
        <v>0</v>
      </c>
      <c r="L74" s="335">
        <v>0</v>
      </c>
      <c r="M74" s="335">
        <v>0</v>
      </c>
      <c r="N74" s="335">
        <v>0</v>
      </c>
      <c r="O74" s="335">
        <v>0</v>
      </c>
      <c r="P74" s="335">
        <v>0</v>
      </c>
      <c r="Q74" s="335">
        <v>0</v>
      </c>
      <c r="R74" s="335">
        <v>0</v>
      </c>
      <c r="S74" s="335">
        <v>0</v>
      </c>
      <c r="T74" s="335">
        <v>0</v>
      </c>
      <c r="U74" s="335">
        <v>0</v>
      </c>
      <c r="V74" s="335">
        <v>0</v>
      </c>
      <c r="W74" s="335">
        <v>0</v>
      </c>
      <c r="X74" s="335">
        <v>0</v>
      </c>
      <c r="Y74" s="335">
        <v>0</v>
      </c>
      <c r="Z74" s="335">
        <v>0</v>
      </c>
      <c r="AA74" s="335">
        <v>0</v>
      </c>
      <c r="AB74" s="335">
        <v>0</v>
      </c>
      <c r="AC74" s="335">
        <v>0</v>
      </c>
      <c r="AD74" s="335">
        <v>0</v>
      </c>
      <c r="AE74" s="335">
        <v>0</v>
      </c>
      <c r="AF74" s="335">
        <v>0</v>
      </c>
      <c r="AG74" s="335">
        <v>0</v>
      </c>
      <c r="AH74" s="335">
        <v>0</v>
      </c>
      <c r="AI74" s="335">
        <v>0</v>
      </c>
      <c r="AJ74" s="335">
        <v>0</v>
      </c>
      <c r="AK74" s="335">
        <v>0</v>
      </c>
      <c r="AL74" s="335">
        <v>0</v>
      </c>
      <c r="AM74" s="335">
        <v>0</v>
      </c>
      <c r="AN74" s="335">
        <v>0</v>
      </c>
      <c r="AO74" s="335">
        <v>6.1593749999999996E-2</v>
      </c>
      <c r="AP74" s="335">
        <v>6.6110624999999992E-2</v>
      </c>
      <c r="AQ74" s="335">
        <v>0.10101375000000001</v>
      </c>
      <c r="AR74" s="335">
        <v>0.12359812500000002</v>
      </c>
      <c r="AS74" s="335">
        <v>0.15767999999999999</v>
      </c>
      <c r="AT74" s="335">
        <v>0.18272812499999996</v>
      </c>
      <c r="AU74" s="335">
        <v>0.21024000000000001</v>
      </c>
      <c r="AV74" s="335">
        <v>0.24189411235955061</v>
      </c>
      <c r="AW74" s="335">
        <v>0.26947906214169842</v>
      </c>
      <c r="AX74" s="335">
        <v>0.29747759033539811</v>
      </c>
      <c r="AY74" s="335">
        <v>0.31780495104000001</v>
      </c>
      <c r="AZ74" s="335">
        <v>0.31960300892999993</v>
      </c>
      <c r="BA74" s="335">
        <v>0.32133706844999999</v>
      </c>
      <c r="BB74" s="335">
        <v>0.32299816811999998</v>
      </c>
      <c r="BC74" s="335">
        <v>0.32458686420000005</v>
      </c>
      <c r="BD74" s="335">
        <v>0.32609456312999996</v>
      </c>
      <c r="BE74" s="335">
        <v>0.32758094788499992</v>
      </c>
      <c r="BF74" s="335">
        <v>0.32903702413499997</v>
      </c>
      <c r="BG74" s="335">
        <v>0.33045366505500001</v>
      </c>
      <c r="BH74" s="335">
        <v>0.33182831710499999</v>
      </c>
      <c r="BI74" s="335">
        <v>0.33316175116499996</v>
      </c>
      <c r="BJ74" s="335">
        <v>0.33445241561999994</v>
      </c>
      <c r="BK74" s="335">
        <v>0.33569960091000001</v>
      </c>
      <c r="BL74" s="335">
        <v>0.336904137045</v>
      </c>
      <c r="BM74" s="335">
        <v>0.33806663941499998</v>
      </c>
      <c r="BN74" s="335">
        <v>0.33918987617999996</v>
      </c>
      <c r="BO74" s="335">
        <v>0.34027631437499994</v>
      </c>
      <c r="BP74" s="335">
        <v>0.34133003725500005</v>
      </c>
      <c r="BQ74" s="335">
        <v>0.34235524633499997</v>
      </c>
      <c r="BR74" s="335">
        <v>0.34335624386999997</v>
      </c>
      <c r="BS74" s="335">
        <v>0.34433648568000003</v>
      </c>
      <c r="BT74" s="335">
        <v>0.34529923048499994</v>
      </c>
      <c r="BU74" s="335">
        <v>0.34624729024499995</v>
      </c>
      <c r="BV74" s="335">
        <v>0.34718353495499998</v>
      </c>
      <c r="BW74" s="335">
        <v>0.34810918334999996</v>
      </c>
      <c r="BX74" s="335">
        <v>0.34902524392500001</v>
      </c>
      <c r="BY74" s="335">
        <v>0.34993136080499998</v>
      </c>
      <c r="BZ74" s="335">
        <v>0.35082643680000003</v>
      </c>
      <c r="CA74" s="335">
        <v>0.35170924660499997</v>
      </c>
      <c r="CB74" s="335">
        <v>0.35257780936499994</v>
      </c>
      <c r="CC74" s="335">
        <v>0.35343064135499996</v>
      </c>
      <c r="CD74" s="335">
        <v>0.35426633549999997</v>
      </c>
      <c r="CE74" s="335">
        <v>0.35510556114787495</v>
      </c>
      <c r="CF74" s="335">
        <v>0.35594677484716059</v>
      </c>
    </row>
    <row r="75" spans="2:84">
      <c r="B75" s="334" t="s">
        <v>523</v>
      </c>
      <c r="C75" s="335">
        <v>0</v>
      </c>
      <c r="D75" s="335">
        <v>0</v>
      </c>
      <c r="E75" s="335">
        <v>0</v>
      </c>
      <c r="F75" s="335">
        <v>0</v>
      </c>
      <c r="G75" s="335">
        <v>0</v>
      </c>
      <c r="H75" s="335">
        <v>0</v>
      </c>
      <c r="I75" s="335">
        <v>0</v>
      </c>
      <c r="J75" s="335">
        <v>0</v>
      </c>
      <c r="K75" s="335">
        <v>0</v>
      </c>
      <c r="L75" s="335">
        <v>0</v>
      </c>
      <c r="M75" s="335">
        <v>0</v>
      </c>
      <c r="N75" s="335">
        <v>0</v>
      </c>
      <c r="O75" s="335">
        <v>0</v>
      </c>
      <c r="P75" s="335">
        <v>0</v>
      </c>
      <c r="Q75" s="335">
        <v>0</v>
      </c>
      <c r="R75" s="335">
        <v>0</v>
      </c>
      <c r="S75" s="335">
        <v>0</v>
      </c>
      <c r="T75" s="335">
        <v>0</v>
      </c>
      <c r="U75" s="335">
        <v>0</v>
      </c>
      <c r="V75" s="335">
        <v>0</v>
      </c>
      <c r="W75" s="335">
        <v>0</v>
      </c>
      <c r="X75" s="335">
        <v>0</v>
      </c>
      <c r="Y75" s="335">
        <v>0</v>
      </c>
      <c r="Z75" s="335">
        <v>0</v>
      </c>
      <c r="AA75" s="335">
        <v>0</v>
      </c>
      <c r="AB75" s="335">
        <v>0</v>
      </c>
      <c r="AC75" s="335">
        <v>0</v>
      </c>
      <c r="AD75" s="335">
        <v>0</v>
      </c>
      <c r="AE75" s="335">
        <v>0</v>
      </c>
      <c r="AF75" s="335">
        <v>0</v>
      </c>
      <c r="AG75" s="335">
        <v>0</v>
      </c>
      <c r="AH75" s="335">
        <v>0</v>
      </c>
      <c r="AI75" s="335">
        <v>0</v>
      </c>
      <c r="AJ75" s="335">
        <v>0</v>
      </c>
      <c r="AK75" s="335">
        <v>0</v>
      </c>
      <c r="AL75" s="335">
        <v>0</v>
      </c>
      <c r="AM75" s="335">
        <v>0</v>
      </c>
      <c r="AN75" s="335">
        <v>0</v>
      </c>
      <c r="AO75" s="335">
        <v>5.9666490000000003E-2</v>
      </c>
      <c r="AP75" s="335">
        <v>5.8625189999999994E-2</v>
      </c>
      <c r="AQ75" s="335">
        <v>4.914936000000001E-2</v>
      </c>
      <c r="AR75" s="335">
        <v>4.3422210000000003E-2</v>
      </c>
      <c r="AS75" s="335">
        <v>3.6028979999999995E-2</v>
      </c>
      <c r="AT75" s="335">
        <v>2.9572919999999996E-2</v>
      </c>
      <c r="AU75" s="335">
        <v>2.3012730000000002E-2</v>
      </c>
      <c r="AV75" s="335">
        <v>1.7907793415492958E-2</v>
      </c>
      <c r="AW75" s="335">
        <v>1.1315248771583065E-2</v>
      </c>
      <c r="AX75" s="335">
        <v>4.5919762840115445E-3</v>
      </c>
      <c r="AY75" s="335">
        <v>0</v>
      </c>
      <c r="AZ75" s="335">
        <v>0</v>
      </c>
      <c r="BA75" s="335">
        <v>0</v>
      </c>
      <c r="BB75" s="335">
        <v>0</v>
      </c>
      <c r="BC75" s="335">
        <v>0</v>
      </c>
      <c r="BD75" s="335">
        <v>0</v>
      </c>
      <c r="BE75" s="335">
        <v>0</v>
      </c>
      <c r="BF75" s="335">
        <v>0</v>
      </c>
      <c r="BG75" s="335">
        <v>0</v>
      </c>
      <c r="BH75" s="335">
        <v>0</v>
      </c>
      <c r="BI75" s="335">
        <v>0</v>
      </c>
      <c r="BJ75" s="335">
        <v>0</v>
      </c>
      <c r="BK75" s="335">
        <v>0</v>
      </c>
      <c r="BL75" s="335">
        <v>0</v>
      </c>
      <c r="BM75" s="335">
        <v>0</v>
      </c>
      <c r="BN75" s="335">
        <v>0</v>
      </c>
      <c r="BO75" s="335">
        <v>0</v>
      </c>
      <c r="BP75" s="335">
        <v>0</v>
      </c>
      <c r="BQ75" s="335">
        <v>0</v>
      </c>
      <c r="BR75" s="335">
        <v>0</v>
      </c>
      <c r="BS75" s="335">
        <v>0</v>
      </c>
      <c r="BT75" s="335">
        <v>0</v>
      </c>
      <c r="BU75" s="335">
        <v>0</v>
      </c>
      <c r="BV75" s="335">
        <v>0</v>
      </c>
      <c r="BW75" s="335">
        <v>0</v>
      </c>
      <c r="BX75" s="335">
        <v>0</v>
      </c>
      <c r="BY75" s="335">
        <v>0</v>
      </c>
      <c r="BZ75" s="335">
        <v>0</v>
      </c>
      <c r="CA75" s="335">
        <v>0</v>
      </c>
      <c r="CB75" s="335">
        <v>0</v>
      </c>
      <c r="CC75" s="335">
        <v>0</v>
      </c>
      <c r="CD75" s="335">
        <v>0</v>
      </c>
      <c r="CE75" s="335">
        <v>0</v>
      </c>
      <c r="CF75" s="335">
        <v>0</v>
      </c>
    </row>
    <row r="76" spans="2:84">
      <c r="B76" s="334" t="s">
        <v>524</v>
      </c>
      <c r="C76" s="335">
        <v>0</v>
      </c>
      <c r="D76" s="335">
        <v>0</v>
      </c>
      <c r="E76" s="335">
        <v>0</v>
      </c>
      <c r="F76" s="335">
        <v>0</v>
      </c>
      <c r="G76" s="335">
        <v>0</v>
      </c>
      <c r="H76" s="335">
        <v>0</v>
      </c>
      <c r="I76" s="335">
        <v>0</v>
      </c>
      <c r="J76" s="335">
        <v>0</v>
      </c>
      <c r="K76" s="335">
        <v>0</v>
      </c>
      <c r="L76" s="335">
        <v>0</v>
      </c>
      <c r="M76" s="335">
        <v>0</v>
      </c>
      <c r="N76" s="335">
        <v>0</v>
      </c>
      <c r="O76" s="335">
        <v>0</v>
      </c>
      <c r="P76" s="335">
        <v>0</v>
      </c>
      <c r="Q76" s="335">
        <v>0</v>
      </c>
      <c r="R76" s="335">
        <v>0</v>
      </c>
      <c r="S76" s="335">
        <v>0</v>
      </c>
      <c r="T76" s="335">
        <v>0</v>
      </c>
      <c r="U76" s="335">
        <v>0</v>
      </c>
      <c r="V76" s="335">
        <v>0</v>
      </c>
      <c r="W76" s="335">
        <v>0</v>
      </c>
      <c r="X76" s="335">
        <v>0</v>
      </c>
      <c r="Y76" s="335">
        <v>0</v>
      </c>
      <c r="Z76" s="335">
        <v>0</v>
      </c>
      <c r="AA76" s="335">
        <v>0</v>
      </c>
      <c r="AB76" s="335">
        <v>0</v>
      </c>
      <c r="AC76" s="335">
        <v>0</v>
      </c>
      <c r="AD76" s="335">
        <v>0</v>
      </c>
      <c r="AE76" s="335">
        <v>0</v>
      </c>
      <c r="AF76" s="335">
        <v>0</v>
      </c>
      <c r="AG76" s="335">
        <v>0</v>
      </c>
      <c r="AH76" s="335">
        <v>0</v>
      </c>
      <c r="AI76" s="335">
        <v>0</v>
      </c>
      <c r="AJ76" s="335">
        <v>0</v>
      </c>
      <c r="AK76" s="335">
        <v>0</v>
      </c>
      <c r="AL76" s="335">
        <v>0</v>
      </c>
      <c r="AM76" s="335">
        <v>0</v>
      </c>
      <c r="AN76" s="335">
        <v>0</v>
      </c>
      <c r="AO76" s="335">
        <v>0</v>
      </c>
      <c r="AP76" s="335">
        <v>0</v>
      </c>
      <c r="AQ76" s="335">
        <v>4.7217284760000004E-3</v>
      </c>
      <c r="AR76" s="335">
        <v>2.6126564986499998E-2</v>
      </c>
      <c r="AS76" s="335">
        <v>5.731925149799999E-2</v>
      </c>
      <c r="AT76" s="335">
        <v>0.105641625430539</v>
      </c>
      <c r="AU76" s="335">
        <v>0.13062769411256053</v>
      </c>
      <c r="AV76" s="335">
        <v>0.1438388571059841</v>
      </c>
      <c r="AW76" s="335">
        <v>0.22374399174532683</v>
      </c>
      <c r="AX76" s="335">
        <v>0.25180266289178921</v>
      </c>
      <c r="AY76" s="335">
        <v>0.28009705014936043</v>
      </c>
      <c r="AZ76" s="335">
        <v>0.30823345881168335</v>
      </c>
      <c r="BA76" s="335">
        <v>0.3366015838645568</v>
      </c>
      <c r="BB76" s="335">
        <v>0.34593103805652003</v>
      </c>
      <c r="BC76" s="335">
        <v>0.34763253155820001</v>
      </c>
      <c r="BD76" s="335">
        <v>0.34924727711222991</v>
      </c>
      <c r="BE76" s="335">
        <v>0.35083919518483497</v>
      </c>
      <c r="BF76" s="335">
        <v>0.35239865284858501</v>
      </c>
      <c r="BG76" s="335">
        <v>0.353915875273905</v>
      </c>
      <c r="BH76" s="335">
        <v>0.35538812761945504</v>
      </c>
      <c r="BI76" s="335">
        <v>0.35681623549771496</v>
      </c>
      <c r="BJ76" s="335">
        <v>0.35819853712901994</v>
      </c>
      <c r="BK76" s="335">
        <v>0.35953427257460996</v>
      </c>
      <c r="BL76" s="335">
        <v>0.36082433077519493</v>
      </c>
      <c r="BM76" s="335">
        <v>0.36206937081346496</v>
      </c>
      <c r="BN76" s="335">
        <v>0.36327235738877994</v>
      </c>
      <c r="BO76" s="335">
        <v>0.36443593269562496</v>
      </c>
      <c r="BP76" s="335">
        <v>0.36556446990010499</v>
      </c>
      <c r="BQ76" s="335">
        <v>0.36666246882478498</v>
      </c>
      <c r="BR76" s="335">
        <v>0.36773453718476995</v>
      </c>
      <c r="BS76" s="335">
        <v>0.36878437616328003</v>
      </c>
      <c r="BT76" s="335">
        <v>0.36981547584943497</v>
      </c>
      <c r="BU76" s="335">
        <v>0.37083084785239495</v>
      </c>
      <c r="BV76" s="335">
        <v>0.371833565936805</v>
      </c>
      <c r="BW76" s="335">
        <v>0.37282493536784994</v>
      </c>
      <c r="BX76" s="335">
        <v>0.37380603624367498</v>
      </c>
      <c r="BY76" s="335">
        <v>0.37477648742215502</v>
      </c>
      <c r="BZ76" s="335">
        <v>0.37573511381279995</v>
      </c>
      <c r="CA76" s="335">
        <v>0.3766806031139549</v>
      </c>
      <c r="CB76" s="335">
        <v>0.37761083382991495</v>
      </c>
      <c r="CC76" s="335">
        <v>0.37852421689120502</v>
      </c>
      <c r="CD76" s="335">
        <v>0.37941924532050003</v>
      </c>
      <c r="CE76" s="335">
        <v>0.38031805598937407</v>
      </c>
      <c r="CF76" s="335">
        <v>0.38121899586130903</v>
      </c>
    </row>
    <row r="77" spans="2:84">
      <c r="B77" s="334" t="s">
        <v>525</v>
      </c>
      <c r="C77" s="335">
        <v>0</v>
      </c>
      <c r="D77" s="335">
        <v>0</v>
      </c>
      <c r="E77" s="335">
        <v>0</v>
      </c>
      <c r="F77" s="335">
        <v>0</v>
      </c>
      <c r="G77" s="335">
        <v>0</v>
      </c>
      <c r="H77" s="335">
        <v>0</v>
      </c>
      <c r="I77" s="335">
        <v>0</v>
      </c>
      <c r="J77" s="335">
        <v>0</v>
      </c>
      <c r="K77" s="335">
        <v>0</v>
      </c>
      <c r="L77" s="335">
        <v>0</v>
      </c>
      <c r="M77" s="335">
        <v>0</v>
      </c>
      <c r="N77" s="335">
        <v>0</v>
      </c>
      <c r="O77" s="335">
        <v>0</v>
      </c>
      <c r="P77" s="335">
        <v>0</v>
      </c>
      <c r="Q77" s="335">
        <v>0</v>
      </c>
      <c r="R77" s="335">
        <v>0</v>
      </c>
      <c r="S77" s="335">
        <v>0</v>
      </c>
      <c r="T77" s="335">
        <v>0</v>
      </c>
      <c r="U77" s="335">
        <v>0</v>
      </c>
      <c r="V77" s="335">
        <v>0</v>
      </c>
      <c r="W77" s="335">
        <v>0</v>
      </c>
      <c r="X77" s="335">
        <v>0</v>
      </c>
      <c r="Y77" s="335">
        <v>0</v>
      </c>
      <c r="Z77" s="335">
        <v>0</v>
      </c>
      <c r="AA77" s="335">
        <v>0</v>
      </c>
      <c r="AB77" s="335">
        <v>0</v>
      </c>
      <c r="AC77" s="335">
        <v>0</v>
      </c>
      <c r="AD77" s="335">
        <v>0</v>
      </c>
      <c r="AE77" s="335">
        <v>0</v>
      </c>
      <c r="AF77" s="335">
        <v>0</v>
      </c>
      <c r="AG77" s="335">
        <v>0</v>
      </c>
      <c r="AH77" s="335">
        <v>0</v>
      </c>
      <c r="AI77" s="335">
        <v>0</v>
      </c>
      <c r="AJ77" s="335">
        <v>0</v>
      </c>
      <c r="AK77" s="335">
        <v>0</v>
      </c>
      <c r="AL77" s="335">
        <v>0</v>
      </c>
      <c r="AM77" s="335">
        <v>0</v>
      </c>
      <c r="AN77" s="335">
        <v>0</v>
      </c>
      <c r="AO77" s="335">
        <v>0.89323258439999986</v>
      </c>
      <c r="AP77" s="335">
        <v>1.0557177071999999</v>
      </c>
      <c r="AQ77" s="335">
        <v>1.1096512751999998</v>
      </c>
      <c r="AR77" s="335">
        <v>1.1635324584</v>
      </c>
      <c r="AS77" s="335">
        <v>1.2016002648000002</v>
      </c>
      <c r="AT77" s="335">
        <v>1.1920674127049999</v>
      </c>
      <c r="AU77" s="335">
        <v>1.2330746804976598</v>
      </c>
      <c r="AV77" s="335">
        <v>1.2911341055807994</v>
      </c>
      <c r="AW77" s="335">
        <v>1.4019848996832001</v>
      </c>
      <c r="AX77" s="335">
        <v>1.4131476366335998</v>
      </c>
      <c r="AY77" s="335">
        <v>1.4237661806591999</v>
      </c>
      <c r="AZ77" s="335">
        <v>1.4318214800063997</v>
      </c>
      <c r="BA77" s="335">
        <v>1.4395900666560002</v>
      </c>
      <c r="BB77" s="335">
        <v>1.4470317931776</v>
      </c>
      <c r="BC77" s="335">
        <v>1.4541491516160001</v>
      </c>
      <c r="BD77" s="335">
        <v>1.4609036428223998</v>
      </c>
      <c r="BE77" s="335">
        <v>1.4675626465248</v>
      </c>
      <c r="BF77" s="335">
        <v>1.4740858681248004</v>
      </c>
      <c r="BG77" s="335">
        <v>1.4804324194463998</v>
      </c>
      <c r="BH77" s="335">
        <v>1.4865908606303999</v>
      </c>
      <c r="BI77" s="335">
        <v>1.4925646452192001</v>
      </c>
      <c r="BJ77" s="335">
        <v>1.4983468219775997</v>
      </c>
      <c r="BK77" s="335">
        <v>1.5039342120768</v>
      </c>
      <c r="BL77" s="335">
        <v>1.5093305339615997</v>
      </c>
      <c r="BM77" s="335">
        <v>1.5145385445791999</v>
      </c>
      <c r="BN77" s="335">
        <v>1.5195706452864</v>
      </c>
      <c r="BO77" s="335">
        <v>1.5244378884000001</v>
      </c>
      <c r="BP77" s="335">
        <v>1.5291585669023999</v>
      </c>
      <c r="BQ77" s="335">
        <v>1.5337515035807998</v>
      </c>
      <c r="BR77" s="335">
        <v>1.5382359725376</v>
      </c>
      <c r="BS77" s="335">
        <v>1.5426274558464002</v>
      </c>
      <c r="BT77" s="335">
        <v>1.5469405525727999</v>
      </c>
      <c r="BU77" s="335">
        <v>1.5511878602975997</v>
      </c>
      <c r="BV77" s="335">
        <v>1.5553822365984002</v>
      </c>
      <c r="BW77" s="335">
        <v>1.5595291414079997</v>
      </c>
      <c r="BX77" s="335">
        <v>1.5636330927839999</v>
      </c>
      <c r="BY77" s="335">
        <v>1.5676924964063998</v>
      </c>
      <c r="BZ77" s="335">
        <v>1.5717024368640002</v>
      </c>
      <c r="CA77" s="335">
        <v>1.5756574247904001</v>
      </c>
      <c r="CB77" s="335">
        <v>1.5795485859551999</v>
      </c>
      <c r="CC77" s="335">
        <v>1.5833692732704001</v>
      </c>
      <c r="CD77" s="335">
        <v>1.58711318304</v>
      </c>
      <c r="CE77" s="335">
        <v>1.59087291394248</v>
      </c>
      <c r="CF77" s="335">
        <v>1.5946415513152794</v>
      </c>
    </row>
    <row r="78" spans="2:84" ht="13.5" thickBot="1">
      <c r="B78" s="341" t="s">
        <v>33</v>
      </c>
      <c r="C78" s="342">
        <v>0.78575231827524417</v>
      </c>
      <c r="D78" s="342">
        <v>0.82835229847285918</v>
      </c>
      <c r="E78" s="342">
        <v>0.87195358516698984</v>
      </c>
      <c r="F78" s="342">
        <v>0.91655617835764402</v>
      </c>
      <c r="G78" s="342">
        <v>0.96216007804481263</v>
      </c>
      <c r="H78" s="342">
        <v>1.0087652842285053</v>
      </c>
      <c r="I78" s="342">
        <v>1.0563717969087167</v>
      </c>
      <c r="J78" s="342">
        <v>1.1929163365860371</v>
      </c>
      <c r="K78" s="342">
        <v>1.3333928439931479</v>
      </c>
      <c r="L78" s="342">
        <v>1.4778116783984656</v>
      </c>
      <c r="M78" s="342">
        <v>1.6263960832276436</v>
      </c>
      <c r="N78" s="342">
        <v>1.7791665076343155</v>
      </c>
      <c r="O78" s="342">
        <v>1.9360232039379521</v>
      </c>
      <c r="P78" s="342">
        <v>2.0968595749697361</v>
      </c>
      <c r="Q78" s="342">
        <v>2.2365414425407697</v>
      </c>
      <c r="R78" s="342">
        <v>2.3664059022312656</v>
      </c>
      <c r="S78" s="342">
        <v>2.4872581622203538</v>
      </c>
      <c r="T78" s="342">
        <v>2.5995858606527058</v>
      </c>
      <c r="U78" s="342">
        <v>2.7063352112569845</v>
      </c>
      <c r="V78" s="342">
        <v>2.8071961330186204</v>
      </c>
      <c r="W78" s="342">
        <v>2.9535314551414955</v>
      </c>
      <c r="X78" s="342">
        <v>3.0661192365365939</v>
      </c>
      <c r="Y78" s="342">
        <v>3.213960344234986</v>
      </c>
      <c r="Z78" s="342">
        <v>3.4091728540594688</v>
      </c>
      <c r="AA78" s="342">
        <v>3.6071348888991333</v>
      </c>
      <c r="AB78" s="342">
        <v>3.7325108445063786</v>
      </c>
      <c r="AC78" s="342">
        <v>3.7934098012975879</v>
      </c>
      <c r="AD78" s="342">
        <v>3.782224114184916</v>
      </c>
      <c r="AE78" s="342">
        <v>3.7178849202664446</v>
      </c>
      <c r="AF78" s="342">
        <v>3.6283954737417834</v>
      </c>
      <c r="AG78" s="342">
        <v>3.524851460101202</v>
      </c>
      <c r="AH78" s="342">
        <v>3.4468093612684743</v>
      </c>
      <c r="AI78" s="342">
        <v>3.5693551445957472</v>
      </c>
      <c r="AJ78" s="342">
        <v>3.8437693025635786</v>
      </c>
      <c r="AK78" s="342">
        <v>4.2334179206091802</v>
      </c>
      <c r="AL78" s="342">
        <v>4.6173842503691001</v>
      </c>
      <c r="AM78" s="342">
        <v>4.8577712740633219</v>
      </c>
      <c r="AN78" s="342">
        <v>5.010923473431161</v>
      </c>
      <c r="AO78" s="342">
        <v>5.0519799053447176</v>
      </c>
      <c r="AP78" s="342">
        <v>4.910751523543631</v>
      </c>
      <c r="AQ78" s="342">
        <v>5.2043524518610544</v>
      </c>
      <c r="AR78" s="342">
        <v>5.615505566689154</v>
      </c>
      <c r="AS78" s="342">
        <v>5.9891451819878139</v>
      </c>
      <c r="AT78" s="342">
        <v>6.1830080649100392</v>
      </c>
      <c r="AU78" s="342">
        <v>6.3477908032572348</v>
      </c>
      <c r="AV78" s="342">
        <v>6.562606100951891</v>
      </c>
      <c r="AW78" s="342">
        <v>6.9989054489307776</v>
      </c>
      <c r="AX78" s="342">
        <v>7.2845022960430699</v>
      </c>
      <c r="AY78" s="342">
        <v>7.562935235036238</v>
      </c>
      <c r="AZ78" s="342">
        <v>7.815533329748952</v>
      </c>
      <c r="BA78" s="342">
        <v>8.0672651330721035</v>
      </c>
      <c r="BB78" s="342">
        <v>8.2990005183902724</v>
      </c>
      <c r="BC78" s="342">
        <v>8.5210212423983887</v>
      </c>
      <c r="BD78" s="342">
        <v>8.7410002190714167</v>
      </c>
      <c r="BE78" s="342">
        <v>8.9604127449929933</v>
      </c>
      <c r="BF78" s="342">
        <v>9.1794377143675039</v>
      </c>
      <c r="BG78" s="342">
        <v>9.3967670669037968</v>
      </c>
      <c r="BH78" s="342">
        <v>9.6127314497732073</v>
      </c>
      <c r="BI78" s="342">
        <v>9.8272656667826297</v>
      </c>
      <c r="BJ78" s="342">
        <v>10.040714548824623</v>
      </c>
      <c r="BK78" s="342">
        <v>10.252013218483414</v>
      </c>
      <c r="BL78" s="342">
        <v>10.461580660835345</v>
      </c>
      <c r="BM78" s="342">
        <v>10.66935246166765</v>
      </c>
      <c r="BN78" s="342">
        <v>10.875800625685352</v>
      </c>
      <c r="BO78" s="342">
        <v>11.079996321479978</v>
      </c>
      <c r="BP78" s="342">
        <v>11.282471139338073</v>
      </c>
      <c r="BQ78" s="342">
        <v>11.483301716132381</v>
      </c>
      <c r="BR78" s="342">
        <v>11.683028811188223</v>
      </c>
      <c r="BS78" s="342">
        <v>11.880814809426028</v>
      </c>
      <c r="BT78" s="342">
        <v>12.077184134548164</v>
      </c>
      <c r="BU78" s="342">
        <v>12.272197089627461</v>
      </c>
      <c r="BV78" s="342">
        <v>12.466359225909304</v>
      </c>
      <c r="BW78" s="342">
        <v>12.658805800385815</v>
      </c>
      <c r="BX78" s="342">
        <v>12.849986440787657</v>
      </c>
      <c r="BY78" s="342">
        <v>13.03986102088234</v>
      </c>
      <c r="BZ78" s="342">
        <v>13.228783750606873</v>
      </c>
      <c r="CA78" s="342">
        <v>13.415830657138299</v>
      </c>
      <c r="CB78" s="342">
        <v>13.601322269071648</v>
      </c>
      <c r="CC78" s="342">
        <v>13.785169109066233</v>
      </c>
      <c r="CD78" s="342">
        <v>13.967689833563227</v>
      </c>
      <c r="CE78" s="342">
        <v>14.148855320373498</v>
      </c>
      <c r="CF78" s="342">
        <v>14.329006268162331</v>
      </c>
    </row>
    <row r="79" spans="2:84">
      <c r="B79" s="345"/>
      <c r="C79" s="332"/>
      <c r="D79" s="332"/>
      <c r="E79" s="332"/>
      <c r="F79" s="332"/>
      <c r="G79" s="332"/>
      <c r="H79" s="332"/>
      <c r="I79" s="332"/>
      <c r="J79" s="332"/>
      <c r="K79" s="332"/>
    </row>
    <row r="80" spans="2:84" ht="13.5" thickBot="1">
      <c r="B80" s="345"/>
      <c r="C80" s="345" t="s">
        <v>32</v>
      </c>
      <c r="D80" s="332"/>
      <c r="E80" s="332"/>
      <c r="F80" s="332"/>
      <c r="G80" s="332"/>
      <c r="H80" s="332"/>
      <c r="I80" s="332"/>
      <c r="J80" s="332"/>
      <c r="K80" s="332"/>
    </row>
    <row r="81" spans="2:84">
      <c r="B81" s="346"/>
      <c r="C81" s="347" t="s">
        <v>489</v>
      </c>
      <c r="D81" s="348"/>
      <c r="E81" s="289"/>
      <c r="F81" s="289"/>
      <c r="G81" s="289"/>
      <c r="H81" s="289"/>
      <c r="I81" s="289"/>
      <c r="J81" s="289"/>
      <c r="K81" s="289"/>
      <c r="L81" s="289"/>
      <c r="M81" s="289"/>
      <c r="N81" s="289"/>
      <c r="O81" s="289"/>
      <c r="P81" s="289"/>
      <c r="Q81" s="289"/>
      <c r="R81" s="289"/>
      <c r="S81" s="289"/>
      <c r="T81" s="289"/>
      <c r="U81" s="289"/>
      <c r="V81" s="289"/>
      <c r="W81" s="289"/>
      <c r="X81" s="289"/>
      <c r="Y81" s="289"/>
      <c r="Z81" s="289"/>
      <c r="AA81" s="289"/>
      <c r="AB81" s="289"/>
      <c r="AC81" s="289"/>
      <c r="AD81" s="289"/>
      <c r="AE81" s="289"/>
      <c r="AF81" s="289"/>
      <c r="AG81" s="289"/>
      <c r="AH81" s="289"/>
      <c r="AI81" s="289"/>
      <c r="AJ81" s="289"/>
      <c r="AK81" s="289"/>
      <c r="AL81" s="289"/>
      <c r="AM81" s="289"/>
      <c r="AN81" s="289"/>
      <c r="AO81" s="289"/>
      <c r="AP81" s="289"/>
      <c r="AQ81" s="289"/>
      <c r="AR81" s="289"/>
      <c r="AS81" s="289"/>
      <c r="AT81" s="289"/>
      <c r="AU81" s="289"/>
      <c r="AV81" s="289"/>
      <c r="AW81" s="289"/>
      <c r="AX81" s="289"/>
      <c r="AY81" s="289"/>
      <c r="AZ81" s="289"/>
      <c r="BA81" s="289"/>
      <c r="BB81" s="289"/>
      <c r="BC81" s="289"/>
      <c r="BD81" s="289"/>
      <c r="BE81" s="289"/>
      <c r="BF81" s="289"/>
      <c r="BG81" s="289"/>
      <c r="BH81" s="289"/>
      <c r="BI81" s="289"/>
      <c r="BJ81" s="289"/>
      <c r="BK81" s="289"/>
      <c r="BL81" s="289"/>
      <c r="BM81" s="289"/>
      <c r="BN81" s="289"/>
      <c r="BO81" s="289"/>
      <c r="BP81" s="289"/>
      <c r="BQ81" s="289"/>
      <c r="BR81" s="289"/>
      <c r="BS81" s="289"/>
      <c r="BT81" s="289"/>
      <c r="BU81" s="289"/>
      <c r="BV81" s="289"/>
      <c r="BW81" s="289"/>
      <c r="BX81" s="289"/>
      <c r="BY81" s="289"/>
      <c r="BZ81" s="289"/>
      <c r="CA81" s="289"/>
      <c r="CB81" s="289"/>
      <c r="CC81" s="289"/>
      <c r="CD81" s="289"/>
      <c r="CE81" s="289"/>
      <c r="CF81" s="289"/>
    </row>
    <row r="82" spans="2:84">
      <c r="B82" s="333" t="s">
        <v>36</v>
      </c>
      <c r="C82" s="322">
        <v>1970</v>
      </c>
      <c r="D82" s="322">
        <v>1971</v>
      </c>
      <c r="E82" s="322">
        <v>1972</v>
      </c>
      <c r="F82" s="322">
        <v>1973</v>
      </c>
      <c r="G82" s="322">
        <v>1974</v>
      </c>
      <c r="H82" s="322">
        <v>1975</v>
      </c>
      <c r="I82" s="322">
        <v>1976</v>
      </c>
      <c r="J82" s="322">
        <v>1977</v>
      </c>
      <c r="K82" s="322">
        <v>1978</v>
      </c>
      <c r="L82" s="322">
        <v>1979</v>
      </c>
      <c r="M82" s="322">
        <v>1980</v>
      </c>
      <c r="N82" s="322">
        <v>1981</v>
      </c>
      <c r="O82" s="322">
        <v>1982</v>
      </c>
      <c r="P82" s="322">
        <v>1983</v>
      </c>
      <c r="Q82" s="322">
        <v>1984</v>
      </c>
      <c r="R82" s="322">
        <v>1985</v>
      </c>
      <c r="S82" s="322">
        <v>1986</v>
      </c>
      <c r="T82" s="322">
        <v>1987</v>
      </c>
      <c r="U82" s="322">
        <v>1988</v>
      </c>
      <c r="V82" s="322">
        <v>1989</v>
      </c>
      <c r="W82" s="322">
        <v>1990</v>
      </c>
      <c r="X82" s="322">
        <v>1991</v>
      </c>
      <c r="Y82" s="322">
        <v>1992</v>
      </c>
      <c r="Z82" s="322">
        <v>1993</v>
      </c>
      <c r="AA82" s="322">
        <v>1994</v>
      </c>
      <c r="AB82" s="322">
        <v>1995</v>
      </c>
      <c r="AC82" s="322">
        <v>1996</v>
      </c>
      <c r="AD82" s="322">
        <v>1997</v>
      </c>
      <c r="AE82" s="322">
        <v>1998</v>
      </c>
      <c r="AF82" s="322">
        <v>1999</v>
      </c>
      <c r="AG82" s="322">
        <v>2000</v>
      </c>
      <c r="AH82" s="322">
        <v>2001</v>
      </c>
      <c r="AI82" s="322">
        <v>2002</v>
      </c>
      <c r="AJ82" s="322">
        <v>2003</v>
      </c>
      <c r="AK82" s="322">
        <v>2004</v>
      </c>
      <c r="AL82" s="322">
        <v>2005</v>
      </c>
      <c r="AM82" s="322">
        <v>2006</v>
      </c>
      <c r="AN82" s="322">
        <v>2007</v>
      </c>
      <c r="AO82" s="322">
        <v>2008</v>
      </c>
      <c r="AP82" s="322">
        <v>2009</v>
      </c>
      <c r="AQ82" s="322">
        <v>2010</v>
      </c>
      <c r="AR82" s="322">
        <v>2011</v>
      </c>
      <c r="AS82" s="322">
        <v>2012</v>
      </c>
      <c r="AT82" s="322">
        <v>2013</v>
      </c>
      <c r="AU82" s="322">
        <v>2014</v>
      </c>
      <c r="AV82" s="322">
        <v>2015</v>
      </c>
      <c r="AW82" s="322">
        <v>2016</v>
      </c>
      <c r="AX82" s="322">
        <v>2017</v>
      </c>
      <c r="AY82" s="322">
        <v>2018</v>
      </c>
      <c r="AZ82" s="322">
        <v>2019</v>
      </c>
      <c r="BA82" s="322">
        <v>2020</v>
      </c>
      <c r="BB82" s="322">
        <v>2021</v>
      </c>
      <c r="BC82" s="322">
        <v>2022</v>
      </c>
      <c r="BD82" s="322">
        <v>2023</v>
      </c>
      <c r="BE82" s="322">
        <v>2024</v>
      </c>
      <c r="BF82" s="322">
        <v>2025</v>
      </c>
      <c r="BG82" s="322">
        <v>2026</v>
      </c>
      <c r="BH82" s="322">
        <v>2027</v>
      </c>
      <c r="BI82" s="322">
        <v>2028</v>
      </c>
      <c r="BJ82" s="322">
        <v>2029</v>
      </c>
      <c r="BK82" s="322">
        <v>2030</v>
      </c>
      <c r="BL82" s="322">
        <v>2031</v>
      </c>
      <c r="BM82" s="322">
        <v>2032</v>
      </c>
      <c r="BN82" s="322">
        <v>2033</v>
      </c>
      <c r="BO82" s="322">
        <v>2034</v>
      </c>
      <c r="BP82" s="322">
        <v>2035</v>
      </c>
      <c r="BQ82" s="322">
        <v>2036</v>
      </c>
      <c r="BR82" s="322">
        <v>2037</v>
      </c>
      <c r="BS82" s="322">
        <v>2038</v>
      </c>
      <c r="BT82" s="322">
        <v>2039</v>
      </c>
      <c r="BU82" s="322">
        <v>2040</v>
      </c>
      <c r="BV82" s="322">
        <v>2041</v>
      </c>
      <c r="BW82" s="322">
        <v>2042</v>
      </c>
      <c r="BX82" s="322">
        <v>2043</v>
      </c>
      <c r="BY82" s="322">
        <v>2044</v>
      </c>
      <c r="BZ82" s="322">
        <v>2045</v>
      </c>
      <c r="CA82" s="322">
        <v>2046</v>
      </c>
      <c r="CB82" s="322">
        <v>2047</v>
      </c>
      <c r="CC82" s="322">
        <v>2048</v>
      </c>
      <c r="CD82" s="322">
        <v>2049</v>
      </c>
      <c r="CE82" s="322">
        <v>2050</v>
      </c>
      <c r="CF82" s="322">
        <v>2051</v>
      </c>
    </row>
    <row r="83" spans="2:84">
      <c r="B83" s="334" t="s">
        <v>521</v>
      </c>
      <c r="C83" s="335">
        <v>13.981653099295393</v>
      </c>
      <c r="D83" s="335">
        <v>14.481653099295393</v>
      </c>
      <c r="E83" s="335">
        <v>14.981653099295393</v>
      </c>
      <c r="F83" s="335">
        <v>15.481653099295393</v>
      </c>
      <c r="G83" s="335">
        <v>15.981653099295393</v>
      </c>
      <c r="H83" s="335">
        <v>16.481653099295393</v>
      </c>
      <c r="I83" s="335">
        <v>16.981653099295393</v>
      </c>
      <c r="J83" s="335">
        <v>18.87288169763562</v>
      </c>
      <c r="K83" s="335">
        <v>20.766361820959748</v>
      </c>
      <c r="L83" s="335">
        <v>22.662148611685993</v>
      </c>
      <c r="M83" s="335">
        <v>24.563509072453694</v>
      </c>
      <c r="N83" s="335">
        <v>26.470498345681133</v>
      </c>
      <c r="O83" s="335">
        <v>28.38140629357979</v>
      </c>
      <c r="P83" s="335">
        <v>30.294522778361216</v>
      </c>
      <c r="Q83" s="335">
        <v>31.862054426227726</v>
      </c>
      <c r="R83" s="335">
        <v>33.260224208755169</v>
      </c>
      <c r="S83" s="335">
        <v>34.579544880590134</v>
      </c>
      <c r="T83" s="335">
        <v>35.803285918914298</v>
      </c>
      <c r="U83" s="335">
        <v>37.013746825579155</v>
      </c>
      <c r="V83" s="335">
        <v>38.143565758900912</v>
      </c>
      <c r="W83" s="335">
        <v>39.224952629166694</v>
      </c>
      <c r="X83" s="335">
        <v>42.070753645881148</v>
      </c>
      <c r="Y83" s="335">
        <v>46.028872888493389</v>
      </c>
      <c r="Z83" s="335">
        <v>51.110154518709585</v>
      </c>
      <c r="AA83" s="335">
        <v>57.180160524301009</v>
      </c>
      <c r="AB83" s="335">
        <v>64.107208753501581</v>
      </c>
      <c r="AC83" s="335">
        <v>71.757904062427059</v>
      </c>
      <c r="AD83" s="335">
        <v>79.999667901176267</v>
      </c>
      <c r="AE83" s="335">
        <v>88.699493471818073</v>
      </c>
      <c r="AF83" s="335">
        <v>97.351610244767826</v>
      </c>
      <c r="AG83" s="335">
        <v>105.80141712785691</v>
      </c>
      <c r="AH83" s="335">
        <v>114.70313632258926</v>
      </c>
      <c r="AI83" s="335">
        <v>124.93899109926731</v>
      </c>
      <c r="AJ83" s="335">
        <v>135.44535889525568</v>
      </c>
      <c r="AK83" s="335">
        <v>146.18669364495696</v>
      </c>
      <c r="AL83" s="335">
        <v>157.49629068241794</v>
      </c>
      <c r="AM83" s="335">
        <v>165.64928380538421</v>
      </c>
      <c r="AN83" s="335">
        <v>173.11482022708515</v>
      </c>
      <c r="AO83" s="335">
        <v>109.06922212922458</v>
      </c>
      <c r="AP83" s="335">
        <v>112.08556065473292</v>
      </c>
      <c r="AQ83" s="335">
        <v>116.05395999999999</v>
      </c>
      <c r="AR83" s="335">
        <v>117.44210000000001</v>
      </c>
      <c r="AS83" s="335">
        <v>116.86472961543228</v>
      </c>
      <c r="AT83" s="335">
        <v>114.72806355211812</v>
      </c>
      <c r="AU83" s="335">
        <v>113.81321233422855</v>
      </c>
      <c r="AV83" s="335">
        <v>112.00722842640607</v>
      </c>
      <c r="AW83" s="335">
        <v>113.65497644836637</v>
      </c>
      <c r="AX83" s="335">
        <v>115.2863453318172</v>
      </c>
      <c r="AY83" s="335">
        <v>116.88251536363511</v>
      </c>
      <c r="AZ83" s="335">
        <v>118.27783182396179</v>
      </c>
      <c r="BA83" s="335">
        <v>119.6575760777699</v>
      </c>
      <c r="BB83" s="335">
        <v>121.01998196206688</v>
      </c>
      <c r="BC83" s="335">
        <v>122.36070168488125</v>
      </c>
      <c r="BD83" s="335">
        <v>123.67799904032449</v>
      </c>
      <c r="BE83" s="335">
        <v>124.99408901046793</v>
      </c>
      <c r="BF83" s="335">
        <v>126.3074425332463</v>
      </c>
      <c r="BG83" s="335">
        <v>127.61019449703305</v>
      </c>
      <c r="BH83" s="335">
        <v>128.90314246244438</v>
      </c>
      <c r="BI83" s="335">
        <v>130.18629835370226</v>
      </c>
      <c r="BJ83" s="335">
        <v>131.46087276999603</v>
      </c>
      <c r="BK83" s="335">
        <v>132.72208941708914</v>
      </c>
      <c r="BL83" s="335">
        <v>133.97207512483823</v>
      </c>
      <c r="BM83" s="335">
        <v>135.21078216608439</v>
      </c>
      <c r="BN83" s="335">
        <v>136.44116869298045</v>
      </c>
      <c r="BO83" s="335">
        <v>137.65970048083389</v>
      </c>
      <c r="BP83" s="335">
        <v>138.86991246292268</v>
      </c>
      <c r="BQ83" s="335">
        <v>140.07329826279491</v>
      </c>
      <c r="BR83" s="335">
        <v>141.27359204154016</v>
      </c>
      <c r="BS83" s="335">
        <v>142.4677419762489</v>
      </c>
      <c r="BT83" s="335">
        <v>143.65911501696723</v>
      </c>
      <c r="BU83" s="335">
        <v>144.84876696139185</v>
      </c>
      <c r="BV83" s="335">
        <v>146.03998842452151</v>
      </c>
      <c r="BW83" s="335">
        <v>147.22885012114054</v>
      </c>
      <c r="BX83" s="335">
        <v>148.41788657193436</v>
      </c>
      <c r="BY83" s="335">
        <v>149.60687956849065</v>
      </c>
      <c r="BZ83" s="335">
        <v>150.79749648972989</v>
      </c>
      <c r="CA83" s="335">
        <v>151.98472234266202</v>
      </c>
      <c r="CB83" s="335">
        <v>153.16981393620611</v>
      </c>
      <c r="CC83" s="335">
        <v>154.352025127773</v>
      </c>
      <c r="CD83" s="335">
        <v>155.53285893516247</v>
      </c>
      <c r="CE83" s="335">
        <v>156.71686604307894</v>
      </c>
      <c r="CF83" s="335">
        <v>157.90560995711178</v>
      </c>
    </row>
    <row r="84" spans="2:84">
      <c r="B84" s="334" t="s">
        <v>522</v>
      </c>
      <c r="C84" s="335">
        <v>0</v>
      </c>
      <c r="D84" s="335">
        <v>0</v>
      </c>
      <c r="E84" s="335">
        <v>0</v>
      </c>
      <c r="F84" s="335">
        <v>0</v>
      </c>
      <c r="G84" s="335">
        <v>0</v>
      </c>
      <c r="H84" s="335">
        <v>0</v>
      </c>
      <c r="I84" s="335">
        <v>0</v>
      </c>
      <c r="J84" s="335">
        <v>0</v>
      </c>
      <c r="K84" s="335">
        <v>0</v>
      </c>
      <c r="L84" s="335">
        <v>0</v>
      </c>
      <c r="M84" s="335">
        <v>0</v>
      </c>
      <c r="N84" s="335">
        <v>0</v>
      </c>
      <c r="O84" s="335">
        <v>0</v>
      </c>
      <c r="P84" s="335">
        <v>0</v>
      </c>
      <c r="Q84" s="335">
        <v>0</v>
      </c>
      <c r="R84" s="335">
        <v>0</v>
      </c>
      <c r="S84" s="335">
        <v>0</v>
      </c>
      <c r="T84" s="335">
        <v>0</v>
      </c>
      <c r="U84" s="335">
        <v>0</v>
      </c>
      <c r="V84" s="335">
        <v>0</v>
      </c>
      <c r="W84" s="335">
        <v>0</v>
      </c>
      <c r="X84" s="335">
        <v>0</v>
      </c>
      <c r="Y84" s="335">
        <v>0</v>
      </c>
      <c r="Z84" s="335">
        <v>0</v>
      </c>
      <c r="AA84" s="335">
        <v>0</v>
      </c>
      <c r="AB84" s="335">
        <v>0</v>
      </c>
      <c r="AC84" s="335">
        <v>0</v>
      </c>
      <c r="AD84" s="335">
        <v>0</v>
      </c>
      <c r="AE84" s="335">
        <v>0</v>
      </c>
      <c r="AF84" s="335">
        <v>0</v>
      </c>
      <c r="AG84" s="335">
        <v>0</v>
      </c>
      <c r="AH84" s="335">
        <v>0</v>
      </c>
      <c r="AI84" s="335">
        <v>0</v>
      </c>
      <c r="AJ84" s="335">
        <v>0</v>
      </c>
      <c r="AK84" s="335">
        <v>0</v>
      </c>
      <c r="AL84" s="335">
        <v>0</v>
      </c>
      <c r="AM84" s="335">
        <v>0</v>
      </c>
      <c r="AN84" s="335">
        <v>0</v>
      </c>
      <c r="AO84" s="335">
        <v>11.25</v>
      </c>
      <c r="AP84" s="335">
        <v>12.075000000000001</v>
      </c>
      <c r="AQ84" s="335">
        <v>18.450000000000003</v>
      </c>
      <c r="AR84" s="335">
        <v>22.575000000000003</v>
      </c>
      <c r="AS84" s="335">
        <v>28.799999999999997</v>
      </c>
      <c r="AT84" s="335">
        <v>33.375</v>
      </c>
      <c r="AU84" s="335">
        <v>38.400000000000006</v>
      </c>
      <c r="AV84" s="335">
        <v>44.181573033707878</v>
      </c>
      <c r="AW84" s="335">
        <v>50.216815881117341</v>
      </c>
      <c r="AX84" s="335">
        <v>56.346225891188745</v>
      </c>
      <c r="AY84" s="335">
        <v>58.046566400000003</v>
      </c>
      <c r="AZ84" s="335">
        <v>58.374978799999994</v>
      </c>
      <c r="BA84" s="335">
        <v>58.691702000000006</v>
      </c>
      <c r="BB84" s="335">
        <v>58.995099200000006</v>
      </c>
      <c r="BC84" s="335">
        <v>59.285272000000006</v>
      </c>
      <c r="BD84" s="335">
        <v>59.560650799999998</v>
      </c>
      <c r="BE84" s="335">
        <v>59.832136599999998</v>
      </c>
      <c r="BF84" s="335">
        <v>60.098086600000002</v>
      </c>
      <c r="BG84" s="335">
        <v>60.356833799999997</v>
      </c>
      <c r="BH84" s="335">
        <v>60.607911800000004</v>
      </c>
      <c r="BI84" s="335">
        <v>60.851461399999998</v>
      </c>
      <c r="BJ84" s="335">
        <v>61.087199199999993</v>
      </c>
      <c r="BK84" s="335">
        <v>61.314995600000003</v>
      </c>
      <c r="BL84" s="335">
        <v>61.535002199999994</v>
      </c>
      <c r="BM84" s="335">
        <v>61.7473314</v>
      </c>
      <c r="BN84" s="335">
        <v>61.95248879999999</v>
      </c>
      <c r="BO84" s="335">
        <v>62.150924999999994</v>
      </c>
      <c r="BP84" s="335">
        <v>62.343385800000007</v>
      </c>
      <c r="BQ84" s="335">
        <v>62.530638599999996</v>
      </c>
      <c r="BR84" s="335">
        <v>62.713469199999999</v>
      </c>
      <c r="BS84" s="335">
        <v>62.892508800000002</v>
      </c>
      <c r="BT84" s="335">
        <v>63.068352599999997</v>
      </c>
      <c r="BU84" s="335">
        <v>63.24151419999999</v>
      </c>
      <c r="BV84" s="335">
        <v>63.412517800000003</v>
      </c>
      <c r="BW84" s="335">
        <v>63.581585999999994</v>
      </c>
      <c r="BX84" s="335">
        <v>63.748902999999999</v>
      </c>
      <c r="BY84" s="335">
        <v>63.914403800000002</v>
      </c>
      <c r="BZ84" s="335">
        <v>64.077888000000002</v>
      </c>
      <c r="CA84" s="335">
        <v>64.239131799999996</v>
      </c>
      <c r="CB84" s="335">
        <v>64.397773399999991</v>
      </c>
      <c r="CC84" s="335">
        <v>64.553541800000005</v>
      </c>
      <c r="CD84" s="335">
        <v>64.706180000000003</v>
      </c>
      <c r="CE84" s="335">
        <v>64.859463223356158</v>
      </c>
      <c r="CF84" s="335">
        <v>65.013109561125233</v>
      </c>
    </row>
    <row r="85" spans="2:84">
      <c r="B85" s="334" t="s">
        <v>523</v>
      </c>
      <c r="C85" s="335">
        <v>0</v>
      </c>
      <c r="D85" s="335">
        <v>0</v>
      </c>
      <c r="E85" s="335">
        <v>0</v>
      </c>
      <c r="F85" s="335">
        <v>0</v>
      </c>
      <c r="G85" s="335">
        <v>0</v>
      </c>
      <c r="H85" s="335">
        <v>0</v>
      </c>
      <c r="I85" s="335">
        <v>0</v>
      </c>
      <c r="J85" s="335">
        <v>0</v>
      </c>
      <c r="K85" s="335">
        <v>0</v>
      </c>
      <c r="L85" s="335">
        <v>0</v>
      </c>
      <c r="M85" s="335">
        <v>0</v>
      </c>
      <c r="N85" s="335">
        <v>0</v>
      </c>
      <c r="O85" s="335">
        <v>0</v>
      </c>
      <c r="P85" s="335">
        <v>0</v>
      </c>
      <c r="Q85" s="335">
        <v>0</v>
      </c>
      <c r="R85" s="335">
        <v>0</v>
      </c>
      <c r="S85" s="335">
        <v>0</v>
      </c>
      <c r="T85" s="335">
        <v>0</v>
      </c>
      <c r="U85" s="335">
        <v>0</v>
      </c>
      <c r="V85" s="335">
        <v>0</v>
      </c>
      <c r="W85" s="335">
        <v>0</v>
      </c>
      <c r="X85" s="335">
        <v>0</v>
      </c>
      <c r="Y85" s="335">
        <v>0</v>
      </c>
      <c r="Z85" s="335">
        <v>0</v>
      </c>
      <c r="AA85" s="335">
        <v>0</v>
      </c>
      <c r="AB85" s="335">
        <v>0</v>
      </c>
      <c r="AC85" s="335">
        <v>0</v>
      </c>
      <c r="AD85" s="335">
        <v>0</v>
      </c>
      <c r="AE85" s="335">
        <v>0</v>
      </c>
      <c r="AF85" s="335">
        <v>0</v>
      </c>
      <c r="AG85" s="335">
        <v>0</v>
      </c>
      <c r="AH85" s="335">
        <v>0</v>
      </c>
      <c r="AI85" s="335">
        <v>0</v>
      </c>
      <c r="AJ85" s="335">
        <v>0</v>
      </c>
      <c r="AK85" s="335">
        <v>0</v>
      </c>
      <c r="AL85" s="335">
        <v>0</v>
      </c>
      <c r="AM85" s="335">
        <v>0</v>
      </c>
      <c r="AN85" s="335">
        <v>0</v>
      </c>
      <c r="AO85" s="335">
        <v>42.975000000000001</v>
      </c>
      <c r="AP85" s="335">
        <v>42.224999999999994</v>
      </c>
      <c r="AQ85" s="335">
        <v>35.400000000000006</v>
      </c>
      <c r="AR85" s="335">
        <v>31.274999999999999</v>
      </c>
      <c r="AS85" s="335">
        <v>25.949999999999996</v>
      </c>
      <c r="AT85" s="335">
        <v>21.299999999999997</v>
      </c>
      <c r="AU85" s="335">
        <v>16.574999999999999</v>
      </c>
      <c r="AV85" s="335">
        <v>12.898151408450703</v>
      </c>
      <c r="AW85" s="335">
        <v>8.1498478619872259</v>
      </c>
      <c r="AX85" s="335">
        <v>3.3073871247562261</v>
      </c>
      <c r="AY85" s="335">
        <v>0</v>
      </c>
      <c r="AZ85" s="335">
        <v>0</v>
      </c>
      <c r="BA85" s="335">
        <v>0</v>
      </c>
      <c r="BB85" s="335">
        <v>0</v>
      </c>
      <c r="BC85" s="335">
        <v>0</v>
      </c>
      <c r="BD85" s="335">
        <v>0</v>
      </c>
      <c r="BE85" s="335">
        <v>0</v>
      </c>
      <c r="BF85" s="335">
        <v>0</v>
      </c>
      <c r="BG85" s="335">
        <v>0</v>
      </c>
      <c r="BH85" s="335">
        <v>0</v>
      </c>
      <c r="BI85" s="335">
        <v>0</v>
      </c>
      <c r="BJ85" s="335">
        <v>0</v>
      </c>
      <c r="BK85" s="335">
        <v>0</v>
      </c>
      <c r="BL85" s="335">
        <v>0</v>
      </c>
      <c r="BM85" s="335">
        <v>0</v>
      </c>
      <c r="BN85" s="335">
        <v>0</v>
      </c>
      <c r="BO85" s="335">
        <v>0</v>
      </c>
      <c r="BP85" s="335">
        <v>0</v>
      </c>
      <c r="BQ85" s="335">
        <v>0</v>
      </c>
      <c r="BR85" s="335">
        <v>0</v>
      </c>
      <c r="BS85" s="335">
        <v>0</v>
      </c>
      <c r="BT85" s="335">
        <v>0</v>
      </c>
      <c r="BU85" s="335">
        <v>0</v>
      </c>
      <c r="BV85" s="335">
        <v>0</v>
      </c>
      <c r="BW85" s="335">
        <v>0</v>
      </c>
      <c r="BX85" s="335">
        <v>0</v>
      </c>
      <c r="BY85" s="335">
        <v>0</v>
      </c>
      <c r="BZ85" s="335">
        <v>0</v>
      </c>
      <c r="CA85" s="335">
        <v>0</v>
      </c>
      <c r="CB85" s="335">
        <v>0</v>
      </c>
      <c r="CC85" s="335">
        <v>0</v>
      </c>
      <c r="CD85" s="335">
        <v>0</v>
      </c>
      <c r="CE85" s="335">
        <v>0</v>
      </c>
      <c r="CF85" s="335">
        <v>0</v>
      </c>
    </row>
    <row r="86" spans="2:84">
      <c r="B86" s="334" t="s">
        <v>524</v>
      </c>
      <c r="C86" s="335">
        <v>0</v>
      </c>
      <c r="D86" s="335">
        <v>0</v>
      </c>
      <c r="E86" s="335">
        <v>0</v>
      </c>
      <c r="F86" s="335">
        <v>0</v>
      </c>
      <c r="G86" s="335">
        <v>0</v>
      </c>
      <c r="H86" s="335">
        <v>0</v>
      </c>
      <c r="I86" s="335">
        <v>0</v>
      </c>
      <c r="J86" s="335">
        <v>0</v>
      </c>
      <c r="K86" s="335">
        <v>0</v>
      </c>
      <c r="L86" s="335">
        <v>0</v>
      </c>
      <c r="M86" s="335">
        <v>0</v>
      </c>
      <c r="N86" s="335">
        <v>0</v>
      </c>
      <c r="O86" s="335">
        <v>0</v>
      </c>
      <c r="P86" s="335">
        <v>0</v>
      </c>
      <c r="Q86" s="335">
        <v>0</v>
      </c>
      <c r="R86" s="335">
        <v>0</v>
      </c>
      <c r="S86" s="335">
        <v>0</v>
      </c>
      <c r="T86" s="335">
        <v>0</v>
      </c>
      <c r="U86" s="335">
        <v>0</v>
      </c>
      <c r="V86" s="335">
        <v>0</v>
      </c>
      <c r="W86" s="335">
        <v>0</v>
      </c>
      <c r="X86" s="335">
        <v>0</v>
      </c>
      <c r="Y86" s="335">
        <v>0</v>
      </c>
      <c r="Z86" s="335">
        <v>0</v>
      </c>
      <c r="AA86" s="335">
        <v>0</v>
      </c>
      <c r="AB86" s="335">
        <v>0</v>
      </c>
      <c r="AC86" s="335">
        <v>0</v>
      </c>
      <c r="AD86" s="335">
        <v>0</v>
      </c>
      <c r="AE86" s="335">
        <v>0</v>
      </c>
      <c r="AF86" s="335">
        <v>0</v>
      </c>
      <c r="AG86" s="335">
        <v>0</v>
      </c>
      <c r="AH86" s="335">
        <v>0</v>
      </c>
      <c r="AI86" s="335">
        <v>0</v>
      </c>
      <c r="AJ86" s="335">
        <v>0</v>
      </c>
      <c r="AK86" s="335">
        <v>0</v>
      </c>
      <c r="AL86" s="335">
        <v>0</v>
      </c>
      <c r="AM86" s="335">
        <v>0</v>
      </c>
      <c r="AN86" s="335">
        <v>0</v>
      </c>
      <c r="AO86" s="335">
        <v>0</v>
      </c>
      <c r="AP86" s="335">
        <v>0</v>
      </c>
      <c r="AQ86" s="335">
        <v>0.54896</v>
      </c>
      <c r="AR86" s="335">
        <v>3.0375399999999999</v>
      </c>
      <c r="AS86" s="335">
        <v>6.6640799999999993</v>
      </c>
      <c r="AT86" s="335">
        <v>12.28216044</v>
      </c>
      <c r="AU86" s="335">
        <v>15.187103477999999</v>
      </c>
      <c r="AV86" s="335">
        <v>16.723066435999996</v>
      </c>
      <c r="AW86" s="335">
        <v>21.841573912836751</v>
      </c>
      <c r="AX86" s="335">
        <v>27.048682016170716</v>
      </c>
      <c r="AY86" s="335">
        <v>32.309096931318351</v>
      </c>
      <c r="AZ86" s="335">
        <v>37.577673752673981</v>
      </c>
      <c r="BA86" s="335">
        <v>42.894931790979342</v>
      </c>
      <c r="BB86" s="335">
        <v>48.270558667700939</v>
      </c>
      <c r="BC86" s="335">
        <v>53.673069289864571</v>
      </c>
      <c r="BD86" s="335">
        <v>59.111458706486786</v>
      </c>
      <c r="BE86" s="335">
        <v>59.832136599999998</v>
      </c>
      <c r="BF86" s="335">
        <v>60.098086600000002</v>
      </c>
      <c r="BG86" s="335">
        <v>60.356833799999997</v>
      </c>
      <c r="BH86" s="335">
        <v>60.607911800000004</v>
      </c>
      <c r="BI86" s="335">
        <v>60.851461399999998</v>
      </c>
      <c r="BJ86" s="335">
        <v>61.087199199999993</v>
      </c>
      <c r="BK86" s="335">
        <v>61.314995600000003</v>
      </c>
      <c r="BL86" s="335">
        <v>61.535002199999994</v>
      </c>
      <c r="BM86" s="335">
        <v>61.7473314</v>
      </c>
      <c r="BN86" s="335">
        <v>61.95248879999999</v>
      </c>
      <c r="BO86" s="335">
        <v>62.150924999999994</v>
      </c>
      <c r="BP86" s="335">
        <v>62.343385800000007</v>
      </c>
      <c r="BQ86" s="335">
        <v>62.530638599999996</v>
      </c>
      <c r="BR86" s="335">
        <v>62.713469199999999</v>
      </c>
      <c r="BS86" s="335">
        <v>62.892508800000002</v>
      </c>
      <c r="BT86" s="335">
        <v>63.068352599999997</v>
      </c>
      <c r="BU86" s="335">
        <v>63.24151419999999</v>
      </c>
      <c r="BV86" s="335">
        <v>63.412517800000003</v>
      </c>
      <c r="BW86" s="335">
        <v>63.581585999999994</v>
      </c>
      <c r="BX86" s="335">
        <v>63.748902999999999</v>
      </c>
      <c r="BY86" s="335">
        <v>63.914403800000002</v>
      </c>
      <c r="BZ86" s="335">
        <v>64.077888000000002</v>
      </c>
      <c r="CA86" s="335">
        <v>64.239131799999996</v>
      </c>
      <c r="CB86" s="335">
        <v>64.397773399999991</v>
      </c>
      <c r="CC86" s="335">
        <v>64.553541800000005</v>
      </c>
      <c r="CD86" s="335">
        <v>64.706180000000003</v>
      </c>
      <c r="CE86" s="335">
        <v>64.859463223356158</v>
      </c>
      <c r="CF86" s="335">
        <v>65.013109561125233</v>
      </c>
    </row>
    <row r="87" spans="2:84">
      <c r="B87" s="334" t="s">
        <v>525</v>
      </c>
      <c r="C87" s="335">
        <v>0</v>
      </c>
      <c r="D87" s="335">
        <v>0</v>
      </c>
      <c r="E87" s="335">
        <v>0</v>
      </c>
      <c r="F87" s="335">
        <v>0</v>
      </c>
      <c r="G87" s="335">
        <v>0</v>
      </c>
      <c r="H87" s="335">
        <v>0</v>
      </c>
      <c r="I87" s="335">
        <v>0</v>
      </c>
      <c r="J87" s="335">
        <v>0</v>
      </c>
      <c r="K87" s="335">
        <v>0</v>
      </c>
      <c r="L87" s="335">
        <v>0</v>
      </c>
      <c r="M87" s="335">
        <v>0</v>
      </c>
      <c r="N87" s="335">
        <v>0</v>
      </c>
      <c r="O87" s="335">
        <v>0</v>
      </c>
      <c r="P87" s="335">
        <v>0</v>
      </c>
      <c r="Q87" s="335">
        <v>0</v>
      </c>
      <c r="R87" s="335">
        <v>0</v>
      </c>
      <c r="S87" s="335">
        <v>0</v>
      </c>
      <c r="T87" s="335">
        <v>0</v>
      </c>
      <c r="U87" s="335">
        <v>0</v>
      </c>
      <c r="V87" s="335">
        <v>0</v>
      </c>
      <c r="W87" s="335">
        <v>0</v>
      </c>
      <c r="X87" s="335">
        <v>0</v>
      </c>
      <c r="Y87" s="335">
        <v>0</v>
      </c>
      <c r="Z87" s="335">
        <v>0</v>
      </c>
      <c r="AA87" s="335">
        <v>0</v>
      </c>
      <c r="AB87" s="335">
        <v>0</v>
      </c>
      <c r="AC87" s="335">
        <v>0</v>
      </c>
      <c r="AD87" s="335">
        <v>0</v>
      </c>
      <c r="AE87" s="335">
        <v>0</v>
      </c>
      <c r="AF87" s="335">
        <v>0</v>
      </c>
      <c r="AG87" s="335">
        <v>0</v>
      </c>
      <c r="AH87" s="335">
        <v>0</v>
      </c>
      <c r="AI87" s="335">
        <v>0</v>
      </c>
      <c r="AJ87" s="335">
        <v>0</v>
      </c>
      <c r="AK87" s="335">
        <v>0</v>
      </c>
      <c r="AL87" s="335">
        <v>0</v>
      </c>
      <c r="AM87" s="335">
        <v>0</v>
      </c>
      <c r="AN87" s="335">
        <v>0</v>
      </c>
      <c r="AO87" s="335">
        <v>15.687259999999998</v>
      </c>
      <c r="AP87" s="335">
        <v>18.540880000000001</v>
      </c>
      <c r="AQ87" s="335">
        <v>19.48808</v>
      </c>
      <c r="AR87" s="335">
        <v>20.434360000000002</v>
      </c>
      <c r="AS87" s="335">
        <v>21.102920000000001</v>
      </c>
      <c r="AT87" s="335">
        <v>20.935500749999999</v>
      </c>
      <c r="AU87" s="335">
        <v>21.655684588999996</v>
      </c>
      <c r="AV87" s="335">
        <v>22.675344319999997</v>
      </c>
      <c r="AW87" s="335">
        <v>22.863419759999999</v>
      </c>
      <c r="AX87" s="335">
        <v>23.045460479999999</v>
      </c>
      <c r="AY87" s="335">
        <v>23.218626560000001</v>
      </c>
      <c r="AZ87" s="335">
        <v>23.349991519999996</v>
      </c>
      <c r="BA87" s="335">
        <v>23.4766808</v>
      </c>
      <c r="BB87" s="335">
        <v>23.598039680000003</v>
      </c>
      <c r="BC87" s="335">
        <v>23.714108800000002</v>
      </c>
      <c r="BD87" s="335">
        <v>23.824260319999997</v>
      </c>
      <c r="BE87" s="335">
        <v>23.932854639999999</v>
      </c>
      <c r="BF87" s="335">
        <v>24.039234640000004</v>
      </c>
      <c r="BG87" s="335">
        <v>24.142733519999997</v>
      </c>
      <c r="BH87" s="335">
        <v>24.243164719999999</v>
      </c>
      <c r="BI87" s="335">
        <v>24.34058456</v>
      </c>
      <c r="BJ87" s="335">
        <v>24.434879679999998</v>
      </c>
      <c r="BK87" s="335">
        <v>24.52599824</v>
      </c>
      <c r="BL87" s="335">
        <v>24.614000879999995</v>
      </c>
      <c r="BM87" s="335">
        <v>24.698932559999999</v>
      </c>
      <c r="BN87" s="335">
        <v>24.780995519999998</v>
      </c>
      <c r="BO87" s="335">
        <v>24.86037</v>
      </c>
      <c r="BP87" s="335">
        <v>24.937354320000001</v>
      </c>
      <c r="BQ87" s="335">
        <v>25.012255439999997</v>
      </c>
      <c r="BR87" s="335">
        <v>25.08538768</v>
      </c>
      <c r="BS87" s="335">
        <v>25.157003520000004</v>
      </c>
      <c r="BT87" s="335">
        <v>25.227341039999999</v>
      </c>
      <c r="BU87" s="335">
        <v>25.296605679999995</v>
      </c>
      <c r="BV87" s="335">
        <v>25.365007120000001</v>
      </c>
      <c r="BW87" s="335">
        <v>25.432634399999998</v>
      </c>
      <c r="BX87" s="335">
        <v>25.499561199999999</v>
      </c>
      <c r="BY87" s="335">
        <v>25.565761519999999</v>
      </c>
      <c r="BZ87" s="335">
        <v>25.631155200000002</v>
      </c>
      <c r="CA87" s="335">
        <v>25.695652719999998</v>
      </c>
      <c r="CB87" s="335">
        <v>25.759109359999997</v>
      </c>
      <c r="CC87" s="335">
        <v>25.821416720000002</v>
      </c>
      <c r="CD87" s="335">
        <v>25.882472</v>
      </c>
      <c r="CE87" s="335">
        <v>25.943785289342465</v>
      </c>
      <c r="CF87" s="335">
        <v>26.005243824450091</v>
      </c>
    </row>
    <row r="88" spans="2:84">
      <c r="B88" s="334" t="s">
        <v>33</v>
      </c>
      <c r="C88" s="335">
        <v>13.981653099295393</v>
      </c>
      <c r="D88" s="335">
        <v>14.481653099295393</v>
      </c>
      <c r="E88" s="335">
        <v>14.981653099295393</v>
      </c>
      <c r="F88" s="335">
        <v>15.481653099295393</v>
      </c>
      <c r="G88" s="335">
        <v>15.981653099295393</v>
      </c>
      <c r="H88" s="335">
        <v>16.481653099295393</v>
      </c>
      <c r="I88" s="335">
        <v>16.981653099295393</v>
      </c>
      <c r="J88" s="335">
        <v>18.87288169763562</v>
      </c>
      <c r="K88" s="335">
        <v>20.766361820959748</v>
      </c>
      <c r="L88" s="335">
        <v>22.662148611685993</v>
      </c>
      <c r="M88" s="335">
        <v>24.563509072453694</v>
      </c>
      <c r="N88" s="335">
        <v>26.470498345681133</v>
      </c>
      <c r="O88" s="335">
        <v>28.38140629357979</v>
      </c>
      <c r="P88" s="335">
        <v>30.294522778361216</v>
      </c>
      <c r="Q88" s="335">
        <v>31.862054426227726</v>
      </c>
      <c r="R88" s="335">
        <v>33.260224208755169</v>
      </c>
      <c r="S88" s="335">
        <v>34.579544880590134</v>
      </c>
      <c r="T88" s="335">
        <v>35.803285918914298</v>
      </c>
      <c r="U88" s="335">
        <v>37.013746825579155</v>
      </c>
      <c r="V88" s="335">
        <v>38.143565758900912</v>
      </c>
      <c r="W88" s="335">
        <v>39.224952629166694</v>
      </c>
      <c r="X88" s="335">
        <v>42.070753645881148</v>
      </c>
      <c r="Y88" s="335">
        <v>46.028872888493389</v>
      </c>
      <c r="Z88" s="335">
        <v>51.110154518709585</v>
      </c>
      <c r="AA88" s="335">
        <v>57.180160524301009</v>
      </c>
      <c r="AB88" s="335">
        <v>64.107208753501581</v>
      </c>
      <c r="AC88" s="335">
        <v>71.757904062427059</v>
      </c>
      <c r="AD88" s="335">
        <v>79.999667901176267</v>
      </c>
      <c r="AE88" s="335">
        <v>88.699493471818073</v>
      </c>
      <c r="AF88" s="335">
        <v>97.351610244767826</v>
      </c>
      <c r="AG88" s="335">
        <v>105.80141712785691</v>
      </c>
      <c r="AH88" s="335">
        <v>114.70313632258926</v>
      </c>
      <c r="AI88" s="335">
        <v>124.93899109926731</v>
      </c>
      <c r="AJ88" s="335">
        <v>135.44535889525568</v>
      </c>
      <c r="AK88" s="335">
        <v>146.18669364495696</v>
      </c>
      <c r="AL88" s="335">
        <v>157.49629068241794</v>
      </c>
      <c r="AM88" s="335">
        <v>165.64928380538421</v>
      </c>
      <c r="AN88" s="335">
        <v>173.11482022708515</v>
      </c>
      <c r="AO88" s="335">
        <v>178.98148212922459</v>
      </c>
      <c r="AP88" s="335">
        <v>184.92644065473291</v>
      </c>
      <c r="AQ88" s="335">
        <v>189.941</v>
      </c>
      <c r="AR88" s="335">
        <v>194.76400000000004</v>
      </c>
      <c r="AS88" s="335">
        <v>199.38172961543231</v>
      </c>
      <c r="AT88" s="335">
        <v>202.62072474211811</v>
      </c>
      <c r="AU88" s="335">
        <v>205.63100040122856</v>
      </c>
      <c r="AV88" s="335">
        <v>208.48536362456466</v>
      </c>
      <c r="AW88" s="335">
        <v>216.72663386430764</v>
      </c>
      <c r="AX88" s="335">
        <v>225.03410084393289</v>
      </c>
      <c r="AY88" s="335">
        <v>230.45680525495345</v>
      </c>
      <c r="AZ88" s="335">
        <v>237.58047589663576</v>
      </c>
      <c r="BA88" s="335">
        <v>244.72089066874923</v>
      </c>
      <c r="BB88" s="335">
        <v>251.88367950976783</v>
      </c>
      <c r="BC88" s="335">
        <v>259.03315177474582</v>
      </c>
      <c r="BD88" s="335">
        <v>266.17436886681128</v>
      </c>
      <c r="BE88" s="335">
        <v>268.59121685046796</v>
      </c>
      <c r="BF88" s="335">
        <v>270.54285037324632</v>
      </c>
      <c r="BG88" s="335">
        <v>272.46659561703302</v>
      </c>
      <c r="BH88" s="335">
        <v>274.36213078244441</v>
      </c>
      <c r="BI88" s="335">
        <v>276.22980571370226</v>
      </c>
      <c r="BJ88" s="335">
        <v>278.07015084999603</v>
      </c>
      <c r="BK88" s="335">
        <v>279.87807885708912</v>
      </c>
      <c r="BL88" s="335">
        <v>281.65608040483824</v>
      </c>
      <c r="BM88" s="335">
        <v>283.40437752608437</v>
      </c>
      <c r="BN88" s="335">
        <v>285.12714181298043</v>
      </c>
      <c r="BO88" s="335">
        <v>286.82192048083385</v>
      </c>
      <c r="BP88" s="335">
        <v>288.49403838292272</v>
      </c>
      <c r="BQ88" s="335">
        <v>290.14683090279487</v>
      </c>
      <c r="BR88" s="335">
        <v>291.78591812154013</v>
      </c>
      <c r="BS88" s="335">
        <v>293.40976309624887</v>
      </c>
      <c r="BT88" s="335">
        <v>295.02316125696723</v>
      </c>
      <c r="BU88" s="335">
        <v>296.62840104139178</v>
      </c>
      <c r="BV88" s="335">
        <v>298.23003114452149</v>
      </c>
      <c r="BW88" s="335">
        <v>299.82465652114053</v>
      </c>
      <c r="BX88" s="335">
        <v>301.41525377193437</v>
      </c>
      <c r="BY88" s="335">
        <v>303.00144868849065</v>
      </c>
      <c r="BZ88" s="335">
        <v>304.58442768972992</v>
      </c>
      <c r="CA88" s="335">
        <v>306.15863866266204</v>
      </c>
      <c r="CB88" s="335">
        <v>307.72447009620612</v>
      </c>
      <c r="CC88" s="335">
        <v>309.28052544777302</v>
      </c>
      <c r="CD88" s="335">
        <v>310.82769093516248</v>
      </c>
      <c r="CE88" s="335">
        <v>312.37957777913374</v>
      </c>
      <c r="CF88" s="335">
        <v>313.93707290381235</v>
      </c>
    </row>
    <row r="89" spans="2:84">
      <c r="B89" s="349"/>
      <c r="C89" s="332"/>
      <c r="D89" s="332"/>
      <c r="E89" s="332"/>
      <c r="F89" s="332"/>
      <c r="G89" s="332"/>
      <c r="H89" s="332"/>
      <c r="I89" s="332"/>
      <c r="J89" s="332"/>
      <c r="K89" s="332"/>
      <c r="BQ89" s="338"/>
    </row>
    <row r="90" spans="2:84">
      <c r="B90" s="349"/>
      <c r="C90" s="345" t="s">
        <v>494</v>
      </c>
      <c r="D90" s="332"/>
      <c r="E90" s="332"/>
      <c r="F90" s="332"/>
      <c r="G90" s="332"/>
      <c r="H90" s="332"/>
      <c r="I90" s="332"/>
      <c r="J90" s="332"/>
      <c r="K90" s="332"/>
      <c r="BQ90" s="350"/>
    </row>
    <row r="91" spans="2:84">
      <c r="B91" s="334" t="s">
        <v>36</v>
      </c>
      <c r="C91" s="322">
        <v>1970</v>
      </c>
      <c r="D91" s="322">
        <v>1971</v>
      </c>
      <c r="E91" s="322">
        <v>1972</v>
      </c>
      <c r="F91" s="322">
        <v>1973</v>
      </c>
      <c r="G91" s="322">
        <v>1974</v>
      </c>
      <c r="H91" s="322">
        <v>1975</v>
      </c>
      <c r="I91" s="322">
        <v>1976</v>
      </c>
      <c r="J91" s="322">
        <v>1977</v>
      </c>
      <c r="K91" s="322">
        <v>1978</v>
      </c>
      <c r="L91" s="322">
        <v>1979</v>
      </c>
      <c r="M91" s="322">
        <v>1980</v>
      </c>
      <c r="N91" s="322">
        <v>1981</v>
      </c>
      <c r="O91" s="322">
        <v>1982</v>
      </c>
      <c r="P91" s="322">
        <v>1983</v>
      </c>
      <c r="Q91" s="322">
        <v>1984</v>
      </c>
      <c r="R91" s="322">
        <v>1985</v>
      </c>
      <c r="S91" s="322">
        <v>1986</v>
      </c>
      <c r="T91" s="322">
        <v>1987</v>
      </c>
      <c r="U91" s="322">
        <v>1988</v>
      </c>
      <c r="V91" s="322">
        <v>1989</v>
      </c>
      <c r="W91" s="322">
        <v>1990</v>
      </c>
      <c r="X91" s="322">
        <v>1991</v>
      </c>
      <c r="Y91" s="322">
        <v>1992</v>
      </c>
      <c r="Z91" s="322">
        <v>1993</v>
      </c>
      <c r="AA91" s="322">
        <v>1994</v>
      </c>
      <c r="AB91" s="322">
        <v>1995</v>
      </c>
      <c r="AC91" s="322">
        <v>1996</v>
      </c>
      <c r="AD91" s="322">
        <v>1997</v>
      </c>
      <c r="AE91" s="322">
        <v>1998</v>
      </c>
      <c r="AF91" s="322">
        <v>1999</v>
      </c>
      <c r="AG91" s="322">
        <v>2000</v>
      </c>
      <c r="AH91" s="322">
        <v>2001</v>
      </c>
      <c r="AI91" s="322">
        <v>2002</v>
      </c>
      <c r="AJ91" s="322">
        <v>2003</v>
      </c>
      <c r="AK91" s="322">
        <v>2004</v>
      </c>
      <c r="AL91" s="322">
        <v>2005</v>
      </c>
      <c r="AM91" s="322">
        <v>2006</v>
      </c>
      <c r="AN91" s="322">
        <v>2007</v>
      </c>
      <c r="AO91" s="322">
        <v>2008</v>
      </c>
      <c r="AP91" s="322">
        <v>2009</v>
      </c>
      <c r="AQ91" s="322">
        <v>2010</v>
      </c>
      <c r="AR91" s="322">
        <v>2011</v>
      </c>
      <c r="AS91" s="322">
        <v>2012</v>
      </c>
      <c r="AT91" s="322">
        <v>2013</v>
      </c>
      <c r="AU91" s="322">
        <v>2014</v>
      </c>
      <c r="AV91" s="322">
        <v>2015</v>
      </c>
      <c r="AW91" s="322">
        <v>2016</v>
      </c>
      <c r="AX91" s="322">
        <v>2017</v>
      </c>
      <c r="AY91" s="322">
        <v>2018</v>
      </c>
      <c r="AZ91" s="322">
        <v>2019</v>
      </c>
      <c r="BA91" s="322">
        <v>2020</v>
      </c>
      <c r="BB91" s="322">
        <v>2021</v>
      </c>
      <c r="BC91" s="322">
        <v>2022</v>
      </c>
      <c r="BD91" s="322">
        <v>2023</v>
      </c>
      <c r="BE91" s="322">
        <v>2024</v>
      </c>
      <c r="BF91" s="322">
        <v>2025</v>
      </c>
      <c r="BG91" s="322">
        <v>2026</v>
      </c>
      <c r="BH91" s="322">
        <v>2027</v>
      </c>
      <c r="BI91" s="322">
        <v>2028</v>
      </c>
      <c r="BJ91" s="322">
        <v>2029</v>
      </c>
      <c r="BK91" s="322">
        <v>2030</v>
      </c>
      <c r="BL91" s="322">
        <v>2031</v>
      </c>
      <c r="BM91" s="322">
        <v>2032</v>
      </c>
      <c r="BN91" s="322">
        <v>2033</v>
      </c>
      <c r="BO91" s="322">
        <v>2034</v>
      </c>
      <c r="BP91" s="322">
        <v>2035</v>
      </c>
      <c r="BQ91" s="322">
        <v>2036</v>
      </c>
      <c r="BR91" s="322">
        <v>2037</v>
      </c>
      <c r="BS91" s="322">
        <v>2038</v>
      </c>
      <c r="BT91" s="322">
        <v>2039</v>
      </c>
      <c r="BU91" s="322">
        <v>2040</v>
      </c>
      <c r="BV91" s="322">
        <v>2041</v>
      </c>
      <c r="BW91" s="322">
        <v>2042</v>
      </c>
      <c r="BX91" s="322">
        <v>2043</v>
      </c>
      <c r="BY91" s="322">
        <v>2044</v>
      </c>
      <c r="BZ91" s="322">
        <v>2045</v>
      </c>
      <c r="CA91" s="322">
        <v>2046</v>
      </c>
      <c r="CB91" s="322">
        <v>2047</v>
      </c>
      <c r="CC91" s="322">
        <v>2048</v>
      </c>
      <c r="CD91" s="322">
        <v>2049</v>
      </c>
      <c r="CE91" s="322">
        <v>2050</v>
      </c>
      <c r="CF91" s="322">
        <v>2051</v>
      </c>
    </row>
    <row r="92" spans="2:84">
      <c r="B92" s="334" t="s">
        <v>521</v>
      </c>
      <c r="C92" s="335">
        <v>0.78575231827524417</v>
      </c>
      <c r="D92" s="335">
        <v>0.82835229847285918</v>
      </c>
      <c r="E92" s="335">
        <v>0.87195358516698984</v>
      </c>
      <c r="F92" s="335">
        <v>0.91655617835764402</v>
      </c>
      <c r="G92" s="335">
        <v>0.96216007804481263</v>
      </c>
      <c r="H92" s="335">
        <v>1.0087652842285053</v>
      </c>
      <c r="I92" s="335">
        <v>1.0563717969087167</v>
      </c>
      <c r="J92" s="335">
        <v>1.1929163365860371</v>
      </c>
      <c r="K92" s="335">
        <v>1.3333928439931479</v>
      </c>
      <c r="L92" s="335">
        <v>1.4778116783984656</v>
      </c>
      <c r="M92" s="335">
        <v>1.6263960832276436</v>
      </c>
      <c r="N92" s="335">
        <v>1.7791665076343155</v>
      </c>
      <c r="O92" s="335">
        <v>1.9360232039379521</v>
      </c>
      <c r="P92" s="335">
        <v>2.0968595749697361</v>
      </c>
      <c r="Q92" s="335">
        <v>2.2365414425407697</v>
      </c>
      <c r="R92" s="335">
        <v>2.3664059022312656</v>
      </c>
      <c r="S92" s="335">
        <v>2.4872581622203538</v>
      </c>
      <c r="T92" s="335">
        <v>2.5995858606527058</v>
      </c>
      <c r="U92" s="335">
        <v>2.7063352112569845</v>
      </c>
      <c r="V92" s="335">
        <v>2.8071961330186204</v>
      </c>
      <c r="W92" s="335">
        <v>2.9535314551414955</v>
      </c>
      <c r="X92" s="335">
        <v>3.0661192365365939</v>
      </c>
      <c r="Y92" s="335">
        <v>3.213960344234986</v>
      </c>
      <c r="Z92" s="335">
        <v>3.4091728540594688</v>
      </c>
      <c r="AA92" s="335">
        <v>3.6071348888991333</v>
      </c>
      <c r="AB92" s="335">
        <v>3.7325108445063786</v>
      </c>
      <c r="AC92" s="335">
        <v>3.7934098012975879</v>
      </c>
      <c r="AD92" s="335">
        <v>3.782224114184916</v>
      </c>
      <c r="AE92" s="335">
        <v>3.7178849202664446</v>
      </c>
      <c r="AF92" s="335">
        <v>3.6283954737417834</v>
      </c>
      <c r="AG92" s="335">
        <v>3.524851460101202</v>
      </c>
      <c r="AH92" s="335">
        <v>3.4468093612684743</v>
      </c>
      <c r="AI92" s="335">
        <v>3.5693551445957472</v>
      </c>
      <c r="AJ92" s="335">
        <v>3.8437693025635786</v>
      </c>
      <c r="AK92" s="335">
        <v>4.2334179206091802</v>
      </c>
      <c r="AL92" s="335">
        <v>4.6173842503691001</v>
      </c>
      <c r="AM92" s="335">
        <v>4.8577712740633219</v>
      </c>
      <c r="AN92" s="335">
        <v>5.010923473431161</v>
      </c>
      <c r="AO92" s="335">
        <v>4.0374870809447181</v>
      </c>
      <c r="AP92" s="335">
        <v>3.7302980013436313</v>
      </c>
      <c r="AQ92" s="335">
        <v>3.9398163381850537</v>
      </c>
      <c r="AR92" s="335">
        <v>4.2588262083026542</v>
      </c>
      <c r="AS92" s="335">
        <v>4.536516685689814</v>
      </c>
      <c r="AT92" s="335">
        <v>4.6729979817745013</v>
      </c>
      <c r="AU92" s="335">
        <v>4.7508356986470153</v>
      </c>
      <c r="AV92" s="335">
        <v>4.8678312324900643</v>
      </c>
      <c r="AW92" s="335">
        <v>5.1143611744460005</v>
      </c>
      <c r="AX92" s="335">
        <v>5.3656868517901204</v>
      </c>
      <c r="AY92" s="335">
        <v>5.619862356989052</v>
      </c>
      <c r="AZ92" s="335">
        <v>5.8689845619261067</v>
      </c>
      <c r="BA92" s="335">
        <v>6.121604981271382</v>
      </c>
      <c r="BB92" s="335">
        <v>6.3780689271302196</v>
      </c>
      <c r="BC92" s="335">
        <v>6.6370456175914176</v>
      </c>
      <c r="BD92" s="335">
        <v>6.8988426185938669</v>
      </c>
      <c r="BE92" s="335">
        <v>7.1646251430561554</v>
      </c>
      <c r="BF92" s="335">
        <v>7.4348301969413209</v>
      </c>
      <c r="BG92" s="335">
        <v>7.7079104450942948</v>
      </c>
      <c r="BH92" s="335">
        <v>7.9843933822291238</v>
      </c>
      <c r="BI92" s="335">
        <v>8.2642344992401302</v>
      </c>
      <c r="BJ92" s="335">
        <v>8.5480216060506518</v>
      </c>
      <c r="BK92" s="335">
        <v>8.8342938801448998</v>
      </c>
      <c r="BL92" s="335">
        <v>9.1236834219726113</v>
      </c>
      <c r="BM92" s="335">
        <v>9.4161350534072046</v>
      </c>
      <c r="BN92" s="335">
        <v>9.7123825677715274</v>
      </c>
      <c r="BO92" s="335">
        <v>10.0109850660641</v>
      </c>
      <c r="BP92" s="335">
        <v>10.312720444491303</v>
      </c>
      <c r="BQ92" s="335">
        <v>10.617663507476296</v>
      </c>
      <c r="BR92" s="335">
        <v>10.926667221612597</v>
      </c>
      <c r="BS92" s="335">
        <v>11.238290252672261</v>
      </c>
      <c r="BT92" s="335">
        <v>11.553365634465306</v>
      </c>
      <c r="BU92" s="335">
        <v>11.871967080151251</v>
      </c>
      <c r="BV92" s="335">
        <v>12.194977192262161</v>
      </c>
      <c r="BW92" s="335">
        <v>12.520842522773414</v>
      </c>
      <c r="BX92" s="335">
        <v>12.850382380711611</v>
      </c>
      <c r="BY92" s="335">
        <v>13.183578344088176</v>
      </c>
      <c r="BZ92" s="335">
        <v>13.52121555263928</v>
      </c>
      <c r="CA92" s="335">
        <v>13.86157746045102</v>
      </c>
      <c r="CB92" s="335">
        <v>14.205395792640793</v>
      </c>
      <c r="CC92" s="335">
        <v>14.552590347432583</v>
      </c>
      <c r="CD92" s="335">
        <v>14.903947655307226</v>
      </c>
      <c r="CE92" s="335">
        <v>15.25859778504036</v>
      </c>
      <c r="CF92" s="335">
        <v>15.617360853810007</v>
      </c>
    </row>
    <row r="93" spans="2:84">
      <c r="B93" s="334" t="s">
        <v>522</v>
      </c>
      <c r="C93" s="335">
        <v>0</v>
      </c>
      <c r="D93" s="335">
        <v>0</v>
      </c>
      <c r="E93" s="335">
        <v>0</v>
      </c>
      <c r="F93" s="335">
        <v>0</v>
      </c>
      <c r="G93" s="335">
        <v>0</v>
      </c>
      <c r="H93" s="335">
        <v>0</v>
      </c>
      <c r="I93" s="335">
        <v>0</v>
      </c>
      <c r="J93" s="335">
        <v>0</v>
      </c>
      <c r="K93" s="335">
        <v>0</v>
      </c>
      <c r="L93" s="335">
        <v>0</v>
      </c>
      <c r="M93" s="335">
        <v>0</v>
      </c>
      <c r="N93" s="335">
        <v>0</v>
      </c>
      <c r="O93" s="335">
        <v>0</v>
      </c>
      <c r="P93" s="335">
        <v>0</v>
      </c>
      <c r="Q93" s="335">
        <v>0</v>
      </c>
      <c r="R93" s="335">
        <v>0</v>
      </c>
      <c r="S93" s="335">
        <v>0</v>
      </c>
      <c r="T93" s="335">
        <v>0</v>
      </c>
      <c r="U93" s="335">
        <v>0</v>
      </c>
      <c r="V93" s="335">
        <v>0</v>
      </c>
      <c r="W93" s="335">
        <v>0</v>
      </c>
      <c r="X93" s="335">
        <v>0</v>
      </c>
      <c r="Y93" s="335">
        <v>0</v>
      </c>
      <c r="Z93" s="335">
        <v>0</v>
      </c>
      <c r="AA93" s="335">
        <v>0</v>
      </c>
      <c r="AB93" s="335">
        <v>0</v>
      </c>
      <c r="AC93" s="335">
        <v>0</v>
      </c>
      <c r="AD93" s="335">
        <v>0</v>
      </c>
      <c r="AE93" s="335">
        <v>0</v>
      </c>
      <c r="AF93" s="335">
        <v>0</v>
      </c>
      <c r="AG93" s="335">
        <v>0</v>
      </c>
      <c r="AH93" s="335">
        <v>0</v>
      </c>
      <c r="AI93" s="335">
        <v>0</v>
      </c>
      <c r="AJ93" s="335">
        <v>0</v>
      </c>
      <c r="AK93" s="335">
        <v>0</v>
      </c>
      <c r="AL93" s="335">
        <v>0</v>
      </c>
      <c r="AM93" s="335">
        <v>0</v>
      </c>
      <c r="AN93" s="335">
        <v>0</v>
      </c>
      <c r="AO93" s="335">
        <v>6.1593749999999996E-2</v>
      </c>
      <c r="AP93" s="335">
        <v>6.6110624999999992E-2</v>
      </c>
      <c r="AQ93" s="335">
        <v>0.10101375000000001</v>
      </c>
      <c r="AR93" s="335">
        <v>0.12359812500000002</v>
      </c>
      <c r="AS93" s="335">
        <v>0.15767999999999999</v>
      </c>
      <c r="AT93" s="335">
        <v>0.18272812499999996</v>
      </c>
      <c r="AU93" s="335">
        <v>0.21024000000000001</v>
      </c>
      <c r="AV93" s="335">
        <v>0.24189411235955061</v>
      </c>
      <c r="AW93" s="335">
        <v>0.2749370669491174</v>
      </c>
      <c r="AX93" s="335">
        <v>0.30849558675425837</v>
      </c>
      <c r="AY93" s="335">
        <v>0.31780495104000001</v>
      </c>
      <c r="AZ93" s="335">
        <v>0.31960300892999993</v>
      </c>
      <c r="BA93" s="335">
        <v>0.32133706844999999</v>
      </c>
      <c r="BB93" s="335">
        <v>0.32299816811999998</v>
      </c>
      <c r="BC93" s="335">
        <v>0.32458686420000005</v>
      </c>
      <c r="BD93" s="335">
        <v>0.32609456312999996</v>
      </c>
      <c r="BE93" s="335">
        <v>0.32758094788499992</v>
      </c>
      <c r="BF93" s="335">
        <v>0.32903702413499997</v>
      </c>
      <c r="BG93" s="335">
        <v>0.33045366505500001</v>
      </c>
      <c r="BH93" s="335">
        <v>0.33182831710499999</v>
      </c>
      <c r="BI93" s="335">
        <v>0.33316175116499996</v>
      </c>
      <c r="BJ93" s="335">
        <v>0.33445241561999994</v>
      </c>
      <c r="BK93" s="335">
        <v>0.33569960091000001</v>
      </c>
      <c r="BL93" s="335">
        <v>0.336904137045</v>
      </c>
      <c r="BM93" s="335">
        <v>0.33806663941499998</v>
      </c>
      <c r="BN93" s="335">
        <v>0.33918987617999996</v>
      </c>
      <c r="BO93" s="335">
        <v>0.34027631437499994</v>
      </c>
      <c r="BP93" s="335">
        <v>0.34133003725500005</v>
      </c>
      <c r="BQ93" s="335">
        <v>0.34235524633499997</v>
      </c>
      <c r="BR93" s="335">
        <v>0.34335624386999997</v>
      </c>
      <c r="BS93" s="335">
        <v>0.34433648568000003</v>
      </c>
      <c r="BT93" s="335">
        <v>0.34529923048499994</v>
      </c>
      <c r="BU93" s="335">
        <v>0.34624729024499995</v>
      </c>
      <c r="BV93" s="335">
        <v>0.34718353495499998</v>
      </c>
      <c r="BW93" s="335">
        <v>0.34810918334999996</v>
      </c>
      <c r="BX93" s="335">
        <v>0.34902524392500001</v>
      </c>
      <c r="BY93" s="335">
        <v>0.34993136080499998</v>
      </c>
      <c r="BZ93" s="335">
        <v>0.35082643680000003</v>
      </c>
      <c r="CA93" s="335">
        <v>0.35170924660499997</v>
      </c>
      <c r="CB93" s="335">
        <v>0.35257780936499994</v>
      </c>
      <c r="CC93" s="335">
        <v>0.35343064135499996</v>
      </c>
      <c r="CD93" s="335">
        <v>0.35426633549999997</v>
      </c>
      <c r="CE93" s="335">
        <v>0.35510556114787495</v>
      </c>
      <c r="CF93" s="335">
        <v>0.35594677484716059</v>
      </c>
    </row>
    <row r="94" spans="2:84">
      <c r="B94" s="334" t="s">
        <v>523</v>
      </c>
      <c r="C94" s="335">
        <v>0</v>
      </c>
      <c r="D94" s="335">
        <v>0</v>
      </c>
      <c r="E94" s="335">
        <v>0</v>
      </c>
      <c r="F94" s="335">
        <v>0</v>
      </c>
      <c r="G94" s="335">
        <v>0</v>
      </c>
      <c r="H94" s="335">
        <v>0</v>
      </c>
      <c r="I94" s="335">
        <v>0</v>
      </c>
      <c r="J94" s="335">
        <v>0</v>
      </c>
      <c r="K94" s="335">
        <v>0</v>
      </c>
      <c r="L94" s="335">
        <v>0</v>
      </c>
      <c r="M94" s="335">
        <v>0</v>
      </c>
      <c r="N94" s="335">
        <v>0</v>
      </c>
      <c r="O94" s="335">
        <v>0</v>
      </c>
      <c r="P94" s="335">
        <v>0</v>
      </c>
      <c r="Q94" s="335">
        <v>0</v>
      </c>
      <c r="R94" s="335">
        <v>0</v>
      </c>
      <c r="S94" s="335">
        <v>0</v>
      </c>
      <c r="T94" s="335">
        <v>0</v>
      </c>
      <c r="U94" s="335">
        <v>0</v>
      </c>
      <c r="V94" s="335">
        <v>0</v>
      </c>
      <c r="W94" s="335">
        <v>0</v>
      </c>
      <c r="X94" s="335">
        <v>0</v>
      </c>
      <c r="Y94" s="335">
        <v>0</v>
      </c>
      <c r="Z94" s="335">
        <v>0</v>
      </c>
      <c r="AA94" s="335">
        <v>0</v>
      </c>
      <c r="AB94" s="335">
        <v>0</v>
      </c>
      <c r="AC94" s="335">
        <v>0</v>
      </c>
      <c r="AD94" s="335">
        <v>0</v>
      </c>
      <c r="AE94" s="335">
        <v>0</v>
      </c>
      <c r="AF94" s="335">
        <v>0</v>
      </c>
      <c r="AG94" s="335">
        <v>0</v>
      </c>
      <c r="AH94" s="335">
        <v>0</v>
      </c>
      <c r="AI94" s="335">
        <v>0</v>
      </c>
      <c r="AJ94" s="335">
        <v>0</v>
      </c>
      <c r="AK94" s="335">
        <v>0</v>
      </c>
      <c r="AL94" s="335">
        <v>0</v>
      </c>
      <c r="AM94" s="335">
        <v>0</v>
      </c>
      <c r="AN94" s="335">
        <v>0</v>
      </c>
      <c r="AO94" s="335">
        <v>5.9666490000000003E-2</v>
      </c>
      <c r="AP94" s="335">
        <v>5.8625189999999994E-2</v>
      </c>
      <c r="AQ94" s="335">
        <v>4.914936000000001E-2</v>
      </c>
      <c r="AR94" s="335">
        <v>4.3422210000000003E-2</v>
      </c>
      <c r="AS94" s="335">
        <v>3.6028979999999995E-2</v>
      </c>
      <c r="AT94" s="335">
        <v>2.9572919999999996E-2</v>
      </c>
      <c r="AU94" s="335">
        <v>2.3012730000000002E-2</v>
      </c>
      <c r="AV94" s="335">
        <v>1.7907793415492958E-2</v>
      </c>
      <c r="AW94" s="335">
        <v>1.1315248771583065E-2</v>
      </c>
      <c r="AX94" s="335">
        <v>4.5919762840115445E-3</v>
      </c>
      <c r="AY94" s="335">
        <v>0</v>
      </c>
      <c r="AZ94" s="335">
        <v>0</v>
      </c>
      <c r="BA94" s="335">
        <v>0</v>
      </c>
      <c r="BB94" s="335">
        <v>0</v>
      </c>
      <c r="BC94" s="335">
        <v>0</v>
      </c>
      <c r="BD94" s="335">
        <v>0</v>
      </c>
      <c r="BE94" s="335">
        <v>0</v>
      </c>
      <c r="BF94" s="335">
        <v>0</v>
      </c>
      <c r="BG94" s="335">
        <v>0</v>
      </c>
      <c r="BH94" s="335">
        <v>0</v>
      </c>
      <c r="BI94" s="335">
        <v>0</v>
      </c>
      <c r="BJ94" s="335">
        <v>0</v>
      </c>
      <c r="BK94" s="335">
        <v>0</v>
      </c>
      <c r="BL94" s="335">
        <v>0</v>
      </c>
      <c r="BM94" s="335">
        <v>0</v>
      </c>
      <c r="BN94" s="335">
        <v>0</v>
      </c>
      <c r="BO94" s="335">
        <v>0</v>
      </c>
      <c r="BP94" s="335">
        <v>0</v>
      </c>
      <c r="BQ94" s="335">
        <v>0</v>
      </c>
      <c r="BR94" s="335">
        <v>0</v>
      </c>
      <c r="BS94" s="335">
        <v>0</v>
      </c>
      <c r="BT94" s="335">
        <v>0</v>
      </c>
      <c r="BU94" s="335">
        <v>0</v>
      </c>
      <c r="BV94" s="335">
        <v>0</v>
      </c>
      <c r="BW94" s="335">
        <v>0</v>
      </c>
      <c r="BX94" s="335">
        <v>0</v>
      </c>
      <c r="BY94" s="335">
        <v>0</v>
      </c>
      <c r="BZ94" s="335">
        <v>0</v>
      </c>
      <c r="CA94" s="335">
        <v>0</v>
      </c>
      <c r="CB94" s="335">
        <v>0</v>
      </c>
      <c r="CC94" s="335">
        <v>0</v>
      </c>
      <c r="CD94" s="335">
        <v>0</v>
      </c>
      <c r="CE94" s="335">
        <v>0</v>
      </c>
      <c r="CF94" s="335">
        <v>0</v>
      </c>
    </row>
    <row r="95" spans="2:84">
      <c r="B95" s="334" t="s">
        <v>524</v>
      </c>
      <c r="C95" s="335">
        <v>0</v>
      </c>
      <c r="D95" s="335">
        <v>0</v>
      </c>
      <c r="E95" s="335">
        <v>0</v>
      </c>
      <c r="F95" s="335">
        <v>0</v>
      </c>
      <c r="G95" s="335">
        <v>0</v>
      </c>
      <c r="H95" s="335">
        <v>0</v>
      </c>
      <c r="I95" s="335">
        <v>0</v>
      </c>
      <c r="J95" s="335">
        <v>0</v>
      </c>
      <c r="K95" s="335">
        <v>0</v>
      </c>
      <c r="L95" s="335">
        <v>0</v>
      </c>
      <c r="M95" s="335">
        <v>0</v>
      </c>
      <c r="N95" s="335">
        <v>0</v>
      </c>
      <c r="O95" s="335">
        <v>0</v>
      </c>
      <c r="P95" s="335">
        <v>0</v>
      </c>
      <c r="Q95" s="335">
        <v>0</v>
      </c>
      <c r="R95" s="335">
        <v>0</v>
      </c>
      <c r="S95" s="335">
        <v>0</v>
      </c>
      <c r="T95" s="335">
        <v>0</v>
      </c>
      <c r="U95" s="335">
        <v>0</v>
      </c>
      <c r="V95" s="335">
        <v>0</v>
      </c>
      <c r="W95" s="335">
        <v>0</v>
      </c>
      <c r="X95" s="335">
        <v>0</v>
      </c>
      <c r="Y95" s="335">
        <v>0</v>
      </c>
      <c r="Z95" s="335">
        <v>0</v>
      </c>
      <c r="AA95" s="335">
        <v>0</v>
      </c>
      <c r="AB95" s="335">
        <v>0</v>
      </c>
      <c r="AC95" s="335">
        <v>0</v>
      </c>
      <c r="AD95" s="335">
        <v>0</v>
      </c>
      <c r="AE95" s="335">
        <v>0</v>
      </c>
      <c r="AF95" s="335">
        <v>0</v>
      </c>
      <c r="AG95" s="335">
        <v>0</v>
      </c>
      <c r="AH95" s="335">
        <v>0</v>
      </c>
      <c r="AI95" s="335">
        <v>0</v>
      </c>
      <c r="AJ95" s="335">
        <v>0</v>
      </c>
      <c r="AK95" s="335">
        <v>0</v>
      </c>
      <c r="AL95" s="335">
        <v>0</v>
      </c>
      <c r="AM95" s="335">
        <v>0</v>
      </c>
      <c r="AN95" s="335">
        <v>0</v>
      </c>
      <c r="AO95" s="335">
        <v>0</v>
      </c>
      <c r="AP95" s="335">
        <v>0</v>
      </c>
      <c r="AQ95" s="335">
        <v>4.7217284760000004E-3</v>
      </c>
      <c r="AR95" s="335">
        <v>2.6126564986499998E-2</v>
      </c>
      <c r="AS95" s="335">
        <v>5.731925149799999E-2</v>
      </c>
      <c r="AT95" s="335">
        <v>0.105641625430539</v>
      </c>
      <c r="AU95" s="335">
        <v>0.13062769411256053</v>
      </c>
      <c r="AV95" s="335">
        <v>0.1438388571059841</v>
      </c>
      <c r="AW95" s="335">
        <v>0.25614596598409733</v>
      </c>
      <c r="AX95" s="335">
        <v>0.31721206591054124</v>
      </c>
      <c r="AY95" s="335">
        <v>0.37890331880718936</v>
      </c>
      <c r="AZ95" s="335">
        <v>0.44069029005079641</v>
      </c>
      <c r="BA95" s="335">
        <v>0.5030481678321207</v>
      </c>
      <c r="BB95" s="335">
        <v>0.56609056324752927</v>
      </c>
      <c r="BC95" s="335">
        <v>0.62944823644342229</v>
      </c>
      <c r="BD95" s="335">
        <v>0.69322667640738833</v>
      </c>
      <c r="BE95" s="335">
        <v>0.70167839036966995</v>
      </c>
      <c r="BF95" s="335">
        <v>0.70479730569717003</v>
      </c>
      <c r="BG95" s="335">
        <v>0.70783175054781</v>
      </c>
      <c r="BH95" s="335">
        <v>0.71077625523891008</v>
      </c>
      <c r="BI95" s="335">
        <v>0.71363247099542992</v>
      </c>
      <c r="BJ95" s="335">
        <v>0.71639707425803989</v>
      </c>
      <c r="BK95" s="335">
        <v>0.71906854514921992</v>
      </c>
      <c r="BL95" s="335">
        <v>0.72164866155038987</v>
      </c>
      <c r="BM95" s="335">
        <v>0.72413874162692993</v>
      </c>
      <c r="BN95" s="335">
        <v>0.72654471477755989</v>
      </c>
      <c r="BO95" s="335">
        <v>0.72887186539124993</v>
      </c>
      <c r="BP95" s="335">
        <v>0.73112893980020999</v>
      </c>
      <c r="BQ95" s="335">
        <v>0.73332493764956996</v>
      </c>
      <c r="BR95" s="335">
        <v>0.7354690743695399</v>
      </c>
      <c r="BS95" s="335">
        <v>0.73756875232656005</v>
      </c>
      <c r="BT95" s="335">
        <v>0.73963095169886994</v>
      </c>
      <c r="BU95" s="335">
        <v>0.7416616957047899</v>
      </c>
      <c r="BV95" s="335">
        <v>0.74366713187361</v>
      </c>
      <c r="BW95" s="335">
        <v>0.74564987073569988</v>
      </c>
      <c r="BX95" s="335">
        <v>0.74761207248734995</v>
      </c>
      <c r="BY95" s="335">
        <v>0.74955297484431005</v>
      </c>
      <c r="BZ95" s="335">
        <v>0.7514702276255999</v>
      </c>
      <c r="CA95" s="335">
        <v>0.75336120622790981</v>
      </c>
      <c r="CB95" s="335">
        <v>0.7552216676598299</v>
      </c>
      <c r="CC95" s="335">
        <v>0.75704843378241005</v>
      </c>
      <c r="CD95" s="335">
        <v>0.75883849064100006</v>
      </c>
      <c r="CE95" s="335">
        <v>0.76063611197874814</v>
      </c>
      <c r="CF95" s="335">
        <v>0.76243799172261806</v>
      </c>
    </row>
    <row r="96" spans="2:84">
      <c r="B96" s="334" t="s">
        <v>525</v>
      </c>
      <c r="C96" s="335">
        <v>0</v>
      </c>
      <c r="D96" s="335">
        <v>0</v>
      </c>
      <c r="E96" s="335">
        <v>0</v>
      </c>
      <c r="F96" s="335">
        <v>0</v>
      </c>
      <c r="G96" s="335">
        <v>0</v>
      </c>
      <c r="H96" s="335">
        <v>0</v>
      </c>
      <c r="I96" s="335">
        <v>0</v>
      </c>
      <c r="J96" s="335">
        <v>0</v>
      </c>
      <c r="K96" s="335">
        <v>0</v>
      </c>
      <c r="L96" s="335">
        <v>0</v>
      </c>
      <c r="M96" s="335">
        <v>0</v>
      </c>
      <c r="N96" s="335">
        <v>0</v>
      </c>
      <c r="O96" s="335">
        <v>0</v>
      </c>
      <c r="P96" s="335">
        <v>0</v>
      </c>
      <c r="Q96" s="335">
        <v>0</v>
      </c>
      <c r="R96" s="335">
        <v>0</v>
      </c>
      <c r="S96" s="335">
        <v>0</v>
      </c>
      <c r="T96" s="335">
        <v>0</v>
      </c>
      <c r="U96" s="335">
        <v>0</v>
      </c>
      <c r="V96" s="335">
        <v>0</v>
      </c>
      <c r="W96" s="335">
        <v>0</v>
      </c>
      <c r="X96" s="335">
        <v>0</v>
      </c>
      <c r="Y96" s="335">
        <v>0</v>
      </c>
      <c r="Z96" s="335">
        <v>0</v>
      </c>
      <c r="AA96" s="335">
        <v>0</v>
      </c>
      <c r="AB96" s="335">
        <v>0</v>
      </c>
      <c r="AC96" s="335">
        <v>0</v>
      </c>
      <c r="AD96" s="335">
        <v>0</v>
      </c>
      <c r="AE96" s="335">
        <v>0</v>
      </c>
      <c r="AF96" s="335">
        <v>0</v>
      </c>
      <c r="AG96" s="335">
        <v>0</v>
      </c>
      <c r="AH96" s="335">
        <v>0</v>
      </c>
      <c r="AI96" s="335">
        <v>0</v>
      </c>
      <c r="AJ96" s="335">
        <v>0</v>
      </c>
      <c r="AK96" s="335">
        <v>0</v>
      </c>
      <c r="AL96" s="335">
        <v>0</v>
      </c>
      <c r="AM96" s="335">
        <v>0</v>
      </c>
      <c r="AN96" s="335">
        <v>0</v>
      </c>
      <c r="AO96" s="335">
        <v>0.89323258439999986</v>
      </c>
      <c r="AP96" s="335">
        <v>1.0557177071999999</v>
      </c>
      <c r="AQ96" s="335">
        <v>1.1096512751999998</v>
      </c>
      <c r="AR96" s="335">
        <v>1.1635324584</v>
      </c>
      <c r="AS96" s="335">
        <v>1.2016002648000002</v>
      </c>
      <c r="AT96" s="335">
        <v>1.1920674127049999</v>
      </c>
      <c r="AU96" s="335">
        <v>1.2330746804976598</v>
      </c>
      <c r="AV96" s="335">
        <v>1.2911341055807994</v>
      </c>
      <c r="AW96" s="335">
        <v>1.4019848996832001</v>
      </c>
      <c r="AX96" s="335">
        <v>1.4131476366335998</v>
      </c>
      <c r="AY96" s="335">
        <v>1.4237661806591999</v>
      </c>
      <c r="AZ96" s="335">
        <v>1.4318214800063997</v>
      </c>
      <c r="BA96" s="335">
        <v>1.4395900666560002</v>
      </c>
      <c r="BB96" s="335">
        <v>1.4470317931776</v>
      </c>
      <c r="BC96" s="335">
        <v>1.4541491516160001</v>
      </c>
      <c r="BD96" s="335">
        <v>1.4609036428223998</v>
      </c>
      <c r="BE96" s="335">
        <v>1.4675626465248</v>
      </c>
      <c r="BF96" s="335">
        <v>1.4740858681248004</v>
      </c>
      <c r="BG96" s="335">
        <v>1.4804324194463998</v>
      </c>
      <c r="BH96" s="335">
        <v>1.4865908606303999</v>
      </c>
      <c r="BI96" s="335">
        <v>1.4925646452192001</v>
      </c>
      <c r="BJ96" s="335">
        <v>1.4983468219775997</v>
      </c>
      <c r="BK96" s="335">
        <v>1.5039342120768</v>
      </c>
      <c r="BL96" s="335">
        <v>1.5093305339615997</v>
      </c>
      <c r="BM96" s="335">
        <v>1.5145385445791999</v>
      </c>
      <c r="BN96" s="335">
        <v>1.5195706452864</v>
      </c>
      <c r="BO96" s="335">
        <v>1.5244378884000001</v>
      </c>
      <c r="BP96" s="335">
        <v>1.5291585669023999</v>
      </c>
      <c r="BQ96" s="335">
        <v>1.5337515035807998</v>
      </c>
      <c r="BR96" s="335">
        <v>1.5382359725376</v>
      </c>
      <c r="BS96" s="335">
        <v>1.5426274558464002</v>
      </c>
      <c r="BT96" s="335">
        <v>1.5469405525727999</v>
      </c>
      <c r="BU96" s="335">
        <v>1.5511878602975997</v>
      </c>
      <c r="BV96" s="335">
        <v>1.5553822365984002</v>
      </c>
      <c r="BW96" s="335">
        <v>1.5595291414079997</v>
      </c>
      <c r="BX96" s="335">
        <v>1.5636330927839999</v>
      </c>
      <c r="BY96" s="335">
        <v>1.5676924964063998</v>
      </c>
      <c r="BZ96" s="335">
        <v>1.5717024368640002</v>
      </c>
      <c r="CA96" s="335">
        <v>1.5756574247904001</v>
      </c>
      <c r="CB96" s="335">
        <v>1.5795485859551999</v>
      </c>
      <c r="CC96" s="335">
        <v>1.5833692732704001</v>
      </c>
      <c r="CD96" s="335">
        <v>1.58711318304</v>
      </c>
      <c r="CE96" s="335">
        <v>1.59087291394248</v>
      </c>
      <c r="CF96" s="335">
        <v>1.5946415513152794</v>
      </c>
    </row>
    <row r="97" spans="2:84" ht="13.5" thickBot="1">
      <c r="B97" s="341" t="s">
        <v>33</v>
      </c>
      <c r="C97" s="342">
        <v>0.78575231827524417</v>
      </c>
      <c r="D97" s="342">
        <v>0.82835229847285918</v>
      </c>
      <c r="E97" s="342">
        <v>0.87195358516698984</v>
      </c>
      <c r="F97" s="342">
        <v>0.91655617835764402</v>
      </c>
      <c r="G97" s="342">
        <v>0.96216007804481263</v>
      </c>
      <c r="H97" s="342">
        <v>1.0087652842285053</v>
      </c>
      <c r="I97" s="342">
        <v>1.0563717969087167</v>
      </c>
      <c r="J97" s="342">
        <v>1.1929163365860371</v>
      </c>
      <c r="K97" s="342">
        <v>1.3333928439931479</v>
      </c>
      <c r="L97" s="342">
        <v>1.4778116783984656</v>
      </c>
      <c r="M97" s="342">
        <v>1.6263960832276436</v>
      </c>
      <c r="N97" s="342">
        <v>1.7791665076343155</v>
      </c>
      <c r="O97" s="342">
        <v>1.9360232039379521</v>
      </c>
      <c r="P97" s="342">
        <v>2.0968595749697361</v>
      </c>
      <c r="Q97" s="342">
        <v>2.2365414425407697</v>
      </c>
      <c r="R97" s="342">
        <v>2.3664059022312656</v>
      </c>
      <c r="S97" s="342">
        <v>2.4872581622203538</v>
      </c>
      <c r="T97" s="342">
        <v>2.5995858606527058</v>
      </c>
      <c r="U97" s="342">
        <v>2.7063352112569845</v>
      </c>
      <c r="V97" s="342">
        <v>2.8071961330186204</v>
      </c>
      <c r="W97" s="342">
        <v>2.9535314551414955</v>
      </c>
      <c r="X97" s="342">
        <v>3.0661192365365939</v>
      </c>
      <c r="Y97" s="342">
        <v>3.213960344234986</v>
      </c>
      <c r="Z97" s="342">
        <v>3.4091728540594688</v>
      </c>
      <c r="AA97" s="342">
        <v>3.6071348888991333</v>
      </c>
      <c r="AB97" s="342">
        <v>3.7325108445063786</v>
      </c>
      <c r="AC97" s="342">
        <v>3.7934098012975879</v>
      </c>
      <c r="AD97" s="342">
        <v>3.782224114184916</v>
      </c>
      <c r="AE97" s="342">
        <v>3.7178849202664446</v>
      </c>
      <c r="AF97" s="342">
        <v>3.6283954737417834</v>
      </c>
      <c r="AG97" s="342">
        <v>3.524851460101202</v>
      </c>
      <c r="AH97" s="342">
        <v>3.4468093612684743</v>
      </c>
      <c r="AI97" s="342">
        <v>3.5693551445957472</v>
      </c>
      <c r="AJ97" s="342">
        <v>3.8437693025635786</v>
      </c>
      <c r="AK97" s="342">
        <v>4.2334179206091802</v>
      </c>
      <c r="AL97" s="342">
        <v>4.6173842503691001</v>
      </c>
      <c r="AM97" s="342">
        <v>4.8577712740633219</v>
      </c>
      <c r="AN97" s="342">
        <v>5.010923473431161</v>
      </c>
      <c r="AO97" s="342">
        <v>5.0519799053447176</v>
      </c>
      <c r="AP97" s="342">
        <v>4.910751523543631</v>
      </c>
      <c r="AQ97" s="342">
        <v>5.2043524518610544</v>
      </c>
      <c r="AR97" s="342">
        <v>5.615505566689154</v>
      </c>
      <c r="AS97" s="342">
        <v>5.9891451819878139</v>
      </c>
      <c r="AT97" s="342">
        <v>6.1830080649100392</v>
      </c>
      <c r="AU97" s="342">
        <v>6.3477908032572348</v>
      </c>
      <c r="AV97" s="342">
        <v>6.562606100951891</v>
      </c>
      <c r="AW97" s="342">
        <v>7.0587443558339977</v>
      </c>
      <c r="AX97" s="342">
        <v>7.4091341173725311</v>
      </c>
      <c r="AY97" s="342">
        <v>7.7403368074954422</v>
      </c>
      <c r="AZ97" s="342">
        <v>8.0610993409133034</v>
      </c>
      <c r="BA97" s="342">
        <v>8.3855802842095031</v>
      </c>
      <c r="BB97" s="342">
        <v>8.7141894516753489</v>
      </c>
      <c r="BC97" s="342">
        <v>9.0452298698508393</v>
      </c>
      <c r="BD97" s="342">
        <v>9.3790675009536546</v>
      </c>
      <c r="BE97" s="342">
        <v>9.6614471278356255</v>
      </c>
      <c r="BF97" s="342">
        <v>9.942750394898292</v>
      </c>
      <c r="BG97" s="342">
        <v>10.226628280143505</v>
      </c>
      <c r="BH97" s="342">
        <v>10.513588815203434</v>
      </c>
      <c r="BI97" s="342">
        <v>10.80359336661976</v>
      </c>
      <c r="BJ97" s="342">
        <v>11.097217917906292</v>
      </c>
      <c r="BK97" s="342">
        <v>11.39299623828092</v>
      </c>
      <c r="BL97" s="342">
        <v>11.6915667545296</v>
      </c>
      <c r="BM97" s="342">
        <v>11.992878979028335</v>
      </c>
      <c r="BN97" s="342">
        <v>12.297687804015489</v>
      </c>
      <c r="BO97" s="342">
        <v>12.604571134230349</v>
      </c>
      <c r="BP97" s="342">
        <v>12.914337988448912</v>
      </c>
      <c r="BQ97" s="342">
        <v>13.227095195041667</v>
      </c>
      <c r="BR97" s="342">
        <v>13.543728512389738</v>
      </c>
      <c r="BS97" s="342">
        <v>13.86282294652522</v>
      </c>
      <c r="BT97" s="342">
        <v>14.185236369221975</v>
      </c>
      <c r="BU97" s="342">
        <v>14.51106392639864</v>
      </c>
      <c r="BV97" s="342">
        <v>14.841210095689171</v>
      </c>
      <c r="BW97" s="342">
        <v>15.174130718267113</v>
      </c>
      <c r="BX97" s="342">
        <v>15.510652789907962</v>
      </c>
      <c r="BY97" s="342">
        <v>15.850755176143885</v>
      </c>
      <c r="BZ97" s="342">
        <v>16.195214653928879</v>
      </c>
      <c r="CA97" s="342">
        <v>16.542305338074328</v>
      </c>
      <c r="CB97" s="342">
        <v>16.892743855620822</v>
      </c>
      <c r="CC97" s="342">
        <v>17.246438695840393</v>
      </c>
      <c r="CD97" s="342">
        <v>17.604165664488225</v>
      </c>
      <c r="CE97" s="342">
        <v>17.965212372109463</v>
      </c>
      <c r="CF97" s="342">
        <v>18.330387171695065</v>
      </c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F89"/>
  <sheetViews>
    <sheetView showGridLines="0" zoomScaleNormal="100" workbookViewId="0">
      <pane xSplit="2" ySplit="9" topLeftCell="C10" activePane="bottomRight" state="frozen"/>
      <selection activeCell="E10" sqref="E10"/>
      <selection pane="topRight" activeCell="E10" sqref="E10"/>
      <selection pane="bottomLeft" activeCell="E10" sqref="E10"/>
      <selection pane="bottomRight"/>
    </sheetView>
  </sheetViews>
  <sheetFormatPr defaultColWidth="9" defaultRowHeight="12.75"/>
  <cols>
    <col min="1" max="1" width="3.625" style="76" customWidth="1"/>
    <col min="2" max="2" width="18.125" style="76" customWidth="1"/>
    <col min="3" max="11" width="9.375" style="76" customWidth="1"/>
    <col min="12" max="69" width="9.375" style="332" customWidth="1"/>
    <col min="70" max="16384" width="9" style="332"/>
  </cols>
  <sheetData>
    <row r="1" spans="1:84" s="76" customFormat="1" ht="15.75">
      <c r="A1" s="637" t="s">
        <v>531</v>
      </c>
      <c r="C1" s="35"/>
      <c r="D1" s="35"/>
      <c r="E1" s="35"/>
      <c r="F1" s="35"/>
      <c r="G1" s="35"/>
      <c r="H1" s="35"/>
      <c r="I1" s="35"/>
    </row>
    <row r="2" spans="1:84" s="76" customFormat="1">
      <c r="K2" s="59"/>
      <c r="L2" s="59"/>
    </row>
    <row r="3" spans="1:84" s="76" customFormat="1">
      <c r="B3" s="76" t="s">
        <v>526</v>
      </c>
    </row>
    <row r="4" spans="1:84" s="76" customFormat="1">
      <c r="B4" s="76" t="s">
        <v>483</v>
      </c>
    </row>
    <row r="5" spans="1:84" s="76" customFormat="1">
      <c r="B5" s="76" t="s">
        <v>484</v>
      </c>
    </row>
    <row r="6" spans="1:84" s="76" customFormat="1">
      <c r="B6" s="59" t="s">
        <v>485</v>
      </c>
      <c r="C6" s="321"/>
    </row>
    <row r="7" spans="1:84" s="76" customFormat="1">
      <c r="B7" s="59"/>
      <c r="C7" s="321"/>
    </row>
    <row r="8" spans="1:84" s="76" customFormat="1">
      <c r="C8" s="321" t="s">
        <v>486</v>
      </c>
    </row>
    <row r="9" spans="1:84" s="76" customFormat="1">
      <c r="B9" s="322" t="s">
        <v>36</v>
      </c>
      <c r="C9" s="322">
        <v>1970</v>
      </c>
      <c r="D9" s="322">
        <v>1971</v>
      </c>
      <c r="E9" s="322">
        <v>1972</v>
      </c>
      <c r="F9" s="322">
        <v>1973</v>
      </c>
      <c r="G9" s="322">
        <v>1974</v>
      </c>
      <c r="H9" s="322">
        <v>1975</v>
      </c>
      <c r="I9" s="322">
        <v>1976</v>
      </c>
      <c r="J9" s="322">
        <v>1977</v>
      </c>
      <c r="K9" s="322">
        <v>1978</v>
      </c>
      <c r="L9" s="322">
        <v>1979</v>
      </c>
      <c r="M9" s="322">
        <v>1980</v>
      </c>
      <c r="N9" s="322">
        <v>1981</v>
      </c>
      <c r="O9" s="322">
        <v>1982</v>
      </c>
      <c r="P9" s="322">
        <v>1983</v>
      </c>
      <c r="Q9" s="322">
        <v>1984</v>
      </c>
      <c r="R9" s="322">
        <v>1985</v>
      </c>
      <c r="S9" s="322">
        <v>1986</v>
      </c>
      <c r="T9" s="322">
        <v>1987</v>
      </c>
      <c r="U9" s="322">
        <v>1988</v>
      </c>
      <c r="V9" s="322">
        <v>1989</v>
      </c>
      <c r="W9" s="322">
        <v>1990</v>
      </c>
      <c r="X9" s="322">
        <v>1991</v>
      </c>
      <c r="Y9" s="322">
        <v>1992</v>
      </c>
      <c r="Z9" s="322">
        <v>1993</v>
      </c>
      <c r="AA9" s="322">
        <v>1994</v>
      </c>
      <c r="AB9" s="322">
        <v>1995</v>
      </c>
      <c r="AC9" s="322">
        <v>1996</v>
      </c>
      <c r="AD9" s="322">
        <v>1997</v>
      </c>
      <c r="AE9" s="322">
        <v>1998</v>
      </c>
      <c r="AF9" s="322">
        <v>1999</v>
      </c>
      <c r="AG9" s="322">
        <v>2000</v>
      </c>
      <c r="AH9" s="322">
        <v>2001</v>
      </c>
      <c r="AI9" s="322">
        <v>2002</v>
      </c>
      <c r="AJ9" s="322">
        <v>2003</v>
      </c>
      <c r="AK9" s="322">
        <v>2004</v>
      </c>
      <c r="AL9" s="322">
        <v>2005</v>
      </c>
      <c r="AM9" s="322">
        <v>2006</v>
      </c>
      <c r="AN9" s="322">
        <v>2007</v>
      </c>
      <c r="AO9" s="322">
        <v>2008</v>
      </c>
      <c r="AP9" s="322">
        <v>2009</v>
      </c>
      <c r="AQ9" s="322">
        <v>2010</v>
      </c>
      <c r="AR9" s="322">
        <v>2011</v>
      </c>
      <c r="AS9" s="322">
        <v>2012</v>
      </c>
      <c r="AT9" s="322">
        <v>2013</v>
      </c>
      <c r="AU9" s="322">
        <v>2014</v>
      </c>
      <c r="AV9" s="322">
        <v>2015</v>
      </c>
      <c r="AW9" s="322">
        <v>2016</v>
      </c>
      <c r="AX9" s="322">
        <v>2017</v>
      </c>
      <c r="AY9" s="322">
        <v>2018</v>
      </c>
      <c r="AZ9" s="322">
        <v>2019</v>
      </c>
      <c r="BA9" s="322">
        <v>2020</v>
      </c>
      <c r="BB9" s="322">
        <v>2021</v>
      </c>
      <c r="BC9" s="322">
        <v>2022</v>
      </c>
      <c r="BD9" s="322">
        <v>2023</v>
      </c>
      <c r="BE9" s="322">
        <v>2024</v>
      </c>
      <c r="BF9" s="322">
        <v>2025</v>
      </c>
      <c r="BG9" s="322">
        <v>2026</v>
      </c>
      <c r="BH9" s="322">
        <v>2027</v>
      </c>
      <c r="BI9" s="322">
        <v>2028</v>
      </c>
      <c r="BJ9" s="322">
        <v>2029</v>
      </c>
      <c r="BK9" s="322">
        <v>2030</v>
      </c>
      <c r="BL9" s="322">
        <v>2031</v>
      </c>
      <c r="BM9" s="322">
        <v>2032</v>
      </c>
      <c r="BN9" s="322">
        <v>2033</v>
      </c>
      <c r="BO9" s="322">
        <v>2034</v>
      </c>
      <c r="BP9" s="322">
        <v>2035</v>
      </c>
      <c r="BQ9" s="322">
        <v>2036</v>
      </c>
      <c r="BR9" s="322">
        <v>2037</v>
      </c>
      <c r="BS9" s="322">
        <v>2038</v>
      </c>
      <c r="BT9" s="322">
        <v>2039</v>
      </c>
      <c r="BU9" s="322">
        <v>2040</v>
      </c>
      <c r="BV9" s="322">
        <v>2041</v>
      </c>
      <c r="BW9" s="322">
        <v>2042</v>
      </c>
      <c r="BX9" s="322">
        <v>2043</v>
      </c>
      <c r="BY9" s="322">
        <v>2044</v>
      </c>
      <c r="BZ9" s="322">
        <v>2045</v>
      </c>
      <c r="CA9" s="322">
        <v>2046</v>
      </c>
      <c r="CB9" s="322">
        <v>2047</v>
      </c>
      <c r="CC9" s="322">
        <v>2048</v>
      </c>
      <c r="CD9" s="322">
        <v>2049</v>
      </c>
      <c r="CE9" s="322">
        <v>2050</v>
      </c>
      <c r="CF9" s="322">
        <v>2051</v>
      </c>
    </row>
    <row r="10" spans="1:84" s="76" customFormat="1">
      <c r="B10" s="323" t="s">
        <v>80</v>
      </c>
      <c r="C10" s="335">
        <v>12.472413589436949</v>
      </c>
      <c r="D10" s="335">
        <v>12.982370011050076</v>
      </c>
      <c r="E10" s="335">
        <v>13.581107035029389</v>
      </c>
      <c r="F10" s="335">
        <v>14.316143227821659</v>
      </c>
      <c r="G10" s="335">
        <v>15.176830858741395</v>
      </c>
      <c r="H10" s="335">
        <v>16.104539867127571</v>
      </c>
      <c r="I10" s="335">
        <v>17.012240636611441</v>
      </c>
      <c r="J10" s="335">
        <v>17.8617152216388</v>
      </c>
      <c r="K10" s="335">
        <v>18.670763506987964</v>
      </c>
      <c r="L10" s="335">
        <v>19.473581994338161</v>
      </c>
      <c r="M10" s="335">
        <v>20.394894871052653</v>
      </c>
      <c r="N10" s="335">
        <v>21.305760735727336</v>
      </c>
      <c r="O10" s="335">
        <v>22.09194184162871</v>
      </c>
      <c r="P10" s="335">
        <v>23.000429788286958</v>
      </c>
      <c r="Q10" s="335">
        <v>24.143554179267998</v>
      </c>
      <c r="R10" s="335">
        <v>25.414448304613519</v>
      </c>
      <c r="S10" s="335">
        <v>26.647074086894801</v>
      </c>
      <c r="T10" s="335">
        <v>27.85414667189778</v>
      </c>
      <c r="U10" s="335">
        <v>29.001867043774133</v>
      </c>
      <c r="V10" s="335">
        <v>30.084299562512367</v>
      </c>
      <c r="W10" s="335">
        <v>31.01671628587712</v>
      </c>
      <c r="X10" s="335">
        <v>31.834891359045237</v>
      </c>
      <c r="Y10" s="335">
        <v>32.46343057948426</v>
      </c>
      <c r="Z10" s="335">
        <v>33.047682765152622</v>
      </c>
      <c r="AA10" s="335">
        <v>33.61774998149442</v>
      </c>
      <c r="AB10" s="335">
        <v>34.119181804589367</v>
      </c>
      <c r="AC10" s="335">
        <v>34.582808971306747</v>
      </c>
      <c r="AD10" s="335">
        <v>35.011794851807011</v>
      </c>
      <c r="AE10" s="335">
        <v>35.472618620761367</v>
      </c>
      <c r="AF10" s="335">
        <v>35.991006053759591</v>
      </c>
      <c r="AG10" s="335">
        <v>36.621944328775356</v>
      </c>
      <c r="AH10" s="335">
        <v>37.530864815365916</v>
      </c>
      <c r="AI10" s="335">
        <v>38.37738512902699</v>
      </c>
      <c r="AJ10" s="335">
        <v>39.376238492905856</v>
      </c>
      <c r="AK10" s="335">
        <v>40.70501758367822</v>
      </c>
      <c r="AL10" s="335">
        <v>42.251491935015494</v>
      </c>
      <c r="AM10" s="335">
        <v>43.391388916931405</v>
      </c>
      <c r="AN10" s="335">
        <v>44.35724396677135</v>
      </c>
      <c r="AO10" s="335">
        <v>45.163983320817835</v>
      </c>
      <c r="AP10" s="335">
        <v>45.941707405125641</v>
      </c>
      <c r="AQ10" s="335">
        <v>46.693000000000005</v>
      </c>
      <c r="AR10" s="335">
        <v>47.418999999999997</v>
      </c>
      <c r="AS10" s="335">
        <v>48.145288392324254</v>
      </c>
      <c r="AT10" s="335">
        <v>48.851381905595638</v>
      </c>
      <c r="AU10" s="335">
        <v>49.539359938095302</v>
      </c>
      <c r="AV10" s="335">
        <v>50.211764259803331</v>
      </c>
      <c r="AW10" s="335">
        <v>51.107659540530904</v>
      </c>
      <c r="AX10" s="335">
        <v>51.99915008735843</v>
      </c>
      <c r="AY10" s="335">
        <v>52.876751010622485</v>
      </c>
      <c r="AZ10" s="335">
        <v>53.665542233737675</v>
      </c>
      <c r="BA10" s="335">
        <v>54.448998455143986</v>
      </c>
      <c r="BB10" s="335">
        <v>55.226649030142767</v>
      </c>
      <c r="BC10" s="335">
        <v>55.995549870401618</v>
      </c>
      <c r="BD10" s="335">
        <v>56.755221268440643</v>
      </c>
      <c r="BE10" s="335">
        <v>57.51576993810162</v>
      </c>
      <c r="BF10" s="335">
        <v>58.276885985098936</v>
      </c>
      <c r="BG10" s="335">
        <v>59.034043542823895</v>
      </c>
      <c r="BH10" s="335">
        <v>59.749572396531903</v>
      </c>
      <c r="BI10" s="335">
        <v>60.36792325238612</v>
      </c>
      <c r="BJ10" s="335">
        <v>60.982543932466314</v>
      </c>
      <c r="BK10" s="335">
        <v>61.591081826788674</v>
      </c>
      <c r="BL10" s="335">
        <v>62.194578372551469</v>
      </c>
      <c r="BM10" s="335">
        <v>62.793002609881668</v>
      </c>
      <c r="BN10" s="335">
        <v>63.387783729564163</v>
      </c>
      <c r="BO10" s="335">
        <v>63.977145098374621</v>
      </c>
      <c r="BP10" s="335">
        <v>64.562785289588021</v>
      </c>
      <c r="BQ10" s="335">
        <v>65.145392363866293</v>
      </c>
      <c r="BR10" s="335">
        <v>65.726760758824568</v>
      </c>
      <c r="BS10" s="335">
        <v>66.305340474525707</v>
      </c>
      <c r="BT10" s="335">
        <v>66.882756913842968</v>
      </c>
      <c r="BU10" s="335">
        <v>67.459498337144453</v>
      </c>
      <c r="BV10" s="335">
        <v>68.037157065219901</v>
      </c>
      <c r="BW10" s="335">
        <v>68.613776114185654</v>
      </c>
      <c r="BX10" s="335">
        <v>69.190596321757184</v>
      </c>
      <c r="BY10" s="335">
        <v>69.767514079223787</v>
      </c>
      <c r="BZ10" s="335">
        <v>70.345366769266775</v>
      </c>
      <c r="CA10" s="335">
        <v>70.921689957760719</v>
      </c>
      <c r="CB10" s="335">
        <v>71.49712864494073</v>
      </c>
      <c r="CC10" s="335">
        <v>72.071331745093318</v>
      </c>
      <c r="CD10" s="335">
        <v>72.645059100428753</v>
      </c>
      <c r="CE10" s="335">
        <v>73.220312864973423</v>
      </c>
      <c r="CF10" s="335">
        <v>73.797884414845043</v>
      </c>
    </row>
    <row r="11" spans="1:84" s="76" customFormat="1">
      <c r="B11" s="323" t="s">
        <v>31</v>
      </c>
      <c r="C11" s="335">
        <v>12.472413589436949</v>
      </c>
      <c r="D11" s="335">
        <v>12.982370011050076</v>
      </c>
      <c r="E11" s="335">
        <v>13.581107035029389</v>
      </c>
      <c r="F11" s="335">
        <v>14.316143227821659</v>
      </c>
      <c r="G11" s="335">
        <v>15.176830858741395</v>
      </c>
      <c r="H11" s="335">
        <v>16.104539867127571</v>
      </c>
      <c r="I11" s="335">
        <v>17.012240636611441</v>
      </c>
      <c r="J11" s="335">
        <v>17.8617152216388</v>
      </c>
      <c r="K11" s="335">
        <v>18.670763506987964</v>
      </c>
      <c r="L11" s="335">
        <v>19.473581994338161</v>
      </c>
      <c r="M11" s="335">
        <v>20.394894871052653</v>
      </c>
      <c r="N11" s="335">
        <v>21.305760735727336</v>
      </c>
      <c r="O11" s="335">
        <v>22.09194184162871</v>
      </c>
      <c r="P11" s="335">
        <v>23.000429788286958</v>
      </c>
      <c r="Q11" s="335">
        <v>24.143554179267998</v>
      </c>
      <c r="R11" s="335">
        <v>25.414448304613519</v>
      </c>
      <c r="S11" s="335">
        <v>26.647074086894801</v>
      </c>
      <c r="T11" s="335">
        <v>27.85414667189778</v>
      </c>
      <c r="U11" s="335">
        <v>29.001867043774133</v>
      </c>
      <c r="V11" s="335">
        <v>30.084299562512367</v>
      </c>
      <c r="W11" s="335">
        <v>31.01671628587712</v>
      </c>
      <c r="X11" s="335">
        <v>31.834891359045237</v>
      </c>
      <c r="Y11" s="335">
        <v>32.46343057948426</v>
      </c>
      <c r="Z11" s="335">
        <v>33.047682765152622</v>
      </c>
      <c r="AA11" s="335">
        <v>33.61774998149442</v>
      </c>
      <c r="AB11" s="335">
        <v>34.119181804589367</v>
      </c>
      <c r="AC11" s="335">
        <v>34.582808971306747</v>
      </c>
      <c r="AD11" s="335">
        <v>35.011794851807011</v>
      </c>
      <c r="AE11" s="335">
        <v>35.472618620761367</v>
      </c>
      <c r="AF11" s="335">
        <v>35.991006053759591</v>
      </c>
      <c r="AG11" s="335">
        <v>36.621944328775356</v>
      </c>
      <c r="AH11" s="335">
        <v>37.530864815365916</v>
      </c>
      <c r="AI11" s="335">
        <v>38.37738512902699</v>
      </c>
      <c r="AJ11" s="335">
        <v>39.376238492905856</v>
      </c>
      <c r="AK11" s="335">
        <v>40.70501758367822</v>
      </c>
      <c r="AL11" s="335">
        <v>42.251491935015494</v>
      </c>
      <c r="AM11" s="335">
        <v>43.391388916931405</v>
      </c>
      <c r="AN11" s="335">
        <v>44.35724396677135</v>
      </c>
      <c r="AO11" s="335">
        <v>45.163983320817835</v>
      </c>
      <c r="AP11" s="335">
        <v>45.941707405125641</v>
      </c>
      <c r="AQ11" s="335">
        <v>46.693000000000005</v>
      </c>
      <c r="AR11" s="335">
        <v>47.418999999999997</v>
      </c>
      <c r="AS11" s="335">
        <v>48.145288392324254</v>
      </c>
      <c r="AT11" s="335">
        <v>48.851381905595638</v>
      </c>
      <c r="AU11" s="335">
        <v>49.539359938095302</v>
      </c>
      <c r="AV11" s="335">
        <v>50.211764259803331</v>
      </c>
      <c r="AW11" s="335">
        <v>51.063024111198054</v>
      </c>
      <c r="AX11" s="335">
        <v>51.909045183112973</v>
      </c>
      <c r="AY11" s="335">
        <v>52.740640161640847</v>
      </c>
      <c r="AZ11" s="335">
        <v>53.483075959094634</v>
      </c>
      <c r="BA11" s="335">
        <v>54.219709502513105</v>
      </c>
      <c r="BB11" s="335">
        <v>54.949978986215136</v>
      </c>
      <c r="BC11" s="335">
        <v>55.671222800669852</v>
      </c>
      <c r="BD11" s="335">
        <v>56.38287646283392</v>
      </c>
      <c r="BE11" s="335">
        <v>57.095004684191146</v>
      </c>
      <c r="BF11" s="335">
        <v>57.807190948506829</v>
      </c>
      <c r="BG11" s="335">
        <v>58.515193286782974</v>
      </c>
      <c r="BH11" s="335">
        <v>59.219638536665578</v>
      </c>
      <c r="BI11" s="335">
        <v>59.920490331346016</v>
      </c>
      <c r="BJ11" s="335">
        <v>60.527481563037085</v>
      </c>
      <c r="BK11" s="335">
        <v>61.101722366585676</v>
      </c>
      <c r="BL11" s="335">
        <v>61.670745903253263</v>
      </c>
      <c r="BM11" s="335">
        <v>62.234532621686746</v>
      </c>
      <c r="BN11" s="335">
        <v>62.794428872730222</v>
      </c>
      <c r="BO11" s="335">
        <v>63.348845107070758</v>
      </c>
      <c r="BP11" s="335">
        <v>63.89939273737275</v>
      </c>
      <c r="BQ11" s="335">
        <v>64.446760781480663</v>
      </c>
      <c r="BR11" s="335">
        <v>64.992651434199374</v>
      </c>
      <c r="BS11" s="335">
        <v>65.535696470216052</v>
      </c>
      <c r="BT11" s="335">
        <v>66.077428652791241</v>
      </c>
      <c r="BU11" s="335">
        <v>66.618334508451667</v>
      </c>
      <c r="BV11" s="335">
        <v>67.159911014372284</v>
      </c>
      <c r="BW11" s="335">
        <v>67.700385926761228</v>
      </c>
      <c r="BX11" s="335">
        <v>68.240908304541207</v>
      </c>
      <c r="BY11" s="335">
        <v>68.781378335137276</v>
      </c>
      <c r="BZ11" s="335">
        <v>69.322546156599941</v>
      </c>
      <c r="CA11" s="335">
        <v>69.862140687657671</v>
      </c>
      <c r="CB11" s="335">
        <v>70.400723559984755</v>
      </c>
      <c r="CC11" s="335">
        <v>70.937952596504971</v>
      </c>
      <c r="CD11" s="335">
        <v>71.474502615872836</v>
      </c>
      <c r="CE11" s="335">
        <v>72.012498755462587</v>
      </c>
      <c r="CF11" s="335">
        <v>72.552642729197444</v>
      </c>
    </row>
    <row r="12" spans="1:84" s="261" customFormat="1">
      <c r="A12" s="76"/>
      <c r="B12" s="323" t="s">
        <v>81</v>
      </c>
      <c r="C12" s="335">
        <v>12.472413589436949</v>
      </c>
      <c r="D12" s="335">
        <v>12.982370011050076</v>
      </c>
      <c r="E12" s="335">
        <v>13.581107035029389</v>
      </c>
      <c r="F12" s="335">
        <v>14.316143227821659</v>
      </c>
      <c r="G12" s="335">
        <v>15.176830858741395</v>
      </c>
      <c r="H12" s="335">
        <v>16.104539867127571</v>
      </c>
      <c r="I12" s="335">
        <v>17.012240636611441</v>
      </c>
      <c r="J12" s="335">
        <v>17.8617152216388</v>
      </c>
      <c r="K12" s="335">
        <v>18.670763506987964</v>
      </c>
      <c r="L12" s="335">
        <v>19.473581994338161</v>
      </c>
      <c r="M12" s="335">
        <v>20.394894871052653</v>
      </c>
      <c r="N12" s="335">
        <v>21.305760735727336</v>
      </c>
      <c r="O12" s="335">
        <v>22.09194184162871</v>
      </c>
      <c r="P12" s="335">
        <v>23.000429788286958</v>
      </c>
      <c r="Q12" s="335">
        <v>24.143554179267998</v>
      </c>
      <c r="R12" s="335">
        <v>25.414448304613519</v>
      </c>
      <c r="S12" s="335">
        <v>26.647074086894801</v>
      </c>
      <c r="T12" s="335">
        <v>27.85414667189778</v>
      </c>
      <c r="U12" s="335">
        <v>29.001867043774133</v>
      </c>
      <c r="V12" s="335">
        <v>30.084299562512367</v>
      </c>
      <c r="W12" s="335">
        <v>31.01671628587712</v>
      </c>
      <c r="X12" s="335">
        <v>31.834891359045237</v>
      </c>
      <c r="Y12" s="335">
        <v>32.46343057948426</v>
      </c>
      <c r="Z12" s="335">
        <v>33.047682765152622</v>
      </c>
      <c r="AA12" s="335">
        <v>33.61774998149442</v>
      </c>
      <c r="AB12" s="335">
        <v>34.119181804589367</v>
      </c>
      <c r="AC12" s="335">
        <v>34.582808971306747</v>
      </c>
      <c r="AD12" s="335">
        <v>35.011794851807011</v>
      </c>
      <c r="AE12" s="335">
        <v>35.472618620761367</v>
      </c>
      <c r="AF12" s="335">
        <v>35.991006053759591</v>
      </c>
      <c r="AG12" s="335">
        <v>36.621944328775356</v>
      </c>
      <c r="AH12" s="335">
        <v>37.530864815365916</v>
      </c>
      <c r="AI12" s="335">
        <v>38.37738512902699</v>
      </c>
      <c r="AJ12" s="335">
        <v>39.376238492905856</v>
      </c>
      <c r="AK12" s="335">
        <v>40.70501758367822</v>
      </c>
      <c r="AL12" s="335">
        <v>42.251491935015494</v>
      </c>
      <c r="AM12" s="335">
        <v>43.391388916931405</v>
      </c>
      <c r="AN12" s="335">
        <v>44.35724396677135</v>
      </c>
      <c r="AO12" s="335">
        <v>45.163983320817835</v>
      </c>
      <c r="AP12" s="335">
        <v>45.941707405125641</v>
      </c>
      <c r="AQ12" s="335">
        <v>46.693000000000005</v>
      </c>
      <c r="AR12" s="335">
        <v>47.418999999999997</v>
      </c>
      <c r="AS12" s="335">
        <v>48.145288392324254</v>
      </c>
      <c r="AT12" s="335">
        <v>48.851381905595638</v>
      </c>
      <c r="AU12" s="335">
        <v>49.539359938095302</v>
      </c>
      <c r="AV12" s="335">
        <v>50.211764259803331</v>
      </c>
      <c r="AW12" s="335">
        <v>51.01838868186519</v>
      </c>
      <c r="AX12" s="335">
        <v>51.818940278867515</v>
      </c>
      <c r="AY12" s="335">
        <v>52.604529312659203</v>
      </c>
      <c r="AZ12" s="335">
        <v>53.300609684451587</v>
      </c>
      <c r="BA12" s="335">
        <v>53.990420549882209</v>
      </c>
      <c r="BB12" s="335">
        <v>54.673308942287498</v>
      </c>
      <c r="BC12" s="335">
        <v>55.346895730938087</v>
      </c>
      <c r="BD12" s="335">
        <v>56.010531657227197</v>
      </c>
      <c r="BE12" s="335">
        <v>56.674239430280657</v>
      </c>
      <c r="BF12" s="335">
        <v>57.337495911914722</v>
      </c>
      <c r="BG12" s="335">
        <v>57.996343030742061</v>
      </c>
      <c r="BH12" s="335">
        <v>58.651300863194407</v>
      </c>
      <c r="BI12" s="335">
        <v>59.302349578952786</v>
      </c>
      <c r="BJ12" s="335">
        <v>59.950199281094264</v>
      </c>
      <c r="BK12" s="335">
        <v>60.592281422330565</v>
      </c>
      <c r="BL12" s="335">
        <v>61.146913433955056</v>
      </c>
      <c r="BM12" s="335">
        <v>61.676062633491824</v>
      </c>
      <c r="BN12" s="335">
        <v>62.201074015896275</v>
      </c>
      <c r="BO12" s="335">
        <v>62.720545115766896</v>
      </c>
      <c r="BP12" s="335">
        <v>63.236000185157465</v>
      </c>
      <c r="BQ12" s="335">
        <v>63.748129199094997</v>
      </c>
      <c r="BR12" s="335">
        <v>64.258542109574194</v>
      </c>
      <c r="BS12" s="335">
        <v>64.766052465906398</v>
      </c>
      <c r="BT12" s="335">
        <v>65.272100391739471</v>
      </c>
      <c r="BU12" s="335">
        <v>65.777170679758868</v>
      </c>
      <c r="BV12" s="335">
        <v>66.282664963524667</v>
      </c>
      <c r="BW12" s="335">
        <v>66.786995739336788</v>
      </c>
      <c r="BX12" s="335">
        <v>67.291220287325245</v>
      </c>
      <c r="BY12" s="335">
        <v>67.795242591050766</v>
      </c>
      <c r="BZ12" s="335">
        <v>68.299725543933079</v>
      </c>
      <c r="CA12" s="335">
        <v>68.802591417554595</v>
      </c>
      <c r="CB12" s="335">
        <v>69.304318475028794</v>
      </c>
      <c r="CC12" s="335">
        <v>69.80457344791661</v>
      </c>
      <c r="CD12" s="335">
        <v>70.30394613131692</v>
      </c>
      <c r="CE12" s="335">
        <v>70.804684645951738</v>
      </c>
      <c r="CF12" s="335">
        <v>71.307401043549817</v>
      </c>
    </row>
    <row r="13" spans="1:84" s="76" customFormat="1">
      <c r="B13" s="323" t="s">
        <v>32</v>
      </c>
      <c r="C13" s="335">
        <v>12.472413589436949</v>
      </c>
      <c r="D13" s="335">
        <v>12.982370011050076</v>
      </c>
      <c r="E13" s="335">
        <v>13.581107035029389</v>
      </c>
      <c r="F13" s="335">
        <v>14.316143227821659</v>
      </c>
      <c r="G13" s="335">
        <v>15.176830858741395</v>
      </c>
      <c r="H13" s="335">
        <v>16.104539867127571</v>
      </c>
      <c r="I13" s="335">
        <v>17.012240636611441</v>
      </c>
      <c r="J13" s="335">
        <v>17.8617152216388</v>
      </c>
      <c r="K13" s="335">
        <v>18.670763506987964</v>
      </c>
      <c r="L13" s="335">
        <v>19.473581994338161</v>
      </c>
      <c r="M13" s="335">
        <v>20.394894871052653</v>
      </c>
      <c r="N13" s="335">
        <v>21.305760735727336</v>
      </c>
      <c r="O13" s="335">
        <v>22.09194184162871</v>
      </c>
      <c r="P13" s="335">
        <v>23.000429788286958</v>
      </c>
      <c r="Q13" s="335">
        <v>24.143554179267998</v>
      </c>
      <c r="R13" s="335">
        <v>25.414448304613519</v>
      </c>
      <c r="S13" s="335">
        <v>26.647074086894801</v>
      </c>
      <c r="T13" s="335">
        <v>27.85414667189778</v>
      </c>
      <c r="U13" s="335">
        <v>29.001867043774133</v>
      </c>
      <c r="V13" s="335">
        <v>30.084299562512367</v>
      </c>
      <c r="W13" s="335">
        <v>31.01671628587712</v>
      </c>
      <c r="X13" s="335">
        <v>31.834891359045237</v>
      </c>
      <c r="Y13" s="335">
        <v>32.46343057948426</v>
      </c>
      <c r="Z13" s="335">
        <v>33.047682765152622</v>
      </c>
      <c r="AA13" s="335">
        <v>33.61774998149442</v>
      </c>
      <c r="AB13" s="335">
        <v>34.119181804589367</v>
      </c>
      <c r="AC13" s="335">
        <v>34.582808971306747</v>
      </c>
      <c r="AD13" s="335">
        <v>35.011794851807011</v>
      </c>
      <c r="AE13" s="335">
        <v>35.472618620761367</v>
      </c>
      <c r="AF13" s="335">
        <v>35.991006053759591</v>
      </c>
      <c r="AG13" s="335">
        <v>36.621944328775356</v>
      </c>
      <c r="AH13" s="335">
        <v>37.530864815365916</v>
      </c>
      <c r="AI13" s="335">
        <v>38.37738512902699</v>
      </c>
      <c r="AJ13" s="335">
        <v>39.376238492905856</v>
      </c>
      <c r="AK13" s="335">
        <v>40.70501758367822</v>
      </c>
      <c r="AL13" s="335">
        <v>42.251491935015494</v>
      </c>
      <c r="AM13" s="335">
        <v>43.391388916931405</v>
      </c>
      <c r="AN13" s="335">
        <v>44.35724396677135</v>
      </c>
      <c r="AO13" s="335">
        <v>45.163983320817835</v>
      </c>
      <c r="AP13" s="335">
        <v>45.941707405125641</v>
      </c>
      <c r="AQ13" s="335">
        <v>46.693000000000005</v>
      </c>
      <c r="AR13" s="335">
        <v>47.418999999999997</v>
      </c>
      <c r="AS13" s="335">
        <v>48.145288392324254</v>
      </c>
      <c r="AT13" s="335">
        <v>48.851381905595638</v>
      </c>
      <c r="AU13" s="335">
        <v>49.539359938095302</v>
      </c>
      <c r="AV13" s="335">
        <v>50.211764259803331</v>
      </c>
      <c r="AW13" s="335">
        <v>51.107659540530904</v>
      </c>
      <c r="AX13" s="335">
        <v>51.99915008735843</v>
      </c>
      <c r="AY13" s="335">
        <v>52.876751010622485</v>
      </c>
      <c r="AZ13" s="335">
        <v>53.665542233737675</v>
      </c>
      <c r="BA13" s="335">
        <v>54.448998455143986</v>
      </c>
      <c r="BB13" s="335">
        <v>55.226649030142767</v>
      </c>
      <c r="BC13" s="335">
        <v>55.995549870401618</v>
      </c>
      <c r="BD13" s="335">
        <v>56.755221268440643</v>
      </c>
      <c r="BE13" s="335">
        <v>57.51576993810162</v>
      </c>
      <c r="BF13" s="335">
        <v>58.276885985098936</v>
      </c>
      <c r="BG13" s="335">
        <v>59.034043542823895</v>
      </c>
      <c r="BH13" s="335">
        <v>59.749572396531903</v>
      </c>
      <c r="BI13" s="335">
        <v>60.36792325238612</v>
      </c>
      <c r="BJ13" s="335">
        <v>60.982543932466314</v>
      </c>
      <c r="BK13" s="335">
        <v>61.591081826788674</v>
      </c>
      <c r="BL13" s="335">
        <v>62.194578372551469</v>
      </c>
      <c r="BM13" s="335">
        <v>62.793002609881668</v>
      </c>
      <c r="BN13" s="335">
        <v>63.387783729564163</v>
      </c>
      <c r="BO13" s="335">
        <v>63.977145098374621</v>
      </c>
      <c r="BP13" s="335">
        <v>64.562785289588021</v>
      </c>
      <c r="BQ13" s="335">
        <v>65.145392363866293</v>
      </c>
      <c r="BR13" s="335">
        <v>65.726760758824568</v>
      </c>
      <c r="BS13" s="335">
        <v>66.305340474525707</v>
      </c>
      <c r="BT13" s="335">
        <v>66.882756913842968</v>
      </c>
      <c r="BU13" s="335">
        <v>67.459498337144453</v>
      </c>
      <c r="BV13" s="335">
        <v>68.037157065219901</v>
      </c>
      <c r="BW13" s="335">
        <v>68.613776114185654</v>
      </c>
      <c r="BX13" s="335">
        <v>69.190596321757184</v>
      </c>
      <c r="BY13" s="335">
        <v>69.767514079223787</v>
      </c>
      <c r="BZ13" s="335">
        <v>70.345366769266775</v>
      </c>
      <c r="CA13" s="335">
        <v>70.921689957760719</v>
      </c>
      <c r="CB13" s="335">
        <v>71.49712864494073</v>
      </c>
      <c r="CC13" s="335">
        <v>72.071331745093318</v>
      </c>
      <c r="CD13" s="335">
        <v>72.645059100428753</v>
      </c>
      <c r="CE13" s="335">
        <v>73.220312864973423</v>
      </c>
      <c r="CF13" s="335">
        <v>73.797884414845043</v>
      </c>
    </row>
    <row r="14" spans="1:84" s="76" customFormat="1">
      <c r="B14" s="314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</row>
    <row r="15" spans="1:84" s="76" customFormat="1">
      <c r="C15" s="321" t="s">
        <v>487</v>
      </c>
    </row>
    <row r="16" spans="1:84" s="76" customFormat="1">
      <c r="B16" s="322" t="s">
        <v>36</v>
      </c>
      <c r="C16" s="322">
        <v>1970</v>
      </c>
      <c r="D16" s="322">
        <v>1971</v>
      </c>
      <c r="E16" s="322">
        <v>1972</v>
      </c>
      <c r="F16" s="322">
        <v>1973</v>
      </c>
      <c r="G16" s="322">
        <v>1974</v>
      </c>
      <c r="H16" s="322">
        <v>1975</v>
      </c>
      <c r="I16" s="322">
        <v>1976</v>
      </c>
      <c r="J16" s="322">
        <v>1977</v>
      </c>
      <c r="K16" s="322">
        <v>1978</v>
      </c>
      <c r="L16" s="322">
        <v>1979</v>
      </c>
      <c r="M16" s="322">
        <v>1980</v>
      </c>
      <c r="N16" s="322">
        <v>1981</v>
      </c>
      <c r="O16" s="322">
        <v>1982</v>
      </c>
      <c r="P16" s="322">
        <v>1983</v>
      </c>
      <c r="Q16" s="322">
        <v>1984</v>
      </c>
      <c r="R16" s="322">
        <v>1985</v>
      </c>
      <c r="S16" s="322">
        <v>1986</v>
      </c>
      <c r="T16" s="322">
        <v>1987</v>
      </c>
      <c r="U16" s="322">
        <v>1988</v>
      </c>
      <c r="V16" s="322">
        <v>1989</v>
      </c>
      <c r="W16" s="322">
        <v>1990</v>
      </c>
      <c r="X16" s="322">
        <v>1991</v>
      </c>
      <c r="Y16" s="322">
        <v>1992</v>
      </c>
      <c r="Z16" s="322">
        <v>1993</v>
      </c>
      <c r="AA16" s="322">
        <v>1994</v>
      </c>
      <c r="AB16" s="322">
        <v>1995</v>
      </c>
      <c r="AC16" s="322">
        <v>1996</v>
      </c>
      <c r="AD16" s="322">
        <v>1997</v>
      </c>
      <c r="AE16" s="322">
        <v>1998</v>
      </c>
      <c r="AF16" s="322">
        <v>1999</v>
      </c>
      <c r="AG16" s="322">
        <v>2000</v>
      </c>
      <c r="AH16" s="322">
        <v>2001</v>
      </c>
      <c r="AI16" s="322">
        <v>2002</v>
      </c>
      <c r="AJ16" s="322">
        <v>2003</v>
      </c>
      <c r="AK16" s="322">
        <v>2004</v>
      </c>
      <c r="AL16" s="322">
        <v>2005</v>
      </c>
      <c r="AM16" s="322">
        <v>2006</v>
      </c>
      <c r="AN16" s="322">
        <v>2007</v>
      </c>
      <c r="AO16" s="322">
        <v>2008</v>
      </c>
      <c r="AP16" s="322">
        <v>2009</v>
      </c>
      <c r="AQ16" s="322">
        <v>2010</v>
      </c>
      <c r="AR16" s="322">
        <v>2011</v>
      </c>
      <c r="AS16" s="322">
        <v>2012</v>
      </c>
      <c r="AT16" s="322">
        <v>2013</v>
      </c>
      <c r="AU16" s="322">
        <v>2014</v>
      </c>
      <c r="AV16" s="322">
        <v>2015</v>
      </c>
      <c r="AW16" s="322">
        <v>2016</v>
      </c>
      <c r="AX16" s="322">
        <v>2017</v>
      </c>
      <c r="AY16" s="322">
        <v>2018</v>
      </c>
      <c r="AZ16" s="322">
        <v>2019</v>
      </c>
      <c r="BA16" s="322">
        <v>2020</v>
      </c>
      <c r="BB16" s="322">
        <v>2021</v>
      </c>
      <c r="BC16" s="322">
        <v>2022</v>
      </c>
      <c r="BD16" s="322">
        <v>2023</v>
      </c>
      <c r="BE16" s="322">
        <v>2024</v>
      </c>
      <c r="BF16" s="322">
        <v>2025</v>
      </c>
      <c r="BG16" s="322">
        <v>2026</v>
      </c>
      <c r="BH16" s="322">
        <v>2027</v>
      </c>
      <c r="BI16" s="322">
        <v>2028</v>
      </c>
      <c r="BJ16" s="322">
        <v>2029</v>
      </c>
      <c r="BK16" s="322">
        <v>2030</v>
      </c>
      <c r="BL16" s="322">
        <v>2031</v>
      </c>
      <c r="BM16" s="322">
        <v>2032</v>
      </c>
      <c r="BN16" s="322">
        <v>2033</v>
      </c>
      <c r="BO16" s="322">
        <v>2034</v>
      </c>
      <c r="BP16" s="322">
        <v>2035</v>
      </c>
      <c r="BQ16" s="322">
        <v>2036</v>
      </c>
      <c r="BR16" s="322">
        <v>2037</v>
      </c>
      <c r="BS16" s="322">
        <v>2038</v>
      </c>
      <c r="BT16" s="322">
        <v>2039</v>
      </c>
      <c r="BU16" s="322">
        <v>2040</v>
      </c>
      <c r="BV16" s="322">
        <v>2041</v>
      </c>
      <c r="BW16" s="322">
        <v>2042</v>
      </c>
      <c r="BX16" s="322">
        <v>2043</v>
      </c>
      <c r="BY16" s="322">
        <v>2044</v>
      </c>
      <c r="BZ16" s="322">
        <v>2045</v>
      </c>
      <c r="CA16" s="322">
        <v>2046</v>
      </c>
      <c r="CB16" s="322">
        <v>2047</v>
      </c>
      <c r="CC16" s="322">
        <v>2048</v>
      </c>
      <c r="CD16" s="322">
        <v>2049</v>
      </c>
      <c r="CE16" s="322">
        <v>2050</v>
      </c>
      <c r="CF16" s="322">
        <v>2051</v>
      </c>
    </row>
    <row r="17" spans="1:84" s="210" customFormat="1">
      <c r="A17" s="261"/>
      <c r="B17" s="323" t="s">
        <v>80</v>
      </c>
      <c r="C17" s="335">
        <v>4.1517076175667311</v>
      </c>
      <c r="D17" s="335">
        <v>4.3272051468962758</v>
      </c>
      <c r="E17" s="335">
        <v>4.5275536413936726</v>
      </c>
      <c r="F17" s="335">
        <v>4.7616711805118204</v>
      </c>
      <c r="G17" s="335">
        <v>5.0208403777165458</v>
      </c>
      <c r="H17" s="335">
        <v>5.288810484599499</v>
      </c>
      <c r="I17" s="335">
        <v>5.5418957853401407</v>
      </c>
      <c r="J17" s="335">
        <v>5.7618907130454868</v>
      </c>
      <c r="K17" s="335">
        <v>5.9636431267399352</v>
      </c>
      <c r="L17" s="335">
        <v>6.1800933535057094</v>
      </c>
      <c r="M17" s="335">
        <v>6.4702908332014566</v>
      </c>
      <c r="N17" s="335">
        <v>6.7967077097142719</v>
      </c>
      <c r="O17" s="335">
        <v>7.1131165878263687</v>
      </c>
      <c r="P17" s="335">
        <v>7.5146110979027654</v>
      </c>
      <c r="Q17" s="335">
        <v>8.0599236118547744</v>
      </c>
      <c r="R17" s="335">
        <v>8.724871298999016</v>
      </c>
      <c r="S17" s="335">
        <v>9.4341676131611756</v>
      </c>
      <c r="T17" s="335">
        <v>10.126377242928447</v>
      </c>
      <c r="U17" s="335">
        <v>10.765761550459949</v>
      </c>
      <c r="V17" s="335">
        <v>11.333623898104467</v>
      </c>
      <c r="W17" s="335">
        <v>11.977292918435285</v>
      </c>
      <c r="X17" s="335">
        <v>12.213115684120361</v>
      </c>
      <c r="Y17" s="335">
        <v>12.374903699597938</v>
      </c>
      <c r="Z17" s="335">
        <v>12.583062595726343</v>
      </c>
      <c r="AA17" s="335">
        <v>12.680081333768831</v>
      </c>
      <c r="AB17" s="335">
        <v>12.718432810212539</v>
      </c>
      <c r="AC17" s="335">
        <v>12.731715766410694</v>
      </c>
      <c r="AD17" s="335">
        <v>12.694223107829226</v>
      </c>
      <c r="AE17" s="335">
        <v>12.667636830557246</v>
      </c>
      <c r="AF17" s="335">
        <v>12.700152684720345</v>
      </c>
      <c r="AG17" s="335">
        <v>12.760423534153809</v>
      </c>
      <c r="AH17" s="335">
        <v>12.876447517099109</v>
      </c>
      <c r="AI17" s="335">
        <v>13.584806685679894</v>
      </c>
      <c r="AJ17" s="335">
        <v>13.862641653187424</v>
      </c>
      <c r="AK17" s="335">
        <v>14.23482162966523</v>
      </c>
      <c r="AL17" s="335">
        <v>14.584291597843702</v>
      </c>
      <c r="AM17" s="335">
        <v>14.794989187355238</v>
      </c>
      <c r="AN17" s="335">
        <v>14.954057062344837</v>
      </c>
      <c r="AO17" s="335">
        <v>14.820812790829942</v>
      </c>
      <c r="AP17" s="335">
        <v>13.964422222550873</v>
      </c>
      <c r="AQ17" s="335">
        <v>14.21294663349029</v>
      </c>
      <c r="AR17" s="335">
        <v>14.652105839214396</v>
      </c>
      <c r="AS17" s="335">
        <v>14.887886044142567</v>
      </c>
      <c r="AT17" s="335">
        <v>15.014095754761396</v>
      </c>
      <c r="AU17" s="335">
        <v>15.049959308840219</v>
      </c>
      <c r="AV17" s="335">
        <v>15.183844118160877</v>
      </c>
      <c r="AW17" s="335">
        <v>15.308518302485624</v>
      </c>
      <c r="AX17" s="335">
        <v>15.425603732680209</v>
      </c>
      <c r="AY17" s="335">
        <v>15.533147135386077</v>
      </c>
      <c r="AZ17" s="335">
        <v>15.231568666818427</v>
      </c>
      <c r="BA17" s="335">
        <v>14.926412663085442</v>
      </c>
      <c r="BB17" s="335">
        <v>14.617468029054999</v>
      </c>
      <c r="BC17" s="335">
        <v>14.304906323484897</v>
      </c>
      <c r="BD17" s="335">
        <v>13.663326090067466</v>
      </c>
      <c r="BE17" s="335">
        <v>13.052081402106495</v>
      </c>
      <c r="BF17" s="335">
        <v>12.46911841920196</v>
      </c>
      <c r="BG17" s="335">
        <v>11.912327251893549</v>
      </c>
      <c r="BH17" s="335">
        <v>11.441523459129044</v>
      </c>
      <c r="BI17" s="335">
        <v>11.017105962730309</v>
      </c>
      <c r="BJ17" s="335">
        <v>10.642921192813519</v>
      </c>
      <c r="BK17" s="335">
        <v>10.443590245282623</v>
      </c>
      <c r="BL17" s="335">
        <v>10.031035577341818</v>
      </c>
      <c r="BM17" s="335">
        <v>9.6330582108641121</v>
      </c>
      <c r="BN17" s="335">
        <v>9.249509597704785</v>
      </c>
      <c r="BO17" s="335">
        <v>8.8796252520901948</v>
      </c>
      <c r="BP17" s="335">
        <v>8.523288875074515</v>
      </c>
      <c r="BQ17" s="335">
        <v>8.180170919701844</v>
      </c>
      <c r="BR17" s="335">
        <v>7.8500998329260891</v>
      </c>
      <c r="BS17" s="335">
        <v>7.5323823473939564</v>
      </c>
      <c r="BT17" s="335">
        <v>7.2268251188099173</v>
      </c>
      <c r="BU17" s="335">
        <v>6.9330555139800101</v>
      </c>
      <c r="BV17" s="335">
        <v>6.7390453286966094</v>
      </c>
      <c r="BW17" s="335">
        <v>6.5498082750137065</v>
      </c>
      <c r="BX17" s="335">
        <v>6.3654010725865318</v>
      </c>
      <c r="BY17" s="335">
        <v>6.1857139696431638</v>
      </c>
      <c r="BZ17" s="335">
        <v>6.0107451447033426</v>
      </c>
      <c r="CA17" s="335">
        <v>5.8401346808958507</v>
      </c>
      <c r="CB17" s="335">
        <v>5.6738781555694144</v>
      </c>
      <c r="CC17" s="335">
        <v>5.5118612578972472</v>
      </c>
      <c r="CD17" s="335">
        <v>5.3540775968722834</v>
      </c>
      <c r="CE17" s="335">
        <v>5.2005354753491542</v>
      </c>
      <c r="CF17" s="335">
        <v>5.0512071831355989</v>
      </c>
    </row>
    <row r="18" spans="1:84" s="76" customFormat="1">
      <c r="B18" s="323" t="s">
        <v>31</v>
      </c>
      <c r="C18" s="335">
        <v>4.1517076175667311</v>
      </c>
      <c r="D18" s="335">
        <v>4.3272051468962758</v>
      </c>
      <c r="E18" s="335">
        <v>4.5275536413936726</v>
      </c>
      <c r="F18" s="335">
        <v>4.7616711805118204</v>
      </c>
      <c r="G18" s="335">
        <v>5.0208403777165458</v>
      </c>
      <c r="H18" s="335">
        <v>5.288810484599499</v>
      </c>
      <c r="I18" s="335">
        <v>5.5418957853401407</v>
      </c>
      <c r="J18" s="335">
        <v>5.7618907130454868</v>
      </c>
      <c r="K18" s="335">
        <v>5.9636431267399352</v>
      </c>
      <c r="L18" s="335">
        <v>6.1800933535057094</v>
      </c>
      <c r="M18" s="335">
        <v>6.4702908332014566</v>
      </c>
      <c r="N18" s="335">
        <v>6.7967077097142719</v>
      </c>
      <c r="O18" s="335">
        <v>7.1131165878263687</v>
      </c>
      <c r="P18" s="335">
        <v>7.5146110979027654</v>
      </c>
      <c r="Q18" s="335">
        <v>8.0599236118547744</v>
      </c>
      <c r="R18" s="335">
        <v>8.724871298999016</v>
      </c>
      <c r="S18" s="335">
        <v>9.4341676131611756</v>
      </c>
      <c r="T18" s="335">
        <v>10.126377242928447</v>
      </c>
      <c r="U18" s="335">
        <v>10.765761550459949</v>
      </c>
      <c r="V18" s="335">
        <v>11.333623898104467</v>
      </c>
      <c r="W18" s="335">
        <v>11.977292918435285</v>
      </c>
      <c r="X18" s="335">
        <v>12.213115684120361</v>
      </c>
      <c r="Y18" s="335">
        <v>12.374903699597938</v>
      </c>
      <c r="Z18" s="335">
        <v>12.583062595726343</v>
      </c>
      <c r="AA18" s="335">
        <v>12.680081333768831</v>
      </c>
      <c r="AB18" s="335">
        <v>12.718432810212539</v>
      </c>
      <c r="AC18" s="335">
        <v>12.731715766410694</v>
      </c>
      <c r="AD18" s="335">
        <v>12.694223107829226</v>
      </c>
      <c r="AE18" s="335">
        <v>12.667636830557246</v>
      </c>
      <c r="AF18" s="335">
        <v>12.700152684720345</v>
      </c>
      <c r="AG18" s="335">
        <v>12.760423534153809</v>
      </c>
      <c r="AH18" s="335">
        <v>12.876447517099109</v>
      </c>
      <c r="AI18" s="335">
        <v>13.584806685679894</v>
      </c>
      <c r="AJ18" s="335">
        <v>13.862641653187424</v>
      </c>
      <c r="AK18" s="335">
        <v>14.23482162966523</v>
      </c>
      <c r="AL18" s="335">
        <v>14.584291597843702</v>
      </c>
      <c r="AM18" s="335">
        <v>14.794989187355238</v>
      </c>
      <c r="AN18" s="335">
        <v>14.954057062344837</v>
      </c>
      <c r="AO18" s="335">
        <v>14.820812790829942</v>
      </c>
      <c r="AP18" s="335">
        <v>13.964422222550873</v>
      </c>
      <c r="AQ18" s="335">
        <v>14.21294663349029</v>
      </c>
      <c r="AR18" s="335">
        <v>14.652105839214396</v>
      </c>
      <c r="AS18" s="335">
        <v>14.887886044142567</v>
      </c>
      <c r="AT18" s="335">
        <v>15.014095754761396</v>
      </c>
      <c r="AU18" s="335">
        <v>15.049959308840219</v>
      </c>
      <c r="AV18" s="335">
        <v>15.183844118160877</v>
      </c>
      <c r="AW18" s="335">
        <v>15.294164485768478</v>
      </c>
      <c r="AX18" s="335">
        <v>15.396851402129467</v>
      </c>
      <c r="AY18" s="335">
        <v>15.490051095965999</v>
      </c>
      <c r="AZ18" s="335">
        <v>15.551738047336684</v>
      </c>
      <c r="BA18" s="335">
        <v>15.606675429175286</v>
      </c>
      <c r="BB18" s="335">
        <v>15.654297371676538</v>
      </c>
      <c r="BC18" s="335">
        <v>15.694781288114704</v>
      </c>
      <c r="BD18" s="335">
        <v>15.727602216248403</v>
      </c>
      <c r="BE18" s="335">
        <v>15.755613451234861</v>
      </c>
      <c r="BF18" s="335">
        <v>15.778211444112811</v>
      </c>
      <c r="BG18" s="335">
        <v>15.795186079686708</v>
      </c>
      <c r="BH18" s="335">
        <v>15.871748244436779</v>
      </c>
      <c r="BI18" s="335">
        <v>15.975017157823421</v>
      </c>
      <c r="BJ18" s="335">
        <v>16.058542238761238</v>
      </c>
      <c r="BK18" s="335">
        <v>16.134417250046241</v>
      </c>
      <c r="BL18" s="335">
        <v>16.207773617513158</v>
      </c>
      <c r="BM18" s="335">
        <v>16.278628819271475</v>
      </c>
      <c r="BN18" s="335">
        <v>16.347143248057009</v>
      </c>
      <c r="BO18" s="335">
        <v>16.413346323026023</v>
      </c>
      <c r="BP18" s="335">
        <v>16.477465099622059</v>
      </c>
      <c r="BQ18" s="335">
        <v>16.539693242319217</v>
      </c>
      <c r="BR18" s="335">
        <v>16.600262765920984</v>
      </c>
      <c r="BS18" s="335">
        <v>16.65926643712648</v>
      </c>
      <c r="BT18" s="335">
        <v>16.716888886142051</v>
      </c>
      <c r="BU18" s="335">
        <v>16.773259633330177</v>
      </c>
      <c r="BV18" s="335">
        <v>16.828537802347682</v>
      </c>
      <c r="BW18" s="335">
        <v>16.882722444958009</v>
      </c>
      <c r="BX18" s="335">
        <v>16.93588468402401</v>
      </c>
      <c r="BY18" s="335">
        <v>16.98800174605568</v>
      </c>
      <c r="BZ18" s="335">
        <v>17.039034797787437</v>
      </c>
      <c r="CA18" s="335">
        <v>17.088877547138054</v>
      </c>
      <c r="CB18" s="335">
        <v>17.137449870866881</v>
      </c>
      <c r="CC18" s="335">
        <v>17.184674324911271</v>
      </c>
      <c r="CD18" s="335">
        <v>17.230490572102649</v>
      </c>
      <c r="CE18" s="335">
        <v>17.275870773099481</v>
      </c>
      <c r="CF18" s="335">
        <v>17.320750550247812</v>
      </c>
    </row>
    <row r="19" spans="1:84" s="210" customFormat="1">
      <c r="A19" s="76"/>
      <c r="B19" s="323" t="s">
        <v>81</v>
      </c>
      <c r="C19" s="335">
        <v>4.1517076175667311</v>
      </c>
      <c r="D19" s="335">
        <v>4.3272051468962758</v>
      </c>
      <c r="E19" s="335">
        <v>4.5275536413936726</v>
      </c>
      <c r="F19" s="335">
        <v>4.7616711805118204</v>
      </c>
      <c r="G19" s="335">
        <v>5.0208403777165458</v>
      </c>
      <c r="H19" s="335">
        <v>5.288810484599499</v>
      </c>
      <c r="I19" s="335">
        <v>5.5418957853401407</v>
      </c>
      <c r="J19" s="335">
        <v>5.7618907130454868</v>
      </c>
      <c r="K19" s="335">
        <v>5.9636431267399352</v>
      </c>
      <c r="L19" s="335">
        <v>6.1800933535057094</v>
      </c>
      <c r="M19" s="335">
        <v>6.4702908332014566</v>
      </c>
      <c r="N19" s="335">
        <v>6.7967077097142719</v>
      </c>
      <c r="O19" s="335">
        <v>7.1131165878263687</v>
      </c>
      <c r="P19" s="335">
        <v>7.5146110979027654</v>
      </c>
      <c r="Q19" s="335">
        <v>8.0599236118547744</v>
      </c>
      <c r="R19" s="335">
        <v>8.724871298999016</v>
      </c>
      <c r="S19" s="335">
        <v>9.4341676131611756</v>
      </c>
      <c r="T19" s="335">
        <v>10.126377242928447</v>
      </c>
      <c r="U19" s="335">
        <v>10.765761550459949</v>
      </c>
      <c r="V19" s="335">
        <v>11.333623898104467</v>
      </c>
      <c r="W19" s="335">
        <v>11.977292918435285</v>
      </c>
      <c r="X19" s="335">
        <v>12.213115684120361</v>
      </c>
      <c r="Y19" s="335">
        <v>12.374903699597938</v>
      </c>
      <c r="Z19" s="335">
        <v>12.583062595726343</v>
      </c>
      <c r="AA19" s="335">
        <v>12.680081333768831</v>
      </c>
      <c r="AB19" s="335">
        <v>12.718432810212539</v>
      </c>
      <c r="AC19" s="335">
        <v>12.731715766410694</v>
      </c>
      <c r="AD19" s="335">
        <v>12.694223107829226</v>
      </c>
      <c r="AE19" s="335">
        <v>12.667636830557246</v>
      </c>
      <c r="AF19" s="335">
        <v>12.700152684720345</v>
      </c>
      <c r="AG19" s="335">
        <v>12.760423534153809</v>
      </c>
      <c r="AH19" s="335">
        <v>12.876447517099109</v>
      </c>
      <c r="AI19" s="335">
        <v>13.584806685679894</v>
      </c>
      <c r="AJ19" s="335">
        <v>13.862641653187424</v>
      </c>
      <c r="AK19" s="335">
        <v>14.23482162966523</v>
      </c>
      <c r="AL19" s="335">
        <v>14.584291597843702</v>
      </c>
      <c r="AM19" s="335">
        <v>14.794989187355238</v>
      </c>
      <c r="AN19" s="335">
        <v>14.954057062344837</v>
      </c>
      <c r="AO19" s="335">
        <v>14.820812790829942</v>
      </c>
      <c r="AP19" s="335">
        <v>13.964422222550873</v>
      </c>
      <c r="AQ19" s="335">
        <v>14.21294663349029</v>
      </c>
      <c r="AR19" s="335">
        <v>14.652105839214396</v>
      </c>
      <c r="AS19" s="335">
        <v>14.887886044142567</v>
      </c>
      <c r="AT19" s="335">
        <v>15.014095754761396</v>
      </c>
      <c r="AU19" s="335">
        <v>15.049959308840219</v>
      </c>
      <c r="AV19" s="335">
        <v>15.183844118160877</v>
      </c>
      <c r="AW19" s="335">
        <v>15.336035069952136</v>
      </c>
      <c r="AX19" s="335">
        <v>15.482499047709577</v>
      </c>
      <c r="AY19" s="335">
        <v>15.621122288044308</v>
      </c>
      <c r="AZ19" s="335">
        <v>15.729718423806649</v>
      </c>
      <c r="BA19" s="335">
        <v>15.833180013182172</v>
      </c>
      <c r="BB19" s="335">
        <v>15.931059244716032</v>
      </c>
      <c r="BC19" s="335">
        <v>16.023251059923304</v>
      </c>
      <c r="BD19" s="335">
        <v>16.109335524163075</v>
      </c>
      <c r="BE19" s="335">
        <v>16.192222979707864</v>
      </c>
      <c r="BF19" s="335">
        <v>16.271452881747894</v>
      </c>
      <c r="BG19" s="335">
        <v>16.346502128957223</v>
      </c>
      <c r="BH19" s="335">
        <v>16.417236214344378</v>
      </c>
      <c r="BI19" s="335">
        <v>16.483663900946738</v>
      </c>
      <c r="BJ19" s="335">
        <v>16.620808676520525</v>
      </c>
      <c r="BK19" s="335">
        <v>16.765415073470365</v>
      </c>
      <c r="BL19" s="335">
        <v>16.892008723746443</v>
      </c>
      <c r="BM19" s="335">
        <v>17.012939266133394</v>
      </c>
      <c r="BN19" s="335">
        <v>17.132469786707706</v>
      </c>
      <c r="BO19" s="335">
        <v>17.250359598668279</v>
      </c>
      <c r="BP19" s="335">
        <v>17.366967426810422</v>
      </c>
      <c r="BQ19" s="335">
        <v>17.482489470177413</v>
      </c>
      <c r="BR19" s="335">
        <v>17.597304223697719</v>
      </c>
      <c r="BS19" s="335">
        <v>17.711228243757681</v>
      </c>
      <c r="BT19" s="335">
        <v>17.824591620110027</v>
      </c>
      <c r="BU19" s="335">
        <v>17.937530155053203</v>
      </c>
      <c r="BV19" s="335">
        <v>18.050360483632879</v>
      </c>
      <c r="BW19" s="335">
        <v>18.162788432096235</v>
      </c>
      <c r="BX19" s="335">
        <v>18.275036084495934</v>
      </c>
      <c r="BY19" s="335">
        <v>18.387079270508178</v>
      </c>
      <c r="BZ19" s="335">
        <v>18.499031823139582</v>
      </c>
      <c r="CA19" s="335">
        <v>18.610468325226272</v>
      </c>
      <c r="CB19" s="335">
        <v>18.721453608145449</v>
      </c>
      <c r="CC19" s="335">
        <v>18.831900580452306</v>
      </c>
      <c r="CD19" s="335">
        <v>18.941904025410036</v>
      </c>
      <c r="CE19" s="335">
        <v>19.052205904152345</v>
      </c>
      <c r="CF19" s="335">
        <v>19.162903428400746</v>
      </c>
    </row>
    <row r="20" spans="1:84" s="210" customFormat="1">
      <c r="A20" s="76"/>
      <c r="B20" s="323" t="s">
        <v>32</v>
      </c>
      <c r="C20" s="335">
        <v>4.1517076175667311</v>
      </c>
      <c r="D20" s="335">
        <v>4.3272051468962758</v>
      </c>
      <c r="E20" s="335">
        <v>4.5275536413936726</v>
      </c>
      <c r="F20" s="335">
        <v>4.7616711805118204</v>
      </c>
      <c r="G20" s="335">
        <v>5.0208403777165458</v>
      </c>
      <c r="H20" s="335">
        <v>5.288810484599499</v>
      </c>
      <c r="I20" s="335">
        <v>5.5418957853401407</v>
      </c>
      <c r="J20" s="335">
        <v>5.7618907130454868</v>
      </c>
      <c r="K20" s="335">
        <v>5.9636431267399352</v>
      </c>
      <c r="L20" s="335">
        <v>6.1800933535057094</v>
      </c>
      <c r="M20" s="335">
        <v>6.4702908332014566</v>
      </c>
      <c r="N20" s="335">
        <v>6.7967077097142719</v>
      </c>
      <c r="O20" s="335">
        <v>7.1131165878263687</v>
      </c>
      <c r="P20" s="335">
        <v>7.5146110979027654</v>
      </c>
      <c r="Q20" s="335">
        <v>8.0599236118547744</v>
      </c>
      <c r="R20" s="335">
        <v>8.724871298999016</v>
      </c>
      <c r="S20" s="335">
        <v>9.4341676131611756</v>
      </c>
      <c r="T20" s="335">
        <v>10.126377242928447</v>
      </c>
      <c r="U20" s="335">
        <v>10.765761550459949</v>
      </c>
      <c r="V20" s="335">
        <v>11.333623898104467</v>
      </c>
      <c r="W20" s="335">
        <v>11.977292918435285</v>
      </c>
      <c r="X20" s="335">
        <v>12.213115684120361</v>
      </c>
      <c r="Y20" s="335">
        <v>12.374903699597938</v>
      </c>
      <c r="Z20" s="335">
        <v>12.583062595726343</v>
      </c>
      <c r="AA20" s="335">
        <v>12.680081333768831</v>
      </c>
      <c r="AB20" s="335">
        <v>12.718432810212539</v>
      </c>
      <c r="AC20" s="335">
        <v>12.731715766410694</v>
      </c>
      <c r="AD20" s="335">
        <v>12.694223107829226</v>
      </c>
      <c r="AE20" s="335">
        <v>12.667636830557246</v>
      </c>
      <c r="AF20" s="335">
        <v>12.700152684720345</v>
      </c>
      <c r="AG20" s="335">
        <v>12.760423534153809</v>
      </c>
      <c r="AH20" s="335">
        <v>12.876447517099109</v>
      </c>
      <c r="AI20" s="335">
        <v>13.584806685679894</v>
      </c>
      <c r="AJ20" s="335">
        <v>13.862641653187424</v>
      </c>
      <c r="AK20" s="335">
        <v>14.23482162966523</v>
      </c>
      <c r="AL20" s="335">
        <v>14.584291597843702</v>
      </c>
      <c r="AM20" s="335">
        <v>14.794989187355238</v>
      </c>
      <c r="AN20" s="335">
        <v>14.954057062344837</v>
      </c>
      <c r="AO20" s="335">
        <v>14.820812790829942</v>
      </c>
      <c r="AP20" s="335">
        <v>13.964422222550873</v>
      </c>
      <c r="AQ20" s="335">
        <v>14.21294663349029</v>
      </c>
      <c r="AR20" s="335">
        <v>14.652105839214396</v>
      </c>
      <c r="AS20" s="335">
        <v>14.887886044142567</v>
      </c>
      <c r="AT20" s="335">
        <v>15.014095754761396</v>
      </c>
      <c r="AU20" s="335">
        <v>15.049959308840219</v>
      </c>
      <c r="AV20" s="335">
        <v>15.183844118160877</v>
      </c>
      <c r="AW20" s="335">
        <v>15.421196510342508</v>
      </c>
      <c r="AX20" s="335">
        <v>15.65533115116579</v>
      </c>
      <c r="AY20" s="335">
        <v>15.883582160811063</v>
      </c>
      <c r="AZ20" s="335">
        <v>16.083418298422142</v>
      </c>
      <c r="BA20" s="335">
        <v>16.279972262973487</v>
      </c>
      <c r="BB20" s="335">
        <v>16.472996747178449</v>
      </c>
      <c r="BC20" s="335">
        <v>16.661833459245941</v>
      </c>
      <c r="BD20" s="335">
        <v>16.846245036284444</v>
      </c>
      <c r="BE20" s="335">
        <v>17.029236368151473</v>
      </c>
      <c r="BF20" s="335">
        <v>17.210585439919228</v>
      </c>
      <c r="BG20" s="335">
        <v>17.38918937919512</v>
      </c>
      <c r="BH20" s="335">
        <v>17.557163612041887</v>
      </c>
      <c r="BI20" s="335">
        <v>17.702946160719051</v>
      </c>
      <c r="BJ20" s="335">
        <v>17.845906342240824</v>
      </c>
      <c r="BK20" s="335">
        <v>17.985556421658156</v>
      </c>
      <c r="BL20" s="335">
        <v>18.15257228135081</v>
      </c>
      <c r="BM20" s="335">
        <v>18.362342757643312</v>
      </c>
      <c r="BN20" s="335">
        <v>18.572009948069116</v>
      </c>
      <c r="BO20" s="335">
        <v>18.780853733786159</v>
      </c>
      <c r="BP20" s="335">
        <v>18.989462823325614</v>
      </c>
      <c r="BQ20" s="335">
        <v>19.198035410983053</v>
      </c>
      <c r="BR20" s="335">
        <v>19.407201487098792</v>
      </c>
      <c r="BS20" s="335">
        <v>19.616296142935163</v>
      </c>
      <c r="BT20" s="335">
        <v>19.825900170743957</v>
      </c>
      <c r="BU20" s="335">
        <v>20.036158107685992</v>
      </c>
      <c r="BV20" s="335">
        <v>20.247653474694236</v>
      </c>
      <c r="BW20" s="335">
        <v>20.459588571064945</v>
      </c>
      <c r="BX20" s="335">
        <v>20.672441637386832</v>
      </c>
      <c r="BY20" s="335">
        <v>20.886183413435653</v>
      </c>
      <c r="BZ20" s="335">
        <v>21.101181640728761</v>
      </c>
      <c r="CA20" s="335">
        <v>21.31647001103822</v>
      </c>
      <c r="CB20" s="335">
        <v>21.532354928528754</v>
      </c>
      <c r="CC20" s="335">
        <v>21.748730122982792</v>
      </c>
      <c r="CD20" s="335">
        <v>21.965945023656957</v>
      </c>
      <c r="CE20" s="335">
        <v>22.18436664164841</v>
      </c>
      <c r="CF20" s="335">
        <v>22.404358462761408</v>
      </c>
    </row>
    <row r="21" spans="1:84" s="210" customFormat="1">
      <c r="A21" s="76"/>
    </row>
    <row r="22" spans="1:84" s="210" customFormat="1">
      <c r="B22" s="314" t="s">
        <v>488</v>
      </c>
      <c r="F22" s="326"/>
      <c r="G22" s="327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</row>
    <row r="23" spans="1:84" s="210" customFormat="1" ht="13.5" thickBot="1">
      <c r="C23" s="321" t="s">
        <v>80</v>
      </c>
      <c r="F23" s="326"/>
      <c r="G23" s="327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</row>
    <row r="24" spans="1:84">
      <c r="B24" s="328"/>
      <c r="C24" s="329" t="s">
        <v>489</v>
      </c>
      <c r="D24" s="289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289"/>
      <c r="BQ24" s="289"/>
      <c r="BR24" s="289"/>
      <c r="BS24" s="289"/>
      <c r="BT24" s="289"/>
      <c r="BU24" s="289"/>
      <c r="BV24" s="289"/>
      <c r="BW24" s="289"/>
      <c r="BX24" s="289"/>
      <c r="BY24" s="289"/>
      <c r="BZ24" s="289"/>
      <c r="CA24" s="289"/>
      <c r="CB24" s="289"/>
      <c r="CC24" s="289"/>
      <c r="CD24" s="289"/>
      <c r="CE24" s="289"/>
      <c r="CF24" s="289"/>
    </row>
    <row r="25" spans="1:84" s="76" customFormat="1">
      <c r="B25" s="333" t="s">
        <v>36</v>
      </c>
      <c r="C25" s="322">
        <v>1970</v>
      </c>
      <c r="D25" s="322">
        <v>1971</v>
      </c>
      <c r="E25" s="322">
        <v>1972</v>
      </c>
      <c r="F25" s="322">
        <v>1973</v>
      </c>
      <c r="G25" s="322">
        <v>1974</v>
      </c>
      <c r="H25" s="322">
        <v>1975</v>
      </c>
      <c r="I25" s="322">
        <v>1976</v>
      </c>
      <c r="J25" s="322">
        <v>1977</v>
      </c>
      <c r="K25" s="322">
        <v>1978</v>
      </c>
      <c r="L25" s="322">
        <v>1979</v>
      </c>
      <c r="M25" s="322">
        <v>1980</v>
      </c>
      <c r="N25" s="322">
        <v>1981</v>
      </c>
      <c r="O25" s="322">
        <v>1982</v>
      </c>
      <c r="P25" s="322">
        <v>1983</v>
      </c>
      <c r="Q25" s="322">
        <v>1984</v>
      </c>
      <c r="R25" s="322">
        <v>1985</v>
      </c>
      <c r="S25" s="322">
        <v>1986</v>
      </c>
      <c r="T25" s="322">
        <v>1987</v>
      </c>
      <c r="U25" s="322">
        <v>1988</v>
      </c>
      <c r="V25" s="322">
        <v>1989</v>
      </c>
      <c r="W25" s="322">
        <v>1990</v>
      </c>
      <c r="X25" s="322">
        <v>1991</v>
      </c>
      <c r="Y25" s="322">
        <v>1992</v>
      </c>
      <c r="Z25" s="322">
        <v>1993</v>
      </c>
      <c r="AA25" s="322">
        <v>1994</v>
      </c>
      <c r="AB25" s="322">
        <v>1995</v>
      </c>
      <c r="AC25" s="322">
        <v>1996</v>
      </c>
      <c r="AD25" s="322">
        <v>1997</v>
      </c>
      <c r="AE25" s="322">
        <v>1998</v>
      </c>
      <c r="AF25" s="322">
        <v>1999</v>
      </c>
      <c r="AG25" s="322">
        <v>2000</v>
      </c>
      <c r="AH25" s="322">
        <v>2001</v>
      </c>
      <c r="AI25" s="322">
        <v>2002</v>
      </c>
      <c r="AJ25" s="322">
        <v>2003</v>
      </c>
      <c r="AK25" s="322">
        <v>2004</v>
      </c>
      <c r="AL25" s="322">
        <v>2005</v>
      </c>
      <c r="AM25" s="322">
        <v>2006</v>
      </c>
      <c r="AN25" s="322">
        <v>2007</v>
      </c>
      <c r="AO25" s="322">
        <v>2008</v>
      </c>
      <c r="AP25" s="322">
        <v>2009</v>
      </c>
      <c r="AQ25" s="322">
        <v>2010</v>
      </c>
      <c r="AR25" s="322">
        <v>2011</v>
      </c>
      <c r="AS25" s="322">
        <v>2012</v>
      </c>
      <c r="AT25" s="322">
        <v>2013</v>
      </c>
      <c r="AU25" s="322">
        <v>2014</v>
      </c>
      <c r="AV25" s="322">
        <v>2015</v>
      </c>
      <c r="AW25" s="322">
        <v>2016</v>
      </c>
      <c r="AX25" s="322">
        <v>2017</v>
      </c>
      <c r="AY25" s="322">
        <v>2018</v>
      </c>
      <c r="AZ25" s="322">
        <v>2019</v>
      </c>
      <c r="BA25" s="322">
        <v>2020</v>
      </c>
      <c r="BB25" s="322">
        <v>2021</v>
      </c>
      <c r="BC25" s="322">
        <v>2022</v>
      </c>
      <c r="BD25" s="322">
        <v>2023</v>
      </c>
      <c r="BE25" s="322">
        <v>2024</v>
      </c>
      <c r="BF25" s="322">
        <v>2025</v>
      </c>
      <c r="BG25" s="322">
        <v>2026</v>
      </c>
      <c r="BH25" s="322">
        <v>2027</v>
      </c>
      <c r="BI25" s="322">
        <v>2028</v>
      </c>
      <c r="BJ25" s="322">
        <v>2029</v>
      </c>
      <c r="BK25" s="322">
        <v>2030</v>
      </c>
      <c r="BL25" s="322">
        <v>2031</v>
      </c>
      <c r="BM25" s="322">
        <v>2032</v>
      </c>
      <c r="BN25" s="322">
        <v>2033</v>
      </c>
      <c r="BO25" s="322">
        <v>2034</v>
      </c>
      <c r="BP25" s="322">
        <v>2035</v>
      </c>
      <c r="BQ25" s="322">
        <v>2036</v>
      </c>
      <c r="BR25" s="322">
        <v>2037</v>
      </c>
      <c r="BS25" s="322">
        <v>2038</v>
      </c>
      <c r="BT25" s="322">
        <v>2039</v>
      </c>
      <c r="BU25" s="322">
        <v>2040</v>
      </c>
      <c r="BV25" s="322">
        <v>2041</v>
      </c>
      <c r="BW25" s="322">
        <v>2042</v>
      </c>
      <c r="BX25" s="322">
        <v>2043</v>
      </c>
      <c r="BY25" s="322">
        <v>2044</v>
      </c>
      <c r="BZ25" s="322">
        <v>2045</v>
      </c>
      <c r="CA25" s="322">
        <v>2046</v>
      </c>
      <c r="CB25" s="322">
        <v>2047</v>
      </c>
      <c r="CC25" s="322">
        <v>2048</v>
      </c>
      <c r="CD25" s="322">
        <v>2049</v>
      </c>
      <c r="CE25" s="322">
        <v>2050</v>
      </c>
      <c r="CF25" s="322">
        <v>2051</v>
      </c>
    </row>
    <row r="26" spans="1:84">
      <c r="B26" s="334" t="s">
        <v>527</v>
      </c>
      <c r="C26" s="335">
        <v>12.106344167959742</v>
      </c>
      <c r="D26" s="335">
        <v>12.392704699186213</v>
      </c>
      <c r="E26" s="335">
        <v>12.712409968565117</v>
      </c>
      <c r="F26" s="335">
        <v>13.106710228460543</v>
      </c>
      <c r="G26" s="335">
        <v>13.576121798674503</v>
      </c>
      <c r="H26" s="335">
        <v>14.064193094386837</v>
      </c>
      <c r="I26" s="335">
        <v>14.48886980754817</v>
      </c>
      <c r="J26" s="335">
        <v>14.851938942806218</v>
      </c>
      <c r="K26" s="335">
        <v>15.168747602867686</v>
      </c>
      <c r="L26" s="335">
        <v>15.443287581844631</v>
      </c>
      <c r="M26" s="335">
        <v>15.755242769716855</v>
      </c>
      <c r="N26" s="335">
        <v>16.088950345438146</v>
      </c>
      <c r="O26" s="335">
        <v>16.322243590109544</v>
      </c>
      <c r="P26" s="335">
        <v>16.586122803483299</v>
      </c>
      <c r="Q26" s="335">
        <v>16.880024243206105</v>
      </c>
      <c r="R26" s="335">
        <v>17.111163026953264</v>
      </c>
      <c r="S26" s="335">
        <v>17.235626553177298</v>
      </c>
      <c r="T26" s="335">
        <v>17.322201963669936</v>
      </c>
      <c r="U26" s="335">
        <v>17.383684718604488</v>
      </c>
      <c r="V26" s="335">
        <v>17.426310714301508</v>
      </c>
      <c r="W26" s="335">
        <v>17.450261812988192</v>
      </c>
      <c r="X26" s="335">
        <v>17.50932917472359</v>
      </c>
      <c r="Y26" s="335">
        <v>17.565605491870802</v>
      </c>
      <c r="Z26" s="335">
        <v>17.649726351241561</v>
      </c>
      <c r="AA26" s="335">
        <v>17.749581171472062</v>
      </c>
      <c r="AB26" s="335">
        <v>17.921644652791201</v>
      </c>
      <c r="AC26" s="335">
        <v>18.085465455002666</v>
      </c>
      <c r="AD26" s="335">
        <v>18.243222029887587</v>
      </c>
      <c r="AE26" s="335">
        <v>18.380866567337481</v>
      </c>
      <c r="AF26" s="335">
        <v>18.533848981825081</v>
      </c>
      <c r="AG26" s="335">
        <v>18.720516461729137</v>
      </c>
      <c r="AH26" s="335">
        <v>19.014164412660833</v>
      </c>
      <c r="AI26" s="335">
        <v>19.230774340026034</v>
      </c>
      <c r="AJ26" s="335">
        <v>19.437492540473844</v>
      </c>
      <c r="AK26" s="335">
        <v>19.62683408278227</v>
      </c>
      <c r="AL26" s="335">
        <v>19.873300969369179</v>
      </c>
      <c r="AM26" s="335">
        <v>20.120238570637884</v>
      </c>
      <c r="AN26" s="335">
        <v>20.359829614298363</v>
      </c>
      <c r="AO26" s="335">
        <v>20.600120544807819</v>
      </c>
      <c r="AP26" s="335">
        <v>20.840889017398997</v>
      </c>
      <c r="AQ26" s="335">
        <v>21.082000000000001</v>
      </c>
      <c r="AR26" s="335">
        <v>21.324000000000002</v>
      </c>
      <c r="AS26" s="335">
        <v>21.577007911581138</v>
      </c>
      <c r="AT26" s="335">
        <v>21.830279590220986</v>
      </c>
      <c r="AU26" s="335">
        <v>22.08397712153462</v>
      </c>
      <c r="AV26" s="335">
        <v>22.338116245203711</v>
      </c>
      <c r="AW26" s="335">
        <v>22.636784272064396</v>
      </c>
      <c r="AX26" s="335">
        <v>22.931626095714545</v>
      </c>
      <c r="AY26" s="335">
        <v>23.219088084684394</v>
      </c>
      <c r="AZ26" s="335">
        <v>23.466258424704716</v>
      </c>
      <c r="BA26" s="335">
        <v>23.710009606323144</v>
      </c>
      <c r="BB26" s="335">
        <v>23.949928227418702</v>
      </c>
      <c r="BC26" s="335">
        <v>24.185336728348744</v>
      </c>
      <c r="BD26" s="335">
        <v>24.415831966028335</v>
      </c>
      <c r="BE26" s="335">
        <v>24.645816193243451</v>
      </c>
      <c r="BF26" s="335">
        <v>24.874912919844483</v>
      </c>
      <c r="BG26" s="335">
        <v>25.1017440629746</v>
      </c>
      <c r="BH26" s="335">
        <v>25.287993234486162</v>
      </c>
      <c r="BI26" s="335">
        <v>25.378177517764311</v>
      </c>
      <c r="BJ26" s="335">
        <v>25.464982373063357</v>
      </c>
      <c r="BK26" s="335">
        <v>25.548420981104186</v>
      </c>
      <c r="BL26" s="335">
        <v>25.628529631526163</v>
      </c>
      <c r="BM26" s="335">
        <v>25.705359507519283</v>
      </c>
      <c r="BN26" s="335">
        <v>25.779093429491311</v>
      </c>
      <c r="BO26" s="335">
        <v>25.849986539590326</v>
      </c>
      <c r="BP26" s="335">
        <v>25.918320894076469</v>
      </c>
      <c r="BQ26" s="335">
        <v>25.984418752089351</v>
      </c>
      <c r="BR26" s="335">
        <v>26.048577153605848</v>
      </c>
      <c r="BS26" s="335">
        <v>26.111125125305477</v>
      </c>
      <c r="BT26" s="335">
        <v>26.172279611084964</v>
      </c>
      <c r="BU26" s="335">
        <v>26.232255451084523</v>
      </c>
      <c r="BV26" s="335">
        <v>26.291238849395629</v>
      </c>
      <c r="BW26" s="335">
        <v>26.349388474857005</v>
      </c>
      <c r="BX26" s="335">
        <v>26.406749162930282</v>
      </c>
      <c r="BY26" s="335">
        <v>26.463294988001955</v>
      </c>
      <c r="BZ26" s="335">
        <v>26.518911049978794</v>
      </c>
      <c r="CA26" s="335">
        <v>26.573571798742812</v>
      </c>
      <c r="CB26" s="335">
        <v>26.627095997468921</v>
      </c>
      <c r="CC26" s="335">
        <v>26.679373111279812</v>
      </c>
      <c r="CD26" s="335">
        <v>26.730265281587737</v>
      </c>
      <c r="CE26" s="335">
        <v>26.781399661310939</v>
      </c>
      <c r="CF26" s="335">
        <v>26.832626303326737</v>
      </c>
    </row>
    <row r="27" spans="1:84">
      <c r="B27" s="334" t="s">
        <v>528</v>
      </c>
      <c r="C27" s="335">
        <v>0</v>
      </c>
      <c r="D27" s="335">
        <v>0</v>
      </c>
      <c r="E27" s="335">
        <v>0</v>
      </c>
      <c r="F27" s="335">
        <v>0</v>
      </c>
      <c r="G27" s="335">
        <v>0</v>
      </c>
      <c r="H27" s="335">
        <v>5.7751235230599097E-3</v>
      </c>
      <c r="I27" s="335">
        <v>2.052540379815811E-2</v>
      </c>
      <c r="J27" s="335">
        <v>4.3160315683612269E-2</v>
      </c>
      <c r="K27" s="335">
        <v>7.5278229018790749E-2</v>
      </c>
      <c r="L27" s="335">
        <v>0.11853246352165966</v>
      </c>
      <c r="M27" s="335">
        <v>0.17461351081199755</v>
      </c>
      <c r="N27" s="335">
        <v>0.24530314046176996</v>
      </c>
      <c r="O27" s="335">
        <v>0.34727824195070034</v>
      </c>
      <c r="P27" s="335">
        <v>0.48105975828119568</v>
      </c>
      <c r="Q27" s="335">
        <v>0.68243547535866256</v>
      </c>
      <c r="R27" s="335">
        <v>0.95667074884487291</v>
      </c>
      <c r="S27" s="335">
        <v>1.3097953011307484</v>
      </c>
      <c r="T27" s="335">
        <v>1.6985552776431425</v>
      </c>
      <c r="U27" s="335">
        <v>2.0779706849267643</v>
      </c>
      <c r="V27" s="335">
        <v>2.4286155883940799</v>
      </c>
      <c r="W27" s="335">
        <v>2.7239046547522103</v>
      </c>
      <c r="X27" s="335">
        <v>2.9679414812627831</v>
      </c>
      <c r="Y27" s="335">
        <v>3.1495988777363877</v>
      </c>
      <c r="Z27" s="335">
        <v>3.2832804767570685</v>
      </c>
      <c r="AA27" s="335">
        <v>3.3743271718518737</v>
      </c>
      <c r="AB27" s="335">
        <v>3.4118307259676035</v>
      </c>
      <c r="AC27" s="335">
        <v>3.446029662608399</v>
      </c>
      <c r="AD27" s="335">
        <v>3.4662070891911245</v>
      </c>
      <c r="AE27" s="335">
        <v>3.5168658692878427</v>
      </c>
      <c r="AF27" s="335">
        <v>3.567187099562569</v>
      </c>
      <c r="AG27" s="335">
        <v>3.6208667379785058</v>
      </c>
      <c r="AH27" s="335">
        <v>3.6923147519881927</v>
      </c>
      <c r="AI27" s="335">
        <v>3.7459657713755656</v>
      </c>
      <c r="AJ27" s="335">
        <v>3.7948672786179198</v>
      </c>
      <c r="AK27" s="335">
        <v>3.8376318029962282</v>
      </c>
      <c r="AL27" s="335">
        <v>3.8889257426650579</v>
      </c>
      <c r="AM27" s="335">
        <v>3.9377740894064734</v>
      </c>
      <c r="AN27" s="335">
        <v>3.982740872493491</v>
      </c>
      <c r="AO27" s="335">
        <v>4.025503828517361</v>
      </c>
      <c r="AP27" s="335">
        <v>4.0661296263246962</v>
      </c>
      <c r="AQ27" s="335">
        <v>4.1050000000000013</v>
      </c>
      <c r="AR27" s="335">
        <v>4.1420000000000012</v>
      </c>
      <c r="AS27" s="335">
        <v>4.1785120123586337</v>
      </c>
      <c r="AT27" s="335">
        <v>4.2138702165481829</v>
      </c>
      <c r="AU27" s="335">
        <v>4.2477231850969872</v>
      </c>
      <c r="AV27" s="335">
        <v>4.2802252810667216</v>
      </c>
      <c r="AW27" s="335">
        <v>4.3264668632833727</v>
      </c>
      <c r="AX27" s="335">
        <v>4.3717700136373656</v>
      </c>
      <c r="AY27" s="335">
        <v>4.4155270623413392</v>
      </c>
      <c r="AZ27" s="335">
        <v>4.4514777738920035</v>
      </c>
      <c r="BA27" s="335">
        <v>4.486658329329833</v>
      </c>
      <c r="BB27" s="335">
        <v>4.5209670781954907</v>
      </c>
      <c r="BC27" s="335">
        <v>4.5543437213227609</v>
      </c>
      <c r="BD27" s="335">
        <v>4.586690145685516</v>
      </c>
      <c r="BE27" s="335">
        <v>4.6188395322977422</v>
      </c>
      <c r="BF27" s="335">
        <v>4.6506934979113757</v>
      </c>
      <c r="BG27" s="335">
        <v>4.6820578647387476</v>
      </c>
      <c r="BH27" s="335">
        <v>4.7129231065138377</v>
      </c>
      <c r="BI27" s="335">
        <v>4.7432958752356882</v>
      </c>
      <c r="BJ27" s="335">
        <v>4.7731812309366397</v>
      </c>
      <c r="BK27" s="335">
        <v>4.8025018408958138</v>
      </c>
      <c r="BL27" s="335">
        <v>4.8312964574738375</v>
      </c>
      <c r="BM27" s="335">
        <v>4.859569535480718</v>
      </c>
      <c r="BN27" s="335">
        <v>4.8873885265086798</v>
      </c>
      <c r="BO27" s="335">
        <v>4.9147213354096708</v>
      </c>
      <c r="BP27" s="335">
        <v>4.9416550769235315</v>
      </c>
      <c r="BQ27" s="335">
        <v>4.9682473549106483</v>
      </c>
      <c r="BR27" s="335">
        <v>4.9945901003941495</v>
      </c>
      <c r="BS27" s="335">
        <v>5.0206667306945256</v>
      </c>
      <c r="BT27" s="335">
        <v>5.0465549259150349</v>
      </c>
      <c r="BU27" s="335">
        <v>5.0722940779154735</v>
      </c>
      <c r="BV27" s="335">
        <v>5.0979574616043708</v>
      </c>
      <c r="BW27" s="335">
        <v>5.123496595142992</v>
      </c>
      <c r="BX27" s="335">
        <v>5.1489578220697165</v>
      </c>
      <c r="BY27" s="335">
        <v>5.1743348929980479</v>
      </c>
      <c r="BZ27" s="335">
        <v>5.1996435100212102</v>
      </c>
      <c r="CA27" s="335">
        <v>5.2247984422571863</v>
      </c>
      <c r="CB27" s="335">
        <v>5.2498018355310752</v>
      </c>
      <c r="CC27" s="335">
        <v>5.2746300797201888</v>
      </c>
      <c r="CD27" s="335">
        <v>5.2992938184122629</v>
      </c>
      <c r="CE27" s="335">
        <v>5.3240346342503599</v>
      </c>
      <c r="CF27" s="335">
        <v>5.3488629294302523</v>
      </c>
    </row>
    <row r="28" spans="1:84">
      <c r="B28" s="334" t="s">
        <v>529</v>
      </c>
      <c r="C28" s="335">
        <v>0.22775875418700253</v>
      </c>
      <c r="D28" s="335">
        <v>0.33269538527680348</v>
      </c>
      <c r="E28" s="335">
        <v>0.45079483956574384</v>
      </c>
      <c r="F28" s="335">
        <v>0.57482139009238886</v>
      </c>
      <c r="G28" s="335">
        <v>0.69658161328347923</v>
      </c>
      <c r="H28" s="335">
        <v>0.8114669930185332</v>
      </c>
      <c r="I28" s="335">
        <v>0.9147727918819426</v>
      </c>
      <c r="J28" s="335">
        <v>0.97098568279860265</v>
      </c>
      <c r="K28" s="335">
        <v>0.98472335148855039</v>
      </c>
      <c r="L28" s="335">
        <v>0.98820224700687753</v>
      </c>
      <c r="M28" s="335">
        <v>1.0289375144853423</v>
      </c>
      <c r="N28" s="335">
        <v>1.0692990953936672</v>
      </c>
      <c r="O28" s="335">
        <v>1.0673019788666165</v>
      </c>
      <c r="P28" s="335">
        <v>1.0784722656183552</v>
      </c>
      <c r="Q28" s="335">
        <v>1.1425342831751137</v>
      </c>
      <c r="R28" s="335">
        <v>1.2851706537948431</v>
      </c>
      <c r="S28" s="335">
        <v>1.4940046290930618</v>
      </c>
      <c r="T28" s="335">
        <v>1.7581780444025792</v>
      </c>
      <c r="U28" s="335">
        <v>2.078796333061173</v>
      </c>
      <c r="V28" s="335">
        <v>2.4542780104075144</v>
      </c>
      <c r="W28" s="335">
        <v>2.8345045501386101</v>
      </c>
      <c r="X28" s="335">
        <v>3.1857412510328507</v>
      </c>
      <c r="Y28" s="335">
        <v>3.5140922310021914</v>
      </c>
      <c r="Z28" s="335">
        <v>3.8586293321324581</v>
      </c>
      <c r="AA28" s="335">
        <v>4.221181669558538</v>
      </c>
      <c r="AB28" s="335">
        <v>4.5312020034924911</v>
      </c>
      <c r="AC28" s="335">
        <v>4.82094150731319</v>
      </c>
      <c r="AD28" s="335">
        <v>5.088772887617715</v>
      </c>
      <c r="AE28" s="335">
        <v>5.3423212644247</v>
      </c>
      <c r="AF28" s="335">
        <v>5.5838519902953552</v>
      </c>
      <c r="AG28" s="335">
        <v>5.820260101512833</v>
      </c>
      <c r="AH28" s="335">
        <v>6.0765740074820247</v>
      </c>
      <c r="AI28" s="335">
        <v>6.2957174988897648</v>
      </c>
      <c r="AJ28" s="335">
        <v>6.6276523850000002</v>
      </c>
      <c r="AK28" s="335">
        <v>7.310319999999999</v>
      </c>
      <c r="AL28" s="335">
        <v>8.1532479999999978</v>
      </c>
      <c r="AM28" s="335">
        <v>8.6261830000000028</v>
      </c>
      <c r="AN28" s="335">
        <v>8.973691500000001</v>
      </c>
      <c r="AO28" s="335">
        <v>9.1951650000000011</v>
      </c>
      <c r="AP28" s="335">
        <v>9.4192505000000004</v>
      </c>
      <c r="AQ28" s="335">
        <v>9.6460000000000026</v>
      </c>
      <c r="AR28" s="335">
        <v>9.8749999999999982</v>
      </c>
      <c r="AS28" s="335">
        <v>10.112248000000001</v>
      </c>
      <c r="AT28" s="335">
        <v>10.351800000000003</v>
      </c>
      <c r="AU28" s="335">
        <v>10.594019999999997</v>
      </c>
      <c r="AV28" s="335">
        <v>10.838904999999999</v>
      </c>
      <c r="AW28" s="335">
        <v>11.11267285437054</v>
      </c>
      <c r="AX28" s="335">
        <v>11.386991778455798</v>
      </c>
      <c r="AY28" s="335">
        <v>11.659278473225799</v>
      </c>
      <c r="AZ28" s="335">
        <v>11.913023685240491</v>
      </c>
      <c r="BA28" s="335">
        <v>12.16645865943039</v>
      </c>
      <c r="BB28" s="335">
        <v>12.419645957113673</v>
      </c>
      <c r="BC28" s="335">
        <v>12.671441387419637</v>
      </c>
      <c r="BD28" s="335">
        <v>12.921894056911286</v>
      </c>
      <c r="BE28" s="335">
        <v>13.173261274789557</v>
      </c>
      <c r="BF28" s="335">
        <v>13.425668143633564</v>
      </c>
      <c r="BG28" s="335">
        <v>13.677626468921117</v>
      </c>
      <c r="BH28" s="335">
        <v>13.929486856463775</v>
      </c>
      <c r="BI28" s="335">
        <v>14.181208108565803</v>
      </c>
      <c r="BJ28" s="335">
        <v>14.433188985423824</v>
      </c>
      <c r="BK28" s="335">
        <v>14.684248333284271</v>
      </c>
      <c r="BL28" s="335">
        <v>14.93488260026702</v>
      </c>
      <c r="BM28" s="335">
        <v>15.185044253586083</v>
      </c>
      <c r="BN28" s="335">
        <v>15.435331163108728</v>
      </c>
      <c r="BO28" s="335">
        <v>15.684697588896846</v>
      </c>
      <c r="BP28" s="335">
        <v>15.933813468363999</v>
      </c>
      <c r="BQ28" s="335">
        <v>16.182819738466936</v>
      </c>
      <c r="BR28" s="335">
        <v>16.432424733015246</v>
      </c>
      <c r="BS28" s="335">
        <v>16.681649365336387</v>
      </c>
      <c r="BT28" s="335">
        <v>16.931167926951186</v>
      </c>
      <c r="BU28" s="335">
        <v>17.181089109088127</v>
      </c>
      <c r="BV28" s="335">
        <v>17.432089987712718</v>
      </c>
      <c r="BW28" s="335">
        <v>17.68309540950424</v>
      </c>
      <c r="BX28" s="335">
        <v>17.934695873993569</v>
      </c>
      <c r="BY28" s="335">
        <v>18.186855985690705</v>
      </c>
      <c r="BZ28" s="335">
        <v>18.440065275399231</v>
      </c>
      <c r="CA28" s="335">
        <v>18.693111128459513</v>
      </c>
      <c r="CB28" s="335">
        <v>18.946428764733025</v>
      </c>
      <c r="CC28" s="335">
        <v>19.199912469536656</v>
      </c>
      <c r="CD28" s="335">
        <v>19.454027513711644</v>
      </c>
      <c r="CE28" s="335">
        <v>19.708751651939377</v>
      </c>
      <c r="CF28" s="335">
        <v>19.964573457131355</v>
      </c>
    </row>
    <row r="29" spans="1:84">
      <c r="B29" s="334" t="s">
        <v>530</v>
      </c>
      <c r="C29" s="335">
        <v>0.1383106672902045</v>
      </c>
      <c r="D29" s="335">
        <v>0.25696992658705775</v>
      </c>
      <c r="E29" s="335">
        <v>0.41790222689852841</v>
      </c>
      <c r="F29" s="335">
        <v>0.6346116092687264</v>
      </c>
      <c r="G29" s="335">
        <v>0.90412744678341339</v>
      </c>
      <c r="H29" s="335">
        <v>1.2231046561991381</v>
      </c>
      <c r="I29" s="335">
        <v>1.5880726333831703</v>
      </c>
      <c r="J29" s="335">
        <v>1.9956302803503683</v>
      </c>
      <c r="K29" s="335">
        <v>2.4420143236129364</v>
      </c>
      <c r="L29" s="335">
        <v>2.9235597019649928</v>
      </c>
      <c r="M29" s="335">
        <v>3.4361010760384549</v>
      </c>
      <c r="N29" s="335">
        <v>3.9022081544337581</v>
      </c>
      <c r="O29" s="335">
        <v>4.3551180307018464</v>
      </c>
      <c r="P29" s="335">
        <v>4.8547749609041055</v>
      </c>
      <c r="Q29" s="335">
        <v>5.4385601775281138</v>
      </c>
      <c r="R29" s="335">
        <v>6.0614438750205348</v>
      </c>
      <c r="S29" s="335">
        <v>6.6076476034936933</v>
      </c>
      <c r="T29" s="335">
        <v>7.0752113861821204</v>
      </c>
      <c r="U29" s="335">
        <v>7.46141530718171</v>
      </c>
      <c r="V29" s="335">
        <v>7.7750952494092624</v>
      </c>
      <c r="W29" s="335">
        <v>8.0080452679981011</v>
      </c>
      <c r="X29" s="335">
        <v>8.1718794520260136</v>
      </c>
      <c r="Y29" s="335">
        <v>8.234133978874878</v>
      </c>
      <c r="Z29" s="335">
        <v>8.2560466050215346</v>
      </c>
      <c r="AA29" s="335">
        <v>8.2726599686119489</v>
      </c>
      <c r="AB29" s="335">
        <v>8.2545044223380692</v>
      </c>
      <c r="AC29" s="335">
        <v>8.2303723463824952</v>
      </c>
      <c r="AD29" s="335">
        <v>8.2135928451105844</v>
      </c>
      <c r="AE29" s="335">
        <v>8.2325649197113435</v>
      </c>
      <c r="AF29" s="335">
        <v>8.3061179820765858</v>
      </c>
      <c r="AG29" s="335">
        <v>8.4603010275548804</v>
      </c>
      <c r="AH29" s="335">
        <v>8.7478116432348614</v>
      </c>
      <c r="AI29" s="335">
        <v>9.1049275187356251</v>
      </c>
      <c r="AJ29" s="335">
        <v>9.5162262888140923</v>
      </c>
      <c r="AK29" s="335">
        <v>9.9302316978997194</v>
      </c>
      <c r="AL29" s="335">
        <v>10.33601722298126</v>
      </c>
      <c r="AM29" s="335">
        <v>10.707193256887045</v>
      </c>
      <c r="AN29" s="335">
        <v>11.040981979979488</v>
      </c>
      <c r="AO29" s="335">
        <v>11.343193947492654</v>
      </c>
      <c r="AP29" s="335">
        <v>11.61543826140195</v>
      </c>
      <c r="AQ29" s="335">
        <v>11.86</v>
      </c>
      <c r="AR29" s="335">
        <v>12.077999999999999</v>
      </c>
      <c r="AS29" s="335">
        <v>12.277520468384481</v>
      </c>
      <c r="AT29" s="335">
        <v>12.455432098826462</v>
      </c>
      <c r="AU29" s="335">
        <v>12.613639631463695</v>
      </c>
      <c r="AV29" s="335">
        <v>12.7545177335329</v>
      </c>
      <c r="AW29" s="335">
        <v>13.031735550812597</v>
      </c>
      <c r="AX29" s="335">
        <v>13.308762199550724</v>
      </c>
      <c r="AY29" s="335">
        <v>13.582857390370958</v>
      </c>
      <c r="AZ29" s="335">
        <v>13.834782349900463</v>
      </c>
      <c r="BA29" s="335">
        <v>14.085871860060619</v>
      </c>
      <c r="BB29" s="335">
        <v>14.336107767414903</v>
      </c>
      <c r="BC29" s="335">
        <v>14.58442803331047</v>
      </c>
      <c r="BD29" s="335">
        <v>14.830805099815507</v>
      </c>
      <c r="BE29" s="335">
        <v>15.077852937770871</v>
      </c>
      <c r="BF29" s="335">
        <v>15.32561142370951</v>
      </c>
      <c r="BG29" s="335">
        <v>15.572615146189426</v>
      </c>
      <c r="BH29" s="335">
        <v>15.81916919906813</v>
      </c>
      <c r="BI29" s="335">
        <v>16.065241750820324</v>
      </c>
      <c r="BJ29" s="335">
        <v>16.311191343042498</v>
      </c>
      <c r="BK29" s="335">
        <v>16.5559106715044</v>
      </c>
      <c r="BL29" s="335">
        <v>16.799869683284449</v>
      </c>
      <c r="BM29" s="335">
        <v>17.04302931329558</v>
      </c>
      <c r="BN29" s="335">
        <v>17.285970610455443</v>
      </c>
      <c r="BO29" s="335">
        <v>17.527739634477783</v>
      </c>
      <c r="BP29" s="335">
        <v>17.768995850224023</v>
      </c>
      <c r="BQ29" s="335">
        <v>18.009906518399362</v>
      </c>
      <c r="BR29" s="335">
        <v>18.251168771809329</v>
      </c>
      <c r="BS29" s="335">
        <v>18.491899253189313</v>
      </c>
      <c r="BT29" s="335">
        <v>18.732754449891793</v>
      </c>
      <c r="BU29" s="335">
        <v>18.97385969905633</v>
      </c>
      <c r="BV29" s="335">
        <v>19.215870766507184</v>
      </c>
      <c r="BW29" s="335">
        <v>19.457795634681418</v>
      </c>
      <c r="BX29" s="335">
        <v>19.700193462763611</v>
      </c>
      <c r="BY29" s="335">
        <v>19.943028212533076</v>
      </c>
      <c r="BZ29" s="335">
        <v>20.186746933867543</v>
      </c>
      <c r="CA29" s="335">
        <v>20.430208588301216</v>
      </c>
      <c r="CB29" s="335">
        <v>20.673802047207712</v>
      </c>
      <c r="CC29" s="335">
        <v>20.917416084556663</v>
      </c>
      <c r="CD29" s="335">
        <v>21.161472486717109</v>
      </c>
      <c r="CE29" s="335">
        <v>21.406126917472751</v>
      </c>
      <c r="CF29" s="335">
        <v>21.651821724956708</v>
      </c>
    </row>
    <row r="30" spans="1:84">
      <c r="B30" s="334" t="s">
        <v>33</v>
      </c>
      <c r="C30" s="335">
        <v>12.472413589436949</v>
      </c>
      <c r="D30" s="335">
        <v>12.982370011050076</v>
      </c>
      <c r="E30" s="335">
        <v>13.581107035029389</v>
      </c>
      <c r="F30" s="335">
        <v>14.316143227821659</v>
      </c>
      <c r="G30" s="335">
        <v>15.176830858741395</v>
      </c>
      <c r="H30" s="335">
        <v>16.104539867127571</v>
      </c>
      <c r="I30" s="335">
        <v>17.012240636611441</v>
      </c>
      <c r="J30" s="335">
        <v>17.8617152216388</v>
      </c>
      <c r="K30" s="335">
        <v>18.670763506987964</v>
      </c>
      <c r="L30" s="335">
        <v>19.473581994338161</v>
      </c>
      <c r="M30" s="335">
        <v>20.394894871052653</v>
      </c>
      <c r="N30" s="335">
        <v>21.305760735727336</v>
      </c>
      <c r="O30" s="335">
        <v>22.09194184162871</v>
      </c>
      <c r="P30" s="335">
        <v>23.000429788286958</v>
      </c>
      <c r="Q30" s="335">
        <v>24.143554179267998</v>
      </c>
      <c r="R30" s="335">
        <v>25.414448304613519</v>
      </c>
      <c r="S30" s="335">
        <v>26.647074086894801</v>
      </c>
      <c r="T30" s="335">
        <v>27.85414667189778</v>
      </c>
      <c r="U30" s="335">
        <v>29.001867043774133</v>
      </c>
      <c r="V30" s="335">
        <v>30.084299562512367</v>
      </c>
      <c r="W30" s="335">
        <v>31.01671628587712</v>
      </c>
      <c r="X30" s="335">
        <v>31.834891359045237</v>
      </c>
      <c r="Y30" s="335">
        <v>32.46343057948426</v>
      </c>
      <c r="Z30" s="335">
        <v>33.047682765152622</v>
      </c>
      <c r="AA30" s="335">
        <v>33.61774998149442</v>
      </c>
      <c r="AB30" s="335">
        <v>34.119181804589367</v>
      </c>
      <c r="AC30" s="335">
        <v>34.582808971306747</v>
      </c>
      <c r="AD30" s="335">
        <v>35.011794851807011</v>
      </c>
      <c r="AE30" s="335">
        <v>35.472618620761367</v>
      </c>
      <c r="AF30" s="335">
        <v>35.991006053759591</v>
      </c>
      <c r="AG30" s="335">
        <v>36.621944328775356</v>
      </c>
      <c r="AH30" s="335">
        <v>37.530864815365916</v>
      </c>
      <c r="AI30" s="335">
        <v>38.37738512902699</v>
      </c>
      <c r="AJ30" s="335">
        <v>39.376238492905856</v>
      </c>
      <c r="AK30" s="335">
        <v>40.70501758367822</v>
      </c>
      <c r="AL30" s="335">
        <v>42.251491935015494</v>
      </c>
      <c r="AM30" s="335">
        <v>43.391388916931405</v>
      </c>
      <c r="AN30" s="335">
        <v>44.35724396677135</v>
      </c>
      <c r="AO30" s="335">
        <v>45.163983320817835</v>
      </c>
      <c r="AP30" s="335">
        <v>45.941707405125641</v>
      </c>
      <c r="AQ30" s="335">
        <v>46.693000000000005</v>
      </c>
      <c r="AR30" s="335">
        <v>47.418999999999997</v>
      </c>
      <c r="AS30" s="335">
        <v>48.145288392324254</v>
      </c>
      <c r="AT30" s="335">
        <v>48.851381905595638</v>
      </c>
      <c r="AU30" s="335">
        <v>49.539359938095302</v>
      </c>
      <c r="AV30" s="335">
        <v>50.211764259803331</v>
      </c>
      <c r="AW30" s="335">
        <v>51.107659540530904</v>
      </c>
      <c r="AX30" s="335">
        <v>51.99915008735843</v>
      </c>
      <c r="AY30" s="335">
        <v>52.876751010622485</v>
      </c>
      <c r="AZ30" s="335">
        <v>53.665542233737675</v>
      </c>
      <c r="BA30" s="335">
        <v>54.448998455143986</v>
      </c>
      <c r="BB30" s="335">
        <v>55.226649030142767</v>
      </c>
      <c r="BC30" s="335">
        <v>55.995549870401618</v>
      </c>
      <c r="BD30" s="335">
        <v>56.755221268440643</v>
      </c>
      <c r="BE30" s="335">
        <v>57.51576993810162</v>
      </c>
      <c r="BF30" s="335">
        <v>58.276885985098936</v>
      </c>
      <c r="BG30" s="335">
        <v>59.034043542823895</v>
      </c>
      <c r="BH30" s="335">
        <v>59.749572396531903</v>
      </c>
      <c r="BI30" s="335">
        <v>60.36792325238612</v>
      </c>
      <c r="BJ30" s="335">
        <v>60.982543932466314</v>
      </c>
      <c r="BK30" s="335">
        <v>61.591081826788674</v>
      </c>
      <c r="BL30" s="335">
        <v>62.194578372551469</v>
      </c>
      <c r="BM30" s="335">
        <v>62.793002609881668</v>
      </c>
      <c r="BN30" s="335">
        <v>63.387783729564163</v>
      </c>
      <c r="BO30" s="335">
        <v>63.977145098374621</v>
      </c>
      <c r="BP30" s="335">
        <v>64.562785289588021</v>
      </c>
      <c r="BQ30" s="335">
        <v>65.145392363866293</v>
      </c>
      <c r="BR30" s="335">
        <v>65.726760758824568</v>
      </c>
      <c r="BS30" s="335">
        <v>66.305340474525707</v>
      </c>
      <c r="BT30" s="335">
        <v>66.882756913842968</v>
      </c>
      <c r="BU30" s="335">
        <v>67.459498337144453</v>
      </c>
      <c r="BV30" s="335">
        <v>68.037157065219901</v>
      </c>
      <c r="BW30" s="335">
        <v>68.613776114185654</v>
      </c>
      <c r="BX30" s="335">
        <v>69.190596321757184</v>
      </c>
      <c r="BY30" s="335">
        <v>69.767514079223787</v>
      </c>
      <c r="BZ30" s="335">
        <v>70.345366769266775</v>
      </c>
      <c r="CA30" s="335">
        <v>70.921689957760719</v>
      </c>
      <c r="CB30" s="335">
        <v>71.49712864494073</v>
      </c>
      <c r="CC30" s="335">
        <v>72.071331745093318</v>
      </c>
      <c r="CD30" s="335">
        <v>72.645059100428753</v>
      </c>
      <c r="CE30" s="335">
        <v>73.220312864973423</v>
      </c>
      <c r="CF30" s="335">
        <v>73.797884414845043</v>
      </c>
    </row>
    <row r="31" spans="1:84">
      <c r="B31" s="291"/>
      <c r="C31" s="210"/>
      <c r="D31" s="210"/>
      <c r="E31" s="210"/>
      <c r="F31" s="336"/>
      <c r="G31" s="337"/>
      <c r="H31" s="210"/>
      <c r="I31" s="210"/>
      <c r="J31" s="210"/>
      <c r="K31" s="210"/>
    </row>
    <row r="32" spans="1:84">
      <c r="B32" s="291"/>
      <c r="C32" s="339" t="s">
        <v>494</v>
      </c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210"/>
      <c r="BN32" s="210"/>
      <c r="BO32" s="210"/>
      <c r="BP32" s="210"/>
      <c r="BQ32" s="210"/>
      <c r="BR32" s="210"/>
      <c r="BS32" s="210"/>
      <c r="BT32" s="210"/>
      <c r="BU32" s="210"/>
      <c r="BV32" s="210"/>
      <c r="BW32" s="210"/>
      <c r="BX32" s="210"/>
      <c r="BY32" s="210"/>
      <c r="BZ32" s="210"/>
      <c r="CA32" s="210"/>
      <c r="CB32" s="210"/>
      <c r="CC32" s="210"/>
      <c r="CD32" s="210"/>
      <c r="CE32" s="210"/>
      <c r="CF32" s="210"/>
    </row>
    <row r="33" spans="2:84">
      <c r="B33" s="333" t="s">
        <v>36</v>
      </c>
      <c r="C33" s="322">
        <v>1970</v>
      </c>
      <c r="D33" s="322">
        <v>1971</v>
      </c>
      <c r="E33" s="322">
        <v>1972</v>
      </c>
      <c r="F33" s="322">
        <v>1973</v>
      </c>
      <c r="G33" s="322">
        <v>1974</v>
      </c>
      <c r="H33" s="322">
        <v>1975</v>
      </c>
      <c r="I33" s="322">
        <v>1976</v>
      </c>
      <c r="J33" s="322">
        <v>1977</v>
      </c>
      <c r="K33" s="322">
        <v>1978</v>
      </c>
      <c r="L33" s="322">
        <v>1979</v>
      </c>
      <c r="M33" s="322">
        <v>1980</v>
      </c>
      <c r="N33" s="322">
        <v>1981</v>
      </c>
      <c r="O33" s="322">
        <v>1982</v>
      </c>
      <c r="P33" s="322">
        <v>1983</v>
      </c>
      <c r="Q33" s="322">
        <v>1984</v>
      </c>
      <c r="R33" s="322">
        <v>1985</v>
      </c>
      <c r="S33" s="322">
        <v>1986</v>
      </c>
      <c r="T33" s="322">
        <v>1987</v>
      </c>
      <c r="U33" s="322">
        <v>1988</v>
      </c>
      <c r="V33" s="322">
        <v>1989</v>
      </c>
      <c r="W33" s="322">
        <v>1990</v>
      </c>
      <c r="X33" s="322">
        <v>1991</v>
      </c>
      <c r="Y33" s="322">
        <v>1992</v>
      </c>
      <c r="Z33" s="322">
        <v>1993</v>
      </c>
      <c r="AA33" s="322">
        <v>1994</v>
      </c>
      <c r="AB33" s="322">
        <v>1995</v>
      </c>
      <c r="AC33" s="322">
        <v>1996</v>
      </c>
      <c r="AD33" s="322">
        <v>1997</v>
      </c>
      <c r="AE33" s="322">
        <v>1998</v>
      </c>
      <c r="AF33" s="322">
        <v>1999</v>
      </c>
      <c r="AG33" s="322">
        <v>2000</v>
      </c>
      <c r="AH33" s="322">
        <v>2001</v>
      </c>
      <c r="AI33" s="322">
        <v>2002</v>
      </c>
      <c r="AJ33" s="322">
        <v>2003</v>
      </c>
      <c r="AK33" s="322">
        <v>2004</v>
      </c>
      <c r="AL33" s="322">
        <v>2005</v>
      </c>
      <c r="AM33" s="322">
        <v>2006</v>
      </c>
      <c r="AN33" s="322">
        <v>2007</v>
      </c>
      <c r="AO33" s="322">
        <v>2008</v>
      </c>
      <c r="AP33" s="322">
        <v>2009</v>
      </c>
      <c r="AQ33" s="322">
        <v>2010</v>
      </c>
      <c r="AR33" s="322">
        <v>2011</v>
      </c>
      <c r="AS33" s="322">
        <v>2012</v>
      </c>
      <c r="AT33" s="322">
        <v>2013</v>
      </c>
      <c r="AU33" s="322">
        <v>2014</v>
      </c>
      <c r="AV33" s="322">
        <v>2015</v>
      </c>
      <c r="AW33" s="322">
        <v>2016</v>
      </c>
      <c r="AX33" s="322">
        <v>2017</v>
      </c>
      <c r="AY33" s="322">
        <v>2018</v>
      </c>
      <c r="AZ33" s="322">
        <v>2019</v>
      </c>
      <c r="BA33" s="322">
        <v>2020</v>
      </c>
      <c r="BB33" s="322">
        <v>2021</v>
      </c>
      <c r="BC33" s="322">
        <v>2022</v>
      </c>
      <c r="BD33" s="322">
        <v>2023</v>
      </c>
      <c r="BE33" s="322">
        <v>2024</v>
      </c>
      <c r="BF33" s="322">
        <v>2025</v>
      </c>
      <c r="BG33" s="322">
        <v>2026</v>
      </c>
      <c r="BH33" s="322">
        <v>2027</v>
      </c>
      <c r="BI33" s="322">
        <v>2028</v>
      </c>
      <c r="BJ33" s="322">
        <v>2029</v>
      </c>
      <c r="BK33" s="322">
        <v>2030</v>
      </c>
      <c r="BL33" s="322">
        <v>2031</v>
      </c>
      <c r="BM33" s="322">
        <v>2032</v>
      </c>
      <c r="BN33" s="322">
        <v>2033</v>
      </c>
      <c r="BO33" s="322">
        <v>2034</v>
      </c>
      <c r="BP33" s="322">
        <v>2035</v>
      </c>
      <c r="BQ33" s="322">
        <v>2036</v>
      </c>
      <c r="BR33" s="322">
        <v>2037</v>
      </c>
      <c r="BS33" s="322">
        <v>2038</v>
      </c>
      <c r="BT33" s="322">
        <v>2039</v>
      </c>
      <c r="BU33" s="322">
        <v>2040</v>
      </c>
      <c r="BV33" s="322">
        <v>2041</v>
      </c>
      <c r="BW33" s="322">
        <v>2042</v>
      </c>
      <c r="BX33" s="322">
        <v>2043</v>
      </c>
      <c r="BY33" s="322">
        <v>2044</v>
      </c>
      <c r="BZ33" s="322">
        <v>2045</v>
      </c>
      <c r="CA33" s="322">
        <v>2046</v>
      </c>
      <c r="CB33" s="322">
        <v>2047</v>
      </c>
      <c r="CC33" s="322">
        <v>2048</v>
      </c>
      <c r="CD33" s="322">
        <v>2049</v>
      </c>
      <c r="CE33" s="322">
        <v>2050</v>
      </c>
      <c r="CF33" s="322">
        <v>2051</v>
      </c>
    </row>
    <row r="34" spans="2:84" s="76" customFormat="1">
      <c r="B34" s="333" t="s">
        <v>527</v>
      </c>
      <c r="C34" s="335">
        <v>3.9521343751357945</v>
      </c>
      <c r="D34" s="335">
        <v>4.0240285306995744</v>
      </c>
      <c r="E34" s="335">
        <v>4.1021966299888009</v>
      </c>
      <c r="F34" s="335">
        <v>4.1973616479241205</v>
      </c>
      <c r="G34" s="335">
        <v>4.3073493273914707</v>
      </c>
      <c r="H34" s="335">
        <v>4.4168186034265871</v>
      </c>
      <c r="I34" s="335">
        <v>4.5044336508674379</v>
      </c>
      <c r="J34" s="335">
        <v>4.576189716610231</v>
      </c>
      <c r="K34" s="335">
        <v>4.6431244498821904</v>
      </c>
      <c r="L34" s="335">
        <v>4.7104613554231634</v>
      </c>
      <c r="M34" s="335">
        <v>4.8050172640868034</v>
      </c>
      <c r="N34" s="335">
        <v>4.9257095562901974</v>
      </c>
      <c r="O34" s="335">
        <v>5.0254872236127595</v>
      </c>
      <c r="P34" s="335">
        <v>5.1390104756271056</v>
      </c>
      <c r="Q34" s="335">
        <v>5.2669300059413953</v>
      </c>
      <c r="R34" s="335">
        <v>5.3785547294991893</v>
      </c>
      <c r="S34" s="335">
        <v>5.4517950860993913</v>
      </c>
      <c r="T34" s="335">
        <v>5.4865879557257786</v>
      </c>
      <c r="U34" s="335">
        <v>5.4889046283968188</v>
      </c>
      <c r="V34" s="335">
        <v>5.4628719873981879</v>
      </c>
      <c r="W34" s="335">
        <v>5.5022621697942897</v>
      </c>
      <c r="X34" s="335">
        <v>5.4022589302609232</v>
      </c>
      <c r="Y34" s="335">
        <v>5.3180004858178433</v>
      </c>
      <c r="Z34" s="335">
        <v>5.2747905436009628</v>
      </c>
      <c r="AA34" s="335">
        <v>5.2009193566496483</v>
      </c>
      <c r="AB34" s="335">
        <v>5.1527229013323073</v>
      </c>
      <c r="AC34" s="335">
        <v>5.090571967788116</v>
      </c>
      <c r="AD34" s="335">
        <v>5.0101379199658886</v>
      </c>
      <c r="AE34" s="335">
        <v>4.9161629955153154</v>
      </c>
      <c r="AF34" s="335">
        <v>4.8451707032115774</v>
      </c>
      <c r="AG34" s="335">
        <v>4.7828015497428797</v>
      </c>
      <c r="AH34" s="335">
        <v>4.736693080257889</v>
      </c>
      <c r="AI34" s="335">
        <v>4.903632103424699</v>
      </c>
      <c r="AJ34" s="335">
        <v>4.8597599769330131</v>
      </c>
      <c r="AK34" s="335">
        <v>4.81686131652891</v>
      </c>
      <c r="AL34" s="335">
        <v>4.746031806583745</v>
      </c>
      <c r="AM34" s="335">
        <v>4.6648941125586374</v>
      </c>
      <c r="AN34" s="335">
        <v>4.6448786794782215</v>
      </c>
      <c r="AO34" s="335">
        <v>4.5736022406807608</v>
      </c>
      <c r="AP34" s="335">
        <v>4.2814046479518364</v>
      </c>
      <c r="AQ34" s="335">
        <v>4.3382741093419579</v>
      </c>
      <c r="AR34" s="335">
        <v>4.4601478842419295</v>
      </c>
      <c r="AS34" s="335">
        <v>4.5266958140699476</v>
      </c>
      <c r="AT34" s="335">
        <v>4.5648393269706098</v>
      </c>
      <c r="AU34" s="335">
        <v>4.580729588460045</v>
      </c>
      <c r="AV34" s="335">
        <v>4.6293824864477591</v>
      </c>
      <c r="AW34" s="335">
        <v>4.6619462786989585</v>
      </c>
      <c r="AX34" s="335">
        <v>4.6928716052885324</v>
      </c>
      <c r="AY34" s="335">
        <v>4.7216124943017928</v>
      </c>
      <c r="AZ34" s="335">
        <v>4.5872209327600366</v>
      </c>
      <c r="BA34" s="335">
        <v>4.4528293712182805</v>
      </c>
      <c r="BB34" s="335">
        <v>4.3184378096765244</v>
      </c>
      <c r="BC34" s="335">
        <v>4.1840462481347682</v>
      </c>
      <c r="BD34" s="335">
        <v>3.9210343519613531</v>
      </c>
      <c r="BE34" s="335">
        <v>3.6741518952331584</v>
      </c>
      <c r="BF34" s="335">
        <v>3.4423914341744308</v>
      </c>
      <c r="BG34" s="335">
        <v>3.2246854817597752</v>
      </c>
      <c r="BH34" s="335">
        <v>3.015661652889039</v>
      </c>
      <c r="BI34" s="335">
        <v>2.8093992335279192</v>
      </c>
      <c r="BJ34" s="335">
        <v>2.6168642271502551</v>
      </c>
      <c r="BK34" s="335">
        <v>2.4781968351671062</v>
      </c>
      <c r="BL34" s="335">
        <v>2.3522702565779454</v>
      </c>
      <c r="BM34" s="335">
        <v>2.2324359181724001</v>
      </c>
      <c r="BN34" s="335">
        <v>2.1184330932530062</v>
      </c>
      <c r="BO34" s="335">
        <v>2.0100146622287478</v>
      </c>
      <c r="BP34" s="335">
        <v>1.9069423296074326</v>
      </c>
      <c r="BQ34" s="335">
        <v>1.8089872069921373</v>
      </c>
      <c r="BR34" s="335">
        <v>1.7159249437221162</v>
      </c>
      <c r="BS34" s="335">
        <v>1.6275399585232546</v>
      </c>
      <c r="BT34" s="335">
        <v>1.5436165204081722</v>
      </c>
      <c r="BU34" s="335">
        <v>1.4639467903204479</v>
      </c>
      <c r="BV34" s="335">
        <v>1.4080566266408203</v>
      </c>
      <c r="BW34" s="335">
        <v>1.3542505536129392</v>
      </c>
      <c r="BX34" s="335">
        <v>1.3024553161089918</v>
      </c>
      <c r="BY34" s="335">
        <v>1.2525965803727881</v>
      </c>
      <c r="BZ34" s="335">
        <v>1.2045987317889044</v>
      </c>
      <c r="CA34" s="335">
        <v>1.1583933582795238</v>
      </c>
      <c r="CB34" s="335">
        <v>1.1139080472594138</v>
      </c>
      <c r="CC34" s="335">
        <v>1.0710766937635969</v>
      </c>
      <c r="CD34" s="335">
        <v>1.0298349550493515</v>
      </c>
      <c r="CE34" s="335">
        <v>0.99018659269983567</v>
      </c>
      <c r="CF34" s="335">
        <v>0.95206448423234724</v>
      </c>
    </row>
    <row r="35" spans="2:84">
      <c r="B35" s="334" t="s">
        <v>528</v>
      </c>
      <c r="C35" s="335">
        <v>0</v>
      </c>
      <c r="D35" s="335">
        <v>0</v>
      </c>
      <c r="E35" s="335">
        <v>0</v>
      </c>
      <c r="F35" s="335">
        <v>0</v>
      </c>
      <c r="G35" s="335">
        <v>0</v>
      </c>
      <c r="H35" s="335">
        <v>3.1336445282643187E-3</v>
      </c>
      <c r="I35" s="335">
        <v>1.1067057837311909E-2</v>
      </c>
      <c r="J35" s="335">
        <v>2.3147732162263891E-2</v>
      </c>
      <c r="K35" s="335">
        <v>4.022177235381573E-2</v>
      </c>
      <c r="L35" s="335">
        <v>6.3473991007456015E-2</v>
      </c>
      <c r="M35" s="335">
        <v>9.4271099325324667E-2</v>
      </c>
      <c r="N35" s="335">
        <v>0.13449243016060997</v>
      </c>
      <c r="O35" s="335">
        <v>0.19460190934031144</v>
      </c>
      <c r="P35" s="335">
        <v>0.27747282015493385</v>
      </c>
      <c r="Q35" s="335">
        <v>0.40681137942038942</v>
      </c>
      <c r="R35" s="335">
        <v>0.59038486255335698</v>
      </c>
      <c r="S35" s="335">
        <v>0.83441633537346815</v>
      </c>
      <c r="T35" s="335">
        <v>1.1084953324921807</v>
      </c>
      <c r="U35" s="335">
        <v>1.3795607389072091</v>
      </c>
      <c r="V35" s="335">
        <v>1.6294640527733597</v>
      </c>
      <c r="W35" s="335">
        <v>1.8669285102942967</v>
      </c>
      <c r="X35" s="335">
        <v>2.0160531164850299</v>
      </c>
      <c r="Y35" s="335">
        <v>2.1240753751560351</v>
      </c>
      <c r="Z35" s="335">
        <v>2.2137555598656826</v>
      </c>
      <c r="AA35" s="335">
        <v>2.2585609491601666</v>
      </c>
      <c r="AB35" s="335">
        <v>2.2658366882781329</v>
      </c>
      <c r="AC35" s="335">
        <v>2.2717843970375649</v>
      </c>
      <c r="AD35" s="335">
        <v>2.2643582022102686</v>
      </c>
      <c r="AE35" s="335">
        <v>2.276957732251808</v>
      </c>
      <c r="AF35" s="335">
        <v>2.2951850925508142</v>
      </c>
      <c r="AG35" s="335">
        <v>2.3130953503338345</v>
      </c>
      <c r="AH35" s="335">
        <v>2.3355994945233447</v>
      </c>
      <c r="AI35" s="335">
        <v>2.4517554374898567</v>
      </c>
      <c r="AJ35" s="335">
        <v>2.4780402297846935</v>
      </c>
      <c r="AK35" s="335">
        <v>2.4953793152742527</v>
      </c>
      <c r="AL35" s="335">
        <v>2.4999606989658756</v>
      </c>
      <c r="AM35" s="335">
        <v>2.5038960303623483</v>
      </c>
      <c r="AN35" s="335">
        <v>2.5010195678545668</v>
      </c>
      <c r="AO35" s="335">
        <v>2.4593694162791566</v>
      </c>
      <c r="AP35" s="335">
        <v>2.3008034005981051</v>
      </c>
      <c r="AQ35" s="335">
        <v>2.3223511414306151</v>
      </c>
      <c r="AR35" s="335">
        <v>2.3751969705544163</v>
      </c>
      <c r="AS35" s="335">
        <v>2.3946286663556093</v>
      </c>
      <c r="AT35" s="335">
        <v>2.3970623173434742</v>
      </c>
      <c r="AU35" s="335">
        <v>2.3858003068263978</v>
      </c>
      <c r="AV35" s="335">
        <v>2.3909505603195318</v>
      </c>
      <c r="AW35" s="335">
        <v>2.390345032939722</v>
      </c>
      <c r="AX35" s="335">
        <v>2.3885884705338443</v>
      </c>
      <c r="AY35" s="335">
        <v>2.3855154085686427</v>
      </c>
      <c r="AZ35" s="335">
        <v>2.3134533027610593</v>
      </c>
      <c r="BA35" s="335">
        <v>2.2413911969534759</v>
      </c>
      <c r="BB35" s="335">
        <v>2.169329091145892</v>
      </c>
      <c r="BC35" s="335">
        <v>2.0972669853383086</v>
      </c>
      <c r="BD35" s="335">
        <v>1.9724670839894063</v>
      </c>
      <c r="BE35" s="335">
        <v>1.8549221300347085</v>
      </c>
      <c r="BF35" s="335">
        <v>1.7441867093638357</v>
      </c>
      <c r="BG35" s="335">
        <v>1.6398135746706097</v>
      </c>
      <c r="BH35" s="335">
        <v>1.5414537573226392</v>
      </c>
      <c r="BI35" s="335">
        <v>1.4487812221629057</v>
      </c>
      <c r="BJ35" s="335">
        <v>1.3842225569716253</v>
      </c>
      <c r="BK35" s="335">
        <v>1.3927255338597861</v>
      </c>
      <c r="BL35" s="335">
        <v>1.3315771183829577</v>
      </c>
      <c r="BM35" s="335">
        <v>1.2729316224152432</v>
      </c>
      <c r="BN35" s="335">
        <v>1.2167147640103377</v>
      </c>
      <c r="BO35" s="335">
        <v>1.1628279171124605</v>
      </c>
      <c r="BP35" s="335">
        <v>1.111203545658819</v>
      </c>
      <c r="BQ35" s="335">
        <v>1.0617665473779074</v>
      </c>
      <c r="BR35" s="335">
        <v>1.0144492338748099</v>
      </c>
      <c r="BS35" s="335">
        <v>0.96916227096643859</v>
      </c>
      <c r="BT35" s="335">
        <v>0.9258374577784404</v>
      </c>
      <c r="BU35" s="335">
        <v>0.88440014759983143</v>
      </c>
      <c r="BV35" s="335">
        <v>0.85580603711318237</v>
      </c>
      <c r="BW35" s="335">
        <v>0.82809535267227907</v>
      </c>
      <c r="BX35" s="335">
        <v>0.80124989693140247</v>
      </c>
      <c r="BY35" s="335">
        <v>0.77524315971387114</v>
      </c>
      <c r="BZ35" s="335">
        <v>0.75005262523446792</v>
      </c>
      <c r="CA35" s="335">
        <v>0.72564208819766129</v>
      </c>
      <c r="CB35" s="335">
        <v>0.70198945839391025</v>
      </c>
      <c r="CC35" s="335">
        <v>0.67906984291253958</v>
      </c>
      <c r="CD35" s="335">
        <v>0.65686359600593125</v>
      </c>
      <c r="CE35" s="335">
        <v>0.63537895041975723</v>
      </c>
      <c r="CF35" s="335">
        <v>0.61459380254130491</v>
      </c>
    </row>
    <row r="36" spans="2:84">
      <c r="B36" s="334" t="s">
        <v>529</v>
      </c>
      <c r="C36" s="335">
        <v>0.16329036890718357</v>
      </c>
      <c r="D36" s="335">
        <v>0.23601024109535718</v>
      </c>
      <c r="E36" s="335">
        <v>0.31652361954039521</v>
      </c>
      <c r="F36" s="335">
        <v>0.39964215246392892</v>
      </c>
      <c r="G36" s="335">
        <v>0.47974974033868628</v>
      </c>
      <c r="H36" s="335">
        <v>0.5538152423009437</v>
      </c>
      <c r="I36" s="335">
        <v>0.61885432491271142</v>
      </c>
      <c r="J36" s="335">
        <v>0.6523193978253552</v>
      </c>
      <c r="K36" s="335">
        <v>0.65792843329572126</v>
      </c>
      <c r="L36" s="335">
        <v>0.65634807546123419</v>
      </c>
      <c r="M36" s="335">
        <v>0.67666015414541114</v>
      </c>
      <c r="N36" s="335">
        <v>0.69491270930046534</v>
      </c>
      <c r="O36" s="335">
        <v>0.68646769688842868</v>
      </c>
      <c r="P36" s="335">
        <v>0.68410835658092073</v>
      </c>
      <c r="Q36" s="335">
        <v>0.70987539917367748</v>
      </c>
      <c r="R36" s="335">
        <v>0.77629211518887842</v>
      </c>
      <c r="S36" s="335">
        <v>0.87536701552823493</v>
      </c>
      <c r="T36" s="335">
        <v>0.99950862778813199</v>
      </c>
      <c r="U36" s="335">
        <v>1.1488315867312413</v>
      </c>
      <c r="V36" s="335">
        <v>1.3214887666624084</v>
      </c>
      <c r="W36" s="335">
        <v>1.5171055323139551</v>
      </c>
      <c r="X36" s="335">
        <v>1.6577092012363843</v>
      </c>
      <c r="Y36" s="335">
        <v>1.7869261760015602</v>
      </c>
      <c r="Z36" s="335">
        <v>1.9310457067467939</v>
      </c>
      <c r="AA36" s="335">
        <v>2.0646985984410877</v>
      </c>
      <c r="AB36" s="335">
        <v>2.1699279326930627</v>
      </c>
      <c r="AC36" s="335">
        <v>2.2661129108999263</v>
      </c>
      <c r="AD36" s="335">
        <v>2.3450191145202552</v>
      </c>
      <c r="AE36" s="335">
        <v>2.4117415899199441</v>
      </c>
      <c r="AF36" s="335">
        <v>2.4763836350594493</v>
      </c>
      <c r="AG36" s="335">
        <v>2.5317864883626444</v>
      </c>
      <c r="AH36" s="335">
        <v>2.5768943366436288</v>
      </c>
      <c r="AI36" s="335">
        <v>2.7326440358627724</v>
      </c>
      <c r="AJ36" s="335">
        <v>2.8344654605238668</v>
      </c>
      <c r="AK36" s="335">
        <v>3.0410103939848456</v>
      </c>
      <c r="AL36" s="335">
        <v>3.2937535305148962</v>
      </c>
      <c r="AM36" s="335">
        <v>3.4023941956917656</v>
      </c>
      <c r="AN36" s="335">
        <v>3.4613843700098368</v>
      </c>
      <c r="AO36" s="335">
        <v>3.3867909565647025</v>
      </c>
      <c r="AP36" s="335">
        <v>3.1595087170839098</v>
      </c>
      <c r="AQ36" s="335">
        <v>3.1894147835430209</v>
      </c>
      <c r="AR36" s="335">
        <v>3.266225054785044</v>
      </c>
      <c r="AS36" s="335">
        <v>3.3007506661733701</v>
      </c>
      <c r="AT36" s="335">
        <v>3.3146437242305393</v>
      </c>
      <c r="AU36" s="335">
        <v>3.3124689729139578</v>
      </c>
      <c r="AV36" s="335">
        <v>3.337428385685711</v>
      </c>
      <c r="AW36" s="335">
        <v>3.3452442624332366</v>
      </c>
      <c r="AX36" s="335">
        <v>3.3492392331710459</v>
      </c>
      <c r="AY36" s="335">
        <v>3.3490841104474005</v>
      </c>
      <c r="AZ36" s="335">
        <v>3.3399827177284496</v>
      </c>
      <c r="BA36" s="335">
        <v>3.3273037898441635</v>
      </c>
      <c r="BB36" s="335">
        <v>3.3108362316624205</v>
      </c>
      <c r="BC36" s="335">
        <v>3.2907516019410181</v>
      </c>
      <c r="BD36" s="335">
        <v>3.2668616478797383</v>
      </c>
      <c r="BE36" s="335">
        <v>3.2397492417078357</v>
      </c>
      <c r="BF36" s="335">
        <v>3.2091722583614382</v>
      </c>
      <c r="BG36" s="335">
        <v>3.1752652656047418</v>
      </c>
      <c r="BH36" s="335">
        <v>3.2037819769866682</v>
      </c>
      <c r="BI36" s="335">
        <v>3.2616778649701348</v>
      </c>
      <c r="BJ36" s="335">
        <v>3.3196334666474794</v>
      </c>
      <c r="BK36" s="335">
        <v>3.3773771166553823</v>
      </c>
      <c r="BL36" s="335">
        <v>3.2613630561806195</v>
      </c>
      <c r="BM36" s="335">
        <v>3.1483491867547415</v>
      </c>
      <c r="BN36" s="335">
        <v>3.03845131743791</v>
      </c>
      <c r="BO36" s="335">
        <v>2.9314465410039841</v>
      </c>
      <c r="BP36" s="335">
        <v>2.8274507959969339</v>
      </c>
      <c r="BQ36" s="335">
        <v>2.7264593187458415</v>
      </c>
      <c r="BR36" s="335">
        <v>2.62854838342983</v>
      </c>
      <c r="BS36" s="335">
        <v>2.5335110942648349</v>
      </c>
      <c r="BT36" s="335">
        <v>2.4414072919124301</v>
      </c>
      <c r="BU36" s="335">
        <v>2.3521960089211951</v>
      </c>
      <c r="BV36" s="335">
        <v>2.2960689461285875</v>
      </c>
      <c r="BW36" s="335">
        <v>2.2408170647446872</v>
      </c>
      <c r="BX36" s="335">
        <v>2.1865266590077104</v>
      </c>
      <c r="BY36" s="335">
        <v>2.1331973490706453</v>
      </c>
      <c r="BZ36" s="335">
        <v>2.0808870565448503</v>
      </c>
      <c r="CA36" s="335">
        <v>2.0294590369076646</v>
      </c>
      <c r="CB36" s="335">
        <v>1.9789677216150152</v>
      </c>
      <c r="CC36" s="335">
        <v>1.9294043144823849</v>
      </c>
      <c r="CD36" s="335">
        <v>1.8808153889845618</v>
      </c>
      <c r="CE36" s="335">
        <v>1.8331939196195992</v>
      </c>
      <c r="CF36" s="335">
        <v>1.786577969123279</v>
      </c>
    </row>
    <row r="37" spans="2:84">
      <c r="B37" s="334" t="s">
        <v>530</v>
      </c>
      <c r="C37" s="335">
        <v>3.628287352375352E-2</v>
      </c>
      <c r="D37" s="335">
        <v>6.7166375101343948E-2</v>
      </c>
      <c r="E37" s="335">
        <v>0.10883339186447698</v>
      </c>
      <c r="F37" s="335">
        <v>0.16466738012377094</v>
      </c>
      <c r="G37" s="335">
        <v>0.23374130998638942</v>
      </c>
      <c r="H37" s="335">
        <v>0.31504299434370375</v>
      </c>
      <c r="I37" s="335">
        <v>0.40754075172268001</v>
      </c>
      <c r="J37" s="335">
        <v>0.51023386644763613</v>
      </c>
      <c r="K37" s="335">
        <v>0.62236847120820804</v>
      </c>
      <c r="L37" s="335">
        <v>0.74980993161385667</v>
      </c>
      <c r="M37" s="335">
        <v>0.89434231564391697</v>
      </c>
      <c r="N37" s="335">
        <v>1.041593013962999</v>
      </c>
      <c r="O37" s="335">
        <v>1.2065597579848681</v>
      </c>
      <c r="P37" s="335">
        <v>1.4140194455398047</v>
      </c>
      <c r="Q37" s="335">
        <v>1.6763068273193118</v>
      </c>
      <c r="R37" s="335">
        <v>1.97963959175759</v>
      </c>
      <c r="S37" s="335">
        <v>2.2725891761600812</v>
      </c>
      <c r="T37" s="335">
        <v>2.5317853269223551</v>
      </c>
      <c r="U37" s="335">
        <v>2.7484645964246806</v>
      </c>
      <c r="V37" s="335">
        <v>2.9197990912705074</v>
      </c>
      <c r="W37" s="335">
        <v>3.0909967060327452</v>
      </c>
      <c r="X37" s="335">
        <v>3.1370944361380233</v>
      </c>
      <c r="Y37" s="335">
        <v>3.145901662622502</v>
      </c>
      <c r="Z37" s="335">
        <v>3.1634707855129069</v>
      </c>
      <c r="AA37" s="335">
        <v>3.1559024295179294</v>
      </c>
      <c r="AB37" s="335">
        <v>3.1299452879090359</v>
      </c>
      <c r="AC37" s="335">
        <v>3.103246490685089</v>
      </c>
      <c r="AD37" s="335">
        <v>3.074707871132814</v>
      </c>
      <c r="AE37" s="335">
        <v>3.0627745128701798</v>
      </c>
      <c r="AF37" s="335">
        <v>3.0834132538985051</v>
      </c>
      <c r="AG37" s="335">
        <v>3.1327401457144504</v>
      </c>
      <c r="AH37" s="335">
        <v>3.2272606056742483</v>
      </c>
      <c r="AI37" s="335">
        <v>3.4967751089025687</v>
      </c>
      <c r="AJ37" s="335">
        <v>3.6903759859458503</v>
      </c>
      <c r="AK37" s="335">
        <v>3.8815706038772211</v>
      </c>
      <c r="AL37" s="335">
        <v>4.0445455617791835</v>
      </c>
      <c r="AM37" s="335">
        <v>4.2238048487424864</v>
      </c>
      <c r="AN37" s="335">
        <v>4.3467744450022137</v>
      </c>
      <c r="AO37" s="335">
        <v>4.4010501773053221</v>
      </c>
      <c r="AP37" s="335">
        <v>4.222705456917021</v>
      </c>
      <c r="AQ37" s="335">
        <v>4.3629065991746954</v>
      </c>
      <c r="AR37" s="335">
        <v>4.5505359296330061</v>
      </c>
      <c r="AS37" s="335">
        <v>4.6658108975436399</v>
      </c>
      <c r="AT37" s="335">
        <v>4.7375503862167729</v>
      </c>
      <c r="AU37" s="335">
        <v>4.7709604406398176</v>
      </c>
      <c r="AV37" s="335">
        <v>4.826082685707874</v>
      </c>
      <c r="AW37" s="335">
        <v>4.910982728413706</v>
      </c>
      <c r="AX37" s="335">
        <v>4.994904423686787</v>
      </c>
      <c r="AY37" s="335">
        <v>5.0769351220682406</v>
      </c>
      <c r="AZ37" s="335">
        <v>4.990911713568881</v>
      </c>
      <c r="BA37" s="335">
        <v>4.9048883050695213</v>
      </c>
      <c r="BB37" s="335">
        <v>4.8188648965701617</v>
      </c>
      <c r="BC37" s="335">
        <v>4.7328414880708012</v>
      </c>
      <c r="BD37" s="335">
        <v>4.5029630062369677</v>
      </c>
      <c r="BE37" s="335">
        <v>4.2832581351307919</v>
      </c>
      <c r="BF37" s="335">
        <v>4.073368017302256</v>
      </c>
      <c r="BG37" s="335">
        <v>3.8725629298584212</v>
      </c>
      <c r="BH37" s="335">
        <v>3.680626071930698</v>
      </c>
      <c r="BI37" s="335">
        <v>3.4972476420693477</v>
      </c>
      <c r="BJ37" s="335">
        <v>3.3222009420441601</v>
      </c>
      <c r="BK37" s="335">
        <v>3.1952907596003493</v>
      </c>
      <c r="BL37" s="335">
        <v>3.0858251462002948</v>
      </c>
      <c r="BM37" s="335">
        <v>2.9793414835217273</v>
      </c>
      <c r="BN37" s="335">
        <v>2.8759104230035315</v>
      </c>
      <c r="BO37" s="335">
        <v>2.7753361317450023</v>
      </c>
      <c r="BP37" s="335">
        <v>2.6776922038113287</v>
      </c>
      <c r="BQ37" s="335">
        <v>2.5829578465859568</v>
      </c>
      <c r="BR37" s="335">
        <v>2.4911772718993332</v>
      </c>
      <c r="BS37" s="335">
        <v>2.402169023639428</v>
      </c>
      <c r="BT37" s="335">
        <v>2.3159638487108749</v>
      </c>
      <c r="BU37" s="335">
        <v>2.2325125671385351</v>
      </c>
      <c r="BV37" s="335">
        <v>2.1791137188140199</v>
      </c>
      <c r="BW37" s="335">
        <v>2.1266453039838016</v>
      </c>
      <c r="BX37" s="335">
        <v>2.0751692005384266</v>
      </c>
      <c r="BY37" s="335">
        <v>2.0246768804858593</v>
      </c>
      <c r="BZ37" s="335">
        <v>1.9752067311351207</v>
      </c>
      <c r="CA37" s="335">
        <v>1.9266401975110008</v>
      </c>
      <c r="CB37" s="335">
        <v>1.8790129283010748</v>
      </c>
      <c r="CC37" s="335">
        <v>1.8323104067387261</v>
      </c>
      <c r="CD37" s="335">
        <v>1.7865636568324392</v>
      </c>
      <c r="CE37" s="335">
        <v>1.7417760126099626</v>
      </c>
      <c r="CF37" s="335">
        <v>1.6979709272386678</v>
      </c>
    </row>
    <row r="38" spans="2:84" ht="13.5" thickBot="1">
      <c r="B38" s="341" t="s">
        <v>33</v>
      </c>
      <c r="C38" s="342">
        <v>4.1517076175667311</v>
      </c>
      <c r="D38" s="342">
        <v>4.3272051468962758</v>
      </c>
      <c r="E38" s="342">
        <v>4.5275536413936726</v>
      </c>
      <c r="F38" s="342">
        <v>4.7616711805118204</v>
      </c>
      <c r="G38" s="342">
        <v>5.0208403777165458</v>
      </c>
      <c r="H38" s="342">
        <v>5.288810484599499</v>
      </c>
      <c r="I38" s="342">
        <v>5.5418957853401407</v>
      </c>
      <c r="J38" s="342">
        <v>5.7618907130454868</v>
      </c>
      <c r="K38" s="342">
        <v>5.9636431267399352</v>
      </c>
      <c r="L38" s="342">
        <v>6.1800933535057094</v>
      </c>
      <c r="M38" s="342">
        <v>6.4702908332014566</v>
      </c>
      <c r="N38" s="342">
        <v>6.7967077097142719</v>
      </c>
      <c r="O38" s="342">
        <v>7.1131165878263687</v>
      </c>
      <c r="P38" s="342">
        <v>7.5146110979027654</v>
      </c>
      <c r="Q38" s="342">
        <v>8.0599236118547744</v>
      </c>
      <c r="R38" s="342">
        <v>8.724871298999016</v>
      </c>
      <c r="S38" s="342">
        <v>9.4341676131611756</v>
      </c>
      <c r="T38" s="342">
        <v>10.126377242928447</v>
      </c>
      <c r="U38" s="342">
        <v>10.765761550459949</v>
      </c>
      <c r="V38" s="342">
        <v>11.333623898104467</v>
      </c>
      <c r="W38" s="342">
        <v>11.977292918435285</v>
      </c>
      <c r="X38" s="342">
        <v>12.213115684120361</v>
      </c>
      <c r="Y38" s="342">
        <v>12.374903699597938</v>
      </c>
      <c r="Z38" s="342">
        <v>12.583062595726343</v>
      </c>
      <c r="AA38" s="342">
        <v>12.680081333768831</v>
      </c>
      <c r="AB38" s="342">
        <v>12.718432810212539</v>
      </c>
      <c r="AC38" s="342">
        <v>12.731715766410694</v>
      </c>
      <c r="AD38" s="342">
        <v>12.694223107829226</v>
      </c>
      <c r="AE38" s="342">
        <v>12.667636830557246</v>
      </c>
      <c r="AF38" s="342">
        <v>12.700152684720345</v>
      </c>
      <c r="AG38" s="342">
        <v>12.760423534153809</v>
      </c>
      <c r="AH38" s="342">
        <v>12.876447517099109</v>
      </c>
      <c r="AI38" s="342">
        <v>13.584806685679894</v>
      </c>
      <c r="AJ38" s="342">
        <v>13.862641653187424</v>
      </c>
      <c r="AK38" s="342">
        <v>14.23482162966523</v>
      </c>
      <c r="AL38" s="342">
        <v>14.584291597843702</v>
      </c>
      <c r="AM38" s="342">
        <v>14.794989187355238</v>
      </c>
      <c r="AN38" s="342">
        <v>14.954057062344837</v>
      </c>
      <c r="AO38" s="342">
        <v>14.820812790829942</v>
      </c>
      <c r="AP38" s="342">
        <v>13.964422222550873</v>
      </c>
      <c r="AQ38" s="342">
        <v>14.21294663349029</v>
      </c>
      <c r="AR38" s="342">
        <v>14.652105839214396</v>
      </c>
      <c r="AS38" s="342">
        <v>14.887886044142567</v>
      </c>
      <c r="AT38" s="342">
        <v>15.014095754761396</v>
      </c>
      <c r="AU38" s="342">
        <v>15.049959308840219</v>
      </c>
      <c r="AV38" s="342">
        <v>15.183844118160877</v>
      </c>
      <c r="AW38" s="342">
        <v>15.308518302485624</v>
      </c>
      <c r="AX38" s="342">
        <v>15.425603732680209</v>
      </c>
      <c r="AY38" s="342">
        <v>15.533147135386077</v>
      </c>
      <c r="AZ38" s="342">
        <v>15.231568666818427</v>
      </c>
      <c r="BA38" s="342">
        <v>14.926412663085442</v>
      </c>
      <c r="BB38" s="342">
        <v>14.617468029054999</v>
      </c>
      <c r="BC38" s="342">
        <v>14.304906323484897</v>
      </c>
      <c r="BD38" s="342">
        <v>13.663326090067466</v>
      </c>
      <c r="BE38" s="342">
        <v>13.052081402106495</v>
      </c>
      <c r="BF38" s="342">
        <v>12.46911841920196</v>
      </c>
      <c r="BG38" s="342">
        <v>11.912327251893549</v>
      </c>
      <c r="BH38" s="342">
        <v>11.441523459129044</v>
      </c>
      <c r="BI38" s="342">
        <v>11.017105962730309</v>
      </c>
      <c r="BJ38" s="342">
        <v>10.642921192813519</v>
      </c>
      <c r="BK38" s="342">
        <v>10.443590245282623</v>
      </c>
      <c r="BL38" s="342">
        <v>10.031035577341818</v>
      </c>
      <c r="BM38" s="342">
        <v>9.6330582108641121</v>
      </c>
      <c r="BN38" s="342">
        <v>9.249509597704785</v>
      </c>
      <c r="BO38" s="342">
        <v>8.8796252520901948</v>
      </c>
      <c r="BP38" s="342">
        <v>8.523288875074515</v>
      </c>
      <c r="BQ38" s="342">
        <v>8.180170919701844</v>
      </c>
      <c r="BR38" s="342">
        <v>7.8500998329260891</v>
      </c>
      <c r="BS38" s="342">
        <v>7.5323823473939564</v>
      </c>
      <c r="BT38" s="342">
        <v>7.2268251188099173</v>
      </c>
      <c r="BU38" s="342">
        <v>6.9330555139800101</v>
      </c>
      <c r="BV38" s="342">
        <v>6.7390453286966094</v>
      </c>
      <c r="BW38" s="342">
        <v>6.5498082750137065</v>
      </c>
      <c r="BX38" s="342">
        <v>6.3654010725865318</v>
      </c>
      <c r="BY38" s="342">
        <v>6.1857139696431638</v>
      </c>
      <c r="BZ38" s="342">
        <v>6.0107451447033426</v>
      </c>
      <c r="CA38" s="342">
        <v>5.8401346808958507</v>
      </c>
      <c r="CB38" s="342">
        <v>5.6738781555694144</v>
      </c>
      <c r="CC38" s="342">
        <v>5.5118612578972472</v>
      </c>
      <c r="CD38" s="342">
        <v>5.3540775968722834</v>
      </c>
      <c r="CE38" s="342">
        <v>5.2005354753491542</v>
      </c>
      <c r="CF38" s="342">
        <v>5.0512071831355989</v>
      </c>
    </row>
    <row r="39" spans="2:84">
      <c r="B39" s="332"/>
      <c r="C39" s="332"/>
      <c r="D39" s="332"/>
      <c r="E39" s="332"/>
      <c r="F39" s="332"/>
      <c r="G39" s="332"/>
      <c r="H39" s="332"/>
      <c r="I39" s="332"/>
      <c r="J39" s="332"/>
      <c r="K39" s="332"/>
    </row>
    <row r="40" spans="2:84" ht="13.5" thickBot="1">
      <c r="C40" s="321" t="s">
        <v>31</v>
      </c>
      <c r="F40" s="326"/>
      <c r="G40" s="327"/>
    </row>
    <row r="41" spans="2:84">
      <c r="B41" s="328"/>
      <c r="C41" s="329" t="s">
        <v>489</v>
      </c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89"/>
      <c r="AJ41" s="289"/>
      <c r="AK41" s="289"/>
      <c r="AL41" s="289"/>
      <c r="AM41" s="289"/>
      <c r="AN41" s="289"/>
      <c r="AO41" s="289"/>
      <c r="AP41" s="289"/>
      <c r="AQ41" s="289"/>
      <c r="AR41" s="289"/>
      <c r="AS41" s="289"/>
      <c r="AT41" s="289"/>
      <c r="AU41" s="289"/>
      <c r="AV41" s="289"/>
      <c r="AW41" s="289"/>
      <c r="AX41" s="289"/>
      <c r="AY41" s="289"/>
      <c r="AZ41" s="289"/>
      <c r="BA41" s="289"/>
      <c r="BB41" s="289"/>
      <c r="BC41" s="289"/>
      <c r="BD41" s="289"/>
      <c r="BE41" s="289"/>
      <c r="BF41" s="289"/>
      <c r="BG41" s="289"/>
      <c r="BH41" s="289"/>
      <c r="BI41" s="289"/>
      <c r="BJ41" s="289"/>
      <c r="BK41" s="289"/>
      <c r="BL41" s="289"/>
      <c r="BM41" s="289"/>
      <c r="BN41" s="289"/>
      <c r="BO41" s="289"/>
      <c r="BP41" s="289"/>
      <c r="BQ41" s="289"/>
      <c r="BR41" s="289"/>
      <c r="BS41" s="289"/>
      <c r="BT41" s="289"/>
      <c r="BU41" s="289"/>
      <c r="BV41" s="289"/>
      <c r="BW41" s="289"/>
      <c r="BX41" s="289"/>
      <c r="BY41" s="289"/>
      <c r="BZ41" s="289"/>
      <c r="CA41" s="289"/>
      <c r="CB41" s="289"/>
      <c r="CC41" s="289"/>
      <c r="CD41" s="289"/>
      <c r="CE41" s="289"/>
      <c r="CF41" s="289"/>
    </row>
    <row r="42" spans="2:84" s="76" customFormat="1">
      <c r="B42" s="333" t="s">
        <v>36</v>
      </c>
      <c r="C42" s="322">
        <v>1970</v>
      </c>
      <c r="D42" s="322">
        <v>1971</v>
      </c>
      <c r="E42" s="322">
        <v>1972</v>
      </c>
      <c r="F42" s="322">
        <v>1973</v>
      </c>
      <c r="G42" s="322">
        <v>1974</v>
      </c>
      <c r="H42" s="322">
        <v>1975</v>
      </c>
      <c r="I42" s="322">
        <v>1976</v>
      </c>
      <c r="J42" s="322">
        <v>1977</v>
      </c>
      <c r="K42" s="322">
        <v>1978</v>
      </c>
      <c r="L42" s="322">
        <v>1979</v>
      </c>
      <c r="M42" s="322">
        <v>1980</v>
      </c>
      <c r="N42" s="322">
        <v>1981</v>
      </c>
      <c r="O42" s="322">
        <v>1982</v>
      </c>
      <c r="P42" s="322">
        <v>1983</v>
      </c>
      <c r="Q42" s="322">
        <v>1984</v>
      </c>
      <c r="R42" s="322">
        <v>1985</v>
      </c>
      <c r="S42" s="322">
        <v>1986</v>
      </c>
      <c r="T42" s="322">
        <v>1987</v>
      </c>
      <c r="U42" s="322">
        <v>1988</v>
      </c>
      <c r="V42" s="322">
        <v>1989</v>
      </c>
      <c r="W42" s="322">
        <v>1990</v>
      </c>
      <c r="X42" s="322">
        <v>1991</v>
      </c>
      <c r="Y42" s="322">
        <v>1992</v>
      </c>
      <c r="Z42" s="322">
        <v>1993</v>
      </c>
      <c r="AA42" s="322">
        <v>1994</v>
      </c>
      <c r="AB42" s="322">
        <v>1995</v>
      </c>
      <c r="AC42" s="322">
        <v>1996</v>
      </c>
      <c r="AD42" s="322">
        <v>1997</v>
      </c>
      <c r="AE42" s="322">
        <v>1998</v>
      </c>
      <c r="AF42" s="322">
        <v>1999</v>
      </c>
      <c r="AG42" s="322">
        <v>2000</v>
      </c>
      <c r="AH42" s="322">
        <v>2001</v>
      </c>
      <c r="AI42" s="322">
        <v>2002</v>
      </c>
      <c r="AJ42" s="322">
        <v>2003</v>
      </c>
      <c r="AK42" s="322">
        <v>2004</v>
      </c>
      <c r="AL42" s="322">
        <v>2005</v>
      </c>
      <c r="AM42" s="322">
        <v>2006</v>
      </c>
      <c r="AN42" s="322">
        <v>2007</v>
      </c>
      <c r="AO42" s="322">
        <v>2008</v>
      </c>
      <c r="AP42" s="322">
        <v>2009</v>
      </c>
      <c r="AQ42" s="322">
        <v>2010</v>
      </c>
      <c r="AR42" s="322">
        <v>2011</v>
      </c>
      <c r="AS42" s="322">
        <v>2012</v>
      </c>
      <c r="AT42" s="322">
        <v>2013</v>
      </c>
      <c r="AU42" s="322">
        <v>2014</v>
      </c>
      <c r="AV42" s="322">
        <v>2015</v>
      </c>
      <c r="AW42" s="322">
        <v>2016</v>
      </c>
      <c r="AX42" s="322">
        <v>2017</v>
      </c>
      <c r="AY42" s="322">
        <v>2018</v>
      </c>
      <c r="AZ42" s="322">
        <v>2019</v>
      </c>
      <c r="BA42" s="322">
        <v>2020</v>
      </c>
      <c r="BB42" s="322">
        <v>2021</v>
      </c>
      <c r="BC42" s="322">
        <v>2022</v>
      </c>
      <c r="BD42" s="322">
        <v>2023</v>
      </c>
      <c r="BE42" s="322">
        <v>2024</v>
      </c>
      <c r="BF42" s="322">
        <v>2025</v>
      </c>
      <c r="BG42" s="322">
        <v>2026</v>
      </c>
      <c r="BH42" s="322">
        <v>2027</v>
      </c>
      <c r="BI42" s="322">
        <v>2028</v>
      </c>
      <c r="BJ42" s="322">
        <v>2029</v>
      </c>
      <c r="BK42" s="322">
        <v>2030</v>
      </c>
      <c r="BL42" s="322">
        <v>2031</v>
      </c>
      <c r="BM42" s="322">
        <v>2032</v>
      </c>
      <c r="BN42" s="322">
        <v>2033</v>
      </c>
      <c r="BO42" s="322">
        <v>2034</v>
      </c>
      <c r="BP42" s="322">
        <v>2035</v>
      </c>
      <c r="BQ42" s="322">
        <v>2036</v>
      </c>
      <c r="BR42" s="322">
        <v>2037</v>
      </c>
      <c r="BS42" s="322">
        <v>2038</v>
      </c>
      <c r="BT42" s="322">
        <v>2039</v>
      </c>
      <c r="BU42" s="322">
        <v>2040</v>
      </c>
      <c r="BV42" s="322">
        <v>2041</v>
      </c>
      <c r="BW42" s="322">
        <v>2042</v>
      </c>
      <c r="BX42" s="322">
        <v>2043</v>
      </c>
      <c r="BY42" s="322">
        <v>2044</v>
      </c>
      <c r="BZ42" s="322">
        <v>2045</v>
      </c>
      <c r="CA42" s="322">
        <v>2046</v>
      </c>
      <c r="CB42" s="322">
        <v>2047</v>
      </c>
      <c r="CC42" s="322">
        <v>2048</v>
      </c>
      <c r="CD42" s="322">
        <v>2049</v>
      </c>
      <c r="CE42" s="322">
        <v>2050</v>
      </c>
      <c r="CF42" s="322">
        <v>2051</v>
      </c>
    </row>
    <row r="43" spans="2:84">
      <c r="B43" s="334" t="s">
        <v>527</v>
      </c>
      <c r="C43" s="335">
        <v>12.106344167959742</v>
      </c>
      <c r="D43" s="335">
        <v>12.392704699186213</v>
      </c>
      <c r="E43" s="335">
        <v>12.712409968565117</v>
      </c>
      <c r="F43" s="335">
        <v>13.106710228460543</v>
      </c>
      <c r="G43" s="335">
        <v>13.576121798674503</v>
      </c>
      <c r="H43" s="335">
        <v>14.064193094386837</v>
      </c>
      <c r="I43" s="335">
        <v>14.48886980754817</v>
      </c>
      <c r="J43" s="335">
        <v>14.851938942806218</v>
      </c>
      <c r="K43" s="335">
        <v>15.168747602867686</v>
      </c>
      <c r="L43" s="335">
        <v>15.443287581844631</v>
      </c>
      <c r="M43" s="335">
        <v>15.755242769716855</v>
      </c>
      <c r="N43" s="335">
        <v>16.088950345438146</v>
      </c>
      <c r="O43" s="335">
        <v>16.322243590109544</v>
      </c>
      <c r="P43" s="335">
        <v>16.586122803483299</v>
      </c>
      <c r="Q43" s="335">
        <v>16.880024243206105</v>
      </c>
      <c r="R43" s="335">
        <v>17.111163026953264</v>
      </c>
      <c r="S43" s="335">
        <v>17.235626553177298</v>
      </c>
      <c r="T43" s="335">
        <v>17.322201963669936</v>
      </c>
      <c r="U43" s="335">
        <v>17.383684718604488</v>
      </c>
      <c r="V43" s="335">
        <v>17.426310714301508</v>
      </c>
      <c r="W43" s="335">
        <v>17.450261812988192</v>
      </c>
      <c r="X43" s="335">
        <v>17.50932917472359</v>
      </c>
      <c r="Y43" s="335">
        <v>17.565605491870802</v>
      </c>
      <c r="Z43" s="335">
        <v>17.649726351241561</v>
      </c>
      <c r="AA43" s="335">
        <v>17.749581171472062</v>
      </c>
      <c r="AB43" s="335">
        <v>17.921644652791201</v>
      </c>
      <c r="AC43" s="335">
        <v>18.085465455002666</v>
      </c>
      <c r="AD43" s="335">
        <v>18.243222029887587</v>
      </c>
      <c r="AE43" s="335">
        <v>18.380866567337481</v>
      </c>
      <c r="AF43" s="335">
        <v>18.533848981825081</v>
      </c>
      <c r="AG43" s="335">
        <v>18.720516461729137</v>
      </c>
      <c r="AH43" s="335">
        <v>19.014164412660833</v>
      </c>
      <c r="AI43" s="335">
        <v>19.230774340026034</v>
      </c>
      <c r="AJ43" s="335">
        <v>19.437492540473844</v>
      </c>
      <c r="AK43" s="335">
        <v>19.62683408278227</v>
      </c>
      <c r="AL43" s="335">
        <v>19.873300969369179</v>
      </c>
      <c r="AM43" s="335">
        <v>20.120238570637884</v>
      </c>
      <c r="AN43" s="335">
        <v>20.359829614298363</v>
      </c>
      <c r="AO43" s="335">
        <v>20.600120544807819</v>
      </c>
      <c r="AP43" s="335">
        <v>20.840889017398997</v>
      </c>
      <c r="AQ43" s="335">
        <v>21.082000000000001</v>
      </c>
      <c r="AR43" s="335">
        <v>21.324000000000002</v>
      </c>
      <c r="AS43" s="335">
        <v>21.577007911581138</v>
      </c>
      <c r="AT43" s="335">
        <v>21.830279590220986</v>
      </c>
      <c r="AU43" s="335">
        <v>22.08397712153462</v>
      </c>
      <c r="AV43" s="335">
        <v>22.338116245203711</v>
      </c>
      <c r="AW43" s="335">
        <v>22.624010345147575</v>
      </c>
      <c r="AX43" s="335">
        <v>22.905839551731834</v>
      </c>
      <c r="AY43" s="335">
        <v>23.180135394781651</v>
      </c>
      <c r="AZ43" s="335">
        <v>23.414039573179974</v>
      </c>
      <c r="BA43" s="335">
        <v>23.644390873233327</v>
      </c>
      <c r="BB43" s="335">
        <v>23.870749804044493</v>
      </c>
      <c r="BC43" s="335">
        <v>24.092519646765265</v>
      </c>
      <c r="BD43" s="335">
        <v>24.309272996936517</v>
      </c>
      <c r="BE43" s="335">
        <v>24.52540008695912</v>
      </c>
      <c r="BF43" s="335">
        <v>24.740493913232473</v>
      </c>
      <c r="BG43" s="335">
        <v>24.953257639734041</v>
      </c>
      <c r="BH43" s="335">
        <v>25.163748138614622</v>
      </c>
      <c r="BI43" s="335">
        <v>25.371983616269748</v>
      </c>
      <c r="BJ43" s="335">
        <v>25.487013092211111</v>
      </c>
      <c r="BK43" s="335">
        <v>25.57211210907759</v>
      </c>
      <c r="BL43" s="335">
        <v>25.65388968497566</v>
      </c>
      <c r="BM43" s="335">
        <v>25.732396450780055</v>
      </c>
      <c r="BN43" s="335">
        <v>25.807819237389385</v>
      </c>
      <c r="BO43" s="335">
        <v>25.880404129746839</v>
      </c>
      <c r="BP43" s="335">
        <v>25.950437403777983</v>
      </c>
      <c r="BQ43" s="335">
        <v>26.018241272282776</v>
      </c>
      <c r="BR43" s="335">
        <v>26.084117240945634</v>
      </c>
      <c r="BS43" s="335">
        <v>26.148385536277193</v>
      </c>
      <c r="BT43" s="335">
        <v>26.211267587091928</v>
      </c>
      <c r="BU43" s="335">
        <v>26.272978317469679</v>
      </c>
      <c r="BV43" s="335">
        <v>26.333708547327234</v>
      </c>
      <c r="BW43" s="335">
        <v>26.393608001768666</v>
      </c>
      <c r="BX43" s="335">
        <v>26.452725959498874</v>
      </c>
      <c r="BY43" s="335">
        <v>26.511036311123831</v>
      </c>
      <c r="BZ43" s="335">
        <v>26.568428380283333</v>
      </c>
      <c r="CA43" s="335">
        <v>26.624867256159174</v>
      </c>
      <c r="CB43" s="335">
        <v>26.680175738008945</v>
      </c>
      <c r="CC43" s="335">
        <v>26.734242859665706</v>
      </c>
      <c r="CD43" s="335">
        <v>26.786934878746866</v>
      </c>
      <c r="CE43" s="335">
        <v>26.839872994236053</v>
      </c>
      <c r="CF43" s="335">
        <v>26.892911599783979</v>
      </c>
    </row>
    <row r="44" spans="2:84">
      <c r="B44" s="334" t="s">
        <v>528</v>
      </c>
      <c r="C44" s="335">
        <v>0</v>
      </c>
      <c r="D44" s="335">
        <v>0</v>
      </c>
      <c r="E44" s="335">
        <v>0</v>
      </c>
      <c r="F44" s="335">
        <v>0</v>
      </c>
      <c r="G44" s="335">
        <v>0</v>
      </c>
      <c r="H44" s="335">
        <v>5.7751235230599097E-3</v>
      </c>
      <c r="I44" s="335">
        <v>2.052540379815811E-2</v>
      </c>
      <c r="J44" s="335">
        <v>4.3160315683612269E-2</v>
      </c>
      <c r="K44" s="335">
        <v>7.5278229018790749E-2</v>
      </c>
      <c r="L44" s="335">
        <v>0.11853246352165966</v>
      </c>
      <c r="M44" s="335">
        <v>0.17461351081199755</v>
      </c>
      <c r="N44" s="335">
        <v>0.24530314046176996</v>
      </c>
      <c r="O44" s="335">
        <v>0.34727824195070034</v>
      </c>
      <c r="P44" s="335">
        <v>0.48105975828119568</v>
      </c>
      <c r="Q44" s="335">
        <v>0.68243547535866256</v>
      </c>
      <c r="R44" s="335">
        <v>0.95667074884487291</v>
      </c>
      <c r="S44" s="335">
        <v>1.3097953011307484</v>
      </c>
      <c r="T44" s="335">
        <v>1.6985552776431425</v>
      </c>
      <c r="U44" s="335">
        <v>2.0779706849267643</v>
      </c>
      <c r="V44" s="335">
        <v>2.4286155883940799</v>
      </c>
      <c r="W44" s="335">
        <v>2.7239046547522103</v>
      </c>
      <c r="X44" s="335">
        <v>2.9679414812627831</v>
      </c>
      <c r="Y44" s="335">
        <v>3.1495988777363877</v>
      </c>
      <c r="Z44" s="335">
        <v>3.2832804767570685</v>
      </c>
      <c r="AA44" s="335">
        <v>3.3743271718518737</v>
      </c>
      <c r="AB44" s="335">
        <v>3.4118307259676035</v>
      </c>
      <c r="AC44" s="335">
        <v>3.446029662608399</v>
      </c>
      <c r="AD44" s="335">
        <v>3.4662070891911245</v>
      </c>
      <c r="AE44" s="335">
        <v>3.5168658692878427</v>
      </c>
      <c r="AF44" s="335">
        <v>3.567187099562569</v>
      </c>
      <c r="AG44" s="335">
        <v>3.6208667379785058</v>
      </c>
      <c r="AH44" s="335">
        <v>3.6923147519881927</v>
      </c>
      <c r="AI44" s="335">
        <v>3.7459657713755656</v>
      </c>
      <c r="AJ44" s="335">
        <v>3.7948672786179198</v>
      </c>
      <c r="AK44" s="335">
        <v>3.8376318029962282</v>
      </c>
      <c r="AL44" s="335">
        <v>3.8889257426650579</v>
      </c>
      <c r="AM44" s="335">
        <v>3.9377740894064734</v>
      </c>
      <c r="AN44" s="335">
        <v>3.982740872493491</v>
      </c>
      <c r="AO44" s="335">
        <v>4.025503828517361</v>
      </c>
      <c r="AP44" s="335">
        <v>4.0661296263246962</v>
      </c>
      <c r="AQ44" s="335">
        <v>4.1050000000000013</v>
      </c>
      <c r="AR44" s="335">
        <v>4.1420000000000012</v>
      </c>
      <c r="AS44" s="335">
        <v>4.1785120123586337</v>
      </c>
      <c r="AT44" s="335">
        <v>4.2138702165481829</v>
      </c>
      <c r="AU44" s="335">
        <v>4.2477231850969872</v>
      </c>
      <c r="AV44" s="335">
        <v>4.2802252810667216</v>
      </c>
      <c r="AW44" s="335">
        <v>4.324995595247513</v>
      </c>
      <c r="AX44" s="335">
        <v>4.3687999858484101</v>
      </c>
      <c r="AY44" s="335">
        <v>4.4110405917408864</v>
      </c>
      <c r="AZ44" s="335">
        <v>4.4454633409288347</v>
      </c>
      <c r="BA44" s="335">
        <v>4.4791005324849547</v>
      </c>
      <c r="BB44" s="335">
        <v>4.5118475111117915</v>
      </c>
      <c r="BC44" s="335">
        <v>4.5436532886778291</v>
      </c>
      <c r="BD44" s="335">
        <v>4.5744169577942904</v>
      </c>
      <c r="BE44" s="335">
        <v>4.6049703149981269</v>
      </c>
      <c r="BF44" s="335">
        <v>4.6352114625805019</v>
      </c>
      <c r="BG44" s="335">
        <v>4.6649555805550751</v>
      </c>
      <c r="BH44" s="335">
        <v>4.6941896236046077</v>
      </c>
      <c r="BI44" s="335">
        <v>4.722920788802071</v>
      </c>
      <c r="BJ44" s="335">
        <v>4.7511505117888877</v>
      </c>
      <c r="BK44" s="335">
        <v>4.7788107129224109</v>
      </c>
      <c r="BL44" s="335">
        <v>4.8059364040243349</v>
      </c>
      <c r="BM44" s="335">
        <v>4.8325325922199456</v>
      </c>
      <c r="BN44" s="335">
        <v>4.8586627186106126</v>
      </c>
      <c r="BO44" s="335">
        <v>4.8843037452531561</v>
      </c>
      <c r="BP44" s="335">
        <v>4.9095385672220226</v>
      </c>
      <c r="BQ44" s="335">
        <v>4.9344248347172224</v>
      </c>
      <c r="BR44" s="335">
        <v>4.959050013054366</v>
      </c>
      <c r="BS44" s="335">
        <v>4.983406319722806</v>
      </c>
      <c r="BT44" s="335">
        <v>5.0075669499080719</v>
      </c>
      <c r="BU44" s="335">
        <v>5.0315712115303164</v>
      </c>
      <c r="BV44" s="335">
        <v>5.0554877636727689</v>
      </c>
      <c r="BW44" s="335">
        <v>5.0792770682313302</v>
      </c>
      <c r="BX44" s="335">
        <v>5.1029810255011219</v>
      </c>
      <c r="BY44" s="335">
        <v>5.1265935698761664</v>
      </c>
      <c r="BZ44" s="335">
        <v>5.1501261797166666</v>
      </c>
      <c r="CA44" s="335">
        <v>5.1735029848408223</v>
      </c>
      <c r="CB44" s="335">
        <v>5.1967220949910509</v>
      </c>
      <c r="CC44" s="335">
        <v>5.2197603313342977</v>
      </c>
      <c r="CD44" s="335">
        <v>5.2426242212531369</v>
      </c>
      <c r="CE44" s="335">
        <v>5.2655613013252465</v>
      </c>
      <c r="CF44" s="335">
        <v>5.2885776329730101</v>
      </c>
    </row>
    <row r="45" spans="2:84">
      <c r="B45" s="334" t="s">
        <v>529</v>
      </c>
      <c r="C45" s="335">
        <v>0.22775875418700253</v>
      </c>
      <c r="D45" s="335">
        <v>0.33269538527680348</v>
      </c>
      <c r="E45" s="335">
        <v>0.45079483956574384</v>
      </c>
      <c r="F45" s="335">
        <v>0.57482139009238886</v>
      </c>
      <c r="G45" s="335">
        <v>0.69658161328347923</v>
      </c>
      <c r="H45" s="335">
        <v>0.8114669930185332</v>
      </c>
      <c r="I45" s="335">
        <v>0.9147727918819426</v>
      </c>
      <c r="J45" s="335">
        <v>0.97098568279860265</v>
      </c>
      <c r="K45" s="335">
        <v>0.98472335148855039</v>
      </c>
      <c r="L45" s="335">
        <v>0.98820224700687753</v>
      </c>
      <c r="M45" s="335">
        <v>1.0289375144853423</v>
      </c>
      <c r="N45" s="335">
        <v>1.0692990953936672</v>
      </c>
      <c r="O45" s="335">
        <v>1.0673019788666165</v>
      </c>
      <c r="P45" s="335">
        <v>1.0784722656183552</v>
      </c>
      <c r="Q45" s="335">
        <v>1.1425342831751137</v>
      </c>
      <c r="R45" s="335">
        <v>1.2851706537948431</v>
      </c>
      <c r="S45" s="335">
        <v>1.4940046290930618</v>
      </c>
      <c r="T45" s="335">
        <v>1.7581780444025792</v>
      </c>
      <c r="U45" s="335">
        <v>2.078796333061173</v>
      </c>
      <c r="V45" s="335">
        <v>2.4542780104075144</v>
      </c>
      <c r="W45" s="335">
        <v>2.8345045501386101</v>
      </c>
      <c r="X45" s="335">
        <v>3.1857412510328507</v>
      </c>
      <c r="Y45" s="335">
        <v>3.5140922310021914</v>
      </c>
      <c r="Z45" s="335">
        <v>3.8586293321324581</v>
      </c>
      <c r="AA45" s="335">
        <v>4.221181669558538</v>
      </c>
      <c r="AB45" s="335">
        <v>4.5312020034924911</v>
      </c>
      <c r="AC45" s="335">
        <v>4.82094150731319</v>
      </c>
      <c r="AD45" s="335">
        <v>5.088772887617715</v>
      </c>
      <c r="AE45" s="335">
        <v>5.3423212644247</v>
      </c>
      <c r="AF45" s="335">
        <v>5.5838519902953552</v>
      </c>
      <c r="AG45" s="335">
        <v>5.820260101512833</v>
      </c>
      <c r="AH45" s="335">
        <v>6.0765740074820247</v>
      </c>
      <c r="AI45" s="335">
        <v>6.2957174988897648</v>
      </c>
      <c r="AJ45" s="335">
        <v>6.6276523850000002</v>
      </c>
      <c r="AK45" s="335">
        <v>7.310319999999999</v>
      </c>
      <c r="AL45" s="335">
        <v>8.1532479999999978</v>
      </c>
      <c r="AM45" s="335">
        <v>8.6261830000000028</v>
      </c>
      <c r="AN45" s="335">
        <v>8.973691500000001</v>
      </c>
      <c r="AO45" s="335">
        <v>9.1951650000000011</v>
      </c>
      <c r="AP45" s="335">
        <v>9.4192505000000004</v>
      </c>
      <c r="AQ45" s="335">
        <v>9.6460000000000026</v>
      </c>
      <c r="AR45" s="335">
        <v>9.8749999999999982</v>
      </c>
      <c r="AS45" s="335">
        <v>10.112248000000001</v>
      </c>
      <c r="AT45" s="335">
        <v>10.351800000000003</v>
      </c>
      <c r="AU45" s="335">
        <v>10.594019999999997</v>
      </c>
      <c r="AV45" s="335">
        <v>10.838904999999999</v>
      </c>
      <c r="AW45" s="335">
        <v>11.105520477949071</v>
      </c>
      <c r="AX45" s="335">
        <v>11.372553378238379</v>
      </c>
      <c r="AY45" s="335">
        <v>11.637468085345292</v>
      </c>
      <c r="AZ45" s="335">
        <v>11.883785308910822</v>
      </c>
      <c r="BA45" s="335">
        <v>12.129717422188751</v>
      </c>
      <c r="BB45" s="335">
        <v>12.375312378871183</v>
      </c>
      <c r="BC45" s="335">
        <v>12.619471252460354</v>
      </c>
      <c r="BD45" s="335">
        <v>12.862229565092042</v>
      </c>
      <c r="BE45" s="335">
        <v>13.105837895513844</v>
      </c>
      <c r="BF45" s="335">
        <v>13.350404261215155</v>
      </c>
      <c r="BG45" s="335">
        <v>13.594485959396557</v>
      </c>
      <c r="BH45" s="335">
        <v>13.838416488464054</v>
      </c>
      <c r="BI45" s="335">
        <v>14.082157300527239</v>
      </c>
      <c r="BJ45" s="335">
        <v>14.326089536282096</v>
      </c>
      <c r="BK45" s="335">
        <v>14.569077024600213</v>
      </c>
      <c r="BL45" s="335">
        <v>14.811598029462461</v>
      </c>
      <c r="BM45" s="335">
        <v>15.053607703091076</v>
      </c>
      <c r="BN45" s="335">
        <v>15.295684418878501</v>
      </c>
      <c r="BO45" s="335">
        <v>15.536826467299173</v>
      </c>
      <c r="BP45" s="335">
        <v>15.777683272417242</v>
      </c>
      <c r="BQ45" s="335">
        <v>16.018395996463479</v>
      </c>
      <c r="BR45" s="335">
        <v>16.259651263796556</v>
      </c>
      <c r="BS45" s="335">
        <v>16.500512768609696</v>
      </c>
      <c r="BT45" s="335">
        <v>16.741632999584883</v>
      </c>
      <c r="BU45" s="335">
        <v>16.983120239889082</v>
      </c>
      <c r="BV45" s="335">
        <v>17.225629126258983</v>
      </c>
      <c r="BW45" s="335">
        <v>17.468127984165793</v>
      </c>
      <c r="BX45" s="335">
        <v>17.711185712896523</v>
      </c>
      <c r="BY45" s="335">
        <v>17.954767810386073</v>
      </c>
      <c r="BZ45" s="335">
        <v>18.199343274314369</v>
      </c>
      <c r="CA45" s="335">
        <v>18.443744995837108</v>
      </c>
      <c r="CB45" s="335">
        <v>18.688388573929608</v>
      </c>
      <c r="CC45" s="335">
        <v>18.93317039056673</v>
      </c>
      <c r="CD45" s="335">
        <v>19.17853570619863</v>
      </c>
      <c r="CE45" s="335">
        <v>19.424491219778254</v>
      </c>
      <c r="CF45" s="335">
        <v>19.671504402117094</v>
      </c>
    </row>
    <row r="46" spans="2:84">
      <c r="B46" s="334" t="s">
        <v>530</v>
      </c>
      <c r="C46" s="335">
        <v>0.1383106672902045</v>
      </c>
      <c r="D46" s="335">
        <v>0.25696992658705775</v>
      </c>
      <c r="E46" s="335">
        <v>0.41790222689852841</v>
      </c>
      <c r="F46" s="335">
        <v>0.6346116092687264</v>
      </c>
      <c r="G46" s="335">
        <v>0.90412744678341339</v>
      </c>
      <c r="H46" s="335">
        <v>1.2231046561991381</v>
      </c>
      <c r="I46" s="335">
        <v>1.5880726333831703</v>
      </c>
      <c r="J46" s="335">
        <v>1.9956302803503683</v>
      </c>
      <c r="K46" s="335">
        <v>2.4420143236129364</v>
      </c>
      <c r="L46" s="335">
        <v>2.9235597019649928</v>
      </c>
      <c r="M46" s="335">
        <v>3.4361010760384549</v>
      </c>
      <c r="N46" s="335">
        <v>3.9022081544337581</v>
      </c>
      <c r="O46" s="335">
        <v>4.3551180307018464</v>
      </c>
      <c r="P46" s="335">
        <v>4.8547749609041055</v>
      </c>
      <c r="Q46" s="335">
        <v>5.4385601775281138</v>
      </c>
      <c r="R46" s="335">
        <v>6.0614438750205348</v>
      </c>
      <c r="S46" s="335">
        <v>6.6076476034936933</v>
      </c>
      <c r="T46" s="335">
        <v>7.0752113861821204</v>
      </c>
      <c r="U46" s="335">
        <v>7.46141530718171</v>
      </c>
      <c r="V46" s="335">
        <v>7.7750952494092624</v>
      </c>
      <c r="W46" s="335">
        <v>8.0080452679981011</v>
      </c>
      <c r="X46" s="335">
        <v>8.1718794520260136</v>
      </c>
      <c r="Y46" s="335">
        <v>8.234133978874878</v>
      </c>
      <c r="Z46" s="335">
        <v>8.2560466050215346</v>
      </c>
      <c r="AA46" s="335">
        <v>8.2726599686119489</v>
      </c>
      <c r="AB46" s="335">
        <v>8.2545044223380692</v>
      </c>
      <c r="AC46" s="335">
        <v>8.2303723463824952</v>
      </c>
      <c r="AD46" s="335">
        <v>8.2135928451105844</v>
      </c>
      <c r="AE46" s="335">
        <v>8.2325649197113435</v>
      </c>
      <c r="AF46" s="335">
        <v>8.3061179820765858</v>
      </c>
      <c r="AG46" s="335">
        <v>8.4603010275548804</v>
      </c>
      <c r="AH46" s="335">
        <v>8.7478116432348614</v>
      </c>
      <c r="AI46" s="335">
        <v>9.1049275187356251</v>
      </c>
      <c r="AJ46" s="335">
        <v>9.5162262888140923</v>
      </c>
      <c r="AK46" s="335">
        <v>9.9302316978997194</v>
      </c>
      <c r="AL46" s="335">
        <v>10.33601722298126</v>
      </c>
      <c r="AM46" s="335">
        <v>10.707193256887045</v>
      </c>
      <c r="AN46" s="335">
        <v>11.040981979979488</v>
      </c>
      <c r="AO46" s="335">
        <v>11.343193947492654</v>
      </c>
      <c r="AP46" s="335">
        <v>11.61543826140195</v>
      </c>
      <c r="AQ46" s="335">
        <v>11.86</v>
      </c>
      <c r="AR46" s="335">
        <v>12.077999999999999</v>
      </c>
      <c r="AS46" s="335">
        <v>12.277520468384481</v>
      </c>
      <c r="AT46" s="335">
        <v>12.455432098826462</v>
      </c>
      <c r="AU46" s="335">
        <v>12.613639631463695</v>
      </c>
      <c r="AV46" s="335">
        <v>12.7545177335329</v>
      </c>
      <c r="AW46" s="335">
        <v>13.008497692853895</v>
      </c>
      <c r="AX46" s="335">
        <v>13.261852267294353</v>
      </c>
      <c r="AY46" s="335">
        <v>13.511996089773021</v>
      </c>
      <c r="AZ46" s="335">
        <v>13.739787736075003</v>
      </c>
      <c r="BA46" s="335">
        <v>13.966500674606074</v>
      </c>
      <c r="BB46" s="335">
        <v>14.192069292187666</v>
      </c>
      <c r="BC46" s="335">
        <v>14.41557861276641</v>
      </c>
      <c r="BD46" s="335">
        <v>14.636956943011072</v>
      </c>
      <c r="BE46" s="335">
        <v>14.858796386720051</v>
      </c>
      <c r="BF46" s="335">
        <v>15.081081311478698</v>
      </c>
      <c r="BG46" s="335">
        <v>15.302494107097306</v>
      </c>
      <c r="BH46" s="335">
        <v>15.523284285982294</v>
      </c>
      <c r="BI46" s="335">
        <v>15.74342862574696</v>
      </c>
      <c r="BJ46" s="335">
        <v>15.963228422754989</v>
      </c>
      <c r="BK46" s="335">
        <v>16.18172251998546</v>
      </c>
      <c r="BL46" s="335">
        <v>16.399321784790807</v>
      </c>
      <c r="BM46" s="335">
        <v>16.615995875595672</v>
      </c>
      <c r="BN46" s="335">
        <v>16.832262497851723</v>
      </c>
      <c r="BO46" s="335">
        <v>17.047310764771588</v>
      </c>
      <c r="BP46" s="335">
        <v>17.261733493955504</v>
      </c>
      <c r="BQ46" s="335">
        <v>17.475698678017174</v>
      </c>
      <c r="BR46" s="335">
        <v>17.689832916402825</v>
      </c>
      <c r="BS46" s="335">
        <v>17.903391845606357</v>
      </c>
      <c r="BT46" s="335">
        <v>18.116961116206348</v>
      </c>
      <c r="BU46" s="335">
        <v>18.330664739562589</v>
      </c>
      <c r="BV46" s="335">
        <v>18.545085577113301</v>
      </c>
      <c r="BW46" s="335">
        <v>18.759372872595439</v>
      </c>
      <c r="BX46" s="335">
        <v>18.974015606644688</v>
      </c>
      <c r="BY46" s="335">
        <v>19.188980643751204</v>
      </c>
      <c r="BZ46" s="335">
        <v>19.40464832228556</v>
      </c>
      <c r="CA46" s="335">
        <v>19.620025450820563</v>
      </c>
      <c r="CB46" s="335">
        <v>19.83543715305516</v>
      </c>
      <c r="CC46" s="335">
        <v>20.050779014938239</v>
      </c>
      <c r="CD46" s="335">
        <v>20.26640780967421</v>
      </c>
      <c r="CE46" s="335">
        <v>20.482573240123035</v>
      </c>
      <c r="CF46" s="335">
        <v>20.699649094323366</v>
      </c>
    </row>
    <row r="47" spans="2:84">
      <c r="B47" s="334" t="s">
        <v>33</v>
      </c>
      <c r="C47" s="335">
        <v>12.472413589436949</v>
      </c>
      <c r="D47" s="335">
        <v>12.982370011050076</v>
      </c>
      <c r="E47" s="335">
        <v>13.581107035029389</v>
      </c>
      <c r="F47" s="335">
        <v>14.316143227821659</v>
      </c>
      <c r="G47" s="335">
        <v>15.176830858741395</v>
      </c>
      <c r="H47" s="335">
        <v>16.104539867127571</v>
      </c>
      <c r="I47" s="335">
        <v>17.012240636611441</v>
      </c>
      <c r="J47" s="335">
        <v>17.8617152216388</v>
      </c>
      <c r="K47" s="335">
        <v>18.670763506987964</v>
      </c>
      <c r="L47" s="335">
        <v>19.473581994338161</v>
      </c>
      <c r="M47" s="335">
        <v>20.394894871052653</v>
      </c>
      <c r="N47" s="335">
        <v>21.305760735727336</v>
      </c>
      <c r="O47" s="335">
        <v>22.09194184162871</v>
      </c>
      <c r="P47" s="335">
        <v>23.000429788286958</v>
      </c>
      <c r="Q47" s="335">
        <v>24.143554179267998</v>
      </c>
      <c r="R47" s="335">
        <v>25.414448304613519</v>
      </c>
      <c r="S47" s="335">
        <v>26.647074086894801</v>
      </c>
      <c r="T47" s="335">
        <v>27.85414667189778</v>
      </c>
      <c r="U47" s="335">
        <v>29.001867043774133</v>
      </c>
      <c r="V47" s="335">
        <v>30.084299562512367</v>
      </c>
      <c r="W47" s="335">
        <v>31.01671628587712</v>
      </c>
      <c r="X47" s="335">
        <v>31.834891359045237</v>
      </c>
      <c r="Y47" s="335">
        <v>32.46343057948426</v>
      </c>
      <c r="Z47" s="335">
        <v>33.047682765152622</v>
      </c>
      <c r="AA47" s="335">
        <v>33.61774998149442</v>
      </c>
      <c r="AB47" s="335">
        <v>34.119181804589367</v>
      </c>
      <c r="AC47" s="335">
        <v>34.582808971306747</v>
      </c>
      <c r="AD47" s="335">
        <v>35.011794851807011</v>
      </c>
      <c r="AE47" s="335">
        <v>35.472618620761367</v>
      </c>
      <c r="AF47" s="335">
        <v>35.991006053759591</v>
      </c>
      <c r="AG47" s="335">
        <v>36.621944328775356</v>
      </c>
      <c r="AH47" s="335">
        <v>37.530864815365916</v>
      </c>
      <c r="AI47" s="335">
        <v>38.37738512902699</v>
      </c>
      <c r="AJ47" s="335">
        <v>39.376238492905856</v>
      </c>
      <c r="AK47" s="335">
        <v>40.70501758367822</v>
      </c>
      <c r="AL47" s="335">
        <v>42.251491935015494</v>
      </c>
      <c r="AM47" s="335">
        <v>43.391388916931405</v>
      </c>
      <c r="AN47" s="335">
        <v>44.35724396677135</v>
      </c>
      <c r="AO47" s="335">
        <v>45.163983320817835</v>
      </c>
      <c r="AP47" s="335">
        <v>45.941707405125641</v>
      </c>
      <c r="AQ47" s="335">
        <v>46.693000000000005</v>
      </c>
      <c r="AR47" s="335">
        <v>47.418999999999997</v>
      </c>
      <c r="AS47" s="335">
        <v>48.145288392324254</v>
      </c>
      <c r="AT47" s="335">
        <v>48.851381905595638</v>
      </c>
      <c r="AU47" s="335">
        <v>49.539359938095302</v>
      </c>
      <c r="AV47" s="335">
        <v>50.211764259803331</v>
      </c>
      <c r="AW47" s="335">
        <v>51.063024111198054</v>
      </c>
      <c r="AX47" s="335">
        <v>51.909045183112973</v>
      </c>
      <c r="AY47" s="335">
        <v>52.740640161640847</v>
      </c>
      <c r="AZ47" s="335">
        <v>53.483075959094634</v>
      </c>
      <c r="BA47" s="335">
        <v>54.219709502513105</v>
      </c>
      <c r="BB47" s="335">
        <v>54.949978986215136</v>
      </c>
      <c r="BC47" s="335">
        <v>55.671222800669852</v>
      </c>
      <c r="BD47" s="335">
        <v>56.38287646283392</v>
      </c>
      <c r="BE47" s="335">
        <v>57.095004684191146</v>
      </c>
      <c r="BF47" s="335">
        <v>57.807190948506829</v>
      </c>
      <c r="BG47" s="335">
        <v>58.515193286782974</v>
      </c>
      <c r="BH47" s="335">
        <v>59.219638536665578</v>
      </c>
      <c r="BI47" s="335">
        <v>59.920490331346016</v>
      </c>
      <c r="BJ47" s="335">
        <v>60.527481563037085</v>
      </c>
      <c r="BK47" s="335">
        <v>61.101722366585676</v>
      </c>
      <c r="BL47" s="335">
        <v>61.670745903253263</v>
      </c>
      <c r="BM47" s="335">
        <v>62.234532621686746</v>
      </c>
      <c r="BN47" s="335">
        <v>62.794428872730222</v>
      </c>
      <c r="BO47" s="335">
        <v>63.348845107070758</v>
      </c>
      <c r="BP47" s="335">
        <v>63.89939273737275</v>
      </c>
      <c r="BQ47" s="335">
        <v>64.446760781480663</v>
      </c>
      <c r="BR47" s="335">
        <v>64.992651434199374</v>
      </c>
      <c r="BS47" s="335">
        <v>65.535696470216052</v>
      </c>
      <c r="BT47" s="335">
        <v>66.077428652791241</v>
      </c>
      <c r="BU47" s="335">
        <v>66.618334508451667</v>
      </c>
      <c r="BV47" s="335">
        <v>67.159911014372284</v>
      </c>
      <c r="BW47" s="335">
        <v>67.700385926761228</v>
      </c>
      <c r="BX47" s="335">
        <v>68.240908304541207</v>
      </c>
      <c r="BY47" s="335">
        <v>68.781378335137276</v>
      </c>
      <c r="BZ47" s="335">
        <v>69.322546156599941</v>
      </c>
      <c r="CA47" s="335">
        <v>69.862140687657671</v>
      </c>
      <c r="CB47" s="335">
        <v>70.400723559984755</v>
      </c>
      <c r="CC47" s="335">
        <v>70.937952596504971</v>
      </c>
      <c r="CD47" s="335">
        <v>71.474502615872836</v>
      </c>
      <c r="CE47" s="335">
        <v>72.012498755462587</v>
      </c>
      <c r="CF47" s="335">
        <v>72.552642729197444</v>
      </c>
    </row>
    <row r="48" spans="2:84">
      <c r="B48" s="291"/>
      <c r="C48" s="210"/>
      <c r="D48" s="210"/>
      <c r="E48" s="210"/>
      <c r="F48" s="336"/>
      <c r="G48" s="337"/>
      <c r="H48" s="210"/>
      <c r="I48" s="210"/>
      <c r="J48" s="210"/>
      <c r="K48" s="210"/>
    </row>
    <row r="49" spans="2:84">
      <c r="B49" s="291"/>
      <c r="C49" s="339" t="s">
        <v>494</v>
      </c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0"/>
      <c r="BN49" s="210"/>
      <c r="BO49" s="210"/>
      <c r="BP49" s="210"/>
      <c r="BQ49" s="210"/>
      <c r="BR49" s="210"/>
      <c r="BS49" s="210"/>
      <c r="BT49" s="210"/>
      <c r="BU49" s="210"/>
      <c r="BV49" s="210"/>
      <c r="BW49" s="210"/>
      <c r="BX49" s="210"/>
      <c r="BY49" s="210"/>
      <c r="BZ49" s="210"/>
      <c r="CA49" s="210"/>
      <c r="CB49" s="210"/>
      <c r="CC49" s="210"/>
      <c r="CD49" s="210"/>
      <c r="CE49" s="210"/>
      <c r="CF49" s="210"/>
    </row>
    <row r="50" spans="2:84" s="76" customFormat="1">
      <c r="B50" s="333" t="s">
        <v>36</v>
      </c>
      <c r="C50" s="322">
        <v>1970</v>
      </c>
      <c r="D50" s="322">
        <v>1971</v>
      </c>
      <c r="E50" s="322">
        <v>1972</v>
      </c>
      <c r="F50" s="322">
        <v>1973</v>
      </c>
      <c r="G50" s="322">
        <v>1974</v>
      </c>
      <c r="H50" s="322">
        <v>1975</v>
      </c>
      <c r="I50" s="322">
        <v>1976</v>
      </c>
      <c r="J50" s="322">
        <v>1977</v>
      </c>
      <c r="K50" s="322">
        <v>1978</v>
      </c>
      <c r="L50" s="322">
        <v>1979</v>
      </c>
      <c r="M50" s="322">
        <v>1980</v>
      </c>
      <c r="N50" s="322">
        <v>1981</v>
      </c>
      <c r="O50" s="322">
        <v>1982</v>
      </c>
      <c r="P50" s="322">
        <v>1983</v>
      </c>
      <c r="Q50" s="322">
        <v>1984</v>
      </c>
      <c r="R50" s="322">
        <v>1985</v>
      </c>
      <c r="S50" s="322">
        <v>1986</v>
      </c>
      <c r="T50" s="322">
        <v>1987</v>
      </c>
      <c r="U50" s="322">
        <v>1988</v>
      </c>
      <c r="V50" s="322">
        <v>1989</v>
      </c>
      <c r="W50" s="322">
        <v>1990</v>
      </c>
      <c r="X50" s="322">
        <v>1991</v>
      </c>
      <c r="Y50" s="322">
        <v>1992</v>
      </c>
      <c r="Z50" s="322">
        <v>1993</v>
      </c>
      <c r="AA50" s="322">
        <v>1994</v>
      </c>
      <c r="AB50" s="322">
        <v>1995</v>
      </c>
      <c r="AC50" s="322">
        <v>1996</v>
      </c>
      <c r="AD50" s="322">
        <v>1997</v>
      </c>
      <c r="AE50" s="322">
        <v>1998</v>
      </c>
      <c r="AF50" s="322">
        <v>1999</v>
      </c>
      <c r="AG50" s="322">
        <v>2000</v>
      </c>
      <c r="AH50" s="322">
        <v>2001</v>
      </c>
      <c r="AI50" s="322">
        <v>2002</v>
      </c>
      <c r="AJ50" s="322">
        <v>2003</v>
      </c>
      <c r="AK50" s="322">
        <v>2004</v>
      </c>
      <c r="AL50" s="322">
        <v>2005</v>
      </c>
      <c r="AM50" s="322">
        <v>2006</v>
      </c>
      <c r="AN50" s="322">
        <v>2007</v>
      </c>
      <c r="AO50" s="322">
        <v>2008</v>
      </c>
      <c r="AP50" s="322">
        <v>2009</v>
      </c>
      <c r="AQ50" s="322">
        <v>2010</v>
      </c>
      <c r="AR50" s="322">
        <v>2011</v>
      </c>
      <c r="AS50" s="322">
        <v>2012</v>
      </c>
      <c r="AT50" s="322">
        <v>2013</v>
      </c>
      <c r="AU50" s="322">
        <v>2014</v>
      </c>
      <c r="AV50" s="322">
        <v>2015</v>
      </c>
      <c r="AW50" s="322">
        <v>2016</v>
      </c>
      <c r="AX50" s="322">
        <v>2017</v>
      </c>
      <c r="AY50" s="322">
        <v>2018</v>
      </c>
      <c r="AZ50" s="322">
        <v>2019</v>
      </c>
      <c r="BA50" s="322">
        <v>2020</v>
      </c>
      <c r="BB50" s="322">
        <v>2021</v>
      </c>
      <c r="BC50" s="322">
        <v>2022</v>
      </c>
      <c r="BD50" s="322">
        <v>2023</v>
      </c>
      <c r="BE50" s="322">
        <v>2024</v>
      </c>
      <c r="BF50" s="322">
        <v>2025</v>
      </c>
      <c r="BG50" s="322">
        <v>2026</v>
      </c>
      <c r="BH50" s="322">
        <v>2027</v>
      </c>
      <c r="BI50" s="322">
        <v>2028</v>
      </c>
      <c r="BJ50" s="322">
        <v>2029</v>
      </c>
      <c r="BK50" s="322">
        <v>2030</v>
      </c>
      <c r="BL50" s="322">
        <v>2031</v>
      </c>
      <c r="BM50" s="322">
        <v>2032</v>
      </c>
      <c r="BN50" s="322">
        <v>2033</v>
      </c>
      <c r="BO50" s="322">
        <v>2034</v>
      </c>
      <c r="BP50" s="322">
        <v>2035</v>
      </c>
      <c r="BQ50" s="322">
        <v>2036</v>
      </c>
      <c r="BR50" s="322">
        <v>2037</v>
      </c>
      <c r="BS50" s="322">
        <v>2038</v>
      </c>
      <c r="BT50" s="322">
        <v>2039</v>
      </c>
      <c r="BU50" s="322">
        <v>2040</v>
      </c>
      <c r="BV50" s="322">
        <v>2041</v>
      </c>
      <c r="BW50" s="322">
        <v>2042</v>
      </c>
      <c r="BX50" s="322">
        <v>2043</v>
      </c>
      <c r="BY50" s="322">
        <v>2044</v>
      </c>
      <c r="BZ50" s="322">
        <v>2045</v>
      </c>
      <c r="CA50" s="322">
        <v>2046</v>
      </c>
      <c r="CB50" s="322">
        <v>2047</v>
      </c>
      <c r="CC50" s="322">
        <v>2048</v>
      </c>
      <c r="CD50" s="322">
        <v>2049</v>
      </c>
      <c r="CE50" s="322">
        <v>2050</v>
      </c>
      <c r="CF50" s="322">
        <v>2051</v>
      </c>
    </row>
    <row r="51" spans="2:84">
      <c r="B51" s="333" t="s">
        <v>527</v>
      </c>
      <c r="C51" s="335">
        <v>3.9521343751357945</v>
      </c>
      <c r="D51" s="335">
        <v>4.0240285306995744</v>
      </c>
      <c r="E51" s="335">
        <v>4.1021966299888009</v>
      </c>
      <c r="F51" s="335">
        <v>4.1973616479241205</v>
      </c>
      <c r="G51" s="335">
        <v>4.3073493273914707</v>
      </c>
      <c r="H51" s="335">
        <v>4.4168186034265871</v>
      </c>
      <c r="I51" s="335">
        <v>4.5044336508674379</v>
      </c>
      <c r="J51" s="335">
        <v>4.576189716610231</v>
      </c>
      <c r="K51" s="335">
        <v>4.6431244498821904</v>
      </c>
      <c r="L51" s="335">
        <v>4.7104613554231634</v>
      </c>
      <c r="M51" s="335">
        <v>4.8050172640868034</v>
      </c>
      <c r="N51" s="335">
        <v>4.9257095562901974</v>
      </c>
      <c r="O51" s="335">
        <v>5.0254872236127595</v>
      </c>
      <c r="P51" s="335">
        <v>5.1390104756271056</v>
      </c>
      <c r="Q51" s="335">
        <v>5.2669300059413953</v>
      </c>
      <c r="R51" s="335">
        <v>5.3785547294991893</v>
      </c>
      <c r="S51" s="335">
        <v>5.4517950860993913</v>
      </c>
      <c r="T51" s="335">
        <v>5.4865879557257786</v>
      </c>
      <c r="U51" s="335">
        <v>5.4889046283968188</v>
      </c>
      <c r="V51" s="335">
        <v>5.4628719873981879</v>
      </c>
      <c r="W51" s="335">
        <v>5.5022621697942897</v>
      </c>
      <c r="X51" s="335">
        <v>5.4022589302609232</v>
      </c>
      <c r="Y51" s="335">
        <v>5.3180004858178433</v>
      </c>
      <c r="Z51" s="335">
        <v>5.2747905436009628</v>
      </c>
      <c r="AA51" s="335">
        <v>5.2009193566496483</v>
      </c>
      <c r="AB51" s="335">
        <v>5.1527229013323073</v>
      </c>
      <c r="AC51" s="335">
        <v>5.090571967788116</v>
      </c>
      <c r="AD51" s="335">
        <v>5.0101379199658886</v>
      </c>
      <c r="AE51" s="335">
        <v>4.9161629955153154</v>
      </c>
      <c r="AF51" s="335">
        <v>4.8451707032115774</v>
      </c>
      <c r="AG51" s="335">
        <v>4.7828015497428797</v>
      </c>
      <c r="AH51" s="335">
        <v>4.736693080257889</v>
      </c>
      <c r="AI51" s="335">
        <v>4.903632103424699</v>
      </c>
      <c r="AJ51" s="335">
        <v>4.8597599769330131</v>
      </c>
      <c r="AK51" s="335">
        <v>4.81686131652891</v>
      </c>
      <c r="AL51" s="335">
        <v>4.746031806583745</v>
      </c>
      <c r="AM51" s="335">
        <v>4.6648941125586374</v>
      </c>
      <c r="AN51" s="335">
        <v>4.6448786794782215</v>
      </c>
      <c r="AO51" s="335">
        <v>4.5736022406807608</v>
      </c>
      <c r="AP51" s="335">
        <v>4.2814046479518364</v>
      </c>
      <c r="AQ51" s="335">
        <v>4.3382741093419579</v>
      </c>
      <c r="AR51" s="335">
        <v>4.4601478842419295</v>
      </c>
      <c r="AS51" s="335">
        <v>4.5266958140699476</v>
      </c>
      <c r="AT51" s="335">
        <v>4.5648393269706098</v>
      </c>
      <c r="AU51" s="335">
        <v>4.580729588460045</v>
      </c>
      <c r="AV51" s="335">
        <v>4.6293824864477591</v>
      </c>
      <c r="AW51" s="335">
        <v>4.6593155445655894</v>
      </c>
      <c r="AX51" s="335">
        <v>4.6875944854039719</v>
      </c>
      <c r="AY51" s="335">
        <v>4.7136914464699116</v>
      </c>
      <c r="AZ51" s="335">
        <v>4.7309162214539437</v>
      </c>
      <c r="BA51" s="335">
        <v>4.7468215417249784</v>
      </c>
      <c r="BB51" s="335">
        <v>4.7612488124776844</v>
      </c>
      <c r="BC51" s="335">
        <v>4.7742640040486526</v>
      </c>
      <c r="BD51" s="335">
        <v>4.7857168733447271</v>
      </c>
      <c r="BE51" s="335">
        <v>4.7964855286185548</v>
      </c>
      <c r="BF51" s="335">
        <v>4.8064055015273288</v>
      </c>
      <c r="BG51" s="335">
        <v>4.8154054526029517</v>
      </c>
      <c r="BH51" s="335">
        <v>4.8234182730875403</v>
      </c>
      <c r="BI51" s="335">
        <v>4.8304562661114003</v>
      </c>
      <c r="BJ51" s="335">
        <v>4.8192398270983388</v>
      </c>
      <c r="BK51" s="335">
        <v>4.8021947028244103</v>
      </c>
      <c r="BL51" s="335">
        <v>4.7843096066122133</v>
      </c>
      <c r="BM51" s="335">
        <v>4.7656068269352252</v>
      </c>
      <c r="BN51" s="335">
        <v>4.7460418166186953</v>
      </c>
      <c r="BO51" s="335">
        <v>4.7258544850445912</v>
      </c>
      <c r="BP51" s="335">
        <v>4.7050164151962086</v>
      </c>
      <c r="BQ51" s="335">
        <v>4.6835955283505175</v>
      </c>
      <c r="BR51" s="335">
        <v>4.6615617733100843</v>
      </c>
      <c r="BS51" s="335">
        <v>4.6391644344969718</v>
      </c>
      <c r="BT51" s="335">
        <v>4.616356392000398</v>
      </c>
      <c r="BU51" s="335">
        <v>4.5931806088393552</v>
      </c>
      <c r="BV51" s="335">
        <v>4.5695812634899413</v>
      </c>
      <c r="BW51" s="335">
        <v>4.5457747181290138</v>
      </c>
      <c r="BX51" s="335">
        <v>4.5216793535466824</v>
      </c>
      <c r="BY51" s="335">
        <v>4.4972937785572062</v>
      </c>
      <c r="BZ51" s="335">
        <v>4.4725081800134543</v>
      </c>
      <c r="CA51" s="335">
        <v>4.4475087376258413</v>
      </c>
      <c r="CB51" s="335">
        <v>4.4221756689105236</v>
      </c>
      <c r="CC51" s="335">
        <v>4.396495119548633</v>
      </c>
      <c r="CD51" s="335">
        <v>4.3703549975225755</v>
      </c>
      <c r="CE51" s="335">
        <v>4.3442130616580794</v>
      </c>
      <c r="CF51" s="335">
        <v>4.3179500668831832</v>
      </c>
    </row>
    <row r="52" spans="2:84">
      <c r="B52" s="334" t="s">
        <v>528</v>
      </c>
      <c r="C52" s="335">
        <v>0</v>
      </c>
      <c r="D52" s="335">
        <v>0</v>
      </c>
      <c r="E52" s="335">
        <v>0</v>
      </c>
      <c r="F52" s="335">
        <v>0</v>
      </c>
      <c r="G52" s="335">
        <v>0</v>
      </c>
      <c r="H52" s="335">
        <v>3.1336445282643187E-3</v>
      </c>
      <c r="I52" s="335">
        <v>1.1067057837311909E-2</v>
      </c>
      <c r="J52" s="335">
        <v>2.3147732162263891E-2</v>
      </c>
      <c r="K52" s="335">
        <v>4.022177235381573E-2</v>
      </c>
      <c r="L52" s="335">
        <v>6.3473991007456015E-2</v>
      </c>
      <c r="M52" s="335">
        <v>9.4271099325324667E-2</v>
      </c>
      <c r="N52" s="335">
        <v>0.13449243016060997</v>
      </c>
      <c r="O52" s="335">
        <v>0.19460190934031144</v>
      </c>
      <c r="P52" s="335">
        <v>0.27747282015493385</v>
      </c>
      <c r="Q52" s="335">
        <v>0.40681137942038942</v>
      </c>
      <c r="R52" s="335">
        <v>0.59038486255335698</v>
      </c>
      <c r="S52" s="335">
        <v>0.83441633537346815</v>
      </c>
      <c r="T52" s="335">
        <v>1.1084953324921807</v>
      </c>
      <c r="U52" s="335">
        <v>1.3795607389072091</v>
      </c>
      <c r="V52" s="335">
        <v>1.6294640527733597</v>
      </c>
      <c r="W52" s="335">
        <v>1.8669285102942967</v>
      </c>
      <c r="X52" s="335">
        <v>2.0160531164850299</v>
      </c>
      <c r="Y52" s="335">
        <v>2.1240753751560351</v>
      </c>
      <c r="Z52" s="335">
        <v>2.2137555598656826</v>
      </c>
      <c r="AA52" s="335">
        <v>2.2585609491601666</v>
      </c>
      <c r="AB52" s="335">
        <v>2.2658366882781329</v>
      </c>
      <c r="AC52" s="335">
        <v>2.2717843970375649</v>
      </c>
      <c r="AD52" s="335">
        <v>2.2643582022102686</v>
      </c>
      <c r="AE52" s="335">
        <v>2.276957732251808</v>
      </c>
      <c r="AF52" s="335">
        <v>2.2951850925508142</v>
      </c>
      <c r="AG52" s="335">
        <v>2.3130953503338345</v>
      </c>
      <c r="AH52" s="335">
        <v>2.3355994945233447</v>
      </c>
      <c r="AI52" s="335">
        <v>2.4517554374898567</v>
      </c>
      <c r="AJ52" s="335">
        <v>2.4780402297846935</v>
      </c>
      <c r="AK52" s="335">
        <v>2.4953793152742527</v>
      </c>
      <c r="AL52" s="335">
        <v>2.4999606989658756</v>
      </c>
      <c r="AM52" s="335">
        <v>2.5038960303623483</v>
      </c>
      <c r="AN52" s="335">
        <v>2.5010195678545668</v>
      </c>
      <c r="AO52" s="335">
        <v>2.4593694162791566</v>
      </c>
      <c r="AP52" s="335">
        <v>2.3008034005981051</v>
      </c>
      <c r="AQ52" s="335">
        <v>2.3223511414306151</v>
      </c>
      <c r="AR52" s="335">
        <v>2.3751969705544163</v>
      </c>
      <c r="AS52" s="335">
        <v>2.3946286663556093</v>
      </c>
      <c r="AT52" s="335">
        <v>2.3970623173434742</v>
      </c>
      <c r="AU52" s="335">
        <v>2.3858003068263978</v>
      </c>
      <c r="AV52" s="335">
        <v>2.3909505603195318</v>
      </c>
      <c r="AW52" s="335">
        <v>2.389532166840715</v>
      </c>
      <c r="AX52" s="335">
        <v>2.3869657469889796</v>
      </c>
      <c r="AY52" s="335">
        <v>2.3830915654812008</v>
      </c>
      <c r="AZ52" s="335">
        <v>2.3745252987920504</v>
      </c>
      <c r="BA52" s="335">
        <v>2.3651235593260678</v>
      </c>
      <c r="BB52" s="335">
        <v>2.3547705934759819</v>
      </c>
      <c r="BC52" s="335">
        <v>2.3436069499213361</v>
      </c>
      <c r="BD52" s="335">
        <v>2.3315234673497947</v>
      </c>
      <c r="BE52" s="335">
        <v>2.3189581225072504</v>
      </c>
      <c r="BF52" s="335">
        <v>2.3057864832032431</v>
      </c>
      <c r="BG52" s="335">
        <v>2.2920781555347918</v>
      </c>
      <c r="BH52" s="335">
        <v>2.2777588301731893</v>
      </c>
      <c r="BI52" s="335">
        <v>2.262841305592397</v>
      </c>
      <c r="BJ52" s="335">
        <v>2.2472559415513489</v>
      </c>
      <c r="BK52" s="335">
        <v>2.2311387559016866</v>
      </c>
      <c r="BL52" s="335">
        <v>2.2144372560131025</v>
      </c>
      <c r="BM52" s="335">
        <v>2.1971635165704515</v>
      </c>
      <c r="BN52" s="335">
        <v>2.1792743630367384</v>
      </c>
      <c r="BO52" s="335">
        <v>2.1609303915255018</v>
      </c>
      <c r="BP52" s="335">
        <v>2.1420958359684286</v>
      </c>
      <c r="BQ52" s="335">
        <v>2.1228029438042428</v>
      </c>
      <c r="BR52" s="335">
        <v>2.1030121797961328</v>
      </c>
      <c r="BS52" s="335">
        <v>2.0828907052666596</v>
      </c>
      <c r="BT52" s="335">
        <v>2.0623909889749354</v>
      </c>
      <c r="BU52" s="335">
        <v>2.0415325668544329</v>
      </c>
      <c r="BV52" s="335">
        <v>2.020261111404428</v>
      </c>
      <c r="BW52" s="335">
        <v>1.998731537839169</v>
      </c>
      <c r="BX52" s="335">
        <v>1.9768781787396466</v>
      </c>
      <c r="BY52" s="335">
        <v>1.9547002858800706</v>
      </c>
      <c r="BZ52" s="335">
        <v>1.9321176246277292</v>
      </c>
      <c r="CA52" s="335">
        <v>1.9092757013138519</v>
      </c>
      <c r="CB52" s="335">
        <v>1.8860908631762925</v>
      </c>
      <c r="CC52" s="335">
        <v>1.8625577300711937</v>
      </c>
      <c r="CD52" s="335">
        <v>1.8385941416619289</v>
      </c>
      <c r="CE52" s="335">
        <v>1.814463743315583</v>
      </c>
      <c r="CF52" s="335">
        <v>1.7900798625919219</v>
      </c>
    </row>
    <row r="53" spans="2:84">
      <c r="B53" s="334" t="s">
        <v>529</v>
      </c>
      <c r="C53" s="335">
        <v>0.16329036890718357</v>
      </c>
      <c r="D53" s="335">
        <v>0.23601024109535718</v>
      </c>
      <c r="E53" s="335">
        <v>0.31652361954039521</v>
      </c>
      <c r="F53" s="335">
        <v>0.39964215246392892</v>
      </c>
      <c r="G53" s="335">
        <v>0.47974974033868628</v>
      </c>
      <c r="H53" s="335">
        <v>0.5538152423009437</v>
      </c>
      <c r="I53" s="335">
        <v>0.61885432491271142</v>
      </c>
      <c r="J53" s="335">
        <v>0.6523193978253552</v>
      </c>
      <c r="K53" s="335">
        <v>0.65792843329572126</v>
      </c>
      <c r="L53" s="335">
        <v>0.65634807546123419</v>
      </c>
      <c r="M53" s="335">
        <v>0.67666015414541114</v>
      </c>
      <c r="N53" s="335">
        <v>0.69491270930046534</v>
      </c>
      <c r="O53" s="335">
        <v>0.68646769688842868</v>
      </c>
      <c r="P53" s="335">
        <v>0.68410835658092073</v>
      </c>
      <c r="Q53" s="335">
        <v>0.70987539917367748</v>
      </c>
      <c r="R53" s="335">
        <v>0.77629211518887842</v>
      </c>
      <c r="S53" s="335">
        <v>0.87536701552823493</v>
      </c>
      <c r="T53" s="335">
        <v>0.99950862778813199</v>
      </c>
      <c r="U53" s="335">
        <v>1.1488315867312413</v>
      </c>
      <c r="V53" s="335">
        <v>1.3214887666624084</v>
      </c>
      <c r="W53" s="335">
        <v>1.5171055323139551</v>
      </c>
      <c r="X53" s="335">
        <v>1.6577092012363843</v>
      </c>
      <c r="Y53" s="335">
        <v>1.7869261760015602</v>
      </c>
      <c r="Z53" s="335">
        <v>1.9310457067467939</v>
      </c>
      <c r="AA53" s="335">
        <v>2.0646985984410877</v>
      </c>
      <c r="AB53" s="335">
        <v>2.1699279326930627</v>
      </c>
      <c r="AC53" s="335">
        <v>2.2661129108999263</v>
      </c>
      <c r="AD53" s="335">
        <v>2.3450191145202552</v>
      </c>
      <c r="AE53" s="335">
        <v>2.4117415899199441</v>
      </c>
      <c r="AF53" s="335">
        <v>2.4763836350594493</v>
      </c>
      <c r="AG53" s="335">
        <v>2.5317864883626444</v>
      </c>
      <c r="AH53" s="335">
        <v>2.5768943366436288</v>
      </c>
      <c r="AI53" s="335">
        <v>2.7326440358627724</v>
      </c>
      <c r="AJ53" s="335">
        <v>2.8344654605238668</v>
      </c>
      <c r="AK53" s="335">
        <v>3.0410103939848456</v>
      </c>
      <c r="AL53" s="335">
        <v>3.2937535305148962</v>
      </c>
      <c r="AM53" s="335">
        <v>3.4023941956917656</v>
      </c>
      <c r="AN53" s="335">
        <v>3.4613843700098368</v>
      </c>
      <c r="AO53" s="335">
        <v>3.3867909565647025</v>
      </c>
      <c r="AP53" s="335">
        <v>3.1595087170839098</v>
      </c>
      <c r="AQ53" s="335">
        <v>3.1894147835430209</v>
      </c>
      <c r="AR53" s="335">
        <v>3.266225054785044</v>
      </c>
      <c r="AS53" s="335">
        <v>3.3007506661733701</v>
      </c>
      <c r="AT53" s="335">
        <v>3.3146437242305393</v>
      </c>
      <c r="AU53" s="335">
        <v>3.3124689729139578</v>
      </c>
      <c r="AV53" s="335">
        <v>3.337428385685711</v>
      </c>
      <c r="AW53" s="335">
        <v>3.3430911849063238</v>
      </c>
      <c r="AX53" s="335">
        <v>3.3449924876377874</v>
      </c>
      <c r="AY53" s="335">
        <v>3.3428191581468756</v>
      </c>
      <c r="AZ53" s="335">
        <v>3.3317853302124218</v>
      </c>
      <c r="BA53" s="335">
        <v>3.3172557338453115</v>
      </c>
      <c r="BB53" s="335">
        <v>3.2990177613427893</v>
      </c>
      <c r="BC53" s="335">
        <v>3.2772550469997515</v>
      </c>
      <c r="BD53" s="335">
        <v>3.2517775093466357</v>
      </c>
      <c r="BE53" s="335">
        <v>3.2231675587573956</v>
      </c>
      <c r="BF53" s="335">
        <v>3.1911817374480882</v>
      </c>
      <c r="BG53" s="335">
        <v>3.1559641702971697</v>
      </c>
      <c r="BH53" s="335">
        <v>3.1828357923467325</v>
      </c>
      <c r="BI53" s="335">
        <v>3.2388961791212649</v>
      </c>
      <c r="BJ53" s="335">
        <v>3.295000593344882</v>
      </c>
      <c r="BK53" s="335">
        <v>3.3508877156580494</v>
      </c>
      <c r="BL53" s="335">
        <v>3.4066675467763661</v>
      </c>
      <c r="BM53" s="335">
        <v>3.4623297717109476</v>
      </c>
      <c r="BN53" s="335">
        <v>3.5180074163420554</v>
      </c>
      <c r="BO53" s="335">
        <v>3.5734700874788099</v>
      </c>
      <c r="BP53" s="335">
        <v>3.6288671526559657</v>
      </c>
      <c r="BQ53" s="335">
        <v>3.6842310791866004</v>
      </c>
      <c r="BR53" s="335">
        <v>3.7397197906732083</v>
      </c>
      <c r="BS53" s="335">
        <v>3.7951179367802301</v>
      </c>
      <c r="BT53" s="335">
        <v>3.8505755899045231</v>
      </c>
      <c r="BU53" s="335">
        <v>3.9061176551744889</v>
      </c>
      <c r="BV53" s="335">
        <v>3.9618946990395663</v>
      </c>
      <c r="BW53" s="335">
        <v>4.0176694363581325</v>
      </c>
      <c r="BX53" s="335">
        <v>4.0735727139662004</v>
      </c>
      <c r="BY53" s="335">
        <v>4.1295965963887964</v>
      </c>
      <c r="BZ53" s="335">
        <v>4.1858489530923055</v>
      </c>
      <c r="CA53" s="335">
        <v>4.242061349042535</v>
      </c>
      <c r="CB53" s="335">
        <v>4.2983293720038098</v>
      </c>
      <c r="CC53" s="335">
        <v>4.354629189830348</v>
      </c>
      <c r="CD53" s="335">
        <v>4.4110632124256854</v>
      </c>
      <c r="CE53" s="335">
        <v>4.4676329805489985</v>
      </c>
      <c r="CF53" s="335">
        <v>4.5244460124869317</v>
      </c>
    </row>
    <row r="54" spans="2:84">
      <c r="B54" s="334" t="s">
        <v>530</v>
      </c>
      <c r="C54" s="335">
        <v>3.628287352375352E-2</v>
      </c>
      <c r="D54" s="335">
        <v>6.7166375101343948E-2</v>
      </c>
      <c r="E54" s="335">
        <v>0.10883339186447698</v>
      </c>
      <c r="F54" s="335">
        <v>0.16466738012377094</v>
      </c>
      <c r="G54" s="335">
        <v>0.23374130998638942</v>
      </c>
      <c r="H54" s="335">
        <v>0.31504299434370375</v>
      </c>
      <c r="I54" s="335">
        <v>0.40754075172268001</v>
      </c>
      <c r="J54" s="335">
        <v>0.51023386644763613</v>
      </c>
      <c r="K54" s="335">
        <v>0.62236847120820804</v>
      </c>
      <c r="L54" s="335">
        <v>0.74980993161385667</v>
      </c>
      <c r="M54" s="335">
        <v>0.89434231564391697</v>
      </c>
      <c r="N54" s="335">
        <v>1.041593013962999</v>
      </c>
      <c r="O54" s="335">
        <v>1.2065597579848681</v>
      </c>
      <c r="P54" s="335">
        <v>1.4140194455398047</v>
      </c>
      <c r="Q54" s="335">
        <v>1.6763068273193118</v>
      </c>
      <c r="R54" s="335">
        <v>1.97963959175759</v>
      </c>
      <c r="S54" s="335">
        <v>2.2725891761600812</v>
      </c>
      <c r="T54" s="335">
        <v>2.5317853269223551</v>
      </c>
      <c r="U54" s="335">
        <v>2.7484645964246806</v>
      </c>
      <c r="V54" s="335">
        <v>2.9197990912705074</v>
      </c>
      <c r="W54" s="335">
        <v>3.0909967060327452</v>
      </c>
      <c r="X54" s="335">
        <v>3.1370944361380233</v>
      </c>
      <c r="Y54" s="335">
        <v>3.145901662622502</v>
      </c>
      <c r="Z54" s="335">
        <v>3.1634707855129069</v>
      </c>
      <c r="AA54" s="335">
        <v>3.1559024295179294</v>
      </c>
      <c r="AB54" s="335">
        <v>3.1299452879090359</v>
      </c>
      <c r="AC54" s="335">
        <v>3.103246490685089</v>
      </c>
      <c r="AD54" s="335">
        <v>3.074707871132814</v>
      </c>
      <c r="AE54" s="335">
        <v>3.0627745128701798</v>
      </c>
      <c r="AF54" s="335">
        <v>3.0834132538985051</v>
      </c>
      <c r="AG54" s="335">
        <v>3.1327401457144504</v>
      </c>
      <c r="AH54" s="335">
        <v>3.2272606056742483</v>
      </c>
      <c r="AI54" s="335">
        <v>3.4967751089025687</v>
      </c>
      <c r="AJ54" s="335">
        <v>3.6903759859458503</v>
      </c>
      <c r="AK54" s="335">
        <v>3.8815706038772211</v>
      </c>
      <c r="AL54" s="335">
        <v>4.0445455617791835</v>
      </c>
      <c r="AM54" s="335">
        <v>4.2238048487424864</v>
      </c>
      <c r="AN54" s="335">
        <v>4.3467744450022137</v>
      </c>
      <c r="AO54" s="335">
        <v>4.4010501773053221</v>
      </c>
      <c r="AP54" s="335">
        <v>4.222705456917021</v>
      </c>
      <c r="AQ54" s="335">
        <v>4.3629065991746954</v>
      </c>
      <c r="AR54" s="335">
        <v>4.5505359296330061</v>
      </c>
      <c r="AS54" s="335">
        <v>4.6658108975436399</v>
      </c>
      <c r="AT54" s="335">
        <v>4.7375503862167729</v>
      </c>
      <c r="AU54" s="335">
        <v>4.7709604406398176</v>
      </c>
      <c r="AV54" s="335">
        <v>4.826082685707874</v>
      </c>
      <c r="AW54" s="335">
        <v>4.9022255894558491</v>
      </c>
      <c r="AX54" s="335">
        <v>4.9772986820987288</v>
      </c>
      <c r="AY54" s="335">
        <v>5.0504489258680101</v>
      </c>
      <c r="AZ54" s="335">
        <v>5.1145111968782686</v>
      </c>
      <c r="BA54" s="335">
        <v>5.1774745942789275</v>
      </c>
      <c r="BB54" s="335">
        <v>5.2392602043800824</v>
      </c>
      <c r="BC54" s="335">
        <v>5.2996552871449625</v>
      </c>
      <c r="BD54" s="335">
        <v>5.3585843662072463</v>
      </c>
      <c r="BE54" s="335">
        <v>5.4170022413516614</v>
      </c>
      <c r="BF54" s="335">
        <v>5.4748377219341506</v>
      </c>
      <c r="BG54" s="335">
        <v>5.5317383012517949</v>
      </c>
      <c r="BH54" s="335">
        <v>5.587735348829316</v>
      </c>
      <c r="BI54" s="335">
        <v>5.6428234069983585</v>
      </c>
      <c r="BJ54" s="335">
        <v>5.6970458767666683</v>
      </c>
      <c r="BK54" s="335">
        <v>5.7501960756620942</v>
      </c>
      <c r="BL54" s="335">
        <v>5.8023592081114765</v>
      </c>
      <c r="BM54" s="335">
        <v>5.8535287040548525</v>
      </c>
      <c r="BN54" s="335">
        <v>5.9038196520595196</v>
      </c>
      <c r="BO54" s="335">
        <v>5.9530913589771179</v>
      </c>
      <c r="BP54" s="335">
        <v>6.0014856958014562</v>
      </c>
      <c r="BQ54" s="335">
        <v>6.0490636909778566</v>
      </c>
      <c r="BR54" s="335">
        <v>6.095969022141559</v>
      </c>
      <c r="BS54" s="335">
        <v>6.142093360582618</v>
      </c>
      <c r="BT54" s="335">
        <v>6.1875659152621942</v>
      </c>
      <c r="BU54" s="335">
        <v>6.2324288024619001</v>
      </c>
      <c r="BV54" s="335">
        <v>6.2768007284137477</v>
      </c>
      <c r="BW54" s="335">
        <v>6.320546752631695</v>
      </c>
      <c r="BX54" s="335">
        <v>6.3637544377714796</v>
      </c>
      <c r="BY54" s="335">
        <v>6.4064110852296068</v>
      </c>
      <c r="BZ54" s="335">
        <v>6.4485600400539491</v>
      </c>
      <c r="CA54" s="335">
        <v>6.4900317591558254</v>
      </c>
      <c r="CB54" s="335">
        <v>6.5308539667762568</v>
      </c>
      <c r="CC54" s="335">
        <v>6.5709922854610943</v>
      </c>
      <c r="CD54" s="335">
        <v>6.6104782204924604</v>
      </c>
      <c r="CE54" s="335">
        <v>6.6495609875768205</v>
      </c>
      <c r="CF54" s="335">
        <v>6.6882746082857754</v>
      </c>
    </row>
    <row r="55" spans="2:84" ht="13.5" thickBot="1">
      <c r="B55" s="341" t="s">
        <v>33</v>
      </c>
      <c r="C55" s="342">
        <v>4.1517076175667311</v>
      </c>
      <c r="D55" s="342">
        <v>4.3272051468962758</v>
      </c>
      <c r="E55" s="342">
        <v>4.5275536413936726</v>
      </c>
      <c r="F55" s="342">
        <v>4.7616711805118204</v>
      </c>
      <c r="G55" s="342">
        <v>5.0208403777165458</v>
      </c>
      <c r="H55" s="342">
        <v>5.288810484599499</v>
      </c>
      <c r="I55" s="342">
        <v>5.5418957853401407</v>
      </c>
      <c r="J55" s="342">
        <v>5.7618907130454868</v>
      </c>
      <c r="K55" s="342">
        <v>5.9636431267399352</v>
      </c>
      <c r="L55" s="342">
        <v>6.1800933535057094</v>
      </c>
      <c r="M55" s="342">
        <v>6.4702908332014566</v>
      </c>
      <c r="N55" s="342">
        <v>6.7967077097142719</v>
      </c>
      <c r="O55" s="342">
        <v>7.1131165878263687</v>
      </c>
      <c r="P55" s="342">
        <v>7.5146110979027654</v>
      </c>
      <c r="Q55" s="342">
        <v>8.0599236118547744</v>
      </c>
      <c r="R55" s="342">
        <v>8.724871298999016</v>
      </c>
      <c r="S55" s="342">
        <v>9.4341676131611756</v>
      </c>
      <c r="T55" s="342">
        <v>10.126377242928447</v>
      </c>
      <c r="U55" s="342">
        <v>10.765761550459949</v>
      </c>
      <c r="V55" s="342">
        <v>11.333623898104467</v>
      </c>
      <c r="W55" s="342">
        <v>11.977292918435285</v>
      </c>
      <c r="X55" s="342">
        <v>12.213115684120361</v>
      </c>
      <c r="Y55" s="342">
        <v>12.374903699597938</v>
      </c>
      <c r="Z55" s="342">
        <v>12.583062595726343</v>
      </c>
      <c r="AA55" s="342">
        <v>12.680081333768831</v>
      </c>
      <c r="AB55" s="342">
        <v>12.718432810212539</v>
      </c>
      <c r="AC55" s="342">
        <v>12.731715766410694</v>
      </c>
      <c r="AD55" s="342">
        <v>12.694223107829226</v>
      </c>
      <c r="AE55" s="342">
        <v>12.667636830557246</v>
      </c>
      <c r="AF55" s="342">
        <v>12.700152684720345</v>
      </c>
      <c r="AG55" s="342">
        <v>12.760423534153809</v>
      </c>
      <c r="AH55" s="342">
        <v>12.876447517099109</v>
      </c>
      <c r="AI55" s="342">
        <v>13.584806685679894</v>
      </c>
      <c r="AJ55" s="342">
        <v>13.862641653187424</v>
      </c>
      <c r="AK55" s="342">
        <v>14.23482162966523</v>
      </c>
      <c r="AL55" s="342">
        <v>14.584291597843702</v>
      </c>
      <c r="AM55" s="342">
        <v>14.794989187355238</v>
      </c>
      <c r="AN55" s="342">
        <v>14.954057062344837</v>
      </c>
      <c r="AO55" s="342">
        <v>14.820812790829942</v>
      </c>
      <c r="AP55" s="342">
        <v>13.964422222550873</v>
      </c>
      <c r="AQ55" s="342">
        <v>14.21294663349029</v>
      </c>
      <c r="AR55" s="342">
        <v>14.652105839214396</v>
      </c>
      <c r="AS55" s="342">
        <v>14.887886044142567</v>
      </c>
      <c r="AT55" s="342">
        <v>15.014095754761396</v>
      </c>
      <c r="AU55" s="342">
        <v>15.049959308840219</v>
      </c>
      <c r="AV55" s="342">
        <v>15.183844118160877</v>
      </c>
      <c r="AW55" s="342">
        <v>15.294164485768478</v>
      </c>
      <c r="AX55" s="342">
        <v>15.396851402129467</v>
      </c>
      <c r="AY55" s="342">
        <v>15.490051095965999</v>
      </c>
      <c r="AZ55" s="342">
        <v>15.551738047336684</v>
      </c>
      <c r="BA55" s="342">
        <v>15.606675429175286</v>
      </c>
      <c r="BB55" s="342">
        <v>15.654297371676538</v>
      </c>
      <c r="BC55" s="342">
        <v>15.694781288114704</v>
      </c>
      <c r="BD55" s="342">
        <v>15.727602216248403</v>
      </c>
      <c r="BE55" s="342">
        <v>15.755613451234861</v>
      </c>
      <c r="BF55" s="342">
        <v>15.778211444112811</v>
      </c>
      <c r="BG55" s="342">
        <v>15.795186079686708</v>
      </c>
      <c r="BH55" s="342">
        <v>15.871748244436779</v>
      </c>
      <c r="BI55" s="342">
        <v>15.975017157823421</v>
      </c>
      <c r="BJ55" s="342">
        <v>16.058542238761238</v>
      </c>
      <c r="BK55" s="342">
        <v>16.134417250046241</v>
      </c>
      <c r="BL55" s="342">
        <v>16.207773617513158</v>
      </c>
      <c r="BM55" s="342">
        <v>16.278628819271475</v>
      </c>
      <c r="BN55" s="342">
        <v>16.347143248057009</v>
      </c>
      <c r="BO55" s="342">
        <v>16.413346323026023</v>
      </c>
      <c r="BP55" s="342">
        <v>16.477465099622059</v>
      </c>
      <c r="BQ55" s="342">
        <v>16.539693242319217</v>
      </c>
      <c r="BR55" s="342">
        <v>16.600262765920984</v>
      </c>
      <c r="BS55" s="342">
        <v>16.65926643712648</v>
      </c>
      <c r="BT55" s="342">
        <v>16.716888886142051</v>
      </c>
      <c r="BU55" s="342">
        <v>16.773259633330177</v>
      </c>
      <c r="BV55" s="342">
        <v>16.828537802347682</v>
      </c>
      <c r="BW55" s="342">
        <v>16.882722444958009</v>
      </c>
      <c r="BX55" s="342">
        <v>16.93588468402401</v>
      </c>
      <c r="BY55" s="342">
        <v>16.98800174605568</v>
      </c>
      <c r="BZ55" s="342">
        <v>17.039034797787437</v>
      </c>
      <c r="CA55" s="342">
        <v>17.088877547138054</v>
      </c>
      <c r="CB55" s="342">
        <v>17.137449870866881</v>
      </c>
      <c r="CC55" s="342">
        <v>17.184674324911271</v>
      </c>
      <c r="CD55" s="342">
        <v>17.230490572102649</v>
      </c>
      <c r="CE55" s="342">
        <v>17.275870773099481</v>
      </c>
      <c r="CF55" s="342">
        <v>17.320750550247812</v>
      </c>
    </row>
    <row r="57" spans="2:84" ht="13.5" thickBot="1">
      <c r="C57" s="321" t="s">
        <v>81</v>
      </c>
      <c r="F57" s="326"/>
      <c r="G57" s="327"/>
    </row>
    <row r="58" spans="2:84">
      <c r="B58" s="328"/>
      <c r="C58" s="329" t="s">
        <v>489</v>
      </c>
      <c r="D58" s="289"/>
      <c r="E58" s="289"/>
      <c r="F58" s="289"/>
      <c r="G58" s="289"/>
      <c r="H58" s="289"/>
      <c r="I58" s="289"/>
      <c r="J58" s="289"/>
      <c r="K58" s="289"/>
      <c r="L58" s="289"/>
      <c r="M58" s="289"/>
      <c r="N58" s="289"/>
      <c r="O58" s="289"/>
      <c r="P58" s="289"/>
      <c r="Q58" s="289"/>
      <c r="R58" s="289"/>
      <c r="S58" s="289"/>
      <c r="T58" s="289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9"/>
      <c r="AH58" s="289"/>
      <c r="AI58" s="289"/>
      <c r="AJ58" s="289"/>
      <c r="AK58" s="289"/>
      <c r="AL58" s="289"/>
      <c r="AM58" s="289"/>
      <c r="AN58" s="289"/>
      <c r="AO58" s="289"/>
      <c r="AP58" s="289"/>
      <c r="AQ58" s="289"/>
      <c r="AR58" s="289"/>
      <c r="AS58" s="289"/>
      <c r="AT58" s="289"/>
      <c r="AU58" s="289"/>
      <c r="AV58" s="289"/>
      <c r="AW58" s="289"/>
      <c r="AX58" s="289"/>
      <c r="AY58" s="289"/>
      <c r="AZ58" s="289"/>
      <c r="BA58" s="289"/>
      <c r="BB58" s="289"/>
      <c r="BC58" s="289"/>
      <c r="BD58" s="289"/>
      <c r="BE58" s="289"/>
      <c r="BF58" s="289"/>
      <c r="BG58" s="289"/>
      <c r="BH58" s="289"/>
      <c r="BI58" s="289"/>
      <c r="BJ58" s="289"/>
      <c r="BK58" s="289"/>
      <c r="BL58" s="289"/>
      <c r="BM58" s="289"/>
      <c r="BN58" s="289"/>
      <c r="BO58" s="289"/>
      <c r="BP58" s="289"/>
      <c r="BQ58" s="289"/>
      <c r="BR58" s="289"/>
      <c r="BS58" s="289"/>
      <c r="BT58" s="289"/>
      <c r="BU58" s="289"/>
      <c r="BV58" s="289"/>
      <c r="BW58" s="289"/>
      <c r="BX58" s="289"/>
      <c r="BY58" s="289"/>
      <c r="BZ58" s="289"/>
      <c r="CA58" s="289"/>
      <c r="CB58" s="289"/>
      <c r="CC58" s="289"/>
      <c r="CD58" s="289"/>
      <c r="CE58" s="289"/>
      <c r="CF58" s="289"/>
    </row>
    <row r="59" spans="2:84" s="76" customFormat="1">
      <c r="B59" s="333" t="s">
        <v>36</v>
      </c>
      <c r="C59" s="322">
        <v>1970</v>
      </c>
      <c r="D59" s="322">
        <v>1971</v>
      </c>
      <c r="E59" s="322">
        <v>1972</v>
      </c>
      <c r="F59" s="322">
        <v>1973</v>
      </c>
      <c r="G59" s="322">
        <v>1974</v>
      </c>
      <c r="H59" s="322">
        <v>1975</v>
      </c>
      <c r="I59" s="322">
        <v>1976</v>
      </c>
      <c r="J59" s="322">
        <v>1977</v>
      </c>
      <c r="K59" s="322">
        <v>1978</v>
      </c>
      <c r="L59" s="322">
        <v>1979</v>
      </c>
      <c r="M59" s="322">
        <v>1980</v>
      </c>
      <c r="N59" s="322">
        <v>1981</v>
      </c>
      <c r="O59" s="322">
        <v>1982</v>
      </c>
      <c r="P59" s="322">
        <v>1983</v>
      </c>
      <c r="Q59" s="322">
        <v>1984</v>
      </c>
      <c r="R59" s="322">
        <v>1985</v>
      </c>
      <c r="S59" s="322">
        <v>1986</v>
      </c>
      <c r="T59" s="322">
        <v>1987</v>
      </c>
      <c r="U59" s="322">
        <v>1988</v>
      </c>
      <c r="V59" s="322">
        <v>1989</v>
      </c>
      <c r="W59" s="322">
        <v>1990</v>
      </c>
      <c r="X59" s="322">
        <v>1991</v>
      </c>
      <c r="Y59" s="322">
        <v>1992</v>
      </c>
      <c r="Z59" s="322">
        <v>1993</v>
      </c>
      <c r="AA59" s="322">
        <v>1994</v>
      </c>
      <c r="AB59" s="322">
        <v>1995</v>
      </c>
      <c r="AC59" s="322">
        <v>1996</v>
      </c>
      <c r="AD59" s="322">
        <v>1997</v>
      </c>
      <c r="AE59" s="322">
        <v>1998</v>
      </c>
      <c r="AF59" s="322">
        <v>1999</v>
      </c>
      <c r="AG59" s="322">
        <v>2000</v>
      </c>
      <c r="AH59" s="322">
        <v>2001</v>
      </c>
      <c r="AI59" s="322">
        <v>2002</v>
      </c>
      <c r="AJ59" s="322">
        <v>2003</v>
      </c>
      <c r="AK59" s="322">
        <v>2004</v>
      </c>
      <c r="AL59" s="322">
        <v>2005</v>
      </c>
      <c r="AM59" s="322">
        <v>2006</v>
      </c>
      <c r="AN59" s="322">
        <v>2007</v>
      </c>
      <c r="AO59" s="322">
        <v>2008</v>
      </c>
      <c r="AP59" s="322">
        <v>2009</v>
      </c>
      <c r="AQ59" s="322">
        <v>2010</v>
      </c>
      <c r="AR59" s="322">
        <v>2011</v>
      </c>
      <c r="AS59" s="322">
        <v>2012</v>
      </c>
      <c r="AT59" s="322">
        <v>2013</v>
      </c>
      <c r="AU59" s="322">
        <v>2014</v>
      </c>
      <c r="AV59" s="322">
        <v>2015</v>
      </c>
      <c r="AW59" s="322">
        <v>2016</v>
      </c>
      <c r="AX59" s="322">
        <v>2017</v>
      </c>
      <c r="AY59" s="322">
        <v>2018</v>
      </c>
      <c r="AZ59" s="322">
        <v>2019</v>
      </c>
      <c r="BA59" s="322">
        <v>2020</v>
      </c>
      <c r="BB59" s="322">
        <v>2021</v>
      </c>
      <c r="BC59" s="322">
        <v>2022</v>
      </c>
      <c r="BD59" s="322">
        <v>2023</v>
      </c>
      <c r="BE59" s="322">
        <v>2024</v>
      </c>
      <c r="BF59" s="322">
        <v>2025</v>
      </c>
      <c r="BG59" s="322">
        <v>2026</v>
      </c>
      <c r="BH59" s="322">
        <v>2027</v>
      </c>
      <c r="BI59" s="322">
        <v>2028</v>
      </c>
      <c r="BJ59" s="322">
        <v>2029</v>
      </c>
      <c r="BK59" s="322">
        <v>2030</v>
      </c>
      <c r="BL59" s="322">
        <v>2031</v>
      </c>
      <c r="BM59" s="322">
        <v>2032</v>
      </c>
      <c r="BN59" s="322">
        <v>2033</v>
      </c>
      <c r="BO59" s="322">
        <v>2034</v>
      </c>
      <c r="BP59" s="322">
        <v>2035</v>
      </c>
      <c r="BQ59" s="322">
        <v>2036</v>
      </c>
      <c r="BR59" s="322">
        <v>2037</v>
      </c>
      <c r="BS59" s="322">
        <v>2038</v>
      </c>
      <c r="BT59" s="322">
        <v>2039</v>
      </c>
      <c r="BU59" s="322">
        <v>2040</v>
      </c>
      <c r="BV59" s="322">
        <v>2041</v>
      </c>
      <c r="BW59" s="322">
        <v>2042</v>
      </c>
      <c r="BX59" s="322">
        <v>2043</v>
      </c>
      <c r="BY59" s="322">
        <v>2044</v>
      </c>
      <c r="BZ59" s="322">
        <v>2045</v>
      </c>
      <c r="CA59" s="322">
        <v>2046</v>
      </c>
      <c r="CB59" s="322">
        <v>2047</v>
      </c>
      <c r="CC59" s="322">
        <v>2048</v>
      </c>
      <c r="CD59" s="322">
        <v>2049</v>
      </c>
      <c r="CE59" s="322">
        <v>2050</v>
      </c>
      <c r="CF59" s="322">
        <v>2051</v>
      </c>
    </row>
    <row r="60" spans="2:84">
      <c r="B60" s="334" t="s">
        <v>527</v>
      </c>
      <c r="C60" s="335">
        <v>12.106344167959742</v>
      </c>
      <c r="D60" s="335">
        <v>12.392704699186213</v>
      </c>
      <c r="E60" s="335">
        <v>12.712409968565117</v>
      </c>
      <c r="F60" s="335">
        <v>13.106710228460543</v>
      </c>
      <c r="G60" s="335">
        <v>13.576121798674503</v>
      </c>
      <c r="H60" s="335">
        <v>14.064193094386837</v>
      </c>
      <c r="I60" s="335">
        <v>14.48886980754817</v>
      </c>
      <c r="J60" s="335">
        <v>14.851938942806218</v>
      </c>
      <c r="K60" s="335">
        <v>15.168747602867686</v>
      </c>
      <c r="L60" s="335">
        <v>15.443287581844631</v>
      </c>
      <c r="M60" s="335">
        <v>15.755242769716855</v>
      </c>
      <c r="N60" s="335">
        <v>16.088950345438146</v>
      </c>
      <c r="O60" s="335">
        <v>16.322243590109544</v>
      </c>
      <c r="P60" s="335">
        <v>16.586122803483299</v>
      </c>
      <c r="Q60" s="335">
        <v>16.880024243206105</v>
      </c>
      <c r="R60" s="335">
        <v>17.111163026953264</v>
      </c>
      <c r="S60" s="335">
        <v>17.235626553177298</v>
      </c>
      <c r="T60" s="335">
        <v>17.322201963669936</v>
      </c>
      <c r="U60" s="335">
        <v>17.383684718604488</v>
      </c>
      <c r="V60" s="335">
        <v>17.426310714301508</v>
      </c>
      <c r="W60" s="335">
        <v>17.450261812988192</v>
      </c>
      <c r="X60" s="335">
        <v>17.50932917472359</v>
      </c>
      <c r="Y60" s="335">
        <v>17.565605491870802</v>
      </c>
      <c r="Z60" s="335">
        <v>17.649726351241561</v>
      </c>
      <c r="AA60" s="335">
        <v>17.749581171472062</v>
      </c>
      <c r="AB60" s="335">
        <v>17.921644652791201</v>
      </c>
      <c r="AC60" s="335">
        <v>18.085465455002666</v>
      </c>
      <c r="AD60" s="335">
        <v>18.243222029887587</v>
      </c>
      <c r="AE60" s="335">
        <v>18.380866567337481</v>
      </c>
      <c r="AF60" s="335">
        <v>18.533848981825081</v>
      </c>
      <c r="AG60" s="335">
        <v>18.720516461729137</v>
      </c>
      <c r="AH60" s="335">
        <v>19.014164412660833</v>
      </c>
      <c r="AI60" s="335">
        <v>19.230774340026034</v>
      </c>
      <c r="AJ60" s="335">
        <v>19.437492540473844</v>
      </c>
      <c r="AK60" s="335">
        <v>19.62683408278227</v>
      </c>
      <c r="AL60" s="335">
        <v>19.873300969369179</v>
      </c>
      <c r="AM60" s="335">
        <v>20.120238570637884</v>
      </c>
      <c r="AN60" s="335">
        <v>20.359829614298363</v>
      </c>
      <c r="AO60" s="335">
        <v>20.600120544807819</v>
      </c>
      <c r="AP60" s="335">
        <v>20.840889017398997</v>
      </c>
      <c r="AQ60" s="335">
        <v>21.082000000000001</v>
      </c>
      <c r="AR60" s="335">
        <v>21.324000000000002</v>
      </c>
      <c r="AS60" s="335">
        <v>21.577007911581138</v>
      </c>
      <c r="AT60" s="335">
        <v>21.830279590220986</v>
      </c>
      <c r="AU60" s="335">
        <v>22.08397712153462</v>
      </c>
      <c r="AV60" s="335">
        <v>22.338116245203711</v>
      </c>
      <c r="AW60" s="335">
        <v>22.611236418230742</v>
      </c>
      <c r="AX60" s="335">
        <v>22.880053007749119</v>
      </c>
      <c r="AY60" s="335">
        <v>23.141182704878908</v>
      </c>
      <c r="AZ60" s="335">
        <v>23.361820721655228</v>
      </c>
      <c r="BA60" s="335">
        <v>23.578772140143496</v>
      </c>
      <c r="BB60" s="335">
        <v>23.791571380670284</v>
      </c>
      <c r="BC60" s="335">
        <v>23.999702565181774</v>
      </c>
      <c r="BD60" s="335">
        <v>24.202714027844703</v>
      </c>
      <c r="BE60" s="335">
        <v>24.404983980674793</v>
      </c>
      <c r="BF60" s="335">
        <v>24.606074906620464</v>
      </c>
      <c r="BG60" s="335">
        <v>24.804771216493478</v>
      </c>
      <c r="BH60" s="335">
        <v>25.001099229138241</v>
      </c>
      <c r="BI60" s="335">
        <v>25.195081883422066</v>
      </c>
      <c r="BJ60" s="335">
        <v>25.386823898845286</v>
      </c>
      <c r="BK60" s="335">
        <v>25.575721752998898</v>
      </c>
      <c r="BL60" s="335">
        <v>25.679249738425163</v>
      </c>
      <c r="BM60" s="335">
        <v>25.759433394040826</v>
      </c>
      <c r="BN60" s="335">
        <v>25.836545045287451</v>
      </c>
      <c r="BO60" s="335">
        <v>25.910821719903357</v>
      </c>
      <c r="BP60" s="335">
        <v>25.982553913479489</v>
      </c>
      <c r="BQ60" s="335">
        <v>26.052063792476201</v>
      </c>
      <c r="BR60" s="335">
        <v>26.11965732828542</v>
      </c>
      <c r="BS60" s="335">
        <v>26.185645947248915</v>
      </c>
      <c r="BT60" s="335">
        <v>26.250255563098889</v>
      </c>
      <c r="BU60" s="335">
        <v>26.313701183854835</v>
      </c>
      <c r="BV60" s="335">
        <v>26.376178245258838</v>
      </c>
      <c r="BW60" s="335">
        <v>26.43782752868033</v>
      </c>
      <c r="BX60" s="335">
        <v>26.498702756067477</v>
      </c>
      <c r="BY60" s="335">
        <v>26.558777634245715</v>
      </c>
      <c r="BZ60" s="335">
        <v>26.617945710587879</v>
      </c>
      <c r="CA60" s="335">
        <v>26.67616271357554</v>
      </c>
      <c r="CB60" s="335">
        <v>26.733255478548969</v>
      </c>
      <c r="CC60" s="335">
        <v>26.789112608051592</v>
      </c>
      <c r="CD60" s="335">
        <v>26.843604475905991</v>
      </c>
      <c r="CE60" s="335">
        <v>26.89834632716116</v>
      </c>
      <c r="CF60" s="335">
        <v>26.95319689624122</v>
      </c>
    </row>
    <row r="61" spans="2:84">
      <c r="B61" s="334" t="s">
        <v>528</v>
      </c>
      <c r="C61" s="335">
        <v>0</v>
      </c>
      <c r="D61" s="335">
        <v>0</v>
      </c>
      <c r="E61" s="335">
        <v>0</v>
      </c>
      <c r="F61" s="335">
        <v>0</v>
      </c>
      <c r="G61" s="335">
        <v>0</v>
      </c>
      <c r="H61" s="335">
        <v>5.7751235230599097E-3</v>
      </c>
      <c r="I61" s="335">
        <v>2.052540379815811E-2</v>
      </c>
      <c r="J61" s="335">
        <v>4.3160315683612269E-2</v>
      </c>
      <c r="K61" s="335">
        <v>7.5278229018790749E-2</v>
      </c>
      <c r="L61" s="335">
        <v>0.11853246352165966</v>
      </c>
      <c r="M61" s="335">
        <v>0.17461351081199755</v>
      </c>
      <c r="N61" s="335">
        <v>0.24530314046176996</v>
      </c>
      <c r="O61" s="335">
        <v>0.34727824195070034</v>
      </c>
      <c r="P61" s="335">
        <v>0.48105975828119568</v>
      </c>
      <c r="Q61" s="335">
        <v>0.68243547535866256</v>
      </c>
      <c r="R61" s="335">
        <v>0.95667074884487291</v>
      </c>
      <c r="S61" s="335">
        <v>1.3097953011307484</v>
      </c>
      <c r="T61" s="335">
        <v>1.6985552776431425</v>
      </c>
      <c r="U61" s="335">
        <v>2.0779706849267643</v>
      </c>
      <c r="V61" s="335">
        <v>2.4286155883940799</v>
      </c>
      <c r="W61" s="335">
        <v>2.7239046547522103</v>
      </c>
      <c r="X61" s="335">
        <v>2.9679414812627831</v>
      </c>
      <c r="Y61" s="335">
        <v>3.1495988777363877</v>
      </c>
      <c r="Z61" s="335">
        <v>3.2832804767570685</v>
      </c>
      <c r="AA61" s="335">
        <v>3.3743271718518737</v>
      </c>
      <c r="AB61" s="335">
        <v>3.4118307259676035</v>
      </c>
      <c r="AC61" s="335">
        <v>3.446029662608399</v>
      </c>
      <c r="AD61" s="335">
        <v>3.4662070891911245</v>
      </c>
      <c r="AE61" s="335">
        <v>3.5168658692878427</v>
      </c>
      <c r="AF61" s="335">
        <v>3.567187099562569</v>
      </c>
      <c r="AG61" s="335">
        <v>3.6208667379785058</v>
      </c>
      <c r="AH61" s="335">
        <v>3.6923147519881927</v>
      </c>
      <c r="AI61" s="335">
        <v>3.7459657713755656</v>
      </c>
      <c r="AJ61" s="335">
        <v>3.7948672786179198</v>
      </c>
      <c r="AK61" s="335">
        <v>3.8376318029962282</v>
      </c>
      <c r="AL61" s="335">
        <v>3.8889257426650579</v>
      </c>
      <c r="AM61" s="335">
        <v>3.9377740894064734</v>
      </c>
      <c r="AN61" s="335">
        <v>3.982740872493491</v>
      </c>
      <c r="AO61" s="335">
        <v>4.025503828517361</v>
      </c>
      <c r="AP61" s="335">
        <v>4.0661296263246962</v>
      </c>
      <c r="AQ61" s="335">
        <v>4.1050000000000013</v>
      </c>
      <c r="AR61" s="335">
        <v>4.1420000000000012</v>
      </c>
      <c r="AS61" s="335">
        <v>4.1785120123586337</v>
      </c>
      <c r="AT61" s="335">
        <v>4.2138702165481829</v>
      </c>
      <c r="AU61" s="335">
        <v>4.2477231850969872</v>
      </c>
      <c r="AV61" s="335">
        <v>4.2802252810667216</v>
      </c>
      <c r="AW61" s="335">
        <v>4.3235243272116533</v>
      </c>
      <c r="AX61" s="335">
        <v>4.3658299580594546</v>
      </c>
      <c r="AY61" s="335">
        <v>4.4065541211404327</v>
      </c>
      <c r="AZ61" s="335">
        <v>4.4394489079656649</v>
      </c>
      <c r="BA61" s="335">
        <v>4.4715427356400772</v>
      </c>
      <c r="BB61" s="335">
        <v>4.5027279440280923</v>
      </c>
      <c r="BC61" s="335">
        <v>4.5329628560328992</v>
      </c>
      <c r="BD61" s="335">
        <v>4.5621437699030647</v>
      </c>
      <c r="BE61" s="335">
        <v>4.5911010976985125</v>
      </c>
      <c r="BF61" s="335">
        <v>4.6197294272496272</v>
      </c>
      <c r="BG61" s="335">
        <v>4.6478532963714025</v>
      </c>
      <c r="BH61" s="335">
        <v>4.6754561406953803</v>
      </c>
      <c r="BI61" s="335">
        <v>4.7025457023684529</v>
      </c>
      <c r="BJ61" s="335">
        <v>4.7291197926411339</v>
      </c>
      <c r="BK61" s="335">
        <v>4.7551195849490071</v>
      </c>
      <c r="BL61" s="335">
        <v>4.7805763505748331</v>
      </c>
      <c r="BM61" s="335">
        <v>4.8054956489591731</v>
      </c>
      <c r="BN61" s="335">
        <v>4.8299369107125445</v>
      </c>
      <c r="BO61" s="335">
        <v>4.8538861550966415</v>
      </c>
      <c r="BP61" s="335">
        <v>4.8774220575205138</v>
      </c>
      <c r="BQ61" s="335">
        <v>4.9006023145237965</v>
      </c>
      <c r="BR61" s="335">
        <v>4.9235099257145825</v>
      </c>
      <c r="BS61" s="335">
        <v>4.9461459087510864</v>
      </c>
      <c r="BT61" s="335">
        <v>4.9685789739011073</v>
      </c>
      <c r="BU61" s="335">
        <v>4.9908483451451611</v>
      </c>
      <c r="BV61" s="335">
        <v>5.013018065741166</v>
      </c>
      <c r="BW61" s="335">
        <v>5.0350575413196674</v>
      </c>
      <c r="BX61" s="335">
        <v>5.0570042289325254</v>
      </c>
      <c r="BY61" s="335">
        <v>5.0788522467542858</v>
      </c>
      <c r="BZ61" s="335">
        <v>5.1006088494121231</v>
      </c>
      <c r="CA61" s="335">
        <v>5.1222075274244592</v>
      </c>
      <c r="CB61" s="335">
        <v>5.1436423544510266</v>
      </c>
      <c r="CC61" s="335">
        <v>5.1648905829484075</v>
      </c>
      <c r="CD61" s="335">
        <v>5.1859546240940109</v>
      </c>
      <c r="CE61" s="335">
        <v>5.2070879684001339</v>
      </c>
      <c r="CF61" s="335">
        <v>5.2282923365157679</v>
      </c>
    </row>
    <row r="62" spans="2:84">
      <c r="B62" s="334" t="s">
        <v>529</v>
      </c>
      <c r="C62" s="335">
        <v>0.22775875418700253</v>
      </c>
      <c r="D62" s="335">
        <v>0.33269538527680348</v>
      </c>
      <c r="E62" s="335">
        <v>0.45079483956574384</v>
      </c>
      <c r="F62" s="335">
        <v>0.57482139009238886</v>
      </c>
      <c r="G62" s="335">
        <v>0.69658161328347923</v>
      </c>
      <c r="H62" s="335">
        <v>0.8114669930185332</v>
      </c>
      <c r="I62" s="335">
        <v>0.9147727918819426</v>
      </c>
      <c r="J62" s="335">
        <v>0.97098568279860265</v>
      </c>
      <c r="K62" s="335">
        <v>0.98472335148855039</v>
      </c>
      <c r="L62" s="335">
        <v>0.98820224700687753</v>
      </c>
      <c r="M62" s="335">
        <v>1.0289375144853423</v>
      </c>
      <c r="N62" s="335">
        <v>1.0692990953936672</v>
      </c>
      <c r="O62" s="335">
        <v>1.0673019788666165</v>
      </c>
      <c r="P62" s="335">
        <v>1.0784722656183552</v>
      </c>
      <c r="Q62" s="335">
        <v>1.1425342831751137</v>
      </c>
      <c r="R62" s="335">
        <v>1.2851706537948431</v>
      </c>
      <c r="S62" s="335">
        <v>1.4940046290930618</v>
      </c>
      <c r="T62" s="335">
        <v>1.7581780444025792</v>
      </c>
      <c r="U62" s="335">
        <v>2.078796333061173</v>
      </c>
      <c r="V62" s="335">
        <v>2.4542780104075144</v>
      </c>
      <c r="W62" s="335">
        <v>2.8345045501386101</v>
      </c>
      <c r="X62" s="335">
        <v>3.1857412510328507</v>
      </c>
      <c r="Y62" s="335">
        <v>3.5140922310021914</v>
      </c>
      <c r="Z62" s="335">
        <v>3.8586293321324581</v>
      </c>
      <c r="AA62" s="335">
        <v>4.221181669558538</v>
      </c>
      <c r="AB62" s="335">
        <v>4.5312020034924911</v>
      </c>
      <c r="AC62" s="335">
        <v>4.82094150731319</v>
      </c>
      <c r="AD62" s="335">
        <v>5.088772887617715</v>
      </c>
      <c r="AE62" s="335">
        <v>5.3423212644247</v>
      </c>
      <c r="AF62" s="335">
        <v>5.5838519902953552</v>
      </c>
      <c r="AG62" s="335">
        <v>5.820260101512833</v>
      </c>
      <c r="AH62" s="335">
        <v>6.0765740074820247</v>
      </c>
      <c r="AI62" s="335">
        <v>6.2957174988897648</v>
      </c>
      <c r="AJ62" s="335">
        <v>6.6276523850000002</v>
      </c>
      <c r="AK62" s="335">
        <v>7.310319999999999</v>
      </c>
      <c r="AL62" s="335">
        <v>8.1532479999999978</v>
      </c>
      <c r="AM62" s="335">
        <v>8.6261830000000028</v>
      </c>
      <c r="AN62" s="335">
        <v>8.973691500000001</v>
      </c>
      <c r="AO62" s="335">
        <v>9.1951650000000011</v>
      </c>
      <c r="AP62" s="335">
        <v>9.4192505000000004</v>
      </c>
      <c r="AQ62" s="335">
        <v>9.6460000000000026</v>
      </c>
      <c r="AR62" s="335">
        <v>9.8749999999999982</v>
      </c>
      <c r="AS62" s="335">
        <v>10.112248000000001</v>
      </c>
      <c r="AT62" s="335">
        <v>10.351800000000003</v>
      </c>
      <c r="AU62" s="335">
        <v>10.594019999999997</v>
      </c>
      <c r="AV62" s="335">
        <v>10.838904999999999</v>
      </c>
      <c r="AW62" s="335">
        <v>11.098368101527598</v>
      </c>
      <c r="AX62" s="335">
        <v>11.358114978020962</v>
      </c>
      <c r="AY62" s="335">
        <v>11.615657697464782</v>
      </c>
      <c r="AZ62" s="335">
        <v>11.854546932581146</v>
      </c>
      <c r="BA62" s="335">
        <v>12.092976184947108</v>
      </c>
      <c r="BB62" s="335">
        <v>12.330978800628692</v>
      </c>
      <c r="BC62" s="335">
        <v>12.567501117501068</v>
      </c>
      <c r="BD62" s="335">
        <v>12.802565073272797</v>
      </c>
      <c r="BE62" s="335">
        <v>13.038414516238127</v>
      </c>
      <c r="BF62" s="335">
        <v>13.275140378796745</v>
      </c>
      <c r="BG62" s="335">
        <v>13.511345449871994</v>
      </c>
      <c r="BH62" s="335">
        <v>13.747346120464332</v>
      </c>
      <c r="BI62" s="335">
        <v>13.983106492488675</v>
      </c>
      <c r="BJ62" s="335">
        <v>14.218990087140364</v>
      </c>
      <c r="BK62" s="335">
        <v>14.453905715916148</v>
      </c>
      <c r="BL62" s="335">
        <v>14.688313458657902</v>
      </c>
      <c r="BM62" s="335">
        <v>14.922171152596066</v>
      </c>
      <c r="BN62" s="335">
        <v>15.156037674648276</v>
      </c>
      <c r="BO62" s="335">
        <v>15.388955345701495</v>
      </c>
      <c r="BP62" s="335">
        <v>15.621553076470484</v>
      </c>
      <c r="BQ62" s="335">
        <v>15.853972254460011</v>
      </c>
      <c r="BR62" s="335">
        <v>16.086877794577866</v>
      </c>
      <c r="BS62" s="335">
        <v>16.319376171882997</v>
      </c>
      <c r="BT62" s="335">
        <v>16.552098072218573</v>
      </c>
      <c r="BU62" s="335">
        <v>16.785151370690034</v>
      </c>
      <c r="BV62" s="335">
        <v>17.019168264805248</v>
      </c>
      <c r="BW62" s="335">
        <v>17.253160558827343</v>
      </c>
      <c r="BX62" s="335">
        <v>17.48767555179948</v>
      </c>
      <c r="BY62" s="335">
        <v>17.722679635081438</v>
      </c>
      <c r="BZ62" s="335">
        <v>17.958621273229504</v>
      </c>
      <c r="CA62" s="335">
        <v>18.194378863214691</v>
      </c>
      <c r="CB62" s="335">
        <v>18.430348383126187</v>
      </c>
      <c r="CC62" s="335">
        <v>18.666428311596803</v>
      </c>
      <c r="CD62" s="335">
        <v>18.903043898685606</v>
      </c>
      <c r="CE62" s="335">
        <v>19.140230787617131</v>
      </c>
      <c r="CF62" s="335">
        <v>19.378435347102826</v>
      </c>
    </row>
    <row r="63" spans="2:84">
      <c r="B63" s="334" t="s">
        <v>530</v>
      </c>
      <c r="C63" s="335">
        <v>0.1383106672902045</v>
      </c>
      <c r="D63" s="335">
        <v>0.25696992658705775</v>
      </c>
      <c r="E63" s="335">
        <v>0.41790222689852841</v>
      </c>
      <c r="F63" s="335">
        <v>0.6346116092687264</v>
      </c>
      <c r="G63" s="335">
        <v>0.90412744678341339</v>
      </c>
      <c r="H63" s="335">
        <v>1.2231046561991381</v>
      </c>
      <c r="I63" s="335">
        <v>1.5880726333831703</v>
      </c>
      <c r="J63" s="335">
        <v>1.9956302803503683</v>
      </c>
      <c r="K63" s="335">
        <v>2.4420143236129364</v>
      </c>
      <c r="L63" s="335">
        <v>2.9235597019649928</v>
      </c>
      <c r="M63" s="335">
        <v>3.4361010760384549</v>
      </c>
      <c r="N63" s="335">
        <v>3.9022081544337581</v>
      </c>
      <c r="O63" s="335">
        <v>4.3551180307018464</v>
      </c>
      <c r="P63" s="335">
        <v>4.8547749609041055</v>
      </c>
      <c r="Q63" s="335">
        <v>5.4385601775281138</v>
      </c>
      <c r="R63" s="335">
        <v>6.0614438750205348</v>
      </c>
      <c r="S63" s="335">
        <v>6.6076476034936933</v>
      </c>
      <c r="T63" s="335">
        <v>7.0752113861821204</v>
      </c>
      <c r="U63" s="335">
        <v>7.46141530718171</v>
      </c>
      <c r="V63" s="335">
        <v>7.7750952494092624</v>
      </c>
      <c r="W63" s="335">
        <v>8.0080452679981011</v>
      </c>
      <c r="X63" s="335">
        <v>8.1718794520260136</v>
      </c>
      <c r="Y63" s="335">
        <v>8.234133978874878</v>
      </c>
      <c r="Z63" s="335">
        <v>8.2560466050215346</v>
      </c>
      <c r="AA63" s="335">
        <v>8.2726599686119489</v>
      </c>
      <c r="AB63" s="335">
        <v>8.2545044223380692</v>
      </c>
      <c r="AC63" s="335">
        <v>8.2303723463824952</v>
      </c>
      <c r="AD63" s="335">
        <v>8.2135928451105844</v>
      </c>
      <c r="AE63" s="335">
        <v>8.2325649197113435</v>
      </c>
      <c r="AF63" s="335">
        <v>8.3061179820765858</v>
      </c>
      <c r="AG63" s="335">
        <v>8.4603010275548804</v>
      </c>
      <c r="AH63" s="335">
        <v>8.7478116432348614</v>
      </c>
      <c r="AI63" s="335">
        <v>9.1049275187356251</v>
      </c>
      <c r="AJ63" s="335">
        <v>9.5162262888140923</v>
      </c>
      <c r="AK63" s="335">
        <v>9.9302316978997194</v>
      </c>
      <c r="AL63" s="335">
        <v>10.33601722298126</v>
      </c>
      <c r="AM63" s="335">
        <v>10.707193256887045</v>
      </c>
      <c r="AN63" s="335">
        <v>11.040981979979488</v>
      </c>
      <c r="AO63" s="335">
        <v>11.343193947492654</v>
      </c>
      <c r="AP63" s="335">
        <v>11.61543826140195</v>
      </c>
      <c r="AQ63" s="335">
        <v>11.86</v>
      </c>
      <c r="AR63" s="335">
        <v>12.077999999999999</v>
      </c>
      <c r="AS63" s="335">
        <v>12.277520468384481</v>
      </c>
      <c r="AT63" s="335">
        <v>12.455432098826462</v>
      </c>
      <c r="AU63" s="335">
        <v>12.613639631463695</v>
      </c>
      <c r="AV63" s="335">
        <v>12.7545177335329</v>
      </c>
      <c r="AW63" s="335">
        <v>12.985259834895192</v>
      </c>
      <c r="AX63" s="335">
        <v>13.214942335037986</v>
      </c>
      <c r="AY63" s="335">
        <v>13.441134789175083</v>
      </c>
      <c r="AZ63" s="335">
        <v>13.644793122249544</v>
      </c>
      <c r="BA63" s="335">
        <v>13.847129489151529</v>
      </c>
      <c r="BB63" s="335">
        <v>14.048030816960429</v>
      </c>
      <c r="BC63" s="335">
        <v>14.246729192222347</v>
      </c>
      <c r="BD63" s="335">
        <v>14.443108786206636</v>
      </c>
      <c r="BE63" s="335">
        <v>14.639739835669225</v>
      </c>
      <c r="BF63" s="335">
        <v>14.836551199247884</v>
      </c>
      <c r="BG63" s="335">
        <v>15.032373068005185</v>
      </c>
      <c r="BH63" s="335">
        <v>15.227399372896461</v>
      </c>
      <c r="BI63" s="335">
        <v>15.421615500673591</v>
      </c>
      <c r="BJ63" s="335">
        <v>15.61526550246748</v>
      </c>
      <c r="BK63" s="335">
        <v>15.807534368466515</v>
      </c>
      <c r="BL63" s="335">
        <v>15.99877388629716</v>
      </c>
      <c r="BM63" s="335">
        <v>16.188962437895761</v>
      </c>
      <c r="BN63" s="335">
        <v>16.378554385248002</v>
      </c>
      <c r="BO63" s="335">
        <v>16.566881895065396</v>
      </c>
      <c r="BP63" s="335">
        <v>16.754471137686981</v>
      </c>
      <c r="BQ63" s="335">
        <v>16.941490837634987</v>
      </c>
      <c r="BR63" s="335">
        <v>17.128497060996317</v>
      </c>
      <c r="BS63" s="335">
        <v>17.314884438023405</v>
      </c>
      <c r="BT63" s="335">
        <v>17.501167782520898</v>
      </c>
      <c r="BU63" s="335">
        <v>17.687469780068842</v>
      </c>
      <c r="BV63" s="335">
        <v>17.874300387719408</v>
      </c>
      <c r="BW63" s="335">
        <v>18.060950110509456</v>
      </c>
      <c r="BX63" s="335">
        <v>18.247837750525765</v>
      </c>
      <c r="BY63" s="335">
        <v>18.434933074969329</v>
      </c>
      <c r="BZ63" s="335">
        <v>18.622549710703574</v>
      </c>
      <c r="CA63" s="335">
        <v>18.809842313339907</v>
      </c>
      <c r="CB63" s="335">
        <v>18.997072258902609</v>
      </c>
      <c r="CC63" s="335">
        <v>19.184141945319809</v>
      </c>
      <c r="CD63" s="335">
        <v>19.371343132631306</v>
      </c>
      <c r="CE63" s="335">
        <v>19.559019562773315</v>
      </c>
      <c r="CF63" s="335">
        <v>19.74747646369001</v>
      </c>
    </row>
    <row r="64" spans="2:84">
      <c r="B64" s="334" t="s">
        <v>33</v>
      </c>
      <c r="C64" s="335">
        <v>12.472413589436949</v>
      </c>
      <c r="D64" s="335">
        <v>12.982370011050076</v>
      </c>
      <c r="E64" s="335">
        <v>13.581107035029389</v>
      </c>
      <c r="F64" s="335">
        <v>14.316143227821659</v>
      </c>
      <c r="G64" s="335">
        <v>15.176830858741395</v>
      </c>
      <c r="H64" s="335">
        <v>16.104539867127571</v>
      </c>
      <c r="I64" s="335">
        <v>17.012240636611441</v>
      </c>
      <c r="J64" s="335">
        <v>17.8617152216388</v>
      </c>
      <c r="K64" s="335">
        <v>18.670763506987964</v>
      </c>
      <c r="L64" s="335">
        <v>19.473581994338161</v>
      </c>
      <c r="M64" s="335">
        <v>20.394894871052653</v>
      </c>
      <c r="N64" s="335">
        <v>21.305760735727336</v>
      </c>
      <c r="O64" s="335">
        <v>22.09194184162871</v>
      </c>
      <c r="P64" s="335">
        <v>23.000429788286958</v>
      </c>
      <c r="Q64" s="335">
        <v>24.143554179267998</v>
      </c>
      <c r="R64" s="335">
        <v>25.414448304613519</v>
      </c>
      <c r="S64" s="335">
        <v>26.647074086894801</v>
      </c>
      <c r="T64" s="335">
        <v>27.85414667189778</v>
      </c>
      <c r="U64" s="335">
        <v>29.001867043774133</v>
      </c>
      <c r="V64" s="335">
        <v>30.084299562512367</v>
      </c>
      <c r="W64" s="335">
        <v>31.01671628587712</v>
      </c>
      <c r="X64" s="335">
        <v>31.834891359045237</v>
      </c>
      <c r="Y64" s="335">
        <v>32.46343057948426</v>
      </c>
      <c r="Z64" s="335">
        <v>33.047682765152622</v>
      </c>
      <c r="AA64" s="335">
        <v>33.61774998149442</v>
      </c>
      <c r="AB64" s="335">
        <v>34.119181804589367</v>
      </c>
      <c r="AC64" s="335">
        <v>34.582808971306747</v>
      </c>
      <c r="AD64" s="335">
        <v>35.011794851807011</v>
      </c>
      <c r="AE64" s="335">
        <v>35.472618620761367</v>
      </c>
      <c r="AF64" s="335">
        <v>35.991006053759591</v>
      </c>
      <c r="AG64" s="335">
        <v>36.621944328775356</v>
      </c>
      <c r="AH64" s="335">
        <v>37.530864815365916</v>
      </c>
      <c r="AI64" s="335">
        <v>38.37738512902699</v>
      </c>
      <c r="AJ64" s="335">
        <v>39.376238492905856</v>
      </c>
      <c r="AK64" s="335">
        <v>40.70501758367822</v>
      </c>
      <c r="AL64" s="335">
        <v>42.251491935015494</v>
      </c>
      <c r="AM64" s="335">
        <v>43.391388916931405</v>
      </c>
      <c r="AN64" s="335">
        <v>44.35724396677135</v>
      </c>
      <c r="AO64" s="335">
        <v>45.163983320817835</v>
      </c>
      <c r="AP64" s="335">
        <v>45.941707405125641</v>
      </c>
      <c r="AQ64" s="335">
        <v>46.693000000000005</v>
      </c>
      <c r="AR64" s="335">
        <v>47.418999999999997</v>
      </c>
      <c r="AS64" s="335">
        <v>48.145288392324254</v>
      </c>
      <c r="AT64" s="335">
        <v>48.851381905595638</v>
      </c>
      <c r="AU64" s="335">
        <v>49.539359938095302</v>
      </c>
      <c r="AV64" s="335">
        <v>50.211764259803331</v>
      </c>
      <c r="AW64" s="335">
        <v>51.01838868186519</v>
      </c>
      <c r="AX64" s="335">
        <v>51.818940278867515</v>
      </c>
      <c r="AY64" s="335">
        <v>52.604529312659203</v>
      </c>
      <c r="AZ64" s="335">
        <v>53.300609684451587</v>
      </c>
      <c r="BA64" s="335">
        <v>53.990420549882209</v>
      </c>
      <c r="BB64" s="335">
        <v>54.673308942287498</v>
      </c>
      <c r="BC64" s="335">
        <v>55.346895730938087</v>
      </c>
      <c r="BD64" s="335">
        <v>56.010531657227197</v>
      </c>
      <c r="BE64" s="335">
        <v>56.674239430280657</v>
      </c>
      <c r="BF64" s="335">
        <v>57.337495911914722</v>
      </c>
      <c r="BG64" s="335">
        <v>57.996343030742061</v>
      </c>
      <c r="BH64" s="335">
        <v>58.651300863194407</v>
      </c>
      <c r="BI64" s="335">
        <v>59.302349578952786</v>
      </c>
      <c r="BJ64" s="335">
        <v>59.950199281094264</v>
      </c>
      <c r="BK64" s="335">
        <v>60.592281422330565</v>
      </c>
      <c r="BL64" s="335">
        <v>61.146913433955056</v>
      </c>
      <c r="BM64" s="335">
        <v>61.676062633491824</v>
      </c>
      <c r="BN64" s="335">
        <v>62.201074015896275</v>
      </c>
      <c r="BO64" s="335">
        <v>62.720545115766896</v>
      </c>
      <c r="BP64" s="335">
        <v>63.236000185157465</v>
      </c>
      <c r="BQ64" s="335">
        <v>63.748129199094997</v>
      </c>
      <c r="BR64" s="335">
        <v>64.258542109574194</v>
      </c>
      <c r="BS64" s="335">
        <v>64.766052465906398</v>
      </c>
      <c r="BT64" s="335">
        <v>65.272100391739471</v>
      </c>
      <c r="BU64" s="335">
        <v>65.777170679758868</v>
      </c>
      <c r="BV64" s="335">
        <v>66.282664963524667</v>
      </c>
      <c r="BW64" s="335">
        <v>66.786995739336788</v>
      </c>
      <c r="BX64" s="335">
        <v>67.291220287325245</v>
      </c>
      <c r="BY64" s="335">
        <v>67.795242591050766</v>
      </c>
      <c r="BZ64" s="335">
        <v>68.299725543933079</v>
      </c>
      <c r="CA64" s="335">
        <v>68.802591417554595</v>
      </c>
      <c r="CB64" s="335">
        <v>69.304318475028794</v>
      </c>
      <c r="CC64" s="335">
        <v>69.80457344791661</v>
      </c>
      <c r="CD64" s="335">
        <v>70.30394613131692</v>
      </c>
      <c r="CE64" s="335">
        <v>70.804684645951738</v>
      </c>
      <c r="CF64" s="335">
        <v>71.307401043549817</v>
      </c>
    </row>
    <row r="65" spans="2:84">
      <c r="B65" s="291"/>
      <c r="C65" s="210"/>
      <c r="D65" s="210"/>
      <c r="E65" s="210"/>
      <c r="F65" s="336"/>
      <c r="G65" s="337"/>
      <c r="H65" s="210"/>
      <c r="I65" s="210"/>
      <c r="J65" s="210"/>
      <c r="K65" s="210"/>
    </row>
    <row r="66" spans="2:84">
      <c r="B66" s="291"/>
      <c r="C66" s="339" t="s">
        <v>494</v>
      </c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0"/>
      <c r="BN66" s="210"/>
      <c r="BO66" s="210"/>
      <c r="BP66" s="210"/>
      <c r="BQ66" s="210"/>
      <c r="BR66" s="210"/>
      <c r="BS66" s="210"/>
      <c r="BT66" s="210"/>
      <c r="BU66" s="210"/>
      <c r="BV66" s="210"/>
      <c r="BW66" s="210"/>
      <c r="BX66" s="210"/>
      <c r="BY66" s="210"/>
      <c r="BZ66" s="210"/>
      <c r="CA66" s="210"/>
      <c r="CB66" s="210"/>
      <c r="CC66" s="210"/>
      <c r="CD66" s="210"/>
      <c r="CE66" s="210"/>
      <c r="CF66" s="210"/>
    </row>
    <row r="67" spans="2:84" s="76" customFormat="1">
      <c r="B67" s="333" t="s">
        <v>36</v>
      </c>
      <c r="C67" s="322">
        <v>1970</v>
      </c>
      <c r="D67" s="322">
        <v>1971</v>
      </c>
      <c r="E67" s="322">
        <v>1972</v>
      </c>
      <c r="F67" s="322">
        <v>1973</v>
      </c>
      <c r="G67" s="322">
        <v>1974</v>
      </c>
      <c r="H67" s="322">
        <v>1975</v>
      </c>
      <c r="I67" s="322">
        <v>1976</v>
      </c>
      <c r="J67" s="322">
        <v>1977</v>
      </c>
      <c r="K67" s="322">
        <v>1978</v>
      </c>
      <c r="L67" s="322">
        <v>1979</v>
      </c>
      <c r="M67" s="322">
        <v>1980</v>
      </c>
      <c r="N67" s="322">
        <v>1981</v>
      </c>
      <c r="O67" s="322">
        <v>1982</v>
      </c>
      <c r="P67" s="322">
        <v>1983</v>
      </c>
      <c r="Q67" s="322">
        <v>1984</v>
      </c>
      <c r="R67" s="322">
        <v>1985</v>
      </c>
      <c r="S67" s="322">
        <v>1986</v>
      </c>
      <c r="T67" s="322">
        <v>1987</v>
      </c>
      <c r="U67" s="322">
        <v>1988</v>
      </c>
      <c r="V67" s="322">
        <v>1989</v>
      </c>
      <c r="W67" s="322">
        <v>1990</v>
      </c>
      <c r="X67" s="322">
        <v>1991</v>
      </c>
      <c r="Y67" s="322">
        <v>1992</v>
      </c>
      <c r="Z67" s="322">
        <v>1993</v>
      </c>
      <c r="AA67" s="322">
        <v>1994</v>
      </c>
      <c r="AB67" s="322">
        <v>1995</v>
      </c>
      <c r="AC67" s="322">
        <v>1996</v>
      </c>
      <c r="AD67" s="322">
        <v>1997</v>
      </c>
      <c r="AE67" s="322">
        <v>1998</v>
      </c>
      <c r="AF67" s="322">
        <v>1999</v>
      </c>
      <c r="AG67" s="322">
        <v>2000</v>
      </c>
      <c r="AH67" s="322">
        <v>2001</v>
      </c>
      <c r="AI67" s="322">
        <v>2002</v>
      </c>
      <c r="AJ67" s="322">
        <v>2003</v>
      </c>
      <c r="AK67" s="322">
        <v>2004</v>
      </c>
      <c r="AL67" s="322">
        <v>2005</v>
      </c>
      <c r="AM67" s="322">
        <v>2006</v>
      </c>
      <c r="AN67" s="322">
        <v>2007</v>
      </c>
      <c r="AO67" s="322">
        <v>2008</v>
      </c>
      <c r="AP67" s="322">
        <v>2009</v>
      </c>
      <c r="AQ67" s="322">
        <v>2010</v>
      </c>
      <c r="AR67" s="322">
        <v>2011</v>
      </c>
      <c r="AS67" s="322">
        <v>2012</v>
      </c>
      <c r="AT67" s="322">
        <v>2013</v>
      </c>
      <c r="AU67" s="322">
        <v>2014</v>
      </c>
      <c r="AV67" s="322">
        <v>2015</v>
      </c>
      <c r="AW67" s="322">
        <v>2016</v>
      </c>
      <c r="AX67" s="322">
        <v>2017</v>
      </c>
      <c r="AY67" s="322">
        <v>2018</v>
      </c>
      <c r="AZ67" s="322">
        <v>2019</v>
      </c>
      <c r="BA67" s="322">
        <v>2020</v>
      </c>
      <c r="BB67" s="322">
        <v>2021</v>
      </c>
      <c r="BC67" s="322">
        <v>2022</v>
      </c>
      <c r="BD67" s="322">
        <v>2023</v>
      </c>
      <c r="BE67" s="322">
        <v>2024</v>
      </c>
      <c r="BF67" s="322">
        <v>2025</v>
      </c>
      <c r="BG67" s="322">
        <v>2026</v>
      </c>
      <c r="BH67" s="322">
        <v>2027</v>
      </c>
      <c r="BI67" s="322">
        <v>2028</v>
      </c>
      <c r="BJ67" s="322">
        <v>2029</v>
      </c>
      <c r="BK67" s="322">
        <v>2030</v>
      </c>
      <c r="BL67" s="322">
        <v>2031</v>
      </c>
      <c r="BM67" s="322">
        <v>2032</v>
      </c>
      <c r="BN67" s="322">
        <v>2033</v>
      </c>
      <c r="BO67" s="322">
        <v>2034</v>
      </c>
      <c r="BP67" s="322">
        <v>2035</v>
      </c>
      <c r="BQ67" s="322">
        <v>2036</v>
      </c>
      <c r="BR67" s="322">
        <v>2037</v>
      </c>
      <c r="BS67" s="322">
        <v>2038</v>
      </c>
      <c r="BT67" s="322">
        <v>2039</v>
      </c>
      <c r="BU67" s="322">
        <v>2040</v>
      </c>
      <c r="BV67" s="322">
        <v>2041</v>
      </c>
      <c r="BW67" s="322">
        <v>2042</v>
      </c>
      <c r="BX67" s="322">
        <v>2043</v>
      </c>
      <c r="BY67" s="322">
        <v>2044</v>
      </c>
      <c r="BZ67" s="322">
        <v>2045</v>
      </c>
      <c r="CA67" s="322">
        <v>2046</v>
      </c>
      <c r="CB67" s="322">
        <v>2047</v>
      </c>
      <c r="CC67" s="322">
        <v>2048</v>
      </c>
      <c r="CD67" s="322">
        <v>2049</v>
      </c>
      <c r="CE67" s="322">
        <v>2050</v>
      </c>
      <c r="CF67" s="322">
        <v>2051</v>
      </c>
    </row>
    <row r="68" spans="2:84">
      <c r="B68" s="333" t="s">
        <v>527</v>
      </c>
      <c r="C68" s="335">
        <v>3.9521343751357945</v>
      </c>
      <c r="D68" s="335">
        <v>4.0240285306995744</v>
      </c>
      <c r="E68" s="335">
        <v>4.1021966299888009</v>
      </c>
      <c r="F68" s="335">
        <v>4.1973616479241205</v>
      </c>
      <c r="G68" s="335">
        <v>4.3073493273914707</v>
      </c>
      <c r="H68" s="335">
        <v>4.4168186034265871</v>
      </c>
      <c r="I68" s="335">
        <v>4.5044336508674379</v>
      </c>
      <c r="J68" s="335">
        <v>4.576189716610231</v>
      </c>
      <c r="K68" s="335">
        <v>4.6431244498821904</v>
      </c>
      <c r="L68" s="335">
        <v>4.7104613554231634</v>
      </c>
      <c r="M68" s="335">
        <v>4.8050172640868034</v>
      </c>
      <c r="N68" s="335">
        <v>4.9257095562901974</v>
      </c>
      <c r="O68" s="335">
        <v>5.0254872236127595</v>
      </c>
      <c r="P68" s="335">
        <v>5.1390104756271056</v>
      </c>
      <c r="Q68" s="335">
        <v>5.2669300059413953</v>
      </c>
      <c r="R68" s="335">
        <v>5.3785547294991893</v>
      </c>
      <c r="S68" s="335">
        <v>5.4517950860993913</v>
      </c>
      <c r="T68" s="335">
        <v>5.4865879557257786</v>
      </c>
      <c r="U68" s="335">
        <v>5.4889046283968188</v>
      </c>
      <c r="V68" s="335">
        <v>5.4628719873981879</v>
      </c>
      <c r="W68" s="335">
        <v>5.5022621697942897</v>
      </c>
      <c r="X68" s="335">
        <v>5.4022589302609232</v>
      </c>
      <c r="Y68" s="335">
        <v>5.3180004858178433</v>
      </c>
      <c r="Z68" s="335">
        <v>5.2747905436009628</v>
      </c>
      <c r="AA68" s="335">
        <v>5.2009193566496483</v>
      </c>
      <c r="AB68" s="335">
        <v>5.1527229013323073</v>
      </c>
      <c r="AC68" s="335">
        <v>5.090571967788116</v>
      </c>
      <c r="AD68" s="335">
        <v>5.0101379199658886</v>
      </c>
      <c r="AE68" s="335">
        <v>4.9161629955153154</v>
      </c>
      <c r="AF68" s="335">
        <v>4.8451707032115774</v>
      </c>
      <c r="AG68" s="335">
        <v>4.7828015497428797</v>
      </c>
      <c r="AH68" s="335">
        <v>4.736693080257889</v>
      </c>
      <c r="AI68" s="335">
        <v>4.903632103424699</v>
      </c>
      <c r="AJ68" s="335">
        <v>4.8597599769330131</v>
      </c>
      <c r="AK68" s="335">
        <v>4.81686131652891</v>
      </c>
      <c r="AL68" s="335">
        <v>4.746031806583745</v>
      </c>
      <c r="AM68" s="335">
        <v>4.6648941125586374</v>
      </c>
      <c r="AN68" s="335">
        <v>4.6448786794782215</v>
      </c>
      <c r="AO68" s="335">
        <v>4.5736022406807608</v>
      </c>
      <c r="AP68" s="335">
        <v>4.2814046479518364</v>
      </c>
      <c r="AQ68" s="335">
        <v>4.3382741093419579</v>
      </c>
      <c r="AR68" s="335">
        <v>4.4601478842419295</v>
      </c>
      <c r="AS68" s="335">
        <v>4.5266958140699476</v>
      </c>
      <c r="AT68" s="335">
        <v>4.5648393269706098</v>
      </c>
      <c r="AU68" s="335">
        <v>4.580729588460045</v>
      </c>
      <c r="AV68" s="335">
        <v>4.6293824864477591</v>
      </c>
      <c r="AW68" s="335">
        <v>4.6719577971173099</v>
      </c>
      <c r="AX68" s="335">
        <v>4.7132688298834386</v>
      </c>
      <c r="AY68" s="335">
        <v>4.7527060558200471</v>
      </c>
      <c r="AZ68" s="335">
        <v>4.783528296605926</v>
      </c>
      <c r="BA68" s="335">
        <v>4.8133242243686727</v>
      </c>
      <c r="BB68" s="335">
        <v>4.8419655113720275</v>
      </c>
      <c r="BC68" s="335">
        <v>4.86943573036059</v>
      </c>
      <c r="BD68" s="335">
        <v>4.8956121345981973</v>
      </c>
      <c r="BE68" s="335">
        <v>4.9213871402434552</v>
      </c>
      <c r="BF68" s="335">
        <v>4.9466323520789555</v>
      </c>
      <c r="BG68" s="335">
        <v>4.9711896432174791</v>
      </c>
      <c r="BH68" s="335">
        <v>4.9950272510323881</v>
      </c>
      <c r="BI68" s="335">
        <v>5.0181541517019861</v>
      </c>
      <c r="BJ68" s="335">
        <v>5.0405523561782761</v>
      </c>
      <c r="BK68" s="335">
        <v>5.0621925492414928</v>
      </c>
      <c r="BL68" s="335">
        <v>5.0667541163563499</v>
      </c>
      <c r="BM68" s="335">
        <v>5.0665956683144975</v>
      </c>
      <c r="BN68" s="335">
        <v>5.0656915052096103</v>
      </c>
      <c r="BO68" s="335">
        <v>5.0641813650776113</v>
      </c>
      <c r="BP68" s="335">
        <v>5.06208334071985</v>
      </c>
      <c r="BQ68" s="335">
        <v>5.0594647340434156</v>
      </c>
      <c r="BR68" s="335">
        <v>5.0563445209541253</v>
      </c>
      <c r="BS68" s="335">
        <v>5.0528750330094132</v>
      </c>
      <c r="BT68" s="335">
        <v>5.049058433340976</v>
      </c>
      <c r="BU68" s="335">
        <v>5.0449385102284685</v>
      </c>
      <c r="BV68" s="335">
        <v>5.0405099506973876</v>
      </c>
      <c r="BW68" s="335">
        <v>5.0358909236784886</v>
      </c>
      <c r="BX68" s="335">
        <v>5.0310484480710542</v>
      </c>
      <c r="BY68" s="335">
        <v>5.0259789886763109</v>
      </c>
      <c r="BZ68" s="335">
        <v>5.0206187175707342</v>
      </c>
      <c r="CA68" s="335">
        <v>5.0150513770201224</v>
      </c>
      <c r="CB68" s="335">
        <v>5.0092011520998154</v>
      </c>
      <c r="CC68" s="335">
        <v>5.0030493307815549</v>
      </c>
      <c r="CD68" s="335">
        <v>4.9965284625745987</v>
      </c>
      <c r="CE68" s="335">
        <v>4.9900318929268055</v>
      </c>
      <c r="CF68" s="335">
        <v>4.9834875082102013</v>
      </c>
    </row>
    <row r="69" spans="2:84">
      <c r="B69" s="334" t="s">
        <v>528</v>
      </c>
      <c r="C69" s="335">
        <v>0</v>
      </c>
      <c r="D69" s="335">
        <v>0</v>
      </c>
      <c r="E69" s="335">
        <v>0</v>
      </c>
      <c r="F69" s="335">
        <v>0</v>
      </c>
      <c r="G69" s="335">
        <v>0</v>
      </c>
      <c r="H69" s="335">
        <v>3.1336445282643187E-3</v>
      </c>
      <c r="I69" s="335">
        <v>1.1067057837311909E-2</v>
      </c>
      <c r="J69" s="335">
        <v>2.3147732162263891E-2</v>
      </c>
      <c r="K69" s="335">
        <v>4.022177235381573E-2</v>
      </c>
      <c r="L69" s="335">
        <v>6.3473991007456015E-2</v>
      </c>
      <c r="M69" s="335">
        <v>9.4271099325324667E-2</v>
      </c>
      <c r="N69" s="335">
        <v>0.13449243016060997</v>
      </c>
      <c r="O69" s="335">
        <v>0.19460190934031144</v>
      </c>
      <c r="P69" s="335">
        <v>0.27747282015493385</v>
      </c>
      <c r="Q69" s="335">
        <v>0.40681137942038942</v>
      </c>
      <c r="R69" s="335">
        <v>0.59038486255335698</v>
      </c>
      <c r="S69" s="335">
        <v>0.83441633537346815</v>
      </c>
      <c r="T69" s="335">
        <v>1.1084953324921807</v>
      </c>
      <c r="U69" s="335">
        <v>1.3795607389072091</v>
      </c>
      <c r="V69" s="335">
        <v>1.6294640527733597</v>
      </c>
      <c r="W69" s="335">
        <v>1.8669285102942967</v>
      </c>
      <c r="X69" s="335">
        <v>2.0160531164850299</v>
      </c>
      <c r="Y69" s="335">
        <v>2.1240753751560351</v>
      </c>
      <c r="Z69" s="335">
        <v>2.2137555598656826</v>
      </c>
      <c r="AA69" s="335">
        <v>2.2585609491601666</v>
      </c>
      <c r="AB69" s="335">
        <v>2.2658366882781329</v>
      </c>
      <c r="AC69" s="335">
        <v>2.2717843970375649</v>
      </c>
      <c r="AD69" s="335">
        <v>2.2643582022102686</v>
      </c>
      <c r="AE69" s="335">
        <v>2.276957732251808</v>
      </c>
      <c r="AF69" s="335">
        <v>2.2951850925508142</v>
      </c>
      <c r="AG69" s="335">
        <v>2.3130953503338345</v>
      </c>
      <c r="AH69" s="335">
        <v>2.3355994945233447</v>
      </c>
      <c r="AI69" s="335">
        <v>2.4517554374898567</v>
      </c>
      <c r="AJ69" s="335">
        <v>2.4780402297846935</v>
      </c>
      <c r="AK69" s="335">
        <v>2.4953793152742527</v>
      </c>
      <c r="AL69" s="335">
        <v>2.4999606989658756</v>
      </c>
      <c r="AM69" s="335">
        <v>2.5038960303623483</v>
      </c>
      <c r="AN69" s="335">
        <v>2.5010195678545668</v>
      </c>
      <c r="AO69" s="335">
        <v>2.4593694162791566</v>
      </c>
      <c r="AP69" s="335">
        <v>2.3008034005981051</v>
      </c>
      <c r="AQ69" s="335">
        <v>2.3223511414306151</v>
      </c>
      <c r="AR69" s="335">
        <v>2.3751969705544163</v>
      </c>
      <c r="AS69" s="335">
        <v>2.3946286663556093</v>
      </c>
      <c r="AT69" s="335">
        <v>2.3970623173434742</v>
      </c>
      <c r="AU69" s="335">
        <v>2.3858003068263978</v>
      </c>
      <c r="AV69" s="335">
        <v>2.3909505603195318</v>
      </c>
      <c r="AW69" s="335">
        <v>2.3973858925432086</v>
      </c>
      <c r="AX69" s="335">
        <v>2.4028697884521208</v>
      </c>
      <c r="AY69" s="335">
        <v>2.4071910025660648</v>
      </c>
      <c r="AZ69" s="335">
        <v>2.4069329556378714</v>
      </c>
      <c r="BA69" s="335">
        <v>2.4059738206119636</v>
      </c>
      <c r="BB69" s="335">
        <v>2.4042153267700654</v>
      </c>
      <c r="BC69" s="335">
        <v>2.4017475444227454</v>
      </c>
      <c r="BD69" s="335">
        <v>2.3984773594536324</v>
      </c>
      <c r="BE69" s="335">
        <v>2.3948509214071922</v>
      </c>
      <c r="BF69" s="335">
        <v>2.390764464357527</v>
      </c>
      <c r="BG69" s="335">
        <v>2.3862355725225601</v>
      </c>
      <c r="BH69" s="335">
        <v>2.3812103786771455</v>
      </c>
      <c r="BI69" s="335">
        <v>2.375699211837571</v>
      </c>
      <c r="BJ69" s="335">
        <v>2.3696541003702989</v>
      </c>
      <c r="BK69" s="335">
        <v>2.3631582598322343</v>
      </c>
      <c r="BL69" s="335">
        <v>2.3561812783692799</v>
      </c>
      <c r="BM69" s="335">
        <v>2.3487325619482258</v>
      </c>
      <c r="BN69" s="335">
        <v>2.3407932027825531</v>
      </c>
      <c r="BO69" s="335">
        <v>2.3324707639126685</v>
      </c>
      <c r="BP69" s="335">
        <v>2.3237547327833408</v>
      </c>
      <c r="BQ69" s="335">
        <v>2.3146774522616647</v>
      </c>
      <c r="BR69" s="335">
        <v>2.3052267811192362</v>
      </c>
      <c r="BS69" s="335">
        <v>2.2955170631715278</v>
      </c>
      <c r="BT69" s="335">
        <v>2.2855281244478522</v>
      </c>
      <c r="BU69" s="335">
        <v>2.2752803462312969</v>
      </c>
      <c r="BV69" s="335">
        <v>2.2647482878104439</v>
      </c>
      <c r="BW69" s="335">
        <v>2.2540320138113059</v>
      </c>
      <c r="BX69" s="335">
        <v>2.2430936016531438</v>
      </c>
      <c r="BY69" s="335">
        <v>2.2319316094496835</v>
      </c>
      <c r="BZ69" s="335">
        <v>2.2204930347979852</v>
      </c>
      <c r="CA69" s="335">
        <v>2.2088648310571974</v>
      </c>
      <c r="CB69" s="335">
        <v>2.1969892808305072</v>
      </c>
      <c r="CC69" s="335">
        <v>2.1848587796583843</v>
      </c>
      <c r="CD69" s="335">
        <v>2.172418299934769</v>
      </c>
      <c r="CE69" s="335">
        <v>2.1598916951997928</v>
      </c>
      <c r="CF69" s="335">
        <v>2.1472207193006865</v>
      </c>
    </row>
    <row r="70" spans="2:84">
      <c r="B70" s="334" t="s">
        <v>529</v>
      </c>
      <c r="C70" s="335">
        <v>0.16329036890718357</v>
      </c>
      <c r="D70" s="335">
        <v>0.23601024109535718</v>
      </c>
      <c r="E70" s="335">
        <v>0.31652361954039521</v>
      </c>
      <c r="F70" s="335">
        <v>0.39964215246392892</v>
      </c>
      <c r="G70" s="335">
        <v>0.47974974033868628</v>
      </c>
      <c r="H70" s="335">
        <v>0.5538152423009437</v>
      </c>
      <c r="I70" s="335">
        <v>0.61885432491271142</v>
      </c>
      <c r="J70" s="335">
        <v>0.6523193978253552</v>
      </c>
      <c r="K70" s="335">
        <v>0.65792843329572126</v>
      </c>
      <c r="L70" s="335">
        <v>0.65634807546123419</v>
      </c>
      <c r="M70" s="335">
        <v>0.67666015414541114</v>
      </c>
      <c r="N70" s="335">
        <v>0.69491270930046534</v>
      </c>
      <c r="O70" s="335">
        <v>0.68646769688842868</v>
      </c>
      <c r="P70" s="335">
        <v>0.68410835658092073</v>
      </c>
      <c r="Q70" s="335">
        <v>0.70987539917367748</v>
      </c>
      <c r="R70" s="335">
        <v>0.77629211518887842</v>
      </c>
      <c r="S70" s="335">
        <v>0.87536701552823493</v>
      </c>
      <c r="T70" s="335">
        <v>0.99950862778813199</v>
      </c>
      <c r="U70" s="335">
        <v>1.1488315867312413</v>
      </c>
      <c r="V70" s="335">
        <v>1.3214887666624084</v>
      </c>
      <c r="W70" s="335">
        <v>1.5171055323139551</v>
      </c>
      <c r="X70" s="335">
        <v>1.6577092012363843</v>
      </c>
      <c r="Y70" s="335">
        <v>1.7869261760015602</v>
      </c>
      <c r="Z70" s="335">
        <v>1.9310457067467939</v>
      </c>
      <c r="AA70" s="335">
        <v>2.0646985984410877</v>
      </c>
      <c r="AB70" s="335">
        <v>2.1699279326930627</v>
      </c>
      <c r="AC70" s="335">
        <v>2.2661129108999263</v>
      </c>
      <c r="AD70" s="335">
        <v>2.3450191145202552</v>
      </c>
      <c r="AE70" s="335">
        <v>2.4117415899199441</v>
      </c>
      <c r="AF70" s="335">
        <v>2.4763836350594493</v>
      </c>
      <c r="AG70" s="335">
        <v>2.5317864883626444</v>
      </c>
      <c r="AH70" s="335">
        <v>2.5768943366436288</v>
      </c>
      <c r="AI70" s="335">
        <v>2.7326440358627724</v>
      </c>
      <c r="AJ70" s="335">
        <v>2.8344654605238668</v>
      </c>
      <c r="AK70" s="335">
        <v>3.0410103939848456</v>
      </c>
      <c r="AL70" s="335">
        <v>3.2937535305148962</v>
      </c>
      <c r="AM70" s="335">
        <v>3.4023941956917656</v>
      </c>
      <c r="AN70" s="335">
        <v>3.4613843700098368</v>
      </c>
      <c r="AO70" s="335">
        <v>3.3867909565647025</v>
      </c>
      <c r="AP70" s="335">
        <v>3.1595087170839098</v>
      </c>
      <c r="AQ70" s="335">
        <v>3.1894147835430209</v>
      </c>
      <c r="AR70" s="335">
        <v>3.266225054785044</v>
      </c>
      <c r="AS70" s="335">
        <v>3.3007506661733701</v>
      </c>
      <c r="AT70" s="335">
        <v>3.3146437242305393</v>
      </c>
      <c r="AU70" s="335">
        <v>3.3124689729139578</v>
      </c>
      <c r="AV70" s="335">
        <v>3.337428385685711</v>
      </c>
      <c r="AW70" s="335">
        <v>3.3514187901623798</v>
      </c>
      <c r="AX70" s="335">
        <v>3.3622270749628105</v>
      </c>
      <c r="AY70" s="335">
        <v>3.3694918054912129</v>
      </c>
      <c r="AZ70" s="335">
        <v>3.368397717702944</v>
      </c>
      <c r="BA70" s="335">
        <v>3.3643386425803223</v>
      </c>
      <c r="BB70" s="335">
        <v>3.3571312489962404</v>
      </c>
      <c r="BC70" s="335">
        <v>3.3468998756506618</v>
      </c>
      <c r="BD70" s="335">
        <v>3.3334798720105354</v>
      </c>
      <c r="BE70" s="335">
        <v>3.317468137311455</v>
      </c>
      <c r="BF70" s="335">
        <v>3.2986573115895541</v>
      </c>
      <c r="BG70" s="335">
        <v>3.2771209576337568</v>
      </c>
      <c r="BH70" s="335">
        <v>3.2527311003155543</v>
      </c>
      <c r="BI70" s="335">
        <v>3.2254831001740287</v>
      </c>
      <c r="BJ70" s="335">
        <v>3.2703677200422834</v>
      </c>
      <c r="BK70" s="335">
        <v>3.3243983146607143</v>
      </c>
      <c r="BL70" s="335">
        <v>3.3783120954913173</v>
      </c>
      <c r="BM70" s="335">
        <v>3.4320993650970952</v>
      </c>
      <c r="BN70" s="335">
        <v>3.4858886651691035</v>
      </c>
      <c r="BO70" s="335">
        <v>3.5394597295113441</v>
      </c>
      <c r="BP70" s="335">
        <v>3.5929572075882112</v>
      </c>
      <c r="BQ70" s="335">
        <v>3.6464136185258025</v>
      </c>
      <c r="BR70" s="335">
        <v>3.6999818927529091</v>
      </c>
      <c r="BS70" s="335">
        <v>3.7534565195330893</v>
      </c>
      <c r="BT70" s="335">
        <v>3.8069825566102717</v>
      </c>
      <c r="BU70" s="335">
        <v>3.8605848152587079</v>
      </c>
      <c r="BV70" s="335">
        <v>3.9144087009052071</v>
      </c>
      <c r="BW70" s="335">
        <v>3.9682269285302887</v>
      </c>
      <c r="BX70" s="335">
        <v>4.0221653769138808</v>
      </c>
      <c r="BY70" s="335">
        <v>4.0762163160687308</v>
      </c>
      <c r="BZ70" s="335">
        <v>4.1304828928427861</v>
      </c>
      <c r="CA70" s="335">
        <v>4.1847071385393795</v>
      </c>
      <c r="CB70" s="335">
        <v>4.2389801281190227</v>
      </c>
      <c r="CC70" s="335">
        <v>4.2932785116672649</v>
      </c>
      <c r="CD70" s="335">
        <v>4.3477000966976895</v>
      </c>
      <c r="CE70" s="335">
        <v>4.4022530811519403</v>
      </c>
      <c r="CF70" s="335">
        <v>4.4570401298336497</v>
      </c>
    </row>
    <row r="71" spans="2:84">
      <c r="B71" s="334" t="s">
        <v>530</v>
      </c>
      <c r="C71" s="335">
        <v>3.628287352375352E-2</v>
      </c>
      <c r="D71" s="335">
        <v>6.7166375101343948E-2</v>
      </c>
      <c r="E71" s="335">
        <v>0.10883339186447698</v>
      </c>
      <c r="F71" s="335">
        <v>0.16466738012377094</v>
      </c>
      <c r="G71" s="335">
        <v>0.23374130998638942</v>
      </c>
      <c r="H71" s="335">
        <v>0.31504299434370375</v>
      </c>
      <c r="I71" s="335">
        <v>0.40754075172268001</v>
      </c>
      <c r="J71" s="335">
        <v>0.51023386644763613</v>
      </c>
      <c r="K71" s="335">
        <v>0.62236847120820804</v>
      </c>
      <c r="L71" s="335">
        <v>0.74980993161385667</v>
      </c>
      <c r="M71" s="335">
        <v>0.89434231564391697</v>
      </c>
      <c r="N71" s="335">
        <v>1.041593013962999</v>
      </c>
      <c r="O71" s="335">
        <v>1.2065597579848681</v>
      </c>
      <c r="P71" s="335">
        <v>1.4140194455398047</v>
      </c>
      <c r="Q71" s="335">
        <v>1.6763068273193118</v>
      </c>
      <c r="R71" s="335">
        <v>1.97963959175759</v>
      </c>
      <c r="S71" s="335">
        <v>2.2725891761600812</v>
      </c>
      <c r="T71" s="335">
        <v>2.5317853269223551</v>
      </c>
      <c r="U71" s="335">
        <v>2.7484645964246806</v>
      </c>
      <c r="V71" s="335">
        <v>2.9197990912705074</v>
      </c>
      <c r="W71" s="335">
        <v>3.0909967060327452</v>
      </c>
      <c r="X71" s="335">
        <v>3.1370944361380233</v>
      </c>
      <c r="Y71" s="335">
        <v>3.145901662622502</v>
      </c>
      <c r="Z71" s="335">
        <v>3.1634707855129069</v>
      </c>
      <c r="AA71" s="335">
        <v>3.1559024295179294</v>
      </c>
      <c r="AB71" s="335">
        <v>3.1299452879090359</v>
      </c>
      <c r="AC71" s="335">
        <v>3.103246490685089</v>
      </c>
      <c r="AD71" s="335">
        <v>3.074707871132814</v>
      </c>
      <c r="AE71" s="335">
        <v>3.0627745128701798</v>
      </c>
      <c r="AF71" s="335">
        <v>3.0834132538985051</v>
      </c>
      <c r="AG71" s="335">
        <v>3.1327401457144504</v>
      </c>
      <c r="AH71" s="335">
        <v>3.2272606056742483</v>
      </c>
      <c r="AI71" s="335">
        <v>3.4967751089025687</v>
      </c>
      <c r="AJ71" s="335">
        <v>3.6903759859458503</v>
      </c>
      <c r="AK71" s="335">
        <v>3.8815706038772211</v>
      </c>
      <c r="AL71" s="335">
        <v>4.0445455617791835</v>
      </c>
      <c r="AM71" s="335">
        <v>4.2238048487424864</v>
      </c>
      <c r="AN71" s="335">
        <v>4.3467744450022137</v>
      </c>
      <c r="AO71" s="335">
        <v>4.4010501773053221</v>
      </c>
      <c r="AP71" s="335">
        <v>4.222705456917021</v>
      </c>
      <c r="AQ71" s="335">
        <v>4.3629065991746954</v>
      </c>
      <c r="AR71" s="335">
        <v>4.5505359296330061</v>
      </c>
      <c r="AS71" s="335">
        <v>4.6658108975436399</v>
      </c>
      <c r="AT71" s="335">
        <v>4.7375503862167729</v>
      </c>
      <c r="AU71" s="335">
        <v>4.7709604406398176</v>
      </c>
      <c r="AV71" s="335">
        <v>4.826082685707874</v>
      </c>
      <c r="AW71" s="335">
        <v>4.9152725901292387</v>
      </c>
      <c r="AX71" s="335">
        <v>5.0041333544112074</v>
      </c>
      <c r="AY71" s="335">
        <v>5.0917334241669838</v>
      </c>
      <c r="AZ71" s="335">
        <v>5.170859453859908</v>
      </c>
      <c r="BA71" s="335">
        <v>5.2495433256212154</v>
      </c>
      <c r="BB71" s="335">
        <v>5.327747157577698</v>
      </c>
      <c r="BC71" s="335">
        <v>5.4051679094893057</v>
      </c>
      <c r="BD71" s="335">
        <v>5.4817661581007098</v>
      </c>
      <c r="BE71" s="335">
        <v>5.5585167807457641</v>
      </c>
      <c r="BF71" s="335">
        <v>5.6353987537218568</v>
      </c>
      <c r="BG71" s="335">
        <v>5.7119559555834263</v>
      </c>
      <c r="BH71" s="335">
        <v>5.7882674843192889</v>
      </c>
      <c r="BI71" s="335">
        <v>5.8643274372331522</v>
      </c>
      <c r="BJ71" s="335">
        <v>5.9402344999296659</v>
      </c>
      <c r="BK71" s="335">
        <v>6.0156659497359222</v>
      </c>
      <c r="BL71" s="335">
        <v>6.0907612335294958</v>
      </c>
      <c r="BM71" s="335">
        <v>6.1655116707735775</v>
      </c>
      <c r="BN71" s="335">
        <v>6.2400964135464401</v>
      </c>
      <c r="BO71" s="335">
        <v>6.3142477401666541</v>
      </c>
      <c r="BP71" s="335">
        <v>6.3881721457190199</v>
      </c>
      <c r="BQ71" s="335">
        <v>6.4619336653465291</v>
      </c>
      <c r="BR71" s="335">
        <v>6.5357510288714478</v>
      </c>
      <c r="BS71" s="335">
        <v>6.6093796280436514</v>
      </c>
      <c r="BT71" s="335">
        <v>6.6830225057109267</v>
      </c>
      <c r="BU71" s="335">
        <v>6.7567264833347274</v>
      </c>
      <c r="BV71" s="335">
        <v>6.83069354421984</v>
      </c>
      <c r="BW71" s="335">
        <v>6.9046385660761507</v>
      </c>
      <c r="BX71" s="335">
        <v>6.9787286578578547</v>
      </c>
      <c r="BY71" s="335">
        <v>7.052952356313452</v>
      </c>
      <c r="BZ71" s="335">
        <v>7.1274371779280745</v>
      </c>
      <c r="CA71" s="335">
        <v>7.2018449786095715</v>
      </c>
      <c r="CB71" s="335">
        <v>7.2762830470961051</v>
      </c>
      <c r="CC71" s="335">
        <v>7.3507139583451</v>
      </c>
      <c r="CD71" s="335">
        <v>7.4252571662029778</v>
      </c>
      <c r="CE71" s="335">
        <v>7.5000292348738089</v>
      </c>
      <c r="CF71" s="335">
        <v>7.5751550710562103</v>
      </c>
    </row>
    <row r="72" spans="2:84" ht="13.5" thickBot="1">
      <c r="B72" s="341" t="s">
        <v>33</v>
      </c>
      <c r="C72" s="342">
        <v>4.1517076175667311</v>
      </c>
      <c r="D72" s="342">
        <v>4.3272051468962758</v>
      </c>
      <c r="E72" s="342">
        <v>4.5275536413936726</v>
      </c>
      <c r="F72" s="342">
        <v>4.7616711805118204</v>
      </c>
      <c r="G72" s="342">
        <v>5.0208403777165458</v>
      </c>
      <c r="H72" s="342">
        <v>5.288810484599499</v>
      </c>
      <c r="I72" s="342">
        <v>5.5418957853401407</v>
      </c>
      <c r="J72" s="342">
        <v>5.7618907130454868</v>
      </c>
      <c r="K72" s="342">
        <v>5.9636431267399352</v>
      </c>
      <c r="L72" s="342">
        <v>6.1800933535057094</v>
      </c>
      <c r="M72" s="342">
        <v>6.4702908332014566</v>
      </c>
      <c r="N72" s="342">
        <v>6.7967077097142719</v>
      </c>
      <c r="O72" s="342">
        <v>7.1131165878263687</v>
      </c>
      <c r="P72" s="342">
        <v>7.5146110979027654</v>
      </c>
      <c r="Q72" s="342">
        <v>8.0599236118547744</v>
      </c>
      <c r="R72" s="342">
        <v>8.724871298999016</v>
      </c>
      <c r="S72" s="342">
        <v>9.4341676131611756</v>
      </c>
      <c r="T72" s="342">
        <v>10.126377242928447</v>
      </c>
      <c r="U72" s="342">
        <v>10.765761550459949</v>
      </c>
      <c r="V72" s="342">
        <v>11.333623898104467</v>
      </c>
      <c r="W72" s="342">
        <v>11.977292918435285</v>
      </c>
      <c r="X72" s="342">
        <v>12.213115684120361</v>
      </c>
      <c r="Y72" s="342">
        <v>12.374903699597938</v>
      </c>
      <c r="Z72" s="342">
        <v>12.583062595726343</v>
      </c>
      <c r="AA72" s="342">
        <v>12.680081333768831</v>
      </c>
      <c r="AB72" s="342">
        <v>12.718432810212539</v>
      </c>
      <c r="AC72" s="342">
        <v>12.731715766410694</v>
      </c>
      <c r="AD72" s="342">
        <v>12.694223107829226</v>
      </c>
      <c r="AE72" s="342">
        <v>12.667636830557246</v>
      </c>
      <c r="AF72" s="342">
        <v>12.700152684720345</v>
      </c>
      <c r="AG72" s="342">
        <v>12.760423534153809</v>
      </c>
      <c r="AH72" s="342">
        <v>12.876447517099109</v>
      </c>
      <c r="AI72" s="342">
        <v>13.584806685679894</v>
      </c>
      <c r="AJ72" s="342">
        <v>13.862641653187424</v>
      </c>
      <c r="AK72" s="342">
        <v>14.23482162966523</v>
      </c>
      <c r="AL72" s="342">
        <v>14.584291597843702</v>
      </c>
      <c r="AM72" s="342">
        <v>14.794989187355238</v>
      </c>
      <c r="AN72" s="342">
        <v>14.954057062344837</v>
      </c>
      <c r="AO72" s="342">
        <v>14.820812790829942</v>
      </c>
      <c r="AP72" s="342">
        <v>13.964422222550873</v>
      </c>
      <c r="AQ72" s="342">
        <v>14.21294663349029</v>
      </c>
      <c r="AR72" s="342">
        <v>14.652105839214396</v>
      </c>
      <c r="AS72" s="342">
        <v>14.887886044142567</v>
      </c>
      <c r="AT72" s="342">
        <v>15.014095754761396</v>
      </c>
      <c r="AU72" s="342">
        <v>15.049959308840219</v>
      </c>
      <c r="AV72" s="342">
        <v>15.183844118160877</v>
      </c>
      <c r="AW72" s="342">
        <v>15.336035069952136</v>
      </c>
      <c r="AX72" s="342">
        <v>15.482499047709577</v>
      </c>
      <c r="AY72" s="342">
        <v>15.621122288044308</v>
      </c>
      <c r="AZ72" s="342">
        <v>15.729718423806649</v>
      </c>
      <c r="BA72" s="342">
        <v>15.833180013182172</v>
      </c>
      <c r="BB72" s="342">
        <v>15.931059244716032</v>
      </c>
      <c r="BC72" s="342">
        <v>16.023251059923304</v>
      </c>
      <c r="BD72" s="342">
        <v>16.109335524163075</v>
      </c>
      <c r="BE72" s="342">
        <v>16.192222979707864</v>
      </c>
      <c r="BF72" s="342">
        <v>16.271452881747894</v>
      </c>
      <c r="BG72" s="342">
        <v>16.346502128957223</v>
      </c>
      <c r="BH72" s="342">
        <v>16.417236214344378</v>
      </c>
      <c r="BI72" s="342">
        <v>16.483663900946738</v>
      </c>
      <c r="BJ72" s="342">
        <v>16.620808676520525</v>
      </c>
      <c r="BK72" s="342">
        <v>16.765415073470365</v>
      </c>
      <c r="BL72" s="342">
        <v>16.892008723746443</v>
      </c>
      <c r="BM72" s="342">
        <v>17.012939266133394</v>
      </c>
      <c r="BN72" s="342">
        <v>17.132469786707706</v>
      </c>
      <c r="BO72" s="342">
        <v>17.250359598668279</v>
      </c>
      <c r="BP72" s="342">
        <v>17.366967426810422</v>
      </c>
      <c r="BQ72" s="342">
        <v>17.482489470177413</v>
      </c>
      <c r="BR72" s="342">
        <v>17.597304223697719</v>
      </c>
      <c r="BS72" s="342">
        <v>17.711228243757681</v>
      </c>
      <c r="BT72" s="342">
        <v>17.824591620110027</v>
      </c>
      <c r="BU72" s="342">
        <v>17.937530155053203</v>
      </c>
      <c r="BV72" s="342">
        <v>18.050360483632879</v>
      </c>
      <c r="BW72" s="342">
        <v>18.162788432096235</v>
      </c>
      <c r="BX72" s="342">
        <v>18.275036084495934</v>
      </c>
      <c r="BY72" s="342">
        <v>18.387079270508178</v>
      </c>
      <c r="BZ72" s="342">
        <v>18.499031823139582</v>
      </c>
      <c r="CA72" s="342">
        <v>18.610468325226272</v>
      </c>
      <c r="CB72" s="342">
        <v>18.721453608145449</v>
      </c>
      <c r="CC72" s="342">
        <v>18.831900580452306</v>
      </c>
      <c r="CD72" s="342">
        <v>18.941904025410036</v>
      </c>
      <c r="CE72" s="342">
        <v>19.052205904152345</v>
      </c>
      <c r="CF72" s="342">
        <v>19.162903428400746</v>
      </c>
    </row>
    <row r="74" spans="2:84" ht="13.5" thickBot="1">
      <c r="C74" s="321" t="s">
        <v>32</v>
      </c>
      <c r="F74" s="326"/>
      <c r="G74" s="327"/>
    </row>
    <row r="75" spans="2:84">
      <c r="B75" s="328"/>
      <c r="C75" s="329" t="s">
        <v>489</v>
      </c>
      <c r="D75" s="289"/>
      <c r="E75" s="289"/>
      <c r="F75" s="289"/>
      <c r="G75" s="289"/>
      <c r="H75" s="289"/>
      <c r="I75" s="289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9"/>
      <c r="AD75" s="289"/>
      <c r="AE75" s="289"/>
      <c r="AF75" s="289"/>
      <c r="AG75" s="289"/>
      <c r="AH75" s="289"/>
      <c r="AI75" s="289"/>
      <c r="AJ75" s="289"/>
      <c r="AK75" s="289"/>
      <c r="AL75" s="289"/>
      <c r="AM75" s="289"/>
      <c r="AN75" s="289"/>
      <c r="AO75" s="289"/>
      <c r="AP75" s="289"/>
      <c r="AQ75" s="289"/>
      <c r="AR75" s="289"/>
      <c r="AS75" s="289"/>
      <c r="AT75" s="289"/>
      <c r="AU75" s="289"/>
      <c r="AV75" s="289"/>
      <c r="AW75" s="289"/>
      <c r="AX75" s="289"/>
      <c r="AY75" s="289"/>
      <c r="AZ75" s="289"/>
      <c r="BA75" s="289"/>
      <c r="BB75" s="289"/>
      <c r="BC75" s="289"/>
      <c r="BD75" s="289"/>
      <c r="BE75" s="289"/>
      <c r="BF75" s="289"/>
      <c r="BG75" s="289"/>
      <c r="BH75" s="289"/>
      <c r="BI75" s="289"/>
      <c r="BJ75" s="289"/>
      <c r="BK75" s="289"/>
      <c r="BL75" s="289"/>
      <c r="BM75" s="289"/>
      <c r="BN75" s="289"/>
      <c r="BO75" s="289"/>
      <c r="BP75" s="289"/>
      <c r="BQ75" s="289"/>
      <c r="BR75" s="289"/>
      <c r="BS75" s="289"/>
      <c r="BT75" s="289"/>
      <c r="BU75" s="289"/>
      <c r="BV75" s="289"/>
      <c r="BW75" s="289"/>
      <c r="BX75" s="289"/>
      <c r="BY75" s="289"/>
      <c r="BZ75" s="289"/>
      <c r="CA75" s="289"/>
      <c r="CB75" s="289"/>
      <c r="CC75" s="289"/>
      <c r="CD75" s="289"/>
      <c r="CE75" s="289"/>
      <c r="CF75" s="289"/>
    </row>
    <row r="76" spans="2:84" s="76" customFormat="1">
      <c r="B76" s="333" t="s">
        <v>36</v>
      </c>
      <c r="C76" s="322">
        <v>1970</v>
      </c>
      <c r="D76" s="322">
        <v>1971</v>
      </c>
      <c r="E76" s="322">
        <v>1972</v>
      </c>
      <c r="F76" s="322">
        <v>1973</v>
      </c>
      <c r="G76" s="322">
        <v>1974</v>
      </c>
      <c r="H76" s="322">
        <v>1975</v>
      </c>
      <c r="I76" s="322">
        <v>1976</v>
      </c>
      <c r="J76" s="322">
        <v>1977</v>
      </c>
      <c r="K76" s="322">
        <v>1978</v>
      </c>
      <c r="L76" s="322">
        <v>1979</v>
      </c>
      <c r="M76" s="322">
        <v>1980</v>
      </c>
      <c r="N76" s="322">
        <v>1981</v>
      </c>
      <c r="O76" s="322">
        <v>1982</v>
      </c>
      <c r="P76" s="322">
        <v>1983</v>
      </c>
      <c r="Q76" s="322">
        <v>1984</v>
      </c>
      <c r="R76" s="322">
        <v>1985</v>
      </c>
      <c r="S76" s="322">
        <v>1986</v>
      </c>
      <c r="T76" s="322">
        <v>1987</v>
      </c>
      <c r="U76" s="322">
        <v>1988</v>
      </c>
      <c r="V76" s="322">
        <v>1989</v>
      </c>
      <c r="W76" s="322">
        <v>1990</v>
      </c>
      <c r="X76" s="322">
        <v>1991</v>
      </c>
      <c r="Y76" s="322">
        <v>1992</v>
      </c>
      <c r="Z76" s="322">
        <v>1993</v>
      </c>
      <c r="AA76" s="322">
        <v>1994</v>
      </c>
      <c r="AB76" s="322">
        <v>1995</v>
      </c>
      <c r="AC76" s="322">
        <v>1996</v>
      </c>
      <c r="AD76" s="322">
        <v>1997</v>
      </c>
      <c r="AE76" s="322">
        <v>1998</v>
      </c>
      <c r="AF76" s="322">
        <v>1999</v>
      </c>
      <c r="AG76" s="322">
        <v>2000</v>
      </c>
      <c r="AH76" s="322">
        <v>2001</v>
      </c>
      <c r="AI76" s="322">
        <v>2002</v>
      </c>
      <c r="AJ76" s="322">
        <v>2003</v>
      </c>
      <c r="AK76" s="322">
        <v>2004</v>
      </c>
      <c r="AL76" s="322">
        <v>2005</v>
      </c>
      <c r="AM76" s="322">
        <v>2006</v>
      </c>
      <c r="AN76" s="322">
        <v>2007</v>
      </c>
      <c r="AO76" s="322">
        <v>2008</v>
      </c>
      <c r="AP76" s="322">
        <v>2009</v>
      </c>
      <c r="AQ76" s="322">
        <v>2010</v>
      </c>
      <c r="AR76" s="322">
        <v>2011</v>
      </c>
      <c r="AS76" s="322">
        <v>2012</v>
      </c>
      <c r="AT76" s="322">
        <v>2013</v>
      </c>
      <c r="AU76" s="322">
        <v>2014</v>
      </c>
      <c r="AV76" s="322">
        <v>2015</v>
      </c>
      <c r="AW76" s="322">
        <v>2016</v>
      </c>
      <c r="AX76" s="322">
        <v>2017</v>
      </c>
      <c r="AY76" s="322">
        <v>2018</v>
      </c>
      <c r="AZ76" s="322">
        <v>2019</v>
      </c>
      <c r="BA76" s="322">
        <v>2020</v>
      </c>
      <c r="BB76" s="322">
        <v>2021</v>
      </c>
      <c r="BC76" s="322">
        <v>2022</v>
      </c>
      <c r="BD76" s="322">
        <v>2023</v>
      </c>
      <c r="BE76" s="322">
        <v>2024</v>
      </c>
      <c r="BF76" s="322">
        <v>2025</v>
      </c>
      <c r="BG76" s="322">
        <v>2026</v>
      </c>
      <c r="BH76" s="322">
        <v>2027</v>
      </c>
      <c r="BI76" s="322">
        <v>2028</v>
      </c>
      <c r="BJ76" s="322">
        <v>2029</v>
      </c>
      <c r="BK76" s="322">
        <v>2030</v>
      </c>
      <c r="BL76" s="322">
        <v>2031</v>
      </c>
      <c r="BM76" s="322">
        <v>2032</v>
      </c>
      <c r="BN76" s="322">
        <v>2033</v>
      </c>
      <c r="BO76" s="322">
        <v>2034</v>
      </c>
      <c r="BP76" s="322">
        <v>2035</v>
      </c>
      <c r="BQ76" s="322">
        <v>2036</v>
      </c>
      <c r="BR76" s="322">
        <v>2037</v>
      </c>
      <c r="BS76" s="322">
        <v>2038</v>
      </c>
      <c r="BT76" s="322">
        <v>2039</v>
      </c>
      <c r="BU76" s="322">
        <v>2040</v>
      </c>
      <c r="BV76" s="322">
        <v>2041</v>
      </c>
      <c r="BW76" s="322">
        <v>2042</v>
      </c>
      <c r="BX76" s="322">
        <v>2043</v>
      </c>
      <c r="BY76" s="322">
        <v>2044</v>
      </c>
      <c r="BZ76" s="322">
        <v>2045</v>
      </c>
      <c r="CA76" s="322">
        <v>2046</v>
      </c>
      <c r="CB76" s="322">
        <v>2047</v>
      </c>
      <c r="CC76" s="322">
        <v>2048</v>
      </c>
      <c r="CD76" s="322">
        <v>2049</v>
      </c>
      <c r="CE76" s="322">
        <v>2050</v>
      </c>
      <c r="CF76" s="322">
        <v>2051</v>
      </c>
    </row>
    <row r="77" spans="2:84">
      <c r="B77" s="334" t="s">
        <v>527</v>
      </c>
      <c r="C77" s="335">
        <v>12.106344167959742</v>
      </c>
      <c r="D77" s="335">
        <v>12.392704699186213</v>
      </c>
      <c r="E77" s="335">
        <v>12.712409968565117</v>
      </c>
      <c r="F77" s="335">
        <v>13.106710228460543</v>
      </c>
      <c r="G77" s="335">
        <v>13.576121798674503</v>
      </c>
      <c r="H77" s="335">
        <v>14.064193094386837</v>
      </c>
      <c r="I77" s="335">
        <v>14.48886980754817</v>
      </c>
      <c r="J77" s="335">
        <v>14.851938942806218</v>
      </c>
      <c r="K77" s="335">
        <v>15.168747602867686</v>
      </c>
      <c r="L77" s="335">
        <v>15.443287581844631</v>
      </c>
      <c r="M77" s="335">
        <v>15.755242769716855</v>
      </c>
      <c r="N77" s="335">
        <v>16.088950345438146</v>
      </c>
      <c r="O77" s="335">
        <v>16.322243590109544</v>
      </c>
      <c r="P77" s="335">
        <v>16.586122803483299</v>
      </c>
      <c r="Q77" s="335">
        <v>16.880024243206105</v>
      </c>
      <c r="R77" s="335">
        <v>17.111163026953264</v>
      </c>
      <c r="S77" s="335">
        <v>17.235626553177298</v>
      </c>
      <c r="T77" s="335">
        <v>17.322201963669936</v>
      </c>
      <c r="U77" s="335">
        <v>17.383684718604488</v>
      </c>
      <c r="V77" s="335">
        <v>17.426310714301508</v>
      </c>
      <c r="W77" s="335">
        <v>17.450261812988192</v>
      </c>
      <c r="X77" s="335">
        <v>17.50932917472359</v>
      </c>
      <c r="Y77" s="335">
        <v>17.565605491870802</v>
      </c>
      <c r="Z77" s="335">
        <v>17.649726351241561</v>
      </c>
      <c r="AA77" s="335">
        <v>17.749581171472062</v>
      </c>
      <c r="AB77" s="335">
        <v>17.921644652791201</v>
      </c>
      <c r="AC77" s="335">
        <v>18.085465455002666</v>
      </c>
      <c r="AD77" s="335">
        <v>18.243222029887587</v>
      </c>
      <c r="AE77" s="335">
        <v>18.380866567337481</v>
      </c>
      <c r="AF77" s="335">
        <v>18.533848981825081</v>
      </c>
      <c r="AG77" s="335">
        <v>18.720516461729137</v>
      </c>
      <c r="AH77" s="335">
        <v>19.014164412660833</v>
      </c>
      <c r="AI77" s="335">
        <v>19.230774340026034</v>
      </c>
      <c r="AJ77" s="335">
        <v>19.437492540473844</v>
      </c>
      <c r="AK77" s="335">
        <v>19.62683408278227</v>
      </c>
      <c r="AL77" s="335">
        <v>19.873300969369179</v>
      </c>
      <c r="AM77" s="335">
        <v>20.120238570637884</v>
      </c>
      <c r="AN77" s="335">
        <v>20.359829614298363</v>
      </c>
      <c r="AO77" s="335">
        <v>20.600120544807819</v>
      </c>
      <c r="AP77" s="335">
        <v>20.840889017398997</v>
      </c>
      <c r="AQ77" s="335">
        <v>21.082000000000001</v>
      </c>
      <c r="AR77" s="335">
        <v>21.324000000000002</v>
      </c>
      <c r="AS77" s="335">
        <v>21.577007911581138</v>
      </c>
      <c r="AT77" s="335">
        <v>21.830279590220986</v>
      </c>
      <c r="AU77" s="335">
        <v>22.08397712153462</v>
      </c>
      <c r="AV77" s="335">
        <v>22.338116245203711</v>
      </c>
      <c r="AW77" s="335">
        <v>22.636784272064396</v>
      </c>
      <c r="AX77" s="335">
        <v>22.931626095714545</v>
      </c>
      <c r="AY77" s="335">
        <v>23.219088084684394</v>
      </c>
      <c r="AZ77" s="335">
        <v>23.466258424704716</v>
      </c>
      <c r="BA77" s="335">
        <v>23.710009606323144</v>
      </c>
      <c r="BB77" s="335">
        <v>23.949928227418702</v>
      </c>
      <c r="BC77" s="335">
        <v>24.185336728348744</v>
      </c>
      <c r="BD77" s="335">
        <v>24.415831966028335</v>
      </c>
      <c r="BE77" s="335">
        <v>24.645816193243451</v>
      </c>
      <c r="BF77" s="335">
        <v>24.874912919844483</v>
      </c>
      <c r="BG77" s="335">
        <v>25.1017440629746</v>
      </c>
      <c r="BH77" s="335">
        <v>25.287993234486162</v>
      </c>
      <c r="BI77" s="335">
        <v>25.378177517764311</v>
      </c>
      <c r="BJ77" s="335">
        <v>25.464982373063357</v>
      </c>
      <c r="BK77" s="335">
        <v>25.548420981104186</v>
      </c>
      <c r="BL77" s="335">
        <v>25.628529631526163</v>
      </c>
      <c r="BM77" s="335">
        <v>25.705359507519283</v>
      </c>
      <c r="BN77" s="335">
        <v>25.779093429491311</v>
      </c>
      <c r="BO77" s="335">
        <v>25.849986539590326</v>
      </c>
      <c r="BP77" s="335">
        <v>25.918320894076469</v>
      </c>
      <c r="BQ77" s="335">
        <v>25.984418752089351</v>
      </c>
      <c r="BR77" s="335">
        <v>26.048577153605848</v>
      </c>
      <c r="BS77" s="335">
        <v>26.111125125305477</v>
      </c>
      <c r="BT77" s="335">
        <v>26.172279611084964</v>
      </c>
      <c r="BU77" s="335">
        <v>26.232255451084523</v>
      </c>
      <c r="BV77" s="335">
        <v>26.291238849395629</v>
      </c>
      <c r="BW77" s="335">
        <v>26.349388474857005</v>
      </c>
      <c r="BX77" s="335">
        <v>26.406749162930282</v>
      </c>
      <c r="BY77" s="335">
        <v>26.463294988001955</v>
      </c>
      <c r="BZ77" s="335">
        <v>26.518911049978794</v>
      </c>
      <c r="CA77" s="335">
        <v>26.573571798742812</v>
      </c>
      <c r="CB77" s="335">
        <v>26.627095997468921</v>
      </c>
      <c r="CC77" s="335">
        <v>26.679373111279812</v>
      </c>
      <c r="CD77" s="335">
        <v>26.730265281587737</v>
      </c>
      <c r="CE77" s="335">
        <v>26.781399661310939</v>
      </c>
      <c r="CF77" s="335">
        <v>26.832626303326737</v>
      </c>
    </row>
    <row r="78" spans="2:84">
      <c r="B78" s="334" t="s">
        <v>528</v>
      </c>
      <c r="C78" s="335">
        <v>0</v>
      </c>
      <c r="D78" s="335">
        <v>0</v>
      </c>
      <c r="E78" s="335">
        <v>0</v>
      </c>
      <c r="F78" s="335">
        <v>0</v>
      </c>
      <c r="G78" s="335">
        <v>0</v>
      </c>
      <c r="H78" s="335">
        <v>5.7751235230599097E-3</v>
      </c>
      <c r="I78" s="335">
        <v>2.052540379815811E-2</v>
      </c>
      <c r="J78" s="335">
        <v>4.3160315683612269E-2</v>
      </c>
      <c r="K78" s="335">
        <v>7.5278229018790749E-2</v>
      </c>
      <c r="L78" s="335">
        <v>0.11853246352165966</v>
      </c>
      <c r="M78" s="335">
        <v>0.17461351081199755</v>
      </c>
      <c r="N78" s="335">
        <v>0.24530314046176996</v>
      </c>
      <c r="O78" s="335">
        <v>0.34727824195070034</v>
      </c>
      <c r="P78" s="335">
        <v>0.48105975828119568</v>
      </c>
      <c r="Q78" s="335">
        <v>0.68243547535866256</v>
      </c>
      <c r="R78" s="335">
        <v>0.95667074884487291</v>
      </c>
      <c r="S78" s="335">
        <v>1.3097953011307484</v>
      </c>
      <c r="T78" s="335">
        <v>1.6985552776431425</v>
      </c>
      <c r="U78" s="335">
        <v>2.0779706849267643</v>
      </c>
      <c r="V78" s="335">
        <v>2.4286155883940799</v>
      </c>
      <c r="W78" s="335">
        <v>2.7239046547522103</v>
      </c>
      <c r="X78" s="335">
        <v>2.9679414812627831</v>
      </c>
      <c r="Y78" s="335">
        <v>3.1495988777363877</v>
      </c>
      <c r="Z78" s="335">
        <v>3.2832804767570685</v>
      </c>
      <c r="AA78" s="335">
        <v>3.3743271718518737</v>
      </c>
      <c r="AB78" s="335">
        <v>3.4118307259676035</v>
      </c>
      <c r="AC78" s="335">
        <v>3.446029662608399</v>
      </c>
      <c r="AD78" s="335">
        <v>3.4662070891911245</v>
      </c>
      <c r="AE78" s="335">
        <v>3.5168658692878427</v>
      </c>
      <c r="AF78" s="335">
        <v>3.567187099562569</v>
      </c>
      <c r="AG78" s="335">
        <v>3.6208667379785058</v>
      </c>
      <c r="AH78" s="335">
        <v>3.6923147519881927</v>
      </c>
      <c r="AI78" s="335">
        <v>3.7459657713755656</v>
      </c>
      <c r="AJ78" s="335">
        <v>3.7948672786179198</v>
      </c>
      <c r="AK78" s="335">
        <v>3.8376318029962282</v>
      </c>
      <c r="AL78" s="335">
        <v>3.8889257426650579</v>
      </c>
      <c r="AM78" s="335">
        <v>3.9377740894064734</v>
      </c>
      <c r="AN78" s="335">
        <v>3.982740872493491</v>
      </c>
      <c r="AO78" s="335">
        <v>4.025503828517361</v>
      </c>
      <c r="AP78" s="335">
        <v>4.0661296263246962</v>
      </c>
      <c r="AQ78" s="335">
        <v>4.1050000000000013</v>
      </c>
      <c r="AR78" s="335">
        <v>4.1420000000000012</v>
      </c>
      <c r="AS78" s="335">
        <v>4.1785120123586337</v>
      </c>
      <c r="AT78" s="335">
        <v>4.2138702165481829</v>
      </c>
      <c r="AU78" s="335">
        <v>4.2477231850969872</v>
      </c>
      <c r="AV78" s="335">
        <v>4.2802252810667216</v>
      </c>
      <c r="AW78" s="335">
        <v>4.3264668632833727</v>
      </c>
      <c r="AX78" s="335">
        <v>4.3717700136373656</v>
      </c>
      <c r="AY78" s="335">
        <v>4.4155270623413392</v>
      </c>
      <c r="AZ78" s="335">
        <v>4.4514777738920035</v>
      </c>
      <c r="BA78" s="335">
        <v>4.486658329329833</v>
      </c>
      <c r="BB78" s="335">
        <v>4.5209670781954907</v>
      </c>
      <c r="BC78" s="335">
        <v>4.5543437213227609</v>
      </c>
      <c r="BD78" s="335">
        <v>4.586690145685516</v>
      </c>
      <c r="BE78" s="335">
        <v>4.6188395322977422</v>
      </c>
      <c r="BF78" s="335">
        <v>4.6506934979113757</v>
      </c>
      <c r="BG78" s="335">
        <v>4.6820578647387476</v>
      </c>
      <c r="BH78" s="335">
        <v>4.7129231065138377</v>
      </c>
      <c r="BI78" s="335">
        <v>4.7432958752356882</v>
      </c>
      <c r="BJ78" s="335">
        <v>4.7731812309366397</v>
      </c>
      <c r="BK78" s="335">
        <v>4.8025018408958138</v>
      </c>
      <c r="BL78" s="335">
        <v>4.8312964574738375</v>
      </c>
      <c r="BM78" s="335">
        <v>4.859569535480718</v>
      </c>
      <c r="BN78" s="335">
        <v>4.8873885265086798</v>
      </c>
      <c r="BO78" s="335">
        <v>4.9147213354096708</v>
      </c>
      <c r="BP78" s="335">
        <v>4.9416550769235315</v>
      </c>
      <c r="BQ78" s="335">
        <v>4.9682473549106483</v>
      </c>
      <c r="BR78" s="335">
        <v>4.9945901003941495</v>
      </c>
      <c r="BS78" s="335">
        <v>5.0206667306945256</v>
      </c>
      <c r="BT78" s="335">
        <v>5.0465549259150349</v>
      </c>
      <c r="BU78" s="335">
        <v>5.0722940779154735</v>
      </c>
      <c r="BV78" s="335">
        <v>5.0979574616043708</v>
      </c>
      <c r="BW78" s="335">
        <v>5.123496595142992</v>
      </c>
      <c r="BX78" s="335">
        <v>5.1489578220697165</v>
      </c>
      <c r="BY78" s="335">
        <v>5.1743348929980479</v>
      </c>
      <c r="BZ78" s="335">
        <v>5.1996435100212102</v>
      </c>
      <c r="CA78" s="335">
        <v>5.2247984422571863</v>
      </c>
      <c r="CB78" s="335">
        <v>5.2498018355310752</v>
      </c>
      <c r="CC78" s="335">
        <v>5.2746300797201888</v>
      </c>
      <c r="CD78" s="335">
        <v>5.2992938184122629</v>
      </c>
      <c r="CE78" s="335">
        <v>5.3240346342503599</v>
      </c>
      <c r="CF78" s="335">
        <v>5.3488629294302523</v>
      </c>
    </row>
    <row r="79" spans="2:84">
      <c r="B79" s="334" t="s">
        <v>529</v>
      </c>
      <c r="C79" s="335">
        <v>0.22775875418700253</v>
      </c>
      <c r="D79" s="335">
        <v>0.33269538527680348</v>
      </c>
      <c r="E79" s="335">
        <v>0.45079483956574384</v>
      </c>
      <c r="F79" s="335">
        <v>0.57482139009238886</v>
      </c>
      <c r="G79" s="335">
        <v>0.69658161328347923</v>
      </c>
      <c r="H79" s="335">
        <v>0.8114669930185332</v>
      </c>
      <c r="I79" s="335">
        <v>0.9147727918819426</v>
      </c>
      <c r="J79" s="335">
        <v>0.97098568279860265</v>
      </c>
      <c r="K79" s="335">
        <v>0.98472335148855039</v>
      </c>
      <c r="L79" s="335">
        <v>0.98820224700687753</v>
      </c>
      <c r="M79" s="335">
        <v>1.0289375144853423</v>
      </c>
      <c r="N79" s="335">
        <v>1.0692990953936672</v>
      </c>
      <c r="O79" s="335">
        <v>1.0673019788666165</v>
      </c>
      <c r="P79" s="335">
        <v>1.0784722656183552</v>
      </c>
      <c r="Q79" s="335">
        <v>1.1425342831751137</v>
      </c>
      <c r="R79" s="335">
        <v>1.2851706537948431</v>
      </c>
      <c r="S79" s="335">
        <v>1.4940046290930618</v>
      </c>
      <c r="T79" s="335">
        <v>1.7581780444025792</v>
      </c>
      <c r="U79" s="335">
        <v>2.078796333061173</v>
      </c>
      <c r="V79" s="335">
        <v>2.4542780104075144</v>
      </c>
      <c r="W79" s="335">
        <v>2.8345045501386101</v>
      </c>
      <c r="X79" s="335">
        <v>3.1857412510328507</v>
      </c>
      <c r="Y79" s="335">
        <v>3.5140922310021914</v>
      </c>
      <c r="Z79" s="335">
        <v>3.8586293321324581</v>
      </c>
      <c r="AA79" s="335">
        <v>4.221181669558538</v>
      </c>
      <c r="AB79" s="335">
        <v>4.5312020034924911</v>
      </c>
      <c r="AC79" s="335">
        <v>4.82094150731319</v>
      </c>
      <c r="AD79" s="335">
        <v>5.088772887617715</v>
      </c>
      <c r="AE79" s="335">
        <v>5.3423212644247</v>
      </c>
      <c r="AF79" s="335">
        <v>5.5838519902953552</v>
      </c>
      <c r="AG79" s="335">
        <v>5.820260101512833</v>
      </c>
      <c r="AH79" s="335">
        <v>6.0765740074820247</v>
      </c>
      <c r="AI79" s="335">
        <v>6.2957174988897648</v>
      </c>
      <c r="AJ79" s="335">
        <v>6.6276523850000002</v>
      </c>
      <c r="AK79" s="335">
        <v>7.310319999999999</v>
      </c>
      <c r="AL79" s="335">
        <v>8.1532479999999978</v>
      </c>
      <c r="AM79" s="335">
        <v>8.6261830000000028</v>
      </c>
      <c r="AN79" s="335">
        <v>8.973691500000001</v>
      </c>
      <c r="AO79" s="335">
        <v>9.1951650000000011</v>
      </c>
      <c r="AP79" s="335">
        <v>9.4192505000000004</v>
      </c>
      <c r="AQ79" s="335">
        <v>9.6460000000000026</v>
      </c>
      <c r="AR79" s="335">
        <v>9.8749999999999982</v>
      </c>
      <c r="AS79" s="335">
        <v>10.112248000000001</v>
      </c>
      <c r="AT79" s="335">
        <v>10.351800000000003</v>
      </c>
      <c r="AU79" s="335">
        <v>10.594019999999997</v>
      </c>
      <c r="AV79" s="335">
        <v>10.838904999999999</v>
      </c>
      <c r="AW79" s="335">
        <v>11.11267285437054</v>
      </c>
      <c r="AX79" s="335">
        <v>11.386991778455798</v>
      </c>
      <c r="AY79" s="335">
        <v>11.659278473225799</v>
      </c>
      <c r="AZ79" s="335">
        <v>11.913023685240491</v>
      </c>
      <c r="BA79" s="335">
        <v>12.16645865943039</v>
      </c>
      <c r="BB79" s="335">
        <v>12.419645957113673</v>
      </c>
      <c r="BC79" s="335">
        <v>12.671441387419637</v>
      </c>
      <c r="BD79" s="335">
        <v>12.921894056911286</v>
      </c>
      <c r="BE79" s="335">
        <v>13.173261274789557</v>
      </c>
      <c r="BF79" s="335">
        <v>13.425668143633564</v>
      </c>
      <c r="BG79" s="335">
        <v>13.677626468921117</v>
      </c>
      <c r="BH79" s="335">
        <v>13.929486856463775</v>
      </c>
      <c r="BI79" s="335">
        <v>14.181208108565803</v>
      </c>
      <c r="BJ79" s="335">
        <v>14.433188985423824</v>
      </c>
      <c r="BK79" s="335">
        <v>14.684248333284271</v>
      </c>
      <c r="BL79" s="335">
        <v>14.93488260026702</v>
      </c>
      <c r="BM79" s="335">
        <v>15.185044253586083</v>
      </c>
      <c r="BN79" s="335">
        <v>15.435331163108728</v>
      </c>
      <c r="BO79" s="335">
        <v>15.684697588896846</v>
      </c>
      <c r="BP79" s="335">
        <v>15.933813468363999</v>
      </c>
      <c r="BQ79" s="335">
        <v>16.182819738466936</v>
      </c>
      <c r="BR79" s="335">
        <v>16.432424733015246</v>
      </c>
      <c r="BS79" s="335">
        <v>16.681649365336387</v>
      </c>
      <c r="BT79" s="335">
        <v>16.931167926951186</v>
      </c>
      <c r="BU79" s="335">
        <v>17.181089109088127</v>
      </c>
      <c r="BV79" s="335">
        <v>17.432089987712718</v>
      </c>
      <c r="BW79" s="335">
        <v>17.68309540950424</v>
      </c>
      <c r="BX79" s="335">
        <v>17.934695873993569</v>
      </c>
      <c r="BY79" s="335">
        <v>18.186855985690705</v>
      </c>
      <c r="BZ79" s="335">
        <v>18.440065275399231</v>
      </c>
      <c r="CA79" s="335">
        <v>18.693111128459513</v>
      </c>
      <c r="CB79" s="335">
        <v>18.946428764733025</v>
      </c>
      <c r="CC79" s="335">
        <v>19.199912469536656</v>
      </c>
      <c r="CD79" s="335">
        <v>19.454027513711644</v>
      </c>
      <c r="CE79" s="335">
        <v>19.708751651939377</v>
      </c>
      <c r="CF79" s="335">
        <v>19.964573457131355</v>
      </c>
    </row>
    <row r="80" spans="2:84">
      <c r="B80" s="334" t="s">
        <v>530</v>
      </c>
      <c r="C80" s="335">
        <v>0.1383106672902045</v>
      </c>
      <c r="D80" s="335">
        <v>0.25696992658705775</v>
      </c>
      <c r="E80" s="335">
        <v>0.41790222689852841</v>
      </c>
      <c r="F80" s="335">
        <v>0.6346116092687264</v>
      </c>
      <c r="G80" s="335">
        <v>0.90412744678341339</v>
      </c>
      <c r="H80" s="335">
        <v>1.2231046561991381</v>
      </c>
      <c r="I80" s="335">
        <v>1.5880726333831703</v>
      </c>
      <c r="J80" s="335">
        <v>1.9956302803503683</v>
      </c>
      <c r="K80" s="335">
        <v>2.4420143236129364</v>
      </c>
      <c r="L80" s="335">
        <v>2.9235597019649928</v>
      </c>
      <c r="M80" s="335">
        <v>3.4361010760384549</v>
      </c>
      <c r="N80" s="335">
        <v>3.9022081544337581</v>
      </c>
      <c r="O80" s="335">
        <v>4.3551180307018464</v>
      </c>
      <c r="P80" s="335">
        <v>4.8547749609041055</v>
      </c>
      <c r="Q80" s="335">
        <v>5.4385601775281138</v>
      </c>
      <c r="R80" s="335">
        <v>6.0614438750205348</v>
      </c>
      <c r="S80" s="335">
        <v>6.6076476034936933</v>
      </c>
      <c r="T80" s="335">
        <v>7.0752113861821204</v>
      </c>
      <c r="U80" s="335">
        <v>7.46141530718171</v>
      </c>
      <c r="V80" s="335">
        <v>7.7750952494092624</v>
      </c>
      <c r="W80" s="335">
        <v>8.0080452679981011</v>
      </c>
      <c r="X80" s="335">
        <v>8.1718794520260136</v>
      </c>
      <c r="Y80" s="335">
        <v>8.234133978874878</v>
      </c>
      <c r="Z80" s="335">
        <v>8.2560466050215346</v>
      </c>
      <c r="AA80" s="335">
        <v>8.2726599686119489</v>
      </c>
      <c r="AB80" s="335">
        <v>8.2545044223380692</v>
      </c>
      <c r="AC80" s="335">
        <v>8.2303723463824952</v>
      </c>
      <c r="AD80" s="335">
        <v>8.2135928451105844</v>
      </c>
      <c r="AE80" s="335">
        <v>8.2325649197113435</v>
      </c>
      <c r="AF80" s="335">
        <v>8.3061179820765858</v>
      </c>
      <c r="AG80" s="335">
        <v>8.4603010275548804</v>
      </c>
      <c r="AH80" s="335">
        <v>8.7478116432348614</v>
      </c>
      <c r="AI80" s="335">
        <v>9.1049275187356251</v>
      </c>
      <c r="AJ80" s="335">
        <v>9.5162262888140923</v>
      </c>
      <c r="AK80" s="335">
        <v>9.9302316978997194</v>
      </c>
      <c r="AL80" s="335">
        <v>10.33601722298126</v>
      </c>
      <c r="AM80" s="335">
        <v>10.707193256887045</v>
      </c>
      <c r="AN80" s="335">
        <v>11.040981979979488</v>
      </c>
      <c r="AO80" s="335">
        <v>11.343193947492654</v>
      </c>
      <c r="AP80" s="335">
        <v>11.61543826140195</v>
      </c>
      <c r="AQ80" s="335">
        <v>11.86</v>
      </c>
      <c r="AR80" s="335">
        <v>12.077999999999999</v>
      </c>
      <c r="AS80" s="335">
        <v>12.277520468384481</v>
      </c>
      <c r="AT80" s="335">
        <v>12.455432098826462</v>
      </c>
      <c r="AU80" s="335">
        <v>12.613639631463695</v>
      </c>
      <c r="AV80" s="335">
        <v>12.7545177335329</v>
      </c>
      <c r="AW80" s="335">
        <v>13.031735550812597</v>
      </c>
      <c r="AX80" s="335">
        <v>13.308762199550724</v>
      </c>
      <c r="AY80" s="335">
        <v>13.582857390370958</v>
      </c>
      <c r="AZ80" s="335">
        <v>13.834782349900463</v>
      </c>
      <c r="BA80" s="335">
        <v>14.085871860060619</v>
      </c>
      <c r="BB80" s="335">
        <v>14.336107767414903</v>
      </c>
      <c r="BC80" s="335">
        <v>14.58442803331047</v>
      </c>
      <c r="BD80" s="335">
        <v>14.830805099815507</v>
      </c>
      <c r="BE80" s="335">
        <v>15.077852937770871</v>
      </c>
      <c r="BF80" s="335">
        <v>15.32561142370951</v>
      </c>
      <c r="BG80" s="335">
        <v>15.572615146189426</v>
      </c>
      <c r="BH80" s="335">
        <v>15.81916919906813</v>
      </c>
      <c r="BI80" s="335">
        <v>16.065241750820324</v>
      </c>
      <c r="BJ80" s="335">
        <v>16.311191343042498</v>
      </c>
      <c r="BK80" s="335">
        <v>16.5559106715044</v>
      </c>
      <c r="BL80" s="335">
        <v>16.799869683284449</v>
      </c>
      <c r="BM80" s="335">
        <v>17.04302931329558</v>
      </c>
      <c r="BN80" s="335">
        <v>17.285970610455443</v>
      </c>
      <c r="BO80" s="335">
        <v>17.527739634477783</v>
      </c>
      <c r="BP80" s="335">
        <v>17.768995850224023</v>
      </c>
      <c r="BQ80" s="335">
        <v>18.009906518399362</v>
      </c>
      <c r="BR80" s="335">
        <v>18.251168771809329</v>
      </c>
      <c r="BS80" s="335">
        <v>18.491899253189313</v>
      </c>
      <c r="BT80" s="335">
        <v>18.732754449891793</v>
      </c>
      <c r="BU80" s="335">
        <v>18.97385969905633</v>
      </c>
      <c r="BV80" s="335">
        <v>19.215870766507184</v>
      </c>
      <c r="BW80" s="335">
        <v>19.457795634681418</v>
      </c>
      <c r="BX80" s="335">
        <v>19.700193462763611</v>
      </c>
      <c r="BY80" s="335">
        <v>19.943028212533076</v>
      </c>
      <c r="BZ80" s="335">
        <v>20.186746933867543</v>
      </c>
      <c r="CA80" s="335">
        <v>20.430208588301216</v>
      </c>
      <c r="CB80" s="335">
        <v>20.673802047207712</v>
      </c>
      <c r="CC80" s="335">
        <v>20.917416084556663</v>
      </c>
      <c r="CD80" s="335">
        <v>21.161472486717109</v>
      </c>
      <c r="CE80" s="335">
        <v>21.406126917472751</v>
      </c>
      <c r="CF80" s="335">
        <v>21.651821724956708</v>
      </c>
    </row>
    <row r="81" spans="2:84">
      <c r="B81" s="334" t="s">
        <v>33</v>
      </c>
      <c r="C81" s="335">
        <v>12.472413589436949</v>
      </c>
      <c r="D81" s="335">
        <v>12.982370011050076</v>
      </c>
      <c r="E81" s="335">
        <v>13.581107035029389</v>
      </c>
      <c r="F81" s="335">
        <v>14.316143227821659</v>
      </c>
      <c r="G81" s="335">
        <v>15.176830858741395</v>
      </c>
      <c r="H81" s="335">
        <v>16.104539867127571</v>
      </c>
      <c r="I81" s="335">
        <v>17.012240636611441</v>
      </c>
      <c r="J81" s="335">
        <v>17.8617152216388</v>
      </c>
      <c r="K81" s="335">
        <v>18.670763506987964</v>
      </c>
      <c r="L81" s="335">
        <v>19.473581994338161</v>
      </c>
      <c r="M81" s="335">
        <v>20.394894871052653</v>
      </c>
      <c r="N81" s="335">
        <v>21.305760735727336</v>
      </c>
      <c r="O81" s="335">
        <v>22.09194184162871</v>
      </c>
      <c r="P81" s="335">
        <v>23.000429788286958</v>
      </c>
      <c r="Q81" s="335">
        <v>24.143554179267998</v>
      </c>
      <c r="R81" s="335">
        <v>25.414448304613519</v>
      </c>
      <c r="S81" s="335">
        <v>26.647074086894801</v>
      </c>
      <c r="T81" s="335">
        <v>27.85414667189778</v>
      </c>
      <c r="U81" s="335">
        <v>29.001867043774133</v>
      </c>
      <c r="V81" s="335">
        <v>30.084299562512367</v>
      </c>
      <c r="W81" s="335">
        <v>31.01671628587712</v>
      </c>
      <c r="X81" s="335">
        <v>31.834891359045237</v>
      </c>
      <c r="Y81" s="335">
        <v>32.46343057948426</v>
      </c>
      <c r="Z81" s="335">
        <v>33.047682765152622</v>
      </c>
      <c r="AA81" s="335">
        <v>33.61774998149442</v>
      </c>
      <c r="AB81" s="335">
        <v>34.119181804589367</v>
      </c>
      <c r="AC81" s="335">
        <v>34.582808971306747</v>
      </c>
      <c r="AD81" s="335">
        <v>35.011794851807011</v>
      </c>
      <c r="AE81" s="335">
        <v>35.472618620761367</v>
      </c>
      <c r="AF81" s="335">
        <v>35.991006053759591</v>
      </c>
      <c r="AG81" s="335">
        <v>36.621944328775356</v>
      </c>
      <c r="AH81" s="335">
        <v>37.530864815365916</v>
      </c>
      <c r="AI81" s="335">
        <v>38.37738512902699</v>
      </c>
      <c r="AJ81" s="335">
        <v>39.376238492905856</v>
      </c>
      <c r="AK81" s="335">
        <v>40.70501758367822</v>
      </c>
      <c r="AL81" s="335">
        <v>42.251491935015494</v>
      </c>
      <c r="AM81" s="335">
        <v>43.391388916931405</v>
      </c>
      <c r="AN81" s="335">
        <v>44.35724396677135</v>
      </c>
      <c r="AO81" s="335">
        <v>45.163983320817835</v>
      </c>
      <c r="AP81" s="335">
        <v>45.941707405125641</v>
      </c>
      <c r="AQ81" s="335">
        <v>46.693000000000005</v>
      </c>
      <c r="AR81" s="335">
        <v>47.418999999999997</v>
      </c>
      <c r="AS81" s="335">
        <v>48.145288392324254</v>
      </c>
      <c r="AT81" s="335">
        <v>48.851381905595638</v>
      </c>
      <c r="AU81" s="335">
        <v>49.539359938095302</v>
      </c>
      <c r="AV81" s="335">
        <v>50.211764259803331</v>
      </c>
      <c r="AW81" s="335">
        <v>51.107659540530904</v>
      </c>
      <c r="AX81" s="335">
        <v>51.99915008735843</v>
      </c>
      <c r="AY81" s="335">
        <v>52.876751010622485</v>
      </c>
      <c r="AZ81" s="335">
        <v>53.665542233737675</v>
      </c>
      <c r="BA81" s="335">
        <v>54.448998455143986</v>
      </c>
      <c r="BB81" s="335">
        <v>55.226649030142767</v>
      </c>
      <c r="BC81" s="335">
        <v>55.995549870401618</v>
      </c>
      <c r="BD81" s="335">
        <v>56.755221268440643</v>
      </c>
      <c r="BE81" s="335">
        <v>57.51576993810162</v>
      </c>
      <c r="BF81" s="335">
        <v>58.276885985098936</v>
      </c>
      <c r="BG81" s="335">
        <v>59.034043542823895</v>
      </c>
      <c r="BH81" s="335">
        <v>59.749572396531903</v>
      </c>
      <c r="BI81" s="335">
        <v>60.36792325238612</v>
      </c>
      <c r="BJ81" s="335">
        <v>60.982543932466314</v>
      </c>
      <c r="BK81" s="335">
        <v>61.591081826788674</v>
      </c>
      <c r="BL81" s="335">
        <v>62.194578372551469</v>
      </c>
      <c r="BM81" s="335">
        <v>62.793002609881668</v>
      </c>
      <c r="BN81" s="335">
        <v>63.387783729564163</v>
      </c>
      <c r="BO81" s="335">
        <v>63.977145098374621</v>
      </c>
      <c r="BP81" s="335">
        <v>64.562785289588021</v>
      </c>
      <c r="BQ81" s="335">
        <v>65.145392363866293</v>
      </c>
      <c r="BR81" s="335">
        <v>65.726760758824568</v>
      </c>
      <c r="BS81" s="335">
        <v>66.305340474525707</v>
      </c>
      <c r="BT81" s="335">
        <v>66.882756913842968</v>
      </c>
      <c r="BU81" s="335">
        <v>67.459498337144453</v>
      </c>
      <c r="BV81" s="335">
        <v>68.037157065219901</v>
      </c>
      <c r="BW81" s="335">
        <v>68.613776114185654</v>
      </c>
      <c r="BX81" s="335">
        <v>69.190596321757184</v>
      </c>
      <c r="BY81" s="335">
        <v>69.767514079223787</v>
      </c>
      <c r="BZ81" s="335">
        <v>70.345366769266775</v>
      </c>
      <c r="CA81" s="335">
        <v>70.921689957760719</v>
      </c>
      <c r="CB81" s="335">
        <v>71.49712864494073</v>
      </c>
      <c r="CC81" s="335">
        <v>72.071331745093318</v>
      </c>
      <c r="CD81" s="335">
        <v>72.645059100428753</v>
      </c>
      <c r="CE81" s="335">
        <v>73.220312864973423</v>
      </c>
      <c r="CF81" s="335">
        <v>73.797884414845043</v>
      </c>
    </row>
    <row r="82" spans="2:84">
      <c r="B82" s="291"/>
      <c r="C82" s="210"/>
      <c r="D82" s="210"/>
      <c r="E82" s="210"/>
      <c r="F82" s="336"/>
      <c r="G82" s="337"/>
      <c r="H82" s="210"/>
      <c r="I82" s="210"/>
      <c r="J82" s="210"/>
      <c r="K82" s="210"/>
    </row>
    <row r="83" spans="2:84">
      <c r="B83" s="291"/>
      <c r="C83" s="339" t="s">
        <v>494</v>
      </c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0"/>
      <c r="BN83" s="210"/>
      <c r="BO83" s="210"/>
      <c r="BP83" s="210"/>
      <c r="BQ83" s="210"/>
      <c r="BR83" s="210"/>
      <c r="BS83" s="210"/>
      <c r="BT83" s="210"/>
      <c r="BU83" s="210"/>
      <c r="BV83" s="210"/>
      <c r="BW83" s="210"/>
      <c r="BX83" s="210"/>
      <c r="BY83" s="210"/>
      <c r="BZ83" s="210"/>
      <c r="CA83" s="210"/>
      <c r="CB83" s="210"/>
      <c r="CC83" s="210"/>
      <c r="CD83" s="210"/>
      <c r="CE83" s="210"/>
      <c r="CF83" s="210"/>
    </row>
    <row r="84" spans="2:84" s="76" customFormat="1">
      <c r="B84" s="333" t="s">
        <v>36</v>
      </c>
      <c r="C84" s="322">
        <v>1970</v>
      </c>
      <c r="D84" s="322">
        <v>1971</v>
      </c>
      <c r="E84" s="322">
        <v>1972</v>
      </c>
      <c r="F84" s="322">
        <v>1973</v>
      </c>
      <c r="G84" s="322">
        <v>1974</v>
      </c>
      <c r="H84" s="322">
        <v>1975</v>
      </c>
      <c r="I84" s="322">
        <v>1976</v>
      </c>
      <c r="J84" s="322">
        <v>1977</v>
      </c>
      <c r="K84" s="322">
        <v>1978</v>
      </c>
      <c r="L84" s="322">
        <v>1979</v>
      </c>
      <c r="M84" s="322">
        <v>1980</v>
      </c>
      <c r="N84" s="322">
        <v>1981</v>
      </c>
      <c r="O84" s="322">
        <v>1982</v>
      </c>
      <c r="P84" s="322">
        <v>1983</v>
      </c>
      <c r="Q84" s="322">
        <v>1984</v>
      </c>
      <c r="R84" s="322">
        <v>1985</v>
      </c>
      <c r="S84" s="322">
        <v>1986</v>
      </c>
      <c r="T84" s="322">
        <v>1987</v>
      </c>
      <c r="U84" s="322">
        <v>1988</v>
      </c>
      <c r="V84" s="322">
        <v>1989</v>
      </c>
      <c r="W84" s="322">
        <v>1990</v>
      </c>
      <c r="X84" s="322">
        <v>1991</v>
      </c>
      <c r="Y84" s="322">
        <v>1992</v>
      </c>
      <c r="Z84" s="322">
        <v>1993</v>
      </c>
      <c r="AA84" s="322">
        <v>1994</v>
      </c>
      <c r="AB84" s="322">
        <v>1995</v>
      </c>
      <c r="AC84" s="322">
        <v>1996</v>
      </c>
      <c r="AD84" s="322">
        <v>1997</v>
      </c>
      <c r="AE84" s="322">
        <v>1998</v>
      </c>
      <c r="AF84" s="322">
        <v>1999</v>
      </c>
      <c r="AG84" s="322">
        <v>2000</v>
      </c>
      <c r="AH84" s="322">
        <v>2001</v>
      </c>
      <c r="AI84" s="322">
        <v>2002</v>
      </c>
      <c r="AJ84" s="322">
        <v>2003</v>
      </c>
      <c r="AK84" s="322">
        <v>2004</v>
      </c>
      <c r="AL84" s="322">
        <v>2005</v>
      </c>
      <c r="AM84" s="322">
        <v>2006</v>
      </c>
      <c r="AN84" s="322">
        <v>2007</v>
      </c>
      <c r="AO84" s="322">
        <v>2008</v>
      </c>
      <c r="AP84" s="322">
        <v>2009</v>
      </c>
      <c r="AQ84" s="322">
        <v>2010</v>
      </c>
      <c r="AR84" s="322">
        <v>2011</v>
      </c>
      <c r="AS84" s="322">
        <v>2012</v>
      </c>
      <c r="AT84" s="322">
        <v>2013</v>
      </c>
      <c r="AU84" s="322">
        <v>2014</v>
      </c>
      <c r="AV84" s="322">
        <v>2015</v>
      </c>
      <c r="AW84" s="322">
        <v>2016</v>
      </c>
      <c r="AX84" s="322">
        <v>2017</v>
      </c>
      <c r="AY84" s="322">
        <v>2018</v>
      </c>
      <c r="AZ84" s="322">
        <v>2019</v>
      </c>
      <c r="BA84" s="322">
        <v>2020</v>
      </c>
      <c r="BB84" s="322">
        <v>2021</v>
      </c>
      <c r="BC84" s="322">
        <v>2022</v>
      </c>
      <c r="BD84" s="322">
        <v>2023</v>
      </c>
      <c r="BE84" s="322">
        <v>2024</v>
      </c>
      <c r="BF84" s="322">
        <v>2025</v>
      </c>
      <c r="BG84" s="322">
        <v>2026</v>
      </c>
      <c r="BH84" s="322">
        <v>2027</v>
      </c>
      <c r="BI84" s="322">
        <v>2028</v>
      </c>
      <c r="BJ84" s="322">
        <v>2029</v>
      </c>
      <c r="BK84" s="322">
        <v>2030</v>
      </c>
      <c r="BL84" s="322">
        <v>2031</v>
      </c>
      <c r="BM84" s="322">
        <v>2032</v>
      </c>
      <c r="BN84" s="322">
        <v>2033</v>
      </c>
      <c r="BO84" s="322">
        <v>2034</v>
      </c>
      <c r="BP84" s="322">
        <v>2035</v>
      </c>
      <c r="BQ84" s="322">
        <v>2036</v>
      </c>
      <c r="BR84" s="322">
        <v>2037</v>
      </c>
      <c r="BS84" s="322">
        <v>2038</v>
      </c>
      <c r="BT84" s="322">
        <v>2039</v>
      </c>
      <c r="BU84" s="322">
        <v>2040</v>
      </c>
      <c r="BV84" s="322">
        <v>2041</v>
      </c>
      <c r="BW84" s="322">
        <v>2042</v>
      </c>
      <c r="BX84" s="322">
        <v>2043</v>
      </c>
      <c r="BY84" s="322">
        <v>2044</v>
      </c>
      <c r="BZ84" s="322">
        <v>2045</v>
      </c>
      <c r="CA84" s="322">
        <v>2046</v>
      </c>
      <c r="CB84" s="322">
        <v>2047</v>
      </c>
      <c r="CC84" s="322">
        <v>2048</v>
      </c>
      <c r="CD84" s="322">
        <v>2049</v>
      </c>
      <c r="CE84" s="322">
        <v>2050</v>
      </c>
      <c r="CF84" s="322">
        <v>2051</v>
      </c>
    </row>
    <row r="85" spans="2:84">
      <c r="B85" s="333" t="s">
        <v>527</v>
      </c>
      <c r="C85" s="335">
        <v>3.9521343751357945</v>
      </c>
      <c r="D85" s="335">
        <v>4.0240285306995744</v>
      </c>
      <c r="E85" s="335">
        <v>4.1021966299888009</v>
      </c>
      <c r="F85" s="335">
        <v>4.1973616479241205</v>
      </c>
      <c r="G85" s="335">
        <v>4.3073493273914707</v>
      </c>
      <c r="H85" s="335">
        <v>4.4168186034265871</v>
      </c>
      <c r="I85" s="335">
        <v>4.5044336508674379</v>
      </c>
      <c r="J85" s="335">
        <v>4.576189716610231</v>
      </c>
      <c r="K85" s="335">
        <v>4.6431244498821904</v>
      </c>
      <c r="L85" s="335">
        <v>4.7104613554231634</v>
      </c>
      <c r="M85" s="335">
        <v>4.8050172640868034</v>
      </c>
      <c r="N85" s="335">
        <v>4.9257095562901974</v>
      </c>
      <c r="O85" s="335">
        <v>5.0254872236127595</v>
      </c>
      <c r="P85" s="335">
        <v>5.1390104756271056</v>
      </c>
      <c r="Q85" s="335">
        <v>5.2669300059413953</v>
      </c>
      <c r="R85" s="335">
        <v>5.3785547294991893</v>
      </c>
      <c r="S85" s="335">
        <v>5.4517950860993913</v>
      </c>
      <c r="T85" s="335">
        <v>5.4865879557257786</v>
      </c>
      <c r="U85" s="335">
        <v>5.4889046283968188</v>
      </c>
      <c r="V85" s="335">
        <v>5.4628719873981879</v>
      </c>
      <c r="W85" s="335">
        <v>5.5022621697942897</v>
      </c>
      <c r="X85" s="335">
        <v>5.4022589302609232</v>
      </c>
      <c r="Y85" s="335">
        <v>5.3180004858178433</v>
      </c>
      <c r="Z85" s="335">
        <v>5.2747905436009628</v>
      </c>
      <c r="AA85" s="335">
        <v>5.2009193566496483</v>
      </c>
      <c r="AB85" s="335">
        <v>5.1527229013323073</v>
      </c>
      <c r="AC85" s="335">
        <v>5.090571967788116</v>
      </c>
      <c r="AD85" s="335">
        <v>5.0101379199658886</v>
      </c>
      <c r="AE85" s="335">
        <v>4.9161629955153154</v>
      </c>
      <c r="AF85" s="335">
        <v>4.8451707032115774</v>
      </c>
      <c r="AG85" s="335">
        <v>4.7828015497428797</v>
      </c>
      <c r="AH85" s="335">
        <v>4.736693080257889</v>
      </c>
      <c r="AI85" s="335">
        <v>4.903632103424699</v>
      </c>
      <c r="AJ85" s="335">
        <v>4.8597599769330131</v>
      </c>
      <c r="AK85" s="335">
        <v>4.81686131652891</v>
      </c>
      <c r="AL85" s="335">
        <v>4.746031806583745</v>
      </c>
      <c r="AM85" s="335">
        <v>4.6648941125586374</v>
      </c>
      <c r="AN85" s="335">
        <v>4.6448786794782215</v>
      </c>
      <c r="AO85" s="335">
        <v>4.5736022406807608</v>
      </c>
      <c r="AP85" s="335">
        <v>4.2814046479518364</v>
      </c>
      <c r="AQ85" s="335">
        <v>4.3382741093419579</v>
      </c>
      <c r="AR85" s="335">
        <v>4.4601478842419295</v>
      </c>
      <c r="AS85" s="335">
        <v>4.5266958140699476</v>
      </c>
      <c r="AT85" s="335">
        <v>4.5648393269706098</v>
      </c>
      <c r="AU85" s="335">
        <v>4.580729588460045</v>
      </c>
      <c r="AV85" s="335">
        <v>4.6293824864477591</v>
      </c>
      <c r="AW85" s="335">
        <v>4.6925267651779565</v>
      </c>
      <c r="AX85" s="335">
        <v>4.754914067136875</v>
      </c>
      <c r="AY85" s="335">
        <v>4.8157998288317643</v>
      </c>
      <c r="AZ85" s="335">
        <v>4.8683582959157343</v>
      </c>
      <c r="BA85" s="335">
        <v>4.9202344804019518</v>
      </c>
      <c r="BB85" s="335">
        <v>4.9713456232201905</v>
      </c>
      <c r="BC85" s="335">
        <v>5.0215432116605818</v>
      </c>
      <c r="BD85" s="335">
        <v>5.07074635497563</v>
      </c>
      <c r="BE85" s="335">
        <v>5.1198687551133579</v>
      </c>
      <c r="BF85" s="335">
        <v>5.1688358524866729</v>
      </c>
      <c r="BG85" s="335">
        <v>5.2173535888126503</v>
      </c>
      <c r="BH85" s="335">
        <v>5.2574592052252553</v>
      </c>
      <c r="BI85" s="335">
        <v>5.2776078458642148</v>
      </c>
      <c r="BJ85" s="335">
        <v>5.2970673086513438</v>
      </c>
      <c r="BK85" s="335">
        <v>5.3158320976881672</v>
      </c>
      <c r="BL85" s="335">
        <v>5.3339130419484926</v>
      </c>
      <c r="BM85" s="335">
        <v>5.3513202459939988</v>
      </c>
      <c r="BN85" s="335">
        <v>5.3680951305480749</v>
      </c>
      <c r="BO85" s="335">
        <v>5.3842825507296981</v>
      </c>
      <c r="BP85" s="335">
        <v>5.3999446840045167</v>
      </c>
      <c r="BQ85" s="335">
        <v>5.4151482659503651</v>
      </c>
      <c r="BR85" s="335">
        <v>5.4299587803401774</v>
      </c>
      <c r="BS85" s="335">
        <v>5.4444366528622954</v>
      </c>
      <c r="BT85" s="335">
        <v>5.4586307886665368</v>
      </c>
      <c r="BU85" s="335">
        <v>5.4725857773503028</v>
      </c>
      <c r="BV85" s="335">
        <v>5.4863442510836338</v>
      </c>
      <c r="BW85" s="335">
        <v>5.499931231894327</v>
      </c>
      <c r="BX85" s="335">
        <v>5.5133599048445738</v>
      </c>
      <c r="BY85" s="335">
        <v>5.5266247251243428</v>
      </c>
      <c r="BZ85" s="335">
        <v>5.539705560999578</v>
      </c>
      <c r="CA85" s="335">
        <v>5.552588917768678</v>
      </c>
      <c r="CB85" s="335">
        <v>5.5652407545647193</v>
      </c>
      <c r="CC85" s="335">
        <v>5.5776377748033701</v>
      </c>
      <c r="CD85" s="335">
        <v>5.5897549808271139</v>
      </c>
      <c r="CE85" s="335">
        <v>5.6019244319321517</v>
      </c>
      <c r="CF85" s="335">
        <v>5.6141188246034845</v>
      </c>
    </row>
    <row r="86" spans="2:84">
      <c r="B86" s="334" t="s">
        <v>528</v>
      </c>
      <c r="C86" s="335">
        <v>0</v>
      </c>
      <c r="D86" s="335">
        <v>0</v>
      </c>
      <c r="E86" s="335">
        <v>0</v>
      </c>
      <c r="F86" s="335">
        <v>0</v>
      </c>
      <c r="G86" s="335">
        <v>0</v>
      </c>
      <c r="H86" s="335">
        <v>3.1336445282643187E-3</v>
      </c>
      <c r="I86" s="335">
        <v>1.1067057837311909E-2</v>
      </c>
      <c r="J86" s="335">
        <v>2.3147732162263891E-2</v>
      </c>
      <c r="K86" s="335">
        <v>4.022177235381573E-2</v>
      </c>
      <c r="L86" s="335">
        <v>6.3473991007456015E-2</v>
      </c>
      <c r="M86" s="335">
        <v>9.4271099325324667E-2</v>
      </c>
      <c r="N86" s="335">
        <v>0.13449243016060997</v>
      </c>
      <c r="O86" s="335">
        <v>0.19460190934031144</v>
      </c>
      <c r="P86" s="335">
        <v>0.27747282015493385</v>
      </c>
      <c r="Q86" s="335">
        <v>0.40681137942038942</v>
      </c>
      <c r="R86" s="335">
        <v>0.59038486255335698</v>
      </c>
      <c r="S86" s="335">
        <v>0.83441633537346815</v>
      </c>
      <c r="T86" s="335">
        <v>1.1084953324921807</v>
      </c>
      <c r="U86" s="335">
        <v>1.3795607389072091</v>
      </c>
      <c r="V86" s="335">
        <v>1.6294640527733597</v>
      </c>
      <c r="W86" s="335">
        <v>1.8669285102942967</v>
      </c>
      <c r="X86" s="335">
        <v>2.0160531164850299</v>
      </c>
      <c r="Y86" s="335">
        <v>2.1240753751560351</v>
      </c>
      <c r="Z86" s="335">
        <v>2.2137555598656826</v>
      </c>
      <c r="AA86" s="335">
        <v>2.2585609491601666</v>
      </c>
      <c r="AB86" s="335">
        <v>2.2658366882781329</v>
      </c>
      <c r="AC86" s="335">
        <v>2.2717843970375649</v>
      </c>
      <c r="AD86" s="335">
        <v>2.2643582022102686</v>
      </c>
      <c r="AE86" s="335">
        <v>2.276957732251808</v>
      </c>
      <c r="AF86" s="335">
        <v>2.2951850925508142</v>
      </c>
      <c r="AG86" s="335">
        <v>2.3130953503338345</v>
      </c>
      <c r="AH86" s="335">
        <v>2.3355994945233447</v>
      </c>
      <c r="AI86" s="335">
        <v>2.4517554374898567</v>
      </c>
      <c r="AJ86" s="335">
        <v>2.4780402297846935</v>
      </c>
      <c r="AK86" s="335">
        <v>2.4953793152742527</v>
      </c>
      <c r="AL86" s="335">
        <v>2.4999606989658756</v>
      </c>
      <c r="AM86" s="335">
        <v>2.5038960303623483</v>
      </c>
      <c r="AN86" s="335">
        <v>2.5010195678545668</v>
      </c>
      <c r="AO86" s="335">
        <v>2.4593694162791566</v>
      </c>
      <c r="AP86" s="335">
        <v>2.3008034005981051</v>
      </c>
      <c r="AQ86" s="335">
        <v>2.3223511414306151</v>
      </c>
      <c r="AR86" s="335">
        <v>2.3751969705544163</v>
      </c>
      <c r="AS86" s="335">
        <v>2.3946286663556093</v>
      </c>
      <c r="AT86" s="335">
        <v>2.3970623173434742</v>
      </c>
      <c r="AU86" s="335">
        <v>2.3858003068263978</v>
      </c>
      <c r="AV86" s="335">
        <v>2.3909505603195318</v>
      </c>
      <c r="AW86" s="335">
        <v>2.407690013288649</v>
      </c>
      <c r="AX86" s="335">
        <v>2.4236896936387993</v>
      </c>
      <c r="AY86" s="335">
        <v>2.4386699861198533</v>
      </c>
      <c r="AZ86" s="335">
        <v>2.449171392650209</v>
      </c>
      <c r="BA86" s="335">
        <v>2.4590995954750841</v>
      </c>
      <c r="BB86" s="335">
        <v>2.4683779221117153</v>
      </c>
      <c r="BC86" s="335">
        <v>2.4770309348802502</v>
      </c>
      <c r="BD86" s="335">
        <v>2.4849855240385326</v>
      </c>
      <c r="BE86" s="335">
        <v>2.4926978356167355</v>
      </c>
      <c r="BF86" s="335">
        <v>2.5000894487533505</v>
      </c>
      <c r="BG86" s="335">
        <v>2.5071116156589834</v>
      </c>
      <c r="BH86" s="335">
        <v>2.5137357509043405</v>
      </c>
      <c r="BI86" s="335">
        <v>2.5199685349526479</v>
      </c>
      <c r="BJ86" s="335">
        <v>2.5257882705846293</v>
      </c>
      <c r="BK86" s="335">
        <v>2.5312120608158053</v>
      </c>
      <c r="BL86" s="335">
        <v>2.5362365019050519</v>
      </c>
      <c r="BM86" s="335">
        <v>2.5408672389230911</v>
      </c>
      <c r="BN86" s="335">
        <v>2.5451145486762212</v>
      </c>
      <c r="BO86" s="335">
        <v>2.5490207637078433</v>
      </c>
      <c r="BP86" s="335">
        <v>2.5526059712064328</v>
      </c>
      <c r="BQ86" s="335">
        <v>2.5559023210331344</v>
      </c>
      <c r="BR86" s="335">
        <v>2.5589303122531701</v>
      </c>
      <c r="BS86" s="335">
        <v>2.5617404145765161</v>
      </c>
      <c r="BT86" s="335">
        <v>2.5643451754200468</v>
      </c>
      <c r="BU86" s="335">
        <v>2.5667657163859987</v>
      </c>
      <c r="BV86" s="335">
        <v>2.5690105537370935</v>
      </c>
      <c r="BW86" s="335">
        <v>2.5711143864555734</v>
      </c>
      <c r="BX86" s="335">
        <v>2.573071955559374</v>
      </c>
      <c r="BY86" s="335">
        <v>2.5748806423141413</v>
      </c>
      <c r="BZ86" s="335">
        <v>2.5765188234917735</v>
      </c>
      <c r="CA86" s="335">
        <v>2.5780045999621799</v>
      </c>
      <c r="CB86" s="335">
        <v>2.579310206017432</v>
      </c>
      <c r="CC86" s="335">
        <v>2.5804250465391574</v>
      </c>
      <c r="CD86" s="335">
        <v>2.5813249020901923</v>
      </c>
      <c r="CE86" s="335">
        <v>2.5821888540964668</v>
      </c>
      <c r="CF86" s="335">
        <v>2.5829910737277513</v>
      </c>
    </row>
    <row r="87" spans="2:84">
      <c r="B87" s="334" t="s">
        <v>529</v>
      </c>
      <c r="C87" s="335">
        <v>0.16329036890718357</v>
      </c>
      <c r="D87" s="335">
        <v>0.23601024109535718</v>
      </c>
      <c r="E87" s="335">
        <v>0.31652361954039521</v>
      </c>
      <c r="F87" s="335">
        <v>0.39964215246392892</v>
      </c>
      <c r="G87" s="335">
        <v>0.47974974033868628</v>
      </c>
      <c r="H87" s="335">
        <v>0.5538152423009437</v>
      </c>
      <c r="I87" s="335">
        <v>0.61885432491271142</v>
      </c>
      <c r="J87" s="335">
        <v>0.6523193978253552</v>
      </c>
      <c r="K87" s="335">
        <v>0.65792843329572126</v>
      </c>
      <c r="L87" s="335">
        <v>0.65634807546123419</v>
      </c>
      <c r="M87" s="335">
        <v>0.67666015414541114</v>
      </c>
      <c r="N87" s="335">
        <v>0.69491270930046534</v>
      </c>
      <c r="O87" s="335">
        <v>0.68646769688842868</v>
      </c>
      <c r="P87" s="335">
        <v>0.68410835658092073</v>
      </c>
      <c r="Q87" s="335">
        <v>0.70987539917367748</v>
      </c>
      <c r="R87" s="335">
        <v>0.77629211518887842</v>
      </c>
      <c r="S87" s="335">
        <v>0.87536701552823493</v>
      </c>
      <c r="T87" s="335">
        <v>0.99950862778813199</v>
      </c>
      <c r="U87" s="335">
        <v>1.1488315867312413</v>
      </c>
      <c r="V87" s="335">
        <v>1.3214887666624084</v>
      </c>
      <c r="W87" s="335">
        <v>1.5171055323139551</v>
      </c>
      <c r="X87" s="335">
        <v>1.6577092012363843</v>
      </c>
      <c r="Y87" s="335">
        <v>1.7869261760015602</v>
      </c>
      <c r="Z87" s="335">
        <v>1.9310457067467939</v>
      </c>
      <c r="AA87" s="335">
        <v>2.0646985984410877</v>
      </c>
      <c r="AB87" s="335">
        <v>2.1699279326930627</v>
      </c>
      <c r="AC87" s="335">
        <v>2.2661129108999263</v>
      </c>
      <c r="AD87" s="335">
        <v>2.3450191145202552</v>
      </c>
      <c r="AE87" s="335">
        <v>2.4117415899199441</v>
      </c>
      <c r="AF87" s="335">
        <v>2.4763836350594493</v>
      </c>
      <c r="AG87" s="335">
        <v>2.5317864883626444</v>
      </c>
      <c r="AH87" s="335">
        <v>2.5768943366436288</v>
      </c>
      <c r="AI87" s="335">
        <v>2.7326440358627724</v>
      </c>
      <c r="AJ87" s="335">
        <v>2.8344654605238668</v>
      </c>
      <c r="AK87" s="335">
        <v>3.0410103939848456</v>
      </c>
      <c r="AL87" s="335">
        <v>3.2937535305148962</v>
      </c>
      <c r="AM87" s="335">
        <v>3.4023941956917656</v>
      </c>
      <c r="AN87" s="335">
        <v>3.4613843700098368</v>
      </c>
      <c r="AO87" s="335">
        <v>3.3867909565647025</v>
      </c>
      <c r="AP87" s="335">
        <v>3.1595087170839098</v>
      </c>
      <c r="AQ87" s="335">
        <v>3.1894147835430209</v>
      </c>
      <c r="AR87" s="335">
        <v>3.266225054785044</v>
      </c>
      <c r="AS87" s="335">
        <v>3.3007506661733701</v>
      </c>
      <c r="AT87" s="335">
        <v>3.3146437242305393</v>
      </c>
      <c r="AU87" s="335">
        <v>3.3124689729139578</v>
      </c>
      <c r="AV87" s="335">
        <v>3.337428385685711</v>
      </c>
      <c r="AW87" s="335">
        <v>3.3662326452282807</v>
      </c>
      <c r="AX87" s="335">
        <v>3.3923111269000392</v>
      </c>
      <c r="AY87" s="335">
        <v>3.4152066936882797</v>
      </c>
      <c r="AZ87" s="335">
        <v>3.4300443479230549</v>
      </c>
      <c r="BA87" s="335">
        <v>3.4422600272463559</v>
      </c>
      <c r="BB87" s="335">
        <v>3.4517058533130784</v>
      </c>
      <c r="BC87" s="335">
        <v>3.4584096207002388</v>
      </c>
      <c r="BD87" s="335">
        <v>3.4622388879013855</v>
      </c>
      <c r="BE87" s="335">
        <v>3.4638073125291289</v>
      </c>
      <c r="BF87" s="335">
        <v>3.4629497864957535</v>
      </c>
      <c r="BG87" s="335">
        <v>3.4596381965685601</v>
      </c>
      <c r="BH87" s="335">
        <v>3.4537859699259497</v>
      </c>
      <c r="BI87" s="335">
        <v>3.4453845645961749</v>
      </c>
      <c r="BJ87" s="335">
        <v>3.4343334927124882</v>
      </c>
      <c r="BK87" s="335">
        <v>3.4207451831375688</v>
      </c>
      <c r="BL87" s="335">
        <v>3.4350229980614144</v>
      </c>
      <c r="BM87" s="335">
        <v>3.492560178324799</v>
      </c>
      <c r="BN87" s="335">
        <v>3.5501261675150078</v>
      </c>
      <c r="BO87" s="335">
        <v>3.6074804454462748</v>
      </c>
      <c r="BP87" s="335">
        <v>3.6647770977237197</v>
      </c>
      <c r="BQ87" s="335">
        <v>3.7220485398473953</v>
      </c>
      <c r="BR87" s="335">
        <v>3.7794576885935065</v>
      </c>
      <c r="BS87" s="335">
        <v>3.8367793540273691</v>
      </c>
      <c r="BT87" s="335">
        <v>3.8941686231987727</v>
      </c>
      <c r="BU87" s="335">
        <v>3.9516504950902691</v>
      </c>
      <c r="BV87" s="335">
        <v>4.009380697173925</v>
      </c>
      <c r="BW87" s="335">
        <v>4.0671119441859753</v>
      </c>
      <c r="BX87" s="335">
        <v>4.1249800510185208</v>
      </c>
      <c r="BY87" s="335">
        <v>4.1829768767088629</v>
      </c>
      <c r="BZ87" s="335">
        <v>4.2412150133418232</v>
      </c>
      <c r="CA87" s="335">
        <v>4.2994155595456878</v>
      </c>
      <c r="CB87" s="335">
        <v>4.3576786158885952</v>
      </c>
      <c r="CC87" s="335">
        <v>4.415979867993431</v>
      </c>
      <c r="CD87" s="335">
        <v>4.4744263281536778</v>
      </c>
      <c r="CE87" s="335">
        <v>4.5330128799460558</v>
      </c>
      <c r="CF87" s="335">
        <v>4.591851895140211</v>
      </c>
    </row>
    <row r="88" spans="2:84">
      <c r="B88" s="334" t="s">
        <v>530</v>
      </c>
      <c r="C88" s="335">
        <v>3.628287352375352E-2</v>
      </c>
      <c r="D88" s="335">
        <v>6.7166375101343948E-2</v>
      </c>
      <c r="E88" s="335">
        <v>0.10883339186447698</v>
      </c>
      <c r="F88" s="335">
        <v>0.16466738012377094</v>
      </c>
      <c r="G88" s="335">
        <v>0.23374130998638942</v>
      </c>
      <c r="H88" s="335">
        <v>0.31504299434370375</v>
      </c>
      <c r="I88" s="335">
        <v>0.40754075172268001</v>
      </c>
      <c r="J88" s="335">
        <v>0.51023386644763613</v>
      </c>
      <c r="K88" s="335">
        <v>0.62236847120820804</v>
      </c>
      <c r="L88" s="335">
        <v>0.74980993161385667</v>
      </c>
      <c r="M88" s="335">
        <v>0.89434231564391697</v>
      </c>
      <c r="N88" s="335">
        <v>1.041593013962999</v>
      </c>
      <c r="O88" s="335">
        <v>1.2065597579848681</v>
      </c>
      <c r="P88" s="335">
        <v>1.4140194455398047</v>
      </c>
      <c r="Q88" s="335">
        <v>1.6763068273193118</v>
      </c>
      <c r="R88" s="335">
        <v>1.97963959175759</v>
      </c>
      <c r="S88" s="335">
        <v>2.2725891761600812</v>
      </c>
      <c r="T88" s="335">
        <v>2.5317853269223551</v>
      </c>
      <c r="U88" s="335">
        <v>2.7484645964246806</v>
      </c>
      <c r="V88" s="335">
        <v>2.9197990912705074</v>
      </c>
      <c r="W88" s="335">
        <v>3.0909967060327452</v>
      </c>
      <c r="X88" s="335">
        <v>3.1370944361380233</v>
      </c>
      <c r="Y88" s="335">
        <v>3.145901662622502</v>
      </c>
      <c r="Z88" s="335">
        <v>3.1634707855129069</v>
      </c>
      <c r="AA88" s="335">
        <v>3.1559024295179294</v>
      </c>
      <c r="AB88" s="335">
        <v>3.1299452879090359</v>
      </c>
      <c r="AC88" s="335">
        <v>3.103246490685089</v>
      </c>
      <c r="AD88" s="335">
        <v>3.074707871132814</v>
      </c>
      <c r="AE88" s="335">
        <v>3.0627745128701798</v>
      </c>
      <c r="AF88" s="335">
        <v>3.0834132538985051</v>
      </c>
      <c r="AG88" s="335">
        <v>3.1327401457144504</v>
      </c>
      <c r="AH88" s="335">
        <v>3.2272606056742483</v>
      </c>
      <c r="AI88" s="335">
        <v>3.4967751089025687</v>
      </c>
      <c r="AJ88" s="335">
        <v>3.6903759859458503</v>
      </c>
      <c r="AK88" s="335">
        <v>3.8815706038772211</v>
      </c>
      <c r="AL88" s="335">
        <v>4.0445455617791835</v>
      </c>
      <c r="AM88" s="335">
        <v>4.2238048487424864</v>
      </c>
      <c r="AN88" s="335">
        <v>4.3467744450022137</v>
      </c>
      <c r="AO88" s="335">
        <v>4.4010501773053221</v>
      </c>
      <c r="AP88" s="335">
        <v>4.222705456917021</v>
      </c>
      <c r="AQ88" s="335">
        <v>4.3629065991746954</v>
      </c>
      <c r="AR88" s="335">
        <v>4.5505359296330061</v>
      </c>
      <c r="AS88" s="335">
        <v>4.6658108975436399</v>
      </c>
      <c r="AT88" s="335">
        <v>4.7375503862167729</v>
      </c>
      <c r="AU88" s="335">
        <v>4.7709604406398176</v>
      </c>
      <c r="AV88" s="335">
        <v>4.826082685707874</v>
      </c>
      <c r="AW88" s="335">
        <v>4.9547470866476218</v>
      </c>
      <c r="AX88" s="335">
        <v>5.0844162634900778</v>
      </c>
      <c r="AY88" s="335">
        <v>5.2139056521711646</v>
      </c>
      <c r="AZ88" s="335">
        <v>5.3358442619331425</v>
      </c>
      <c r="BA88" s="335">
        <v>5.4583781598500947</v>
      </c>
      <c r="BB88" s="335">
        <v>5.5815673485334667</v>
      </c>
      <c r="BC88" s="335">
        <v>5.704849692004867</v>
      </c>
      <c r="BD88" s="335">
        <v>5.8282742693688956</v>
      </c>
      <c r="BE88" s="335">
        <v>5.9528624648922497</v>
      </c>
      <c r="BF88" s="335">
        <v>6.0787103521834513</v>
      </c>
      <c r="BG88" s="335">
        <v>6.2050859781549272</v>
      </c>
      <c r="BH88" s="335">
        <v>6.332182685986341</v>
      </c>
      <c r="BI88" s="335">
        <v>6.4599852153060109</v>
      </c>
      <c r="BJ88" s="335">
        <v>6.5887172702923618</v>
      </c>
      <c r="BK88" s="335">
        <v>6.7177670800166132</v>
      </c>
      <c r="BL88" s="335">
        <v>6.8473997394358506</v>
      </c>
      <c r="BM88" s="335">
        <v>6.9775950944014227</v>
      </c>
      <c r="BN88" s="335">
        <v>7.1086741013298118</v>
      </c>
      <c r="BO88" s="335">
        <v>7.2400699739023455</v>
      </c>
      <c r="BP88" s="335">
        <v>7.3721350703909438</v>
      </c>
      <c r="BQ88" s="335">
        <v>7.5049362841521567</v>
      </c>
      <c r="BR88" s="335">
        <v>7.6388547059119389</v>
      </c>
      <c r="BS88" s="335">
        <v>7.7733397214689814</v>
      </c>
      <c r="BT88" s="335">
        <v>7.9087555834586016</v>
      </c>
      <c r="BU88" s="335">
        <v>8.0451561188594223</v>
      </c>
      <c r="BV88" s="335">
        <v>8.1829179726995847</v>
      </c>
      <c r="BW88" s="335">
        <v>8.3214310085290677</v>
      </c>
      <c r="BX88" s="335">
        <v>8.4610297259643623</v>
      </c>
      <c r="BY88" s="335">
        <v>8.6017011692883063</v>
      </c>
      <c r="BZ88" s="335">
        <v>8.7437422428955873</v>
      </c>
      <c r="CA88" s="335">
        <v>8.8864609337616756</v>
      </c>
      <c r="CB88" s="335">
        <v>9.0301253520580058</v>
      </c>
      <c r="CC88" s="335">
        <v>9.1746874336468363</v>
      </c>
      <c r="CD88" s="335">
        <v>9.320438812585973</v>
      </c>
      <c r="CE88" s="335">
        <v>9.4672404756737354</v>
      </c>
      <c r="CF88" s="335">
        <v>9.6153966692899591</v>
      </c>
    </row>
    <row r="89" spans="2:84" ht="13.5" thickBot="1">
      <c r="B89" s="341" t="s">
        <v>33</v>
      </c>
      <c r="C89" s="342">
        <v>4.1517076175667311</v>
      </c>
      <c r="D89" s="342">
        <v>4.3272051468962758</v>
      </c>
      <c r="E89" s="342">
        <v>4.5275536413936726</v>
      </c>
      <c r="F89" s="342">
        <v>4.7616711805118204</v>
      </c>
      <c r="G89" s="342">
        <v>5.0208403777165458</v>
      </c>
      <c r="H89" s="342">
        <v>5.288810484599499</v>
      </c>
      <c r="I89" s="342">
        <v>5.5418957853401407</v>
      </c>
      <c r="J89" s="342">
        <v>5.7618907130454868</v>
      </c>
      <c r="K89" s="342">
        <v>5.9636431267399352</v>
      </c>
      <c r="L89" s="342">
        <v>6.1800933535057094</v>
      </c>
      <c r="M89" s="342">
        <v>6.4702908332014566</v>
      </c>
      <c r="N89" s="342">
        <v>6.7967077097142719</v>
      </c>
      <c r="O89" s="342">
        <v>7.1131165878263687</v>
      </c>
      <c r="P89" s="342">
        <v>7.5146110979027654</v>
      </c>
      <c r="Q89" s="342">
        <v>8.0599236118547744</v>
      </c>
      <c r="R89" s="342">
        <v>8.724871298999016</v>
      </c>
      <c r="S89" s="342">
        <v>9.4341676131611756</v>
      </c>
      <c r="T89" s="342">
        <v>10.126377242928447</v>
      </c>
      <c r="U89" s="342">
        <v>10.765761550459949</v>
      </c>
      <c r="V89" s="342">
        <v>11.333623898104467</v>
      </c>
      <c r="W89" s="342">
        <v>11.977292918435285</v>
      </c>
      <c r="X89" s="342">
        <v>12.213115684120361</v>
      </c>
      <c r="Y89" s="342">
        <v>12.374903699597938</v>
      </c>
      <c r="Z89" s="342">
        <v>12.583062595726343</v>
      </c>
      <c r="AA89" s="342">
        <v>12.680081333768831</v>
      </c>
      <c r="AB89" s="342">
        <v>12.718432810212539</v>
      </c>
      <c r="AC89" s="342">
        <v>12.731715766410694</v>
      </c>
      <c r="AD89" s="342">
        <v>12.694223107829226</v>
      </c>
      <c r="AE89" s="342">
        <v>12.667636830557246</v>
      </c>
      <c r="AF89" s="342">
        <v>12.700152684720345</v>
      </c>
      <c r="AG89" s="342">
        <v>12.760423534153809</v>
      </c>
      <c r="AH89" s="342">
        <v>12.876447517099109</v>
      </c>
      <c r="AI89" s="342">
        <v>13.584806685679894</v>
      </c>
      <c r="AJ89" s="342">
        <v>13.862641653187424</v>
      </c>
      <c r="AK89" s="342">
        <v>14.23482162966523</v>
      </c>
      <c r="AL89" s="342">
        <v>14.584291597843702</v>
      </c>
      <c r="AM89" s="342">
        <v>14.794989187355238</v>
      </c>
      <c r="AN89" s="342">
        <v>14.954057062344837</v>
      </c>
      <c r="AO89" s="342">
        <v>14.820812790829942</v>
      </c>
      <c r="AP89" s="342">
        <v>13.964422222550873</v>
      </c>
      <c r="AQ89" s="342">
        <v>14.21294663349029</v>
      </c>
      <c r="AR89" s="342">
        <v>14.652105839214396</v>
      </c>
      <c r="AS89" s="342">
        <v>14.887886044142567</v>
      </c>
      <c r="AT89" s="342">
        <v>15.014095754761396</v>
      </c>
      <c r="AU89" s="342">
        <v>15.049959308840219</v>
      </c>
      <c r="AV89" s="342">
        <v>15.183844118160877</v>
      </c>
      <c r="AW89" s="342">
        <v>15.421196510342508</v>
      </c>
      <c r="AX89" s="342">
        <v>15.65533115116579</v>
      </c>
      <c r="AY89" s="342">
        <v>15.883582160811063</v>
      </c>
      <c r="AZ89" s="342">
        <v>16.083418298422142</v>
      </c>
      <c r="BA89" s="342">
        <v>16.279972262973487</v>
      </c>
      <c r="BB89" s="342">
        <v>16.472996747178449</v>
      </c>
      <c r="BC89" s="342">
        <v>16.661833459245941</v>
      </c>
      <c r="BD89" s="342">
        <v>16.846245036284444</v>
      </c>
      <c r="BE89" s="342">
        <v>17.029236368151473</v>
      </c>
      <c r="BF89" s="342">
        <v>17.210585439919228</v>
      </c>
      <c r="BG89" s="342">
        <v>17.38918937919512</v>
      </c>
      <c r="BH89" s="342">
        <v>17.557163612041887</v>
      </c>
      <c r="BI89" s="342">
        <v>17.702946160719051</v>
      </c>
      <c r="BJ89" s="342">
        <v>17.845906342240824</v>
      </c>
      <c r="BK89" s="342">
        <v>17.985556421658156</v>
      </c>
      <c r="BL89" s="342">
        <v>18.15257228135081</v>
      </c>
      <c r="BM89" s="342">
        <v>18.362342757643312</v>
      </c>
      <c r="BN89" s="342">
        <v>18.572009948069116</v>
      </c>
      <c r="BO89" s="342">
        <v>18.780853733786159</v>
      </c>
      <c r="BP89" s="342">
        <v>18.989462823325614</v>
      </c>
      <c r="BQ89" s="342">
        <v>19.198035410983053</v>
      </c>
      <c r="BR89" s="342">
        <v>19.407201487098792</v>
      </c>
      <c r="BS89" s="342">
        <v>19.616296142935163</v>
      </c>
      <c r="BT89" s="342">
        <v>19.825900170743957</v>
      </c>
      <c r="BU89" s="342">
        <v>20.036158107685992</v>
      </c>
      <c r="BV89" s="342">
        <v>20.247653474694236</v>
      </c>
      <c r="BW89" s="342">
        <v>20.459588571064945</v>
      </c>
      <c r="BX89" s="342">
        <v>20.672441637386832</v>
      </c>
      <c r="BY89" s="342">
        <v>20.886183413435653</v>
      </c>
      <c r="BZ89" s="342">
        <v>21.101181640728761</v>
      </c>
      <c r="CA89" s="342">
        <v>21.31647001103822</v>
      </c>
      <c r="CB89" s="342">
        <v>21.532354928528754</v>
      </c>
      <c r="CC89" s="342">
        <v>21.748730122982792</v>
      </c>
      <c r="CD89" s="342">
        <v>21.965945023656957</v>
      </c>
      <c r="CE89" s="342">
        <v>22.18436664164841</v>
      </c>
      <c r="CF89" s="342">
        <v>22.404358462761408</v>
      </c>
    </row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V12"/>
  <sheetViews>
    <sheetView showGridLines="0" zoomScale="85" zoomScaleNormal="85" workbookViewId="0"/>
  </sheetViews>
  <sheetFormatPr defaultColWidth="9" defaultRowHeight="14.25"/>
  <cols>
    <col min="1" max="1" width="3.25" style="165" customWidth="1"/>
    <col min="2" max="11" width="9" style="165"/>
    <col min="12" max="12" width="23.75" style="168" bestFit="1" customWidth="1"/>
    <col min="13" max="47" width="9.125" style="168" customWidth="1"/>
    <col min="48" max="16384" width="9" style="168"/>
  </cols>
  <sheetData>
    <row r="1" spans="1:48" s="165" customFormat="1" ht="25.5">
      <c r="A1" s="638" t="s">
        <v>251</v>
      </c>
      <c r="C1" s="63"/>
      <c r="D1" s="63"/>
      <c r="E1" s="63"/>
      <c r="F1" s="63"/>
      <c r="G1" s="63"/>
      <c r="H1" s="63"/>
      <c r="I1" s="63"/>
    </row>
    <row r="2" spans="1:48" s="165" customFormat="1">
      <c r="K2" s="168"/>
      <c r="L2" s="380" t="s">
        <v>252</v>
      </c>
    </row>
    <row r="3" spans="1:48" s="165" customFormat="1">
      <c r="K3" s="168"/>
      <c r="L3" s="168"/>
    </row>
    <row r="4" spans="1:48" s="165" customFormat="1">
      <c r="K4" s="168"/>
      <c r="L4" s="181" t="s">
        <v>36</v>
      </c>
      <c r="M4" s="181">
        <v>2015</v>
      </c>
      <c r="N4" s="173">
        <v>2016</v>
      </c>
      <c r="O4" s="173">
        <v>2017</v>
      </c>
      <c r="P4" s="173">
        <v>2018</v>
      </c>
      <c r="Q4" s="173">
        <v>2019</v>
      </c>
      <c r="R4" s="173">
        <v>2020</v>
      </c>
      <c r="S4" s="173">
        <v>2021</v>
      </c>
      <c r="T4" s="173">
        <v>2022</v>
      </c>
      <c r="U4" s="173">
        <v>2023</v>
      </c>
      <c r="V4" s="173">
        <v>2024</v>
      </c>
      <c r="W4" s="173">
        <v>2025</v>
      </c>
      <c r="X4" s="173">
        <v>2026</v>
      </c>
      <c r="Y4" s="173">
        <v>2027</v>
      </c>
      <c r="Z4" s="173">
        <v>2028</v>
      </c>
      <c r="AA4" s="173">
        <v>2029</v>
      </c>
      <c r="AB4" s="173">
        <v>2030</v>
      </c>
      <c r="AC4" s="173">
        <v>2031</v>
      </c>
      <c r="AD4" s="173">
        <v>2032</v>
      </c>
      <c r="AE4" s="173">
        <v>2033</v>
      </c>
      <c r="AF4" s="173">
        <v>2034</v>
      </c>
      <c r="AG4" s="173">
        <v>2035</v>
      </c>
      <c r="AH4" s="173">
        <v>2036</v>
      </c>
      <c r="AI4" s="173">
        <v>2037</v>
      </c>
      <c r="AJ4" s="173">
        <v>2038</v>
      </c>
      <c r="AK4" s="173">
        <v>2039</v>
      </c>
      <c r="AL4" s="173">
        <v>2040</v>
      </c>
      <c r="AM4" s="173">
        <v>2041</v>
      </c>
      <c r="AN4" s="173">
        <v>2042</v>
      </c>
      <c r="AO4" s="173">
        <v>2043</v>
      </c>
      <c r="AP4" s="173">
        <v>2044</v>
      </c>
      <c r="AQ4" s="173">
        <v>2045</v>
      </c>
      <c r="AR4" s="173">
        <v>2046</v>
      </c>
      <c r="AS4" s="173">
        <v>2047</v>
      </c>
      <c r="AT4" s="173">
        <v>2048</v>
      </c>
      <c r="AU4" s="173">
        <v>2049</v>
      </c>
      <c r="AV4" s="173">
        <v>2050</v>
      </c>
    </row>
    <row r="5" spans="1:48" s="165" customFormat="1">
      <c r="L5" s="181" t="s">
        <v>546</v>
      </c>
      <c r="M5" s="182">
        <v>40018.521095229531</v>
      </c>
      <c r="N5" s="182">
        <v>61704.377996261101</v>
      </c>
      <c r="O5" s="182">
        <v>104529.31153729797</v>
      </c>
      <c r="P5" s="182">
        <v>168280.23349716605</v>
      </c>
      <c r="Q5" s="182">
        <v>247988.01348796592</v>
      </c>
      <c r="R5" s="182">
        <v>393428.77252250904</v>
      </c>
      <c r="S5" s="182">
        <v>604130.69176756893</v>
      </c>
      <c r="T5" s="182">
        <v>967210.66564455256</v>
      </c>
      <c r="U5" s="182">
        <v>1253899.8033255399</v>
      </c>
      <c r="V5" s="182">
        <v>1641773.4555761972</v>
      </c>
      <c r="W5" s="182">
        <v>2006929.9264678874</v>
      </c>
      <c r="X5" s="182">
        <v>2389245.013601149</v>
      </c>
      <c r="Y5" s="182">
        <v>2737076.3360047187</v>
      </c>
      <c r="Z5" s="182">
        <v>3073992.818256191</v>
      </c>
      <c r="AA5" s="182">
        <v>3346884.6437773313</v>
      </c>
      <c r="AB5" s="182">
        <v>3575767.457339853</v>
      </c>
      <c r="AC5" s="182">
        <v>3614975.497817297</v>
      </c>
      <c r="AD5" s="182">
        <v>3629382.5210144706</v>
      </c>
      <c r="AE5" s="182">
        <v>3716944.4670228013</v>
      </c>
      <c r="AF5" s="182">
        <v>3836852.286514991</v>
      </c>
      <c r="AG5" s="182">
        <v>3926003.9917962104</v>
      </c>
      <c r="AH5" s="183">
        <v>4007475.1458403068</v>
      </c>
      <c r="AI5" s="183">
        <v>4120536.680820337</v>
      </c>
      <c r="AJ5" s="183">
        <v>4238334.0231013978</v>
      </c>
      <c r="AK5" s="183">
        <v>4756329.2915603844</v>
      </c>
      <c r="AL5" s="183">
        <v>5327767.30091321</v>
      </c>
      <c r="AM5" s="183">
        <v>5848177.2743233433</v>
      </c>
      <c r="AN5" s="184">
        <v>6786635.8266410707</v>
      </c>
      <c r="AO5" s="184">
        <v>8585452.9247745872</v>
      </c>
      <c r="AP5" s="184">
        <v>11139881.746578678</v>
      </c>
      <c r="AQ5" s="184">
        <v>12393568.649118144</v>
      </c>
      <c r="AR5" s="184">
        <v>13434573.044083681</v>
      </c>
      <c r="AS5" s="184">
        <v>13927341.711910572</v>
      </c>
      <c r="AT5" s="184">
        <v>14061130.151837641</v>
      </c>
      <c r="AU5" s="184">
        <v>14194098.887456955</v>
      </c>
      <c r="AV5" s="184">
        <v>14327166.230738766</v>
      </c>
    </row>
    <row r="6" spans="1:48" s="165" customFormat="1" ht="15">
      <c r="K6" s="62"/>
      <c r="L6" s="181" t="s">
        <v>129</v>
      </c>
      <c r="M6" s="184">
        <v>51050.620132375225</v>
      </c>
      <c r="N6" s="184">
        <v>51347.857098956454</v>
      </c>
      <c r="O6" s="184">
        <v>51237.965057113586</v>
      </c>
      <c r="P6" s="184">
        <v>50925.66003022145</v>
      </c>
      <c r="Q6" s="184">
        <v>51037.08592214097</v>
      </c>
      <c r="R6" s="184">
        <v>51540.730555720518</v>
      </c>
      <c r="S6" s="184">
        <v>51997.02709104518</v>
      </c>
      <c r="T6" s="184">
        <v>51766.546730566566</v>
      </c>
      <c r="U6" s="184">
        <v>51429.896264886651</v>
      </c>
      <c r="V6" s="184">
        <v>51352.476272313186</v>
      </c>
      <c r="W6" s="184">
        <v>50912.608922803462</v>
      </c>
      <c r="X6" s="184">
        <v>50558.088128219017</v>
      </c>
      <c r="Y6" s="184">
        <v>50177.347187520594</v>
      </c>
      <c r="Z6" s="184">
        <v>50014.567991973017</v>
      </c>
      <c r="AA6" s="184">
        <v>50120.427977077394</v>
      </c>
      <c r="AB6" s="184">
        <v>46578.613138158871</v>
      </c>
      <c r="AC6" s="184">
        <v>40973.532125293445</v>
      </c>
      <c r="AD6" s="184">
        <v>35844.832974918936</v>
      </c>
      <c r="AE6" s="184">
        <v>32018.106544450442</v>
      </c>
      <c r="AF6" s="184">
        <v>28628.788609632185</v>
      </c>
      <c r="AG6" s="184">
        <v>25594.477335310145</v>
      </c>
      <c r="AH6" s="184">
        <v>22982.852311425122</v>
      </c>
      <c r="AI6" s="184">
        <v>20676.83661682795</v>
      </c>
      <c r="AJ6" s="184">
        <v>18603.498211599759</v>
      </c>
      <c r="AK6" s="184">
        <v>16869.231479741611</v>
      </c>
      <c r="AL6" s="184">
        <v>13233.299837136503</v>
      </c>
      <c r="AM6" s="184">
        <v>9373.5249080742178</v>
      </c>
      <c r="AN6" s="184">
        <v>5478.0226000892444</v>
      </c>
      <c r="AO6" s="184">
        <v>1710.65805943582</v>
      </c>
      <c r="AP6" s="184">
        <v>0</v>
      </c>
      <c r="AQ6" s="184">
        <v>0</v>
      </c>
      <c r="AR6" s="184">
        <v>0</v>
      </c>
      <c r="AS6" s="184">
        <v>0</v>
      </c>
      <c r="AT6" s="184">
        <v>0</v>
      </c>
      <c r="AU6" s="184">
        <v>0</v>
      </c>
      <c r="AV6" s="184">
        <v>0</v>
      </c>
    </row>
    <row r="7" spans="1:48" s="165" customFormat="1">
      <c r="L7" s="181" t="s">
        <v>253</v>
      </c>
      <c r="M7" s="184">
        <v>0</v>
      </c>
      <c r="N7" s="184">
        <v>12.837729017744</v>
      </c>
      <c r="O7" s="184">
        <v>32.043239698447152</v>
      </c>
      <c r="P7" s="184">
        <v>75.27795331194416</v>
      </c>
      <c r="Q7" s="184">
        <v>170.82596820956567</v>
      </c>
      <c r="R7" s="184">
        <v>307.6930843166366</v>
      </c>
      <c r="S7" s="184">
        <v>391.3323749114341</v>
      </c>
      <c r="T7" s="184">
        <v>1006.6635637465165</v>
      </c>
      <c r="U7" s="184">
        <v>1577.6596205593753</v>
      </c>
      <c r="V7" s="184">
        <v>3845.4956129449924</v>
      </c>
      <c r="W7" s="184">
        <v>13602.303601929374</v>
      </c>
      <c r="X7" s="184">
        <v>22113.332307364675</v>
      </c>
      <c r="Y7" s="184">
        <v>31288.465077697398</v>
      </c>
      <c r="Z7" s="184">
        <v>42768.915777300208</v>
      </c>
      <c r="AA7" s="184">
        <v>49970.631988271627</v>
      </c>
      <c r="AB7" s="184">
        <v>57476.186180104043</v>
      </c>
      <c r="AC7" s="184">
        <v>64284.623207131466</v>
      </c>
      <c r="AD7" s="184">
        <v>70368.376169728042</v>
      </c>
      <c r="AE7" s="184">
        <v>76470.005910604392</v>
      </c>
      <c r="AF7" s="184">
        <v>83567.23592551169</v>
      </c>
      <c r="AG7" s="184">
        <v>91652.195637223951</v>
      </c>
      <c r="AH7" s="184">
        <v>98803.400050262746</v>
      </c>
      <c r="AI7" s="184">
        <v>105404.15258300294</v>
      </c>
      <c r="AJ7" s="184">
        <v>112380.70267149793</v>
      </c>
      <c r="AK7" s="184">
        <v>119749.14691154603</v>
      </c>
      <c r="AL7" s="184">
        <v>127526.95400303396</v>
      </c>
      <c r="AM7" s="184">
        <v>135206.3879400412</v>
      </c>
      <c r="AN7" s="184">
        <v>142789.33757474995</v>
      </c>
      <c r="AO7" s="184">
        <v>150278.05274703144</v>
      </c>
      <c r="AP7" s="184">
        <v>157674.07110678914</v>
      </c>
      <c r="AQ7" s="184">
        <v>164978.4001816996</v>
      </c>
      <c r="AR7" s="184">
        <v>172191.14539077025</v>
      </c>
      <c r="AS7" s="184">
        <v>179312.33763213365</v>
      </c>
      <c r="AT7" s="184">
        <v>186341.41401446014</v>
      </c>
      <c r="AU7" s="184">
        <v>193276.83900600078</v>
      </c>
      <c r="AV7" s="184">
        <v>200135.02450387119</v>
      </c>
    </row>
    <row r="8" spans="1:48" s="165" customFormat="1">
      <c r="L8" s="181" t="s">
        <v>254</v>
      </c>
      <c r="M8" s="184">
        <v>0</v>
      </c>
      <c r="N8" s="184">
        <v>128.29828430899079</v>
      </c>
      <c r="O8" s="184">
        <v>259.30429572841547</v>
      </c>
      <c r="P8" s="184">
        <v>371.39051394076233</v>
      </c>
      <c r="Q8" s="184">
        <v>687.79131620938597</v>
      </c>
      <c r="R8" s="184">
        <v>1262.4722832019488</v>
      </c>
      <c r="S8" s="184">
        <v>1982.4027131713344</v>
      </c>
      <c r="T8" s="184">
        <v>4195.1287972364244</v>
      </c>
      <c r="U8" s="184">
        <v>7665.5136356185703</v>
      </c>
      <c r="V8" s="184">
        <v>11570.991823322476</v>
      </c>
      <c r="W8" s="184">
        <v>17384.955145682674</v>
      </c>
      <c r="X8" s="184">
        <v>17713.429254031587</v>
      </c>
      <c r="Y8" s="184">
        <v>17996.295989685295</v>
      </c>
      <c r="Z8" s="184">
        <v>18241.440241077024</v>
      </c>
      <c r="AA8" s="184">
        <v>18436.055444241832</v>
      </c>
      <c r="AB8" s="184">
        <v>19208.814643881484</v>
      </c>
      <c r="AC8" s="184">
        <v>18941.63454722544</v>
      </c>
      <c r="AD8" s="184">
        <v>18562.948341948184</v>
      </c>
      <c r="AE8" s="184">
        <v>18595.38805549977</v>
      </c>
      <c r="AF8" s="184">
        <v>18774.698616884321</v>
      </c>
      <c r="AG8" s="184">
        <v>18847.169053397731</v>
      </c>
      <c r="AH8" s="184">
        <v>18864.890079424949</v>
      </c>
      <c r="AI8" s="184">
        <v>19050.64632620948</v>
      </c>
      <c r="AJ8" s="184">
        <v>19251.53193805788</v>
      </c>
      <c r="AK8" s="184">
        <v>19619.520256335043</v>
      </c>
      <c r="AL8" s="184">
        <v>20122.526067947565</v>
      </c>
      <c r="AM8" s="184">
        <v>20373.069694309554</v>
      </c>
      <c r="AN8" s="184">
        <v>23288.690483350816</v>
      </c>
      <c r="AO8" s="184">
        <v>36869.852317720659</v>
      </c>
      <c r="AP8" s="184">
        <v>50414.420834804514</v>
      </c>
      <c r="AQ8" s="184">
        <v>64515.932714484537</v>
      </c>
      <c r="AR8" s="184">
        <v>67260.221970077779</v>
      </c>
      <c r="AS8" s="184">
        <v>66259.987282461123</v>
      </c>
      <c r="AT8" s="184">
        <v>66665.858651981791</v>
      </c>
      <c r="AU8" s="184">
        <v>67105.304733675541</v>
      </c>
      <c r="AV8" s="184">
        <v>67585.106097510463</v>
      </c>
    </row>
    <row r="9" spans="1:48" s="165" customFormat="1">
      <c r="L9" s="181" t="s">
        <v>547</v>
      </c>
      <c r="M9" s="184">
        <v>18455.867389045918</v>
      </c>
      <c r="N9" s="184">
        <v>20669.998149814095</v>
      </c>
      <c r="O9" s="184">
        <v>23229.694535934192</v>
      </c>
      <c r="P9" s="184">
        <v>24272.229318866663</v>
      </c>
      <c r="Q9" s="184">
        <v>26659.364429588728</v>
      </c>
      <c r="R9" s="184">
        <v>39142.254917878287</v>
      </c>
      <c r="S9" s="184">
        <v>47697.009540642612</v>
      </c>
      <c r="T9" s="184">
        <v>52393.878102057613</v>
      </c>
      <c r="U9" s="184">
        <v>56016.26601837451</v>
      </c>
      <c r="V9" s="184">
        <v>60007.932392267438</v>
      </c>
      <c r="W9" s="184">
        <v>63839.959031211074</v>
      </c>
      <c r="X9" s="184">
        <v>67043.618747605418</v>
      </c>
      <c r="Y9" s="184">
        <v>70034.339954268813</v>
      </c>
      <c r="Z9" s="184">
        <v>72748.166726741096</v>
      </c>
      <c r="AA9" s="184">
        <v>75026.484134485247</v>
      </c>
      <c r="AB9" s="184">
        <v>168553.23719579927</v>
      </c>
      <c r="AC9" s="184">
        <v>255333.61354089473</v>
      </c>
      <c r="AD9" s="184">
        <v>492250.33145414852</v>
      </c>
      <c r="AE9" s="184">
        <v>735554.92491229938</v>
      </c>
      <c r="AF9" s="184">
        <v>987429.88189117843</v>
      </c>
      <c r="AG9" s="184">
        <v>1236968.4163859144</v>
      </c>
      <c r="AH9" s="184">
        <v>1550411.3718196773</v>
      </c>
      <c r="AI9" s="184">
        <v>1881032.5656455625</v>
      </c>
      <c r="AJ9" s="184">
        <v>2219547.8853089591</v>
      </c>
      <c r="AK9" s="184">
        <v>2586745.6652831123</v>
      </c>
      <c r="AL9" s="184">
        <v>2757324.5891527492</v>
      </c>
      <c r="AM9" s="184">
        <v>2897213.7663252838</v>
      </c>
      <c r="AN9" s="184">
        <v>2788296.5994681208</v>
      </c>
      <c r="AO9" s="184">
        <v>2808940.5435262853</v>
      </c>
      <c r="AP9" s="184">
        <v>2743260.0324636614</v>
      </c>
      <c r="AQ9" s="184">
        <v>2667832.6914392565</v>
      </c>
      <c r="AR9" s="184">
        <v>2695667.6864778949</v>
      </c>
      <c r="AS9" s="184">
        <v>2571115.3050881424</v>
      </c>
      <c r="AT9" s="184">
        <v>2501788.7496597003</v>
      </c>
      <c r="AU9" s="184">
        <v>2432549.0493587316</v>
      </c>
      <c r="AV9" s="184">
        <v>2363502.634048617</v>
      </c>
    </row>
    <row r="10" spans="1:48" s="165" customFormat="1">
      <c r="L10" s="181" t="s">
        <v>255</v>
      </c>
      <c r="M10" s="184">
        <v>0</v>
      </c>
      <c r="N10" s="184">
        <v>12337.443459596792</v>
      </c>
      <c r="O10" s="184">
        <v>22010.819833810441</v>
      </c>
      <c r="P10" s="184">
        <v>36491.333824373876</v>
      </c>
      <c r="Q10" s="184">
        <v>142913.89022469</v>
      </c>
      <c r="R10" s="184">
        <v>273520.18697376072</v>
      </c>
      <c r="S10" s="184">
        <v>363683.53193458775</v>
      </c>
      <c r="T10" s="184">
        <v>459699.32719259016</v>
      </c>
      <c r="U10" s="184">
        <v>624335.99111772806</v>
      </c>
      <c r="V10" s="184">
        <v>789145.93592857022</v>
      </c>
      <c r="W10" s="184">
        <v>1010569.9946146705</v>
      </c>
      <c r="X10" s="184">
        <v>1231678.9005048263</v>
      </c>
      <c r="Y10" s="184">
        <v>1385729.0758984424</v>
      </c>
      <c r="Z10" s="184">
        <v>1533356.1039501308</v>
      </c>
      <c r="AA10" s="184">
        <v>1716145.0015659514</v>
      </c>
      <c r="AB10" s="184">
        <v>2154997.8760428349</v>
      </c>
      <c r="AC10" s="184">
        <v>2495926.192380093</v>
      </c>
      <c r="AD10" s="184">
        <v>2848316.2403254537</v>
      </c>
      <c r="AE10" s="184">
        <v>2816056.8399089347</v>
      </c>
      <c r="AF10" s="184">
        <v>2787206.3410805571</v>
      </c>
      <c r="AG10" s="184">
        <v>2748631.5405138158</v>
      </c>
      <c r="AH10" s="184">
        <v>3332460.7196449162</v>
      </c>
      <c r="AI10" s="184">
        <v>3955560.8550472837</v>
      </c>
      <c r="AJ10" s="184">
        <v>4607619.5078463508</v>
      </c>
      <c r="AK10" s="184">
        <v>5332860.3728015572</v>
      </c>
      <c r="AL10" s="184">
        <v>6139474.4528236408</v>
      </c>
      <c r="AM10" s="184">
        <v>6164664.040079738</v>
      </c>
      <c r="AN10" s="184">
        <v>6142468.1571723325</v>
      </c>
      <c r="AO10" s="184">
        <v>6410573.9510715446</v>
      </c>
      <c r="AP10" s="184">
        <v>6491754.0264695249</v>
      </c>
      <c r="AQ10" s="184">
        <v>6554000.2174067749</v>
      </c>
      <c r="AR10" s="184">
        <v>6680825.1070365496</v>
      </c>
      <c r="AS10" s="184">
        <v>6424477.3822048195</v>
      </c>
      <c r="AT10" s="184">
        <v>6299102.1437067371</v>
      </c>
      <c r="AU10" s="184">
        <v>6168514.9619407766</v>
      </c>
      <c r="AV10" s="184">
        <v>6033413.3736635474</v>
      </c>
    </row>
    <row r="11" spans="1:48" s="62" customFormat="1" ht="15">
      <c r="A11" s="165"/>
      <c r="B11" s="165"/>
      <c r="C11" s="165"/>
      <c r="D11" s="165"/>
      <c r="E11" s="165"/>
      <c r="K11" s="167"/>
      <c r="L11" s="181" t="s">
        <v>256</v>
      </c>
      <c r="M11" s="184">
        <v>1210.9198001231805</v>
      </c>
      <c r="N11" s="184">
        <v>1624.912550584783</v>
      </c>
      <c r="O11" s="184">
        <v>2134.1673656754851</v>
      </c>
      <c r="P11" s="184">
        <v>3025.0777899826453</v>
      </c>
      <c r="Q11" s="184">
        <v>6089.7879436592075</v>
      </c>
      <c r="R11" s="184">
        <v>6296.2062071155851</v>
      </c>
      <c r="S11" s="184">
        <v>8818.6401023528488</v>
      </c>
      <c r="T11" s="184">
        <v>11879.111929548082</v>
      </c>
      <c r="U11" s="184">
        <v>14560.676935922134</v>
      </c>
      <c r="V11" s="184">
        <v>15888.588965490624</v>
      </c>
      <c r="W11" s="184">
        <v>17444.309770521049</v>
      </c>
      <c r="X11" s="184">
        <v>18657.664539574806</v>
      </c>
      <c r="Y11" s="184">
        <v>20168.549572131033</v>
      </c>
      <c r="Z11" s="184">
        <v>21625.806960905098</v>
      </c>
      <c r="AA11" s="184">
        <v>22968.477350410099</v>
      </c>
      <c r="AB11" s="184">
        <v>23972.653944541042</v>
      </c>
      <c r="AC11" s="184">
        <v>23656.727671977656</v>
      </c>
      <c r="AD11" s="184">
        <v>22743.411768374837</v>
      </c>
      <c r="AE11" s="184">
        <v>21894.683255402033</v>
      </c>
      <c r="AF11" s="184">
        <v>21294.288894014433</v>
      </c>
      <c r="AG11" s="184">
        <v>20350.998288270846</v>
      </c>
      <c r="AH11" s="184">
        <v>20174.178554412454</v>
      </c>
      <c r="AI11" s="184">
        <v>19881.653824664816</v>
      </c>
      <c r="AJ11" s="184">
        <v>19912.485692758724</v>
      </c>
      <c r="AK11" s="184">
        <v>20355.583729406408</v>
      </c>
      <c r="AL11" s="184">
        <v>21142.687952198492</v>
      </c>
      <c r="AM11" s="184">
        <v>21628.59410082371</v>
      </c>
      <c r="AN11" s="184">
        <v>21949.909785098011</v>
      </c>
      <c r="AO11" s="184">
        <v>23331.787185277532</v>
      </c>
      <c r="AP11" s="184">
        <v>24067.930850281373</v>
      </c>
      <c r="AQ11" s="184">
        <v>24758.512196330139</v>
      </c>
      <c r="AR11" s="184">
        <v>25925.470426530428</v>
      </c>
      <c r="AS11" s="185">
        <v>25630.359432358233</v>
      </c>
      <c r="AT11" s="185">
        <v>25857.719853488332</v>
      </c>
      <c r="AU11" s="185">
        <v>26078.9748260343</v>
      </c>
      <c r="AV11" s="185">
        <v>26296.790417729433</v>
      </c>
    </row>
    <row r="12" spans="1:48">
      <c r="L12" s="181" t="s">
        <v>33</v>
      </c>
      <c r="M12" s="184">
        <v>110735.92841677387</v>
      </c>
      <c r="N12" s="184">
        <v>147825.72526853997</v>
      </c>
      <c r="O12" s="184">
        <v>203433.30586525853</v>
      </c>
      <c r="P12" s="184">
        <v>283441.2029278634</v>
      </c>
      <c r="Q12" s="184">
        <v>475546.75929246377</v>
      </c>
      <c r="R12" s="184">
        <v>765498.31654450262</v>
      </c>
      <c r="S12" s="184">
        <v>1078700.6355242801</v>
      </c>
      <c r="T12" s="184">
        <v>1548151.3219602979</v>
      </c>
      <c r="U12" s="184">
        <v>2009485.8069186292</v>
      </c>
      <c r="V12" s="184">
        <v>2573584.8765711058</v>
      </c>
      <c r="W12" s="184">
        <v>3180684.057554706</v>
      </c>
      <c r="X12" s="184">
        <v>3797010.0470827706</v>
      </c>
      <c r="Y12" s="184">
        <v>4312470.4096844634</v>
      </c>
      <c r="Z12" s="184">
        <v>4812747.8199043181</v>
      </c>
      <c r="AA12" s="184">
        <v>5279551.7222377695</v>
      </c>
      <c r="AB12" s="184">
        <v>6046554.838485172</v>
      </c>
      <c r="AC12" s="184">
        <v>6514091.8212899128</v>
      </c>
      <c r="AD12" s="184">
        <v>7117468.662049043</v>
      </c>
      <c r="AE12" s="184">
        <v>7417534.4156099912</v>
      </c>
      <c r="AF12" s="184">
        <v>7763753.5215327684</v>
      </c>
      <c r="AG12" s="184">
        <v>8068048.7890101438</v>
      </c>
      <c r="AH12" s="184">
        <v>9051172.5583004244</v>
      </c>
      <c r="AI12" s="184">
        <v>10122143.390863888</v>
      </c>
      <c r="AJ12" s="184">
        <v>11235649.634770621</v>
      </c>
      <c r="AK12" s="184">
        <v>12852528.812022083</v>
      </c>
      <c r="AL12" s="184">
        <v>14406591.810749916</v>
      </c>
      <c r="AM12" s="184">
        <v>15096636.657371612</v>
      </c>
      <c r="AN12" s="184">
        <v>15910906.543724811</v>
      </c>
      <c r="AO12" s="184">
        <v>18017157.769681882</v>
      </c>
      <c r="AP12" s="184">
        <v>20607052.228303742</v>
      </c>
      <c r="AQ12" s="184">
        <v>21869654.403056689</v>
      </c>
      <c r="AR12" s="184">
        <v>23076442.675385501</v>
      </c>
      <c r="AS12" s="185">
        <v>23194137.083550487</v>
      </c>
      <c r="AT12" s="185">
        <v>23140886.037724007</v>
      </c>
      <c r="AU12" s="185">
        <v>23081624.017322175</v>
      </c>
      <c r="AV12" s="185">
        <v>23018099.159470044</v>
      </c>
    </row>
  </sheetData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V12"/>
  <sheetViews>
    <sheetView showGridLines="0" zoomScale="85" zoomScaleNormal="85" workbookViewId="0"/>
  </sheetViews>
  <sheetFormatPr defaultColWidth="9" defaultRowHeight="14.25"/>
  <cols>
    <col min="1" max="1" width="3.25" style="165" customWidth="1"/>
    <col min="2" max="11" width="9" style="165" customWidth="1"/>
    <col min="12" max="12" width="24.25" style="168" bestFit="1" customWidth="1"/>
    <col min="13" max="47" width="9.125" style="168" customWidth="1"/>
    <col min="48" max="16384" width="9" style="168"/>
  </cols>
  <sheetData>
    <row r="1" spans="1:48" s="165" customFormat="1" ht="25.5">
      <c r="A1" s="638" t="s">
        <v>257</v>
      </c>
      <c r="C1" s="63"/>
      <c r="D1" s="63"/>
      <c r="E1" s="63"/>
      <c r="F1" s="63"/>
      <c r="G1" s="63"/>
      <c r="H1" s="63"/>
      <c r="I1" s="63"/>
    </row>
    <row r="2" spans="1:48" s="165" customFormat="1">
      <c r="K2" s="168"/>
      <c r="L2" s="168" t="s">
        <v>252</v>
      </c>
    </row>
    <row r="3" spans="1:48" s="165" customFormat="1">
      <c r="K3" s="168"/>
      <c r="L3" s="168"/>
    </row>
    <row r="4" spans="1:48" s="165" customFormat="1">
      <c r="K4" s="168"/>
      <c r="L4" s="181" t="s">
        <v>36</v>
      </c>
      <c r="M4" s="173">
        <v>2015</v>
      </c>
      <c r="N4" s="173">
        <v>2016</v>
      </c>
      <c r="O4" s="173">
        <v>2017</v>
      </c>
      <c r="P4" s="173">
        <v>2018</v>
      </c>
      <c r="Q4" s="173">
        <v>2019</v>
      </c>
      <c r="R4" s="173">
        <v>2020</v>
      </c>
      <c r="S4" s="173">
        <v>2021</v>
      </c>
      <c r="T4" s="173">
        <v>2022</v>
      </c>
      <c r="U4" s="173">
        <v>2023</v>
      </c>
      <c r="V4" s="173">
        <v>2024</v>
      </c>
      <c r="W4" s="173">
        <v>2025</v>
      </c>
      <c r="X4" s="173">
        <v>2026</v>
      </c>
      <c r="Y4" s="173">
        <v>2027</v>
      </c>
      <c r="Z4" s="173">
        <v>2028</v>
      </c>
      <c r="AA4" s="173">
        <v>2029</v>
      </c>
      <c r="AB4" s="173">
        <v>2030</v>
      </c>
      <c r="AC4" s="173">
        <v>2031</v>
      </c>
      <c r="AD4" s="173">
        <v>2032</v>
      </c>
      <c r="AE4" s="173">
        <v>2033</v>
      </c>
      <c r="AF4" s="173">
        <v>2034</v>
      </c>
      <c r="AG4" s="173">
        <v>2035</v>
      </c>
      <c r="AH4" s="173">
        <v>2036</v>
      </c>
      <c r="AI4" s="173">
        <v>2037</v>
      </c>
      <c r="AJ4" s="173">
        <v>2038</v>
      </c>
      <c r="AK4" s="173">
        <v>2039</v>
      </c>
      <c r="AL4" s="173">
        <v>2040</v>
      </c>
      <c r="AM4" s="173">
        <v>2041</v>
      </c>
      <c r="AN4" s="173">
        <v>2042</v>
      </c>
      <c r="AO4" s="173">
        <v>2043</v>
      </c>
      <c r="AP4" s="173">
        <v>2044</v>
      </c>
      <c r="AQ4" s="173">
        <v>2045</v>
      </c>
      <c r="AR4" s="173">
        <v>2046</v>
      </c>
      <c r="AS4" s="173">
        <v>2047</v>
      </c>
      <c r="AT4" s="173">
        <v>2048</v>
      </c>
      <c r="AU4" s="173">
        <v>2049</v>
      </c>
      <c r="AV4" s="173">
        <v>2050</v>
      </c>
    </row>
    <row r="5" spans="1:48" s="165" customFormat="1">
      <c r="L5" s="181" t="s">
        <v>546</v>
      </c>
      <c r="M5" s="182">
        <v>40018.521095229531</v>
      </c>
      <c r="N5" s="182">
        <v>56385.80088357006</v>
      </c>
      <c r="O5" s="182">
        <v>73076.4514404816</v>
      </c>
      <c r="P5" s="182">
        <v>91095.481251732417</v>
      </c>
      <c r="Q5" s="182">
        <v>113050.88792656251</v>
      </c>
      <c r="R5" s="182">
        <v>186493.47367096451</v>
      </c>
      <c r="S5" s="182">
        <v>254664.61867447381</v>
      </c>
      <c r="T5" s="182">
        <v>320130.30224609387</v>
      </c>
      <c r="U5" s="182">
        <v>391455.95658819325</v>
      </c>
      <c r="V5" s="182">
        <v>459155.72060134111</v>
      </c>
      <c r="W5" s="182">
        <v>519493.64151846542</v>
      </c>
      <c r="X5" s="182">
        <v>590826.15220094111</v>
      </c>
      <c r="Y5" s="182">
        <v>657893.6440812709</v>
      </c>
      <c r="Z5" s="182">
        <v>722835.13551287912</v>
      </c>
      <c r="AA5" s="182">
        <v>780301.64058030979</v>
      </c>
      <c r="AB5" s="182">
        <v>834496.3990839934</v>
      </c>
      <c r="AC5" s="182">
        <v>883151.6606722828</v>
      </c>
      <c r="AD5" s="182">
        <v>923824.12289539212</v>
      </c>
      <c r="AE5" s="182">
        <v>952720.06936818489</v>
      </c>
      <c r="AF5" s="182">
        <v>976763.76727950596</v>
      </c>
      <c r="AG5" s="182">
        <v>996248.74395246792</v>
      </c>
      <c r="AH5" s="183">
        <v>1011638.8214904763</v>
      </c>
      <c r="AI5" s="183">
        <v>1023505.2760464367</v>
      </c>
      <c r="AJ5" s="183">
        <v>1035225.4581697602</v>
      </c>
      <c r="AK5" s="183">
        <v>1046807.0468813874</v>
      </c>
      <c r="AL5" s="183">
        <v>1058267.1710257009</v>
      </c>
      <c r="AM5" s="183">
        <v>1069613.5997071648</v>
      </c>
      <c r="AN5" s="184">
        <v>1080848.351491465</v>
      </c>
      <c r="AO5" s="184">
        <v>1091976.2728473078</v>
      </c>
      <c r="AP5" s="184">
        <v>1102996.9991450857</v>
      </c>
      <c r="AQ5" s="184">
        <v>1113907.1198828574</v>
      </c>
      <c r="AR5" s="184">
        <v>1124698.2140796641</v>
      </c>
      <c r="AS5" s="184">
        <v>1135362.7985051835</v>
      </c>
      <c r="AT5" s="184">
        <v>1145890.900586521</v>
      </c>
      <c r="AU5" s="184">
        <v>1156268.0498421171</v>
      </c>
      <c r="AV5" s="184">
        <v>1166586.0480433451</v>
      </c>
    </row>
    <row r="6" spans="1:48" s="165" customFormat="1" ht="15">
      <c r="K6" s="62"/>
      <c r="L6" s="181" t="s">
        <v>129</v>
      </c>
      <c r="M6" s="184">
        <v>51050.620132375225</v>
      </c>
      <c r="N6" s="184">
        <v>47430.347409531416</v>
      </c>
      <c r="O6" s="184">
        <v>47914.1574116591</v>
      </c>
      <c r="P6" s="184">
        <v>48108.683390715007</v>
      </c>
      <c r="Q6" s="184">
        <v>48456.955102738066</v>
      </c>
      <c r="R6" s="184">
        <v>49395.190216139992</v>
      </c>
      <c r="S6" s="184">
        <v>50430.933364336364</v>
      </c>
      <c r="T6" s="184">
        <v>50646.520277645846</v>
      </c>
      <c r="U6" s="184">
        <v>50890.683585626633</v>
      </c>
      <c r="V6" s="184">
        <v>51002.718177896946</v>
      </c>
      <c r="W6" s="184">
        <v>50015.447686832493</v>
      </c>
      <c r="X6" s="184">
        <v>49368.35992421319</v>
      </c>
      <c r="Y6" s="184">
        <v>48815.498887039314</v>
      </c>
      <c r="Z6" s="184">
        <v>48559.910747811526</v>
      </c>
      <c r="AA6" s="184">
        <v>48442.13202398899</v>
      </c>
      <c r="AB6" s="184">
        <v>48369.042579940615</v>
      </c>
      <c r="AC6" s="184">
        <v>48274.623858285966</v>
      </c>
      <c r="AD6" s="184">
        <v>48117.903437078116</v>
      </c>
      <c r="AE6" s="184">
        <v>47920.314445934724</v>
      </c>
      <c r="AF6" s="184">
        <v>47864.429345455661</v>
      </c>
      <c r="AG6" s="184">
        <v>48055.634289414833</v>
      </c>
      <c r="AH6" s="184">
        <v>48008.631225512399</v>
      </c>
      <c r="AI6" s="184">
        <v>48153.916948318198</v>
      </c>
      <c r="AJ6" s="184">
        <v>48295.964185252444</v>
      </c>
      <c r="AK6" s="184">
        <v>48435.130107852827</v>
      </c>
      <c r="AL6" s="184">
        <v>48572.194088276861</v>
      </c>
      <c r="AM6" s="184">
        <v>48707.484995348954</v>
      </c>
      <c r="AN6" s="184">
        <v>48841.062447789795</v>
      </c>
      <c r="AO6" s="184">
        <v>48973.111988832228</v>
      </c>
      <c r="AP6" s="184">
        <v>49103.58260454805</v>
      </c>
      <c r="AQ6" s="184">
        <v>49232.291095697066</v>
      </c>
      <c r="AR6" s="184">
        <v>49358.840433153149</v>
      </c>
      <c r="AS6" s="184">
        <v>49482.886174742212</v>
      </c>
      <c r="AT6" s="184">
        <v>49603.985934200929</v>
      </c>
      <c r="AU6" s="184">
        <v>49721.515922627819</v>
      </c>
      <c r="AV6" s="184">
        <v>49839.408807684842</v>
      </c>
    </row>
    <row r="7" spans="1:48" s="165" customFormat="1">
      <c r="L7" s="181" t="s">
        <v>253</v>
      </c>
      <c r="M7" s="184">
        <v>0</v>
      </c>
      <c r="N7" s="184">
        <v>5.6028533302988226</v>
      </c>
      <c r="O7" s="184">
        <v>10.420308002991245</v>
      </c>
      <c r="P7" s="184">
        <v>13.801002366942706</v>
      </c>
      <c r="Q7" s="184">
        <v>18.585187836043712</v>
      </c>
      <c r="R7" s="184">
        <v>22.95607428958051</v>
      </c>
      <c r="S7" s="184">
        <v>26.925783916652257</v>
      </c>
      <c r="T7" s="184">
        <v>34.37177466447077</v>
      </c>
      <c r="U7" s="184">
        <v>41.656489453899319</v>
      </c>
      <c r="V7" s="184">
        <v>47.399148052613945</v>
      </c>
      <c r="W7" s="184">
        <v>56.114657773724041</v>
      </c>
      <c r="X7" s="184">
        <v>64.942136363296498</v>
      </c>
      <c r="Y7" s="184">
        <v>73.170457484562974</v>
      </c>
      <c r="Z7" s="184">
        <v>81.993596569060912</v>
      </c>
      <c r="AA7" s="184">
        <v>89.620834318013763</v>
      </c>
      <c r="AB7" s="184">
        <v>96.937088337672819</v>
      </c>
      <c r="AC7" s="184">
        <v>102.90734749542054</v>
      </c>
      <c r="AD7" s="184">
        <v>108.17086537194369</v>
      </c>
      <c r="AE7" s="184">
        <v>112.14141546596414</v>
      </c>
      <c r="AF7" s="184">
        <v>116.00089057009004</v>
      </c>
      <c r="AG7" s="184">
        <v>119.27887415981861</v>
      </c>
      <c r="AH7" s="184">
        <v>122.73456663863298</v>
      </c>
      <c r="AI7" s="184">
        <v>125.33239081145818</v>
      </c>
      <c r="AJ7" s="184">
        <v>127.90220511261646</v>
      </c>
      <c r="AK7" s="184">
        <v>130.44496126487181</v>
      </c>
      <c r="AL7" s="184">
        <v>132.96283023245556</v>
      </c>
      <c r="AM7" s="184">
        <v>135.45686496263033</v>
      </c>
      <c r="AN7" s="184">
        <v>137.92741061847923</v>
      </c>
      <c r="AO7" s="184">
        <v>140.37517839345907</v>
      </c>
      <c r="AP7" s="184">
        <v>142.80021748327167</v>
      </c>
      <c r="AQ7" s="184">
        <v>145.20217329125791</v>
      </c>
      <c r="AR7" s="184">
        <v>147.58001695799447</v>
      </c>
      <c r="AS7" s="184">
        <v>149.93281098583566</v>
      </c>
      <c r="AT7" s="184">
        <v>152.25925990099122</v>
      </c>
      <c r="AU7" s="184">
        <v>154.55743369547014</v>
      </c>
      <c r="AV7" s="184">
        <v>156.83964492171145</v>
      </c>
    </row>
    <row r="8" spans="1:48" s="165" customFormat="1">
      <c r="L8" s="181" t="s">
        <v>254</v>
      </c>
      <c r="M8" s="184">
        <v>0</v>
      </c>
      <c r="N8" s="184">
        <v>3.2688675370172691</v>
      </c>
      <c r="O8" s="184">
        <v>6.1945052118727286</v>
      </c>
      <c r="P8" s="184">
        <v>8.3542433757363934</v>
      </c>
      <c r="Q8" s="184">
        <v>12.401762687878014</v>
      </c>
      <c r="R8" s="184">
        <v>18.592473892628018</v>
      </c>
      <c r="S8" s="184">
        <v>40.97059680663456</v>
      </c>
      <c r="T8" s="184">
        <v>107.41517016696805</v>
      </c>
      <c r="U8" s="184">
        <v>173.32447709902871</v>
      </c>
      <c r="V8" s="184">
        <v>237.0731444596851</v>
      </c>
      <c r="W8" s="184">
        <v>9977.5386369519929</v>
      </c>
      <c r="X8" s="184">
        <v>22063.519901807933</v>
      </c>
      <c r="Y8" s="184">
        <v>38191.937449831035</v>
      </c>
      <c r="Z8" s="184">
        <v>59200.517634126023</v>
      </c>
      <c r="AA8" s="184">
        <v>82287.093671676281</v>
      </c>
      <c r="AB8" s="184">
        <v>108295.49672835527</v>
      </c>
      <c r="AC8" s="184">
        <v>144868.2950575937</v>
      </c>
      <c r="AD8" s="184">
        <v>188807.0950978254</v>
      </c>
      <c r="AE8" s="184">
        <v>259243.41816631332</v>
      </c>
      <c r="AF8" s="184">
        <v>325652.31198792584</v>
      </c>
      <c r="AG8" s="184">
        <v>392666.34574806347</v>
      </c>
      <c r="AH8" s="184">
        <v>445343.57804836024</v>
      </c>
      <c r="AI8" s="184">
        <v>500173.74215467495</v>
      </c>
      <c r="AJ8" s="184">
        <v>554499.8965004324</v>
      </c>
      <c r="AK8" s="184">
        <v>608326.28181149042</v>
      </c>
      <c r="AL8" s="184">
        <v>661664.41550077021</v>
      </c>
      <c r="AM8" s="184">
        <v>714522.44549422129</v>
      </c>
      <c r="AN8" s="184">
        <v>766905.55499664787</v>
      </c>
      <c r="AO8" s="184">
        <v>818821.15477014694</v>
      </c>
      <c r="AP8" s="184">
        <v>870273.08625448204</v>
      </c>
      <c r="AQ8" s="184">
        <v>921262.38262903818</v>
      </c>
      <c r="AR8" s="184">
        <v>971785.02821174043</v>
      </c>
      <c r="AS8" s="184">
        <v>1021836.4603332966</v>
      </c>
      <c r="AT8" s="184">
        <v>1071408.6234573377</v>
      </c>
      <c r="AU8" s="184">
        <v>1120487.676915531</v>
      </c>
      <c r="AV8" s="184">
        <v>1169164.3584821287</v>
      </c>
    </row>
    <row r="9" spans="1:48" s="165" customFormat="1">
      <c r="L9" s="181" t="s">
        <v>547</v>
      </c>
      <c r="M9" s="184">
        <v>18455.867389045918</v>
      </c>
      <c r="N9" s="184">
        <v>20911.920495779104</v>
      </c>
      <c r="O9" s="184">
        <v>22683.785083485142</v>
      </c>
      <c r="P9" s="184">
        <v>24197.121312490661</v>
      </c>
      <c r="Q9" s="184">
        <v>27475.05261160075</v>
      </c>
      <c r="R9" s="184">
        <v>28823.447561101588</v>
      </c>
      <c r="S9" s="184">
        <v>32240.255116750435</v>
      </c>
      <c r="T9" s="184">
        <v>35405.216193512882</v>
      </c>
      <c r="U9" s="184">
        <v>38583.293539123159</v>
      </c>
      <c r="V9" s="184">
        <v>42775.427828426029</v>
      </c>
      <c r="W9" s="184">
        <v>43142.37764690278</v>
      </c>
      <c r="X9" s="184">
        <v>43567.319321954259</v>
      </c>
      <c r="Y9" s="184">
        <v>43903.225366887142</v>
      </c>
      <c r="Z9" s="184">
        <v>44194.719958538197</v>
      </c>
      <c r="AA9" s="184">
        <v>44757.163187029335</v>
      </c>
      <c r="AB9" s="184">
        <v>45525.065711051691</v>
      </c>
      <c r="AC9" s="184">
        <v>46106.04289931809</v>
      </c>
      <c r="AD9" s="184">
        <v>46621.819640849797</v>
      </c>
      <c r="AE9" s="184">
        <v>48788.202136757252</v>
      </c>
      <c r="AF9" s="184">
        <v>51048.54292851768</v>
      </c>
      <c r="AG9" s="184">
        <v>52193.432009801669</v>
      </c>
      <c r="AH9" s="184">
        <v>54206.574681799917</v>
      </c>
      <c r="AI9" s="184">
        <v>55171.467644928496</v>
      </c>
      <c r="AJ9" s="184">
        <v>56125.606786260047</v>
      </c>
      <c r="AK9" s="184">
        <v>57069.409276668703</v>
      </c>
      <c r="AL9" s="184">
        <v>58003.819310193801</v>
      </c>
      <c r="AM9" s="184">
        <v>58929.284539222637</v>
      </c>
      <c r="AN9" s="184">
        <v>59845.941611737842</v>
      </c>
      <c r="AO9" s="184">
        <v>60754.085221323381</v>
      </c>
      <c r="AP9" s="184">
        <v>61653.722376234102</v>
      </c>
      <c r="AQ9" s="184">
        <v>62544.687144205665</v>
      </c>
      <c r="AR9" s="184">
        <v>63426.526257358477</v>
      </c>
      <c r="AS9" s="184">
        <v>64298.830328576463</v>
      </c>
      <c r="AT9" s="184">
        <v>65161.040684391439</v>
      </c>
      <c r="AU9" s="184">
        <v>66012.332400077794</v>
      </c>
      <c r="AV9" s="184">
        <v>66857.958303243126</v>
      </c>
    </row>
    <row r="10" spans="1:48" s="165" customFormat="1">
      <c r="L10" s="181" t="s">
        <v>255</v>
      </c>
      <c r="M10" s="184">
        <v>0</v>
      </c>
      <c r="N10" s="184">
        <v>3458.9412936867648</v>
      </c>
      <c r="O10" s="184">
        <v>7967.4780909767296</v>
      </c>
      <c r="P10" s="184">
        <v>19452.613912061195</v>
      </c>
      <c r="Q10" s="184">
        <v>47908.969670988088</v>
      </c>
      <c r="R10" s="184">
        <v>100402.17960686082</v>
      </c>
      <c r="S10" s="184">
        <v>169946.8817993319</v>
      </c>
      <c r="T10" s="184">
        <v>240702.76505128757</v>
      </c>
      <c r="U10" s="184">
        <v>339237.14841093693</v>
      </c>
      <c r="V10" s="184">
        <v>431514.41602478508</v>
      </c>
      <c r="W10" s="184">
        <v>529383.37006289314</v>
      </c>
      <c r="X10" s="184">
        <v>667350.38362897374</v>
      </c>
      <c r="Y10" s="184">
        <v>791815.21544630115</v>
      </c>
      <c r="Z10" s="184">
        <v>918071.62927654223</v>
      </c>
      <c r="AA10" s="184">
        <v>1016577.1333432276</v>
      </c>
      <c r="AB10" s="184">
        <v>1129655.1673735043</v>
      </c>
      <c r="AC10" s="184">
        <v>1245738.505779301</v>
      </c>
      <c r="AD10" s="184">
        <v>1371063.6049407129</v>
      </c>
      <c r="AE10" s="184">
        <v>1479298.1927299364</v>
      </c>
      <c r="AF10" s="184">
        <v>1601242.3737381231</v>
      </c>
      <c r="AG10" s="184">
        <v>1722394.3884176698</v>
      </c>
      <c r="AH10" s="184">
        <v>1821009.7385861464</v>
      </c>
      <c r="AI10" s="184">
        <v>1920509.6468377404</v>
      </c>
      <c r="AJ10" s="184">
        <v>2019053.7726898517</v>
      </c>
      <c r="AK10" s="184">
        <v>2116657.2939234758</v>
      </c>
      <c r="AL10" s="184">
        <v>2213357.3079478722</v>
      </c>
      <c r="AM10" s="184">
        <v>2309175.2468325794</v>
      </c>
      <c r="AN10" s="184">
        <v>2404121.5089324135</v>
      </c>
      <c r="AO10" s="184">
        <v>2498213.1308723344</v>
      </c>
      <c r="AP10" s="184">
        <v>2591455.7601576676</v>
      </c>
      <c r="AQ10" s="184">
        <v>2683847.2500925823</v>
      </c>
      <c r="AR10" s="184">
        <v>2775371.9563106531</v>
      </c>
      <c r="AS10" s="184">
        <v>2866014.4105746155</v>
      </c>
      <c r="AT10" s="184">
        <v>2955750.8879283881</v>
      </c>
      <c r="AU10" s="184">
        <v>3044543.5732004186</v>
      </c>
      <c r="AV10" s="184">
        <v>3132636.9863605634</v>
      </c>
    </row>
    <row r="11" spans="1:48" s="62" customFormat="1" ht="15">
      <c r="A11" s="165"/>
      <c r="B11" s="165"/>
      <c r="C11" s="165"/>
      <c r="D11" s="165"/>
      <c r="E11" s="165"/>
      <c r="K11" s="167"/>
      <c r="L11" s="181" t="s">
        <v>256</v>
      </c>
      <c r="M11" s="184">
        <v>1210.9198001231805</v>
      </c>
      <c r="N11" s="184">
        <v>1511.6723007318328</v>
      </c>
      <c r="O11" s="184">
        <v>1757.354424925848</v>
      </c>
      <c r="P11" s="184">
        <v>1929.520787439217</v>
      </c>
      <c r="Q11" s="184">
        <v>2216.4076209592236</v>
      </c>
      <c r="R11" s="184">
        <v>2492.213434961739</v>
      </c>
      <c r="S11" s="184">
        <v>2724.6150242553708</v>
      </c>
      <c r="T11" s="184">
        <v>3020.1311951224188</v>
      </c>
      <c r="U11" s="184">
        <v>3322.2932185191657</v>
      </c>
      <c r="V11" s="184">
        <v>3555.911028465895</v>
      </c>
      <c r="W11" s="184">
        <v>3726.6677893330457</v>
      </c>
      <c r="X11" s="184">
        <v>3914.0248523206369</v>
      </c>
      <c r="Y11" s="184">
        <v>4096.380322345427</v>
      </c>
      <c r="Z11" s="184">
        <v>4313.8614582745467</v>
      </c>
      <c r="AA11" s="184">
        <v>4504.9695149557083</v>
      </c>
      <c r="AB11" s="184">
        <v>4695.5730195008191</v>
      </c>
      <c r="AC11" s="184">
        <v>4848.1088912147143</v>
      </c>
      <c r="AD11" s="184">
        <v>4984.1957367475661</v>
      </c>
      <c r="AE11" s="184">
        <v>5080.4205986271281</v>
      </c>
      <c r="AF11" s="184">
        <v>5180.8839407857331</v>
      </c>
      <c r="AG11" s="184">
        <v>5267.0994821827144</v>
      </c>
      <c r="AH11" s="184">
        <v>5365.3451632562947</v>
      </c>
      <c r="AI11" s="184">
        <v>5438.1057537706347</v>
      </c>
      <c r="AJ11" s="184">
        <v>5510.0034967819793</v>
      </c>
      <c r="AK11" s="184">
        <v>5581.0792892707896</v>
      </c>
      <c r="AL11" s="184">
        <v>5651.4247637826202</v>
      </c>
      <c r="AM11" s="184">
        <v>5721.0820611056743</v>
      </c>
      <c r="AN11" s="184">
        <v>5790.0627375639788</v>
      </c>
      <c r="AO11" s="184">
        <v>5858.3935422307359</v>
      </c>
      <c r="AP11" s="184">
        <v>5926.0733339123499</v>
      </c>
      <c r="AQ11" s="184">
        <v>5993.0845266267106</v>
      </c>
      <c r="AR11" s="184">
        <v>6059.3823975897876</v>
      </c>
      <c r="AS11" s="185">
        <v>6124.9270073809985</v>
      </c>
      <c r="AT11" s="185">
        <v>6189.6647392870555</v>
      </c>
      <c r="AU11" s="185">
        <v>6253.5173677446728</v>
      </c>
      <c r="AV11" s="185">
        <v>6316.9817419845358</v>
      </c>
    </row>
    <row r="12" spans="1:48">
      <c r="L12" s="181" t="s">
        <v>33</v>
      </c>
      <c r="M12" s="184">
        <v>110735.92841677387</v>
      </c>
      <c r="N12" s="184">
        <v>129707.5541041665</v>
      </c>
      <c r="O12" s="184">
        <v>153415.8412647433</v>
      </c>
      <c r="P12" s="184">
        <v>184805.5759001812</v>
      </c>
      <c r="Q12" s="184">
        <v>239139.25988337258</v>
      </c>
      <c r="R12" s="184">
        <v>367648.05303821084</v>
      </c>
      <c r="S12" s="184">
        <v>510075.20035987115</v>
      </c>
      <c r="T12" s="184">
        <v>650046.72190849402</v>
      </c>
      <c r="U12" s="184">
        <v>823704.35630895209</v>
      </c>
      <c r="V12" s="184">
        <v>988288.6659534272</v>
      </c>
      <c r="W12" s="184">
        <v>1155795.1579991526</v>
      </c>
      <c r="X12" s="184">
        <v>1377154.7019665739</v>
      </c>
      <c r="Y12" s="184">
        <v>1584789.0720111597</v>
      </c>
      <c r="Z12" s="184">
        <v>1797257.7681847406</v>
      </c>
      <c r="AA12" s="184">
        <v>1976959.7531555058</v>
      </c>
      <c r="AB12" s="184">
        <v>2171133.6815846837</v>
      </c>
      <c r="AC12" s="184">
        <v>2373090.1445054919</v>
      </c>
      <c r="AD12" s="184">
        <v>2583526.9126139781</v>
      </c>
      <c r="AE12" s="184">
        <v>2793162.7588612195</v>
      </c>
      <c r="AF12" s="184">
        <v>3007868.3101108843</v>
      </c>
      <c r="AG12" s="184">
        <v>3216944.9227737603</v>
      </c>
      <c r="AH12" s="184">
        <v>3385695.4237621906</v>
      </c>
      <c r="AI12" s="184">
        <v>3553077.4877766813</v>
      </c>
      <c r="AJ12" s="184">
        <v>3718838.6040334515</v>
      </c>
      <c r="AK12" s="184">
        <v>3883006.6862514103</v>
      </c>
      <c r="AL12" s="184">
        <v>4045649.2954668291</v>
      </c>
      <c r="AM12" s="184">
        <v>4206804.6004946055</v>
      </c>
      <c r="AN12" s="184">
        <v>4366490.4096282367</v>
      </c>
      <c r="AO12" s="184">
        <v>4524736.5244205697</v>
      </c>
      <c r="AP12" s="184">
        <v>4681552.0240894128</v>
      </c>
      <c r="AQ12" s="184">
        <v>4836932.0175442975</v>
      </c>
      <c r="AR12" s="184">
        <v>4990847.5277071176</v>
      </c>
      <c r="AS12" s="185">
        <v>5143270.245734781</v>
      </c>
      <c r="AT12" s="185">
        <v>5294157.362590027</v>
      </c>
      <c r="AU12" s="185">
        <v>5443441.2230822127</v>
      </c>
      <c r="AV12" s="185">
        <v>5591558.5813838718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B8"/>
  <sheetViews>
    <sheetView showGridLines="0" zoomScale="85" zoomScaleNormal="85" workbookViewId="0"/>
  </sheetViews>
  <sheetFormatPr defaultColWidth="9" defaultRowHeight="13.9" customHeight="1"/>
  <cols>
    <col min="1" max="11" width="9.75" style="9" customWidth="1"/>
    <col min="12" max="12" width="11.125" style="9" customWidth="1"/>
    <col min="13" max="47" width="6.5" style="9" customWidth="1"/>
    <col min="48" max="52" width="7" style="9" customWidth="1"/>
    <col min="53" max="62" width="7.25" style="9" customWidth="1"/>
    <col min="63" max="16384" width="9" style="9"/>
  </cols>
  <sheetData>
    <row r="1" spans="1:54" ht="21.6" customHeight="1">
      <c r="A1" s="637" t="s">
        <v>291</v>
      </c>
    </row>
    <row r="3" spans="1:54" ht="13.9" customHeight="1">
      <c r="M3" s="86" t="s">
        <v>292</v>
      </c>
    </row>
    <row r="4" spans="1:54" ht="13.9" customHeight="1">
      <c r="L4" s="79" t="s">
        <v>36</v>
      </c>
      <c r="M4" s="84">
        <v>2010</v>
      </c>
      <c r="N4" s="84">
        <v>2011</v>
      </c>
      <c r="O4" s="84">
        <v>2012</v>
      </c>
      <c r="P4" s="84">
        <v>2013</v>
      </c>
      <c r="Q4" s="84">
        <v>2014</v>
      </c>
      <c r="R4" s="84">
        <v>2015</v>
      </c>
      <c r="S4" s="84">
        <v>2016</v>
      </c>
      <c r="T4" s="84">
        <v>2017</v>
      </c>
      <c r="U4" s="84">
        <v>2018</v>
      </c>
      <c r="V4" s="84">
        <v>2019</v>
      </c>
      <c r="W4" s="84">
        <v>2020</v>
      </c>
      <c r="X4" s="84">
        <v>2021</v>
      </c>
      <c r="Y4" s="84">
        <v>2022</v>
      </c>
      <c r="Z4" s="84">
        <v>2023</v>
      </c>
      <c r="AA4" s="84">
        <v>2024</v>
      </c>
      <c r="AB4" s="84">
        <v>2025</v>
      </c>
      <c r="AC4" s="84">
        <v>2026</v>
      </c>
      <c r="AD4" s="84">
        <v>2027</v>
      </c>
      <c r="AE4" s="84">
        <v>2028</v>
      </c>
      <c r="AF4" s="84">
        <v>2029</v>
      </c>
      <c r="AG4" s="84">
        <v>2030</v>
      </c>
      <c r="AH4" s="84">
        <v>2031</v>
      </c>
      <c r="AI4" s="84">
        <v>2032</v>
      </c>
      <c r="AJ4" s="84">
        <v>2033</v>
      </c>
      <c r="AK4" s="84">
        <v>2034</v>
      </c>
      <c r="AL4" s="84">
        <v>2035</v>
      </c>
      <c r="AM4" s="84">
        <v>2036</v>
      </c>
      <c r="AN4" s="84">
        <v>2037</v>
      </c>
      <c r="AO4" s="84">
        <v>2038</v>
      </c>
      <c r="AP4" s="84">
        <v>2039</v>
      </c>
      <c r="AQ4" s="84">
        <v>2040</v>
      </c>
      <c r="AR4" s="84">
        <v>2041</v>
      </c>
      <c r="AS4" s="84">
        <v>2042</v>
      </c>
      <c r="AT4" s="84">
        <v>2043</v>
      </c>
      <c r="AU4" s="84">
        <v>2044</v>
      </c>
      <c r="AV4" s="84">
        <v>2045</v>
      </c>
      <c r="AW4" s="84">
        <v>2046</v>
      </c>
      <c r="AX4" s="84">
        <v>2047</v>
      </c>
      <c r="AY4" s="84">
        <v>2048</v>
      </c>
      <c r="AZ4" s="84">
        <v>2049</v>
      </c>
      <c r="BA4" s="84">
        <v>2050</v>
      </c>
    </row>
    <row r="5" spans="1:54" ht="13.9" customHeight="1">
      <c r="L5" s="79" t="s">
        <v>77</v>
      </c>
      <c r="M5" s="82"/>
      <c r="N5" s="82"/>
      <c r="O5" s="82"/>
      <c r="P5" s="82"/>
      <c r="Q5" s="82"/>
      <c r="R5" s="82"/>
      <c r="S5" s="82"/>
      <c r="T5" s="82">
        <v>46.14</v>
      </c>
      <c r="U5" s="82">
        <v>47.72</v>
      </c>
      <c r="V5" s="82">
        <v>48.91</v>
      </c>
      <c r="W5" s="82">
        <v>50.49</v>
      </c>
      <c r="X5" s="82">
        <v>52.15</v>
      </c>
      <c r="Y5" s="82">
        <v>53.93</v>
      </c>
      <c r="Z5" s="82">
        <v>55.75</v>
      </c>
      <c r="AA5" s="82">
        <v>57.6</v>
      </c>
      <c r="AB5" s="82">
        <v>59.26</v>
      </c>
      <c r="AC5" s="82">
        <v>60.66</v>
      </c>
      <c r="AD5" s="82">
        <v>61.82</v>
      </c>
      <c r="AE5" s="82">
        <v>62.89</v>
      </c>
      <c r="AF5" s="82">
        <v>63.89</v>
      </c>
      <c r="AG5" s="82">
        <v>64.73</v>
      </c>
      <c r="AH5" s="82">
        <v>65.489999999999995</v>
      </c>
      <c r="AI5" s="82">
        <v>66.180000000000007</v>
      </c>
      <c r="AJ5" s="82">
        <v>66.92</v>
      </c>
      <c r="AK5" s="82">
        <v>67.62</v>
      </c>
      <c r="AL5" s="82">
        <v>68.260000000000005</v>
      </c>
      <c r="AM5" s="82">
        <v>68.83</v>
      </c>
      <c r="AN5" s="82">
        <v>69.39</v>
      </c>
      <c r="AO5" s="82">
        <v>69.92</v>
      </c>
      <c r="AP5" s="82">
        <v>70.42</v>
      </c>
      <c r="AQ5" s="82">
        <v>71.17</v>
      </c>
      <c r="AR5" s="81">
        <v>71.92</v>
      </c>
      <c r="AS5" s="81">
        <v>72.67</v>
      </c>
      <c r="AT5" s="81">
        <v>73.42</v>
      </c>
      <c r="AU5" s="81">
        <v>74.17</v>
      </c>
      <c r="AV5" s="81">
        <v>74.92</v>
      </c>
      <c r="AW5" s="81">
        <v>75.67</v>
      </c>
      <c r="AX5" s="81">
        <v>76.42</v>
      </c>
      <c r="AY5" s="81">
        <v>77.17</v>
      </c>
      <c r="AZ5" s="81">
        <v>77.92</v>
      </c>
      <c r="BA5" s="81">
        <v>78.67</v>
      </c>
      <c r="BB5" s="86">
        <f>SUM(T5:BA5)</f>
        <v>2223.0900000000011</v>
      </c>
    </row>
    <row r="6" spans="1:54" ht="13.9" customHeight="1">
      <c r="L6" s="79" t="s">
        <v>78</v>
      </c>
      <c r="M6" s="82"/>
      <c r="N6" s="82"/>
      <c r="O6" s="82"/>
      <c r="P6" s="82"/>
      <c r="Q6" s="82"/>
      <c r="R6" s="82"/>
      <c r="S6" s="82"/>
      <c r="T6" s="82">
        <v>41.29</v>
      </c>
      <c r="U6" s="82">
        <v>41.53</v>
      </c>
      <c r="V6" s="82">
        <v>40.799999999999997</v>
      </c>
      <c r="W6" s="82">
        <v>40.85</v>
      </c>
      <c r="X6" s="82">
        <v>41.31</v>
      </c>
      <c r="Y6" s="82">
        <v>42.19</v>
      </c>
      <c r="Z6" s="82">
        <v>44.02</v>
      </c>
      <c r="AA6" s="82">
        <v>46.21</v>
      </c>
      <c r="AB6" s="82">
        <v>48.53</v>
      </c>
      <c r="AC6" s="82">
        <v>50</v>
      </c>
      <c r="AD6" s="82">
        <v>51.32</v>
      </c>
      <c r="AE6" s="82">
        <v>52.35</v>
      </c>
      <c r="AF6" s="82">
        <v>53.3</v>
      </c>
      <c r="AG6" s="82">
        <v>54.01</v>
      </c>
      <c r="AH6" s="82">
        <v>54.52</v>
      </c>
      <c r="AI6" s="82">
        <v>55.02</v>
      </c>
      <c r="AJ6" s="82">
        <v>55.45</v>
      </c>
      <c r="AK6" s="82">
        <v>55.96</v>
      </c>
      <c r="AL6" s="82">
        <v>56.47</v>
      </c>
      <c r="AM6" s="82">
        <v>56.97</v>
      </c>
      <c r="AN6" s="82">
        <v>57.47</v>
      </c>
      <c r="AO6" s="82">
        <v>57.97</v>
      </c>
      <c r="AP6" s="82">
        <v>58.47</v>
      </c>
      <c r="AQ6" s="82">
        <v>58.97</v>
      </c>
      <c r="AR6" s="81">
        <v>59.47</v>
      </c>
      <c r="AS6" s="81">
        <v>59.97</v>
      </c>
      <c r="AT6" s="81">
        <v>60.47</v>
      </c>
      <c r="AU6" s="81">
        <v>60.97</v>
      </c>
      <c r="AV6" s="81">
        <v>61.47</v>
      </c>
      <c r="AW6" s="81">
        <v>61.97</v>
      </c>
      <c r="AX6" s="81">
        <v>62.47</v>
      </c>
      <c r="AY6" s="81">
        <v>62.97</v>
      </c>
      <c r="AZ6" s="81">
        <v>63.47</v>
      </c>
      <c r="BA6" s="81">
        <v>63.97</v>
      </c>
      <c r="BB6" s="86">
        <f>SUM(T6:BA6)</f>
        <v>1832.1800000000003</v>
      </c>
    </row>
    <row r="7" spans="1:54" ht="13.9" customHeight="1">
      <c r="L7" s="79" t="s">
        <v>79</v>
      </c>
      <c r="M7" s="82"/>
      <c r="N7" s="82"/>
      <c r="O7" s="82"/>
      <c r="P7" s="82"/>
      <c r="Q7" s="82"/>
      <c r="R7" s="82"/>
      <c r="S7" s="82"/>
      <c r="T7" s="82">
        <v>35.65</v>
      </c>
      <c r="U7" s="82">
        <v>33.72</v>
      </c>
      <c r="V7" s="82">
        <v>33.270000000000003</v>
      </c>
      <c r="W7" s="82">
        <v>33.33</v>
      </c>
      <c r="X7" s="82">
        <v>33.619999999999997</v>
      </c>
      <c r="Y7" s="82">
        <v>34.19</v>
      </c>
      <c r="Z7" s="82">
        <v>34.82</v>
      </c>
      <c r="AA7" s="82">
        <v>35.69</v>
      </c>
      <c r="AB7" s="82">
        <v>36.47</v>
      </c>
      <c r="AC7" s="82">
        <v>37.06</v>
      </c>
      <c r="AD7" s="82">
        <v>37.299999999999997</v>
      </c>
      <c r="AE7" s="82">
        <v>37.51</v>
      </c>
      <c r="AF7" s="82">
        <v>37.72</v>
      </c>
      <c r="AG7" s="82">
        <v>37.93</v>
      </c>
      <c r="AH7" s="82">
        <v>38.159999999999997</v>
      </c>
      <c r="AI7" s="82">
        <v>38.46</v>
      </c>
      <c r="AJ7" s="82">
        <v>38.869999999999997</v>
      </c>
      <c r="AK7" s="82">
        <v>39.29</v>
      </c>
      <c r="AL7" s="82">
        <v>39.64</v>
      </c>
      <c r="AM7" s="82">
        <v>39.950000000000003</v>
      </c>
      <c r="AN7" s="82">
        <v>40.25</v>
      </c>
      <c r="AO7" s="82">
        <v>40.51</v>
      </c>
      <c r="AP7" s="82">
        <v>40.770000000000003</v>
      </c>
      <c r="AQ7" s="82">
        <v>41.04</v>
      </c>
      <c r="AR7" s="81">
        <v>41.29</v>
      </c>
      <c r="AS7" s="81">
        <v>41.54</v>
      </c>
      <c r="AT7" s="81">
        <v>41.79</v>
      </c>
      <c r="AU7" s="81">
        <v>42.04</v>
      </c>
      <c r="AV7" s="81">
        <v>42.29</v>
      </c>
      <c r="AW7" s="81">
        <v>42.54</v>
      </c>
      <c r="AX7" s="81">
        <v>42.79</v>
      </c>
      <c r="AY7" s="81">
        <v>43.04</v>
      </c>
      <c r="AZ7" s="81">
        <v>43.29</v>
      </c>
      <c r="BA7" s="81">
        <v>43.54</v>
      </c>
      <c r="BB7" s="86">
        <f>SUM(T7:BA7)</f>
        <v>1319.3699999999997</v>
      </c>
    </row>
    <row r="8" spans="1:54" ht="13.9" customHeight="1">
      <c r="L8" s="79" t="s">
        <v>35</v>
      </c>
      <c r="M8" s="82">
        <v>44.48</v>
      </c>
      <c r="N8" s="82">
        <v>50.09</v>
      </c>
      <c r="O8" s="82">
        <v>46.13</v>
      </c>
      <c r="P8" s="82">
        <v>50.58</v>
      </c>
      <c r="Q8" s="82">
        <v>42.6</v>
      </c>
      <c r="R8" s="82">
        <v>40.76</v>
      </c>
      <c r="S8" s="82">
        <v>41.41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1"/>
      <c r="AS8" s="81"/>
      <c r="AT8" s="81"/>
      <c r="AU8" s="81"/>
      <c r="AV8" s="81"/>
      <c r="AW8" s="81"/>
      <c r="AX8" s="81"/>
      <c r="AY8" s="81"/>
      <c r="AZ8" s="81"/>
      <c r="BA8" s="81"/>
    </row>
  </sheetData>
  <pageMargins left="0.7" right="0.7" top="0.75" bottom="0.75" header="0.3" footer="0.3"/>
  <pageSetup paperSize="9" scale="33" orientation="landscape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V12"/>
  <sheetViews>
    <sheetView showGridLines="0" zoomScale="85" zoomScaleNormal="85" workbookViewId="0"/>
  </sheetViews>
  <sheetFormatPr defaultColWidth="9" defaultRowHeight="14.25"/>
  <cols>
    <col min="1" max="1" width="3.25" style="165" customWidth="1"/>
    <col min="2" max="11" width="9" style="165"/>
    <col min="12" max="12" width="24.25" style="168" bestFit="1" customWidth="1"/>
    <col min="13" max="47" width="9.125" style="168" customWidth="1"/>
    <col min="48" max="16384" width="9" style="168"/>
  </cols>
  <sheetData>
    <row r="1" spans="1:48" s="165" customFormat="1" ht="25.5">
      <c r="A1" s="638" t="s">
        <v>258</v>
      </c>
      <c r="C1" s="63"/>
      <c r="D1" s="63"/>
      <c r="E1" s="63"/>
      <c r="F1" s="63"/>
      <c r="G1" s="63"/>
      <c r="H1" s="63"/>
      <c r="I1" s="63"/>
    </row>
    <row r="2" spans="1:48" s="165" customFormat="1">
      <c r="K2" s="168"/>
      <c r="L2" s="168" t="s">
        <v>252</v>
      </c>
    </row>
    <row r="3" spans="1:48" s="165" customFormat="1">
      <c r="K3" s="168"/>
      <c r="L3" s="168"/>
    </row>
    <row r="4" spans="1:48" s="165" customFormat="1">
      <c r="K4" s="168"/>
      <c r="L4" s="181" t="s">
        <v>36</v>
      </c>
      <c r="M4" s="173">
        <v>2015</v>
      </c>
      <c r="N4" s="173">
        <v>2016</v>
      </c>
      <c r="O4" s="173">
        <v>2017</v>
      </c>
      <c r="P4" s="173">
        <v>2018</v>
      </c>
      <c r="Q4" s="173">
        <v>2019</v>
      </c>
      <c r="R4" s="173">
        <v>2020</v>
      </c>
      <c r="S4" s="173">
        <v>2021</v>
      </c>
      <c r="T4" s="173">
        <v>2022</v>
      </c>
      <c r="U4" s="173">
        <v>2023</v>
      </c>
      <c r="V4" s="173">
        <v>2024</v>
      </c>
      <c r="W4" s="173">
        <v>2025</v>
      </c>
      <c r="X4" s="173">
        <v>2026</v>
      </c>
      <c r="Y4" s="173">
        <v>2027</v>
      </c>
      <c r="Z4" s="173">
        <v>2028</v>
      </c>
      <c r="AA4" s="173">
        <v>2029</v>
      </c>
      <c r="AB4" s="173">
        <v>2030</v>
      </c>
      <c r="AC4" s="173">
        <v>2031</v>
      </c>
      <c r="AD4" s="173">
        <v>2032</v>
      </c>
      <c r="AE4" s="173">
        <v>2033</v>
      </c>
      <c r="AF4" s="173">
        <v>2034</v>
      </c>
      <c r="AG4" s="173">
        <v>2035</v>
      </c>
      <c r="AH4" s="173">
        <v>2036</v>
      </c>
      <c r="AI4" s="173">
        <v>2037</v>
      </c>
      <c r="AJ4" s="173">
        <v>2038</v>
      </c>
      <c r="AK4" s="173">
        <v>2039</v>
      </c>
      <c r="AL4" s="173">
        <v>2040</v>
      </c>
      <c r="AM4" s="173">
        <v>2041</v>
      </c>
      <c r="AN4" s="173">
        <v>2042</v>
      </c>
      <c r="AO4" s="173">
        <v>2043</v>
      </c>
      <c r="AP4" s="173">
        <v>2044</v>
      </c>
      <c r="AQ4" s="173">
        <v>2045</v>
      </c>
      <c r="AR4" s="173">
        <v>2046</v>
      </c>
      <c r="AS4" s="173">
        <v>2047</v>
      </c>
      <c r="AT4" s="173">
        <v>2048</v>
      </c>
      <c r="AU4" s="173">
        <v>2049</v>
      </c>
      <c r="AV4" s="173">
        <v>2050</v>
      </c>
    </row>
    <row r="5" spans="1:48" s="165" customFormat="1">
      <c r="L5" s="181" t="s">
        <v>546</v>
      </c>
      <c r="M5" s="182">
        <v>40018.521095229531</v>
      </c>
      <c r="N5" s="182">
        <v>56942.527327284326</v>
      </c>
      <c r="O5" s="182">
        <v>75254.895257958749</v>
      </c>
      <c r="P5" s="182">
        <v>97550.580795721689</v>
      </c>
      <c r="Q5" s="182">
        <v>122486.64441489088</v>
      </c>
      <c r="R5" s="182">
        <v>206176.42498659546</v>
      </c>
      <c r="S5" s="182">
        <v>287553.92062853667</v>
      </c>
      <c r="T5" s="182">
        <v>337518.73817159282</v>
      </c>
      <c r="U5" s="182">
        <v>389971.9753986118</v>
      </c>
      <c r="V5" s="182">
        <v>439399.18219297274</v>
      </c>
      <c r="W5" s="182">
        <v>486206.91271059163</v>
      </c>
      <c r="X5" s="182">
        <v>532538.93714195408</v>
      </c>
      <c r="Y5" s="182">
        <v>576999.37273765367</v>
      </c>
      <c r="Z5" s="182">
        <v>620884.00461060146</v>
      </c>
      <c r="AA5" s="182">
        <v>661637.18547983363</v>
      </c>
      <c r="AB5" s="182">
        <v>698202.71701788378</v>
      </c>
      <c r="AC5" s="182">
        <v>731039.57524641708</v>
      </c>
      <c r="AD5" s="182">
        <v>758892.96079963678</v>
      </c>
      <c r="AE5" s="182">
        <v>779984.35547355539</v>
      </c>
      <c r="AF5" s="182">
        <v>796779.12608735275</v>
      </c>
      <c r="AG5" s="182">
        <v>809337.00039847044</v>
      </c>
      <c r="AH5" s="183">
        <v>818867.73246373946</v>
      </c>
      <c r="AI5" s="183">
        <v>825076.04426447907</v>
      </c>
      <c r="AJ5" s="183">
        <v>831196.0605772956</v>
      </c>
      <c r="AK5" s="183">
        <v>837233.93825011794</v>
      </c>
      <c r="AL5" s="183">
        <v>843203.269834487</v>
      </c>
      <c r="AM5" s="183">
        <v>849110.0202537881</v>
      </c>
      <c r="AN5" s="184">
        <v>854955.52934272215</v>
      </c>
      <c r="AO5" s="184">
        <v>860743.35868221091</v>
      </c>
      <c r="AP5" s="184">
        <v>866472.93907649128</v>
      </c>
      <c r="AQ5" s="184">
        <v>872141.33634379238</v>
      </c>
      <c r="AR5" s="184">
        <v>877741.75528021995</v>
      </c>
      <c r="AS5" s="184">
        <v>883268.2254667083</v>
      </c>
      <c r="AT5" s="184">
        <v>888712.92563685135</v>
      </c>
      <c r="AU5" s="184">
        <v>894064.6542706514</v>
      </c>
      <c r="AV5" s="184">
        <v>899394.27385906654</v>
      </c>
    </row>
    <row r="6" spans="1:48" s="165" customFormat="1" ht="15">
      <c r="K6" s="62"/>
      <c r="L6" s="181" t="s">
        <v>129</v>
      </c>
      <c r="M6" s="184">
        <v>51050.620132375225</v>
      </c>
      <c r="N6" s="184">
        <v>47378.010749961031</v>
      </c>
      <c r="O6" s="184">
        <v>47759.383880605514</v>
      </c>
      <c r="P6" s="184">
        <v>48392.035057910362</v>
      </c>
      <c r="Q6" s="184">
        <v>49322.724093435783</v>
      </c>
      <c r="R6" s="184">
        <v>49298.998284253241</v>
      </c>
      <c r="S6" s="184">
        <v>49355.550717910213</v>
      </c>
      <c r="T6" s="184">
        <v>47186.854379621785</v>
      </c>
      <c r="U6" s="184">
        <v>45149.087869657495</v>
      </c>
      <c r="V6" s="184">
        <v>43219.08581979508</v>
      </c>
      <c r="W6" s="184">
        <v>41522.014130528543</v>
      </c>
      <c r="X6" s="184">
        <v>39894.444829251377</v>
      </c>
      <c r="Y6" s="184">
        <v>38372.256515204303</v>
      </c>
      <c r="Z6" s="184">
        <v>37025.308429747471</v>
      </c>
      <c r="AA6" s="184">
        <v>35744.153157362343</v>
      </c>
      <c r="AB6" s="184">
        <v>34581.047771517879</v>
      </c>
      <c r="AC6" s="184">
        <v>33493.032095068898</v>
      </c>
      <c r="AD6" s="184">
        <v>32455.796337578071</v>
      </c>
      <c r="AE6" s="184">
        <v>31533.073390913254</v>
      </c>
      <c r="AF6" s="184">
        <v>30824.869953464167</v>
      </c>
      <c r="AG6" s="184">
        <v>30247.940502285284</v>
      </c>
      <c r="AH6" s="184">
        <v>29609.821802310486</v>
      </c>
      <c r="AI6" s="184">
        <v>29101.958980949435</v>
      </c>
      <c r="AJ6" s="184">
        <v>28597.393638094614</v>
      </c>
      <c r="AK6" s="184">
        <v>28096.335701874134</v>
      </c>
      <c r="AL6" s="184">
        <v>27599.217958975722</v>
      </c>
      <c r="AM6" s="184">
        <v>27106.186299986839</v>
      </c>
      <c r="AN6" s="184">
        <v>26617.225770482237</v>
      </c>
      <c r="AO6" s="184">
        <v>26132.387245935151</v>
      </c>
      <c r="AP6" s="184">
        <v>25651.591062637453</v>
      </c>
      <c r="AQ6" s="184">
        <v>25174.693703980927</v>
      </c>
      <c r="AR6" s="184">
        <v>24701.454015057585</v>
      </c>
      <c r="AS6" s="184">
        <v>24231.674834592053</v>
      </c>
      <c r="AT6" s="184">
        <v>23765.127463372228</v>
      </c>
      <c r="AU6" s="184">
        <v>23301.517149234722</v>
      </c>
      <c r="AV6" s="184">
        <v>22842.663282914178</v>
      </c>
    </row>
    <row r="7" spans="1:48" s="165" customFormat="1">
      <c r="L7" s="181" t="s">
        <v>253</v>
      </c>
      <c r="M7" s="184">
        <v>0</v>
      </c>
      <c r="N7" s="184">
        <v>6.3998549020707705</v>
      </c>
      <c r="O7" s="184">
        <v>11.8513940884748</v>
      </c>
      <c r="P7" s="184">
        <v>17.146162134205202</v>
      </c>
      <c r="Q7" s="184">
        <v>21.572995571475104</v>
      </c>
      <c r="R7" s="184">
        <v>26.250203224130942</v>
      </c>
      <c r="S7" s="184">
        <v>30.179369112690907</v>
      </c>
      <c r="T7" s="184">
        <v>36.251856351672615</v>
      </c>
      <c r="U7" s="184">
        <v>41.90200002981058</v>
      </c>
      <c r="V7" s="184">
        <v>46.733138774333689</v>
      </c>
      <c r="W7" s="184">
        <v>50.550219530626684</v>
      </c>
      <c r="X7" s="184">
        <v>53.500582722189677</v>
      </c>
      <c r="Y7" s="184">
        <v>56.686749016022901</v>
      </c>
      <c r="Z7" s="184">
        <v>62.105855573424755</v>
      </c>
      <c r="AA7" s="184">
        <v>66.594395369259075</v>
      </c>
      <c r="AB7" s="184">
        <v>70.915794639507325</v>
      </c>
      <c r="AC7" s="184">
        <v>74.801034437251886</v>
      </c>
      <c r="AD7" s="184">
        <v>77.982092505749804</v>
      </c>
      <c r="AE7" s="184">
        <v>81.828527389765227</v>
      </c>
      <c r="AF7" s="184">
        <v>88.167408428094788</v>
      </c>
      <c r="AG7" s="184">
        <v>94.426082256841326</v>
      </c>
      <c r="AH7" s="184">
        <v>100.0704145972506</v>
      </c>
      <c r="AI7" s="184">
        <v>105.00574878236988</v>
      </c>
      <c r="AJ7" s="184">
        <v>109.89327881352659</v>
      </c>
      <c r="AK7" s="184">
        <v>114.73382952347612</v>
      </c>
      <c r="AL7" s="184">
        <v>119.52939684320478</v>
      </c>
      <c r="AM7" s="184">
        <v>124.28110778206576</v>
      </c>
      <c r="AN7" s="184">
        <v>128.98948766137866</v>
      </c>
      <c r="AO7" s="184">
        <v>133.65541604849813</v>
      </c>
      <c r="AP7" s="184">
        <v>138.27916033150697</v>
      </c>
      <c r="AQ7" s="184">
        <v>142.86057533397505</v>
      </c>
      <c r="AR7" s="184">
        <v>147.39880465893808</v>
      </c>
      <c r="AS7" s="184">
        <v>151.8930118915429</v>
      </c>
      <c r="AT7" s="184">
        <v>156.3419326145769</v>
      </c>
      <c r="AU7" s="184">
        <v>160.74356895388593</v>
      </c>
      <c r="AV7" s="184">
        <v>165.11081785490407</v>
      </c>
    </row>
    <row r="8" spans="1:48" s="165" customFormat="1">
      <c r="L8" s="181" t="s">
        <v>254</v>
      </c>
      <c r="M8" s="184">
        <v>0</v>
      </c>
      <c r="N8" s="184">
        <v>3.7020973572856133</v>
      </c>
      <c r="O8" s="184">
        <v>6.9484327835501531</v>
      </c>
      <c r="P8" s="184">
        <v>10.236341522074548</v>
      </c>
      <c r="Q8" s="184">
        <v>14.031962778272421</v>
      </c>
      <c r="R8" s="184">
        <v>18.115507230445548</v>
      </c>
      <c r="S8" s="184">
        <v>21.701412608064576</v>
      </c>
      <c r="T8" s="184">
        <v>26.904671106105475</v>
      </c>
      <c r="U8" s="184">
        <v>31.889926549310463</v>
      </c>
      <c r="V8" s="184">
        <v>36.370008600934959</v>
      </c>
      <c r="W8" s="184">
        <v>40.146749094735114</v>
      </c>
      <c r="X8" s="184">
        <v>43.413772638350586</v>
      </c>
      <c r="Y8" s="184">
        <v>46.850875891723035</v>
      </c>
      <c r="Z8" s="184">
        <v>50.044086810013326</v>
      </c>
      <c r="AA8" s="184">
        <v>52.738999779178549</v>
      </c>
      <c r="AB8" s="184">
        <v>55.488367467218595</v>
      </c>
      <c r="AC8" s="184">
        <v>58.066155189422766</v>
      </c>
      <c r="AD8" s="184">
        <v>60.241097554588983</v>
      </c>
      <c r="AE8" s="184">
        <v>62.88804636926028</v>
      </c>
      <c r="AF8" s="184">
        <v>65.447414096094292</v>
      </c>
      <c r="AG8" s="184">
        <v>67.704768604937058</v>
      </c>
      <c r="AH8" s="184">
        <v>69.810143604905349</v>
      </c>
      <c r="AI8" s="184">
        <v>72.285109819597693</v>
      </c>
      <c r="AJ8" s="184">
        <v>74.735305669798748</v>
      </c>
      <c r="AK8" s="184">
        <v>77.16128978097656</v>
      </c>
      <c r="AL8" s="184">
        <v>79.564376932447175</v>
      </c>
      <c r="AM8" s="184">
        <v>81.945261083355106</v>
      </c>
      <c r="AN8" s="184">
        <v>84.304224902574347</v>
      </c>
      <c r="AO8" s="184">
        <v>86.641779009914458</v>
      </c>
      <c r="AP8" s="184">
        <v>88.958031847593446</v>
      </c>
      <c r="AQ8" s="184">
        <v>91.252832682268576</v>
      </c>
      <c r="AR8" s="184">
        <v>93.525590104548442</v>
      </c>
      <c r="AS8" s="184">
        <v>95.775745373516216</v>
      </c>
      <c r="AT8" s="184">
        <v>98.002487942524695</v>
      </c>
      <c r="AU8" s="184">
        <v>100.20456984647089</v>
      </c>
      <c r="AV8" s="184">
        <v>102.39000613305966</v>
      </c>
    </row>
    <row r="9" spans="1:48" s="165" customFormat="1">
      <c r="L9" s="181" t="s">
        <v>547</v>
      </c>
      <c r="M9" s="184">
        <v>18455.867389045918</v>
      </c>
      <c r="N9" s="184">
        <v>21337.2924287561</v>
      </c>
      <c r="O9" s="184">
        <v>22903.764430559579</v>
      </c>
      <c r="P9" s="184">
        <v>25306.785528984823</v>
      </c>
      <c r="Q9" s="184">
        <v>26801.850431949744</v>
      </c>
      <c r="R9" s="184">
        <v>29296.37768518399</v>
      </c>
      <c r="S9" s="184">
        <v>31163.538494063905</v>
      </c>
      <c r="T9" s="184">
        <v>29303.193826081046</v>
      </c>
      <c r="U9" s="184">
        <v>27565.864224342076</v>
      </c>
      <c r="V9" s="184">
        <v>25999.168326878556</v>
      </c>
      <c r="W9" s="184">
        <v>24533.324957319914</v>
      </c>
      <c r="X9" s="184">
        <v>23176.356726787941</v>
      </c>
      <c r="Y9" s="184">
        <v>21915.439828889899</v>
      </c>
      <c r="Z9" s="184">
        <v>20775.653877331297</v>
      </c>
      <c r="AA9" s="184">
        <v>19752.132046725139</v>
      </c>
      <c r="AB9" s="184">
        <v>18818.185793135763</v>
      </c>
      <c r="AC9" s="184">
        <v>17981.285616705634</v>
      </c>
      <c r="AD9" s="184">
        <v>17225.482937037134</v>
      </c>
      <c r="AE9" s="184">
        <v>16582.858589959436</v>
      </c>
      <c r="AF9" s="184">
        <v>16059.246882247022</v>
      </c>
      <c r="AG9" s="184">
        <v>15593.62997082963</v>
      </c>
      <c r="AH9" s="184">
        <v>15155.014361176145</v>
      </c>
      <c r="AI9" s="184">
        <v>14771.344961627941</v>
      </c>
      <c r="AJ9" s="184">
        <v>14390.459828453288</v>
      </c>
      <c r="AK9" s="184">
        <v>14012.464262144638</v>
      </c>
      <c r="AL9" s="184">
        <v>13637.569853576399</v>
      </c>
      <c r="AM9" s="184">
        <v>13265.839480478662</v>
      </c>
      <c r="AN9" s="184">
        <v>12897.254776838952</v>
      </c>
      <c r="AO9" s="184">
        <v>12531.828618914404</v>
      </c>
      <c r="AP9" s="184">
        <v>12169.510250853322</v>
      </c>
      <c r="AQ9" s="184">
        <v>11810.219895516928</v>
      </c>
      <c r="AR9" s="184">
        <v>11453.834893819176</v>
      </c>
      <c r="AS9" s="184">
        <v>11100.257497705272</v>
      </c>
      <c r="AT9" s="184">
        <v>10749.379796111643</v>
      </c>
      <c r="AU9" s="184">
        <v>10401.069561467326</v>
      </c>
      <c r="AV9" s="184">
        <v>10056.132476239729</v>
      </c>
    </row>
    <row r="10" spans="1:48" s="165" customFormat="1">
      <c r="L10" s="181" t="s">
        <v>255</v>
      </c>
      <c r="M10" s="184">
        <v>0</v>
      </c>
      <c r="N10" s="184">
        <v>3177.7260799476562</v>
      </c>
      <c r="O10" s="184">
        <v>7262.0762865951338</v>
      </c>
      <c r="P10" s="184">
        <v>10151.675872569534</v>
      </c>
      <c r="Q10" s="184">
        <v>13398.780109127772</v>
      </c>
      <c r="R10" s="184">
        <v>24169.628531996877</v>
      </c>
      <c r="S10" s="184">
        <v>33529.2653829681</v>
      </c>
      <c r="T10" s="184">
        <v>38051.431747418348</v>
      </c>
      <c r="U10" s="184">
        <v>41995.058467287243</v>
      </c>
      <c r="V10" s="184">
        <v>45802.315421909021</v>
      </c>
      <c r="W10" s="184">
        <v>49506.223164835079</v>
      </c>
      <c r="X10" s="184">
        <v>67043.528789495002</v>
      </c>
      <c r="Y10" s="184">
        <v>84316.074127459593</v>
      </c>
      <c r="Z10" s="184">
        <v>100942.31163246666</v>
      </c>
      <c r="AA10" s="184">
        <v>116266.14532622414</v>
      </c>
      <c r="AB10" s="184">
        <v>130481.76574395734</v>
      </c>
      <c r="AC10" s="184">
        <v>143670.15909664994</v>
      </c>
      <c r="AD10" s="184">
        <v>154951.87513309054</v>
      </c>
      <c r="AE10" s="184">
        <v>168790.80791779314</v>
      </c>
      <c r="AF10" s="184">
        <v>181555.86189557522</v>
      </c>
      <c r="AG10" s="184">
        <v>192050.05790009224</v>
      </c>
      <c r="AH10" s="184">
        <v>200783.88942026964</v>
      </c>
      <c r="AI10" s="184">
        <v>208266.60974716971</v>
      </c>
      <c r="AJ10" s="184">
        <v>215674.85793041633</v>
      </c>
      <c r="AK10" s="184">
        <v>223010.24697492676</v>
      </c>
      <c r="AL10" s="184">
        <v>230276.58758403372</v>
      </c>
      <c r="AM10" s="184">
        <v>237475.91040923289</v>
      </c>
      <c r="AN10" s="184">
        <v>244609.05999071911</v>
      </c>
      <c r="AO10" s="184">
        <v>251677.54370573317</v>
      </c>
      <c r="AP10" s="184">
        <v>258681.70284441512</v>
      </c>
      <c r="AQ10" s="184">
        <v>265621.12249285349</v>
      </c>
      <c r="AR10" s="184">
        <v>272494.0994068649</v>
      </c>
      <c r="AS10" s="184">
        <v>279299.01725153625</v>
      </c>
      <c r="AT10" s="184">
        <v>286033.51785651146</v>
      </c>
      <c r="AU10" s="184">
        <v>292693.95702505519</v>
      </c>
      <c r="AV10" s="184">
        <v>299303.75681619445</v>
      </c>
    </row>
    <row r="11" spans="1:48" s="62" customFormat="1" ht="15">
      <c r="A11" s="165"/>
      <c r="B11" s="165"/>
      <c r="C11" s="165"/>
      <c r="D11" s="165"/>
      <c r="E11" s="165"/>
      <c r="K11" s="167"/>
      <c r="L11" s="181" t="s">
        <v>256</v>
      </c>
      <c r="M11" s="184">
        <v>1210.9198001231805</v>
      </c>
      <c r="N11" s="184">
        <v>1130.610711569358</v>
      </c>
      <c r="O11" s="184">
        <v>1043.4798258513042</v>
      </c>
      <c r="P11" s="184">
        <v>963.58939487619375</v>
      </c>
      <c r="Q11" s="184">
        <v>888.32766708942938</v>
      </c>
      <c r="R11" s="184">
        <v>820.12861767056881</v>
      </c>
      <c r="S11" s="184">
        <v>757.16951196854609</v>
      </c>
      <c r="T11" s="184">
        <v>699.35082389384831</v>
      </c>
      <c r="U11" s="184">
        <v>646.37156378041868</v>
      </c>
      <c r="V11" s="184">
        <v>597.69120853988568</v>
      </c>
      <c r="W11" s="184">
        <v>552.63698643078487</v>
      </c>
      <c r="X11" s="184">
        <v>511.14616909546083</v>
      </c>
      <c r="Y11" s="184">
        <v>473.55029184854448</v>
      </c>
      <c r="Z11" s="184">
        <v>439.08723178631448</v>
      </c>
      <c r="AA11" s="184">
        <v>407.2244426352114</v>
      </c>
      <c r="AB11" s="184">
        <v>378.45088223128681</v>
      </c>
      <c r="AC11" s="184">
        <v>352.15836132992661</v>
      </c>
      <c r="AD11" s="184">
        <v>328.62933867470599</v>
      </c>
      <c r="AE11" s="184">
        <v>308.92112376499682</v>
      </c>
      <c r="AF11" s="184">
        <v>291.11654746084372</v>
      </c>
      <c r="AG11" s="184">
        <v>274.8016840261061</v>
      </c>
      <c r="AH11" s="184">
        <v>259.89018413168128</v>
      </c>
      <c r="AI11" s="184">
        <v>246.34924411193313</v>
      </c>
      <c r="AJ11" s="184">
        <v>232.91774435108488</v>
      </c>
      <c r="AK11" s="184">
        <v>219.59736990166277</v>
      </c>
      <c r="AL11" s="184">
        <v>206.39119118938206</v>
      </c>
      <c r="AM11" s="184">
        <v>193.29962301807547</v>
      </c>
      <c r="AN11" s="184">
        <v>180.32174775509731</v>
      </c>
      <c r="AO11" s="184">
        <v>167.45704563418559</v>
      </c>
      <c r="AP11" s="184">
        <v>154.70408464275974</v>
      </c>
      <c r="AQ11" s="184">
        <v>142.06114101586056</v>
      </c>
      <c r="AR11" s="184">
        <v>129.52615460655079</v>
      </c>
      <c r="AS11" s="185">
        <v>117.09762715545405</v>
      </c>
      <c r="AT11" s="185">
        <v>104.77422250270548</v>
      </c>
      <c r="AU11" s="185">
        <v>92.554721471015441</v>
      </c>
      <c r="AV11" s="185">
        <v>80.445878239706161</v>
      </c>
    </row>
    <row r="12" spans="1:48">
      <c r="L12" s="181" t="s">
        <v>33</v>
      </c>
      <c r="M12" s="184">
        <v>110735.92841677387</v>
      </c>
      <c r="N12" s="186">
        <v>129976.26924977782</v>
      </c>
      <c r="O12" s="186">
        <v>154242.39950844232</v>
      </c>
      <c r="P12" s="186">
        <v>182392.04915371886</v>
      </c>
      <c r="Q12" s="186">
        <v>212933.93167484336</v>
      </c>
      <c r="R12" s="186">
        <v>309805.92381615471</v>
      </c>
      <c r="S12" s="186">
        <v>402411.32551716827</v>
      </c>
      <c r="T12" s="186">
        <v>452822.72547606565</v>
      </c>
      <c r="U12" s="186">
        <v>505402.14945025818</v>
      </c>
      <c r="V12" s="186">
        <v>555100.5461174706</v>
      </c>
      <c r="W12" s="186">
        <v>602411.80891833117</v>
      </c>
      <c r="X12" s="186">
        <v>663261.32801194431</v>
      </c>
      <c r="Y12" s="186">
        <v>722180.23112596385</v>
      </c>
      <c r="Z12" s="186">
        <v>780178.51572431659</v>
      </c>
      <c r="AA12" s="186">
        <v>833926.17384792899</v>
      </c>
      <c r="AB12" s="186">
        <v>882588.57137083274</v>
      </c>
      <c r="AC12" s="186">
        <v>926669.07760579826</v>
      </c>
      <c r="AD12" s="186">
        <v>963992.96773607761</v>
      </c>
      <c r="AE12" s="186">
        <v>997344.73306974524</v>
      </c>
      <c r="AF12" s="186">
        <v>1025663.8361886241</v>
      </c>
      <c r="AG12" s="186">
        <v>1047665.5613065654</v>
      </c>
      <c r="AH12" s="186">
        <v>1064846.2287898296</v>
      </c>
      <c r="AI12" s="186">
        <v>1077639.5980569401</v>
      </c>
      <c r="AJ12" s="186">
        <v>1090276.3183030942</v>
      </c>
      <c r="AK12" s="186">
        <v>1102764.4776782694</v>
      </c>
      <c r="AL12" s="186">
        <v>1115122.1301960379</v>
      </c>
      <c r="AM12" s="186">
        <v>1127357.4824353699</v>
      </c>
      <c r="AN12" s="186">
        <v>1139472.6853410816</v>
      </c>
      <c r="AO12" s="186">
        <v>1151472.8724934864</v>
      </c>
      <c r="AP12" s="186">
        <v>1163357.6845112189</v>
      </c>
      <c r="AQ12" s="186">
        <v>1175123.5469851757</v>
      </c>
      <c r="AR12" s="186">
        <v>1186761.5941453315</v>
      </c>
      <c r="AS12" s="186">
        <v>1198263.9414349624</v>
      </c>
      <c r="AT12" s="186">
        <v>1209620.0693959065</v>
      </c>
      <c r="AU12" s="186">
        <v>1220814.7008666801</v>
      </c>
      <c r="AV12" s="186">
        <v>1231944.7731366425</v>
      </c>
    </row>
  </sheetData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V12"/>
  <sheetViews>
    <sheetView showGridLines="0" zoomScale="85" zoomScaleNormal="85" workbookViewId="0"/>
  </sheetViews>
  <sheetFormatPr defaultColWidth="9" defaultRowHeight="14.25"/>
  <cols>
    <col min="1" max="1" width="3.25" style="165" customWidth="1"/>
    <col min="2" max="11" width="9" style="165"/>
    <col min="12" max="12" width="24.25" style="168" bestFit="1" customWidth="1"/>
    <col min="13" max="47" width="9.125" style="168" customWidth="1"/>
    <col min="48" max="16384" width="9" style="168"/>
  </cols>
  <sheetData>
    <row r="1" spans="1:48" s="165" customFormat="1" ht="25.5">
      <c r="A1" s="638" t="s">
        <v>259</v>
      </c>
      <c r="C1" s="63"/>
      <c r="D1" s="63"/>
      <c r="E1" s="63"/>
      <c r="F1" s="63"/>
      <c r="G1" s="63"/>
      <c r="H1" s="63"/>
      <c r="I1" s="63"/>
    </row>
    <row r="2" spans="1:48" s="165" customFormat="1">
      <c r="K2" s="168"/>
      <c r="L2" s="168" t="s">
        <v>252</v>
      </c>
    </row>
    <row r="3" spans="1:48" s="165" customFormat="1">
      <c r="K3" s="168"/>
      <c r="L3" s="168"/>
    </row>
    <row r="4" spans="1:48" s="165" customFormat="1">
      <c r="K4" s="168"/>
      <c r="L4" s="181" t="s">
        <v>36</v>
      </c>
      <c r="M4" s="173">
        <v>2015</v>
      </c>
      <c r="N4" s="173">
        <v>2016</v>
      </c>
      <c r="O4" s="173">
        <v>2017</v>
      </c>
      <c r="P4" s="173">
        <v>2018</v>
      </c>
      <c r="Q4" s="173">
        <v>2019</v>
      </c>
      <c r="R4" s="173">
        <v>2020</v>
      </c>
      <c r="S4" s="173">
        <v>2021</v>
      </c>
      <c r="T4" s="173">
        <v>2022</v>
      </c>
      <c r="U4" s="173">
        <v>2023</v>
      </c>
      <c r="V4" s="173">
        <v>2024</v>
      </c>
      <c r="W4" s="173">
        <v>2025</v>
      </c>
      <c r="X4" s="173">
        <v>2026</v>
      </c>
      <c r="Y4" s="173">
        <v>2027</v>
      </c>
      <c r="Z4" s="173">
        <v>2028</v>
      </c>
      <c r="AA4" s="173">
        <v>2029</v>
      </c>
      <c r="AB4" s="173">
        <v>2030</v>
      </c>
      <c r="AC4" s="173">
        <v>2031</v>
      </c>
      <c r="AD4" s="173">
        <v>2032</v>
      </c>
      <c r="AE4" s="173">
        <v>2033</v>
      </c>
      <c r="AF4" s="173">
        <v>2034</v>
      </c>
      <c r="AG4" s="173">
        <v>2035</v>
      </c>
      <c r="AH4" s="173">
        <v>2036</v>
      </c>
      <c r="AI4" s="173">
        <v>2037</v>
      </c>
      <c r="AJ4" s="173">
        <v>2038</v>
      </c>
      <c r="AK4" s="173">
        <v>2039</v>
      </c>
      <c r="AL4" s="173">
        <v>2040</v>
      </c>
      <c r="AM4" s="173">
        <v>2041</v>
      </c>
      <c r="AN4" s="173">
        <v>2042</v>
      </c>
      <c r="AO4" s="173">
        <v>2043</v>
      </c>
      <c r="AP4" s="173">
        <v>2044</v>
      </c>
      <c r="AQ4" s="173">
        <v>2045</v>
      </c>
      <c r="AR4" s="173">
        <v>2046</v>
      </c>
      <c r="AS4" s="173">
        <v>2047</v>
      </c>
      <c r="AT4" s="173">
        <v>2048</v>
      </c>
      <c r="AU4" s="173">
        <v>2049</v>
      </c>
      <c r="AV4" s="173">
        <v>2050</v>
      </c>
    </row>
    <row r="5" spans="1:48" s="165" customFormat="1">
      <c r="L5" s="181" t="s">
        <v>546</v>
      </c>
      <c r="M5" s="182">
        <v>40018.521095229531</v>
      </c>
      <c r="N5" s="182">
        <v>56345.642742078897</v>
      </c>
      <c r="O5" s="182">
        <v>81391.259851702707</v>
      </c>
      <c r="P5" s="182">
        <v>122125.88888678543</v>
      </c>
      <c r="Q5" s="182">
        <v>181788.21125625225</v>
      </c>
      <c r="R5" s="182">
        <v>397117.55301524216</v>
      </c>
      <c r="S5" s="182">
        <v>582758.88934998424</v>
      </c>
      <c r="T5" s="182">
        <v>631552.38448078581</v>
      </c>
      <c r="U5" s="182">
        <v>677485.91674604826</v>
      </c>
      <c r="V5" s="182">
        <v>722412.81160851684</v>
      </c>
      <c r="W5" s="182">
        <v>764320.14111160859</v>
      </c>
      <c r="X5" s="182">
        <v>804892.8259372391</v>
      </c>
      <c r="Y5" s="182">
        <v>842977.90567388362</v>
      </c>
      <c r="Z5" s="182">
        <v>876931.94237050507</v>
      </c>
      <c r="AA5" s="182">
        <v>908365.27305064653</v>
      </c>
      <c r="AB5" s="182">
        <v>936887.65120010288</v>
      </c>
      <c r="AC5" s="182">
        <v>962878.44645020762</v>
      </c>
      <c r="AD5" s="182">
        <v>986285.63261389313</v>
      </c>
      <c r="AE5" s="182">
        <v>1004545.1974284693</v>
      </c>
      <c r="AF5" s="182">
        <v>1018779.8147990092</v>
      </c>
      <c r="AG5" s="182">
        <v>1029150.510505149</v>
      </c>
      <c r="AH5" s="183">
        <v>1036874.1124920885</v>
      </c>
      <c r="AI5" s="183">
        <v>1044439.0938825924</v>
      </c>
      <c r="AJ5" s="183">
        <v>1051894.9088937156</v>
      </c>
      <c r="AK5" s="183">
        <v>1059249.3479811905</v>
      </c>
      <c r="AL5" s="183">
        <v>1066519.5983094932</v>
      </c>
      <c r="AM5" s="183">
        <v>1073713.1842484502</v>
      </c>
      <c r="AN5" s="184">
        <v>1080831.7763445415</v>
      </c>
      <c r="AO5" s="184">
        <v>1087879.852529279</v>
      </c>
      <c r="AP5" s="184">
        <v>1094856.6678491379</v>
      </c>
      <c r="AQ5" s="184">
        <v>1101758.4915067626</v>
      </c>
      <c r="AR5" s="184">
        <v>1108576.720747686</v>
      </c>
      <c r="AS5" s="184">
        <v>1115303.8029214051</v>
      </c>
      <c r="AT5" s="184">
        <v>1121929.8560962661</v>
      </c>
      <c r="AU5" s="184">
        <v>1128440.740884091</v>
      </c>
      <c r="AV5" s="184">
        <v>1134925.8847615763</v>
      </c>
    </row>
    <row r="6" spans="1:48" s="165" customFormat="1" ht="15">
      <c r="K6" s="62"/>
      <c r="L6" s="181" t="s">
        <v>129</v>
      </c>
      <c r="M6" s="184">
        <v>51050.620132375225</v>
      </c>
      <c r="N6" s="184">
        <v>47277.39349591334</v>
      </c>
      <c r="O6" s="184">
        <v>47585.383472077177</v>
      </c>
      <c r="P6" s="184">
        <v>47962.714867256029</v>
      </c>
      <c r="Q6" s="184">
        <v>47937.266745534427</v>
      </c>
      <c r="R6" s="184">
        <v>47940.493548501727</v>
      </c>
      <c r="S6" s="184">
        <v>47337.571100429072</v>
      </c>
      <c r="T6" s="184">
        <v>45292.656425052963</v>
      </c>
      <c r="U6" s="184">
        <v>43407.094613613415</v>
      </c>
      <c r="V6" s="184">
        <v>41596.679957417888</v>
      </c>
      <c r="W6" s="184">
        <v>39959.400313723934</v>
      </c>
      <c r="X6" s="184">
        <v>38443.046338909349</v>
      </c>
      <c r="Y6" s="184">
        <v>37040.208249737821</v>
      </c>
      <c r="Z6" s="184">
        <v>35828.521919971507</v>
      </c>
      <c r="AA6" s="184">
        <v>34666.070284903384</v>
      </c>
      <c r="AB6" s="184">
        <v>33625.786484968325</v>
      </c>
      <c r="AC6" s="184">
        <v>32649.244915120835</v>
      </c>
      <c r="AD6" s="184">
        <v>31750.55081129515</v>
      </c>
      <c r="AE6" s="184">
        <v>30942.715552714046</v>
      </c>
      <c r="AF6" s="184">
        <v>30294.239499758256</v>
      </c>
      <c r="AG6" s="184">
        <v>29890.574269508801</v>
      </c>
      <c r="AH6" s="184">
        <v>29312.632875440348</v>
      </c>
      <c r="AI6" s="184">
        <v>28964.573052075812</v>
      </c>
      <c r="AJ6" s="184">
        <v>28618.405563236269</v>
      </c>
      <c r="AK6" s="184">
        <v>28274.340948159239</v>
      </c>
      <c r="AL6" s="184">
        <v>27932.82008664374</v>
      </c>
      <c r="AM6" s="184">
        <v>27594.00218245306</v>
      </c>
      <c r="AN6" s="184">
        <v>27257.885856567122</v>
      </c>
      <c r="AO6" s="184">
        <v>26924.537962620485</v>
      </c>
      <c r="AP6" s="184">
        <v>26593.892147091734</v>
      </c>
      <c r="AQ6" s="184">
        <v>26265.814267237165</v>
      </c>
      <c r="AR6" s="184">
        <v>25940.064654528054</v>
      </c>
      <c r="AS6" s="184">
        <v>25616.444198551468</v>
      </c>
      <c r="AT6" s="184">
        <v>25294.715091593542</v>
      </c>
      <c r="AU6" s="184">
        <v>24974.562269084618</v>
      </c>
      <c r="AV6" s="184">
        <v>24657.94382676149</v>
      </c>
    </row>
    <row r="7" spans="1:48" s="165" customFormat="1">
      <c r="L7" s="181" t="s">
        <v>253</v>
      </c>
      <c r="M7" s="184">
        <v>0</v>
      </c>
      <c r="N7" s="184">
        <v>14.63533924194353</v>
      </c>
      <c r="O7" s="184">
        <v>35.650235882423772</v>
      </c>
      <c r="P7" s="184">
        <v>83.614953113641903</v>
      </c>
      <c r="Q7" s="184">
        <v>146.00884402622984</v>
      </c>
      <c r="R7" s="184">
        <v>359.60548855498701</v>
      </c>
      <c r="S7" s="184">
        <v>596.91120985039947</v>
      </c>
      <c r="T7" s="184">
        <v>1267.4785532440858</v>
      </c>
      <c r="U7" s="184">
        <v>5232.5661244009452</v>
      </c>
      <c r="V7" s="184">
        <v>24069.081206728893</v>
      </c>
      <c r="W7" s="184">
        <v>52916.8061516179</v>
      </c>
      <c r="X7" s="184">
        <v>77591.287867456951</v>
      </c>
      <c r="Y7" s="184">
        <v>99978.842508349262</v>
      </c>
      <c r="Z7" s="184">
        <v>223794.82739379103</v>
      </c>
      <c r="AA7" s="184">
        <v>330029.32287497004</v>
      </c>
      <c r="AB7" s="184">
        <v>424019.92826950178</v>
      </c>
      <c r="AC7" s="184">
        <v>507065.73956616136</v>
      </c>
      <c r="AD7" s="184">
        <v>608938.40670379996</v>
      </c>
      <c r="AE7" s="184">
        <v>742423.80159253848</v>
      </c>
      <c r="AF7" s="184">
        <v>865783.60330477182</v>
      </c>
      <c r="AG7" s="184">
        <v>977756.33273776853</v>
      </c>
      <c r="AH7" s="184">
        <v>1077315.901936735</v>
      </c>
      <c r="AI7" s="184">
        <v>1167945.0954776218</v>
      </c>
      <c r="AJ7" s="184">
        <v>1257727.5523697229</v>
      </c>
      <c r="AK7" s="184">
        <v>1346672.7954705544</v>
      </c>
      <c r="AL7" s="184">
        <v>1434805.3113228104</v>
      </c>
      <c r="AM7" s="184">
        <v>1522140.7998323746</v>
      </c>
      <c r="AN7" s="184">
        <v>1608688.156135411</v>
      </c>
      <c r="AO7" s="184">
        <v>1694460.8320502369</v>
      </c>
      <c r="AP7" s="184">
        <v>1779464.7251323524</v>
      </c>
      <c r="AQ7" s="184">
        <v>1863700.1824011691</v>
      </c>
      <c r="AR7" s="184">
        <v>1947157.7451647378</v>
      </c>
      <c r="AS7" s="184">
        <v>2029827.4444666549</v>
      </c>
      <c r="AT7" s="184">
        <v>2111692.8918438354</v>
      </c>
      <c r="AU7" s="184">
        <v>2192726.9265217623</v>
      </c>
      <c r="AV7" s="184">
        <v>2273106.4281483237</v>
      </c>
    </row>
    <row r="8" spans="1:48" s="165" customFormat="1">
      <c r="L8" s="181" t="s">
        <v>254</v>
      </c>
      <c r="M8" s="184">
        <v>0</v>
      </c>
      <c r="N8" s="184">
        <v>194.86927332950921</v>
      </c>
      <c r="O8" s="184">
        <v>393.10768956355452</v>
      </c>
      <c r="P8" s="184">
        <v>580.17584641610711</v>
      </c>
      <c r="Q8" s="184">
        <v>826.83984151462789</v>
      </c>
      <c r="R8" s="184">
        <v>1250.8962136090015</v>
      </c>
      <c r="S8" s="184">
        <v>2796.3592462421625</v>
      </c>
      <c r="T8" s="184">
        <v>8842.8519760500694</v>
      </c>
      <c r="U8" s="184">
        <v>15755.593624461069</v>
      </c>
      <c r="V8" s="184">
        <v>24675.266451891977</v>
      </c>
      <c r="W8" s="184">
        <v>34512.880872385926</v>
      </c>
      <c r="X8" s="184">
        <v>45090.149474652419</v>
      </c>
      <c r="Y8" s="184">
        <v>55998.024183212809</v>
      </c>
      <c r="Z8" s="184">
        <v>84446.00720137704</v>
      </c>
      <c r="AA8" s="184">
        <v>114383.35182016772</v>
      </c>
      <c r="AB8" s="184">
        <v>142576.37242558243</v>
      </c>
      <c r="AC8" s="184">
        <v>172643.30551198867</v>
      </c>
      <c r="AD8" s="184">
        <v>202610.36182026588</v>
      </c>
      <c r="AE8" s="184">
        <v>235200.65960426201</v>
      </c>
      <c r="AF8" s="184">
        <v>265754.21417373617</v>
      </c>
      <c r="AG8" s="184">
        <v>294279.89803647809</v>
      </c>
      <c r="AH8" s="184">
        <v>319549.4414273671</v>
      </c>
      <c r="AI8" s="184">
        <v>343219.25827281579</v>
      </c>
      <c r="AJ8" s="184">
        <v>366666.37915598147</v>
      </c>
      <c r="AK8" s="184">
        <v>389893.57326948794</v>
      </c>
      <c r="AL8" s="184">
        <v>412907.84644793661</v>
      </c>
      <c r="AM8" s="184">
        <v>435713.54963571235</v>
      </c>
      <c r="AN8" s="184">
        <v>458313.04341687256</v>
      </c>
      <c r="AO8" s="184">
        <v>480709.97632086568</v>
      </c>
      <c r="AP8" s="184">
        <v>502905.83873468795</v>
      </c>
      <c r="AQ8" s="184">
        <v>524900.56968209916</v>
      </c>
      <c r="AR8" s="184">
        <v>546691.38375776983</v>
      </c>
      <c r="AS8" s="184">
        <v>568275.40635123255</v>
      </c>
      <c r="AT8" s="184">
        <v>589648.01393789216</v>
      </c>
      <c r="AU8" s="184">
        <v>610801.63414758432</v>
      </c>
      <c r="AV8" s="184">
        <v>631785.47370736266</v>
      </c>
    </row>
    <row r="9" spans="1:48" s="165" customFormat="1">
      <c r="L9" s="181" t="s">
        <v>547</v>
      </c>
      <c r="M9" s="184">
        <v>18455.867389045918</v>
      </c>
      <c r="N9" s="184">
        <v>20972.172260463045</v>
      </c>
      <c r="O9" s="184">
        <v>23820.404004373075</v>
      </c>
      <c r="P9" s="184">
        <v>24941.738919312855</v>
      </c>
      <c r="Q9" s="184">
        <v>26173.397400375987</v>
      </c>
      <c r="R9" s="184">
        <v>34578.318604306034</v>
      </c>
      <c r="S9" s="184">
        <v>40066.989996019394</v>
      </c>
      <c r="T9" s="184">
        <v>37636.161526290351</v>
      </c>
      <c r="U9" s="184">
        <v>35401.672799874439</v>
      </c>
      <c r="V9" s="184">
        <v>33329.274452866994</v>
      </c>
      <c r="W9" s="184">
        <v>31391.826657721514</v>
      </c>
      <c r="X9" s="184">
        <v>29589.420964037618</v>
      </c>
      <c r="Y9" s="184">
        <v>27922.992432193303</v>
      </c>
      <c r="Z9" s="184">
        <v>26366.919664589626</v>
      </c>
      <c r="AA9" s="184">
        <v>24924.085792100668</v>
      </c>
      <c r="AB9" s="184">
        <v>23603.802973370675</v>
      </c>
      <c r="AC9" s="184">
        <v>22382.000383952483</v>
      </c>
      <c r="AD9" s="184">
        <v>21274.036097465938</v>
      </c>
      <c r="AE9" s="184">
        <v>20328.362912246041</v>
      </c>
      <c r="AF9" s="184">
        <v>19455.069911561466</v>
      </c>
      <c r="AG9" s="184">
        <v>18685.484178008443</v>
      </c>
      <c r="AH9" s="184">
        <v>17966.292454050559</v>
      </c>
      <c r="AI9" s="184">
        <v>17318.51956739352</v>
      </c>
      <c r="AJ9" s="184">
        <v>16675.75555263276</v>
      </c>
      <c r="AK9" s="184">
        <v>16038.121955253286</v>
      </c>
      <c r="AL9" s="184">
        <v>15405.854204703401</v>
      </c>
      <c r="AM9" s="184">
        <v>14779.008508633291</v>
      </c>
      <c r="AN9" s="184">
        <v>14157.546443262812</v>
      </c>
      <c r="AO9" s="184">
        <v>13541.462798949857</v>
      </c>
      <c r="AP9" s="184">
        <v>12930.681888484807</v>
      </c>
      <c r="AQ9" s="184">
        <v>12325.09932563389</v>
      </c>
      <c r="AR9" s="184">
        <v>11724.57094429664</v>
      </c>
      <c r="AS9" s="184">
        <v>11128.985842312428</v>
      </c>
      <c r="AT9" s="184">
        <v>10538.23039116885</v>
      </c>
      <c r="AU9" s="184">
        <v>9952.1769337830247</v>
      </c>
      <c r="AV9" s="184">
        <v>9371.5849131315445</v>
      </c>
    </row>
    <row r="10" spans="1:48" s="165" customFormat="1" ht="15">
      <c r="E10" s="651"/>
      <c r="L10" s="181" t="s">
        <v>255</v>
      </c>
      <c r="M10" s="184">
        <v>0</v>
      </c>
      <c r="N10" s="184">
        <v>1865.0478953077613</v>
      </c>
      <c r="O10" s="184">
        <v>4542.6709727463776</v>
      </c>
      <c r="P10" s="184">
        <v>7860.2953203036132</v>
      </c>
      <c r="Q10" s="184">
        <v>15020.027678405795</v>
      </c>
      <c r="R10" s="184">
        <v>99397.424079139208</v>
      </c>
      <c r="S10" s="184">
        <v>187975.96704110815</v>
      </c>
      <c r="T10" s="184">
        <v>198551.51159145019</v>
      </c>
      <c r="U10" s="184">
        <v>209139.67290845531</v>
      </c>
      <c r="V10" s="184">
        <v>221349.40113105718</v>
      </c>
      <c r="W10" s="184">
        <v>232232.62774432002</v>
      </c>
      <c r="X10" s="184">
        <v>242938.57492777178</v>
      </c>
      <c r="Y10" s="184">
        <v>253892.57247559846</v>
      </c>
      <c r="Z10" s="184">
        <v>258361.45311760571</v>
      </c>
      <c r="AA10" s="184">
        <v>262550.97453123884</v>
      </c>
      <c r="AB10" s="184">
        <v>266400.3290040979</v>
      </c>
      <c r="AC10" s="184">
        <v>269985.25591848954</v>
      </c>
      <c r="AD10" s="184">
        <v>272233.12328828679</v>
      </c>
      <c r="AE10" s="184">
        <v>273466.74553308502</v>
      </c>
      <c r="AF10" s="184">
        <v>274041.62013514835</v>
      </c>
      <c r="AG10" s="184">
        <v>273918.03900356794</v>
      </c>
      <c r="AH10" s="184">
        <v>273217.80291197856</v>
      </c>
      <c r="AI10" s="184">
        <v>271980.5045720294</v>
      </c>
      <c r="AJ10" s="184">
        <v>270743.06370582653</v>
      </c>
      <c r="AK10" s="184">
        <v>269507.47734989156</v>
      </c>
      <c r="AL10" s="184">
        <v>268278.01559979178</v>
      </c>
      <c r="AM10" s="184">
        <v>267056.35348170967</v>
      </c>
      <c r="AN10" s="184">
        <v>265842.65173692099</v>
      </c>
      <c r="AO10" s="184">
        <v>264637.74685129424</v>
      </c>
      <c r="AP10" s="184">
        <v>263441.18212107901</v>
      </c>
      <c r="AQ10" s="184">
        <v>262251.80962895806</v>
      </c>
      <c r="AR10" s="184">
        <v>261067.38284935345</v>
      </c>
      <c r="AS10" s="184">
        <v>259885.99446423975</v>
      </c>
      <c r="AT10" s="184">
        <v>258705.2794920606</v>
      </c>
      <c r="AU10" s="184">
        <v>257521.99891450763</v>
      </c>
      <c r="AV10" s="184">
        <v>256356.4396722283</v>
      </c>
    </row>
    <row r="11" spans="1:48" s="62" customFormat="1" ht="15">
      <c r="A11" s="165"/>
      <c r="B11" s="165"/>
      <c r="C11" s="165"/>
      <c r="D11" s="165"/>
      <c r="E11" s="165"/>
      <c r="K11" s="167"/>
      <c r="L11" s="181" t="s">
        <v>256</v>
      </c>
      <c r="M11" s="184">
        <v>1210.9198001231805</v>
      </c>
      <c r="N11" s="184">
        <v>1962.878536135963</v>
      </c>
      <c r="O11" s="184">
        <v>3263.3613730372535</v>
      </c>
      <c r="P11" s="184">
        <v>5293.6541035422615</v>
      </c>
      <c r="Q11" s="184">
        <v>15433.158038479191</v>
      </c>
      <c r="R11" s="184">
        <v>41237.78553244716</v>
      </c>
      <c r="S11" s="184">
        <v>63527.96621503176</v>
      </c>
      <c r="T11" s="184">
        <v>121654.7331958462</v>
      </c>
      <c r="U11" s="184">
        <v>213635.04277628797</v>
      </c>
      <c r="V11" s="184">
        <v>316473.55461816862</v>
      </c>
      <c r="W11" s="184">
        <v>423654.28583174292</v>
      </c>
      <c r="X11" s="184">
        <v>501576.3991023681</v>
      </c>
      <c r="Y11" s="184">
        <v>597586.63032495091</v>
      </c>
      <c r="Z11" s="184">
        <v>688111.81129833951</v>
      </c>
      <c r="AA11" s="184">
        <v>777004.58647483645</v>
      </c>
      <c r="AB11" s="184">
        <v>861240.53068495751</v>
      </c>
      <c r="AC11" s="184">
        <v>935909.79416747985</v>
      </c>
      <c r="AD11" s="184">
        <v>1020115.7101426375</v>
      </c>
      <c r="AE11" s="184">
        <v>1112842.2266236441</v>
      </c>
      <c r="AF11" s="184">
        <v>1198135.9722954058</v>
      </c>
      <c r="AG11" s="184">
        <v>1276470.5427431324</v>
      </c>
      <c r="AH11" s="184">
        <v>1348084.5155258065</v>
      </c>
      <c r="AI11" s="184">
        <v>1413908.5361199107</v>
      </c>
      <c r="AJ11" s="184">
        <v>1479094.5821070881</v>
      </c>
      <c r="AK11" s="184">
        <v>1543653.7485205638</v>
      </c>
      <c r="AL11" s="184">
        <v>1607612.8652707473</v>
      </c>
      <c r="AM11" s="184">
        <v>1670987.0468629524</v>
      </c>
      <c r="AN11" s="184">
        <v>1733783.3081813755</v>
      </c>
      <c r="AO11" s="184">
        <v>1796013.4233395946</v>
      </c>
      <c r="AP11" s="184">
        <v>1857680.9367129204</v>
      </c>
      <c r="AQ11" s="184">
        <v>1918783.8545668665</v>
      </c>
      <c r="AR11" s="184">
        <v>1979310.6400717206</v>
      </c>
      <c r="AS11" s="185">
        <v>2039250.0384799521</v>
      </c>
      <c r="AT11" s="185">
        <v>2098585.0613034843</v>
      </c>
      <c r="AU11" s="185">
        <v>2157288.8901632116</v>
      </c>
      <c r="AV11" s="185">
        <v>2215534.5903890841</v>
      </c>
    </row>
    <row r="12" spans="1:48">
      <c r="L12" s="181" t="s">
        <v>33</v>
      </c>
      <c r="M12" s="186">
        <v>110735.92841677387</v>
      </c>
      <c r="N12" s="186">
        <v>128632.63954247044</v>
      </c>
      <c r="O12" s="186">
        <v>161031.83759938256</v>
      </c>
      <c r="P12" s="186">
        <v>208848.08289672993</v>
      </c>
      <c r="Q12" s="186">
        <v>287324.90980458853</v>
      </c>
      <c r="R12" s="186">
        <v>621882.07648180029</v>
      </c>
      <c r="S12" s="186">
        <v>925060.65415866533</v>
      </c>
      <c r="T12" s="186">
        <v>1044797.7777487197</v>
      </c>
      <c r="U12" s="186">
        <v>1200057.5595931415</v>
      </c>
      <c r="V12" s="186">
        <v>1383906.0694266483</v>
      </c>
      <c r="W12" s="186">
        <v>1578987.9686831208</v>
      </c>
      <c r="X12" s="186">
        <v>1740121.7046124353</v>
      </c>
      <c r="Y12" s="186">
        <v>1915397.1758479262</v>
      </c>
      <c r="Z12" s="186">
        <v>2193841.4829661795</v>
      </c>
      <c r="AA12" s="186">
        <v>2451923.6648288639</v>
      </c>
      <c r="AB12" s="186">
        <v>2688354.4010425815</v>
      </c>
      <c r="AC12" s="186">
        <v>2903513.7869134005</v>
      </c>
      <c r="AD12" s="186">
        <v>3143207.8214776446</v>
      </c>
      <c r="AE12" s="186">
        <v>3419749.7092469591</v>
      </c>
      <c r="AF12" s="186">
        <v>3672244.5341193913</v>
      </c>
      <c r="AG12" s="186">
        <v>3900151.381473613</v>
      </c>
      <c r="AH12" s="186">
        <v>4102320.6996234665</v>
      </c>
      <c r="AI12" s="186">
        <v>4287775.5809444394</v>
      </c>
      <c r="AJ12" s="186">
        <v>4471420.6473482037</v>
      </c>
      <c r="AK12" s="186">
        <v>4653289.4054951016</v>
      </c>
      <c r="AL12" s="186">
        <v>4833462.3112421269</v>
      </c>
      <c r="AM12" s="186">
        <v>5011983.9447522853</v>
      </c>
      <c r="AN12" s="186">
        <v>5188874.3681149511</v>
      </c>
      <c r="AO12" s="186">
        <v>5364167.8318528403</v>
      </c>
      <c r="AP12" s="186">
        <v>5537873.9245857541</v>
      </c>
      <c r="AQ12" s="186">
        <v>5709985.8213787265</v>
      </c>
      <c r="AR12" s="186">
        <v>5880468.5081900926</v>
      </c>
      <c r="AS12" s="186">
        <v>6049288.1167243477</v>
      </c>
      <c r="AT12" s="186">
        <v>6216394.0481563015</v>
      </c>
      <c r="AU12" s="186">
        <v>6381706.929834025</v>
      </c>
      <c r="AV12" s="186">
        <v>6545738.3454184672</v>
      </c>
    </row>
  </sheetData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C14"/>
  <sheetViews>
    <sheetView showGridLines="0" zoomScale="85" zoomScaleNormal="85" workbookViewId="0"/>
  </sheetViews>
  <sheetFormatPr defaultColWidth="8" defaultRowHeight="14.25"/>
  <cols>
    <col min="1" max="1" width="3.25" style="165" customWidth="1"/>
    <col min="2" max="11" width="8.875" style="165" customWidth="1"/>
    <col min="12" max="12" width="13.125" style="168" customWidth="1"/>
    <col min="13" max="13" width="16.875" style="168" customWidth="1"/>
    <col min="14" max="14" width="12.75" style="168" customWidth="1"/>
    <col min="15" max="38" width="8.5" style="168" customWidth="1"/>
    <col min="39" max="16384" width="8" style="168"/>
  </cols>
  <sheetData>
    <row r="1" spans="1:29" s="165" customFormat="1" ht="25.5">
      <c r="A1" s="638" t="s">
        <v>664</v>
      </c>
      <c r="C1" s="63"/>
      <c r="D1" s="63"/>
      <c r="E1" s="63"/>
      <c r="F1" s="63"/>
      <c r="G1" s="63"/>
      <c r="H1" s="63"/>
      <c r="I1" s="63"/>
    </row>
    <row r="2" spans="1:29" s="165" customFormat="1">
      <c r="K2" s="168"/>
      <c r="L2" s="198" t="s">
        <v>274</v>
      </c>
    </row>
    <row r="3" spans="1:29" s="165" customFormat="1">
      <c r="K3" s="168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</row>
    <row r="4" spans="1:29" s="165" customFormat="1">
      <c r="K4" s="168"/>
      <c r="L4" s="564" t="s">
        <v>36</v>
      </c>
      <c r="M4" s="564" t="s">
        <v>688</v>
      </c>
      <c r="N4" s="565" t="s">
        <v>622</v>
      </c>
    </row>
    <row r="5" spans="1:29" s="165" customFormat="1" ht="15">
      <c r="K5" s="62"/>
      <c r="L5" s="713">
        <v>2030</v>
      </c>
      <c r="M5" s="564" t="s">
        <v>80</v>
      </c>
      <c r="N5" s="566">
        <v>0.19500000000000001</v>
      </c>
      <c r="Y5" s="199"/>
    </row>
    <row r="6" spans="1:29" s="165" customFormat="1" ht="15" customHeight="1">
      <c r="L6" s="713"/>
      <c r="M6" s="564" t="s">
        <v>31</v>
      </c>
      <c r="N6" s="566">
        <v>9.9699999999999997E-2</v>
      </c>
    </row>
    <row r="7" spans="1:29" s="165" customFormat="1" ht="15" customHeight="1">
      <c r="L7" s="713"/>
      <c r="M7" s="564" t="s">
        <v>81</v>
      </c>
      <c r="N7" s="566">
        <v>7.8600000000000003E-2</v>
      </c>
    </row>
    <row r="8" spans="1:29" ht="15" customHeight="1">
      <c r="L8" s="713"/>
      <c r="M8" s="564" t="s">
        <v>32</v>
      </c>
      <c r="N8" s="566">
        <v>8.8300000000000003E-2</v>
      </c>
    </row>
    <row r="9" spans="1:29" ht="15" customHeight="1">
      <c r="L9" s="713">
        <v>2050</v>
      </c>
      <c r="M9" s="564" t="s">
        <v>80</v>
      </c>
      <c r="N9" s="566">
        <v>0.38500000000000001</v>
      </c>
    </row>
    <row r="10" spans="1:29" ht="15" customHeight="1">
      <c r="E10" s="651"/>
      <c r="L10" s="713"/>
      <c r="M10" s="564" t="s">
        <v>31</v>
      </c>
      <c r="N10" s="566">
        <v>0.12839999999999999</v>
      </c>
    </row>
    <row r="11" spans="1:29" ht="15" customHeight="1">
      <c r="L11" s="713"/>
      <c r="M11" s="564" t="s">
        <v>81</v>
      </c>
      <c r="N11" s="566">
        <v>0.11020000000000001</v>
      </c>
    </row>
    <row r="12" spans="1:29" ht="15" customHeight="1">
      <c r="L12" s="713"/>
      <c r="M12" s="564" t="s">
        <v>32</v>
      </c>
      <c r="N12" s="566">
        <v>0.1145</v>
      </c>
    </row>
    <row r="14" spans="1:29">
      <c r="L14" s="198" t="s">
        <v>621</v>
      </c>
      <c r="M14" s="198"/>
      <c r="N14" s="198"/>
      <c r="O14" s="198"/>
      <c r="P14" s="198"/>
      <c r="Q14" s="198"/>
      <c r="R14" s="198"/>
      <c r="S14" s="198"/>
      <c r="T14" s="198"/>
    </row>
  </sheetData>
  <mergeCells count="2">
    <mergeCell ref="L9:L12"/>
    <mergeCell ref="L5:L8"/>
  </mergeCells>
  <pageMargins left="0.7" right="0.7" top="0.75" bottom="0.75" header="0.3" footer="0.3"/>
  <pageSetup orientation="portrait" horizontalDpi="90" verticalDpi="90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L24"/>
  <sheetViews>
    <sheetView showGridLines="0" zoomScale="85" zoomScaleNormal="85" workbookViewId="0"/>
  </sheetViews>
  <sheetFormatPr defaultColWidth="9" defaultRowHeight="14.25"/>
  <cols>
    <col min="1" max="1" width="3.25" style="212" customWidth="1"/>
    <col min="2" max="11" width="9" style="212"/>
    <col min="12" max="12" width="16.5" style="212" customWidth="1"/>
    <col min="13" max="14" width="9.125" style="212" customWidth="1"/>
    <col min="15" max="18" width="9.125" style="213" customWidth="1"/>
    <col min="19" max="20" width="9.125" style="212" customWidth="1"/>
    <col min="21" max="48" width="7.125" style="212" customWidth="1"/>
    <col min="49" max="64" width="9" style="215"/>
    <col min="65" max="16384" width="9" style="212"/>
  </cols>
  <sheetData>
    <row r="1" spans="1:64" ht="25.5">
      <c r="A1" s="638" t="s">
        <v>663</v>
      </c>
      <c r="C1" s="63"/>
      <c r="D1" s="63"/>
      <c r="E1" s="63"/>
      <c r="F1" s="63"/>
      <c r="G1" s="63"/>
      <c r="H1" s="63"/>
      <c r="I1" s="63"/>
      <c r="L1" s="188"/>
    </row>
    <row r="2" spans="1:64">
      <c r="K2" s="214"/>
      <c r="L2" s="214" t="s">
        <v>306</v>
      </c>
      <c r="M2" s="214"/>
    </row>
    <row r="3" spans="1:64">
      <c r="K3" s="214"/>
      <c r="L3" s="59"/>
      <c r="M3" s="59"/>
      <c r="N3" s="169"/>
      <c r="O3" s="169"/>
      <c r="P3" s="170"/>
      <c r="Q3" s="170"/>
      <c r="R3" s="170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</row>
    <row r="4" spans="1:64">
      <c r="K4" s="214"/>
      <c r="L4" s="172" t="s">
        <v>36</v>
      </c>
      <c r="M4" s="173">
        <v>2015</v>
      </c>
      <c r="N4" s="173">
        <v>2020</v>
      </c>
      <c r="O4" s="173">
        <v>2025</v>
      </c>
      <c r="P4" s="173">
        <v>2030</v>
      </c>
      <c r="Q4" s="173">
        <v>2035</v>
      </c>
      <c r="R4" s="173">
        <v>2040</v>
      </c>
      <c r="S4" s="173">
        <v>2045</v>
      </c>
      <c r="T4" s="173">
        <v>2050</v>
      </c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</row>
    <row r="5" spans="1:64">
      <c r="L5" s="172" t="s">
        <v>80</v>
      </c>
      <c r="M5" s="216">
        <v>434002.07965936</v>
      </c>
      <c r="N5" s="216">
        <v>638438.6661719504</v>
      </c>
      <c r="O5" s="216">
        <v>918658.05016850063</v>
      </c>
      <c r="P5" s="216">
        <v>1224198.7983978083</v>
      </c>
      <c r="Q5" s="216">
        <v>1421115.6245833568</v>
      </c>
      <c r="R5" s="216">
        <v>1652868.6585521081</v>
      </c>
      <c r="S5" s="217">
        <v>1950881.6426162624</v>
      </c>
      <c r="T5" s="217">
        <v>2134262.112266812</v>
      </c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</row>
    <row r="6" spans="1:64" ht="15">
      <c r="K6" s="62"/>
      <c r="L6" s="172" t="s">
        <v>31</v>
      </c>
      <c r="M6" s="216">
        <v>390659.20193372871</v>
      </c>
      <c r="N6" s="216">
        <v>548453.02659714397</v>
      </c>
      <c r="O6" s="216">
        <v>684494.555900804</v>
      </c>
      <c r="P6" s="216">
        <v>805630.8252157215</v>
      </c>
      <c r="Q6" s="216">
        <v>887739.07554074482</v>
      </c>
      <c r="R6" s="216">
        <v>1185261.4083384585</v>
      </c>
      <c r="S6" s="217">
        <v>1524908.2412080364</v>
      </c>
      <c r="T6" s="217">
        <v>1874380.6302786451</v>
      </c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</row>
    <row r="7" spans="1:64">
      <c r="L7" s="172" t="s">
        <v>81</v>
      </c>
      <c r="M7" s="216">
        <v>200649.38152849558</v>
      </c>
      <c r="N7" s="216">
        <v>202025.92547230172</v>
      </c>
      <c r="O7" s="216">
        <v>203338.85943399972</v>
      </c>
      <c r="P7" s="216">
        <v>204637.37605337886</v>
      </c>
      <c r="Q7" s="216">
        <v>205931.03238987806</v>
      </c>
      <c r="R7" s="216">
        <v>208475.44509504666</v>
      </c>
      <c r="S7" s="217">
        <v>210831.11748134132</v>
      </c>
      <c r="T7" s="217">
        <v>214616.8238931247</v>
      </c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</row>
    <row r="8" spans="1:64">
      <c r="L8" s="172" t="s">
        <v>32</v>
      </c>
      <c r="M8" s="216">
        <v>205291.50968749032</v>
      </c>
      <c r="N8" s="216">
        <v>214201.96173484507</v>
      </c>
      <c r="O8" s="216">
        <v>226206.28700584802</v>
      </c>
      <c r="P8" s="216">
        <v>235453.85033895803</v>
      </c>
      <c r="Q8" s="216">
        <v>250096.5286916451</v>
      </c>
      <c r="R8" s="216">
        <v>271767.0641399984</v>
      </c>
      <c r="S8" s="217">
        <v>296989.94129633624</v>
      </c>
      <c r="T8" s="217">
        <v>319559.63644179126</v>
      </c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169"/>
      <c r="AN8" s="169"/>
      <c r="AO8" s="169"/>
      <c r="AP8" s="169"/>
      <c r="AQ8" s="169"/>
      <c r="AR8" s="169"/>
    </row>
    <row r="14" spans="1:64">
      <c r="L14" s="213"/>
      <c r="M14" s="213"/>
      <c r="N14" s="213"/>
      <c r="P14" s="212"/>
      <c r="Q14" s="212"/>
      <c r="R14" s="212"/>
      <c r="AT14" s="215"/>
      <c r="AU14" s="215"/>
      <c r="AV14" s="215"/>
      <c r="BJ14" s="212"/>
      <c r="BK14" s="212"/>
      <c r="BL14" s="212"/>
    </row>
    <row r="15" spans="1:64">
      <c r="L15" s="213"/>
      <c r="M15" s="213"/>
      <c r="N15" s="213"/>
      <c r="P15" s="212"/>
      <c r="Q15" s="212"/>
      <c r="R15" s="212"/>
      <c r="AT15" s="215"/>
      <c r="AU15" s="215"/>
      <c r="AV15" s="215"/>
      <c r="BJ15" s="212"/>
      <c r="BK15" s="212"/>
      <c r="BL15" s="212"/>
    </row>
    <row r="16" spans="1:64">
      <c r="L16" s="213"/>
      <c r="M16" s="213"/>
      <c r="N16" s="213"/>
      <c r="P16" s="212"/>
      <c r="Q16" s="212"/>
      <c r="R16" s="212"/>
      <c r="AT16" s="215"/>
      <c r="AU16" s="215"/>
      <c r="AV16" s="215"/>
      <c r="BJ16" s="212"/>
      <c r="BK16" s="212"/>
      <c r="BL16" s="212"/>
    </row>
    <row r="17" spans="12:64">
      <c r="L17" s="213"/>
      <c r="M17" s="213"/>
      <c r="N17" s="213"/>
      <c r="P17" s="212"/>
      <c r="Q17" s="212"/>
      <c r="R17" s="212"/>
      <c r="AT17" s="215"/>
      <c r="AU17" s="215"/>
      <c r="AV17" s="215"/>
      <c r="BJ17" s="212"/>
      <c r="BK17" s="212"/>
      <c r="BL17" s="212"/>
    </row>
    <row r="18" spans="12:64">
      <c r="L18" s="213"/>
      <c r="M18" s="213"/>
      <c r="N18" s="213"/>
      <c r="P18" s="212"/>
      <c r="Q18" s="212"/>
      <c r="R18" s="212"/>
      <c r="AT18" s="215"/>
      <c r="AU18" s="215"/>
      <c r="AV18" s="215"/>
      <c r="BJ18" s="212"/>
      <c r="BK18" s="212"/>
      <c r="BL18" s="212"/>
    </row>
    <row r="19" spans="12:64">
      <c r="L19" s="213"/>
      <c r="M19" s="213"/>
      <c r="N19" s="213"/>
      <c r="P19" s="212"/>
      <c r="Q19" s="212"/>
      <c r="R19" s="212"/>
      <c r="AT19" s="215"/>
      <c r="AU19" s="215"/>
      <c r="AV19" s="215"/>
      <c r="BJ19" s="212"/>
      <c r="BK19" s="212"/>
      <c r="BL19" s="212"/>
    </row>
    <row r="20" spans="12:64">
      <c r="L20" s="213"/>
      <c r="M20" s="213"/>
      <c r="N20" s="213"/>
      <c r="P20" s="212"/>
      <c r="Q20" s="212"/>
      <c r="R20" s="212"/>
      <c r="AT20" s="215"/>
      <c r="AU20" s="215"/>
      <c r="AV20" s="215"/>
      <c r="BJ20" s="212"/>
      <c r="BK20" s="212"/>
      <c r="BL20" s="212"/>
    </row>
    <row r="21" spans="12:64">
      <c r="L21" s="213"/>
      <c r="M21" s="213"/>
      <c r="N21" s="213"/>
      <c r="P21" s="212"/>
      <c r="Q21" s="212"/>
      <c r="R21" s="212"/>
      <c r="AT21" s="215"/>
      <c r="AU21" s="215"/>
      <c r="AV21" s="215"/>
      <c r="BJ21" s="212"/>
      <c r="BK21" s="212"/>
      <c r="BL21" s="212"/>
    </row>
    <row r="22" spans="12:64">
      <c r="L22" s="213"/>
      <c r="M22" s="213"/>
      <c r="N22" s="213"/>
      <c r="P22" s="212"/>
      <c r="Q22" s="212"/>
      <c r="R22" s="212"/>
      <c r="AT22" s="215"/>
      <c r="AU22" s="215"/>
      <c r="AV22" s="215"/>
      <c r="BJ22" s="212"/>
      <c r="BK22" s="212"/>
      <c r="BL22" s="212"/>
    </row>
    <row r="23" spans="12:64">
      <c r="L23" s="213"/>
      <c r="M23" s="213"/>
      <c r="N23" s="213"/>
      <c r="P23" s="212"/>
      <c r="Q23" s="212"/>
      <c r="R23" s="212"/>
      <c r="AT23" s="215"/>
      <c r="AU23" s="215"/>
      <c r="AV23" s="215"/>
      <c r="BJ23" s="212"/>
      <c r="BK23" s="212"/>
      <c r="BL23" s="212"/>
    </row>
    <row r="24" spans="12:64">
      <c r="L24" s="213"/>
      <c r="M24" s="213"/>
      <c r="N24" s="213"/>
      <c r="P24" s="212"/>
      <c r="Q24" s="212"/>
      <c r="R24" s="212"/>
      <c r="AT24" s="215"/>
      <c r="AU24" s="215"/>
      <c r="AV24" s="215"/>
      <c r="BJ24" s="212"/>
      <c r="BK24" s="212"/>
      <c r="BL24" s="212"/>
    </row>
  </sheetData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Q21"/>
  <sheetViews>
    <sheetView showGridLines="0" topLeftCell="A4" zoomScale="85" zoomScaleNormal="85" workbookViewId="0">
      <selection activeCell="D30" sqref="D30:D32"/>
    </sheetView>
  </sheetViews>
  <sheetFormatPr defaultColWidth="9" defaultRowHeight="15"/>
  <cols>
    <col min="1" max="1" width="3.625" style="187" customWidth="1"/>
    <col min="2" max="10" width="10.5" style="187" customWidth="1"/>
    <col min="11" max="11" width="9" style="187"/>
    <col min="12" max="12" width="12.625" style="187" bestFit="1" customWidth="1"/>
    <col min="13" max="13" width="15.75" style="209" bestFit="1" customWidth="1"/>
    <col min="14" max="17" width="12.25" style="209" customWidth="1"/>
    <col min="18" max="20" width="9" style="209"/>
    <col min="21" max="21" width="9.75" style="209" customWidth="1"/>
    <col min="22" max="16384" width="9" style="209"/>
  </cols>
  <sheetData>
    <row r="1" spans="1:43" s="187" customFormat="1" ht="25.5">
      <c r="A1" s="637" t="s">
        <v>619</v>
      </c>
      <c r="C1" s="63"/>
      <c r="D1" s="63"/>
      <c r="E1" s="63"/>
      <c r="F1" s="63"/>
      <c r="G1" s="63"/>
      <c r="H1" s="63"/>
      <c r="I1" s="63"/>
    </row>
    <row r="2" spans="1:43" s="187" customFormat="1">
      <c r="K2" s="209"/>
      <c r="L2" s="209"/>
      <c r="Q2" s="196"/>
    </row>
    <row r="3" spans="1:43" s="187" customFormat="1">
      <c r="K3" s="209"/>
      <c r="L3" s="463" t="s">
        <v>620</v>
      </c>
      <c r="M3" s="59"/>
      <c r="N3" s="76"/>
      <c r="O3" s="76"/>
      <c r="P3" s="76"/>
      <c r="Q3" s="210"/>
      <c r="AA3" s="76"/>
      <c r="AB3" s="7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</row>
    <row r="4" spans="1:43" s="187" customFormat="1">
      <c r="K4" s="209"/>
      <c r="L4" s="209"/>
      <c r="M4" s="210"/>
      <c r="N4"/>
      <c r="O4"/>
      <c r="P4"/>
      <c r="Q4" s="210"/>
      <c r="AA4"/>
      <c r="AB4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</row>
    <row r="5" spans="1:43" s="187" customFormat="1">
      <c r="L5" s="545" t="s">
        <v>36</v>
      </c>
      <c r="M5" s="545" t="s">
        <v>688</v>
      </c>
      <c r="N5" s="381" t="s">
        <v>302</v>
      </c>
      <c r="O5" s="382" t="s">
        <v>132</v>
      </c>
      <c r="P5" s="382" t="s">
        <v>303</v>
      </c>
      <c r="Q5" s="382" t="s">
        <v>166</v>
      </c>
      <c r="AA5"/>
      <c r="AB5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</row>
    <row r="6" spans="1:43" s="187" customFormat="1">
      <c r="K6" s="192"/>
      <c r="L6" s="715">
        <v>2016</v>
      </c>
      <c r="M6" s="715"/>
      <c r="N6" s="383">
        <v>7.4669626921349597E-2</v>
      </c>
      <c r="O6" s="384">
        <v>0.80131822801910468</v>
      </c>
      <c r="P6" s="384">
        <v>0</v>
      </c>
      <c r="Q6" s="384">
        <v>0.12401214505954566</v>
      </c>
      <c r="AA6"/>
      <c r="AB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</row>
    <row r="7" spans="1:43" s="187" customFormat="1">
      <c r="L7" s="714">
        <v>2030</v>
      </c>
      <c r="M7" s="545" t="s">
        <v>80</v>
      </c>
      <c r="N7" s="384">
        <v>0.22317942459257836</v>
      </c>
      <c r="O7" s="384">
        <v>0.68520887415177911</v>
      </c>
      <c r="P7" s="384">
        <v>7.2892407943814533E-2</v>
      </c>
      <c r="Q7" s="384">
        <v>1.8719293311828075E-2</v>
      </c>
      <c r="AA7"/>
      <c r="AB7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</row>
    <row r="8" spans="1:43" s="187" customFormat="1">
      <c r="L8" s="714"/>
      <c r="M8" s="545" t="s">
        <v>31</v>
      </c>
      <c r="N8" s="384">
        <v>0.10096485893132361</v>
      </c>
      <c r="O8" s="384">
        <v>0.75932090839710453</v>
      </c>
      <c r="P8" s="384">
        <v>3.652093882622455E-2</v>
      </c>
      <c r="Q8" s="384">
        <v>0.10319329384534717</v>
      </c>
      <c r="AA8"/>
      <c r="AB8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</row>
    <row r="9" spans="1:43" s="187" customFormat="1">
      <c r="L9" s="714"/>
      <c r="M9" s="545" t="s">
        <v>81</v>
      </c>
      <c r="N9" s="384">
        <v>9.9340439755362248E-2</v>
      </c>
      <c r="O9" s="384">
        <v>0.78923954517195394</v>
      </c>
      <c r="P9" s="384">
        <v>4.389169259572257E-3</v>
      </c>
      <c r="Q9" s="384">
        <v>0.10703084581311144</v>
      </c>
      <c r="AA9"/>
      <c r="AB9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</row>
    <row r="10" spans="1:43" s="187" customFormat="1">
      <c r="L10" s="714"/>
      <c r="M10" s="545" t="s">
        <v>32</v>
      </c>
      <c r="N10" s="384">
        <v>0.10404151337235515</v>
      </c>
      <c r="O10" s="384">
        <v>0.78315431596377616</v>
      </c>
      <c r="P10" s="384">
        <v>9.0608444971500904E-3</v>
      </c>
      <c r="Q10" s="384">
        <v>0.10374332616671862</v>
      </c>
      <c r="AA10"/>
      <c r="AB10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</row>
    <row r="11" spans="1:43">
      <c r="L11" s="714">
        <v>2050</v>
      </c>
      <c r="M11" s="545" t="s">
        <v>80</v>
      </c>
      <c r="N11" s="384">
        <v>0.58923394294949183</v>
      </c>
      <c r="O11" s="384">
        <v>0.2162285948896967</v>
      </c>
      <c r="P11" s="384">
        <v>0.19453746094004148</v>
      </c>
      <c r="Q11" s="384">
        <v>1.2207700054940738E-9</v>
      </c>
    </row>
    <row r="12" spans="1:43">
      <c r="L12" s="714"/>
      <c r="M12" s="545" t="s">
        <v>31</v>
      </c>
      <c r="N12" s="384">
        <v>0.11476279511199536</v>
      </c>
      <c r="O12" s="384">
        <v>0.71181411803217065</v>
      </c>
      <c r="P12" s="384">
        <v>9.0736842560856651E-2</v>
      </c>
      <c r="Q12" s="384">
        <v>8.2686244294977257E-2</v>
      </c>
    </row>
    <row r="13" spans="1:43">
      <c r="L13" s="714"/>
      <c r="M13" s="545" t="s">
        <v>81</v>
      </c>
      <c r="N13" s="384">
        <v>0.1168206235905507</v>
      </c>
      <c r="O13" s="384">
        <v>0.78325802047876347</v>
      </c>
      <c r="P13" s="384">
        <v>9.5464380412165397E-3</v>
      </c>
      <c r="Q13" s="384">
        <v>9.0374917889469122E-2</v>
      </c>
    </row>
    <row r="14" spans="1:43">
      <c r="L14" s="714"/>
      <c r="M14" s="545" t="s">
        <v>32</v>
      </c>
      <c r="N14" s="384">
        <v>0.12035644589164923</v>
      </c>
      <c r="O14" s="384">
        <v>0.78426684789087919</v>
      </c>
      <c r="P14" s="384">
        <v>8.9407798956678153E-3</v>
      </c>
      <c r="Q14" s="384">
        <v>8.6435926321803802E-2</v>
      </c>
    </row>
    <row r="16" spans="1:43">
      <c r="N16" s="211"/>
    </row>
    <row r="17" spans="12:12">
      <c r="L17" s="209"/>
    </row>
    <row r="18" spans="12:12">
      <c r="L18" s="209"/>
    </row>
    <row r="19" spans="12:12">
      <c r="L19" s="209"/>
    </row>
    <row r="20" spans="12:12">
      <c r="L20" s="209"/>
    </row>
    <row r="21" spans="12:12">
      <c r="L21" s="209"/>
    </row>
  </sheetData>
  <mergeCells count="3">
    <mergeCell ref="L11:L14"/>
    <mergeCell ref="L6:M6"/>
    <mergeCell ref="L7:L10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92D050"/>
  </sheetPr>
  <dimension ref="A1"/>
  <sheetViews>
    <sheetView showGridLines="0" zoomScale="70" zoomScaleNormal="70" workbookViewId="0">
      <selection activeCell="E10" sqref="E10"/>
    </sheetView>
  </sheetViews>
  <sheetFormatPr defaultRowHeight="14.25"/>
  <sheetData>
    <row r="1" spans="1:1" s="20" customFormat="1" ht="27.75">
      <c r="A1" s="19" t="s">
        <v>51</v>
      </c>
    </row>
  </sheetData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T13"/>
  <sheetViews>
    <sheetView showGridLines="0" zoomScale="85" zoomScaleNormal="85" workbookViewId="0"/>
  </sheetViews>
  <sheetFormatPr defaultColWidth="9" defaultRowHeight="15"/>
  <cols>
    <col min="1" max="1" width="3.625" style="5" customWidth="1"/>
    <col min="2" max="10" width="9" style="5"/>
    <col min="11" max="11" width="38.375" style="5" customWidth="1"/>
    <col min="12" max="12" width="21.875" style="416" customWidth="1"/>
    <col min="13" max="13" width="11.625" style="416" bestFit="1" customWidth="1"/>
    <col min="14" max="14" width="11.25" style="416" bestFit="1" customWidth="1"/>
    <col min="15" max="16384" width="9" style="416"/>
  </cols>
  <sheetData>
    <row r="1" spans="1:46" s="5" customFormat="1" ht="25.5">
      <c r="A1" s="637" t="s">
        <v>211</v>
      </c>
      <c r="C1" s="63"/>
      <c r="D1" s="63"/>
      <c r="E1" s="63"/>
      <c r="F1" s="63"/>
      <c r="G1" s="63"/>
      <c r="H1" s="63"/>
      <c r="I1" s="63"/>
      <c r="AA1" s="7"/>
    </row>
    <row r="2" spans="1:46" s="5" customFormat="1">
      <c r="K2" s="416"/>
      <c r="Q2" s="7"/>
      <c r="V2" s="7"/>
      <c r="AA2" s="7"/>
    </row>
    <row r="3" spans="1:46" s="5" customFormat="1">
      <c r="K3" s="416"/>
      <c r="L3" s="59" t="s">
        <v>94</v>
      </c>
      <c r="M3" s="2" t="s">
        <v>233</v>
      </c>
      <c r="N3" s="2"/>
      <c r="O3" s="2"/>
      <c r="P3" s="2"/>
      <c r="Q3" s="15"/>
      <c r="R3" s="2"/>
      <c r="S3" s="2"/>
      <c r="T3" s="2"/>
      <c r="U3" s="2"/>
      <c r="V3" s="15"/>
      <c r="W3" s="2"/>
      <c r="X3" s="2"/>
      <c r="Y3" s="2"/>
      <c r="Z3" s="2"/>
      <c r="AA3" s="15"/>
      <c r="AB3" s="2"/>
      <c r="AC3" s="2"/>
      <c r="AD3" s="2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6" s="5" customFormat="1">
      <c r="K4" s="416"/>
      <c r="L4" s="15"/>
      <c r="M4" s="716" t="s">
        <v>80</v>
      </c>
      <c r="N4" s="717"/>
      <c r="O4" s="717"/>
      <c r="P4" s="718"/>
      <c r="Q4" s="15"/>
      <c r="R4" s="716" t="s">
        <v>31</v>
      </c>
      <c r="S4" s="717"/>
      <c r="T4" s="717"/>
      <c r="U4" s="718"/>
      <c r="V4" s="13"/>
      <c r="W4" s="716" t="s">
        <v>81</v>
      </c>
      <c r="X4" s="717"/>
      <c r="Y4" s="717"/>
      <c r="Z4" s="718"/>
      <c r="AA4" s="13"/>
      <c r="AB4" s="716" t="s">
        <v>32</v>
      </c>
      <c r="AC4" s="717"/>
      <c r="AD4" s="717"/>
      <c r="AE4" s="718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</row>
    <row r="5" spans="1:46" s="5" customFormat="1">
      <c r="L5" s="4" t="s">
        <v>36</v>
      </c>
      <c r="M5" s="58">
        <v>2015</v>
      </c>
      <c r="N5" s="58">
        <v>2030</v>
      </c>
      <c r="O5" s="58">
        <v>2040</v>
      </c>
      <c r="P5" s="58">
        <v>2050</v>
      </c>
      <c r="Q5" s="15"/>
      <c r="R5" s="58">
        <v>2015</v>
      </c>
      <c r="S5" s="58">
        <v>2030</v>
      </c>
      <c r="T5" s="58">
        <v>2040</v>
      </c>
      <c r="U5" s="58">
        <v>2050</v>
      </c>
      <c r="V5" s="15"/>
      <c r="W5" s="58">
        <v>2015</v>
      </c>
      <c r="X5" s="58">
        <v>2030</v>
      </c>
      <c r="Y5" s="58">
        <v>2040</v>
      </c>
      <c r="Z5" s="58">
        <v>2050</v>
      </c>
      <c r="AA5" s="15"/>
      <c r="AB5" s="58">
        <v>2015</v>
      </c>
      <c r="AC5" s="58">
        <v>2030</v>
      </c>
      <c r="AD5" s="58">
        <v>2040</v>
      </c>
      <c r="AE5" s="58">
        <v>2050</v>
      </c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</row>
    <row r="6" spans="1:46" s="5" customFormat="1">
      <c r="K6" s="6"/>
      <c r="L6" s="17" t="s">
        <v>98</v>
      </c>
      <c r="M6" s="365">
        <v>2.2929000000000001E-2</v>
      </c>
      <c r="N6" s="365">
        <v>5.2919520000000002</v>
      </c>
      <c r="O6" s="366">
        <v>15.965365</v>
      </c>
      <c r="P6" s="365">
        <v>25.132617</v>
      </c>
      <c r="Q6" s="367"/>
      <c r="R6" s="365">
        <v>2.2929000000000001E-2</v>
      </c>
      <c r="S6" s="365">
        <v>1.9841470000000001</v>
      </c>
      <c r="T6" s="365">
        <v>5.8983239999999997</v>
      </c>
      <c r="U6" s="365">
        <v>16.718619</v>
      </c>
      <c r="V6" s="367"/>
      <c r="W6" s="365">
        <v>2.2929000000000001E-2</v>
      </c>
      <c r="X6" s="365">
        <v>0.93579900000000005</v>
      </c>
      <c r="Y6" s="365">
        <v>2.0661770000000002</v>
      </c>
      <c r="Z6" s="366">
        <v>3.1608360000000002</v>
      </c>
      <c r="AA6" s="367"/>
      <c r="AB6" s="365">
        <v>2.2929000000000001E-2</v>
      </c>
      <c r="AC6" s="365">
        <v>1.2655780000000001</v>
      </c>
      <c r="AD6" s="365">
        <v>9.23</v>
      </c>
      <c r="AE6" s="366">
        <v>21.624894000000001</v>
      </c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s="5" customFormat="1">
      <c r="L7" s="17" t="s">
        <v>99</v>
      </c>
      <c r="M7" s="365">
        <v>2.8156E-2</v>
      </c>
      <c r="N7" s="365">
        <v>4.042783</v>
      </c>
      <c r="O7" s="365">
        <v>1.002138</v>
      </c>
      <c r="P7" s="365">
        <v>1.3519999999999999E-3</v>
      </c>
      <c r="Q7" s="367"/>
      <c r="R7" s="365">
        <v>2.8156E-2</v>
      </c>
      <c r="S7" s="365">
        <v>3.1486019999999999</v>
      </c>
      <c r="T7" s="365">
        <v>4.9379379999999999</v>
      </c>
      <c r="U7" s="365">
        <v>4.1004420000000001</v>
      </c>
      <c r="V7" s="367"/>
      <c r="W7" s="365">
        <v>2.8156E-2</v>
      </c>
      <c r="X7" s="365">
        <v>0.93496299999999999</v>
      </c>
      <c r="Y7" s="365">
        <v>2.064781</v>
      </c>
      <c r="Z7" s="365">
        <v>3.528546</v>
      </c>
      <c r="AA7" s="367"/>
      <c r="AB7" s="365">
        <v>2.8156E-2</v>
      </c>
      <c r="AC7" s="365">
        <v>1.9908920000000001</v>
      </c>
      <c r="AD7" s="365">
        <v>3.4608500000000002</v>
      </c>
      <c r="AE7" s="365">
        <v>1.2039930000000001</v>
      </c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</row>
    <row r="8" spans="1:46" s="5" customFormat="1">
      <c r="L8" s="353" t="s">
        <v>212</v>
      </c>
      <c r="M8" s="368">
        <v>30.250294</v>
      </c>
      <c r="N8" s="368">
        <v>21.655549022565431</v>
      </c>
      <c r="O8" s="368">
        <v>6.1994621295344459</v>
      </c>
      <c r="P8" s="368">
        <v>0</v>
      </c>
      <c r="Q8" s="367"/>
      <c r="R8" s="368">
        <v>30.250294</v>
      </c>
      <c r="S8" s="368">
        <v>27.581837022565431</v>
      </c>
      <c r="T8" s="368">
        <v>22.325463129534445</v>
      </c>
      <c r="U8" s="368">
        <v>10.538077805651701</v>
      </c>
      <c r="V8" s="367"/>
      <c r="W8" s="368">
        <v>30.250294</v>
      </c>
      <c r="X8" s="368">
        <v>30.874148022565432</v>
      </c>
      <c r="Y8" s="368">
        <v>29.617597129534445</v>
      </c>
      <c r="Z8" s="368">
        <v>27.853438805651702</v>
      </c>
      <c r="AA8" s="367"/>
      <c r="AB8" s="368">
        <v>30.250294</v>
      </c>
      <c r="AC8" s="368">
        <v>29.452238022565432</v>
      </c>
      <c r="AD8" s="368">
        <v>20.492521129534445</v>
      </c>
      <c r="AE8" s="368">
        <v>9.7094858056517026</v>
      </c>
      <c r="AF8" s="416"/>
      <c r="AG8" s="416"/>
      <c r="AH8" s="416"/>
      <c r="AI8" s="416"/>
      <c r="AJ8" s="416"/>
      <c r="AK8" s="416"/>
      <c r="AL8" s="7"/>
      <c r="AM8" s="7"/>
      <c r="AN8" s="7"/>
      <c r="AO8" s="7"/>
      <c r="AP8" s="7"/>
      <c r="AQ8" s="7"/>
      <c r="AR8" s="7"/>
      <c r="AS8" s="7"/>
      <c r="AT8" s="7"/>
    </row>
    <row r="9" spans="1:46" s="5" customFormat="1">
      <c r="L9" s="416"/>
      <c r="M9" s="416"/>
      <c r="N9" s="416"/>
      <c r="O9" s="416"/>
      <c r="P9" s="416"/>
      <c r="Q9" s="416"/>
      <c r="R9" s="416"/>
      <c r="S9" s="416"/>
      <c r="T9" s="416"/>
      <c r="U9" s="416"/>
      <c r="V9" s="416"/>
      <c r="W9" s="416"/>
      <c r="X9" s="416"/>
      <c r="Y9" s="416"/>
      <c r="Z9" s="416"/>
      <c r="AA9" s="416"/>
      <c r="AF9" s="416"/>
      <c r="AG9" s="416"/>
      <c r="AH9" s="416"/>
      <c r="AI9" s="416"/>
      <c r="AJ9" s="416"/>
      <c r="AK9" s="416"/>
      <c r="AL9" s="7"/>
      <c r="AM9" s="7"/>
      <c r="AN9" s="7"/>
      <c r="AO9" s="7"/>
      <c r="AP9" s="7"/>
      <c r="AQ9" s="7"/>
      <c r="AR9" s="7"/>
      <c r="AS9" s="7"/>
      <c r="AT9" s="7"/>
    </row>
    <row r="10" spans="1:46" s="5" customFormat="1">
      <c r="L10" s="416"/>
      <c r="M10" s="422"/>
      <c r="N10" s="422"/>
      <c r="O10" s="422"/>
      <c r="P10" s="422"/>
      <c r="Q10" s="422"/>
      <c r="R10" s="422"/>
      <c r="S10" s="422"/>
      <c r="T10" s="422"/>
      <c r="U10" s="422"/>
      <c r="V10" s="422"/>
      <c r="W10" s="422"/>
      <c r="X10" s="422"/>
      <c r="Y10" s="422"/>
      <c r="Z10" s="422"/>
      <c r="AA10" s="422"/>
      <c r="AB10" s="422"/>
      <c r="AC10" s="422"/>
      <c r="AD10" s="422"/>
      <c r="AE10" s="422"/>
      <c r="AF10" s="416"/>
      <c r="AG10" s="416"/>
      <c r="AH10" s="416"/>
      <c r="AI10" s="416"/>
      <c r="AJ10" s="416"/>
      <c r="AK10" s="416"/>
      <c r="AL10" s="7"/>
      <c r="AM10" s="7"/>
      <c r="AN10" s="7"/>
      <c r="AO10" s="7"/>
      <c r="AP10" s="7"/>
      <c r="AQ10" s="7"/>
      <c r="AR10" s="7"/>
      <c r="AS10" s="7"/>
      <c r="AT10" s="7"/>
    </row>
    <row r="11" spans="1:46" s="6" customFormat="1">
      <c r="A11" s="5"/>
      <c r="B11" s="5"/>
      <c r="C11" s="5"/>
      <c r="D11" s="5"/>
      <c r="E11" s="5"/>
      <c r="K11" s="5"/>
      <c r="L11" s="416"/>
      <c r="M11" s="422"/>
      <c r="N11" s="422"/>
      <c r="O11" s="416"/>
      <c r="P11" s="416"/>
      <c r="Q11" s="416"/>
      <c r="R11" s="416"/>
      <c r="S11" s="416"/>
      <c r="T11" s="416"/>
      <c r="U11" s="416"/>
      <c r="V11" s="416"/>
      <c r="W11" s="416"/>
      <c r="X11" s="416"/>
      <c r="Y11" s="416"/>
      <c r="Z11" s="416"/>
      <c r="AA11" s="416"/>
      <c r="AB11" s="416"/>
      <c r="AC11" s="416"/>
      <c r="AD11" s="416"/>
      <c r="AE11" s="416"/>
      <c r="AF11" s="416"/>
      <c r="AG11" s="416"/>
      <c r="AH11" s="416"/>
      <c r="AI11" s="416"/>
      <c r="AJ11" s="416"/>
      <c r="AK11" s="416"/>
      <c r="AL11" s="7"/>
      <c r="AM11" s="7"/>
      <c r="AN11" s="7"/>
      <c r="AO11" s="7"/>
      <c r="AP11" s="7"/>
      <c r="AQ11" s="7"/>
      <c r="AR11" s="7"/>
      <c r="AS11" s="7"/>
      <c r="AT11" s="7"/>
    </row>
    <row r="12" spans="1:46" s="5" customFormat="1">
      <c r="L12" s="416"/>
      <c r="M12" s="422"/>
      <c r="N12" s="422"/>
      <c r="O12" s="416"/>
      <c r="P12" s="416"/>
      <c r="Q12" s="416"/>
      <c r="R12" s="416"/>
      <c r="S12" s="416"/>
      <c r="T12" s="416"/>
      <c r="U12" s="416"/>
      <c r="V12" s="416"/>
      <c r="W12" s="416"/>
      <c r="X12" s="416"/>
      <c r="Y12" s="416"/>
      <c r="Z12" s="416"/>
      <c r="AA12" s="416"/>
      <c r="AB12" s="416"/>
      <c r="AC12" s="416"/>
      <c r="AD12" s="416"/>
      <c r="AE12" s="416"/>
      <c r="AF12" s="416"/>
      <c r="AG12" s="416"/>
      <c r="AH12" s="416"/>
      <c r="AI12" s="416"/>
      <c r="AJ12" s="416"/>
      <c r="AK12" s="416"/>
      <c r="AL12" s="7"/>
      <c r="AM12" s="7"/>
      <c r="AN12" s="7"/>
      <c r="AO12" s="7"/>
      <c r="AP12" s="7"/>
      <c r="AQ12" s="7"/>
      <c r="AR12" s="7"/>
      <c r="AS12" s="7"/>
      <c r="AT12" s="7"/>
    </row>
    <row r="13" spans="1:46">
      <c r="M13" s="422"/>
      <c r="N13" s="422"/>
    </row>
  </sheetData>
  <mergeCells count="4">
    <mergeCell ref="M4:P4"/>
    <mergeCell ref="R4:U4"/>
    <mergeCell ref="W4:Z4"/>
    <mergeCell ref="AB4:AE4"/>
  </mergeCell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W15"/>
  <sheetViews>
    <sheetView zoomScaleNormal="100" workbookViewId="0"/>
  </sheetViews>
  <sheetFormatPr defaultColWidth="8.25" defaultRowHeight="14.25"/>
  <cols>
    <col min="1" max="2" width="17" style="423" customWidth="1"/>
    <col min="3" max="3" width="10.5" style="423" customWidth="1"/>
    <col min="4" max="8" width="10.25" style="423" customWidth="1"/>
    <col min="9" max="11" width="10.875" style="423" bestFit="1" customWidth="1"/>
    <col min="12" max="12" width="23.125" style="423" bestFit="1" customWidth="1"/>
    <col min="13" max="36" width="10.25" style="423" customWidth="1"/>
    <col min="37" max="37" width="13.5" style="423" customWidth="1"/>
    <col min="38" max="43" width="10.375" style="423" bestFit="1" customWidth="1"/>
    <col min="44" max="162" width="17" style="423" customWidth="1"/>
    <col min="163" max="163" width="19.75" style="423" bestFit="1" customWidth="1"/>
    <col min="164" max="164" width="37.25" style="423" bestFit="1" customWidth="1"/>
    <col min="165" max="172" width="33.25" style="423" bestFit="1" customWidth="1"/>
    <col min="173" max="173" width="19.75" style="423" bestFit="1" customWidth="1"/>
    <col min="174" max="174" width="37.25" style="423" bestFit="1" customWidth="1"/>
    <col min="175" max="182" width="33.25" style="423" bestFit="1" customWidth="1"/>
    <col min="183" max="183" width="19.75" style="423" bestFit="1" customWidth="1"/>
    <col min="184" max="184" width="37.25" style="423" bestFit="1" customWidth="1"/>
    <col min="185" max="192" width="33.25" style="423" bestFit="1" customWidth="1"/>
    <col min="193" max="193" width="19.75" style="423" bestFit="1" customWidth="1"/>
    <col min="194" max="194" width="37.25" style="423" bestFit="1" customWidth="1"/>
    <col min="195" max="202" width="33.25" style="423" bestFit="1" customWidth="1"/>
    <col min="203" max="203" width="19.75" style="423" bestFit="1" customWidth="1"/>
    <col min="204" max="204" width="37.25" style="423" bestFit="1" customWidth="1"/>
    <col min="205" max="212" width="33.25" style="423" bestFit="1" customWidth="1"/>
    <col min="213" max="213" width="19.75" style="423" bestFit="1" customWidth="1"/>
    <col min="214" max="214" width="37.25" style="423" bestFit="1" customWidth="1"/>
    <col min="215" max="222" width="33.25" style="423" bestFit="1" customWidth="1"/>
    <col min="223" max="223" width="19.75" style="423" bestFit="1" customWidth="1"/>
    <col min="224" max="224" width="37.25" style="423" bestFit="1" customWidth="1"/>
    <col min="225" max="232" width="33.25" style="423" bestFit="1" customWidth="1"/>
    <col min="233" max="233" width="19.75" style="423" bestFit="1" customWidth="1"/>
    <col min="234" max="234" width="37.25" style="423" bestFit="1" customWidth="1"/>
    <col min="235" max="242" width="33.25" style="423" bestFit="1" customWidth="1"/>
    <col min="243" max="243" width="19.75" style="423" bestFit="1" customWidth="1"/>
    <col min="244" max="244" width="37.25" style="423" bestFit="1" customWidth="1"/>
    <col min="245" max="252" width="33.25" style="423" bestFit="1" customWidth="1"/>
    <col min="253" max="253" width="19.75" style="423" bestFit="1" customWidth="1"/>
    <col min="254" max="254" width="37.25" style="423" bestFit="1" customWidth="1"/>
    <col min="255" max="262" width="33.25" style="423" bestFit="1" customWidth="1"/>
    <col min="263" max="263" width="19.75" style="423" bestFit="1" customWidth="1"/>
    <col min="264" max="264" width="37.25" style="423" bestFit="1" customWidth="1"/>
    <col min="265" max="272" width="33.25" style="423" bestFit="1" customWidth="1"/>
    <col min="273" max="273" width="19.75" style="423" bestFit="1" customWidth="1"/>
    <col min="274" max="274" width="37.25" style="423" bestFit="1" customWidth="1"/>
    <col min="275" max="282" width="33.25" style="423" bestFit="1" customWidth="1"/>
    <col min="283" max="283" width="19.75" style="423" bestFit="1" customWidth="1"/>
    <col min="284" max="284" width="37.25" style="423" bestFit="1" customWidth="1"/>
    <col min="285" max="16384" width="8.25" style="423"/>
  </cols>
  <sheetData>
    <row r="1" spans="1:49" ht="15.75">
      <c r="A1" s="637" t="s">
        <v>539</v>
      </c>
    </row>
    <row r="2" spans="1:49">
      <c r="D2" s="424"/>
      <c r="E2" s="424"/>
      <c r="F2" s="424"/>
      <c r="G2" s="424"/>
      <c r="H2" s="424"/>
      <c r="I2" s="424"/>
      <c r="J2" s="424"/>
      <c r="K2" s="424"/>
      <c r="L2" s="425"/>
      <c r="M2" s="425"/>
      <c r="N2" s="425"/>
      <c r="O2" s="425"/>
      <c r="P2" s="425"/>
      <c r="Q2" s="425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  <c r="AH2" s="426"/>
      <c r="AI2" s="426"/>
      <c r="AJ2" s="426"/>
      <c r="AK2" s="426"/>
      <c r="AL2" s="426"/>
      <c r="AM2" s="426"/>
      <c r="AN2" s="426"/>
      <c r="AO2" s="426"/>
      <c r="AP2" s="426"/>
      <c r="AQ2" s="426"/>
      <c r="AR2" s="426"/>
      <c r="AS2" s="426"/>
      <c r="AT2" s="426"/>
      <c r="AU2" s="426"/>
      <c r="AV2" s="426"/>
    </row>
    <row r="3" spans="1:49" ht="15">
      <c r="D3" s="424"/>
      <c r="E3" s="424"/>
      <c r="F3" s="424"/>
      <c r="G3" s="424"/>
      <c r="H3" s="424"/>
      <c r="I3" s="424"/>
      <c r="J3" s="424"/>
      <c r="K3" s="427"/>
      <c r="L3" s="352" t="s">
        <v>150</v>
      </c>
      <c r="M3" s="352" t="s">
        <v>540</v>
      </c>
      <c r="N3" s="428"/>
      <c r="O3" s="428"/>
      <c r="P3" s="428"/>
      <c r="Q3" s="428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  <c r="AG3" s="429"/>
      <c r="AH3" s="429"/>
      <c r="AI3" s="429"/>
      <c r="AJ3" s="429"/>
      <c r="AK3" s="429"/>
      <c r="AL3" s="429"/>
      <c r="AM3" s="429"/>
      <c r="AN3" s="429"/>
      <c r="AO3" s="429"/>
      <c r="AP3" s="429"/>
      <c r="AQ3" s="429"/>
      <c r="AR3" s="429"/>
      <c r="AS3" s="429"/>
      <c r="AT3" s="429"/>
      <c r="AU3" s="429"/>
      <c r="AV3" s="429"/>
      <c r="AW3" s="430"/>
    </row>
    <row r="4" spans="1:49" ht="15">
      <c r="K4" s="431"/>
      <c r="L4" s="432" t="s">
        <v>36</v>
      </c>
      <c r="M4" s="234">
        <v>2015</v>
      </c>
      <c r="N4" s="234">
        <v>2016</v>
      </c>
      <c r="O4" s="234">
        <v>2017</v>
      </c>
      <c r="P4" s="234">
        <v>2018</v>
      </c>
      <c r="Q4" s="234">
        <v>2019</v>
      </c>
      <c r="R4" s="234">
        <v>2020</v>
      </c>
      <c r="S4" s="234">
        <v>2021</v>
      </c>
      <c r="T4" s="234">
        <v>2022</v>
      </c>
      <c r="U4" s="234">
        <v>2023</v>
      </c>
      <c r="V4" s="234">
        <v>2024</v>
      </c>
      <c r="W4" s="234">
        <v>2025</v>
      </c>
      <c r="X4" s="234">
        <v>2026</v>
      </c>
      <c r="Y4" s="234">
        <v>2027</v>
      </c>
      <c r="Z4" s="234">
        <v>2028</v>
      </c>
      <c r="AA4" s="234">
        <v>2029</v>
      </c>
      <c r="AB4" s="234">
        <v>2030</v>
      </c>
      <c r="AC4" s="234">
        <v>2031</v>
      </c>
      <c r="AD4" s="234">
        <v>2032</v>
      </c>
      <c r="AE4" s="234">
        <v>2033</v>
      </c>
      <c r="AF4" s="234">
        <v>2034</v>
      </c>
      <c r="AG4" s="234">
        <v>2035</v>
      </c>
      <c r="AH4" s="234">
        <v>2036</v>
      </c>
      <c r="AI4" s="234">
        <v>2037</v>
      </c>
      <c r="AJ4" s="234">
        <v>2038</v>
      </c>
      <c r="AK4" s="234">
        <v>2039</v>
      </c>
      <c r="AL4" s="234">
        <v>2040</v>
      </c>
      <c r="AM4" s="234">
        <v>2041</v>
      </c>
      <c r="AN4" s="234">
        <v>2042</v>
      </c>
      <c r="AO4" s="234">
        <v>2043</v>
      </c>
      <c r="AP4" s="234">
        <v>2044</v>
      </c>
      <c r="AQ4" s="234">
        <v>2045</v>
      </c>
      <c r="AR4" s="234">
        <v>2046</v>
      </c>
      <c r="AS4" s="234">
        <v>2047</v>
      </c>
      <c r="AT4" s="234">
        <v>2048</v>
      </c>
      <c r="AU4" s="234">
        <v>2049</v>
      </c>
      <c r="AV4" s="234">
        <v>2050</v>
      </c>
      <c r="AW4" s="430"/>
    </row>
    <row r="5" spans="1:49">
      <c r="K5" s="431"/>
      <c r="L5" s="57" t="s">
        <v>80</v>
      </c>
      <c r="M5" s="351"/>
      <c r="N5" s="433">
        <v>733.50070100000005</v>
      </c>
      <c r="O5" s="433">
        <v>1543.4278539705883</v>
      </c>
      <c r="P5" s="433">
        <v>2539.9870317610862</v>
      </c>
      <c r="Q5" s="433">
        <v>3696.1520829058823</v>
      </c>
      <c r="R5" s="433">
        <v>4975.893570441177</v>
      </c>
      <c r="S5" s="433">
        <v>6524.701914815837</v>
      </c>
      <c r="T5" s="433">
        <v>8196.7693682375575</v>
      </c>
      <c r="U5" s="433">
        <v>9935.8014090624438</v>
      </c>
      <c r="V5" s="433">
        <v>11696.328274658823</v>
      </c>
      <c r="W5" s="433">
        <v>13450.637023091631</v>
      </c>
      <c r="X5" s="433">
        <v>15148.293765914932</v>
      </c>
      <c r="Y5" s="433">
        <v>16784.635204799997</v>
      </c>
      <c r="Z5" s="433">
        <v>18354.867928398871</v>
      </c>
      <c r="AA5" s="433">
        <v>19853.575622682354</v>
      </c>
      <c r="AB5" s="433">
        <v>21276.84573061765</v>
      </c>
      <c r="AC5" s="433">
        <v>22653.587851067041</v>
      </c>
      <c r="AD5" s="433">
        <v>23704.404699907765</v>
      </c>
      <c r="AE5" s="433">
        <v>24437.172869848036</v>
      </c>
      <c r="AF5" s="433">
        <v>24864.708245900671</v>
      </c>
      <c r="AG5" s="433">
        <v>25007.897023735917</v>
      </c>
      <c r="AH5" s="433">
        <v>25275.364538135225</v>
      </c>
      <c r="AI5" s="433">
        <v>25688.566157490215</v>
      </c>
      <c r="AJ5" s="433">
        <v>26299.619407926108</v>
      </c>
      <c r="AK5" s="433">
        <v>27153.369005211116</v>
      </c>
      <c r="AL5" s="433">
        <v>28270.432479822579</v>
      </c>
      <c r="AM5" s="433">
        <v>29465.356211765764</v>
      </c>
      <c r="AN5" s="433">
        <v>30690.59379325412</v>
      </c>
      <c r="AO5" s="433">
        <v>31879.303453834724</v>
      </c>
      <c r="AP5" s="433">
        <v>32965.830256331428</v>
      </c>
      <c r="AQ5" s="433">
        <v>33904.158069848345</v>
      </c>
      <c r="AR5" s="433">
        <v>34577.158133506608</v>
      </c>
      <c r="AS5" s="433">
        <v>34996.106630618197</v>
      </c>
      <c r="AT5" s="433">
        <v>35188.991838590489</v>
      </c>
      <c r="AU5" s="433">
        <v>35188.896070089635</v>
      </c>
      <c r="AV5" s="433">
        <v>35025.963237366159</v>
      </c>
      <c r="AW5" s="430"/>
    </row>
    <row r="6" spans="1:49">
      <c r="K6" s="431"/>
      <c r="L6" s="57" t="s">
        <v>31</v>
      </c>
      <c r="M6" s="351"/>
      <c r="N6" s="433">
        <v>293.21633680000002</v>
      </c>
      <c r="O6" s="433">
        <v>449.13818274943441</v>
      </c>
      <c r="P6" s="433">
        <v>631.84229723076919</v>
      </c>
      <c r="Q6" s="433">
        <v>837.73415648303171</v>
      </c>
      <c r="R6" s="433">
        <v>1061.7603346941178</v>
      </c>
      <c r="S6" s="433">
        <v>1506.8657828591404</v>
      </c>
      <c r="T6" s="433">
        <v>2151.4384528325795</v>
      </c>
      <c r="U6" s="433">
        <v>2975.0732103738465</v>
      </c>
      <c r="V6" s="433">
        <v>3958.7439080899549</v>
      </c>
      <c r="W6" s="433">
        <v>5083.5005145567875</v>
      </c>
      <c r="X6" s="433">
        <v>6418.385899581177</v>
      </c>
      <c r="Y6" s="433">
        <v>7895.3852488054754</v>
      </c>
      <c r="Z6" s="433">
        <v>9479.2408544184636</v>
      </c>
      <c r="AA6" s="433">
        <v>11128.536870261176</v>
      </c>
      <c r="AB6" s="433">
        <v>12803.467870110408</v>
      </c>
      <c r="AC6" s="433">
        <v>14080.212549333461</v>
      </c>
      <c r="AD6" s="433">
        <v>15084.010570815202</v>
      </c>
      <c r="AE6" s="433">
        <v>15820.494815277692</v>
      </c>
      <c r="AF6" s="433">
        <v>16300.402310919095</v>
      </c>
      <c r="AG6" s="433">
        <v>16539.013700285635</v>
      </c>
      <c r="AH6" s="433">
        <v>16901.188333107697</v>
      </c>
      <c r="AI6" s="433">
        <v>17273.952253029322</v>
      </c>
      <c r="AJ6" s="433">
        <v>17683.446027024438</v>
      </c>
      <c r="AK6" s="433">
        <v>18160.46241441543</v>
      </c>
      <c r="AL6" s="433">
        <v>18730.264144827604</v>
      </c>
      <c r="AM6" s="433">
        <v>19300.61423459342</v>
      </c>
      <c r="AN6" s="433">
        <v>19867.443981628239</v>
      </c>
      <c r="AO6" s="433">
        <v>20408.40948473</v>
      </c>
      <c r="AP6" s="433">
        <v>20892.225674045974</v>
      </c>
      <c r="AQ6" s="433">
        <v>21292.444457740723</v>
      </c>
      <c r="AR6" s="433">
        <v>21622.584498908232</v>
      </c>
      <c r="AS6" s="433">
        <v>21907.997594910412</v>
      </c>
      <c r="AT6" s="433">
        <v>22200.466485692854</v>
      </c>
      <c r="AU6" s="433">
        <v>22558.099824365923</v>
      </c>
      <c r="AV6" s="433">
        <v>23013.050679138461</v>
      </c>
      <c r="AW6" s="430"/>
    </row>
    <row r="7" spans="1:49">
      <c r="K7" s="431"/>
      <c r="L7" s="57" t="s">
        <v>81</v>
      </c>
      <c r="M7" s="434"/>
      <c r="N7" s="433">
        <v>210.71955896842104</v>
      </c>
      <c r="O7" s="433">
        <v>346.72432592793643</v>
      </c>
      <c r="P7" s="433">
        <v>527.86769828888123</v>
      </c>
      <c r="Q7" s="433">
        <v>752.22929855537211</v>
      </c>
      <c r="R7" s="433">
        <v>1016.6027769572679</v>
      </c>
      <c r="S7" s="433">
        <v>1307.3602666667966</v>
      </c>
      <c r="T7" s="433">
        <v>1618.4573187654169</v>
      </c>
      <c r="U7" s="433">
        <v>1943.2106196923482</v>
      </c>
      <c r="V7" s="433">
        <v>2275.1298428776672</v>
      </c>
      <c r="W7" s="433">
        <v>2608.588318371173</v>
      </c>
      <c r="X7" s="433">
        <v>2947.9576475122581</v>
      </c>
      <c r="Y7" s="433">
        <v>3287.3697396833772</v>
      </c>
      <c r="Z7" s="433">
        <v>3626.200629221672</v>
      </c>
      <c r="AA7" s="433">
        <v>3965.1892504896996</v>
      </c>
      <c r="AB7" s="433">
        <v>4305.5776693378066</v>
      </c>
      <c r="AC7" s="433">
        <v>4671.1779041507052</v>
      </c>
      <c r="AD7" s="433">
        <v>5062.3399876863405</v>
      </c>
      <c r="AE7" s="433">
        <v>5478.7657510900262</v>
      </c>
      <c r="AF7" s="433">
        <v>5919.6453936965954</v>
      </c>
      <c r="AG7" s="433">
        <v>6383.8172594667576</v>
      </c>
      <c r="AH7" s="433">
        <v>6904.2896969353978</v>
      </c>
      <c r="AI7" s="433">
        <v>7478.5165049110592</v>
      </c>
      <c r="AJ7" s="433">
        <v>8102.8186986556129</v>
      </c>
      <c r="AK7" s="433">
        <v>8772.5494752912764</v>
      </c>
      <c r="AL7" s="433">
        <v>9482.7112985565291</v>
      </c>
      <c r="AM7" s="433">
        <v>10166.772096365537</v>
      </c>
      <c r="AN7" s="433">
        <v>10819.513411637517</v>
      </c>
      <c r="AO7" s="433">
        <v>11434.985941823323</v>
      </c>
      <c r="AP7" s="433">
        <v>12007.352754396232</v>
      </c>
      <c r="AQ7" s="433">
        <v>12534.332833042465</v>
      </c>
      <c r="AR7" s="433">
        <v>13023.892337742829</v>
      </c>
      <c r="AS7" s="433">
        <v>13503.822172160859</v>
      </c>
      <c r="AT7" s="433">
        <v>14026.237700394306</v>
      </c>
      <c r="AU7" s="433">
        <v>14657.326453348589</v>
      </c>
      <c r="AV7" s="433">
        <v>15450.313241949318</v>
      </c>
      <c r="AW7" s="430"/>
    </row>
    <row r="8" spans="1:49">
      <c r="K8" s="431"/>
      <c r="L8" s="57" t="s">
        <v>32</v>
      </c>
      <c r="M8" s="351"/>
      <c r="N8" s="433">
        <v>293.56324160000003</v>
      </c>
      <c r="O8" s="433">
        <v>417.87352503147571</v>
      </c>
      <c r="P8" s="433">
        <v>572.85870357484987</v>
      </c>
      <c r="Q8" s="433">
        <v>765.37011800457515</v>
      </c>
      <c r="R8" s="433">
        <v>1003.6214630539694</v>
      </c>
      <c r="S8" s="433">
        <v>1301.5483747328317</v>
      </c>
      <c r="T8" s="433">
        <v>1669.9455339224401</v>
      </c>
      <c r="U8" s="433">
        <v>2123.4813585473635</v>
      </c>
      <c r="V8" s="433">
        <v>2679.9860976179839</v>
      </c>
      <c r="W8" s="433">
        <v>3360.7626911678708</v>
      </c>
      <c r="X8" s="433">
        <v>4188.0666567692397</v>
      </c>
      <c r="Y8" s="433">
        <v>5192.2038777537537</v>
      </c>
      <c r="Z8" s="433">
        <v>6418.8132180030507</v>
      </c>
      <c r="AA8" s="433">
        <v>7897.68401426111</v>
      </c>
      <c r="AB8" s="435">
        <v>9670.641293887933</v>
      </c>
      <c r="AC8" s="433">
        <v>11376.145936337205</v>
      </c>
      <c r="AD8" s="433">
        <v>13280.431556969277</v>
      </c>
      <c r="AE8" s="433">
        <v>15346.338204994836</v>
      </c>
      <c r="AF8" s="433">
        <v>17536.508348382253</v>
      </c>
      <c r="AG8" s="433">
        <v>19819.010282691543</v>
      </c>
      <c r="AH8" s="433">
        <v>22003.313231978707</v>
      </c>
      <c r="AI8" s="433">
        <v>24075.859894969559</v>
      </c>
      <c r="AJ8" s="433">
        <v>26025.621075860632</v>
      </c>
      <c r="AK8" s="433">
        <v>27845.918837953574</v>
      </c>
      <c r="AL8" s="433">
        <v>29538.59558707611</v>
      </c>
      <c r="AM8" s="433">
        <v>31009.181774375709</v>
      </c>
      <c r="AN8" s="433">
        <v>32285.109510701444</v>
      </c>
      <c r="AO8" s="433">
        <v>33404.051098967313</v>
      </c>
      <c r="AP8" s="433">
        <v>34417.415984870364</v>
      </c>
      <c r="AQ8" s="433">
        <v>35409.785484527143</v>
      </c>
      <c r="AR8" s="433">
        <v>36446.722711946946</v>
      </c>
      <c r="AS8" s="433">
        <v>37773.957794863403</v>
      </c>
      <c r="AT8" s="433">
        <v>39687.79262748146</v>
      </c>
      <c r="AU8" s="433">
        <v>42408.802042638934</v>
      </c>
      <c r="AV8" s="433">
        <v>45961.353803742699</v>
      </c>
      <c r="AW8" s="430"/>
    </row>
    <row r="9" spans="1:49"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  <c r="W9" s="436"/>
      <c r="X9" s="436"/>
      <c r="Y9" s="436"/>
      <c r="Z9" s="436"/>
      <c r="AA9" s="436"/>
      <c r="AB9" s="436"/>
      <c r="AC9" s="436"/>
      <c r="AD9" s="436"/>
      <c r="AE9" s="436"/>
      <c r="AF9" s="436"/>
      <c r="AG9" s="436"/>
      <c r="AH9" s="436"/>
      <c r="AI9" s="436"/>
      <c r="AJ9" s="436"/>
      <c r="AK9" s="436"/>
      <c r="AL9" s="436"/>
      <c r="AM9" s="436"/>
      <c r="AN9" s="436"/>
      <c r="AO9" s="436"/>
      <c r="AP9" s="436"/>
      <c r="AQ9" s="436"/>
      <c r="AR9" s="436"/>
      <c r="AS9" s="436"/>
      <c r="AT9" s="436"/>
      <c r="AU9" s="436"/>
      <c r="AV9" s="436"/>
    </row>
    <row r="10" spans="1:49">
      <c r="L10" s="423" t="s">
        <v>614</v>
      </c>
    </row>
    <row r="15" spans="1:49" ht="15">
      <c r="L15" s="128"/>
    </row>
  </sheetData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A28"/>
  <sheetViews>
    <sheetView zoomScaleNormal="100" workbookViewId="0">
      <selection activeCell="A5" sqref="A5"/>
    </sheetView>
  </sheetViews>
  <sheetFormatPr defaultColWidth="8.25" defaultRowHeight="14.25"/>
  <cols>
    <col min="1" max="2" width="17.375" style="437" bestFit="1" customWidth="1"/>
    <col min="3" max="3" width="6.5" style="437" bestFit="1" customWidth="1"/>
    <col min="4" max="6" width="7" style="437" bestFit="1" customWidth="1"/>
    <col min="7" max="7" width="6.75" style="437" bestFit="1" customWidth="1"/>
    <col min="8" max="8" width="7" style="437" bestFit="1" customWidth="1"/>
    <col min="9" max="9" width="6.75" style="437" bestFit="1" customWidth="1"/>
    <col min="10" max="11" width="7" style="437" bestFit="1" customWidth="1"/>
    <col min="12" max="12" width="15.625" style="437" bestFit="1" customWidth="1"/>
    <col min="13" max="13" width="7" style="437" bestFit="1" customWidth="1"/>
    <col min="14" max="16" width="7.375" style="437" bestFit="1" customWidth="1"/>
    <col min="17" max="17" width="7.125" style="437" bestFit="1" customWidth="1"/>
    <col min="18" max="18" width="7.375" style="437" bestFit="1" customWidth="1"/>
    <col min="19" max="19" width="7.125" style="437" bestFit="1" customWidth="1"/>
    <col min="20" max="22" width="7.375" style="437" bestFit="1" customWidth="1"/>
    <col min="23" max="23" width="7" style="437" bestFit="1" customWidth="1"/>
    <col min="24" max="26" width="7.375" style="437" bestFit="1" customWidth="1"/>
    <col min="27" max="27" width="7.125" style="437" bestFit="1" customWidth="1"/>
    <col min="28" max="28" width="7.375" style="437" bestFit="1" customWidth="1"/>
    <col min="29" max="29" width="7.125" style="437" bestFit="1" customWidth="1"/>
    <col min="30" max="32" width="7.375" style="437" bestFit="1" customWidth="1"/>
    <col min="33" max="33" width="7" style="437" bestFit="1" customWidth="1"/>
    <col min="34" max="36" width="7.375" style="437" bestFit="1" customWidth="1"/>
    <col min="37" max="37" width="7.125" style="437" bestFit="1" customWidth="1"/>
    <col min="38" max="38" width="7.375" style="437" bestFit="1" customWidth="1"/>
    <col min="39" max="39" width="7.125" style="437" bestFit="1" customWidth="1"/>
    <col min="40" max="41" width="7.375" style="437" bestFit="1" customWidth="1"/>
    <col min="42" max="42" width="7.125" style="437" bestFit="1" customWidth="1"/>
    <col min="43" max="16384" width="8.25" style="437"/>
  </cols>
  <sheetData>
    <row r="1" spans="1:53" ht="15.75">
      <c r="A1" s="637" t="s">
        <v>541</v>
      </c>
    </row>
    <row r="3" spans="1:53" ht="15">
      <c r="L3" s="355" t="s">
        <v>150</v>
      </c>
      <c r="M3" s="355" t="s">
        <v>213</v>
      </c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</row>
    <row r="4" spans="1:53" ht="15">
      <c r="L4" s="354" t="s">
        <v>36</v>
      </c>
      <c r="M4" s="357">
        <v>40179</v>
      </c>
      <c r="N4" s="357">
        <v>40544</v>
      </c>
      <c r="O4" s="357">
        <v>40909</v>
      </c>
      <c r="P4" s="357">
        <v>41275</v>
      </c>
      <c r="Q4" s="357">
        <v>41640</v>
      </c>
      <c r="R4" s="357">
        <v>42005</v>
      </c>
      <c r="S4" s="357">
        <v>42370</v>
      </c>
      <c r="T4" s="357">
        <v>42736</v>
      </c>
      <c r="U4" s="357">
        <v>43101</v>
      </c>
      <c r="V4" s="357">
        <v>43466</v>
      </c>
      <c r="W4" s="357">
        <v>43831</v>
      </c>
      <c r="X4" s="357">
        <v>44197</v>
      </c>
      <c r="Y4" s="357">
        <v>44562</v>
      </c>
      <c r="Z4" s="357">
        <v>44927</v>
      </c>
      <c r="AA4" s="357">
        <v>45292</v>
      </c>
      <c r="AB4" s="357">
        <v>45658</v>
      </c>
      <c r="AC4" s="357">
        <v>46023</v>
      </c>
      <c r="AD4" s="357">
        <v>46388</v>
      </c>
      <c r="AE4" s="357">
        <v>46753</v>
      </c>
      <c r="AF4" s="357">
        <v>47119</v>
      </c>
      <c r="AG4" s="357">
        <v>47484</v>
      </c>
      <c r="AH4" s="357">
        <v>47849</v>
      </c>
      <c r="AI4" s="357">
        <v>48214</v>
      </c>
      <c r="AJ4" s="357">
        <v>48580</v>
      </c>
      <c r="AK4" s="357">
        <v>48945</v>
      </c>
      <c r="AL4" s="357">
        <v>49310</v>
      </c>
      <c r="AM4" s="357">
        <v>49675</v>
      </c>
      <c r="AN4" s="357">
        <v>50041</v>
      </c>
      <c r="AO4" s="357">
        <v>50406</v>
      </c>
      <c r="AP4" s="357">
        <v>50771</v>
      </c>
      <c r="AQ4" s="357">
        <v>51136</v>
      </c>
      <c r="AR4" s="357">
        <v>51502</v>
      </c>
      <c r="AS4" s="357">
        <v>51867</v>
      </c>
      <c r="AT4" s="357">
        <v>52232</v>
      </c>
      <c r="AU4" s="357">
        <v>52597</v>
      </c>
      <c r="AV4" s="357">
        <v>52963</v>
      </c>
      <c r="AW4" s="357">
        <v>53328</v>
      </c>
      <c r="AX4" s="357">
        <v>53693</v>
      </c>
      <c r="AY4" s="357">
        <v>54058</v>
      </c>
      <c r="AZ4" s="357">
        <v>54424</v>
      </c>
      <c r="BA4" s="357">
        <v>54789</v>
      </c>
    </row>
    <row r="5" spans="1:53">
      <c r="L5" s="438" t="s">
        <v>80</v>
      </c>
      <c r="M5" s="460">
        <v>0</v>
      </c>
      <c r="N5" s="460">
        <v>0</v>
      </c>
      <c r="O5" s="460">
        <v>0</v>
      </c>
      <c r="P5" s="460">
        <v>0</v>
      </c>
      <c r="Q5" s="460">
        <v>0</v>
      </c>
      <c r="R5" s="460">
        <v>0</v>
      </c>
      <c r="S5" s="460">
        <v>0.2</v>
      </c>
      <c r="T5" s="460">
        <v>0.4</v>
      </c>
      <c r="U5" s="460">
        <v>0.6</v>
      </c>
      <c r="V5" s="460">
        <v>1</v>
      </c>
      <c r="W5" s="460">
        <v>1.3</v>
      </c>
      <c r="X5" s="460">
        <v>1.5</v>
      </c>
      <c r="Y5" s="460">
        <v>1.8</v>
      </c>
      <c r="Z5" s="460">
        <v>1.9</v>
      </c>
      <c r="AA5" s="460">
        <v>2</v>
      </c>
      <c r="AB5" s="460">
        <v>2.2000000000000002</v>
      </c>
      <c r="AC5" s="460">
        <v>2.4</v>
      </c>
      <c r="AD5" s="460">
        <v>2.7</v>
      </c>
      <c r="AE5" s="460">
        <v>2.9</v>
      </c>
      <c r="AF5" s="460">
        <v>3.2</v>
      </c>
      <c r="AG5" s="460">
        <v>3.5</v>
      </c>
      <c r="AH5" s="460">
        <v>3.8</v>
      </c>
      <c r="AI5" s="460">
        <v>4</v>
      </c>
      <c r="AJ5" s="460">
        <v>4.0999999999999996</v>
      </c>
      <c r="AK5" s="460">
        <v>4.3</v>
      </c>
      <c r="AL5" s="460">
        <v>4.3</v>
      </c>
      <c r="AM5" s="460">
        <v>4.4000000000000004</v>
      </c>
      <c r="AN5" s="460">
        <v>4.5</v>
      </c>
      <c r="AO5" s="460">
        <v>4.7</v>
      </c>
      <c r="AP5" s="460">
        <v>4.8</v>
      </c>
      <c r="AQ5" s="460">
        <v>5</v>
      </c>
      <c r="AR5" s="460">
        <v>5.2</v>
      </c>
      <c r="AS5" s="460">
        <v>5.4</v>
      </c>
      <c r="AT5" s="460">
        <v>5.5</v>
      </c>
      <c r="AU5" s="460">
        <v>5.7</v>
      </c>
      <c r="AV5" s="460">
        <v>5.7</v>
      </c>
      <c r="AW5" s="460">
        <v>5.8</v>
      </c>
      <c r="AX5" s="460">
        <v>5.8</v>
      </c>
      <c r="AY5" s="460">
        <v>5.7</v>
      </c>
      <c r="AZ5" s="460">
        <v>5.6</v>
      </c>
      <c r="BA5" s="460">
        <v>5.5</v>
      </c>
    </row>
    <row r="6" spans="1:53">
      <c r="L6" s="438" t="s">
        <v>31</v>
      </c>
      <c r="M6" s="460">
        <v>0</v>
      </c>
      <c r="N6" s="460">
        <v>0</v>
      </c>
      <c r="O6" s="460">
        <v>0</v>
      </c>
      <c r="P6" s="460">
        <v>0</v>
      </c>
      <c r="Q6" s="460">
        <v>0</v>
      </c>
      <c r="R6" s="460">
        <v>0</v>
      </c>
      <c r="S6" s="460">
        <v>0.1</v>
      </c>
      <c r="T6" s="460">
        <v>0.1</v>
      </c>
      <c r="U6" s="460">
        <v>0.2</v>
      </c>
      <c r="V6" s="460">
        <v>0.3</v>
      </c>
      <c r="W6" s="460">
        <v>0.3</v>
      </c>
      <c r="X6" s="460">
        <v>0.5</v>
      </c>
      <c r="Y6" s="460">
        <v>0.7</v>
      </c>
      <c r="Z6" s="460">
        <v>0.9</v>
      </c>
      <c r="AA6" s="460">
        <v>1.1000000000000001</v>
      </c>
      <c r="AB6" s="460">
        <v>1.3</v>
      </c>
      <c r="AC6" s="460">
        <v>1.6</v>
      </c>
      <c r="AD6" s="460">
        <v>2</v>
      </c>
      <c r="AE6" s="460">
        <v>2.4</v>
      </c>
      <c r="AF6" s="460">
        <v>2.8</v>
      </c>
      <c r="AG6" s="460">
        <v>3.3</v>
      </c>
      <c r="AH6" s="460">
        <v>3.7</v>
      </c>
      <c r="AI6" s="460">
        <v>4.0999999999999996</v>
      </c>
      <c r="AJ6" s="460">
        <v>4.4000000000000004</v>
      </c>
      <c r="AK6" s="460">
        <v>4.5999999999999996</v>
      </c>
      <c r="AL6" s="460">
        <v>4.8</v>
      </c>
      <c r="AM6" s="460">
        <v>5</v>
      </c>
      <c r="AN6" s="460">
        <v>5.3</v>
      </c>
      <c r="AO6" s="460">
        <v>5.6</v>
      </c>
      <c r="AP6" s="460">
        <v>6</v>
      </c>
      <c r="AQ6" s="460">
        <v>6.4</v>
      </c>
      <c r="AR6" s="460">
        <v>6.8</v>
      </c>
      <c r="AS6" s="460">
        <v>7.3</v>
      </c>
      <c r="AT6" s="460">
        <v>7.7</v>
      </c>
      <c r="AU6" s="460">
        <v>8.1999999999999993</v>
      </c>
      <c r="AV6" s="460">
        <v>8.6999999999999993</v>
      </c>
      <c r="AW6" s="460">
        <v>9.1</v>
      </c>
      <c r="AX6" s="460">
        <v>9.6</v>
      </c>
      <c r="AY6" s="460">
        <v>10.1</v>
      </c>
      <c r="AZ6" s="460">
        <v>10.6</v>
      </c>
      <c r="BA6" s="460">
        <v>11.3</v>
      </c>
    </row>
    <row r="7" spans="1:53">
      <c r="L7" s="438" t="s">
        <v>81</v>
      </c>
      <c r="M7" s="460">
        <v>0</v>
      </c>
      <c r="N7" s="460">
        <v>0</v>
      </c>
      <c r="O7" s="460">
        <v>0</v>
      </c>
      <c r="P7" s="460">
        <v>0</v>
      </c>
      <c r="Q7" s="460">
        <v>0</v>
      </c>
      <c r="R7" s="460">
        <v>0</v>
      </c>
      <c r="S7" s="460">
        <v>0.1</v>
      </c>
      <c r="T7" s="460">
        <v>0.1</v>
      </c>
      <c r="U7" s="460">
        <v>0.2</v>
      </c>
      <c r="V7" s="460">
        <v>0.3</v>
      </c>
      <c r="W7" s="460">
        <v>0.4</v>
      </c>
      <c r="X7" s="460">
        <v>0.5</v>
      </c>
      <c r="Y7" s="460">
        <v>0.6</v>
      </c>
      <c r="Z7" s="460">
        <v>0.7</v>
      </c>
      <c r="AA7" s="460">
        <v>0.9</v>
      </c>
      <c r="AB7" s="460">
        <v>1</v>
      </c>
      <c r="AC7" s="460">
        <v>1.1000000000000001</v>
      </c>
      <c r="AD7" s="460">
        <v>1.3</v>
      </c>
      <c r="AE7" s="460">
        <v>1.4</v>
      </c>
      <c r="AF7" s="460">
        <v>1.5</v>
      </c>
      <c r="AG7" s="460">
        <v>1.6</v>
      </c>
      <c r="AH7" s="460">
        <v>1.8</v>
      </c>
      <c r="AI7" s="460">
        <v>1.9</v>
      </c>
      <c r="AJ7" s="460">
        <v>2.1</v>
      </c>
      <c r="AK7" s="460">
        <v>2.2000000000000002</v>
      </c>
      <c r="AL7" s="460">
        <v>2.4</v>
      </c>
      <c r="AM7" s="460">
        <v>2.6</v>
      </c>
      <c r="AN7" s="460">
        <v>2.8</v>
      </c>
      <c r="AO7" s="460">
        <v>3</v>
      </c>
      <c r="AP7" s="460">
        <v>3.3</v>
      </c>
      <c r="AQ7" s="460">
        <v>3.6</v>
      </c>
      <c r="AR7" s="460">
        <v>3.8</v>
      </c>
      <c r="AS7" s="460">
        <v>4</v>
      </c>
      <c r="AT7" s="460">
        <v>4.3</v>
      </c>
      <c r="AU7" s="460">
        <v>4.5</v>
      </c>
      <c r="AV7" s="460">
        <v>4.7</v>
      </c>
      <c r="AW7" s="460">
        <v>4.8</v>
      </c>
      <c r="AX7" s="460">
        <v>5</v>
      </c>
      <c r="AY7" s="460">
        <v>5.2</v>
      </c>
      <c r="AZ7" s="460">
        <v>5.4</v>
      </c>
      <c r="BA7" s="460">
        <v>5.7</v>
      </c>
    </row>
    <row r="8" spans="1:53">
      <c r="L8" s="438" t="s">
        <v>32</v>
      </c>
      <c r="M8" s="460">
        <v>0</v>
      </c>
      <c r="N8" s="460">
        <v>0</v>
      </c>
      <c r="O8" s="460">
        <v>0</v>
      </c>
      <c r="P8" s="460">
        <v>0</v>
      </c>
      <c r="Q8" s="460">
        <v>0</v>
      </c>
      <c r="R8" s="460">
        <v>0</v>
      </c>
      <c r="S8" s="460">
        <v>0.1</v>
      </c>
      <c r="T8" s="460">
        <v>0.1</v>
      </c>
      <c r="U8" s="460">
        <v>0.1</v>
      </c>
      <c r="V8" s="460">
        <v>0.2</v>
      </c>
      <c r="W8" s="460">
        <v>0.3</v>
      </c>
      <c r="X8" s="460">
        <v>0.3</v>
      </c>
      <c r="Y8" s="460">
        <v>0.4</v>
      </c>
      <c r="Z8" s="460">
        <v>0.6</v>
      </c>
      <c r="AA8" s="460">
        <v>0.7</v>
      </c>
      <c r="AB8" s="460">
        <v>0.9</v>
      </c>
      <c r="AC8" s="460">
        <v>1.2</v>
      </c>
      <c r="AD8" s="460">
        <v>1.5</v>
      </c>
      <c r="AE8" s="460">
        <v>1.8</v>
      </c>
      <c r="AF8" s="460">
        <v>2.2000000000000002</v>
      </c>
      <c r="AG8" s="460">
        <v>2.7</v>
      </c>
      <c r="AH8" s="460">
        <v>3.3</v>
      </c>
      <c r="AI8" s="460">
        <v>4</v>
      </c>
      <c r="AJ8" s="460">
        <v>4.7</v>
      </c>
      <c r="AK8" s="460">
        <v>5.5</v>
      </c>
      <c r="AL8" s="460">
        <v>6.3</v>
      </c>
      <c r="AM8" s="460">
        <v>7.1</v>
      </c>
      <c r="AN8" s="460">
        <v>7.9</v>
      </c>
      <c r="AO8" s="460">
        <v>8.6999999999999993</v>
      </c>
      <c r="AP8" s="460">
        <v>9.4</v>
      </c>
      <c r="AQ8" s="460">
        <v>10.199999999999999</v>
      </c>
      <c r="AR8" s="460">
        <v>10.9</v>
      </c>
      <c r="AS8" s="460">
        <v>11.5</v>
      </c>
      <c r="AT8" s="460">
        <v>12.1</v>
      </c>
      <c r="AU8" s="460">
        <v>12.6</v>
      </c>
      <c r="AV8" s="460">
        <v>13.2</v>
      </c>
      <c r="AW8" s="460">
        <v>13.7</v>
      </c>
      <c r="AX8" s="460">
        <v>14.3</v>
      </c>
      <c r="AY8" s="460">
        <v>15.2</v>
      </c>
      <c r="AZ8" s="460">
        <v>16.3</v>
      </c>
      <c r="BA8" s="460">
        <v>17.7</v>
      </c>
    </row>
    <row r="10" spans="1:53">
      <c r="L10" s="437" t="s">
        <v>611</v>
      </c>
    </row>
    <row r="11" spans="1:53">
      <c r="L11" s="437" t="s">
        <v>615</v>
      </c>
    </row>
    <row r="13" spans="1:53">
      <c r="L13" s="423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  <c r="AL13" s="458"/>
      <c r="AM13" s="458"/>
      <c r="AN13" s="458"/>
      <c r="AO13" s="458"/>
      <c r="AP13" s="458"/>
      <c r="AQ13" s="458"/>
      <c r="AR13" s="458"/>
      <c r="AS13" s="458"/>
      <c r="AT13" s="458"/>
      <c r="AU13" s="458"/>
      <c r="AV13" s="458"/>
      <c r="AW13" s="458"/>
      <c r="AX13" s="458"/>
      <c r="AY13" s="458"/>
      <c r="AZ13" s="458"/>
      <c r="BA13" s="458"/>
    </row>
    <row r="14" spans="1:53" ht="15">
      <c r="L14" s="128"/>
      <c r="M14" s="458"/>
      <c r="N14" s="458"/>
      <c r="O14" s="458"/>
      <c r="P14" s="458"/>
      <c r="Q14" s="458"/>
      <c r="R14" s="458"/>
      <c r="S14" s="458"/>
      <c r="T14" s="458"/>
      <c r="U14" s="458"/>
      <c r="V14" s="458"/>
      <c r="W14" s="458"/>
      <c r="X14" s="458"/>
      <c r="Y14" s="458"/>
      <c r="Z14" s="458"/>
      <c r="AA14" s="458"/>
      <c r="AB14" s="458"/>
      <c r="AC14" s="458"/>
      <c r="AD14" s="458"/>
      <c r="AE14" s="458"/>
      <c r="AF14" s="458"/>
      <c r="AG14" s="458"/>
      <c r="AH14" s="458"/>
      <c r="AI14" s="458"/>
      <c r="AJ14" s="458"/>
      <c r="AK14" s="458"/>
      <c r="AL14" s="458"/>
      <c r="AM14" s="458"/>
      <c r="AN14" s="458"/>
      <c r="AO14" s="458"/>
      <c r="AP14" s="458"/>
      <c r="AQ14" s="458"/>
      <c r="AR14" s="458"/>
      <c r="AS14" s="458"/>
      <c r="AT14" s="458"/>
      <c r="AU14" s="458"/>
      <c r="AV14" s="458"/>
      <c r="AW14" s="458"/>
      <c r="AX14" s="458"/>
      <c r="AY14" s="458"/>
      <c r="AZ14" s="458"/>
      <c r="BA14" s="458"/>
    </row>
    <row r="15" spans="1:53"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458"/>
      <c r="Y15" s="458"/>
      <c r="Z15" s="458"/>
      <c r="AA15" s="458"/>
      <c r="AB15" s="458"/>
      <c r="AC15" s="458"/>
      <c r="AD15" s="458"/>
      <c r="AE15" s="458"/>
      <c r="AF15" s="458"/>
      <c r="AG15" s="458"/>
      <c r="AH15" s="458"/>
      <c r="AI15" s="458"/>
      <c r="AJ15" s="458"/>
      <c r="AK15" s="458"/>
      <c r="AL15" s="458"/>
      <c r="AM15" s="458"/>
      <c r="AN15" s="458"/>
      <c r="AO15" s="458"/>
      <c r="AP15" s="458"/>
      <c r="AQ15" s="458"/>
      <c r="AR15" s="458"/>
      <c r="AS15" s="458"/>
      <c r="AT15" s="458"/>
      <c r="AU15" s="458"/>
      <c r="AV15" s="458"/>
      <c r="AW15" s="458"/>
      <c r="AX15" s="458"/>
      <c r="AY15" s="458"/>
      <c r="AZ15" s="458"/>
      <c r="BA15" s="458"/>
    </row>
    <row r="16" spans="1:53">
      <c r="M16" s="458"/>
      <c r="N16" s="458"/>
      <c r="O16" s="458"/>
      <c r="P16" s="458"/>
      <c r="Q16" s="458"/>
      <c r="R16" s="458"/>
      <c r="S16" s="458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  <c r="AL16" s="458"/>
      <c r="AM16" s="458"/>
      <c r="AN16" s="458"/>
      <c r="AO16" s="458"/>
      <c r="AP16" s="458"/>
      <c r="AQ16" s="458"/>
      <c r="AR16" s="458"/>
      <c r="AS16" s="458"/>
      <c r="AT16" s="458"/>
      <c r="AU16" s="458"/>
      <c r="AV16" s="458"/>
      <c r="AW16" s="458"/>
      <c r="AX16" s="458"/>
      <c r="AY16" s="458"/>
      <c r="AZ16" s="458"/>
      <c r="BA16" s="458"/>
    </row>
    <row r="18" spans="13:53">
      <c r="M18" s="459"/>
      <c r="N18" s="459"/>
      <c r="O18" s="459"/>
      <c r="P18" s="459"/>
      <c r="Q18" s="459"/>
      <c r="R18" s="459"/>
      <c r="S18" s="459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  <c r="AL18" s="459"/>
      <c r="AM18" s="459"/>
      <c r="AN18" s="459"/>
      <c r="AO18" s="459"/>
      <c r="AP18" s="459"/>
      <c r="AQ18" s="459"/>
      <c r="AR18" s="459"/>
      <c r="AS18" s="459"/>
      <c r="AT18" s="459"/>
      <c r="AU18" s="459"/>
      <c r="AV18" s="459"/>
      <c r="AW18" s="459"/>
      <c r="AX18" s="459"/>
      <c r="AY18" s="459"/>
      <c r="AZ18" s="459"/>
      <c r="BA18" s="459"/>
    </row>
    <row r="19" spans="13:53">
      <c r="M19" s="459"/>
      <c r="N19" s="459"/>
      <c r="O19" s="459"/>
      <c r="P19" s="459"/>
      <c r="Q19" s="459"/>
      <c r="R19" s="459"/>
      <c r="S19" s="459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  <c r="AL19" s="459"/>
      <c r="AM19" s="459"/>
      <c r="AN19" s="459"/>
      <c r="AO19" s="459"/>
      <c r="AP19" s="459"/>
      <c r="AQ19" s="459"/>
      <c r="AR19" s="459"/>
      <c r="AS19" s="459"/>
      <c r="AT19" s="459"/>
      <c r="AU19" s="459"/>
      <c r="AV19" s="459"/>
      <c r="AW19" s="459"/>
      <c r="AX19" s="459"/>
      <c r="AY19" s="459"/>
      <c r="AZ19" s="459"/>
      <c r="BA19" s="459"/>
    </row>
    <row r="20" spans="13:53">
      <c r="M20" s="459"/>
      <c r="N20" s="459"/>
      <c r="O20" s="459"/>
      <c r="P20" s="459"/>
      <c r="Q20" s="459"/>
      <c r="R20" s="459"/>
      <c r="S20" s="459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  <c r="AL20" s="459"/>
      <c r="AM20" s="459"/>
      <c r="AN20" s="459"/>
      <c r="AO20" s="459"/>
      <c r="AP20" s="459"/>
      <c r="AQ20" s="459"/>
      <c r="AR20" s="459"/>
      <c r="AS20" s="459"/>
      <c r="AT20" s="459"/>
      <c r="AU20" s="459"/>
      <c r="AV20" s="459"/>
      <c r="AW20" s="459"/>
      <c r="AX20" s="459"/>
      <c r="AY20" s="459"/>
      <c r="AZ20" s="459"/>
      <c r="BA20" s="459"/>
    </row>
    <row r="21" spans="13:53">
      <c r="M21" s="459"/>
      <c r="N21" s="459"/>
      <c r="O21" s="459"/>
      <c r="P21" s="459"/>
      <c r="Q21" s="459"/>
      <c r="R21" s="459"/>
      <c r="S21" s="459"/>
      <c r="T21" s="459"/>
      <c r="U21" s="459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459"/>
      <c r="AJ21" s="459"/>
      <c r="AK21" s="459"/>
      <c r="AL21" s="459"/>
      <c r="AM21" s="459"/>
      <c r="AN21" s="459"/>
      <c r="AO21" s="459"/>
      <c r="AP21" s="459"/>
      <c r="AQ21" s="459"/>
      <c r="AR21" s="459"/>
      <c r="AS21" s="459"/>
      <c r="AT21" s="459"/>
      <c r="AU21" s="459"/>
      <c r="AV21" s="459"/>
      <c r="AW21" s="459"/>
      <c r="AX21" s="459"/>
      <c r="AY21" s="459"/>
      <c r="AZ21" s="459"/>
      <c r="BA21" s="459"/>
    </row>
    <row r="22" spans="13:53">
      <c r="M22" s="459"/>
      <c r="N22" s="459"/>
      <c r="O22" s="459"/>
      <c r="P22" s="459"/>
      <c r="Q22" s="459"/>
      <c r="R22" s="459"/>
      <c r="S22" s="459"/>
      <c r="T22" s="459"/>
      <c r="U22" s="459"/>
      <c r="V22" s="459"/>
      <c r="W22" s="459"/>
      <c r="X22" s="459"/>
      <c r="Y22" s="459"/>
      <c r="Z22" s="459"/>
      <c r="AA22" s="459"/>
      <c r="AB22" s="459"/>
      <c r="AC22" s="459"/>
      <c r="AD22" s="459"/>
      <c r="AE22" s="459"/>
      <c r="AF22" s="459"/>
      <c r="AG22" s="459"/>
      <c r="AH22" s="459"/>
      <c r="AI22" s="459"/>
      <c r="AJ22" s="459"/>
      <c r="AK22" s="459"/>
      <c r="AL22" s="459"/>
      <c r="AM22" s="459"/>
      <c r="AN22" s="459"/>
      <c r="AO22" s="459"/>
      <c r="AP22" s="459"/>
      <c r="AQ22" s="459"/>
      <c r="AR22" s="459"/>
      <c r="AS22" s="459"/>
      <c r="AT22" s="459"/>
      <c r="AU22" s="459"/>
      <c r="AV22" s="459"/>
      <c r="AW22" s="459"/>
      <c r="AX22" s="459"/>
      <c r="AY22" s="459"/>
      <c r="AZ22" s="459"/>
      <c r="BA22" s="459"/>
    </row>
    <row r="23" spans="13:53">
      <c r="M23" s="459"/>
      <c r="N23" s="459"/>
      <c r="O23" s="459"/>
      <c r="P23" s="459"/>
      <c r="Q23" s="459"/>
      <c r="R23" s="459"/>
      <c r="S23" s="459"/>
      <c r="T23" s="459"/>
      <c r="U23" s="459"/>
      <c r="V23" s="459"/>
      <c r="W23" s="459"/>
      <c r="X23" s="459"/>
      <c r="Y23" s="459"/>
      <c r="Z23" s="459"/>
      <c r="AA23" s="459"/>
      <c r="AB23" s="459"/>
      <c r="AC23" s="459"/>
      <c r="AD23" s="459"/>
      <c r="AE23" s="459"/>
      <c r="AF23" s="459"/>
      <c r="AG23" s="459"/>
      <c r="AH23" s="459"/>
      <c r="AI23" s="459"/>
      <c r="AJ23" s="459"/>
      <c r="AK23" s="459"/>
      <c r="AL23" s="459"/>
      <c r="AM23" s="459"/>
      <c r="AN23" s="459"/>
      <c r="AO23" s="459"/>
      <c r="AP23" s="459"/>
      <c r="AQ23" s="459"/>
      <c r="AR23" s="459"/>
      <c r="AS23" s="459"/>
      <c r="AT23" s="459"/>
      <c r="AU23" s="459"/>
      <c r="AV23" s="459"/>
      <c r="AW23" s="459"/>
      <c r="AX23" s="459"/>
      <c r="AY23" s="459"/>
      <c r="AZ23" s="459"/>
      <c r="BA23" s="459"/>
    </row>
    <row r="25" spans="13:53">
      <c r="M25" s="459"/>
      <c r="N25" s="459"/>
      <c r="O25" s="459"/>
      <c r="P25" s="459"/>
      <c r="Q25" s="459"/>
      <c r="R25" s="459"/>
      <c r="S25" s="459"/>
      <c r="T25" s="459"/>
      <c r="U25" s="459"/>
      <c r="V25" s="459"/>
      <c r="W25" s="459"/>
      <c r="X25" s="459"/>
      <c r="Y25" s="459"/>
      <c r="Z25" s="459"/>
      <c r="AA25" s="459"/>
      <c r="AB25" s="459"/>
      <c r="AC25" s="459"/>
      <c r="AD25" s="459"/>
      <c r="AE25" s="459"/>
      <c r="AF25" s="459"/>
      <c r="AG25" s="459"/>
      <c r="AH25" s="459"/>
      <c r="AI25" s="459"/>
      <c r="AJ25" s="459"/>
      <c r="AK25" s="459"/>
      <c r="AL25" s="459"/>
      <c r="AM25" s="459"/>
      <c r="AN25" s="459"/>
      <c r="AO25" s="459"/>
      <c r="AP25" s="459"/>
      <c r="AQ25" s="459"/>
      <c r="AR25" s="459"/>
      <c r="AS25" s="459"/>
      <c r="AT25" s="459"/>
      <c r="AU25" s="459"/>
      <c r="AV25" s="459"/>
      <c r="AW25" s="459"/>
      <c r="AX25" s="459"/>
      <c r="AY25" s="459"/>
      <c r="AZ25" s="459"/>
      <c r="BA25" s="459"/>
    </row>
    <row r="26" spans="13:53">
      <c r="M26" s="459"/>
      <c r="N26" s="459"/>
      <c r="O26" s="459"/>
      <c r="P26" s="459"/>
      <c r="Q26" s="459"/>
      <c r="R26" s="459"/>
      <c r="S26" s="459"/>
      <c r="T26" s="459"/>
      <c r="U26" s="459"/>
      <c r="V26" s="459"/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  <c r="AH26" s="459"/>
      <c r="AI26" s="459"/>
      <c r="AJ26" s="459"/>
      <c r="AK26" s="459"/>
      <c r="AL26" s="459"/>
      <c r="AM26" s="459"/>
      <c r="AN26" s="459"/>
      <c r="AO26" s="459"/>
      <c r="AP26" s="459"/>
      <c r="AQ26" s="459"/>
      <c r="AR26" s="459"/>
      <c r="AS26" s="459"/>
      <c r="AT26" s="459"/>
      <c r="AU26" s="459"/>
      <c r="AV26" s="459"/>
      <c r="AW26" s="459"/>
      <c r="AX26" s="459"/>
      <c r="AY26" s="459"/>
      <c r="AZ26" s="459"/>
      <c r="BA26" s="459"/>
    </row>
    <row r="27" spans="13:53">
      <c r="M27" s="459"/>
      <c r="N27" s="459"/>
      <c r="O27" s="459"/>
      <c r="P27" s="459"/>
      <c r="Q27" s="459"/>
      <c r="R27" s="459"/>
      <c r="S27" s="459"/>
      <c r="T27" s="459"/>
      <c r="U27" s="459"/>
      <c r="V27" s="459"/>
      <c r="W27" s="459"/>
      <c r="X27" s="459"/>
      <c r="Y27" s="459"/>
      <c r="Z27" s="459"/>
      <c r="AA27" s="459"/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  <c r="AL27" s="459"/>
      <c r="AM27" s="459"/>
      <c r="AN27" s="459"/>
      <c r="AO27" s="459"/>
      <c r="AP27" s="459"/>
      <c r="AQ27" s="459"/>
      <c r="AR27" s="459"/>
      <c r="AS27" s="459"/>
      <c r="AT27" s="459"/>
      <c r="AU27" s="459"/>
      <c r="AV27" s="459"/>
      <c r="AW27" s="459"/>
      <c r="AX27" s="459"/>
      <c r="AY27" s="459"/>
      <c r="AZ27" s="459"/>
      <c r="BA27" s="459"/>
    </row>
    <row r="28" spans="13:53">
      <c r="M28" s="459"/>
      <c r="N28" s="459"/>
      <c r="O28" s="459"/>
      <c r="P28" s="459"/>
      <c r="Q28" s="459"/>
      <c r="R28" s="459"/>
      <c r="S28" s="459"/>
      <c r="T28" s="459"/>
      <c r="U28" s="459"/>
      <c r="V28" s="459"/>
      <c r="W28" s="459"/>
      <c r="X28" s="459"/>
      <c r="Y28" s="459"/>
      <c r="Z28" s="459"/>
      <c r="AA28" s="459"/>
      <c r="AB28" s="459"/>
      <c r="AC28" s="459"/>
      <c r="AD28" s="459"/>
      <c r="AE28" s="459"/>
      <c r="AF28" s="459"/>
      <c r="AG28" s="459"/>
      <c r="AH28" s="459"/>
      <c r="AI28" s="459"/>
      <c r="AJ28" s="459"/>
      <c r="AK28" s="459"/>
      <c r="AL28" s="459"/>
      <c r="AM28" s="459"/>
      <c r="AN28" s="459"/>
      <c r="AO28" s="459"/>
      <c r="AP28" s="459"/>
      <c r="AQ28" s="459"/>
      <c r="AR28" s="459"/>
      <c r="AS28" s="459"/>
      <c r="AT28" s="459"/>
      <c r="AU28" s="459"/>
      <c r="AV28" s="459"/>
      <c r="AW28" s="459"/>
      <c r="AX28" s="459"/>
      <c r="AY28" s="459"/>
      <c r="AZ28" s="459"/>
      <c r="BA28" s="459"/>
    </row>
  </sheetData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L23"/>
  <sheetViews>
    <sheetView showGridLines="0" zoomScale="85" zoomScaleNormal="85" workbookViewId="0"/>
  </sheetViews>
  <sheetFormatPr defaultColWidth="9" defaultRowHeight="14.25"/>
  <cols>
    <col min="1" max="1" width="3.25" style="412" customWidth="1"/>
    <col min="2" max="2" width="9" style="412" customWidth="1"/>
    <col min="3" max="11" width="9" style="412"/>
    <col min="12" max="12" width="19.125" style="412" customWidth="1"/>
    <col min="13" max="13" width="8.125" style="412" customWidth="1"/>
    <col min="14" max="17" width="8.125" style="413" customWidth="1"/>
    <col min="18" max="47" width="8.125" style="412" customWidth="1"/>
    <col min="48" max="63" width="9" style="147"/>
    <col min="64" max="16384" width="9" style="412"/>
  </cols>
  <sheetData>
    <row r="1" spans="1:64" ht="25.5">
      <c r="A1" s="638" t="s">
        <v>689</v>
      </c>
      <c r="C1" s="60"/>
      <c r="D1" s="60"/>
      <c r="E1" s="60"/>
      <c r="F1" s="60"/>
      <c r="G1" s="60"/>
      <c r="H1" s="60"/>
      <c r="I1" s="60"/>
    </row>
    <row r="2" spans="1:64">
      <c r="K2" s="176"/>
      <c r="L2" s="176" t="s">
        <v>690</v>
      </c>
    </row>
    <row r="3" spans="1:64">
      <c r="K3" s="176"/>
      <c r="L3" s="59"/>
      <c r="M3" s="169"/>
      <c r="N3" s="169"/>
      <c r="O3" s="170"/>
      <c r="P3" s="170"/>
      <c r="Q3" s="170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71"/>
      <c r="AW3" s="171"/>
      <c r="AX3" s="171"/>
      <c r="AY3" s="171"/>
    </row>
    <row r="4" spans="1:64">
      <c r="K4" s="176"/>
      <c r="L4" s="172" t="s">
        <v>36</v>
      </c>
      <c r="M4" s="173">
        <v>2015</v>
      </c>
      <c r="N4" s="173">
        <v>2016</v>
      </c>
      <c r="O4" s="173">
        <v>2017</v>
      </c>
      <c r="P4" s="173">
        <v>2018</v>
      </c>
      <c r="Q4" s="173">
        <v>2019</v>
      </c>
      <c r="R4" s="173">
        <v>2020</v>
      </c>
      <c r="S4" s="173">
        <v>2021</v>
      </c>
      <c r="T4" s="173">
        <v>2022</v>
      </c>
      <c r="U4" s="173">
        <v>2023</v>
      </c>
      <c r="V4" s="173">
        <v>2024</v>
      </c>
      <c r="W4" s="173">
        <v>2025</v>
      </c>
      <c r="X4" s="173">
        <v>2026</v>
      </c>
      <c r="Y4" s="173">
        <v>2027</v>
      </c>
      <c r="Z4" s="173">
        <v>2028</v>
      </c>
      <c r="AA4" s="173">
        <v>2029</v>
      </c>
      <c r="AB4" s="173">
        <v>2030</v>
      </c>
      <c r="AC4" s="173">
        <v>2031</v>
      </c>
      <c r="AD4" s="173">
        <v>2032</v>
      </c>
      <c r="AE4" s="173">
        <v>2033</v>
      </c>
      <c r="AF4" s="173">
        <v>2034</v>
      </c>
      <c r="AG4" s="173">
        <v>2035</v>
      </c>
      <c r="AH4" s="173">
        <v>2036</v>
      </c>
      <c r="AI4" s="173">
        <v>2037</v>
      </c>
      <c r="AJ4" s="173">
        <v>2038</v>
      </c>
      <c r="AK4" s="173">
        <v>2039</v>
      </c>
      <c r="AL4" s="173">
        <v>2040</v>
      </c>
      <c r="AM4" s="173">
        <v>2041</v>
      </c>
      <c r="AN4" s="173">
        <v>2042</v>
      </c>
      <c r="AO4" s="173">
        <v>2043</v>
      </c>
      <c r="AP4" s="173">
        <v>2044</v>
      </c>
      <c r="AQ4" s="173">
        <v>2045</v>
      </c>
      <c r="AR4" s="173">
        <v>2046</v>
      </c>
      <c r="AS4" s="173">
        <v>2047</v>
      </c>
      <c r="AT4" s="173">
        <v>2048</v>
      </c>
      <c r="AU4" s="173">
        <v>2049</v>
      </c>
      <c r="AV4" s="173">
        <v>2050</v>
      </c>
      <c r="AW4" s="171"/>
      <c r="AX4" s="171"/>
      <c r="AY4" s="171"/>
      <c r="AZ4" s="171"/>
      <c r="BL4" s="147"/>
    </row>
    <row r="5" spans="1:64">
      <c r="L5" s="172" t="s">
        <v>80</v>
      </c>
      <c r="M5" s="414">
        <v>0.6132564198170054</v>
      </c>
      <c r="N5" s="414">
        <v>2.3024008370097673</v>
      </c>
      <c r="O5" s="414">
        <v>5.0042173709635005</v>
      </c>
      <c r="P5" s="414">
        <v>8.6956410708751832</v>
      </c>
      <c r="Q5" s="414">
        <v>13.366338928429496</v>
      </c>
      <c r="R5" s="414">
        <v>19.012475884651444</v>
      </c>
      <c r="S5" s="414">
        <v>25.634179196701652</v>
      </c>
      <c r="T5" s="414">
        <v>33.234255523434221</v>
      </c>
      <c r="U5" s="414">
        <v>41.817453892704506</v>
      </c>
      <c r="V5" s="414">
        <v>51.390004798459238</v>
      </c>
      <c r="W5" s="414">
        <v>61.959313825615567</v>
      </c>
      <c r="X5" s="414">
        <v>73.533748367721927</v>
      </c>
      <c r="Y5" s="414">
        <v>88.390373008034217</v>
      </c>
      <c r="Z5" s="414">
        <v>102.63655971718477</v>
      </c>
      <c r="AA5" s="414">
        <v>116.21174545887007</v>
      </c>
      <c r="AB5" s="414">
        <v>129.04396768367769</v>
      </c>
      <c r="AC5" s="414">
        <v>141.04541542771312</v>
      </c>
      <c r="AD5" s="414">
        <v>152.10498178117297</v>
      </c>
      <c r="AE5" s="414">
        <v>162.07452266850854</v>
      </c>
      <c r="AF5" s="414">
        <v>170.73950496588444</v>
      </c>
      <c r="AG5" s="414">
        <v>177.7380879224404</v>
      </c>
      <c r="AH5" s="414">
        <v>182.08823417719478</v>
      </c>
      <c r="AI5" s="414">
        <v>186.2077609287106</v>
      </c>
      <c r="AJ5" s="414">
        <v>189.79999868020113</v>
      </c>
      <c r="AK5" s="414">
        <v>192.95556948362642</v>
      </c>
      <c r="AL5" s="414">
        <v>195.75210095881613</v>
      </c>
      <c r="AM5" s="414">
        <v>198.17169585909505</v>
      </c>
      <c r="AN5" s="414">
        <v>200.30422778082584</v>
      </c>
      <c r="AO5" s="414">
        <v>202.21942195424</v>
      </c>
      <c r="AP5" s="414">
        <v>203.97099051441452</v>
      </c>
      <c r="AQ5" s="414">
        <v>205.60009555464885</v>
      </c>
      <c r="AR5" s="414">
        <v>206.82600895119316</v>
      </c>
      <c r="AS5" s="414">
        <v>208.05923199247172</v>
      </c>
      <c r="AT5" s="414">
        <v>209.29980826305274</v>
      </c>
      <c r="AU5" s="414">
        <v>210.54778160738243</v>
      </c>
      <c r="AV5" s="414">
        <v>211.80319613133412</v>
      </c>
      <c r="AW5" s="175"/>
      <c r="AX5" s="175"/>
      <c r="AY5" s="175"/>
      <c r="AZ5" s="175"/>
      <c r="BL5" s="147"/>
    </row>
    <row r="6" spans="1:64" ht="15">
      <c r="K6" s="415"/>
      <c r="L6" s="172" t="s">
        <v>31</v>
      </c>
      <c r="M6" s="414">
        <v>0.6132564198170054</v>
      </c>
      <c r="N6" s="414">
        <v>3.3508566780646456</v>
      </c>
      <c r="O6" s="414">
        <v>4.7294949078219499</v>
      </c>
      <c r="P6" s="414">
        <v>6.2968234591595129</v>
      </c>
      <c r="Q6" s="414">
        <v>8.0739928145204267</v>
      </c>
      <c r="R6" s="414">
        <v>10.083372963827356</v>
      </c>
      <c r="S6" s="414">
        <v>12.348282411376289</v>
      </c>
      <c r="T6" s="414">
        <v>14.89260188100106</v>
      </c>
      <c r="U6" s="414">
        <v>17.740256114835951</v>
      </c>
      <c r="V6" s="414">
        <v>20.914551200269109</v>
      </c>
      <c r="W6" s="414">
        <v>24.437361990689382</v>
      </c>
      <c r="X6" s="414">
        <v>28.328174941560171</v>
      </c>
      <c r="Y6" s="414">
        <v>32.603006258724271</v>
      </c>
      <c r="Z6" s="414">
        <v>37.273233267287416</v>
      </c>
      <c r="AA6" s="414">
        <v>42.344397155723115</v>
      </c>
      <c r="AB6" s="414">
        <v>47.815055545096378</v>
      </c>
      <c r="AC6" s="414">
        <v>53.675780512870901</v>
      </c>
      <c r="AD6" s="414">
        <v>59.908407901651444</v>
      </c>
      <c r="AE6" s="414">
        <v>66.485643020493526</v>
      </c>
      <c r="AF6" s="414">
        <v>73.371113093576156</v>
      </c>
      <c r="AG6" s="414">
        <v>80.519926817445594</v>
      </c>
      <c r="AH6" s="414">
        <v>87.879757733330422</v>
      </c>
      <c r="AI6" s="414">
        <v>95.392415543324503</v>
      </c>
      <c r="AJ6" s="414">
        <v>102.99581544636884</v>
      </c>
      <c r="AK6" s="414">
        <v>110.62620887049418</v>
      </c>
      <c r="AL6" s="414">
        <v>118.22050789137126</v>
      </c>
      <c r="AM6" s="414">
        <v>125.71852582017905</v>
      </c>
      <c r="AN6" s="414">
        <v>133.06496953851507</v>
      </c>
      <c r="AO6" s="414">
        <v>138.34157164950841</v>
      </c>
      <c r="AP6" s="414">
        <v>143.19255913660371</v>
      </c>
      <c r="AQ6" s="414">
        <v>147.59608158887642</v>
      </c>
      <c r="AR6" s="414">
        <v>151.54006876357127</v>
      </c>
      <c r="AS6" s="414">
        <v>155.02143283885812</v>
      </c>
      <c r="AT6" s="414">
        <v>158.0449782341741</v>
      </c>
      <c r="AU6" s="414">
        <v>160.62213729254131</v>
      </c>
      <c r="AV6" s="414">
        <v>162.76963993043574</v>
      </c>
      <c r="AW6" s="175"/>
      <c r="AX6" s="175"/>
      <c r="AY6" s="175"/>
      <c r="AZ6" s="175"/>
      <c r="BL6" s="147"/>
    </row>
    <row r="7" spans="1:64">
      <c r="L7" s="172" t="s">
        <v>81</v>
      </c>
      <c r="M7" s="414">
        <v>0.57032847042981505</v>
      </c>
      <c r="N7" s="414">
        <v>2.1461578057412538</v>
      </c>
      <c r="O7" s="414">
        <v>3.0371698917439942</v>
      </c>
      <c r="P7" s="414">
        <v>4.0069576055558862</v>
      </c>
      <c r="Q7" s="414">
        <v>5.0611246099843941</v>
      </c>
      <c r="R7" s="414">
        <v>6.2054882624917465</v>
      </c>
      <c r="S7" s="414">
        <v>7.4460538451127078</v>
      </c>
      <c r="T7" s="414">
        <v>8.7889814342357102</v>
      </c>
      <c r="U7" s="414">
        <v>10.240544637291091</v>
      </c>
      <c r="V7" s="414">
        <v>11.80708048616335</v>
      </c>
      <c r="W7" s="414">
        <v>13.494929884503314</v>
      </c>
      <c r="X7" s="414">
        <v>15.31036816580626</v>
      </c>
      <c r="Y7" s="414">
        <v>17.259525538109465</v>
      </c>
      <c r="Z7" s="414">
        <v>19.348297474820583</v>
      </c>
      <c r="AA7" s="414">
        <v>21.582245462307014</v>
      </c>
      <c r="AB7" s="414">
        <v>23.966488932555201</v>
      </c>
      <c r="AC7" s="414">
        <v>26.505589687687152</v>
      </c>
      <c r="AD7" s="414">
        <v>29.203430650675021</v>
      </c>
      <c r="AE7" s="414">
        <v>32.063091334651254</v>
      </c>
      <c r="AF7" s="414">
        <v>35.08672298586194</v>
      </c>
      <c r="AG7" s="414">
        <v>38.275426889448106</v>
      </c>
      <c r="AH7" s="414">
        <v>41.629139793490992</v>
      </c>
      <c r="AI7" s="414">
        <v>45.146530761406822</v>
      </c>
      <c r="AJ7" s="414">
        <v>48.824913960696485</v>
      </c>
      <c r="AK7" s="414">
        <v>52.660181894629538</v>
      </c>
      <c r="AL7" s="414">
        <v>56.646763347205805</v>
      </c>
      <c r="AM7" s="414">
        <v>60.777609817346914</v>
      </c>
      <c r="AN7" s="414">
        <v>65.044213459197721</v>
      </c>
      <c r="AO7" s="414">
        <v>69.436658535683591</v>
      </c>
      <c r="AP7" s="414">
        <v>73.943707168700129</v>
      </c>
      <c r="AQ7" s="414">
        <v>78.552918790498111</v>
      </c>
      <c r="AR7" s="414">
        <v>83.250801245435497</v>
      </c>
      <c r="AS7" s="414">
        <v>88.022990051679002</v>
      </c>
      <c r="AT7" s="414">
        <v>92.854451007106618</v>
      </c>
      <c r="AU7" s="414">
        <v>97.729700207849291</v>
      </c>
      <c r="AV7" s="414">
        <v>102.63303472406383</v>
      </c>
      <c r="AW7" s="175"/>
      <c r="AX7" s="175"/>
      <c r="AY7" s="175"/>
      <c r="AZ7" s="175"/>
      <c r="BL7" s="147"/>
    </row>
    <row r="8" spans="1:64">
      <c r="L8" s="172" t="s">
        <v>32</v>
      </c>
      <c r="M8" s="414">
        <v>0.57032847042981505</v>
      </c>
      <c r="N8" s="414">
        <v>2.1412327784190839</v>
      </c>
      <c r="O8" s="414">
        <v>4.6539221549960565</v>
      </c>
      <c r="P8" s="414">
        <v>8.0869461959139208</v>
      </c>
      <c r="Q8" s="414">
        <v>12.430695203439431</v>
      </c>
      <c r="R8" s="414">
        <v>17.681602572725843</v>
      </c>
      <c r="S8" s="414">
        <v>23.839786652932538</v>
      </c>
      <c r="T8" s="414">
        <v>30.907857636793828</v>
      </c>
      <c r="U8" s="414">
        <v>38.890232120215195</v>
      </c>
      <c r="V8" s="414">
        <v>47.792704462567087</v>
      </c>
      <c r="W8" s="414">
        <v>57.622161857822476</v>
      </c>
      <c r="X8" s="414">
        <v>68.386385981981391</v>
      </c>
      <c r="Y8" s="414">
        <v>82.203046897471836</v>
      </c>
      <c r="Z8" s="414">
        <v>95.452000536981842</v>
      </c>
      <c r="AA8" s="414">
        <v>108.07692327674917</v>
      </c>
      <c r="AB8" s="414">
        <v>120.01088994582028</v>
      </c>
      <c r="AC8" s="414">
        <v>131.17223634777324</v>
      </c>
      <c r="AD8" s="414">
        <v>141.45763305649089</v>
      </c>
      <c r="AE8" s="414">
        <v>150.72930608171296</v>
      </c>
      <c r="AF8" s="414">
        <v>158.78773961827255</v>
      </c>
      <c r="AG8" s="414">
        <v>165.29642176786959</v>
      </c>
      <c r="AH8" s="414">
        <v>169.34205778479114</v>
      </c>
      <c r="AI8" s="414">
        <v>173.17321766370088</v>
      </c>
      <c r="AJ8" s="414">
        <v>176.51399877258706</v>
      </c>
      <c r="AK8" s="414">
        <v>179.44867961977258</v>
      </c>
      <c r="AL8" s="414">
        <v>182.04945389169902</v>
      </c>
      <c r="AM8" s="414">
        <v>184.29967714895841</v>
      </c>
      <c r="AN8" s="414">
        <v>186.28293183616805</v>
      </c>
      <c r="AO8" s="414">
        <v>188.06406241744321</v>
      </c>
      <c r="AP8" s="414">
        <v>189.69302117840553</v>
      </c>
      <c r="AQ8" s="414">
        <v>191.20808886582344</v>
      </c>
      <c r="AR8" s="414">
        <v>192.34818832460968</v>
      </c>
      <c r="AS8" s="414">
        <v>193.49508575299873</v>
      </c>
      <c r="AT8" s="414">
        <v>194.64882168463907</v>
      </c>
      <c r="AU8" s="414">
        <v>195.80943689486568</v>
      </c>
      <c r="AV8" s="414">
        <v>196.97697240214075</v>
      </c>
      <c r="AW8" s="171"/>
      <c r="AX8" s="171"/>
      <c r="AY8" s="171"/>
      <c r="AZ8" s="171"/>
      <c r="BL8" s="147"/>
    </row>
    <row r="9" spans="1:64">
      <c r="N9" s="412"/>
      <c r="R9" s="413"/>
      <c r="AV9" s="412"/>
      <c r="BL9" s="147"/>
    </row>
    <row r="10" spans="1:64">
      <c r="L10" s="172" t="s">
        <v>691</v>
      </c>
      <c r="M10" s="414">
        <v>483.36099999999999</v>
      </c>
      <c r="N10" s="414">
        <v>486.24309362777035</v>
      </c>
      <c r="O10" s="414">
        <v>489.14237205878169</v>
      </c>
      <c r="P10" s="414">
        <v>492.05893775933083</v>
      </c>
      <c r="Q10" s="414">
        <v>494.99289380668199</v>
      </c>
      <c r="R10" s="414">
        <v>497.94434389270856</v>
      </c>
      <c r="S10" s="414">
        <v>500.91339232755848</v>
      </c>
      <c r="T10" s="414">
        <v>503.90014404334073</v>
      </c>
      <c r="U10" s="414">
        <v>506.90470459783296</v>
      </c>
      <c r="V10" s="414">
        <v>509.92718017821346</v>
      </c>
      <c r="W10" s="414">
        <v>512.96767760481305</v>
      </c>
      <c r="X10" s="414">
        <v>516.02630433489071</v>
      </c>
      <c r="Y10" s="414">
        <v>519.10316846643116</v>
      </c>
      <c r="Z10" s="414">
        <v>522.19837874196548</v>
      </c>
      <c r="AA10" s="414">
        <v>525.31204455241436</v>
      </c>
      <c r="AB10" s="414">
        <v>528.44427594095316</v>
      </c>
      <c r="AC10" s="414">
        <v>531.59518360690322</v>
      </c>
      <c r="AD10" s="414">
        <v>534.76487890964165</v>
      </c>
      <c r="AE10" s="414">
        <v>537.95347387253878</v>
      </c>
      <c r="AF10" s="414">
        <v>541.1610811869167</v>
      </c>
      <c r="AG10" s="414">
        <v>544.38781421603187</v>
      </c>
      <c r="AH10" s="414">
        <v>547.63378699908208</v>
      </c>
      <c r="AI10" s="414">
        <v>550.8991142552361</v>
      </c>
      <c r="AJ10" s="414">
        <v>554.18391138768868</v>
      </c>
      <c r="AK10" s="414">
        <v>557.48829448773893</v>
      </c>
      <c r="AL10" s="414">
        <v>560.81238033889326</v>
      </c>
      <c r="AM10" s="414">
        <v>564.15628642099239</v>
      </c>
      <c r="AN10" s="414">
        <v>567.52013091436402</v>
      </c>
      <c r="AO10" s="414">
        <v>570.90403270399895</v>
      </c>
      <c r="AP10" s="414">
        <v>574.30811138375316</v>
      </c>
      <c r="AQ10" s="414">
        <v>577.73248726057398</v>
      </c>
      <c r="AR10" s="414">
        <v>581.17728135875257</v>
      </c>
      <c r="AS10" s="414">
        <v>584.6426154242007</v>
      </c>
      <c r="AT10" s="414">
        <v>588.12861192875346</v>
      </c>
      <c r="AU10" s="414">
        <v>591.63539407449832</v>
      </c>
      <c r="AV10" s="414">
        <v>595.16308579812824</v>
      </c>
      <c r="BL10" s="147"/>
    </row>
    <row r="17" spans="12:63">
      <c r="L17" s="413"/>
      <c r="M17" s="413"/>
      <c r="O17" s="412"/>
      <c r="P17" s="412"/>
      <c r="Q17" s="412"/>
      <c r="AS17" s="147"/>
      <c r="AT17" s="147"/>
      <c r="AU17" s="147"/>
      <c r="BI17" s="412"/>
      <c r="BJ17" s="412"/>
      <c r="BK17" s="412"/>
    </row>
    <row r="18" spans="12:63">
      <c r="L18" s="413"/>
      <c r="M18" s="413"/>
      <c r="O18" s="412"/>
      <c r="P18" s="412"/>
      <c r="Q18" s="412"/>
      <c r="AS18" s="147"/>
      <c r="AT18" s="147"/>
      <c r="AU18" s="147"/>
      <c r="BI18" s="412"/>
      <c r="BJ18" s="412"/>
      <c r="BK18" s="412"/>
    </row>
    <row r="19" spans="12:63">
      <c r="L19" s="413"/>
      <c r="M19" s="413"/>
      <c r="O19" s="412"/>
      <c r="P19" s="412"/>
      <c r="Q19" s="412"/>
      <c r="AS19" s="147"/>
      <c r="AT19" s="147"/>
      <c r="AU19" s="147"/>
      <c r="BI19" s="412"/>
      <c r="BJ19" s="412"/>
      <c r="BK19" s="412"/>
    </row>
    <row r="20" spans="12:63">
      <c r="L20" s="413"/>
      <c r="M20" s="413"/>
      <c r="O20" s="412"/>
      <c r="P20" s="412"/>
      <c r="Q20" s="412"/>
      <c r="AS20" s="147"/>
      <c r="AT20" s="147"/>
      <c r="AU20" s="147"/>
      <c r="BI20" s="412"/>
      <c r="BJ20" s="412"/>
      <c r="BK20" s="412"/>
    </row>
    <row r="21" spans="12:63">
      <c r="L21" s="413"/>
      <c r="M21" s="413"/>
      <c r="O21" s="412"/>
      <c r="P21" s="412"/>
      <c r="Q21" s="412"/>
      <c r="AS21" s="147"/>
      <c r="AT21" s="147"/>
      <c r="AU21" s="147"/>
      <c r="BI21" s="412"/>
      <c r="BJ21" s="412"/>
      <c r="BK21" s="412"/>
    </row>
    <row r="22" spans="12:63">
      <c r="L22" s="413"/>
      <c r="M22" s="413"/>
      <c r="O22" s="412"/>
      <c r="P22" s="412"/>
      <c r="Q22" s="412"/>
      <c r="AS22" s="147"/>
      <c r="AT22" s="147"/>
      <c r="AU22" s="147"/>
      <c r="BI22" s="412"/>
      <c r="BJ22" s="412"/>
      <c r="BK22" s="412"/>
    </row>
    <row r="23" spans="12:63">
      <c r="L23" s="413"/>
      <c r="M23" s="413"/>
      <c r="O23" s="412"/>
      <c r="P23" s="412"/>
      <c r="Q23" s="412"/>
      <c r="AS23" s="147"/>
      <c r="AT23" s="147"/>
      <c r="AU23" s="147"/>
      <c r="BI23" s="412"/>
      <c r="BJ23" s="412"/>
      <c r="BK23" s="412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B8"/>
  <sheetViews>
    <sheetView showGridLines="0" zoomScale="85" zoomScaleNormal="85" workbookViewId="0"/>
  </sheetViews>
  <sheetFormatPr defaultColWidth="9" defaultRowHeight="14.25"/>
  <cols>
    <col min="1" max="11" width="9.75" style="75" customWidth="1"/>
    <col min="12" max="12" width="11.125" style="75" customWidth="1"/>
    <col min="13" max="47" width="6.5" style="75" customWidth="1"/>
    <col min="48" max="52" width="7" style="75" customWidth="1"/>
    <col min="53" max="59" width="7.25" style="75" customWidth="1"/>
    <col min="60" max="16384" width="9" style="75"/>
  </cols>
  <sheetData>
    <row r="1" spans="1:54" ht="25.5">
      <c r="A1" s="637" t="s">
        <v>295</v>
      </c>
      <c r="C1" s="87"/>
      <c r="D1" s="87"/>
      <c r="E1" s="87"/>
      <c r="F1" s="87"/>
      <c r="G1" s="87"/>
      <c r="H1" s="87"/>
      <c r="I1" s="87"/>
    </row>
    <row r="2" spans="1:54">
      <c r="K2" s="85"/>
    </row>
    <row r="3" spans="1:54" s="76" customFormat="1">
      <c r="A3" s="75"/>
      <c r="B3" s="75"/>
      <c r="C3" s="75"/>
      <c r="D3" s="75"/>
      <c r="E3" s="75"/>
      <c r="F3" s="75"/>
      <c r="G3" s="75"/>
      <c r="H3" s="75"/>
      <c r="I3" s="75"/>
      <c r="J3" s="75"/>
      <c r="K3" s="85"/>
      <c r="M3" s="86" t="s">
        <v>296</v>
      </c>
    </row>
    <row r="4" spans="1:54" s="76" customFormat="1">
      <c r="A4" s="75"/>
      <c r="B4" s="75"/>
      <c r="C4" s="75"/>
      <c r="D4" s="75"/>
      <c r="E4" s="75"/>
      <c r="F4" s="75"/>
      <c r="G4" s="75"/>
      <c r="H4" s="75"/>
      <c r="I4" s="75"/>
      <c r="J4" s="75"/>
      <c r="K4" s="85"/>
      <c r="L4" s="79" t="s">
        <v>36</v>
      </c>
      <c r="M4" s="84">
        <v>2010</v>
      </c>
      <c r="N4" s="84">
        <v>2011</v>
      </c>
      <c r="O4" s="84">
        <v>2012</v>
      </c>
      <c r="P4" s="84">
        <v>2013</v>
      </c>
      <c r="Q4" s="84">
        <v>2014</v>
      </c>
      <c r="R4" s="84">
        <v>2015</v>
      </c>
      <c r="S4" s="84">
        <v>2016</v>
      </c>
      <c r="T4" s="84">
        <v>2017</v>
      </c>
      <c r="U4" s="84">
        <v>2018</v>
      </c>
      <c r="V4" s="84">
        <v>2019</v>
      </c>
      <c r="W4" s="84">
        <v>2020</v>
      </c>
      <c r="X4" s="84">
        <v>2021</v>
      </c>
      <c r="Y4" s="84">
        <v>2022</v>
      </c>
      <c r="Z4" s="84">
        <v>2023</v>
      </c>
      <c r="AA4" s="84">
        <v>2024</v>
      </c>
      <c r="AB4" s="84">
        <v>2025</v>
      </c>
      <c r="AC4" s="84">
        <v>2026</v>
      </c>
      <c r="AD4" s="84">
        <v>2027</v>
      </c>
      <c r="AE4" s="84">
        <v>2028</v>
      </c>
      <c r="AF4" s="84">
        <v>2029</v>
      </c>
      <c r="AG4" s="84">
        <v>2030</v>
      </c>
      <c r="AH4" s="84">
        <v>2031</v>
      </c>
      <c r="AI4" s="84">
        <v>2032</v>
      </c>
      <c r="AJ4" s="84">
        <v>2033</v>
      </c>
      <c r="AK4" s="84">
        <v>2034</v>
      </c>
      <c r="AL4" s="84">
        <v>2035</v>
      </c>
      <c r="AM4" s="84">
        <v>2036</v>
      </c>
      <c r="AN4" s="84">
        <v>2037</v>
      </c>
      <c r="AO4" s="84">
        <v>2038</v>
      </c>
      <c r="AP4" s="84">
        <v>2039</v>
      </c>
      <c r="AQ4" s="84">
        <v>2040</v>
      </c>
      <c r="AR4" s="84">
        <v>2041</v>
      </c>
      <c r="AS4" s="84">
        <v>2042</v>
      </c>
      <c r="AT4" s="84">
        <v>2043</v>
      </c>
      <c r="AU4" s="84">
        <v>2044</v>
      </c>
      <c r="AV4" s="84">
        <v>2045</v>
      </c>
      <c r="AW4" s="84">
        <v>2046</v>
      </c>
      <c r="AX4" s="84">
        <v>2047</v>
      </c>
      <c r="AY4" s="84">
        <v>2048</v>
      </c>
      <c r="AZ4" s="84">
        <v>2049</v>
      </c>
      <c r="BA4" s="84">
        <v>2050</v>
      </c>
    </row>
    <row r="5" spans="1:54" s="76" customForma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9" t="s">
        <v>77</v>
      </c>
      <c r="M5" s="82"/>
      <c r="N5" s="82"/>
      <c r="O5" s="82"/>
      <c r="P5" s="82"/>
      <c r="Q5" s="82"/>
      <c r="R5" s="82"/>
      <c r="S5" s="82"/>
      <c r="T5" s="82">
        <v>23.09</v>
      </c>
      <c r="U5" s="82">
        <v>23.49</v>
      </c>
      <c r="V5" s="82">
        <v>24.57</v>
      </c>
      <c r="W5" s="82">
        <v>26.23</v>
      </c>
      <c r="X5" s="82">
        <v>29.53</v>
      </c>
      <c r="Y5" s="82">
        <v>31.92</v>
      </c>
      <c r="Z5" s="82">
        <v>35.54</v>
      </c>
      <c r="AA5" s="82">
        <v>39.54</v>
      </c>
      <c r="AB5" s="82">
        <v>43.93</v>
      </c>
      <c r="AC5" s="82">
        <v>47.22</v>
      </c>
      <c r="AD5" s="82">
        <v>50.41</v>
      </c>
      <c r="AE5" s="82">
        <v>53.41</v>
      </c>
      <c r="AF5" s="82">
        <v>55.69</v>
      </c>
      <c r="AG5" s="82">
        <v>57.77</v>
      </c>
      <c r="AH5" s="82">
        <v>59.17</v>
      </c>
      <c r="AI5" s="82">
        <v>60.54</v>
      </c>
      <c r="AJ5" s="82">
        <v>61.87</v>
      </c>
      <c r="AK5" s="82">
        <v>62.81</v>
      </c>
      <c r="AL5" s="82">
        <v>64.06</v>
      </c>
      <c r="AM5" s="82">
        <v>65.28</v>
      </c>
      <c r="AN5" s="82">
        <v>66.47</v>
      </c>
      <c r="AO5" s="82">
        <v>67.63</v>
      </c>
      <c r="AP5" s="82">
        <v>68.39</v>
      </c>
      <c r="AQ5" s="82">
        <v>69.459999999999994</v>
      </c>
      <c r="AR5" s="82">
        <v>70.5</v>
      </c>
      <c r="AS5" s="82">
        <v>71.510000000000005</v>
      </c>
      <c r="AT5" s="82">
        <v>72.47</v>
      </c>
      <c r="AU5" s="81">
        <v>73</v>
      </c>
      <c r="AV5" s="81">
        <v>73.489999999999995</v>
      </c>
      <c r="AW5" s="81">
        <v>73.94</v>
      </c>
      <c r="AX5" s="81">
        <v>74.36</v>
      </c>
      <c r="AY5" s="81">
        <v>74.760000000000005</v>
      </c>
      <c r="AZ5" s="81">
        <v>75.13</v>
      </c>
      <c r="BA5" s="81">
        <v>75.48</v>
      </c>
      <c r="BB5" s="80">
        <f t="shared" ref="BB5:BB6" si="0">SUM(T5:BA5)</f>
        <v>1922.6599999999999</v>
      </c>
    </row>
    <row r="6" spans="1:54" s="76" customFormat="1" ht="15">
      <c r="A6" s="75"/>
      <c r="B6" s="75"/>
      <c r="C6" s="75"/>
      <c r="D6" s="75"/>
      <c r="E6" s="75"/>
      <c r="F6" s="75"/>
      <c r="G6" s="75"/>
      <c r="H6" s="75"/>
      <c r="I6" s="75"/>
      <c r="J6" s="75"/>
      <c r="K6" s="83"/>
      <c r="L6" s="79" t="s">
        <v>78</v>
      </c>
      <c r="M6" s="82"/>
      <c r="N6" s="82"/>
      <c r="O6" s="82"/>
      <c r="P6" s="82"/>
      <c r="Q6" s="82"/>
      <c r="R6" s="82"/>
      <c r="S6" s="82"/>
      <c r="T6" s="82">
        <v>22.24</v>
      </c>
      <c r="U6" s="82">
        <v>22.05</v>
      </c>
      <c r="V6" s="82">
        <v>21.79</v>
      </c>
      <c r="W6" s="82">
        <v>21.88</v>
      </c>
      <c r="X6" s="82">
        <v>22.17</v>
      </c>
      <c r="Y6" s="82">
        <v>22.69</v>
      </c>
      <c r="Z6" s="82">
        <v>23.37</v>
      </c>
      <c r="AA6" s="82">
        <v>24.9</v>
      </c>
      <c r="AB6" s="82">
        <v>27.1</v>
      </c>
      <c r="AC6" s="82">
        <v>29.5</v>
      </c>
      <c r="AD6" s="82">
        <v>31.58</v>
      </c>
      <c r="AE6" s="82">
        <v>33.47</v>
      </c>
      <c r="AF6" s="82">
        <v>35.04</v>
      </c>
      <c r="AG6" s="82">
        <v>36.11</v>
      </c>
      <c r="AH6" s="82">
        <v>37.31</v>
      </c>
      <c r="AI6" s="82">
        <v>38.51</v>
      </c>
      <c r="AJ6" s="82">
        <v>39.69</v>
      </c>
      <c r="AK6" s="82">
        <v>40.85</v>
      </c>
      <c r="AL6" s="82">
        <v>41.97</v>
      </c>
      <c r="AM6" s="82">
        <v>43.07</v>
      </c>
      <c r="AN6" s="82">
        <v>44.14</v>
      </c>
      <c r="AO6" s="82">
        <v>45.17</v>
      </c>
      <c r="AP6" s="82">
        <v>46.17</v>
      </c>
      <c r="AQ6" s="82">
        <v>47.11</v>
      </c>
      <c r="AR6" s="82">
        <v>48.01</v>
      </c>
      <c r="AS6" s="82">
        <v>48.88</v>
      </c>
      <c r="AT6" s="82">
        <v>49.7</v>
      </c>
      <c r="AU6" s="81">
        <v>50.47</v>
      </c>
      <c r="AV6" s="81">
        <v>51.17</v>
      </c>
      <c r="AW6" s="81">
        <v>51.82</v>
      </c>
      <c r="AX6" s="81">
        <v>52.42</v>
      </c>
      <c r="AY6" s="81">
        <v>52.97</v>
      </c>
      <c r="AZ6" s="81">
        <v>53.47</v>
      </c>
      <c r="BA6" s="81">
        <v>53.97</v>
      </c>
      <c r="BB6" s="80">
        <f t="shared" si="0"/>
        <v>1310.7600000000002</v>
      </c>
    </row>
    <row r="7" spans="1:54" s="76" customFormat="1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9" t="s">
        <v>79</v>
      </c>
      <c r="M7" s="82"/>
      <c r="N7" s="82"/>
      <c r="O7" s="82"/>
      <c r="P7" s="82"/>
      <c r="Q7" s="82"/>
      <c r="R7" s="82"/>
      <c r="S7" s="82"/>
      <c r="T7" s="82">
        <v>22.69</v>
      </c>
      <c r="U7" s="82">
        <v>20.79</v>
      </c>
      <c r="V7" s="82">
        <v>18.82</v>
      </c>
      <c r="W7" s="82">
        <v>17.43</v>
      </c>
      <c r="X7" s="82">
        <v>16.63</v>
      </c>
      <c r="Y7" s="82">
        <v>16.87</v>
      </c>
      <c r="Z7" s="82">
        <v>18.34</v>
      </c>
      <c r="AA7" s="82">
        <v>20.190000000000001</v>
      </c>
      <c r="AB7" s="82">
        <v>21.83</v>
      </c>
      <c r="AC7" s="82">
        <v>22.77</v>
      </c>
      <c r="AD7" s="82">
        <v>25.41</v>
      </c>
      <c r="AE7" s="82">
        <v>27.86</v>
      </c>
      <c r="AF7" s="82">
        <v>29.99</v>
      </c>
      <c r="AG7" s="82">
        <v>31.52</v>
      </c>
      <c r="AH7" s="82">
        <v>32.369999999999997</v>
      </c>
      <c r="AI7" s="82">
        <v>33.19</v>
      </c>
      <c r="AJ7" s="82">
        <v>33.97</v>
      </c>
      <c r="AK7" s="82">
        <v>34.71</v>
      </c>
      <c r="AL7" s="82">
        <v>35.409999999999997</v>
      </c>
      <c r="AM7" s="82">
        <v>36.08</v>
      </c>
      <c r="AN7" s="82">
        <v>36.72</v>
      </c>
      <c r="AO7" s="82">
        <v>37.33</v>
      </c>
      <c r="AP7" s="82">
        <v>37.89</v>
      </c>
      <c r="AQ7" s="82">
        <v>38.409999999999997</v>
      </c>
      <c r="AR7" s="82">
        <v>38.9</v>
      </c>
      <c r="AS7" s="82">
        <v>39.36</v>
      </c>
      <c r="AT7" s="82">
        <v>39.770000000000003</v>
      </c>
      <c r="AU7" s="81">
        <v>40.15</v>
      </c>
      <c r="AV7" s="81">
        <v>40.49</v>
      </c>
      <c r="AW7" s="81">
        <v>40.79</v>
      </c>
      <c r="AX7" s="81">
        <v>41.06</v>
      </c>
      <c r="AY7" s="81">
        <v>41.31</v>
      </c>
      <c r="AZ7" s="81">
        <v>41.53</v>
      </c>
      <c r="BA7" s="81">
        <v>41.73</v>
      </c>
      <c r="BB7" s="80">
        <f>SUM(T7:BA7)</f>
        <v>1072.31</v>
      </c>
    </row>
    <row r="8" spans="1:54" s="76" customFormat="1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9" t="s">
        <v>35</v>
      </c>
      <c r="M8" s="82">
        <v>12.27</v>
      </c>
      <c r="N8" s="82">
        <v>11.29</v>
      </c>
      <c r="O8" s="82">
        <v>5.9</v>
      </c>
      <c r="P8" s="82">
        <v>15.76</v>
      </c>
      <c r="Q8" s="82">
        <v>13</v>
      </c>
      <c r="R8" s="82">
        <v>21.52</v>
      </c>
      <c r="S8" s="82">
        <v>22.38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1"/>
      <c r="AV8" s="81"/>
      <c r="AW8" s="81"/>
      <c r="AX8" s="81"/>
      <c r="AY8" s="81"/>
      <c r="AZ8" s="81"/>
      <c r="BA8" s="81"/>
    </row>
  </sheetData>
  <pageMargins left="0.7" right="0.7" top="0.75" bottom="0.75" header="0.3" footer="0.3"/>
  <pageSetup paperSize="9" scale="33" orientation="landscape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A16"/>
  <sheetViews>
    <sheetView zoomScale="85" zoomScaleNormal="85" workbookViewId="0"/>
  </sheetViews>
  <sheetFormatPr defaultColWidth="9" defaultRowHeight="14.25"/>
  <cols>
    <col min="1" max="1" width="20.75" style="358" bestFit="1" customWidth="1"/>
    <col min="2" max="5" width="7.375" style="358" bestFit="1" customWidth="1"/>
    <col min="6" max="7" width="7.625" style="358" bestFit="1" customWidth="1"/>
    <col min="8" max="10" width="8.625" style="358" bestFit="1" customWidth="1"/>
    <col min="11" max="11" width="10.125" style="358" bestFit="1" customWidth="1"/>
    <col min="12" max="12" width="25.375" style="358" customWidth="1"/>
    <col min="13" max="22" width="10.125" style="358" bestFit="1" customWidth="1"/>
    <col min="23" max="53" width="11.125" style="358" bestFit="1" customWidth="1"/>
    <col min="54" max="16384" width="9" style="358"/>
  </cols>
  <sheetData>
    <row r="1" spans="1:53" ht="15.75">
      <c r="A1" s="638" t="s">
        <v>543</v>
      </c>
    </row>
    <row r="3" spans="1:53">
      <c r="L3" s="358" t="s">
        <v>150</v>
      </c>
      <c r="M3" s="358" t="s">
        <v>542</v>
      </c>
    </row>
    <row r="4" spans="1:53" ht="15">
      <c r="L4" s="360" t="s">
        <v>412</v>
      </c>
      <c r="M4" s="55">
        <v>40179</v>
      </c>
      <c r="N4" s="55">
        <v>40544</v>
      </c>
      <c r="O4" s="55">
        <v>40909</v>
      </c>
      <c r="P4" s="55">
        <v>41275</v>
      </c>
      <c r="Q4" s="55">
        <v>41640</v>
      </c>
      <c r="R4" s="55">
        <v>42005</v>
      </c>
      <c r="S4" s="55">
        <v>42370</v>
      </c>
      <c r="T4" s="55">
        <v>42736</v>
      </c>
      <c r="U4" s="55">
        <v>43101</v>
      </c>
      <c r="V4" s="55">
        <v>43466</v>
      </c>
      <c r="W4" s="55">
        <v>43831</v>
      </c>
      <c r="X4" s="55">
        <v>44197</v>
      </c>
      <c r="Y4" s="55">
        <v>44562</v>
      </c>
      <c r="Z4" s="55">
        <v>44927</v>
      </c>
      <c r="AA4" s="55">
        <v>45292</v>
      </c>
      <c r="AB4" s="55">
        <v>45658</v>
      </c>
      <c r="AC4" s="55">
        <v>46023</v>
      </c>
      <c r="AD4" s="55">
        <v>46388</v>
      </c>
      <c r="AE4" s="55">
        <v>46753</v>
      </c>
      <c r="AF4" s="55">
        <v>47119</v>
      </c>
      <c r="AG4" s="55">
        <v>47484</v>
      </c>
      <c r="AH4" s="55">
        <v>47849</v>
      </c>
      <c r="AI4" s="55">
        <v>48214</v>
      </c>
      <c r="AJ4" s="55">
        <v>48580</v>
      </c>
      <c r="AK4" s="55">
        <v>48945</v>
      </c>
      <c r="AL4" s="55">
        <v>49310</v>
      </c>
      <c r="AM4" s="55">
        <v>49675</v>
      </c>
      <c r="AN4" s="55">
        <v>50041</v>
      </c>
      <c r="AO4" s="55">
        <v>50406</v>
      </c>
      <c r="AP4" s="55">
        <v>50771</v>
      </c>
      <c r="AQ4" s="55">
        <v>51136</v>
      </c>
      <c r="AR4" s="55">
        <v>51502</v>
      </c>
      <c r="AS4" s="55">
        <v>51867</v>
      </c>
      <c r="AT4" s="55">
        <v>52232</v>
      </c>
      <c r="AU4" s="55">
        <v>52597</v>
      </c>
      <c r="AV4" s="55">
        <v>52963</v>
      </c>
      <c r="AW4" s="55">
        <v>53328</v>
      </c>
      <c r="AX4" s="55">
        <v>53693</v>
      </c>
      <c r="AY4" s="55">
        <v>54058</v>
      </c>
      <c r="AZ4" s="55">
        <v>54424</v>
      </c>
      <c r="BA4" s="55">
        <v>54789</v>
      </c>
    </row>
    <row r="5" spans="1:53">
      <c r="L5" s="361" t="s">
        <v>35</v>
      </c>
      <c r="M5" s="362">
        <v>1474</v>
      </c>
      <c r="N5" s="362">
        <v>2525</v>
      </c>
      <c r="O5" s="362">
        <v>4779</v>
      </c>
      <c r="P5" s="362">
        <v>8365</v>
      </c>
      <c r="Q5" s="362">
        <v>22897</v>
      </c>
      <c r="R5" s="362">
        <v>51085</v>
      </c>
      <c r="S5" s="361"/>
      <c r="T5" s="361"/>
      <c r="U5" s="361"/>
      <c r="V5" s="361"/>
      <c r="W5" s="361"/>
      <c r="X5" s="361"/>
      <c r="Y5" s="361"/>
      <c r="Z5" s="361"/>
      <c r="AA5" s="361"/>
      <c r="AB5" s="361"/>
      <c r="AC5" s="361"/>
      <c r="AD5" s="361"/>
      <c r="AE5" s="361"/>
      <c r="AF5" s="361"/>
      <c r="AG5" s="361"/>
      <c r="AH5" s="361"/>
      <c r="AI5" s="361"/>
      <c r="AJ5" s="361"/>
      <c r="AK5" s="361"/>
      <c r="AL5" s="361"/>
      <c r="AM5" s="361"/>
      <c r="AN5" s="361"/>
      <c r="AO5" s="361"/>
      <c r="AP5" s="361"/>
      <c r="AQ5" s="361"/>
      <c r="AR5" s="361"/>
      <c r="AS5" s="361"/>
      <c r="AT5" s="361"/>
      <c r="AU5" s="361"/>
      <c r="AV5" s="361"/>
      <c r="AW5" s="361"/>
      <c r="AX5" s="361"/>
      <c r="AY5" s="361"/>
      <c r="AZ5" s="361"/>
      <c r="BA5" s="361"/>
    </row>
    <row r="6" spans="1:53">
      <c r="L6" s="361" t="s">
        <v>80</v>
      </c>
      <c r="M6" s="361"/>
      <c r="N6" s="361"/>
      <c r="O6" s="361"/>
      <c r="P6" s="361"/>
      <c r="Q6" s="361"/>
      <c r="R6" s="361"/>
      <c r="S6" s="362">
        <v>195581</v>
      </c>
      <c r="T6" s="362">
        <v>432239</v>
      </c>
      <c r="U6" s="362">
        <v>744592</v>
      </c>
      <c r="V6" s="362">
        <v>1131188</v>
      </c>
      <c r="W6" s="362">
        <v>1587423</v>
      </c>
      <c r="X6" s="362">
        <v>2127167</v>
      </c>
      <c r="Y6" s="362">
        <v>2736823</v>
      </c>
      <c r="Z6" s="362">
        <v>3400920</v>
      </c>
      <c r="AA6" s="362">
        <v>4106161</v>
      </c>
      <c r="AB6" s="362">
        <v>4843959</v>
      </c>
      <c r="AC6" s="362">
        <v>5639198</v>
      </c>
      <c r="AD6" s="362">
        <v>6489237</v>
      </c>
      <c r="AE6" s="362">
        <v>7391023</v>
      </c>
      <c r="AF6" s="362">
        <v>8340844</v>
      </c>
      <c r="AG6" s="362">
        <v>9334735</v>
      </c>
      <c r="AH6" s="362">
        <v>10241919</v>
      </c>
      <c r="AI6" s="362">
        <v>11055749</v>
      </c>
      <c r="AJ6" s="362">
        <v>11769370</v>
      </c>
      <c r="AK6" s="362">
        <v>12377584</v>
      </c>
      <c r="AL6" s="362">
        <v>12879921</v>
      </c>
      <c r="AM6" s="362">
        <v>13459793</v>
      </c>
      <c r="AN6" s="362">
        <v>14135777</v>
      </c>
      <c r="AO6" s="362">
        <v>14932110</v>
      </c>
      <c r="AP6" s="362">
        <v>15871636</v>
      </c>
      <c r="AQ6" s="362">
        <v>16967503</v>
      </c>
      <c r="AR6" s="362">
        <v>18088030</v>
      </c>
      <c r="AS6" s="362">
        <v>19212786</v>
      </c>
      <c r="AT6" s="362">
        <v>20310712</v>
      </c>
      <c r="AU6" s="362">
        <v>21350322</v>
      </c>
      <c r="AV6" s="362">
        <v>22310083</v>
      </c>
      <c r="AW6" s="362">
        <v>23117907</v>
      </c>
      <c r="AX6" s="362">
        <v>23783185</v>
      </c>
      <c r="AY6" s="362">
        <v>24325938</v>
      </c>
      <c r="AZ6" s="362">
        <v>24769325</v>
      </c>
      <c r="BA6" s="362">
        <v>25133969</v>
      </c>
    </row>
    <row r="7" spans="1:53">
      <c r="L7" s="361" t="s">
        <v>31</v>
      </c>
      <c r="M7" s="361"/>
      <c r="N7" s="361"/>
      <c r="O7" s="361"/>
      <c r="P7" s="361"/>
      <c r="Q7" s="361"/>
      <c r="R7" s="361"/>
      <c r="S7" s="362">
        <v>87858</v>
      </c>
      <c r="T7" s="362">
        <v>143443</v>
      </c>
      <c r="U7" s="362">
        <v>217655</v>
      </c>
      <c r="V7" s="362">
        <v>309980</v>
      </c>
      <c r="W7" s="362">
        <v>419375</v>
      </c>
      <c r="X7" s="362">
        <v>595516</v>
      </c>
      <c r="Y7" s="362">
        <v>836517</v>
      </c>
      <c r="Z7" s="362">
        <v>1140177</v>
      </c>
      <c r="AA7" s="362">
        <v>1504139</v>
      </c>
      <c r="AB7" s="362">
        <v>1925681</v>
      </c>
      <c r="AC7" s="362">
        <v>2430032</v>
      </c>
      <c r="AD7" s="362">
        <v>3011696</v>
      </c>
      <c r="AE7" s="362">
        <v>3662663</v>
      </c>
      <c r="AF7" s="362">
        <v>4373036</v>
      </c>
      <c r="AG7" s="362">
        <v>5132749</v>
      </c>
      <c r="AH7" s="362">
        <v>5830395</v>
      </c>
      <c r="AI7" s="362">
        <v>6458124</v>
      </c>
      <c r="AJ7" s="362">
        <v>7008909</v>
      </c>
      <c r="AK7" s="362">
        <v>7476271</v>
      </c>
      <c r="AL7" s="362">
        <v>7855488</v>
      </c>
      <c r="AM7" s="362">
        <v>8291493</v>
      </c>
      <c r="AN7" s="362">
        <v>8791430</v>
      </c>
      <c r="AO7" s="362">
        <v>9369715</v>
      </c>
      <c r="AP7" s="362">
        <v>10045388</v>
      </c>
      <c r="AQ7" s="362">
        <v>10836262</v>
      </c>
      <c r="AR7" s="362">
        <v>11681156</v>
      </c>
      <c r="AS7" s="362">
        <v>12576549</v>
      </c>
      <c r="AT7" s="362">
        <v>13505685</v>
      </c>
      <c r="AU7" s="362">
        <v>14443494</v>
      </c>
      <c r="AV7" s="362">
        <v>15365954</v>
      </c>
      <c r="AW7" s="362">
        <v>16315405</v>
      </c>
      <c r="AX7" s="362">
        <v>17300649</v>
      </c>
      <c r="AY7" s="362">
        <v>18352680</v>
      </c>
      <c r="AZ7" s="362">
        <v>19514390</v>
      </c>
      <c r="BA7" s="362">
        <v>20819061</v>
      </c>
    </row>
    <row r="8" spans="1:53">
      <c r="L8" s="361" t="s">
        <v>81</v>
      </c>
      <c r="M8" s="361"/>
      <c r="N8" s="361"/>
      <c r="O8" s="361"/>
      <c r="P8" s="361"/>
      <c r="Q8" s="361"/>
      <c r="R8" s="361"/>
      <c r="S8" s="362">
        <v>87858</v>
      </c>
      <c r="T8" s="362">
        <v>144911</v>
      </c>
      <c r="U8" s="362">
        <v>221899</v>
      </c>
      <c r="V8" s="362">
        <v>318133</v>
      </c>
      <c r="W8" s="362">
        <v>432392</v>
      </c>
      <c r="X8" s="362">
        <v>558533</v>
      </c>
      <c r="Y8" s="362">
        <v>694098</v>
      </c>
      <c r="Z8" s="362">
        <v>836305</v>
      </c>
      <c r="AA8" s="362">
        <v>982352</v>
      </c>
      <c r="AB8" s="362">
        <v>1129694</v>
      </c>
      <c r="AC8" s="362">
        <v>1278148</v>
      </c>
      <c r="AD8" s="362">
        <v>1426511</v>
      </c>
      <c r="AE8" s="362">
        <v>1574460</v>
      </c>
      <c r="AF8" s="362">
        <v>1722341</v>
      </c>
      <c r="AG8" s="362">
        <v>1870762</v>
      </c>
      <c r="AH8" s="362">
        <v>2030141</v>
      </c>
      <c r="AI8" s="362">
        <v>2200684</v>
      </c>
      <c r="AJ8" s="362">
        <v>2382294</v>
      </c>
      <c r="AK8" s="362">
        <v>2574640</v>
      </c>
      <c r="AL8" s="362">
        <v>2777230</v>
      </c>
      <c r="AM8" s="362">
        <v>3004436</v>
      </c>
      <c r="AN8" s="362">
        <v>3255176</v>
      </c>
      <c r="AO8" s="362">
        <v>3527870</v>
      </c>
      <c r="AP8" s="362">
        <v>3820516</v>
      </c>
      <c r="AQ8" s="362">
        <v>4130958</v>
      </c>
      <c r="AR8" s="362">
        <v>4430228</v>
      </c>
      <c r="AS8" s="362">
        <v>4716043</v>
      </c>
      <c r="AT8" s="362">
        <v>4985794</v>
      </c>
      <c r="AU8" s="362">
        <v>5236874</v>
      </c>
      <c r="AV8" s="362">
        <v>5468070</v>
      </c>
      <c r="AW8" s="362">
        <v>5682191</v>
      </c>
      <c r="AX8" s="362">
        <v>5889784</v>
      </c>
      <c r="AY8" s="362">
        <v>6110782</v>
      </c>
      <c r="AZ8" s="362">
        <v>6370517</v>
      </c>
      <c r="BA8" s="362">
        <v>6689382</v>
      </c>
    </row>
    <row r="9" spans="1:53">
      <c r="L9" s="361" t="s">
        <v>32</v>
      </c>
      <c r="M9" s="361"/>
      <c r="N9" s="361"/>
      <c r="O9" s="361"/>
      <c r="P9" s="361"/>
      <c r="Q9" s="361"/>
      <c r="R9" s="361"/>
      <c r="S9" s="362">
        <v>87991</v>
      </c>
      <c r="T9" s="362">
        <v>127305</v>
      </c>
      <c r="U9" s="362">
        <v>176821</v>
      </c>
      <c r="V9" s="362">
        <v>238938</v>
      </c>
      <c r="W9" s="362">
        <v>316570</v>
      </c>
      <c r="X9" s="362">
        <v>413302</v>
      </c>
      <c r="Y9" s="362">
        <v>533755</v>
      </c>
      <c r="Z9" s="362">
        <v>682970</v>
      </c>
      <c r="AA9" s="362">
        <v>867241</v>
      </c>
      <c r="AB9" s="362">
        <v>1094147</v>
      </c>
      <c r="AC9" s="362">
        <v>1372615</v>
      </c>
      <c r="AD9" s="362">
        <v>1713228</v>
      </c>
      <c r="AE9" s="362">
        <v>2131818</v>
      </c>
      <c r="AF9" s="362">
        <v>2640862</v>
      </c>
      <c r="AG9" s="362">
        <v>3256470</v>
      </c>
      <c r="AH9" s="362">
        <v>3992011</v>
      </c>
      <c r="AI9" s="362">
        <v>4816548</v>
      </c>
      <c r="AJ9" s="362">
        <v>5715613</v>
      </c>
      <c r="AK9" s="362">
        <v>6674467</v>
      </c>
      <c r="AL9" s="362">
        <v>7680578</v>
      </c>
      <c r="AM9" s="362">
        <v>8695167</v>
      </c>
      <c r="AN9" s="362">
        <v>9710059</v>
      </c>
      <c r="AO9" s="362">
        <v>10717920</v>
      </c>
      <c r="AP9" s="362">
        <v>11712619</v>
      </c>
      <c r="AQ9" s="362">
        <v>12690410</v>
      </c>
      <c r="AR9" s="362">
        <v>13601794</v>
      </c>
      <c r="AS9" s="362">
        <v>14449858</v>
      </c>
      <c r="AT9" s="362">
        <v>15241508</v>
      </c>
      <c r="AU9" s="362">
        <v>15991283</v>
      </c>
      <c r="AV9" s="362">
        <v>16732604</v>
      </c>
      <c r="AW9" s="362">
        <v>17467593</v>
      </c>
      <c r="AX9" s="362">
        <v>18317739</v>
      </c>
      <c r="AY9" s="362">
        <v>19433036</v>
      </c>
      <c r="AZ9" s="362">
        <v>20929631</v>
      </c>
      <c r="BA9" s="362">
        <v>22828887</v>
      </c>
    </row>
    <row r="15" spans="1:53">
      <c r="L15" s="439"/>
      <c r="M15" s="439"/>
      <c r="N15" s="439"/>
    </row>
    <row r="16" spans="1:53">
      <c r="M16" s="439"/>
      <c r="N16" s="439"/>
    </row>
  </sheetData>
  <pageMargins left="0.7" right="0.7" top="0.75" bottom="0.75" header="0.3" footer="0.3"/>
  <pageSetup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I35"/>
  <sheetViews>
    <sheetView zoomScale="70" zoomScaleNormal="70" workbookViewId="0"/>
  </sheetViews>
  <sheetFormatPr defaultColWidth="9" defaultRowHeight="14.25"/>
  <cols>
    <col min="1" max="1" width="20.75" style="358" bestFit="1" customWidth="1"/>
    <col min="2" max="2" width="20.75" style="358" customWidth="1"/>
    <col min="3" max="6" width="7.375" style="358" bestFit="1" customWidth="1"/>
    <col min="7" max="7" width="7.625" style="358" bestFit="1" customWidth="1"/>
    <col min="8" max="8" width="7.625" style="358" customWidth="1"/>
    <col min="9" max="10" width="8.625" style="358" bestFit="1" customWidth="1"/>
    <col min="11" max="11" width="10.125" style="358" bestFit="1" customWidth="1"/>
    <col min="12" max="12" width="14.625" style="358" customWidth="1"/>
    <col min="13" max="13" width="10.125" style="358" bestFit="1" customWidth="1"/>
    <col min="14" max="16" width="11.125" style="358" bestFit="1" customWidth="1"/>
    <col min="17" max="18" width="10.125" style="358" bestFit="1" customWidth="1"/>
    <col min="19" max="19" width="15.5" style="358" bestFit="1" customWidth="1"/>
    <col min="20" max="20" width="9" style="358" bestFit="1" customWidth="1"/>
    <col min="21" max="21" width="10.5" style="358" bestFit="1" customWidth="1"/>
    <col min="22" max="24" width="11.5" style="358" bestFit="1" customWidth="1"/>
    <col min="25" max="27" width="12.25" style="358" bestFit="1" customWidth="1"/>
    <col min="28" max="30" width="11.25" style="358" bestFit="1" customWidth="1"/>
    <col min="31" max="33" width="11.5" style="358" bestFit="1" customWidth="1"/>
    <col min="34" max="34" width="11.25" style="358" bestFit="1" customWidth="1"/>
    <col min="35" max="35" width="11.5" style="358" bestFit="1" customWidth="1"/>
    <col min="36" max="36" width="11.25" style="358" bestFit="1" customWidth="1"/>
    <col min="37" max="38" width="11.5" style="358" bestFit="1" customWidth="1"/>
    <col min="39" max="39" width="11.25" style="358" bestFit="1" customWidth="1"/>
    <col min="40" max="40" width="11.875" style="358" bestFit="1" customWidth="1"/>
    <col min="41" max="42" width="12.25" style="358" bestFit="1" customWidth="1"/>
    <col min="43" max="43" width="11.25" style="358" bestFit="1" customWidth="1"/>
    <col min="44" max="45" width="12.25" style="358" bestFit="1" customWidth="1"/>
    <col min="46" max="46" width="11.875" style="358" bestFit="1" customWidth="1"/>
    <col min="47" max="50" width="12.25" style="358" bestFit="1" customWidth="1"/>
    <col min="51" max="51" width="12.625" style="358" bestFit="1" customWidth="1"/>
    <col min="52" max="52" width="12.25" style="358" bestFit="1" customWidth="1"/>
    <col min="53" max="53" width="12.625" style="358" bestFit="1" customWidth="1"/>
    <col min="54" max="57" width="12.25" style="358" bestFit="1" customWidth="1"/>
    <col min="58" max="58" width="12.625" style="358" bestFit="1" customWidth="1"/>
    <col min="59" max="59" width="12.25" style="358" bestFit="1" customWidth="1"/>
    <col min="60" max="60" width="12.625" style="358" bestFit="1" customWidth="1"/>
    <col min="61" max="61" width="12.25" style="358" bestFit="1" customWidth="1"/>
    <col min="62" max="16384" width="9" style="358"/>
  </cols>
  <sheetData>
    <row r="1" spans="1:61" ht="15.75">
      <c r="A1" s="638" t="s">
        <v>544</v>
      </c>
    </row>
    <row r="3" spans="1:61">
      <c r="S3" s="358" t="s">
        <v>96</v>
      </c>
    </row>
    <row r="4" spans="1:61" ht="15">
      <c r="S4" s="360" t="s">
        <v>96</v>
      </c>
      <c r="T4" s="360" t="s">
        <v>100</v>
      </c>
      <c r="U4" s="440">
        <v>40179</v>
      </c>
      <c r="V4" s="440">
        <v>40544</v>
      </c>
      <c r="W4" s="440">
        <v>40909</v>
      </c>
      <c r="X4" s="440">
        <v>41275</v>
      </c>
      <c r="Y4" s="440">
        <v>41640</v>
      </c>
      <c r="Z4" s="440">
        <v>42005</v>
      </c>
      <c r="AA4" s="440">
        <v>42370</v>
      </c>
      <c r="AB4" s="440">
        <v>42736</v>
      </c>
      <c r="AC4" s="440">
        <v>43101</v>
      </c>
      <c r="AD4" s="440">
        <v>43466</v>
      </c>
      <c r="AE4" s="440">
        <v>43831</v>
      </c>
      <c r="AF4" s="440">
        <v>44197</v>
      </c>
      <c r="AG4" s="440">
        <v>44562</v>
      </c>
      <c r="AH4" s="440">
        <v>44927</v>
      </c>
      <c r="AI4" s="440">
        <v>45292</v>
      </c>
      <c r="AJ4" s="440">
        <v>45658</v>
      </c>
      <c r="AK4" s="440">
        <v>46023</v>
      </c>
      <c r="AL4" s="440">
        <v>46388</v>
      </c>
      <c r="AM4" s="440">
        <v>46753</v>
      </c>
      <c r="AN4" s="440">
        <v>47119</v>
      </c>
      <c r="AO4" s="440">
        <v>47484</v>
      </c>
      <c r="AP4" s="440">
        <v>47849</v>
      </c>
      <c r="AQ4" s="440">
        <v>48214</v>
      </c>
      <c r="AR4" s="440">
        <v>48580</v>
      </c>
      <c r="AS4" s="440">
        <v>48945</v>
      </c>
      <c r="AT4" s="440">
        <v>49310</v>
      </c>
      <c r="AU4" s="440">
        <v>49675</v>
      </c>
      <c r="AV4" s="440">
        <v>50041</v>
      </c>
      <c r="AW4" s="440">
        <v>50406</v>
      </c>
      <c r="AX4" s="440">
        <v>50771</v>
      </c>
      <c r="AY4" s="440">
        <v>51136</v>
      </c>
      <c r="AZ4" s="440">
        <v>51502</v>
      </c>
      <c r="BA4" s="440">
        <v>51867</v>
      </c>
      <c r="BB4" s="440">
        <v>52232</v>
      </c>
      <c r="BC4" s="440">
        <v>52597</v>
      </c>
      <c r="BD4" s="440">
        <v>52963</v>
      </c>
      <c r="BE4" s="440">
        <v>53328</v>
      </c>
      <c r="BF4" s="440">
        <v>53693</v>
      </c>
      <c r="BG4" s="440">
        <v>54058</v>
      </c>
      <c r="BH4" s="440">
        <v>54424</v>
      </c>
      <c r="BI4" s="440">
        <v>54789</v>
      </c>
    </row>
    <row r="5" spans="1:61">
      <c r="S5" s="361" t="s">
        <v>97</v>
      </c>
      <c r="T5" s="361" t="s">
        <v>98</v>
      </c>
      <c r="U5" s="363">
        <v>1473</v>
      </c>
      <c r="V5" s="363">
        <v>2524</v>
      </c>
      <c r="W5" s="363">
        <v>3786</v>
      </c>
      <c r="X5" s="363">
        <v>6298</v>
      </c>
      <c r="Y5" s="363">
        <v>12995</v>
      </c>
      <c r="Z5" s="363">
        <v>22929</v>
      </c>
      <c r="AA5" s="361"/>
      <c r="AB5" s="361"/>
      <c r="AC5" s="361"/>
      <c r="AD5" s="361"/>
      <c r="AE5" s="361"/>
      <c r="AF5" s="361"/>
      <c r="AG5" s="361"/>
      <c r="AH5" s="361"/>
      <c r="AI5" s="361"/>
      <c r="AJ5" s="361"/>
      <c r="AK5" s="361"/>
      <c r="AL5" s="361"/>
      <c r="AM5" s="361"/>
      <c r="AN5" s="361"/>
      <c r="AO5" s="361"/>
      <c r="AP5" s="361"/>
      <c r="AQ5" s="361"/>
      <c r="AR5" s="361"/>
      <c r="AS5" s="361"/>
      <c r="AT5" s="361"/>
      <c r="AU5" s="361"/>
      <c r="AV5" s="361"/>
      <c r="AW5" s="361"/>
      <c r="AX5" s="361"/>
      <c r="AY5" s="361"/>
      <c r="AZ5" s="361"/>
      <c r="BA5" s="361"/>
      <c r="BB5" s="361"/>
      <c r="BC5" s="361"/>
      <c r="BD5" s="361"/>
      <c r="BE5" s="361"/>
      <c r="BF5" s="361"/>
      <c r="BG5" s="361"/>
      <c r="BH5" s="361"/>
      <c r="BI5" s="361"/>
    </row>
    <row r="6" spans="1:61">
      <c r="S6" s="361" t="s">
        <v>97</v>
      </c>
      <c r="T6" s="361" t="s">
        <v>99</v>
      </c>
      <c r="U6" s="361">
        <v>1</v>
      </c>
      <c r="V6" s="361">
        <v>1</v>
      </c>
      <c r="W6" s="361">
        <v>993</v>
      </c>
      <c r="X6" s="363">
        <v>2067</v>
      </c>
      <c r="Y6" s="363">
        <v>9902</v>
      </c>
      <c r="Z6" s="363">
        <v>28156</v>
      </c>
      <c r="AA6" s="361"/>
      <c r="AB6" s="361"/>
      <c r="AC6" s="361"/>
      <c r="AD6" s="361"/>
      <c r="AE6" s="361"/>
      <c r="AF6" s="361"/>
      <c r="AG6" s="361"/>
      <c r="AH6" s="361"/>
      <c r="AI6" s="361"/>
      <c r="AJ6" s="361"/>
      <c r="AK6" s="361"/>
      <c r="AL6" s="361"/>
      <c r="AM6" s="361"/>
      <c r="AN6" s="361"/>
      <c r="AO6" s="361"/>
      <c r="AP6" s="361"/>
      <c r="AQ6" s="361"/>
      <c r="AR6" s="361"/>
      <c r="AS6" s="361"/>
      <c r="AT6" s="361"/>
      <c r="AU6" s="361"/>
      <c r="AV6" s="361"/>
      <c r="AW6" s="361"/>
      <c r="AX6" s="361"/>
      <c r="AY6" s="361"/>
      <c r="AZ6" s="361"/>
      <c r="BA6" s="361"/>
      <c r="BB6" s="361"/>
      <c r="BC6" s="361"/>
      <c r="BD6" s="361"/>
      <c r="BE6" s="361"/>
      <c r="BF6" s="361"/>
      <c r="BG6" s="361"/>
      <c r="BH6" s="361"/>
      <c r="BI6" s="361"/>
    </row>
    <row r="7" spans="1:61">
      <c r="S7" s="361" t="s">
        <v>80</v>
      </c>
      <c r="T7" s="361" t="s">
        <v>98</v>
      </c>
      <c r="U7" s="363"/>
      <c r="V7" s="363"/>
      <c r="W7" s="363"/>
      <c r="X7" s="363"/>
      <c r="Y7" s="363"/>
      <c r="Z7" s="363"/>
      <c r="AA7" s="362">
        <v>32937</v>
      </c>
      <c r="AB7" s="362">
        <v>86702</v>
      </c>
      <c r="AC7" s="362">
        <v>167747</v>
      </c>
      <c r="AD7" s="362">
        <v>276003</v>
      </c>
      <c r="AE7" s="362">
        <v>410904</v>
      </c>
      <c r="AF7" s="362">
        <v>598828</v>
      </c>
      <c r="AG7" s="362">
        <v>837179</v>
      </c>
      <c r="AH7" s="362">
        <v>1121760</v>
      </c>
      <c r="AI7" s="362">
        <v>1447290</v>
      </c>
      <c r="AJ7" s="362">
        <v>1808302</v>
      </c>
      <c r="AK7" s="362">
        <v>2287198</v>
      </c>
      <c r="AL7" s="362">
        <v>2879976</v>
      </c>
      <c r="AM7" s="362">
        <v>3582098</v>
      </c>
      <c r="AN7" s="362">
        <v>4388285</v>
      </c>
      <c r="AO7" s="362">
        <v>5291952</v>
      </c>
      <c r="AP7" s="362">
        <v>6223679</v>
      </c>
      <c r="AQ7" s="362">
        <v>7169500</v>
      </c>
      <c r="AR7" s="362">
        <v>8112578</v>
      </c>
      <c r="AS7" s="362">
        <v>9036850</v>
      </c>
      <c r="AT7" s="362">
        <v>9931414</v>
      </c>
      <c r="AU7" s="362">
        <v>10919096</v>
      </c>
      <c r="AV7" s="362">
        <v>12006203</v>
      </c>
      <c r="AW7" s="362">
        <v>13203546</v>
      </c>
      <c r="AX7" s="362">
        <v>14521611</v>
      </c>
      <c r="AY7" s="362">
        <v>15965365</v>
      </c>
      <c r="AZ7" s="362">
        <v>17368631</v>
      </c>
      <c r="BA7" s="362">
        <v>18714633</v>
      </c>
      <c r="BB7" s="362">
        <v>19980066</v>
      </c>
      <c r="BC7" s="362">
        <v>21142474</v>
      </c>
      <c r="BD7" s="362">
        <v>22188543</v>
      </c>
      <c r="BE7" s="362">
        <v>23053231</v>
      </c>
      <c r="BF7" s="362">
        <v>23752578</v>
      </c>
      <c r="BG7" s="362">
        <v>24313326</v>
      </c>
      <c r="BH7" s="362">
        <v>24764869</v>
      </c>
      <c r="BI7" s="362">
        <v>25132617</v>
      </c>
    </row>
    <row r="8" spans="1:61">
      <c r="S8" s="361" t="s">
        <v>80</v>
      </c>
      <c r="T8" s="361" t="s">
        <v>99</v>
      </c>
      <c r="U8" s="363"/>
      <c r="V8" s="363"/>
      <c r="W8" s="363"/>
      <c r="X8" s="363"/>
      <c r="Y8" s="363"/>
      <c r="Z8" s="363"/>
      <c r="AA8" s="363">
        <v>162644</v>
      </c>
      <c r="AB8" s="363">
        <v>345537</v>
      </c>
      <c r="AC8" s="363">
        <v>576845</v>
      </c>
      <c r="AD8" s="363">
        <v>855185</v>
      </c>
      <c r="AE8" s="363">
        <v>1176519</v>
      </c>
      <c r="AF8" s="363">
        <v>1528339</v>
      </c>
      <c r="AG8" s="363">
        <v>1899644</v>
      </c>
      <c r="AH8" s="363">
        <v>2279160</v>
      </c>
      <c r="AI8" s="363">
        <v>2658871</v>
      </c>
      <c r="AJ8" s="363">
        <v>3035657</v>
      </c>
      <c r="AK8" s="363">
        <v>3352000</v>
      </c>
      <c r="AL8" s="363">
        <v>3609261</v>
      </c>
      <c r="AM8" s="363">
        <v>3808925</v>
      </c>
      <c r="AN8" s="363">
        <v>3952559</v>
      </c>
      <c r="AO8" s="363">
        <v>4042783</v>
      </c>
      <c r="AP8" s="363">
        <v>4018240</v>
      </c>
      <c r="AQ8" s="363">
        <v>3886249</v>
      </c>
      <c r="AR8" s="363">
        <v>3656792</v>
      </c>
      <c r="AS8" s="363">
        <v>3340734</v>
      </c>
      <c r="AT8" s="363">
        <v>2948507</v>
      </c>
      <c r="AU8" s="363">
        <v>2540697</v>
      </c>
      <c r="AV8" s="363">
        <v>2129574</v>
      </c>
      <c r="AW8" s="363">
        <v>1728564</v>
      </c>
      <c r="AX8" s="363">
        <v>1350025</v>
      </c>
      <c r="AY8" s="363">
        <v>1002138</v>
      </c>
      <c r="AZ8" s="363">
        <v>719399</v>
      </c>
      <c r="BA8" s="363">
        <v>498153</v>
      </c>
      <c r="BB8" s="363">
        <v>330646</v>
      </c>
      <c r="BC8" s="363">
        <v>207848</v>
      </c>
      <c r="BD8" s="363">
        <v>121540</v>
      </c>
      <c r="BE8" s="363">
        <v>64676</v>
      </c>
      <c r="BF8" s="363">
        <v>30607</v>
      </c>
      <c r="BG8" s="363">
        <v>12612</v>
      </c>
      <c r="BH8" s="363">
        <v>4456</v>
      </c>
      <c r="BI8" s="363">
        <v>1352</v>
      </c>
    </row>
    <row r="9" spans="1:61">
      <c r="S9" s="361" t="s">
        <v>31</v>
      </c>
      <c r="T9" s="361" t="s">
        <v>98</v>
      </c>
      <c r="U9" s="363"/>
      <c r="V9" s="363"/>
      <c r="W9" s="363"/>
      <c r="X9" s="363"/>
      <c r="Y9" s="363"/>
      <c r="Z9" s="363"/>
      <c r="AA9" s="362">
        <v>33094</v>
      </c>
      <c r="AB9" s="362">
        <v>63987</v>
      </c>
      <c r="AC9" s="362">
        <v>115615</v>
      </c>
      <c r="AD9" s="362">
        <v>187880</v>
      </c>
      <c r="AE9" s="362">
        <v>280502</v>
      </c>
      <c r="AF9" s="362">
        <v>380103</v>
      </c>
      <c r="AG9" s="362">
        <v>485516</v>
      </c>
      <c r="AH9" s="362">
        <v>594845</v>
      </c>
      <c r="AI9" s="362">
        <v>705326</v>
      </c>
      <c r="AJ9" s="362">
        <v>813632</v>
      </c>
      <c r="AK9" s="362">
        <v>964191</v>
      </c>
      <c r="AL9" s="362">
        <v>1155638</v>
      </c>
      <c r="AM9" s="362">
        <v>1388354</v>
      </c>
      <c r="AN9" s="362">
        <v>1663980</v>
      </c>
      <c r="AO9" s="362">
        <v>1984147</v>
      </c>
      <c r="AP9" s="362">
        <v>2291820</v>
      </c>
      <c r="AQ9" s="362">
        <v>2583701</v>
      </c>
      <c r="AR9" s="362">
        <v>2853174</v>
      </c>
      <c r="AS9" s="362">
        <v>3091472</v>
      </c>
      <c r="AT9" s="362">
        <v>3290281</v>
      </c>
      <c r="AU9" s="362">
        <v>3590150</v>
      </c>
      <c r="AV9" s="362">
        <v>3992676</v>
      </c>
      <c r="AW9" s="362">
        <v>4504908</v>
      </c>
      <c r="AX9" s="362">
        <v>5137074</v>
      </c>
      <c r="AY9" s="362">
        <v>5898324</v>
      </c>
      <c r="AZ9" s="362">
        <v>6732527</v>
      </c>
      <c r="BA9" s="362">
        <v>7632087</v>
      </c>
      <c r="BB9" s="362">
        <v>8578243</v>
      </c>
      <c r="BC9" s="362">
        <v>9544695</v>
      </c>
      <c r="BD9" s="362">
        <v>10504974</v>
      </c>
      <c r="BE9" s="362">
        <v>11560648</v>
      </c>
      <c r="BF9" s="362">
        <v>12704460</v>
      </c>
      <c r="BG9" s="362">
        <v>13939356</v>
      </c>
      <c r="BH9" s="362">
        <v>15274305</v>
      </c>
      <c r="BI9" s="362">
        <v>16718619</v>
      </c>
    </row>
    <row r="10" spans="1:61">
      <c r="S10" s="361" t="s">
        <v>31</v>
      </c>
      <c r="T10" s="361" t="s">
        <v>99</v>
      </c>
      <c r="U10" s="363"/>
      <c r="V10" s="363"/>
      <c r="W10" s="363"/>
      <c r="X10" s="363"/>
      <c r="Y10" s="363"/>
      <c r="Z10" s="363"/>
      <c r="AA10" s="363">
        <v>54764</v>
      </c>
      <c r="AB10" s="363">
        <v>79456</v>
      </c>
      <c r="AC10" s="363">
        <v>102040</v>
      </c>
      <c r="AD10" s="363">
        <v>122100</v>
      </c>
      <c r="AE10" s="363">
        <v>138873</v>
      </c>
      <c r="AF10" s="363">
        <v>215413</v>
      </c>
      <c r="AG10" s="363">
        <v>351001</v>
      </c>
      <c r="AH10" s="363">
        <v>545332</v>
      </c>
      <c r="AI10" s="363">
        <v>798813</v>
      </c>
      <c r="AJ10" s="363">
        <v>1112049</v>
      </c>
      <c r="AK10" s="363">
        <v>1465841</v>
      </c>
      <c r="AL10" s="363">
        <v>1856058</v>
      </c>
      <c r="AM10" s="363">
        <v>2274309</v>
      </c>
      <c r="AN10" s="363">
        <v>2709056</v>
      </c>
      <c r="AO10" s="363">
        <v>3148602</v>
      </c>
      <c r="AP10" s="363">
        <v>3538575</v>
      </c>
      <c r="AQ10" s="363">
        <v>3874423</v>
      </c>
      <c r="AR10" s="363">
        <v>4155735</v>
      </c>
      <c r="AS10" s="363">
        <v>4384799</v>
      </c>
      <c r="AT10" s="363">
        <v>4565207</v>
      </c>
      <c r="AU10" s="363">
        <v>4701343</v>
      </c>
      <c r="AV10" s="363">
        <v>4798754</v>
      </c>
      <c r="AW10" s="363">
        <v>4864807</v>
      </c>
      <c r="AX10" s="363">
        <v>4908314</v>
      </c>
      <c r="AY10" s="363">
        <v>4937938</v>
      </c>
      <c r="AZ10" s="363">
        <v>4948629</v>
      </c>
      <c r="BA10" s="363">
        <v>4944462</v>
      </c>
      <c r="BB10" s="363">
        <v>4927442</v>
      </c>
      <c r="BC10" s="363">
        <v>4898799</v>
      </c>
      <c r="BD10" s="363">
        <v>4860980</v>
      </c>
      <c r="BE10" s="363">
        <v>4754757</v>
      </c>
      <c r="BF10" s="363">
        <v>4596189</v>
      </c>
      <c r="BG10" s="363">
        <v>4413324</v>
      </c>
      <c r="BH10" s="363">
        <v>4240085</v>
      </c>
      <c r="BI10" s="363">
        <v>4100442</v>
      </c>
    </row>
    <row r="11" spans="1:61">
      <c r="S11" s="361" t="s">
        <v>81</v>
      </c>
      <c r="T11" s="361" t="s">
        <v>98</v>
      </c>
      <c r="U11" s="363"/>
      <c r="V11" s="363"/>
      <c r="W11" s="363"/>
      <c r="X11" s="363"/>
      <c r="Y11" s="363"/>
      <c r="Z11" s="363"/>
      <c r="AA11" s="362">
        <v>33094</v>
      </c>
      <c r="AB11" s="362">
        <v>55414</v>
      </c>
      <c r="AC11" s="362">
        <v>89720</v>
      </c>
      <c r="AD11" s="362">
        <v>135734</v>
      </c>
      <c r="AE11" s="362">
        <v>193027</v>
      </c>
      <c r="AF11" s="362">
        <v>256802</v>
      </c>
      <c r="AG11" s="362">
        <v>326209</v>
      </c>
      <c r="AH11" s="362">
        <v>400079</v>
      </c>
      <c r="AI11" s="362">
        <v>476858</v>
      </c>
      <c r="AJ11" s="362">
        <v>554714</v>
      </c>
      <c r="AK11" s="362">
        <v>632829</v>
      </c>
      <c r="AL11" s="362">
        <v>710048</v>
      </c>
      <c r="AM11" s="362">
        <v>786024</v>
      </c>
      <c r="AN11" s="362">
        <v>861074</v>
      </c>
      <c r="AO11" s="362">
        <v>935799</v>
      </c>
      <c r="AP11" s="362">
        <v>1015686</v>
      </c>
      <c r="AQ11" s="362">
        <v>1101020</v>
      </c>
      <c r="AR11" s="362">
        <v>1191841</v>
      </c>
      <c r="AS11" s="362">
        <v>1288017</v>
      </c>
      <c r="AT11" s="362">
        <v>1389313</v>
      </c>
      <c r="AU11" s="362">
        <v>1502916</v>
      </c>
      <c r="AV11" s="362">
        <v>1628286</v>
      </c>
      <c r="AW11" s="362">
        <v>1764633</v>
      </c>
      <c r="AX11" s="362">
        <v>1910956</v>
      </c>
      <c r="AY11" s="362">
        <v>2066177</v>
      </c>
      <c r="AZ11" s="362">
        <v>2215812</v>
      </c>
      <c r="BA11" s="362">
        <v>2358714</v>
      </c>
      <c r="BB11" s="362">
        <v>2493550</v>
      </c>
      <c r="BC11" s="362">
        <v>2618860</v>
      </c>
      <c r="BD11" s="362">
        <v>2733398</v>
      </c>
      <c r="BE11" s="362">
        <v>2836566</v>
      </c>
      <c r="BF11" s="362">
        <v>2928901</v>
      </c>
      <c r="BG11" s="362">
        <v>3012080</v>
      </c>
      <c r="BH11" s="362">
        <v>3088548</v>
      </c>
      <c r="BI11" s="362">
        <v>3160836</v>
      </c>
    </row>
    <row r="12" spans="1:61">
      <c r="S12" s="361" t="s">
        <v>81</v>
      </c>
      <c r="T12" s="361" t="s">
        <v>99</v>
      </c>
      <c r="U12" s="363"/>
      <c r="V12" s="363"/>
      <c r="W12" s="363"/>
      <c r="X12" s="363"/>
      <c r="Y12" s="363"/>
      <c r="Z12" s="363"/>
      <c r="AA12" s="363">
        <v>54764</v>
      </c>
      <c r="AB12" s="363">
        <v>89497</v>
      </c>
      <c r="AC12" s="363">
        <v>132179</v>
      </c>
      <c r="AD12" s="363">
        <v>182399</v>
      </c>
      <c r="AE12" s="363">
        <v>239365</v>
      </c>
      <c r="AF12" s="363">
        <v>301731</v>
      </c>
      <c r="AG12" s="363">
        <v>367889</v>
      </c>
      <c r="AH12" s="363">
        <v>436226</v>
      </c>
      <c r="AI12" s="363">
        <v>505494</v>
      </c>
      <c r="AJ12" s="363">
        <v>574980</v>
      </c>
      <c r="AK12" s="363">
        <v>645319</v>
      </c>
      <c r="AL12" s="363">
        <v>716463</v>
      </c>
      <c r="AM12" s="363">
        <v>788436</v>
      </c>
      <c r="AN12" s="363">
        <v>861267</v>
      </c>
      <c r="AO12" s="363">
        <v>934963</v>
      </c>
      <c r="AP12" s="363">
        <v>1014455</v>
      </c>
      <c r="AQ12" s="363">
        <v>1099664</v>
      </c>
      <c r="AR12" s="363">
        <v>1190453</v>
      </c>
      <c r="AS12" s="363">
        <v>1286623</v>
      </c>
      <c r="AT12" s="363">
        <v>1387917</v>
      </c>
      <c r="AU12" s="363">
        <v>1501520</v>
      </c>
      <c r="AV12" s="363">
        <v>1626890</v>
      </c>
      <c r="AW12" s="363">
        <v>1763237</v>
      </c>
      <c r="AX12" s="363">
        <v>1909560</v>
      </c>
      <c r="AY12" s="363">
        <v>2064781</v>
      </c>
      <c r="AZ12" s="363">
        <v>2214416</v>
      </c>
      <c r="BA12" s="363">
        <v>2357329</v>
      </c>
      <c r="BB12" s="363">
        <v>2492244</v>
      </c>
      <c r="BC12" s="363">
        <v>2618014</v>
      </c>
      <c r="BD12" s="363">
        <v>2734672</v>
      </c>
      <c r="BE12" s="363">
        <v>2845625</v>
      </c>
      <c r="BF12" s="363">
        <v>2960883</v>
      </c>
      <c r="BG12" s="363">
        <v>3098702</v>
      </c>
      <c r="BH12" s="363">
        <v>3281969</v>
      </c>
      <c r="BI12" s="363">
        <v>3528546</v>
      </c>
    </row>
    <row r="13" spans="1:61">
      <c r="S13" s="361" t="s">
        <v>32</v>
      </c>
      <c r="T13" s="361" t="s">
        <v>98</v>
      </c>
      <c r="U13" s="363"/>
      <c r="V13" s="363"/>
      <c r="W13" s="363"/>
      <c r="X13" s="363"/>
      <c r="Y13" s="363"/>
      <c r="Z13" s="363"/>
      <c r="AA13" s="362">
        <v>33193</v>
      </c>
      <c r="AB13" s="362">
        <v>49545</v>
      </c>
      <c r="AC13" s="362">
        <v>69979</v>
      </c>
      <c r="AD13" s="362">
        <v>95412</v>
      </c>
      <c r="AE13" s="362">
        <v>126956</v>
      </c>
      <c r="AF13" s="362">
        <v>165951</v>
      </c>
      <c r="AG13" s="362">
        <v>214325</v>
      </c>
      <c r="AH13" s="362">
        <v>273799</v>
      </c>
      <c r="AI13" s="362">
        <v>346724</v>
      </c>
      <c r="AJ13" s="362">
        <v>435899</v>
      </c>
      <c r="AK13" s="362">
        <v>544651</v>
      </c>
      <c r="AL13" s="362">
        <v>676898</v>
      </c>
      <c r="AM13" s="362">
        <v>837227</v>
      </c>
      <c r="AN13" s="362">
        <v>1031540</v>
      </c>
      <c r="AO13" s="362">
        <v>1265578</v>
      </c>
      <c r="AP13" s="362">
        <v>1810194</v>
      </c>
      <c r="AQ13" s="362">
        <v>2418980</v>
      </c>
      <c r="AR13" s="362">
        <v>3080370</v>
      </c>
      <c r="AS13" s="362">
        <v>3782646</v>
      </c>
      <c r="AT13" s="362">
        <v>4516043</v>
      </c>
      <c r="AU13" s="362">
        <v>5325685</v>
      </c>
      <c r="AV13" s="362">
        <v>6206390</v>
      </c>
      <c r="AW13" s="362">
        <v>7153642</v>
      </c>
      <c r="AX13" s="362">
        <v>8163000</v>
      </c>
      <c r="AY13" s="362">
        <v>9229560</v>
      </c>
      <c r="AZ13" s="362">
        <v>10306648</v>
      </c>
      <c r="BA13" s="362">
        <v>11386114</v>
      </c>
      <c r="BB13" s="362">
        <v>12459686</v>
      </c>
      <c r="BC13" s="362">
        <v>13525986</v>
      </c>
      <c r="BD13" s="362">
        <v>14604514</v>
      </c>
      <c r="BE13" s="362">
        <v>15635273</v>
      </c>
      <c r="BF13" s="362">
        <v>16729662</v>
      </c>
      <c r="BG13" s="362">
        <v>18030293</v>
      </c>
      <c r="BH13" s="362">
        <v>19652261</v>
      </c>
      <c r="BI13" s="362">
        <v>21624894</v>
      </c>
    </row>
    <row r="14" spans="1:61">
      <c r="S14" s="361" t="s">
        <v>32</v>
      </c>
      <c r="T14" s="361" t="s">
        <v>99</v>
      </c>
      <c r="U14" s="361"/>
      <c r="V14" s="361"/>
      <c r="W14" s="361"/>
      <c r="X14" s="361"/>
      <c r="Y14" s="361"/>
      <c r="Z14" s="361"/>
      <c r="AA14" s="363">
        <v>54798</v>
      </c>
      <c r="AB14" s="363">
        <v>77760</v>
      </c>
      <c r="AC14" s="363">
        <v>106842</v>
      </c>
      <c r="AD14" s="363">
        <v>143526</v>
      </c>
      <c r="AE14" s="363">
        <v>189614</v>
      </c>
      <c r="AF14" s="363">
        <v>247351</v>
      </c>
      <c r="AG14" s="363">
        <v>319430</v>
      </c>
      <c r="AH14" s="363">
        <v>409171</v>
      </c>
      <c r="AI14" s="363">
        <v>520517</v>
      </c>
      <c r="AJ14" s="363">
        <v>658248</v>
      </c>
      <c r="AK14" s="363">
        <v>827964</v>
      </c>
      <c r="AL14" s="363">
        <v>1036330</v>
      </c>
      <c r="AM14" s="363">
        <v>1294591</v>
      </c>
      <c r="AN14" s="363">
        <v>1609322</v>
      </c>
      <c r="AO14" s="363">
        <v>1990892</v>
      </c>
      <c r="AP14" s="363">
        <v>2181817</v>
      </c>
      <c r="AQ14" s="363">
        <v>2397568</v>
      </c>
      <c r="AR14" s="363">
        <v>2635243</v>
      </c>
      <c r="AS14" s="363">
        <v>2891821</v>
      </c>
      <c r="AT14" s="363">
        <v>3164535</v>
      </c>
      <c r="AU14" s="363">
        <v>3369482</v>
      </c>
      <c r="AV14" s="363">
        <v>3503669</v>
      </c>
      <c r="AW14" s="363">
        <v>3564278</v>
      </c>
      <c r="AX14" s="363">
        <v>3549619</v>
      </c>
      <c r="AY14" s="363">
        <v>3460850</v>
      </c>
      <c r="AZ14" s="363">
        <v>3295146</v>
      </c>
      <c r="BA14" s="363">
        <v>3063744</v>
      </c>
      <c r="BB14" s="363">
        <v>2781822</v>
      </c>
      <c r="BC14" s="363">
        <v>2465297</v>
      </c>
      <c r="BD14" s="363">
        <v>2128090</v>
      </c>
      <c r="BE14" s="363">
        <v>1832320</v>
      </c>
      <c r="BF14" s="363">
        <v>1588077</v>
      </c>
      <c r="BG14" s="363">
        <v>1402743</v>
      </c>
      <c r="BH14" s="363">
        <v>1277370</v>
      </c>
      <c r="BI14" s="363">
        <v>1203993</v>
      </c>
    </row>
    <row r="18" spans="19:27" ht="15">
      <c r="S18" s="359" t="s">
        <v>545</v>
      </c>
    </row>
    <row r="20" spans="19:27" ht="15">
      <c r="S20" s="361"/>
      <c r="T20" s="361"/>
      <c r="U20" s="360">
        <v>2020</v>
      </c>
      <c r="V20" s="360">
        <v>2025</v>
      </c>
      <c r="W20" s="360">
        <v>2030</v>
      </c>
      <c r="X20" s="360">
        <v>2035</v>
      </c>
      <c r="Y20" s="360">
        <v>2040</v>
      </c>
      <c r="Z20" s="360">
        <v>2045</v>
      </c>
      <c r="AA20" s="360">
        <v>2050</v>
      </c>
    </row>
    <row r="21" spans="19:27">
      <c r="S21" s="361" t="s">
        <v>80</v>
      </c>
      <c r="T21" s="361" t="s">
        <v>98</v>
      </c>
      <c r="U21" s="364">
        <f t="shared" ref="U21:U28" si="0">AE7</f>
        <v>410904</v>
      </c>
      <c r="V21" s="364">
        <f t="shared" ref="V21:V28" si="1">AJ7</f>
        <v>1808302</v>
      </c>
      <c r="W21" s="364">
        <f t="shared" ref="W21:W28" si="2">AO7</f>
        <v>5291952</v>
      </c>
      <c r="X21" s="364">
        <f t="shared" ref="X21:X28" si="3">AT7</f>
        <v>9931414</v>
      </c>
      <c r="Y21" s="364">
        <f t="shared" ref="Y21:Y28" si="4">AY7</f>
        <v>15965365</v>
      </c>
      <c r="Z21" s="364">
        <f t="shared" ref="Z21:Z28" si="5">BD7</f>
        <v>22188543</v>
      </c>
      <c r="AA21" s="364">
        <f t="shared" ref="AA21:AA28" si="6">BI7</f>
        <v>25132617</v>
      </c>
    </row>
    <row r="22" spans="19:27">
      <c r="S22" s="361" t="s">
        <v>80</v>
      </c>
      <c r="T22" s="361" t="s">
        <v>99</v>
      </c>
      <c r="U22" s="364">
        <f t="shared" si="0"/>
        <v>1176519</v>
      </c>
      <c r="V22" s="364">
        <f t="shared" si="1"/>
        <v>3035657</v>
      </c>
      <c r="W22" s="364">
        <f t="shared" si="2"/>
        <v>4042783</v>
      </c>
      <c r="X22" s="364">
        <f t="shared" si="3"/>
        <v>2948507</v>
      </c>
      <c r="Y22" s="364">
        <f t="shared" si="4"/>
        <v>1002138</v>
      </c>
      <c r="Z22" s="364">
        <f t="shared" si="5"/>
        <v>121540</v>
      </c>
      <c r="AA22" s="364">
        <f t="shared" si="6"/>
        <v>1352</v>
      </c>
    </row>
    <row r="23" spans="19:27">
      <c r="S23" s="361" t="s">
        <v>31</v>
      </c>
      <c r="T23" s="361" t="s">
        <v>98</v>
      </c>
      <c r="U23" s="364">
        <f t="shared" si="0"/>
        <v>280502</v>
      </c>
      <c r="V23" s="364">
        <f t="shared" si="1"/>
        <v>813632</v>
      </c>
      <c r="W23" s="364">
        <f t="shared" si="2"/>
        <v>1984147</v>
      </c>
      <c r="X23" s="364">
        <f t="shared" si="3"/>
        <v>3290281</v>
      </c>
      <c r="Y23" s="364">
        <f t="shared" si="4"/>
        <v>5898324</v>
      </c>
      <c r="Z23" s="364">
        <f t="shared" si="5"/>
        <v>10504974</v>
      </c>
      <c r="AA23" s="364">
        <f t="shared" si="6"/>
        <v>16718619</v>
      </c>
    </row>
    <row r="24" spans="19:27">
      <c r="S24" s="361" t="s">
        <v>31</v>
      </c>
      <c r="T24" s="361" t="s">
        <v>99</v>
      </c>
      <c r="U24" s="364">
        <f t="shared" si="0"/>
        <v>138873</v>
      </c>
      <c r="V24" s="364">
        <f t="shared" si="1"/>
        <v>1112049</v>
      </c>
      <c r="W24" s="364">
        <f t="shared" si="2"/>
        <v>3148602</v>
      </c>
      <c r="X24" s="364">
        <f t="shared" si="3"/>
        <v>4565207</v>
      </c>
      <c r="Y24" s="364">
        <f t="shared" si="4"/>
        <v>4937938</v>
      </c>
      <c r="Z24" s="364">
        <f t="shared" si="5"/>
        <v>4860980</v>
      </c>
      <c r="AA24" s="364">
        <f t="shared" si="6"/>
        <v>4100442</v>
      </c>
    </row>
    <row r="25" spans="19:27">
      <c r="S25" s="361" t="s">
        <v>81</v>
      </c>
      <c r="T25" s="361" t="s">
        <v>98</v>
      </c>
      <c r="U25" s="364">
        <f t="shared" si="0"/>
        <v>193027</v>
      </c>
      <c r="V25" s="364">
        <f t="shared" si="1"/>
        <v>554714</v>
      </c>
      <c r="W25" s="364">
        <f t="shared" si="2"/>
        <v>935799</v>
      </c>
      <c r="X25" s="364">
        <f t="shared" si="3"/>
        <v>1389313</v>
      </c>
      <c r="Y25" s="364">
        <f t="shared" si="4"/>
        <v>2066177</v>
      </c>
      <c r="Z25" s="364">
        <f t="shared" si="5"/>
        <v>2733398</v>
      </c>
      <c r="AA25" s="364">
        <f t="shared" si="6"/>
        <v>3160836</v>
      </c>
    </row>
    <row r="26" spans="19:27">
      <c r="S26" s="361" t="s">
        <v>81</v>
      </c>
      <c r="T26" s="361" t="s">
        <v>99</v>
      </c>
      <c r="U26" s="364">
        <f t="shared" si="0"/>
        <v>239365</v>
      </c>
      <c r="V26" s="364">
        <f t="shared" si="1"/>
        <v>574980</v>
      </c>
      <c r="W26" s="364">
        <f t="shared" si="2"/>
        <v>934963</v>
      </c>
      <c r="X26" s="364">
        <f t="shared" si="3"/>
        <v>1387917</v>
      </c>
      <c r="Y26" s="364">
        <f t="shared" si="4"/>
        <v>2064781</v>
      </c>
      <c r="Z26" s="364">
        <f t="shared" si="5"/>
        <v>2734672</v>
      </c>
      <c r="AA26" s="364">
        <f t="shared" si="6"/>
        <v>3528546</v>
      </c>
    </row>
    <row r="27" spans="19:27">
      <c r="S27" s="361" t="s">
        <v>32</v>
      </c>
      <c r="T27" s="361" t="s">
        <v>98</v>
      </c>
      <c r="U27" s="364">
        <f t="shared" si="0"/>
        <v>126956</v>
      </c>
      <c r="V27" s="364">
        <f t="shared" si="1"/>
        <v>435899</v>
      </c>
      <c r="W27" s="364">
        <f t="shared" si="2"/>
        <v>1265578</v>
      </c>
      <c r="X27" s="364">
        <f t="shared" si="3"/>
        <v>4516043</v>
      </c>
      <c r="Y27" s="364">
        <f t="shared" si="4"/>
        <v>9229560</v>
      </c>
      <c r="Z27" s="364">
        <f t="shared" si="5"/>
        <v>14604514</v>
      </c>
      <c r="AA27" s="364">
        <f t="shared" si="6"/>
        <v>21624894</v>
      </c>
    </row>
    <row r="28" spans="19:27">
      <c r="S28" s="361" t="s">
        <v>32</v>
      </c>
      <c r="T28" s="361" t="s">
        <v>99</v>
      </c>
      <c r="U28" s="364">
        <f t="shared" si="0"/>
        <v>189614</v>
      </c>
      <c r="V28" s="364">
        <f t="shared" si="1"/>
        <v>658248</v>
      </c>
      <c r="W28" s="364">
        <f t="shared" si="2"/>
        <v>1990892</v>
      </c>
      <c r="X28" s="364">
        <f t="shared" si="3"/>
        <v>3164535</v>
      </c>
      <c r="Y28" s="364">
        <f t="shared" si="4"/>
        <v>3460850</v>
      </c>
      <c r="Z28" s="364">
        <f t="shared" si="5"/>
        <v>2128090</v>
      </c>
      <c r="AA28" s="364">
        <f t="shared" si="6"/>
        <v>1203993</v>
      </c>
    </row>
    <row r="31" spans="19:27">
      <c r="S31" s="358" t="s">
        <v>612</v>
      </c>
    </row>
    <row r="32" spans="19:27">
      <c r="S32" s="358" t="s">
        <v>613</v>
      </c>
    </row>
    <row r="34" spans="19:21">
      <c r="S34" s="439"/>
      <c r="T34" s="439"/>
      <c r="U34" s="439"/>
    </row>
    <row r="35" spans="19:21">
      <c r="T35" s="439"/>
      <c r="U35" s="439"/>
    </row>
  </sheetData>
  <pageMargins left="0.7" right="0.7" top="0.75" bottom="0.75" header="0.3" footer="0.3"/>
  <pageSetup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L22"/>
  <sheetViews>
    <sheetView showGridLines="0" zoomScale="85" zoomScaleNormal="85" workbookViewId="0"/>
  </sheetViews>
  <sheetFormatPr defaultColWidth="9" defaultRowHeight="14.25"/>
  <cols>
    <col min="1" max="1" width="3.25" style="165" customWidth="1"/>
    <col min="2" max="8" width="9" style="165"/>
    <col min="9" max="11" width="9" style="165" customWidth="1"/>
    <col min="12" max="12" width="17.75" style="165" customWidth="1"/>
    <col min="13" max="13" width="8.125" style="165" customWidth="1"/>
    <col min="14" max="17" width="8.125" style="166" customWidth="1"/>
    <col min="18" max="47" width="8.125" style="165" customWidth="1"/>
    <col min="48" max="63" width="9" style="167"/>
    <col min="64" max="16384" width="9" style="165"/>
  </cols>
  <sheetData>
    <row r="1" spans="1:64" ht="25.5">
      <c r="A1" s="638" t="s">
        <v>693</v>
      </c>
      <c r="C1" s="63"/>
      <c r="D1" s="63"/>
      <c r="E1" s="63"/>
      <c r="F1" s="63"/>
      <c r="G1" s="63"/>
      <c r="H1" s="63"/>
      <c r="I1" s="63"/>
    </row>
    <row r="2" spans="1:64">
      <c r="K2" s="168"/>
      <c r="L2" s="567" t="s">
        <v>692</v>
      </c>
    </row>
    <row r="3" spans="1:64">
      <c r="K3" s="168"/>
      <c r="L3" s="59"/>
      <c r="M3" s="169"/>
      <c r="N3" s="169"/>
      <c r="O3" s="170"/>
      <c r="P3" s="170"/>
      <c r="Q3" s="170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71"/>
      <c r="AW3" s="171"/>
      <c r="AX3" s="171"/>
      <c r="AY3" s="171"/>
    </row>
    <row r="4" spans="1:64">
      <c r="K4" s="168"/>
      <c r="L4" s="172" t="s">
        <v>36</v>
      </c>
      <c r="M4" s="172">
        <v>2015</v>
      </c>
      <c r="N4" s="173">
        <v>2016</v>
      </c>
      <c r="O4" s="173">
        <v>2017</v>
      </c>
      <c r="P4" s="173">
        <v>2018</v>
      </c>
      <c r="Q4" s="173">
        <v>2019</v>
      </c>
      <c r="R4" s="173">
        <v>2020</v>
      </c>
      <c r="S4" s="173">
        <v>2021</v>
      </c>
      <c r="T4" s="173">
        <v>2022</v>
      </c>
      <c r="U4" s="173">
        <v>2023</v>
      </c>
      <c r="V4" s="173">
        <v>2024</v>
      </c>
      <c r="W4" s="173">
        <v>2025</v>
      </c>
      <c r="X4" s="173">
        <v>2026</v>
      </c>
      <c r="Y4" s="173">
        <v>2027</v>
      </c>
      <c r="Z4" s="173">
        <v>2028</v>
      </c>
      <c r="AA4" s="173">
        <v>2029</v>
      </c>
      <c r="AB4" s="173">
        <v>2030</v>
      </c>
      <c r="AC4" s="173">
        <v>2031</v>
      </c>
      <c r="AD4" s="173">
        <v>2032</v>
      </c>
      <c r="AE4" s="173">
        <v>2033</v>
      </c>
      <c r="AF4" s="173">
        <v>2034</v>
      </c>
      <c r="AG4" s="173">
        <v>2035</v>
      </c>
      <c r="AH4" s="173">
        <v>2036</v>
      </c>
      <c r="AI4" s="173">
        <v>2037</v>
      </c>
      <c r="AJ4" s="173">
        <v>2038</v>
      </c>
      <c r="AK4" s="173">
        <v>2039</v>
      </c>
      <c r="AL4" s="173">
        <v>2040</v>
      </c>
      <c r="AM4" s="173">
        <v>2041</v>
      </c>
      <c r="AN4" s="173">
        <v>2042</v>
      </c>
      <c r="AO4" s="173">
        <v>2043</v>
      </c>
      <c r="AP4" s="173">
        <v>2044</v>
      </c>
      <c r="AQ4" s="173">
        <v>2045</v>
      </c>
      <c r="AR4" s="173">
        <v>2046</v>
      </c>
      <c r="AS4" s="173">
        <v>2047</v>
      </c>
      <c r="AT4" s="173">
        <v>2048</v>
      </c>
      <c r="AU4" s="173">
        <v>2049</v>
      </c>
      <c r="AV4" s="173">
        <v>2050</v>
      </c>
      <c r="AW4" s="171"/>
      <c r="AX4" s="171"/>
      <c r="AY4" s="171"/>
      <c r="AZ4" s="171"/>
      <c r="BL4" s="167"/>
    </row>
    <row r="5" spans="1:64">
      <c r="L5" s="172" t="s">
        <v>80</v>
      </c>
      <c r="M5" s="174">
        <v>1.2687337617577864E-3</v>
      </c>
      <c r="N5" s="174">
        <v>4.7350818287864574E-3</v>
      </c>
      <c r="O5" s="174">
        <v>1.0230594724192344E-2</v>
      </c>
      <c r="P5" s="174">
        <v>1.767195025553682E-2</v>
      </c>
      <c r="Q5" s="174">
        <v>2.7003092560859428E-2</v>
      </c>
      <c r="R5" s="174">
        <v>3.8181929602855449E-2</v>
      </c>
      <c r="S5" s="174">
        <v>5.1174872920823983E-2</v>
      </c>
      <c r="T5" s="174">
        <v>6.5954050452852672E-2</v>
      </c>
      <c r="U5" s="174">
        <v>8.2495691031081578E-2</v>
      </c>
      <c r="V5" s="174">
        <v>0.10077910493121595</v>
      </c>
      <c r="W5" s="174">
        <v>0.12078599984100483</v>
      </c>
      <c r="X5" s="174">
        <v>0.14249999999999999</v>
      </c>
      <c r="Y5" s="174">
        <v>0.1702751560333621</v>
      </c>
      <c r="Z5" s="174">
        <v>0.19654706696801275</v>
      </c>
      <c r="AA5" s="174">
        <v>0.22122421647096793</v>
      </c>
      <c r="AB5" s="174">
        <v>0.24419597970647089</v>
      </c>
      <c r="AC5" s="174">
        <v>0.26532485578727794</v>
      </c>
      <c r="AD5" s="174">
        <v>0.28443337956544057</v>
      </c>
      <c r="AE5" s="174">
        <v>0.30127981422220546</v>
      </c>
      <c r="AF5" s="174">
        <v>0.31550588337100155</v>
      </c>
      <c r="AG5" s="174">
        <v>0.32649167244568006</v>
      </c>
      <c r="AH5" s="174">
        <v>0.33249999999999996</v>
      </c>
      <c r="AI5" s="174">
        <v>0.33800700729106459</v>
      </c>
      <c r="AJ5" s="174">
        <v>0.34248558065306833</v>
      </c>
      <c r="AK5" s="174">
        <v>0.34611591201377262</v>
      </c>
      <c r="AL5" s="174">
        <v>0.34905096217834047</v>
      </c>
      <c r="AM5" s="174">
        <v>0.35127091663960058</v>
      </c>
      <c r="AN5" s="174">
        <v>0.35294647162225645</v>
      </c>
      <c r="AO5" s="174">
        <v>0.35420913213111999</v>
      </c>
      <c r="AP5" s="174">
        <v>0.35515951537400614</v>
      </c>
      <c r="AQ5" s="174">
        <v>0.35587421529562918</v>
      </c>
      <c r="AR5" s="174">
        <v>0.35587421529562918</v>
      </c>
      <c r="AS5" s="174">
        <v>0.35587421529562918</v>
      </c>
      <c r="AT5" s="174">
        <v>0.35587421529562918</v>
      </c>
      <c r="AU5" s="174">
        <v>0.35587421529562918</v>
      </c>
      <c r="AV5" s="174">
        <v>0.35587421529562918</v>
      </c>
      <c r="AW5" s="175"/>
      <c r="AX5" s="175"/>
      <c r="AY5" s="175"/>
      <c r="AZ5" s="175"/>
      <c r="BL5" s="167"/>
    </row>
    <row r="6" spans="1:64" ht="15">
      <c r="K6" s="62"/>
      <c r="L6" s="172" t="s">
        <v>31</v>
      </c>
      <c r="M6" s="174">
        <v>1.2687337617577864E-3</v>
      </c>
      <c r="N6" s="174">
        <v>6.8913198397626994E-3</v>
      </c>
      <c r="O6" s="174">
        <v>9.6689536175647295E-3</v>
      </c>
      <c r="P6" s="174">
        <v>1.2796888697587949E-2</v>
      </c>
      <c r="Q6" s="174">
        <v>1.6311330759575915E-2</v>
      </c>
      <c r="R6" s="174">
        <v>2.0250000000000015E-2</v>
      </c>
      <c r="S6" s="174">
        <v>2.4651531782766693E-2</v>
      </c>
      <c r="T6" s="174">
        <v>2.9554668830815294E-2</v>
      </c>
      <c r="U6" s="174">
        <v>3.4997221280300958E-2</v>
      </c>
      <c r="V6" s="174">
        <v>4.1014780175004054E-2</v>
      </c>
      <c r="W6" s="174">
        <v>4.7639184801650927E-2</v>
      </c>
      <c r="X6" s="174">
        <v>5.4896765346240481E-2</v>
      </c>
      <c r="Y6" s="174">
        <v>6.2806409668124785E-2</v>
      </c>
      <c r="Z6" s="174">
        <v>7.1377535405381415E-2</v>
      </c>
      <c r="AA6" s="174">
        <v>8.0608083509301862E-2</v>
      </c>
      <c r="AB6" s="174">
        <v>9.0482682322476499E-2</v>
      </c>
      <c r="AC6" s="174">
        <v>0.10097115656443256</v>
      </c>
      <c r="AD6" s="174">
        <v>0.11202756625267096</v>
      </c>
      <c r="AE6" s="174">
        <v>0.12358995015291313</v>
      </c>
      <c r="AF6" s="174">
        <v>0.13558091230923869</v>
      </c>
      <c r="AG6" s="174">
        <v>0.14790912785842136</v>
      </c>
      <c r="AH6" s="174">
        <v>0.16047176017917558</v>
      </c>
      <c r="AI6" s="174">
        <v>0.1731576854544159</v>
      </c>
      <c r="AJ6" s="174">
        <v>0.18585132720375272</v>
      </c>
      <c r="AK6" s="174">
        <v>0.19843682811698432</v>
      </c>
      <c r="AL6" s="174">
        <v>0.21080224338116751</v>
      </c>
      <c r="AM6" s="174">
        <v>0.222843436909544</v>
      </c>
      <c r="AN6" s="174">
        <v>0.23446739999183203</v>
      </c>
      <c r="AO6" s="174">
        <v>0.24232018644933176</v>
      </c>
      <c r="AP6" s="174">
        <v>0.24933055323142098</v>
      </c>
      <c r="AQ6" s="174">
        <v>0.2554747826086961</v>
      </c>
      <c r="AR6" s="174">
        <v>0.26074671812580319</v>
      </c>
      <c r="AS6" s="174">
        <v>0.26515588968207321</v>
      </c>
      <c r="AT6" s="174">
        <v>0.26872519892523072</v>
      </c>
      <c r="AU6" s="174">
        <v>0.27148838440236367</v>
      </c>
      <c r="AV6" s="174">
        <v>0.27348745884022307</v>
      </c>
      <c r="AW6" s="175"/>
      <c r="AX6" s="175"/>
      <c r="AY6" s="175"/>
      <c r="AZ6" s="175"/>
      <c r="BL6" s="167"/>
    </row>
    <row r="7" spans="1:64">
      <c r="L7" s="172" t="s">
        <v>81</v>
      </c>
      <c r="M7" s="174">
        <v>1.1799223984347415E-3</v>
      </c>
      <c r="N7" s="174">
        <v>4.4137548355271533E-3</v>
      </c>
      <c r="O7" s="174">
        <v>6.209173576520597E-3</v>
      </c>
      <c r="P7" s="174">
        <v>8.1432472780643087E-3</v>
      </c>
      <c r="Q7" s="174">
        <v>1.0224640945978915E-2</v>
      </c>
      <c r="R7" s="174">
        <v>1.246221257175046E-2</v>
      </c>
      <c r="S7" s="174">
        <v>1.4864952622874907E-2</v>
      </c>
      <c r="T7" s="174">
        <v>1.7441910938369894E-2</v>
      </c>
      <c r="U7" s="174">
        <v>2.0202110070009539E-2</v>
      </c>
      <c r="V7" s="174">
        <v>2.3154444291510243E-2</v>
      </c>
      <c r="W7" s="174">
        <v>2.6307563758236868E-2</v>
      </c>
      <c r="X7" s="174">
        <v>2.9669743649095335E-2</v>
      </c>
      <c r="Y7" s="174">
        <v>3.3248738567901046E-2</v>
      </c>
      <c r="Z7" s="174">
        <v>3.7051623027694582E-2</v>
      </c>
      <c r="AA7" s="174">
        <v>4.1084619486872608E-2</v>
      </c>
      <c r="AB7" s="174">
        <v>4.5352916142161311E-2</v>
      </c>
      <c r="AC7" s="174">
        <v>4.9860477493127824E-2</v>
      </c>
      <c r="AD7" s="174">
        <v>5.4609851548626992E-2</v>
      </c>
      <c r="AE7" s="174">
        <v>5.9601978408727961E-2</v>
      </c>
      <c r="AF7" s="174">
        <v>6.4836005776518518E-2</v>
      </c>
      <c r="AG7" s="174">
        <v>7.0309117672974028E-2</v>
      </c>
      <c r="AH7" s="174">
        <v>7.601638317754264E-2</v>
      </c>
      <c r="AI7" s="174">
        <v>8.1950632326647857E-2</v>
      </c>
      <c r="AJ7" s="174">
        <v>8.8102366303702009E-2</v>
      </c>
      <c r="AK7" s="174">
        <v>9.44597086886238E-2</v>
      </c>
      <c r="AL7" s="174">
        <v>0.1010084037605852</v>
      </c>
      <c r="AM7" s="174">
        <v>0.10773186664801714</v>
      </c>
      <c r="AN7" s="174">
        <v>0.11461128850953936</v>
      </c>
      <c r="AO7" s="174">
        <v>0.12162579795908529</v>
      </c>
      <c r="AP7" s="174">
        <v>0.12875267770559293</v>
      </c>
      <c r="AQ7" s="174">
        <v>0.1359676329835135</v>
      </c>
      <c r="AR7" s="174">
        <v>0.14324510595252596</v>
      </c>
      <c r="AS7" s="174">
        <v>0.15055862800526768</v>
      </c>
      <c r="AT7" s="174">
        <v>0.15788120000248365</v>
      </c>
      <c r="AU7" s="174">
        <v>0.16518568900146505</v>
      </c>
      <c r="AV7" s="174">
        <v>0.17244522917013649</v>
      </c>
      <c r="AW7" s="175"/>
      <c r="AX7" s="175"/>
      <c r="AY7" s="175"/>
      <c r="AZ7" s="175"/>
      <c r="BL7" s="167"/>
    </row>
    <row r="8" spans="1:64">
      <c r="L8" s="172" t="s">
        <v>32</v>
      </c>
      <c r="M8" s="174">
        <v>1.1799223984347415E-3</v>
      </c>
      <c r="N8" s="174">
        <v>4.4036261007714059E-3</v>
      </c>
      <c r="O8" s="174">
        <v>9.5144530934988814E-3</v>
      </c>
      <c r="P8" s="174">
        <v>1.6434913737649243E-2</v>
      </c>
      <c r="Q8" s="174">
        <v>2.5112876081599268E-2</v>
      </c>
      <c r="R8" s="174">
        <v>3.5509194530655569E-2</v>
      </c>
      <c r="S8" s="174">
        <v>4.7592631816366304E-2</v>
      </c>
      <c r="T8" s="174">
        <v>6.1337266921152989E-2</v>
      </c>
      <c r="U8" s="174">
        <v>7.6720992658905876E-2</v>
      </c>
      <c r="V8" s="174">
        <v>9.372456758603083E-2</v>
      </c>
      <c r="W8" s="174">
        <v>0.1123309798521345</v>
      </c>
      <c r="X8" s="174">
        <v>0.132525</v>
      </c>
      <c r="Y8" s="174">
        <v>0.15835589511102677</v>
      </c>
      <c r="Z8" s="174">
        <v>0.18278877228025187</v>
      </c>
      <c r="AA8" s="174">
        <v>0.20573852131800019</v>
      </c>
      <c r="AB8" s="174">
        <v>0.22710226112701795</v>
      </c>
      <c r="AC8" s="174">
        <v>0.2467521158821685</v>
      </c>
      <c r="AD8" s="174">
        <v>0.26452304299585977</v>
      </c>
      <c r="AE8" s="174">
        <v>0.2801902272266511</v>
      </c>
      <c r="AF8" s="174">
        <v>0.29342047153503148</v>
      </c>
      <c r="AG8" s="174">
        <v>0.3036372553744825</v>
      </c>
      <c r="AH8" s="174">
        <v>0.30922499999999997</v>
      </c>
      <c r="AI8" s="174">
        <v>0.31434651678069009</v>
      </c>
      <c r="AJ8" s="174">
        <v>0.31851159000735357</v>
      </c>
      <c r="AK8" s="174">
        <v>0.32188779817280855</v>
      </c>
      <c r="AL8" s="174">
        <v>0.32461739482585666</v>
      </c>
      <c r="AM8" s="174">
        <v>0.32668195247482856</v>
      </c>
      <c r="AN8" s="174">
        <v>0.32824021860869851</v>
      </c>
      <c r="AO8" s="174">
        <v>0.32941449288194158</v>
      </c>
      <c r="AP8" s="174">
        <v>0.33029834929782576</v>
      </c>
      <c r="AQ8" s="174">
        <v>0.33096302022493518</v>
      </c>
      <c r="AR8" s="174">
        <v>0.33096302022493518</v>
      </c>
      <c r="AS8" s="174">
        <v>0.33096302022493518</v>
      </c>
      <c r="AT8" s="174">
        <v>0.33096302022493518</v>
      </c>
      <c r="AU8" s="174">
        <v>0.33096302022493518</v>
      </c>
      <c r="AV8" s="174">
        <v>0.33096302022493518</v>
      </c>
      <c r="AW8" s="171"/>
      <c r="AX8" s="171"/>
      <c r="AY8" s="171"/>
      <c r="AZ8" s="171"/>
      <c r="BL8" s="167"/>
    </row>
    <row r="17" spans="12:63">
      <c r="L17" s="166"/>
      <c r="M17" s="166"/>
      <c r="O17" s="165"/>
      <c r="P17" s="165"/>
      <c r="Q17" s="165"/>
      <c r="AS17" s="167"/>
      <c r="AT17" s="167"/>
      <c r="AU17" s="167"/>
      <c r="BI17" s="165"/>
      <c r="BJ17" s="165"/>
      <c r="BK17" s="165"/>
    </row>
    <row r="18" spans="12:63">
      <c r="L18" s="166"/>
      <c r="M18" s="166"/>
      <c r="O18" s="165"/>
      <c r="P18" s="165"/>
      <c r="Q18" s="165"/>
      <c r="AS18" s="167"/>
      <c r="AT18" s="167"/>
      <c r="AU18" s="167"/>
      <c r="BI18" s="165"/>
      <c r="BJ18" s="165"/>
      <c r="BK18" s="165"/>
    </row>
    <row r="19" spans="12:63">
      <c r="L19" s="166"/>
      <c r="M19" s="166"/>
      <c r="O19" s="165"/>
      <c r="P19" s="165"/>
      <c r="Q19" s="165"/>
      <c r="AS19" s="167"/>
      <c r="AT19" s="167"/>
      <c r="AU19" s="167"/>
      <c r="BI19" s="165"/>
      <c r="BJ19" s="165"/>
      <c r="BK19" s="165"/>
    </row>
    <row r="20" spans="12:63">
      <c r="L20" s="166"/>
      <c r="M20" s="166"/>
      <c r="O20" s="165"/>
      <c r="P20" s="165"/>
      <c r="Q20" s="165"/>
      <c r="AS20" s="167"/>
      <c r="AT20" s="167"/>
      <c r="AU20" s="167"/>
      <c r="BI20" s="165"/>
      <c r="BJ20" s="165"/>
      <c r="BK20" s="165"/>
    </row>
    <row r="21" spans="12:63">
      <c r="L21" s="166"/>
      <c r="M21" s="166"/>
      <c r="O21" s="165"/>
      <c r="P21" s="165"/>
      <c r="Q21" s="165"/>
      <c r="AS21" s="167"/>
      <c r="AT21" s="167"/>
      <c r="AU21" s="167"/>
      <c r="BI21" s="165"/>
      <c r="BJ21" s="165"/>
      <c r="BK21" s="165"/>
    </row>
    <row r="22" spans="12:63">
      <c r="L22" s="166"/>
      <c r="M22" s="166"/>
      <c r="O22" s="165"/>
      <c r="P22" s="165"/>
      <c r="Q22" s="165"/>
      <c r="AS22" s="167"/>
      <c r="AT22" s="167"/>
      <c r="AU22" s="167"/>
      <c r="BI22" s="165"/>
      <c r="BJ22" s="165"/>
      <c r="BK22" s="165"/>
    </row>
  </sheetData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L12"/>
  <sheetViews>
    <sheetView showGridLines="0" zoomScale="85" zoomScaleNormal="85" workbookViewId="0">
      <selection activeCell="M18" sqref="M18"/>
    </sheetView>
  </sheetViews>
  <sheetFormatPr defaultColWidth="9" defaultRowHeight="14.25"/>
  <cols>
    <col min="1" max="1" width="3.25" style="165" customWidth="1"/>
    <col min="2" max="11" width="9" style="165"/>
    <col min="12" max="12" width="20.75" style="165" bestFit="1" customWidth="1"/>
    <col min="13" max="13" width="8.875" style="165" customWidth="1"/>
    <col min="14" max="17" width="8.875" style="166" customWidth="1"/>
    <col min="18" max="47" width="8.875" style="165" customWidth="1"/>
    <col min="48" max="63" width="9" style="167"/>
    <col min="64" max="16384" width="9" style="165"/>
  </cols>
  <sheetData>
    <row r="1" spans="1:64" ht="25.5">
      <c r="A1" s="638" t="s">
        <v>240</v>
      </c>
      <c r="C1" s="63"/>
      <c r="D1" s="63"/>
      <c r="E1" s="63"/>
      <c r="F1" s="63"/>
      <c r="G1" s="63"/>
      <c r="H1" s="63"/>
      <c r="I1" s="63"/>
    </row>
    <row r="2" spans="1:64">
      <c r="K2" s="168"/>
      <c r="L2" s="176" t="s">
        <v>241</v>
      </c>
    </row>
    <row r="3" spans="1:64">
      <c r="K3" s="168"/>
      <c r="M3" s="169"/>
      <c r="N3" s="169"/>
      <c r="O3" s="170"/>
      <c r="P3" s="170"/>
      <c r="Q3" s="170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71"/>
      <c r="AW3" s="171"/>
      <c r="AX3" s="171"/>
      <c r="AY3" s="171"/>
    </row>
    <row r="4" spans="1:64">
      <c r="K4" s="168"/>
      <c r="L4" s="172" t="s">
        <v>36</v>
      </c>
      <c r="M4" s="172">
        <v>2015</v>
      </c>
      <c r="N4" s="177">
        <v>2016</v>
      </c>
      <c r="O4" s="177">
        <v>2017</v>
      </c>
      <c r="P4" s="177">
        <v>2018</v>
      </c>
      <c r="Q4" s="177">
        <v>2019</v>
      </c>
      <c r="R4" s="177">
        <v>2020</v>
      </c>
      <c r="S4" s="177">
        <v>2021</v>
      </c>
      <c r="T4" s="177">
        <v>2022</v>
      </c>
      <c r="U4" s="177">
        <v>2023</v>
      </c>
      <c r="V4" s="177">
        <v>2024</v>
      </c>
      <c r="W4" s="177">
        <v>2025</v>
      </c>
      <c r="X4" s="177">
        <v>2026</v>
      </c>
      <c r="Y4" s="177">
        <v>2027</v>
      </c>
      <c r="Z4" s="177">
        <v>2028</v>
      </c>
      <c r="AA4" s="177">
        <v>2029</v>
      </c>
      <c r="AB4" s="177">
        <v>2030</v>
      </c>
      <c r="AC4" s="177">
        <v>2031</v>
      </c>
      <c r="AD4" s="177">
        <v>2032</v>
      </c>
      <c r="AE4" s="177">
        <v>2033</v>
      </c>
      <c r="AF4" s="177">
        <v>2034</v>
      </c>
      <c r="AG4" s="177">
        <v>2035</v>
      </c>
      <c r="AH4" s="177">
        <v>2036</v>
      </c>
      <c r="AI4" s="177">
        <v>2037</v>
      </c>
      <c r="AJ4" s="177">
        <v>2038</v>
      </c>
      <c r="AK4" s="177">
        <v>2039</v>
      </c>
      <c r="AL4" s="177">
        <v>2040</v>
      </c>
      <c r="AM4" s="177">
        <v>2041</v>
      </c>
      <c r="AN4" s="177">
        <v>2042</v>
      </c>
      <c r="AO4" s="177">
        <v>2043</v>
      </c>
      <c r="AP4" s="177">
        <v>2044</v>
      </c>
      <c r="AQ4" s="177">
        <v>2045</v>
      </c>
      <c r="AR4" s="177">
        <v>2046</v>
      </c>
      <c r="AS4" s="177">
        <v>2047</v>
      </c>
      <c r="AT4" s="177">
        <v>2048</v>
      </c>
      <c r="AU4" s="177">
        <v>2049</v>
      </c>
      <c r="AV4" s="177">
        <v>2050</v>
      </c>
      <c r="AW4" s="171"/>
      <c r="AX4" s="171"/>
      <c r="AY4" s="171"/>
      <c r="AZ4" s="171"/>
      <c r="BL4" s="167"/>
    </row>
    <row r="5" spans="1:64">
      <c r="L5" s="172" t="s">
        <v>242</v>
      </c>
      <c r="M5" s="178">
        <v>3.6216888661097839E-2</v>
      </c>
      <c r="N5" s="178">
        <v>0.13597215140786195</v>
      </c>
      <c r="O5" s="178">
        <v>0.29553246815450807</v>
      </c>
      <c r="P5" s="178">
        <v>0.51353569946276345</v>
      </c>
      <c r="Q5" s="178">
        <v>0.78937161215838469</v>
      </c>
      <c r="R5" s="178">
        <v>1.1228137203874651</v>
      </c>
      <c r="S5" s="178">
        <v>1.5138695395355244</v>
      </c>
      <c r="T5" s="178">
        <v>1.9627048215587488</v>
      </c>
      <c r="U5" s="178">
        <v>2.4696000282795163</v>
      </c>
      <c r="V5" s="178">
        <v>3.0349231119903419</v>
      </c>
      <c r="W5" s="178">
        <v>3.6591114219561467</v>
      </c>
      <c r="X5" s="178">
        <v>4.342659108667223</v>
      </c>
      <c r="Y5" s="178">
        <v>5.2200420484796934</v>
      </c>
      <c r="Z5" s="178">
        <v>6.0613745502160397</v>
      </c>
      <c r="AA5" s="178">
        <v>6.8630799619703069</v>
      </c>
      <c r="AB5" s="178">
        <v>7.6209084144290697</v>
      </c>
      <c r="AC5" s="178">
        <v>8.3296740835229457</v>
      </c>
      <c r="AD5" s="178">
        <v>8.9828153639400341</v>
      </c>
      <c r="AE5" s="178">
        <v>9.5715833582916261</v>
      </c>
      <c r="AF5" s="178">
        <v>10.083308452352751</v>
      </c>
      <c r="AG5" s="178">
        <v>10.496621532383253</v>
      </c>
      <c r="AH5" s="178">
        <v>10.753526731378059</v>
      </c>
      <c r="AI5" s="178">
        <v>10.996812307973542</v>
      </c>
      <c r="AJ5" s="178">
        <v>11.208957946381611</v>
      </c>
      <c r="AK5" s="178">
        <v>11.39531548420236</v>
      </c>
      <c r="AL5" s="178">
        <v>11.560469351004802</v>
      </c>
      <c r="AM5" s="178">
        <v>11.703362594804045</v>
      </c>
      <c r="AN5" s="178">
        <v>11.829302851896841</v>
      </c>
      <c r="AO5" s="178">
        <v>11.942407862951796</v>
      </c>
      <c r="AP5" s="178">
        <v>12.045849688387635</v>
      </c>
      <c r="AQ5" s="178">
        <v>12.142059224811252</v>
      </c>
      <c r="AR5" s="178">
        <v>12.214457601014216</v>
      </c>
      <c r="AS5" s="178">
        <v>12.287287660573337</v>
      </c>
      <c r="AT5" s="178">
        <v>12.360551977448551</v>
      </c>
      <c r="AU5" s="178">
        <v>12.434253140947327</v>
      </c>
      <c r="AV5" s="178">
        <v>12.508393755816146</v>
      </c>
      <c r="AW5" s="175"/>
      <c r="AX5" s="175"/>
      <c r="AY5" s="175"/>
      <c r="AZ5" s="175"/>
      <c r="BL5" s="167"/>
    </row>
    <row r="6" spans="1:64" ht="15">
      <c r="K6" s="62"/>
      <c r="L6" s="172" t="s">
        <v>243</v>
      </c>
      <c r="M6" s="178">
        <v>3.6216888661097839E-2</v>
      </c>
      <c r="N6" s="178">
        <v>0.19789047339280416</v>
      </c>
      <c r="O6" s="178">
        <v>0.27930827132788699</v>
      </c>
      <c r="P6" s="178">
        <v>0.3718694933630195</v>
      </c>
      <c r="Q6" s="178">
        <v>0.47682321678955475</v>
      </c>
      <c r="R6" s="178">
        <v>0.59549053896285498</v>
      </c>
      <c r="S6" s="178">
        <v>0.72924857334890414</v>
      </c>
      <c r="T6" s="178">
        <v>0.87950763623349693</v>
      </c>
      <c r="U6" s="178">
        <v>1.0476806434771502</v>
      </c>
      <c r="V6" s="178">
        <v>1.2351439752444839</v>
      </c>
      <c r="W6" s="178">
        <v>1.4431894877706093</v>
      </c>
      <c r="X6" s="178">
        <v>1.6729679864366209</v>
      </c>
      <c r="Y6" s="178">
        <v>1.9254253351993205</v>
      </c>
      <c r="Z6" s="178">
        <v>2.2012334411163441</v>
      </c>
      <c r="AA6" s="178">
        <v>2.500719548386872</v>
      </c>
      <c r="AB6" s="178">
        <v>2.8237984748984841</v>
      </c>
      <c r="AC6" s="178">
        <v>3.1699134388389227</v>
      </c>
      <c r="AD6" s="178">
        <v>3.5379917253620876</v>
      </c>
      <c r="AE6" s="178">
        <v>3.9264214006161144</v>
      </c>
      <c r="AF6" s="178">
        <v>4.3330544091879064</v>
      </c>
      <c r="AG6" s="178">
        <v>4.7552396196966935</v>
      </c>
      <c r="AH6" s="178">
        <v>5.1898868051670801</v>
      </c>
      <c r="AI6" s="178">
        <v>5.6335594397473621</v>
      </c>
      <c r="AJ6" s="178">
        <v>6.0825910011560929</v>
      </c>
      <c r="AK6" s="178">
        <v>6.5332167103241829</v>
      </c>
      <c r="AL6" s="178">
        <v>6.9817108038393556</v>
      </c>
      <c r="AM6" s="178">
        <v>7.4245188556288149</v>
      </c>
      <c r="AN6" s="178">
        <v>7.8583754376461581</v>
      </c>
      <c r="AO6" s="178">
        <v>8.1699940444595747</v>
      </c>
      <c r="AP6" s="178">
        <v>8.4564772642666064</v>
      </c>
      <c r="AQ6" s="178">
        <v>8.7165346843229585</v>
      </c>
      <c r="AR6" s="178">
        <v>8.9494534761545133</v>
      </c>
      <c r="AS6" s="178">
        <v>9.1550512832529396</v>
      </c>
      <c r="AT6" s="178">
        <v>9.3336118386835842</v>
      </c>
      <c r="AU6" s="178">
        <v>9.4858102986796151</v>
      </c>
      <c r="AV6" s="178">
        <v>9.6126346765789048</v>
      </c>
      <c r="AW6" s="175"/>
      <c r="AX6" s="175"/>
      <c r="AY6" s="175"/>
      <c r="AZ6" s="175"/>
      <c r="BL6" s="167"/>
    </row>
    <row r="7" spans="1:64">
      <c r="L7" s="172" t="s">
        <v>244</v>
      </c>
      <c r="M7" s="178">
        <v>3.3681706454820992E-2</v>
      </c>
      <c r="N7" s="178">
        <v>0.12674495657602849</v>
      </c>
      <c r="O7" s="178">
        <v>0.179365172967865</v>
      </c>
      <c r="P7" s="178">
        <v>0.23663761646956766</v>
      </c>
      <c r="Q7" s="178">
        <v>0.29889322080711811</v>
      </c>
      <c r="R7" s="178">
        <v>0.36647553980352315</v>
      </c>
      <c r="S7" s="178">
        <v>0.43973922548329181</v>
      </c>
      <c r="T7" s="178">
        <v>0.51904807151167465</v>
      </c>
      <c r="U7" s="178">
        <v>0.60477257632043058</v>
      </c>
      <c r="V7" s="178">
        <v>0.69728698397906475</v>
      </c>
      <c r="W7" s="178">
        <v>0.79696576721075141</v>
      </c>
      <c r="X7" s="178">
        <v>0.90417952638291488</v>
      </c>
      <c r="Y7" s="178">
        <v>1.0192902912351245</v>
      </c>
      <c r="Z7" s="178">
        <v>1.1426462288588446</v>
      </c>
      <c r="AA7" s="178">
        <v>1.2745757821794961</v>
      </c>
      <c r="AB7" s="178">
        <v>1.4153812878580097</v>
      </c>
      <c r="AC7" s="178">
        <v>1.56533215078638</v>
      </c>
      <c r="AD7" s="178">
        <v>1.72465768350732</v>
      </c>
      <c r="AE7" s="178">
        <v>1.8935397518450485</v>
      </c>
      <c r="AF7" s="178">
        <v>2.0721054012625388</v>
      </c>
      <c r="AG7" s="178">
        <v>2.2604196700048846</v>
      </c>
      <c r="AH7" s="178">
        <v>2.458478822623706</v>
      </c>
      <c r="AI7" s="178">
        <v>2.6662042584219501</v>
      </c>
      <c r="AJ7" s="178">
        <v>2.8834373610469166</v>
      </c>
      <c r="AK7" s="178">
        <v>3.1099355553751225</v>
      </c>
      <c r="AL7" s="178">
        <v>3.3453698238813292</v>
      </c>
      <c r="AM7" s="178">
        <v>3.5893239054869195</v>
      </c>
      <c r="AN7" s="178">
        <v>3.8412953550545486</v>
      </c>
      <c r="AO7" s="178">
        <v>4.1006985820644593</v>
      </c>
      <c r="AP7" s="178">
        <v>4.3668699147360712</v>
      </c>
      <c r="AQ7" s="178">
        <v>4.6390746544302894</v>
      </c>
      <c r="AR7" s="178">
        <v>4.9165159992174532</v>
      </c>
      <c r="AS7" s="178">
        <v>5.1983456304784372</v>
      </c>
      <c r="AT7" s="178">
        <v>5.4836756781367697</v>
      </c>
      <c r="AU7" s="178">
        <v>5.771591714223419</v>
      </c>
      <c r="AV7" s="178">
        <v>6.0611663758223173</v>
      </c>
      <c r="AW7" s="175"/>
      <c r="AX7" s="175"/>
      <c r="AY7" s="175"/>
      <c r="AZ7" s="175"/>
      <c r="BL7" s="167"/>
    </row>
    <row r="8" spans="1:64">
      <c r="L8" s="172" t="s">
        <v>245</v>
      </c>
      <c r="M8" s="178">
        <v>3.3681706454820992E-2</v>
      </c>
      <c r="N8" s="178">
        <v>0.12645410080931166</v>
      </c>
      <c r="O8" s="178">
        <v>0.27484519538369262</v>
      </c>
      <c r="P8" s="178">
        <v>0.4775882005003701</v>
      </c>
      <c r="Q8" s="178">
        <v>0.73411559930729764</v>
      </c>
      <c r="R8" s="178">
        <v>1.0442167599603427</v>
      </c>
      <c r="S8" s="178">
        <v>1.4078986717680375</v>
      </c>
      <c r="T8" s="178">
        <v>1.8253154840496368</v>
      </c>
      <c r="U8" s="178">
        <v>2.2967280262999497</v>
      </c>
      <c r="V8" s="178">
        <v>2.8224784941510173</v>
      </c>
      <c r="W8" s="178">
        <v>3.4029736224192169</v>
      </c>
      <c r="X8" s="178">
        <v>4.0386729710605183</v>
      </c>
      <c r="Y8" s="178">
        <v>4.8546391050861137</v>
      </c>
      <c r="Z8" s="178">
        <v>5.6370783317009181</v>
      </c>
      <c r="AA8" s="178">
        <v>6.3826643646323848</v>
      </c>
      <c r="AB8" s="178">
        <v>7.0874448254190368</v>
      </c>
      <c r="AC8" s="178">
        <v>7.7465968976763397</v>
      </c>
      <c r="AD8" s="178">
        <v>8.3540182884642338</v>
      </c>
      <c r="AE8" s="178">
        <v>8.9015725232112111</v>
      </c>
      <c r="AF8" s="178">
        <v>9.3774768606880592</v>
      </c>
      <c r="AG8" s="178">
        <v>9.7618580251164264</v>
      </c>
      <c r="AH8" s="178">
        <v>10.000779860181593</v>
      </c>
      <c r="AI8" s="178">
        <v>10.227035446415398</v>
      </c>
      <c r="AJ8" s="178">
        <v>10.424330890134899</v>
      </c>
      <c r="AK8" s="178">
        <v>10.597643400308199</v>
      </c>
      <c r="AL8" s="178">
        <v>10.751236496434466</v>
      </c>
      <c r="AM8" s="178">
        <v>10.884127213167762</v>
      </c>
      <c r="AN8" s="178">
        <v>11.001251652264065</v>
      </c>
      <c r="AO8" s="179">
        <v>11.106439312545168</v>
      </c>
      <c r="AP8" s="179">
        <v>11.202640210200503</v>
      </c>
      <c r="AQ8" s="179">
        <v>11.29211507907447</v>
      </c>
      <c r="AR8" s="179">
        <v>11.359445568943221</v>
      </c>
      <c r="AS8" s="179">
        <v>11.427177524333203</v>
      </c>
      <c r="AT8" s="179">
        <v>11.495313339027154</v>
      </c>
      <c r="AU8" s="179">
        <v>11.563855421081012</v>
      </c>
      <c r="AV8" s="179">
        <v>11.632806192909019</v>
      </c>
      <c r="AW8" s="171"/>
      <c r="AX8" s="171"/>
      <c r="AY8" s="171"/>
      <c r="AZ8" s="171"/>
      <c r="BL8" s="167"/>
    </row>
    <row r="9" spans="1:64">
      <c r="L9" s="172" t="s">
        <v>246</v>
      </c>
      <c r="M9" s="178">
        <v>7.1466558187444254E-2</v>
      </c>
      <c r="N9" s="178">
        <v>0.26831298959426919</v>
      </c>
      <c r="O9" s="178">
        <v>0.5831723572193499</v>
      </c>
      <c r="P9" s="178">
        <v>1.0133567598921673</v>
      </c>
      <c r="Q9" s="178">
        <v>1.5576620283351483</v>
      </c>
      <c r="R9" s="178">
        <v>2.2156412394398961</v>
      </c>
      <c r="S9" s="178">
        <v>2.9873092232693033</v>
      </c>
      <c r="T9" s="178">
        <v>3.8729930571140847</v>
      </c>
      <c r="U9" s="178">
        <v>4.8732461745211104</v>
      </c>
      <c r="V9" s="178">
        <v>5.988794653430686</v>
      </c>
      <c r="W9" s="178">
        <v>7.2205015123914844</v>
      </c>
      <c r="X9" s="178">
        <v>8.5693418554522864</v>
      </c>
      <c r="Y9" s="178">
        <v>10.300676082075992</v>
      </c>
      <c r="Z9" s="178">
        <v>11.960872206402762</v>
      </c>
      <c r="AA9" s="178">
        <v>13.542872443763523</v>
      </c>
      <c r="AB9" s="178">
        <v>15.03829055382112</v>
      </c>
      <c r="AC9" s="178">
        <v>16.436893382615988</v>
      </c>
      <c r="AD9" s="178">
        <v>17.725732955731733</v>
      </c>
      <c r="AE9" s="178">
        <v>18.887545129079186</v>
      </c>
      <c r="AF9" s="178">
        <v>19.897329032741162</v>
      </c>
      <c r="AG9" s="178">
        <v>20.712917129223896</v>
      </c>
      <c r="AH9" s="178">
        <v>21.219866539606038</v>
      </c>
      <c r="AI9" s="178">
        <v>21.699940434926678</v>
      </c>
      <c r="AJ9" s="178">
        <v>22.118566086439031</v>
      </c>
      <c r="AK9" s="178">
        <v>22.486304241556738</v>
      </c>
      <c r="AL9" s="178">
        <v>22.81220132626121</v>
      </c>
      <c r="AM9" s="178">
        <v>23.094171663860656</v>
      </c>
      <c r="AN9" s="178">
        <v>23.342688779615322</v>
      </c>
      <c r="AO9" s="179">
        <v>23.565878185240138</v>
      </c>
      <c r="AP9" s="179">
        <v>23.769999287571789</v>
      </c>
      <c r="AQ9" s="179">
        <v>23.959848959567239</v>
      </c>
      <c r="AR9" s="179">
        <v>24.102712219136624</v>
      </c>
      <c r="AS9" s="179">
        <v>24.246427316752602</v>
      </c>
      <c r="AT9" s="179">
        <v>24.390999331594127</v>
      </c>
      <c r="AU9" s="179">
        <v>24.536433373125284</v>
      </c>
      <c r="AV9" s="179">
        <v>24.682734581275916</v>
      </c>
      <c r="AW9" s="171"/>
      <c r="AX9" s="171"/>
      <c r="AY9" s="171"/>
      <c r="AZ9" s="171"/>
      <c r="BL9" s="167"/>
    </row>
    <row r="10" spans="1:64">
      <c r="L10" s="172" t="s">
        <v>247</v>
      </c>
      <c r="M10" s="178">
        <v>7.1466558187444254E-2</v>
      </c>
      <c r="N10" s="178">
        <v>0.39049602421145768</v>
      </c>
      <c r="O10" s="178">
        <v>0.55115725185223086</v>
      </c>
      <c r="P10" s="178">
        <v>0.73380772805341399</v>
      </c>
      <c r="Q10" s="178">
        <v>0.94091224916342919</v>
      </c>
      <c r="R10" s="178">
        <v>1.1750777282692009</v>
      </c>
      <c r="S10" s="178">
        <v>1.4390216146957766</v>
      </c>
      <c r="T10" s="178">
        <v>1.7355268766833229</v>
      </c>
      <c r="U10" s="178">
        <v>2.0673816121964235</v>
      </c>
      <c r="V10" s="178">
        <v>2.4373018235411661</v>
      </c>
      <c r="W10" s="178">
        <v>2.8478367224861341</v>
      </c>
      <c r="X10" s="178">
        <v>3.3012571860384647</v>
      </c>
      <c r="Y10" s="178">
        <v>3.7994296815840958</v>
      </c>
      <c r="Z10" s="178">
        <v>4.3436800790860843</v>
      </c>
      <c r="AA10" s="178">
        <v>4.9346541274606635</v>
      </c>
      <c r="AB10" s="178">
        <v>5.5721837373821383</v>
      </c>
      <c r="AC10" s="178">
        <v>6.2551702148087376</v>
      </c>
      <c r="AD10" s="178">
        <v>6.9814967782939705</v>
      </c>
      <c r="AE10" s="178">
        <v>7.7479826089249686</v>
      </c>
      <c r="AF10" s="178">
        <v>8.5503889624902545</v>
      </c>
      <c r="AG10" s="178">
        <v>9.3834843781412935</v>
      </c>
      <c r="AH10" s="178">
        <v>10.241170930459468</v>
      </c>
      <c r="AI10" s="178">
        <v>11.11666734463563</v>
      </c>
      <c r="AJ10" s="178">
        <v>12.00273849535505</v>
      </c>
      <c r="AK10" s="178">
        <v>12.891955367803071</v>
      </c>
      <c r="AL10" s="178">
        <v>13.776965936514785</v>
      </c>
      <c r="AM10" s="178">
        <v>14.650756274917672</v>
      </c>
      <c r="AN10" s="178">
        <v>15.506882734423652</v>
      </c>
      <c r="AO10" s="179">
        <v>16.121797767697704</v>
      </c>
      <c r="AP10" s="179">
        <v>16.687113300173511</v>
      </c>
      <c r="AQ10" s="179">
        <v>17.200282968513832</v>
      </c>
      <c r="AR10" s="179">
        <v>17.659900152782321</v>
      </c>
      <c r="AS10" s="179">
        <v>18.065605010030129</v>
      </c>
      <c r="AT10" s="179">
        <v>18.417957428927281</v>
      </c>
      <c r="AU10" s="179">
        <v>18.718289691014416</v>
      </c>
      <c r="AV10" s="179">
        <v>18.968551436785582</v>
      </c>
      <c r="AW10" s="171"/>
      <c r="AX10" s="171"/>
      <c r="AY10" s="171"/>
      <c r="AZ10" s="171"/>
      <c r="BL10" s="167"/>
    </row>
    <row r="11" spans="1:64" s="62" customFormat="1" ht="15">
      <c r="A11" s="165"/>
      <c r="B11" s="165"/>
      <c r="C11" s="165"/>
      <c r="D11" s="165"/>
      <c r="E11" s="165"/>
      <c r="K11" s="167"/>
      <c r="L11" s="172" t="s">
        <v>248</v>
      </c>
      <c r="M11" s="178">
        <v>6.6463899114323155E-2</v>
      </c>
      <c r="N11" s="178">
        <v>0.25010502417441122</v>
      </c>
      <c r="O11" s="178">
        <v>0.35394016561334168</v>
      </c>
      <c r="P11" s="178">
        <v>0.46695551749386066</v>
      </c>
      <c r="Q11" s="178">
        <v>0.58980410925218962</v>
      </c>
      <c r="R11" s="178">
        <v>0.72316387348248856</v>
      </c>
      <c r="S11" s="178">
        <v>0.86773464279001145</v>
      </c>
      <c r="T11" s="178">
        <v>1.0242342889220839</v>
      </c>
      <c r="U11" s="178">
        <v>1.1933939140995355</v>
      </c>
      <c r="V11" s="178">
        <v>1.375952011786558</v>
      </c>
      <c r="W11" s="178">
        <v>1.5726475266481881</v>
      </c>
      <c r="X11" s="178">
        <v>1.7842117620542617</v>
      </c>
      <c r="Y11" s="178">
        <v>2.011359109008672</v>
      </c>
      <c r="Z11" s="178">
        <v>2.2547766034391588</v>
      </c>
      <c r="AA11" s="178">
        <v>2.5151123597008915</v>
      </c>
      <c r="AB11" s="178">
        <v>2.7929629768218205</v>
      </c>
      <c r="AC11" s="178">
        <v>3.0888600697777626</v>
      </c>
      <c r="AD11" s="178">
        <v>3.4032561395643222</v>
      </c>
      <c r="AE11" s="178">
        <v>3.7365100608664719</v>
      </c>
      <c r="AF11" s="178">
        <v>4.088872531695765</v>
      </c>
      <c r="AG11" s="178">
        <v>4.4604718916114319</v>
      </c>
      <c r="AH11" s="178">
        <v>4.8513007694767172</v>
      </c>
      <c r="AI11" s="178">
        <v>5.2612040630314061</v>
      </c>
      <c r="AJ11" s="178">
        <v>5.6898687756261728</v>
      </c>
      <c r="AK11" s="178">
        <v>6.1368162352983511</v>
      </c>
      <c r="AL11" s="178">
        <v>6.6013971938385687</v>
      </c>
      <c r="AM11" s="178">
        <v>7.0827902458833094</v>
      </c>
      <c r="AN11" s="178">
        <v>7.5800039196090241</v>
      </c>
      <c r="AO11" s="179">
        <v>8.0918826729329645</v>
      </c>
      <c r="AP11" s="179">
        <v>8.6171168865123864</v>
      </c>
      <c r="AQ11" s="179">
        <v>9.1542567841522082</v>
      </c>
      <c r="AR11" s="179">
        <v>9.7017300416253889</v>
      </c>
      <c r="AS11" s="179">
        <v>10.257862677146171</v>
      </c>
      <c r="AT11" s="179">
        <v>10.820902662287242</v>
      </c>
      <c r="AU11" s="179">
        <v>11.389045562099255</v>
      </c>
      <c r="AV11" s="179">
        <v>11.960461417183364</v>
      </c>
      <c r="AW11" s="180"/>
      <c r="AX11" s="180"/>
      <c r="AY11" s="180"/>
      <c r="AZ11" s="180"/>
    </row>
    <row r="12" spans="1:64">
      <c r="K12" s="167"/>
      <c r="L12" s="172" t="s">
        <v>249</v>
      </c>
      <c r="M12" s="178">
        <v>6.6463899114323155E-2</v>
      </c>
      <c r="N12" s="178">
        <v>0.24953108032267035</v>
      </c>
      <c r="O12" s="178">
        <v>0.54235029221399556</v>
      </c>
      <c r="P12" s="178">
        <v>0.94242178669971566</v>
      </c>
      <c r="Q12" s="178">
        <v>1.4486256863516878</v>
      </c>
      <c r="R12" s="178">
        <v>2.0605463526791032</v>
      </c>
      <c r="S12" s="178">
        <v>2.7781975776404515</v>
      </c>
      <c r="T12" s="178">
        <v>3.6018835431160996</v>
      </c>
      <c r="U12" s="178">
        <v>4.5321189423046331</v>
      </c>
      <c r="V12" s="178">
        <v>5.5695790276905388</v>
      </c>
      <c r="W12" s="178">
        <v>6.7150664065240804</v>
      </c>
      <c r="X12" s="178">
        <v>7.9694879255706264</v>
      </c>
      <c r="Y12" s="178">
        <v>9.5796287563306723</v>
      </c>
      <c r="Z12" s="178">
        <v>11.123611151954568</v>
      </c>
      <c r="AA12" s="178">
        <v>12.594871372700077</v>
      </c>
      <c r="AB12" s="178">
        <v>13.98561021505364</v>
      </c>
      <c r="AC12" s="178">
        <v>15.286310845832869</v>
      </c>
      <c r="AD12" s="178">
        <v>16.484931648830511</v>
      </c>
      <c r="AE12" s="178">
        <v>17.565416970043643</v>
      </c>
      <c r="AF12" s="178">
        <v>18.504516000449286</v>
      </c>
      <c r="AG12" s="178">
        <v>19.263012930178224</v>
      </c>
      <c r="AH12" s="178">
        <v>19.734475881833614</v>
      </c>
      <c r="AI12" s="178">
        <v>20.180944604481809</v>
      </c>
      <c r="AJ12" s="178">
        <v>20.570266460388307</v>
      </c>
      <c r="AK12" s="178">
        <v>20.912262944647772</v>
      </c>
      <c r="AL12" s="178">
        <v>21.215347233422925</v>
      </c>
      <c r="AM12" s="178">
        <v>21.477579647390414</v>
      </c>
      <c r="AN12" s="178">
        <v>21.70870056504225</v>
      </c>
      <c r="AO12" s="179">
        <v>21.916266712273327</v>
      </c>
      <c r="AP12" s="179">
        <v>22.106099337441769</v>
      </c>
      <c r="AQ12" s="179">
        <v>22.282659532397542</v>
      </c>
      <c r="AR12" s="179">
        <v>22.415522363797059</v>
      </c>
      <c r="AS12" s="179">
        <v>22.549177404579925</v>
      </c>
      <c r="AT12" s="179">
        <v>22.683629378382541</v>
      </c>
      <c r="AU12" s="179">
        <v>22.818883037006515</v>
      </c>
      <c r="AV12" s="179">
        <v>22.954943160586605</v>
      </c>
      <c r="AW12" s="171"/>
      <c r="AX12" s="171"/>
      <c r="AY12" s="171"/>
      <c r="AZ12" s="171"/>
      <c r="BL12" s="167"/>
    </row>
  </sheetData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A16"/>
  <sheetViews>
    <sheetView zoomScale="85" zoomScaleNormal="85" workbookViewId="0"/>
  </sheetViews>
  <sheetFormatPr defaultColWidth="9" defaultRowHeight="14.25"/>
  <cols>
    <col min="1" max="1" width="20.75" style="358" bestFit="1" customWidth="1"/>
    <col min="2" max="5" width="7.375" style="358" bestFit="1" customWidth="1"/>
    <col min="6" max="7" width="7.625" style="358" bestFit="1" customWidth="1"/>
    <col min="8" max="10" width="8.625" style="358" bestFit="1" customWidth="1"/>
    <col min="11" max="11" width="10.125" style="358" bestFit="1" customWidth="1"/>
    <col min="12" max="12" width="25.375" style="358" customWidth="1"/>
    <col min="13" max="22" width="10.125" style="358" bestFit="1" customWidth="1"/>
    <col min="23" max="53" width="11.125" style="358" bestFit="1" customWidth="1"/>
    <col min="54" max="16384" width="9" style="358"/>
  </cols>
  <sheetData>
    <row r="1" spans="1:53" ht="15.75">
      <c r="A1" s="638" t="s">
        <v>764</v>
      </c>
    </row>
    <row r="2" spans="1:53">
      <c r="L2" s="358" t="s">
        <v>765</v>
      </c>
    </row>
    <row r="4" spans="1:53" ht="15">
      <c r="L4" s="360" t="s">
        <v>36</v>
      </c>
      <c r="M4" s="55">
        <v>40179</v>
      </c>
      <c r="N4" s="55">
        <v>40544</v>
      </c>
      <c r="O4" s="55">
        <v>40909</v>
      </c>
      <c r="P4" s="55">
        <v>41275</v>
      </c>
      <c r="Q4" s="55">
        <v>41640</v>
      </c>
      <c r="R4" s="55">
        <v>42005</v>
      </c>
      <c r="S4" s="55">
        <v>42370</v>
      </c>
      <c r="T4" s="55">
        <v>42736</v>
      </c>
      <c r="U4" s="55">
        <v>43101</v>
      </c>
      <c r="V4" s="55">
        <v>43466</v>
      </c>
      <c r="W4" s="55">
        <v>43831</v>
      </c>
      <c r="X4" s="55">
        <v>44197</v>
      </c>
      <c r="Y4" s="55">
        <v>44562</v>
      </c>
      <c r="Z4" s="55">
        <v>44927</v>
      </c>
      <c r="AA4" s="55">
        <v>45292</v>
      </c>
      <c r="AB4" s="55">
        <v>45658</v>
      </c>
      <c r="AC4" s="55">
        <v>46023</v>
      </c>
      <c r="AD4" s="55">
        <v>46388</v>
      </c>
      <c r="AE4" s="55">
        <v>46753</v>
      </c>
      <c r="AF4" s="55">
        <v>47119</v>
      </c>
      <c r="AG4" s="55">
        <v>47484</v>
      </c>
      <c r="AH4" s="55">
        <v>47849</v>
      </c>
      <c r="AI4" s="55">
        <v>48214</v>
      </c>
      <c r="AJ4" s="55">
        <v>48580</v>
      </c>
      <c r="AK4" s="55">
        <v>48945</v>
      </c>
      <c r="AL4" s="55">
        <v>49310</v>
      </c>
      <c r="AM4" s="55">
        <v>49675</v>
      </c>
      <c r="AN4" s="55">
        <v>50041</v>
      </c>
      <c r="AO4" s="55">
        <v>50406</v>
      </c>
      <c r="AP4" s="55">
        <v>50771</v>
      </c>
      <c r="AQ4" s="55">
        <v>51136</v>
      </c>
      <c r="AR4" s="55">
        <v>51502</v>
      </c>
      <c r="AS4" s="55">
        <v>51867</v>
      </c>
      <c r="AT4" s="55">
        <v>52232</v>
      </c>
      <c r="AU4" s="55">
        <v>52597</v>
      </c>
      <c r="AV4" s="55">
        <v>52963</v>
      </c>
      <c r="AW4" s="55">
        <v>53328</v>
      </c>
      <c r="AX4" s="55">
        <v>53693</v>
      </c>
      <c r="AY4" s="55">
        <v>54058</v>
      </c>
      <c r="AZ4" s="55">
        <v>54424</v>
      </c>
      <c r="BA4" s="55">
        <v>54789</v>
      </c>
    </row>
    <row r="5" spans="1:53">
      <c r="L5" s="361" t="s">
        <v>35</v>
      </c>
      <c r="M5" s="362">
        <v>0</v>
      </c>
      <c r="N5" s="362">
        <v>0</v>
      </c>
      <c r="O5" s="362">
        <v>0</v>
      </c>
      <c r="P5" s="362">
        <v>0</v>
      </c>
      <c r="Q5" s="362">
        <v>0</v>
      </c>
      <c r="R5" s="362">
        <v>0</v>
      </c>
      <c r="S5" s="361"/>
      <c r="T5" s="361"/>
      <c r="U5" s="361"/>
      <c r="V5" s="361"/>
      <c r="W5" s="361"/>
      <c r="X5" s="361"/>
      <c r="Y5" s="361"/>
      <c r="Z5" s="361"/>
      <c r="AA5" s="361"/>
      <c r="AB5" s="361"/>
      <c r="AC5" s="361"/>
      <c r="AD5" s="361"/>
      <c r="AE5" s="361"/>
      <c r="AF5" s="361"/>
      <c r="AG5" s="361"/>
      <c r="AH5" s="361"/>
      <c r="AI5" s="361"/>
      <c r="AJ5" s="361"/>
      <c r="AK5" s="361"/>
      <c r="AL5" s="361"/>
      <c r="AM5" s="361"/>
      <c r="AN5" s="361"/>
      <c r="AO5" s="361"/>
      <c r="AP5" s="361"/>
      <c r="AQ5" s="361"/>
      <c r="AR5" s="361"/>
      <c r="AS5" s="361"/>
      <c r="AT5" s="361"/>
      <c r="AU5" s="361"/>
      <c r="AV5" s="361"/>
      <c r="AW5" s="361"/>
      <c r="AX5" s="361"/>
      <c r="AY5" s="361"/>
      <c r="AZ5" s="361"/>
      <c r="BA5" s="361"/>
    </row>
    <row r="6" spans="1:53">
      <c r="L6" s="361" t="s">
        <v>80</v>
      </c>
      <c r="M6" s="361"/>
      <c r="N6" s="361"/>
      <c r="O6" s="361"/>
      <c r="P6" s="361"/>
      <c r="Q6" s="361"/>
      <c r="R6" s="361"/>
      <c r="S6" s="362">
        <v>0</v>
      </c>
      <c r="T6" s="362">
        <v>0</v>
      </c>
      <c r="U6" s="362">
        <v>0</v>
      </c>
      <c r="V6" s="362">
        <v>0</v>
      </c>
      <c r="W6" s="362">
        <v>0</v>
      </c>
      <c r="X6" s="362">
        <v>0</v>
      </c>
      <c r="Y6" s="362">
        <v>0</v>
      </c>
      <c r="Z6" s="362">
        <v>0</v>
      </c>
      <c r="AA6" s="362">
        <v>0</v>
      </c>
      <c r="AB6" s="362">
        <v>0</v>
      </c>
      <c r="AC6" s="362">
        <v>0</v>
      </c>
      <c r="AD6" s="362">
        <v>0</v>
      </c>
      <c r="AE6" s="362">
        <v>0</v>
      </c>
      <c r="AF6" s="362">
        <v>0</v>
      </c>
      <c r="AG6" s="362">
        <v>0</v>
      </c>
      <c r="AH6" s="362">
        <v>0</v>
      </c>
      <c r="AI6" s="362">
        <v>0</v>
      </c>
      <c r="AJ6" s="362">
        <v>0</v>
      </c>
      <c r="AK6" s="362">
        <v>0</v>
      </c>
      <c r="AL6" s="362">
        <v>0</v>
      </c>
      <c r="AM6" s="362">
        <v>0</v>
      </c>
      <c r="AN6" s="362">
        <v>0</v>
      </c>
      <c r="AO6" s="362">
        <v>0</v>
      </c>
      <c r="AP6" s="362">
        <v>0</v>
      </c>
      <c r="AQ6" s="362">
        <v>0</v>
      </c>
      <c r="AR6" s="362">
        <v>4.851128640940547</v>
      </c>
      <c r="AS6" s="362">
        <v>14.045018147356721</v>
      </c>
      <c r="AT6" s="362">
        <v>30.50392453034301</v>
      </c>
      <c r="AU6" s="362">
        <v>51.279191388263854</v>
      </c>
      <c r="AV6" s="362">
        <v>69.770807807094272</v>
      </c>
      <c r="AW6" s="362">
        <v>81.37637476837854</v>
      </c>
      <c r="AX6" s="362">
        <v>86.511425188727358</v>
      </c>
      <c r="AY6" s="362">
        <v>88.112755994925081</v>
      </c>
      <c r="AZ6" s="362">
        <v>88.464560326584476</v>
      </c>
      <c r="BA6" s="362">
        <v>88.525389480165074</v>
      </c>
    </row>
    <row r="7" spans="1:53">
      <c r="L7" s="361" t="s">
        <v>31</v>
      </c>
      <c r="M7" s="361"/>
      <c r="N7" s="361"/>
      <c r="O7" s="361"/>
      <c r="P7" s="361"/>
      <c r="Q7" s="361"/>
      <c r="R7" s="361"/>
      <c r="S7" s="362">
        <v>0</v>
      </c>
      <c r="T7" s="362">
        <v>0</v>
      </c>
      <c r="U7" s="362">
        <v>0</v>
      </c>
      <c r="V7" s="362">
        <v>0</v>
      </c>
      <c r="W7" s="362">
        <v>0</v>
      </c>
      <c r="X7" s="362">
        <v>0</v>
      </c>
      <c r="Y7" s="362">
        <v>0</v>
      </c>
      <c r="Z7" s="362">
        <v>0</v>
      </c>
      <c r="AA7" s="362">
        <v>0</v>
      </c>
      <c r="AB7" s="362">
        <v>0</v>
      </c>
      <c r="AC7" s="362">
        <v>0</v>
      </c>
      <c r="AD7" s="362">
        <v>0</v>
      </c>
      <c r="AE7" s="362">
        <v>0</v>
      </c>
      <c r="AF7" s="362">
        <v>0</v>
      </c>
      <c r="AG7" s="362">
        <v>0</v>
      </c>
      <c r="AH7" s="362">
        <v>0</v>
      </c>
      <c r="AI7" s="362">
        <v>0</v>
      </c>
      <c r="AJ7" s="362">
        <v>0</v>
      </c>
      <c r="AK7" s="362">
        <v>0</v>
      </c>
      <c r="AL7" s="362">
        <v>0</v>
      </c>
      <c r="AM7" s="362">
        <v>0</v>
      </c>
      <c r="AN7" s="362">
        <v>0</v>
      </c>
      <c r="AO7" s="362">
        <v>0</v>
      </c>
      <c r="AP7" s="362">
        <v>0</v>
      </c>
      <c r="AQ7" s="362">
        <v>0</v>
      </c>
      <c r="AR7" s="362">
        <v>0</v>
      </c>
      <c r="AS7" s="362">
        <v>0</v>
      </c>
      <c r="AT7" s="362">
        <v>0</v>
      </c>
      <c r="AU7" s="362">
        <v>0</v>
      </c>
      <c r="AV7" s="362">
        <v>0</v>
      </c>
      <c r="AW7" s="362">
        <v>0</v>
      </c>
      <c r="AX7" s="362">
        <v>0</v>
      </c>
      <c r="AY7" s="362">
        <v>0</v>
      </c>
      <c r="AZ7" s="362">
        <v>0</v>
      </c>
      <c r="BA7" s="362">
        <v>0</v>
      </c>
    </row>
    <row r="8" spans="1:53">
      <c r="L8" s="361" t="s">
        <v>81</v>
      </c>
      <c r="M8" s="361"/>
      <c r="N8" s="361"/>
      <c r="O8" s="361"/>
      <c r="P8" s="361"/>
      <c r="Q8" s="361"/>
      <c r="R8" s="361"/>
      <c r="S8" s="362">
        <v>0</v>
      </c>
      <c r="T8" s="362">
        <v>0</v>
      </c>
      <c r="U8" s="362">
        <v>0</v>
      </c>
      <c r="V8" s="362">
        <v>0</v>
      </c>
      <c r="W8" s="362">
        <v>0</v>
      </c>
      <c r="X8" s="362">
        <v>0</v>
      </c>
      <c r="Y8" s="362">
        <v>0</v>
      </c>
      <c r="Z8" s="362">
        <v>0</v>
      </c>
      <c r="AA8" s="362">
        <v>0</v>
      </c>
      <c r="AB8" s="362">
        <v>0</v>
      </c>
      <c r="AC8" s="362">
        <v>0</v>
      </c>
      <c r="AD8" s="362">
        <v>0</v>
      </c>
      <c r="AE8" s="362">
        <v>0</v>
      </c>
      <c r="AF8" s="362">
        <v>0</v>
      </c>
      <c r="AG8" s="362">
        <v>0</v>
      </c>
      <c r="AH8" s="362">
        <v>0</v>
      </c>
      <c r="AI8" s="362">
        <v>0</v>
      </c>
      <c r="AJ8" s="362">
        <v>0</v>
      </c>
      <c r="AK8" s="362">
        <v>0</v>
      </c>
      <c r="AL8" s="362">
        <v>0</v>
      </c>
      <c r="AM8" s="362">
        <v>0</v>
      </c>
      <c r="AN8" s="362">
        <v>0</v>
      </c>
      <c r="AO8" s="362">
        <v>0</v>
      </c>
      <c r="AP8" s="362">
        <v>0</v>
      </c>
      <c r="AQ8" s="362">
        <v>0</v>
      </c>
      <c r="AR8" s="362">
        <v>0</v>
      </c>
      <c r="AS8" s="362">
        <v>0</v>
      </c>
      <c r="AT8" s="362">
        <v>0</v>
      </c>
      <c r="AU8" s="362">
        <v>0</v>
      </c>
      <c r="AV8" s="362">
        <v>0</v>
      </c>
      <c r="AW8" s="362">
        <v>0</v>
      </c>
      <c r="AX8" s="362">
        <v>0</v>
      </c>
      <c r="AY8" s="362">
        <v>0</v>
      </c>
      <c r="AZ8" s="362">
        <v>0</v>
      </c>
      <c r="BA8" s="362">
        <v>0</v>
      </c>
    </row>
    <row r="9" spans="1:53">
      <c r="L9" s="361" t="s">
        <v>32</v>
      </c>
      <c r="M9" s="361"/>
      <c r="N9" s="361"/>
      <c r="O9" s="361"/>
      <c r="P9" s="361"/>
      <c r="Q9" s="361"/>
      <c r="R9" s="361"/>
      <c r="S9" s="362">
        <v>0</v>
      </c>
      <c r="T9" s="362">
        <v>0</v>
      </c>
      <c r="U9" s="362">
        <v>0</v>
      </c>
      <c r="V9" s="362">
        <v>0</v>
      </c>
      <c r="W9" s="362">
        <v>0</v>
      </c>
      <c r="X9" s="362">
        <v>0</v>
      </c>
      <c r="Y9" s="362">
        <v>0</v>
      </c>
      <c r="Z9" s="362">
        <v>0</v>
      </c>
      <c r="AA9" s="362">
        <v>0</v>
      </c>
      <c r="AB9" s="362">
        <v>0</v>
      </c>
      <c r="AC9" s="362">
        <v>0</v>
      </c>
      <c r="AD9" s="362">
        <v>0</v>
      </c>
      <c r="AE9" s="362">
        <v>0</v>
      </c>
      <c r="AF9" s="362">
        <v>0</v>
      </c>
      <c r="AG9" s="362">
        <v>0</v>
      </c>
      <c r="AH9" s="362">
        <v>0</v>
      </c>
      <c r="AI9" s="362">
        <v>0</v>
      </c>
      <c r="AJ9" s="362">
        <v>0</v>
      </c>
      <c r="AK9" s="362">
        <v>0</v>
      </c>
      <c r="AL9" s="362">
        <v>0</v>
      </c>
      <c r="AM9" s="362">
        <v>0</v>
      </c>
      <c r="AN9" s="362">
        <v>0</v>
      </c>
      <c r="AO9" s="362">
        <v>0</v>
      </c>
      <c r="AP9" s="362">
        <v>0</v>
      </c>
      <c r="AQ9" s="362">
        <v>0</v>
      </c>
      <c r="AR9" s="362">
        <v>0</v>
      </c>
      <c r="AS9" s="362">
        <v>0</v>
      </c>
      <c r="AT9" s="362">
        <v>0</v>
      </c>
      <c r="AU9" s="362">
        <v>0</v>
      </c>
      <c r="AV9" s="362">
        <v>0</v>
      </c>
      <c r="AW9" s="362">
        <v>0</v>
      </c>
      <c r="AX9" s="362">
        <v>0</v>
      </c>
      <c r="AY9" s="362">
        <v>0</v>
      </c>
      <c r="AZ9" s="362">
        <v>0</v>
      </c>
      <c r="BA9" s="362">
        <v>0</v>
      </c>
    </row>
    <row r="15" spans="1:53">
      <c r="L15" s="439"/>
      <c r="M15" s="439"/>
      <c r="N15" s="439"/>
    </row>
    <row r="16" spans="1:53">
      <c r="M16" s="439"/>
      <c r="N16" s="439"/>
    </row>
  </sheetData>
  <pageMargins left="0.7" right="0.7" top="0.75" bottom="0.75" header="0.3" footer="0.3"/>
  <pageSetup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0070C0"/>
  </sheetPr>
  <dimension ref="A1"/>
  <sheetViews>
    <sheetView showGridLines="0" workbookViewId="0">
      <selection activeCell="E10" sqref="E10"/>
    </sheetView>
  </sheetViews>
  <sheetFormatPr defaultRowHeight="14.25"/>
  <sheetData>
    <row r="1" spans="1:1" s="20" customFormat="1" ht="27.75">
      <c r="A1" s="19" t="s">
        <v>49</v>
      </c>
    </row>
  </sheetData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showGridLines="0" workbookViewId="0">
      <selection activeCell="E10" sqref="E10"/>
    </sheetView>
  </sheetViews>
  <sheetFormatPr defaultRowHeight="14.25"/>
  <sheetData>
    <row r="1" spans="1:1" s="45" customFormat="1" ht="27.75">
      <c r="A1" s="41" t="s">
        <v>103</v>
      </c>
    </row>
  </sheetData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0070C0"/>
  </sheetPr>
  <dimension ref="A1"/>
  <sheetViews>
    <sheetView showGridLines="0" workbookViewId="0">
      <selection activeCell="E10" sqref="E10"/>
    </sheetView>
  </sheetViews>
  <sheetFormatPr defaultRowHeight="14.25"/>
  <sheetData>
    <row r="1" spans="1:1" s="20" customFormat="1" ht="27.75">
      <c r="A1" s="19" t="s">
        <v>50</v>
      </c>
    </row>
  </sheetData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M22"/>
  <sheetViews>
    <sheetView topLeftCell="A25" zoomScale="80" zoomScaleNormal="80" workbookViewId="0">
      <selection activeCell="N35" sqref="N35"/>
    </sheetView>
  </sheetViews>
  <sheetFormatPr defaultColWidth="9" defaultRowHeight="14.25"/>
  <cols>
    <col min="1" max="1" width="9" style="151"/>
    <col min="2" max="2" width="48.5" style="151" customWidth="1"/>
    <col min="3" max="16384" width="9" style="151"/>
  </cols>
  <sheetData>
    <row r="2" spans="2:13" ht="15">
      <c r="B2" s="148" t="s">
        <v>154</v>
      </c>
      <c r="C2" s="149">
        <v>2016</v>
      </c>
      <c r="D2" s="150"/>
      <c r="E2" s="719">
        <v>2025</v>
      </c>
      <c r="F2" s="719"/>
      <c r="G2" s="719"/>
      <c r="H2" s="719"/>
      <c r="I2" s="150"/>
      <c r="J2" s="719">
        <v>2050</v>
      </c>
      <c r="K2" s="719"/>
      <c r="L2" s="719"/>
      <c r="M2" s="719"/>
    </row>
    <row r="3" spans="2:13" ht="15">
      <c r="B3" s="150" t="s">
        <v>148</v>
      </c>
      <c r="C3" s="152"/>
      <c r="D3" s="152"/>
      <c r="E3" s="393" t="s">
        <v>146</v>
      </c>
      <c r="F3" s="388" t="s">
        <v>145</v>
      </c>
      <c r="G3" s="397" t="s">
        <v>144</v>
      </c>
      <c r="H3" s="401" t="s">
        <v>143</v>
      </c>
      <c r="I3" s="152"/>
      <c r="J3" s="393" t="s">
        <v>146</v>
      </c>
      <c r="K3" s="388" t="s">
        <v>145</v>
      </c>
      <c r="L3" s="397" t="s">
        <v>144</v>
      </c>
      <c r="M3" s="401" t="s">
        <v>143</v>
      </c>
    </row>
    <row r="4" spans="2:13">
      <c r="B4" s="152" t="s">
        <v>124</v>
      </c>
      <c r="C4" s="153">
        <f>'ES3'!C8/1000</f>
        <v>3.589</v>
      </c>
      <c r="D4" s="153"/>
      <c r="E4" s="394">
        <f>'ES3'!L8/1000</f>
        <v>6.6180000000000003</v>
      </c>
      <c r="F4" s="389">
        <f>'ES3'!L28/1000</f>
        <v>5.91</v>
      </c>
      <c r="G4" s="398">
        <f>'ES3'!L48/1000</f>
        <v>5.7480000000000002</v>
      </c>
      <c r="H4" s="402">
        <f>'ES3'!L68/1000</f>
        <v>6.7309999999999999</v>
      </c>
      <c r="I4" s="153"/>
      <c r="J4" s="394">
        <f>'ES3'!AK8/1000</f>
        <v>9.67</v>
      </c>
      <c r="K4" s="389">
        <f>'ES3'!AK28/1000</f>
        <v>8.3800000000000008</v>
      </c>
      <c r="L4" s="398">
        <f>'ES3'!AK48/1000</f>
        <v>5.17</v>
      </c>
      <c r="M4" s="402">
        <f>'ES3'!AK68/1000</f>
        <v>10.699</v>
      </c>
    </row>
    <row r="5" spans="2:13">
      <c r="B5" s="152" t="s">
        <v>129</v>
      </c>
      <c r="C5" s="153">
        <f>'ES3'!C9/1000</f>
        <v>2.8419976999999998</v>
      </c>
      <c r="D5" s="153"/>
      <c r="E5" s="394">
        <f>'ES3'!L9/1000</f>
        <v>5.2974492957188701</v>
      </c>
      <c r="F5" s="389">
        <f>'ES3'!L29/1000</f>
        <v>4.0492597883959371</v>
      </c>
      <c r="G5" s="398">
        <f>'ES3'!L49/1000</f>
        <v>3.1660141853919721</v>
      </c>
      <c r="H5" s="402">
        <f>'ES3'!L69/1000</f>
        <v>3.9785039042716281</v>
      </c>
      <c r="I5" s="153"/>
      <c r="J5" s="394">
        <f>'ES3'!AK9/1000</f>
        <v>3.8843723540143111</v>
      </c>
      <c r="K5" s="389">
        <f>'ES3'!AK29/1000</f>
        <v>3.6075507358574042</v>
      </c>
      <c r="L5" s="398">
        <f>'ES3'!AK49/1000</f>
        <v>1.0120300168753467</v>
      </c>
      <c r="M5" s="402">
        <f>'ES3'!AK69/1000</f>
        <v>1.768245254131698</v>
      </c>
    </row>
    <row r="6" spans="2:13">
      <c r="B6" s="152" t="s">
        <v>130</v>
      </c>
      <c r="C6" s="153">
        <f>'ES3'!C10/1000</f>
        <v>0</v>
      </c>
      <c r="D6" s="153"/>
      <c r="E6" s="394">
        <f>'ES3'!L10/1000</f>
        <v>0</v>
      </c>
      <c r="F6" s="389">
        <f>'ES3'!L30/1000</f>
        <v>0</v>
      </c>
      <c r="G6" s="398">
        <f>'ES3'!L50/1000</f>
        <v>0</v>
      </c>
      <c r="H6" s="402">
        <f>'ES3'!L70/1000</f>
        <v>0</v>
      </c>
      <c r="I6" s="153"/>
      <c r="J6" s="394">
        <f>'ES3'!AK10/1000</f>
        <v>14.5</v>
      </c>
      <c r="K6" s="389">
        <f>'ES3'!AK30/1000</f>
        <v>0</v>
      </c>
      <c r="L6" s="398">
        <f>'ES3'!AK50/1000</f>
        <v>0</v>
      </c>
      <c r="M6" s="402">
        <f>'ES3'!AK70/1000</f>
        <v>0</v>
      </c>
    </row>
    <row r="7" spans="2:13">
      <c r="B7" s="152" t="s">
        <v>131</v>
      </c>
      <c r="C7" s="153">
        <f>'ES3'!C11/1000</f>
        <v>4.0230148992218639</v>
      </c>
      <c r="D7" s="153"/>
      <c r="E7" s="394">
        <f>'ES3'!L11/1000</f>
        <v>4.5652443795551845</v>
      </c>
      <c r="F7" s="389">
        <f>'ES3'!L31/1000</f>
        <v>4.6147133173786026</v>
      </c>
      <c r="G7" s="398">
        <f>'ES3'!L51/1000</f>
        <v>4.5402139048468166</v>
      </c>
      <c r="H7" s="402">
        <f>'ES3'!L71/1000</f>
        <v>5.521573841993801</v>
      </c>
      <c r="I7" s="153"/>
      <c r="J7" s="394">
        <f>'ES3'!AK11/1000</f>
        <v>3.0255842726644198</v>
      </c>
      <c r="K7" s="389">
        <f>'ES3'!AK31/1000</f>
        <v>4.6180264322636475</v>
      </c>
      <c r="L7" s="398">
        <f>'ES3'!AK51/1000</f>
        <v>4.5453405405265732</v>
      </c>
      <c r="M7" s="402">
        <f>'ES3'!AK71/1000</f>
        <v>7.5035919287597261</v>
      </c>
    </row>
    <row r="8" spans="2:13">
      <c r="B8" s="152" t="s">
        <v>132</v>
      </c>
      <c r="C8" s="153">
        <f>'ES3'!C12/1000</f>
        <v>29.122</v>
      </c>
      <c r="D8" s="153"/>
      <c r="E8" s="394">
        <f>'ES3'!L12/1000</f>
        <v>20.986999999999998</v>
      </c>
      <c r="F8" s="389">
        <f>'ES3'!L32/1000</f>
        <v>22.853000000000002</v>
      </c>
      <c r="G8" s="398">
        <f>'ES3'!L52/1000</f>
        <v>32.935000000000002</v>
      </c>
      <c r="H8" s="402">
        <f>'ES3'!L72/1000</f>
        <v>28.027999999999999</v>
      </c>
      <c r="I8" s="153"/>
      <c r="J8" s="394">
        <f>'ES3'!AK12/1000</f>
        <v>3.2</v>
      </c>
      <c r="K8" s="389">
        <f>'ES3'!AK32/1000</f>
        <v>6</v>
      </c>
      <c r="L8" s="398">
        <f>'ES3'!AK52/1000</f>
        <v>31.8</v>
      </c>
      <c r="M8" s="402">
        <f>'ES3'!AK72/1000</f>
        <v>12.3</v>
      </c>
    </row>
    <row r="9" spans="2:13">
      <c r="B9" s="152" t="s">
        <v>133</v>
      </c>
      <c r="C9" s="153">
        <f>'ES3'!C13/1000</f>
        <v>12.808</v>
      </c>
      <c r="D9" s="153"/>
      <c r="E9" s="394">
        <f>'ES3'!L13/1000</f>
        <v>0</v>
      </c>
      <c r="F9" s="389">
        <f>'ES3'!L33/1000</f>
        <v>0</v>
      </c>
      <c r="G9" s="398">
        <f>'ES3'!L53/1000</f>
        <v>0</v>
      </c>
      <c r="H9" s="402">
        <f>'ES3'!L73/1000</f>
        <v>0</v>
      </c>
      <c r="I9" s="153"/>
      <c r="J9" s="394">
        <f>'ES3'!AK13/1000</f>
        <v>0</v>
      </c>
      <c r="K9" s="389">
        <f>'ES3'!AK33/1000</f>
        <v>0</v>
      </c>
      <c r="L9" s="398">
        <f>'ES3'!AK53/1000</f>
        <v>0</v>
      </c>
      <c r="M9" s="402">
        <f>'ES3'!AK73/1000</f>
        <v>0</v>
      </c>
    </row>
    <row r="10" spans="2:13">
      <c r="B10" s="152" t="s">
        <v>134</v>
      </c>
      <c r="C10" s="153">
        <f>'ES3'!C14/1000</f>
        <v>1.7431394464955685</v>
      </c>
      <c r="D10" s="153"/>
      <c r="E10" s="394">
        <f>'ES3'!L14/1000</f>
        <v>1.9767661828037413</v>
      </c>
      <c r="F10" s="389">
        <f>'ES3'!L34/1000</f>
        <v>1.905989027716297</v>
      </c>
      <c r="G10" s="398">
        <f>'ES3'!L54/1000</f>
        <v>1.8534331413816079</v>
      </c>
      <c r="H10" s="402">
        <f>'ES3'!L74/1000</f>
        <v>1.9767661828037413</v>
      </c>
      <c r="I10" s="153"/>
      <c r="J10" s="394">
        <f>'ES3'!AK14/1000</f>
        <v>3.0445152121930774</v>
      </c>
      <c r="K10" s="389">
        <f>'ES3'!AK34/1000</f>
        <v>2.5210654679902555</v>
      </c>
      <c r="L10" s="398">
        <f>'ES3'!AK54/1000</f>
        <v>1.9351808650235065</v>
      </c>
      <c r="M10" s="402">
        <f>'ES3'!AK74/1000</f>
        <v>4.5395152121930771</v>
      </c>
    </row>
    <row r="11" spans="2:13">
      <c r="B11" s="152" t="s">
        <v>135</v>
      </c>
      <c r="C11" s="153">
        <f>'ES3'!C15/1000</f>
        <v>3.8</v>
      </c>
      <c r="D11" s="153"/>
      <c r="E11" s="394">
        <f>'ES3'!L15/1000</f>
        <v>15.605</v>
      </c>
      <c r="F11" s="389">
        <f>'ES3'!L35/1000</f>
        <v>11.205</v>
      </c>
      <c r="G11" s="398">
        <f>'ES3'!L55/1000</f>
        <v>8.4049999999999994</v>
      </c>
      <c r="H11" s="402">
        <f>'ES3'!L75/1000</f>
        <v>13.205</v>
      </c>
      <c r="I11" s="153"/>
      <c r="J11" s="394">
        <f>'ES3'!AK15/1000</f>
        <v>19.704999999999998</v>
      </c>
      <c r="K11" s="389">
        <f>'ES3'!AK35/1000</f>
        <v>15.005000000000001</v>
      </c>
      <c r="L11" s="398">
        <f>'ES3'!AK55/1000</f>
        <v>9.8049999999999997</v>
      </c>
      <c r="M11" s="402">
        <f>'ES3'!AK75/1000</f>
        <v>16.504999999999999</v>
      </c>
    </row>
    <row r="12" spans="2:13">
      <c r="B12" s="152" t="s">
        <v>136</v>
      </c>
      <c r="C12" s="153">
        <f>'ES3'!C16/1000</f>
        <v>5.6000000000000001E-2</v>
      </c>
      <c r="D12" s="153"/>
      <c r="E12" s="394">
        <f>'ES3'!L16/1000</f>
        <v>1.2726999999999999</v>
      </c>
      <c r="F12" s="389">
        <f>'ES3'!L36/1000</f>
        <v>0.48519999999999996</v>
      </c>
      <c r="G12" s="398">
        <f>'ES3'!L56/1000</f>
        <v>7.2499999999999995E-2</v>
      </c>
      <c r="H12" s="402">
        <f>'ES3'!L76/1000</f>
        <v>0.48519999999999996</v>
      </c>
      <c r="I12" s="153"/>
      <c r="J12" s="394">
        <f>'ES3'!AK16/1000</f>
        <v>8.2687000000000008</v>
      </c>
      <c r="K12" s="389">
        <f>'ES3'!AK36/1000</f>
        <v>5.8601999999999999</v>
      </c>
      <c r="L12" s="398">
        <f>'ES3'!AK56/1000</f>
        <v>6.25E-2</v>
      </c>
      <c r="M12" s="402">
        <f>'ES3'!AK76/1000</f>
        <v>6.0602</v>
      </c>
    </row>
    <row r="13" spans="2:13">
      <c r="B13" s="152" t="s">
        <v>137</v>
      </c>
      <c r="C13" s="153">
        <f>'ES3'!C17/1000</f>
        <v>8.9740000000000002</v>
      </c>
      <c r="D13" s="153"/>
      <c r="E13" s="394">
        <f>'ES3'!L17/1000</f>
        <v>4.7519999999999998</v>
      </c>
      <c r="F13" s="389">
        <f>'ES3'!L37/1000</f>
        <v>4.7519999999999998</v>
      </c>
      <c r="G13" s="398">
        <f>'ES3'!L57/1000</f>
        <v>4.7519999999999998</v>
      </c>
      <c r="H13" s="402">
        <f>'ES3'!L77/1000</f>
        <v>4.7519999999999998</v>
      </c>
      <c r="I13" s="153"/>
      <c r="J13" s="394">
        <f>'ES3'!AK17/1000</f>
        <v>20</v>
      </c>
      <c r="K13" s="389">
        <f>'ES3'!AK37/1000</f>
        <v>16.2</v>
      </c>
      <c r="L13" s="398">
        <f>'ES3'!AK57/1000</f>
        <v>5.5</v>
      </c>
      <c r="M13" s="402">
        <f>'ES3'!AK77/1000</f>
        <v>18.600000000000001</v>
      </c>
    </row>
    <row r="14" spans="2:13">
      <c r="B14" s="152" t="s">
        <v>138</v>
      </c>
      <c r="C14" s="153">
        <f>'ES3'!C18/1000</f>
        <v>5.0777999999999999</v>
      </c>
      <c r="D14" s="153"/>
      <c r="E14" s="394">
        <f>'ES3'!L18/1000</f>
        <v>17.038700000000002</v>
      </c>
      <c r="F14" s="389">
        <f>'ES3'!L38/1000</f>
        <v>14.8727</v>
      </c>
      <c r="G14" s="398">
        <f>'ES3'!L58/1000</f>
        <v>10.701799999999999</v>
      </c>
      <c r="H14" s="402">
        <f>'ES3'!L78/1000</f>
        <v>13.072700000000001</v>
      </c>
      <c r="I14" s="153"/>
      <c r="J14" s="394">
        <f>'ES3'!AK18/1000</f>
        <v>29.788700000000002</v>
      </c>
      <c r="K14" s="389">
        <f>'ES3'!AK38/1000</f>
        <v>23.838699999999999</v>
      </c>
      <c r="L14" s="398">
        <f>'ES3'!AK58/1000</f>
        <v>16.672799999999999</v>
      </c>
      <c r="M14" s="402">
        <f>'ES3'!AK78/1000</f>
        <v>21.338699999999999</v>
      </c>
    </row>
    <row r="15" spans="2:13">
      <c r="B15" s="152" t="s">
        <v>139</v>
      </c>
      <c r="C15" s="153">
        <f>'ES3'!C19/1000</f>
        <v>10.379654856003512</v>
      </c>
      <c r="D15" s="153"/>
      <c r="E15" s="394">
        <f>'ES3'!L19/1000</f>
        <v>17.709191922247051</v>
      </c>
      <c r="F15" s="389">
        <f>'ES3'!L39/1000</f>
        <v>16.458580712152354</v>
      </c>
      <c r="G15" s="398">
        <f>'ES3'!L59/1000</f>
        <v>12.983005002017665</v>
      </c>
      <c r="H15" s="402">
        <f>'ES3'!L79/1000</f>
        <v>15.342885786547059</v>
      </c>
      <c r="I15" s="153"/>
      <c r="J15" s="394">
        <f>'ES3'!AK19/1000</f>
        <v>21.604156082728668</v>
      </c>
      <c r="K15" s="389">
        <f>'ES3'!AK39/1000</f>
        <v>19.097612704069199</v>
      </c>
      <c r="L15" s="398">
        <f>'ES3'!AK59/1000</f>
        <v>6.8098170340802096</v>
      </c>
      <c r="M15" s="402">
        <f>'ES3'!AK79/1000</f>
        <v>18.210729216352558</v>
      </c>
    </row>
    <row r="16" spans="2:13">
      <c r="B16" s="152" t="s">
        <v>140</v>
      </c>
      <c r="C16" s="153">
        <f>'ES3'!C20/1000</f>
        <v>11.313874994769996</v>
      </c>
      <c r="D16" s="153"/>
      <c r="E16" s="394">
        <f>'ES3'!L20/1000</f>
        <v>19.887342563548728</v>
      </c>
      <c r="F16" s="389">
        <f>'ES3'!L40/1000</f>
        <v>17.87134256354873</v>
      </c>
      <c r="G16" s="398">
        <f>'ES3'!L60/1000</f>
        <v>14.32690894188077</v>
      </c>
      <c r="H16" s="402">
        <f>'ES3'!L80/1000</f>
        <v>23.533580682802025</v>
      </c>
      <c r="I16" s="153"/>
      <c r="J16" s="394">
        <f>'ES3'!AK20/1000</f>
        <v>38.07879172355949</v>
      </c>
      <c r="K16" s="389">
        <f>'ES3'!AK40/1000</f>
        <v>31.861791723559495</v>
      </c>
      <c r="L16" s="398">
        <f>'ES3'!AK60/1000</f>
        <v>12.978122825992777</v>
      </c>
      <c r="M16" s="402">
        <f>'ES3'!AK80/1000</f>
        <v>44.150746662202295</v>
      </c>
    </row>
    <row r="17" spans="2:13">
      <c r="B17" s="152" t="s">
        <v>141</v>
      </c>
      <c r="C17" s="153">
        <f>'ES3'!C21/1000</f>
        <v>2.9743656562199767</v>
      </c>
      <c r="D17" s="153"/>
      <c r="E17" s="394">
        <f>'ES3'!L21/1000</f>
        <v>4.3385110989482971</v>
      </c>
      <c r="F17" s="389">
        <f>'ES3'!L41/1000</f>
        <v>7.9248913401344057</v>
      </c>
      <c r="G17" s="398">
        <f>'ES3'!L61/1000</f>
        <v>5.5676703708499469</v>
      </c>
      <c r="H17" s="402">
        <f>'ES3'!L81/1000</f>
        <v>8.49312346619128</v>
      </c>
      <c r="I17" s="153"/>
      <c r="J17" s="394">
        <f>'ES3'!AK21/1000</f>
        <v>4.5382700992916458</v>
      </c>
      <c r="K17" s="389">
        <f>'ES3'!AK41/1000</f>
        <v>13.070726658001703</v>
      </c>
      <c r="L17" s="398">
        <f>'ES3'!AK61/1000</f>
        <v>6.7356232026514311</v>
      </c>
      <c r="M17" s="402">
        <f>'ES3'!AK81/1000</f>
        <v>16.959311595082653</v>
      </c>
    </row>
    <row r="18" spans="2:13">
      <c r="B18" s="152" t="s">
        <v>142</v>
      </c>
      <c r="C18" s="153">
        <f>'ES3'!C22/1000</f>
        <v>2.7944655455146901</v>
      </c>
      <c r="D18" s="153"/>
      <c r="E18" s="394">
        <f>'ES3'!L22/1000</f>
        <v>3.9501474992608738</v>
      </c>
      <c r="F18" s="389">
        <f>'ES3'!L42/1000</f>
        <v>4.2706486612618209</v>
      </c>
      <c r="G18" s="398">
        <f>'ES3'!L62/1000</f>
        <v>3.5279307275861211</v>
      </c>
      <c r="H18" s="402">
        <f>'ES3'!L82/1000</f>
        <v>4.3603643170669919</v>
      </c>
      <c r="I18" s="153"/>
      <c r="J18" s="394">
        <f>'ES3'!AK22/1000</f>
        <v>5.8086701064247661</v>
      </c>
      <c r="K18" s="389">
        <f>'ES3'!AK42/1000</f>
        <v>6.8682658946026764</v>
      </c>
      <c r="L18" s="398">
        <f>'ES3'!AK62/1000</f>
        <v>4.3284185082007269</v>
      </c>
      <c r="M18" s="402">
        <f>'ES3'!AK82/1000</f>
        <v>6.7158480140220229</v>
      </c>
    </row>
    <row r="19" spans="2:13" ht="15">
      <c r="B19" s="150" t="s">
        <v>147</v>
      </c>
      <c r="C19" s="154">
        <f>SUM(C4:C18)</f>
        <v>99.49731309822559</v>
      </c>
      <c r="D19" s="154"/>
      <c r="E19" s="395">
        <f>SUM(E4:E18)</f>
        <v>123.99805294208275</v>
      </c>
      <c r="F19" s="390">
        <f>SUM(F4:F18)</f>
        <v>117.17332541058813</v>
      </c>
      <c r="G19" s="399">
        <f>SUM(G4:G18)</f>
        <v>108.57947627395491</v>
      </c>
      <c r="H19" s="403">
        <f>SUM(H4:H18)</f>
        <v>129.4806981816765</v>
      </c>
      <c r="I19" s="154"/>
      <c r="J19" s="395">
        <f>SUM(J4:J18)</f>
        <v>185.11675985087641</v>
      </c>
      <c r="K19" s="390">
        <f>SUM(K4:K18)</f>
        <v>156.92893961634437</v>
      </c>
      <c r="L19" s="399">
        <f>SUM(L4:L18)</f>
        <v>107.35483299335057</v>
      </c>
      <c r="M19" s="403">
        <f>SUM(M4:M18)</f>
        <v>185.35088788274405</v>
      </c>
    </row>
    <row r="20" spans="2:13">
      <c r="B20" s="152"/>
      <c r="C20" s="152"/>
      <c r="D20" s="152"/>
      <c r="E20" s="393"/>
      <c r="F20" s="388"/>
      <c r="G20" s="397"/>
      <c r="H20" s="401"/>
      <c r="I20" s="152"/>
      <c r="J20" s="393"/>
      <c r="K20" s="388"/>
      <c r="L20" s="397"/>
      <c r="M20" s="401"/>
    </row>
    <row r="21" spans="2:13">
      <c r="B21" s="155" t="s">
        <v>157</v>
      </c>
      <c r="C21" s="155">
        <f>'ES3'!C43</f>
        <v>0.73440077443459795</v>
      </c>
      <c r="D21" s="152"/>
      <c r="E21" s="396">
        <f>'ES3'!L23</f>
        <v>0.64760173710211577</v>
      </c>
      <c r="F21" s="391">
        <f>'ES3'!L43</f>
        <v>0.62135059391277236</v>
      </c>
      <c r="G21" s="400">
        <f>'ES3'!L63</f>
        <v>0.66226679659138987</v>
      </c>
      <c r="H21" s="404">
        <f>'ES3'!L83</f>
        <v>0.59614127802944361</v>
      </c>
      <c r="I21" s="155"/>
      <c r="J21" s="396">
        <f>'ES3'!AK23</f>
        <v>0.6301160253838638</v>
      </c>
      <c r="K21" s="392">
        <f>'ES3'!AK43</f>
        <v>0.53892470447701346</v>
      </c>
      <c r="L21" s="400">
        <f>'ES3'!AK63</f>
        <v>0.6636566961804008</v>
      </c>
      <c r="M21" s="404">
        <f>'ES3'!AK83</f>
        <v>0.4967562996498201</v>
      </c>
    </row>
    <row r="22" spans="2:13">
      <c r="B22" s="155" t="s">
        <v>158</v>
      </c>
      <c r="C22" s="155">
        <f>'ES3'!C44</f>
        <v>0.26559922556540205</v>
      </c>
      <c r="D22" s="152"/>
      <c r="E22" s="396">
        <f>'ES3'!L24</f>
        <v>0.35239826289788423</v>
      </c>
      <c r="F22" s="391">
        <f>'ES3'!L44</f>
        <v>0.37864940608722764</v>
      </c>
      <c r="G22" s="400">
        <f>'ES3'!L64</f>
        <v>0.33773320340861013</v>
      </c>
      <c r="H22" s="404">
        <f>'ES3'!L84</f>
        <v>0.40385872197055639</v>
      </c>
      <c r="I22" s="155"/>
      <c r="J22" s="396">
        <f>'ES3'!AK24</f>
        <v>0.3698839746161362</v>
      </c>
      <c r="K22" s="392">
        <f>'ES3'!AK44</f>
        <v>0.46107529552298654</v>
      </c>
      <c r="L22" s="400">
        <f>'ES3'!AK64</f>
        <v>0.3363433038195992</v>
      </c>
      <c r="M22" s="404">
        <f>'ES3'!AK84</f>
        <v>0.50324370035017996</v>
      </c>
    </row>
  </sheetData>
  <mergeCells count="2">
    <mergeCell ref="E2:H2"/>
    <mergeCell ref="J2:M2"/>
  </mergeCells>
  <pageMargins left="0.7" right="0.7" top="0.75" bottom="0.75" header="0.3" footer="0.3"/>
  <pageSetup orientation="portrait" horizontalDpi="90" verticalDpi="90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T59"/>
  <sheetViews>
    <sheetView zoomScale="80" zoomScaleNormal="80" workbookViewId="0">
      <selection activeCell="AL16" sqref="AL16"/>
    </sheetView>
  </sheetViews>
  <sheetFormatPr defaultColWidth="9" defaultRowHeight="12.75"/>
  <cols>
    <col min="1" max="1" width="3.625" style="2" customWidth="1"/>
    <col min="2" max="2" width="38" style="2" customWidth="1"/>
    <col min="3" max="3" width="9.875" style="2" customWidth="1"/>
    <col min="4" max="22" width="9.375" style="2" customWidth="1"/>
    <col min="23" max="16384" width="9" style="2"/>
  </cols>
  <sheetData>
    <row r="1" spans="1:40" ht="15.75">
      <c r="A1" s="637" t="s">
        <v>594</v>
      </c>
    </row>
    <row r="5" spans="1:40">
      <c r="B5" s="26" t="s">
        <v>80</v>
      </c>
      <c r="C5" s="112"/>
      <c r="D5" s="112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2"/>
    </row>
    <row r="6" spans="1:40">
      <c r="B6" s="23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70"/>
    </row>
    <row r="7" spans="1:40">
      <c r="B7" s="29" t="s">
        <v>36</v>
      </c>
      <c r="C7" s="113">
        <v>2015</v>
      </c>
      <c r="D7" s="113">
        <v>2016</v>
      </c>
      <c r="E7" s="113">
        <v>2017</v>
      </c>
      <c r="F7" s="113">
        <v>2018</v>
      </c>
      <c r="G7" s="113">
        <v>2019</v>
      </c>
      <c r="H7" s="113">
        <v>2020</v>
      </c>
      <c r="I7" s="113">
        <v>2021</v>
      </c>
      <c r="J7" s="113">
        <v>2022</v>
      </c>
      <c r="K7" s="113">
        <v>2023</v>
      </c>
      <c r="L7" s="113">
        <v>2024</v>
      </c>
      <c r="M7" s="113">
        <v>2025</v>
      </c>
      <c r="N7" s="113">
        <v>2026</v>
      </c>
      <c r="O7" s="113">
        <v>2027</v>
      </c>
      <c r="P7" s="113">
        <v>2028</v>
      </c>
      <c r="Q7" s="113">
        <v>2029</v>
      </c>
      <c r="R7" s="113">
        <v>2030</v>
      </c>
      <c r="S7" s="113">
        <v>2031</v>
      </c>
      <c r="T7" s="113">
        <v>2032</v>
      </c>
      <c r="U7" s="113">
        <v>2033</v>
      </c>
      <c r="V7" s="113">
        <v>2034</v>
      </c>
      <c r="W7" s="113">
        <v>2035</v>
      </c>
      <c r="X7" s="113">
        <v>2036</v>
      </c>
      <c r="Y7" s="113">
        <v>2037</v>
      </c>
      <c r="Z7" s="113">
        <v>2038</v>
      </c>
      <c r="AA7" s="113">
        <v>2039</v>
      </c>
      <c r="AB7" s="113">
        <v>2040</v>
      </c>
      <c r="AC7" s="113">
        <v>2041</v>
      </c>
      <c r="AD7" s="113">
        <v>2042</v>
      </c>
      <c r="AE7" s="113">
        <v>2043</v>
      </c>
      <c r="AF7" s="113">
        <v>2044</v>
      </c>
      <c r="AG7" s="113">
        <v>2045</v>
      </c>
      <c r="AH7" s="113">
        <v>2046</v>
      </c>
      <c r="AI7" s="113">
        <v>2047</v>
      </c>
      <c r="AJ7" s="113">
        <v>2048</v>
      </c>
      <c r="AK7" s="113">
        <v>2049</v>
      </c>
      <c r="AL7" s="113">
        <v>2050</v>
      </c>
    </row>
    <row r="8" spans="1:40">
      <c r="B8" s="30" t="s">
        <v>129</v>
      </c>
      <c r="C8" s="405"/>
      <c r="D8" s="109">
        <v>17.84702313565278</v>
      </c>
      <c r="E8" s="109">
        <v>23.824840147518287</v>
      </c>
      <c r="F8" s="109">
        <v>24.253933358947709</v>
      </c>
      <c r="G8" s="109">
        <v>26.576983237222631</v>
      </c>
      <c r="H8" s="109">
        <v>26.387160685845991</v>
      </c>
      <c r="I8" s="109">
        <v>25.797184677376269</v>
      </c>
      <c r="J8" s="109">
        <v>25.538851527468189</v>
      </c>
      <c r="K8" s="109">
        <v>26.107699298597112</v>
      </c>
      <c r="L8" s="109">
        <v>26.887092833574489</v>
      </c>
      <c r="M8" s="109">
        <v>29.592308395107256</v>
      </c>
      <c r="N8" s="109">
        <v>29.162411211021762</v>
      </c>
      <c r="O8" s="109">
        <v>30.352062329988218</v>
      </c>
      <c r="P8" s="109">
        <v>29.903404569849677</v>
      </c>
      <c r="Q8" s="109">
        <v>29.980423837770473</v>
      </c>
      <c r="R8" s="109">
        <v>30.104351658139603</v>
      </c>
      <c r="S8" s="109">
        <v>29.712920267000737</v>
      </c>
      <c r="T8" s="109">
        <v>29.587322078544481</v>
      </c>
      <c r="U8" s="109">
        <v>28.820793478661443</v>
      </c>
      <c r="V8" s="109">
        <v>28.048146429250711</v>
      </c>
      <c r="W8" s="109">
        <v>26.179284731696345</v>
      </c>
      <c r="X8" s="109">
        <v>24.913534294881043</v>
      </c>
      <c r="Y8" s="109">
        <v>24.320870798537197</v>
      </c>
      <c r="Z8" s="109">
        <v>23.639795554215908</v>
      </c>
      <c r="AA8" s="109">
        <v>22.3208903263058</v>
      </c>
      <c r="AB8" s="109">
        <v>22.344085159339741</v>
      </c>
      <c r="AC8" s="109">
        <v>20.738006157107066</v>
      </c>
      <c r="AD8" s="109">
        <v>19.118789571090947</v>
      </c>
      <c r="AE8" s="109">
        <v>17.94892834143322</v>
      </c>
      <c r="AF8" s="109">
        <v>18.939889248878039</v>
      </c>
      <c r="AG8" s="109">
        <v>19.278020163718971</v>
      </c>
      <c r="AH8" s="109">
        <v>16.637974852034041</v>
      </c>
      <c r="AI8" s="109">
        <v>16.636541146658548</v>
      </c>
      <c r="AJ8" s="109">
        <v>15.173958747192156</v>
      </c>
      <c r="AK8" s="109">
        <v>15.009068467456665</v>
      </c>
      <c r="AL8" s="110">
        <v>13.830822276717427</v>
      </c>
    </row>
    <row r="9" spans="1:40">
      <c r="B9" s="30" t="s">
        <v>130</v>
      </c>
      <c r="C9" s="405"/>
      <c r="D9" s="109">
        <v>0</v>
      </c>
      <c r="E9" s="109">
        <v>0</v>
      </c>
      <c r="F9" s="109">
        <v>0</v>
      </c>
      <c r="G9" s="109">
        <v>0</v>
      </c>
      <c r="H9" s="109">
        <v>0</v>
      </c>
      <c r="I9" s="109">
        <v>0</v>
      </c>
      <c r="J9" s="109">
        <v>0</v>
      </c>
      <c r="K9" s="109">
        <v>0</v>
      </c>
      <c r="L9" s="109">
        <v>0</v>
      </c>
      <c r="M9" s="109">
        <v>0</v>
      </c>
      <c r="N9" s="109">
        <v>0</v>
      </c>
      <c r="O9" s="109">
        <v>0</v>
      </c>
      <c r="P9" s="109">
        <v>0</v>
      </c>
      <c r="Q9" s="109">
        <v>0</v>
      </c>
      <c r="R9" s="109">
        <v>6.5939247000000014</v>
      </c>
      <c r="S9" s="109">
        <v>12.276890600000002</v>
      </c>
      <c r="T9" s="109">
        <v>18.5340357</v>
      </c>
      <c r="U9" s="109">
        <v>20.832298299999998</v>
      </c>
      <c r="V9" s="109">
        <v>23.915634529999998</v>
      </c>
      <c r="W9" s="109">
        <v>18.293047029999997</v>
      </c>
      <c r="X9" s="109">
        <v>17.314564529999998</v>
      </c>
      <c r="Y9" s="109">
        <v>17.917691630000004</v>
      </c>
      <c r="Z9" s="109">
        <v>17.829555029999991</v>
      </c>
      <c r="AA9" s="109">
        <v>16.32146006</v>
      </c>
      <c r="AB9" s="109">
        <v>16.286288461000009</v>
      </c>
      <c r="AC9" s="109">
        <v>15.148355080000009</v>
      </c>
      <c r="AD9" s="109">
        <v>17.250687987000003</v>
      </c>
      <c r="AE9" s="109">
        <v>15.143645537000006</v>
      </c>
      <c r="AF9" s="109">
        <v>18.631086819000004</v>
      </c>
      <c r="AG9" s="109">
        <v>20.762763846999995</v>
      </c>
      <c r="AH9" s="109">
        <v>17.340363186999998</v>
      </c>
      <c r="AI9" s="109">
        <v>17.246684636199994</v>
      </c>
      <c r="AJ9" s="109">
        <v>14.922966969000003</v>
      </c>
      <c r="AK9" s="109">
        <v>14.487861898000002</v>
      </c>
      <c r="AL9" s="110">
        <v>15.04505187819999</v>
      </c>
    </row>
    <row r="10" spans="1:40">
      <c r="B10" s="30" t="s">
        <v>131</v>
      </c>
      <c r="C10" s="405"/>
      <c r="D10" s="109">
        <v>19.893871460515228</v>
      </c>
      <c r="E10" s="109">
        <v>18.960456390399997</v>
      </c>
      <c r="F10" s="109">
        <v>18.836355815000005</v>
      </c>
      <c r="G10" s="109">
        <v>17.891249487</v>
      </c>
      <c r="H10" s="109">
        <v>18.005684098</v>
      </c>
      <c r="I10" s="109">
        <v>17.146459469</v>
      </c>
      <c r="J10" s="109">
        <v>16.141973544000003</v>
      </c>
      <c r="K10" s="109">
        <v>15.959719226000004</v>
      </c>
      <c r="L10" s="109">
        <v>15.822606251000003</v>
      </c>
      <c r="M10" s="109">
        <v>15.416148095</v>
      </c>
      <c r="N10" s="109">
        <v>14.010799809999998</v>
      </c>
      <c r="O10" s="109">
        <v>14.757496032000001</v>
      </c>
      <c r="P10" s="109">
        <v>14.420041897000004</v>
      </c>
      <c r="Q10" s="109">
        <v>14.028538649999998</v>
      </c>
      <c r="R10" s="109">
        <v>6.7551323971999988</v>
      </c>
      <c r="S10" s="109">
        <v>6.0424727799999998</v>
      </c>
      <c r="T10" s="109">
        <v>6.2646010159999994</v>
      </c>
      <c r="U10" s="109">
        <v>4.9257121449999994</v>
      </c>
      <c r="V10" s="109">
        <v>4.3964890060000004</v>
      </c>
      <c r="W10" s="109">
        <v>2.3677510790000005</v>
      </c>
      <c r="X10" s="109">
        <v>1.945734211</v>
      </c>
      <c r="Y10" s="109">
        <v>1.8370902097999999</v>
      </c>
      <c r="Z10" s="109">
        <v>1.7612996145000002</v>
      </c>
      <c r="AA10" s="109">
        <v>1.8956330700000001</v>
      </c>
      <c r="AB10" s="109">
        <v>1.8709312389999999</v>
      </c>
      <c r="AC10" s="109">
        <v>0.92944358800000004</v>
      </c>
      <c r="AD10" s="109">
        <v>0.88836426199999996</v>
      </c>
      <c r="AE10" s="109">
        <v>0.62389171200000004</v>
      </c>
      <c r="AF10" s="109">
        <v>0.6312043759999999</v>
      </c>
      <c r="AG10" s="109">
        <v>0.58769586400000007</v>
      </c>
      <c r="AH10" s="109">
        <v>0.48383622649999997</v>
      </c>
      <c r="AI10" s="109">
        <v>0.43860092000000006</v>
      </c>
      <c r="AJ10" s="109">
        <v>0.33835764000000002</v>
      </c>
      <c r="AK10" s="109">
        <v>0.30766582400000003</v>
      </c>
      <c r="AL10" s="110">
        <v>0.28568137399999999</v>
      </c>
    </row>
    <row r="11" spans="1:40">
      <c r="B11" s="30" t="s">
        <v>132</v>
      </c>
      <c r="C11" s="405"/>
      <c r="D11" s="109">
        <v>122.1</v>
      </c>
      <c r="E11" s="109">
        <v>119.18085421699996</v>
      </c>
      <c r="F11" s="109">
        <v>104.01394067172002</v>
      </c>
      <c r="G11" s="109">
        <v>94.937915531829958</v>
      </c>
      <c r="H11" s="109">
        <v>91.672120074460139</v>
      </c>
      <c r="I11" s="109">
        <v>70.57837235017999</v>
      </c>
      <c r="J11" s="109">
        <v>52.592861998880011</v>
      </c>
      <c r="K11" s="109">
        <v>40.723297916100016</v>
      </c>
      <c r="L11" s="109">
        <v>44.816322725999967</v>
      </c>
      <c r="M11" s="109">
        <v>47.206303516198744</v>
      </c>
      <c r="N11" s="109">
        <v>35.207521872599997</v>
      </c>
      <c r="O11" s="109">
        <v>42.714831499000013</v>
      </c>
      <c r="P11" s="109">
        <v>35.307825081812595</v>
      </c>
      <c r="Q11" s="109">
        <v>39.116200556000031</v>
      </c>
      <c r="R11" s="109">
        <v>42.380408624699974</v>
      </c>
      <c r="S11" s="109">
        <v>24.064697811400006</v>
      </c>
      <c r="T11" s="109">
        <v>24.155010770210005</v>
      </c>
      <c r="U11" s="109">
        <v>12.278488838700007</v>
      </c>
      <c r="V11" s="109">
        <v>9.0842869978000049</v>
      </c>
      <c r="W11" s="109">
        <v>3.5517693871999994</v>
      </c>
      <c r="X11" s="109">
        <v>2.2100507460999999</v>
      </c>
      <c r="Y11" s="109">
        <v>1.9017445150000001</v>
      </c>
      <c r="Z11" s="109">
        <v>2.0975073726000009</v>
      </c>
      <c r="AA11" s="109">
        <v>2.511975510800001</v>
      </c>
      <c r="AB11" s="109">
        <v>2.4754299795000003</v>
      </c>
      <c r="AC11" s="109">
        <v>2.2918870825000002</v>
      </c>
      <c r="AD11" s="109">
        <v>2.1572782626000002</v>
      </c>
      <c r="AE11" s="109">
        <v>1.211852511</v>
      </c>
      <c r="AF11" s="109">
        <v>1.2400565585999999</v>
      </c>
      <c r="AG11" s="109">
        <v>1.1061535601999999</v>
      </c>
      <c r="AH11" s="109">
        <v>0.81600042870000011</v>
      </c>
      <c r="AI11" s="109">
        <v>0.69447827600000012</v>
      </c>
      <c r="AJ11" s="109">
        <v>0.47366194839999998</v>
      </c>
      <c r="AK11" s="109">
        <v>0.34021285699999998</v>
      </c>
      <c r="AL11" s="110">
        <v>0.25410643820000001</v>
      </c>
    </row>
    <row r="12" spans="1:40">
      <c r="B12" s="30" t="s">
        <v>133</v>
      </c>
      <c r="C12" s="405"/>
      <c r="D12" s="109">
        <v>24</v>
      </c>
      <c r="E12" s="109">
        <v>7.1068414995000007</v>
      </c>
      <c r="F12" s="109">
        <v>10.5584161545</v>
      </c>
      <c r="G12" s="109">
        <v>4.1471333319999992</v>
      </c>
      <c r="H12" s="109">
        <v>0.71523361500000016</v>
      </c>
      <c r="I12" s="109">
        <v>0.37065211600000003</v>
      </c>
      <c r="J12" s="109">
        <v>0</v>
      </c>
      <c r="K12" s="109">
        <v>0</v>
      </c>
      <c r="L12" s="109">
        <v>0</v>
      </c>
      <c r="M12" s="109">
        <v>0</v>
      </c>
      <c r="N12" s="109">
        <v>0</v>
      </c>
      <c r="O12" s="109">
        <v>0</v>
      </c>
      <c r="P12" s="109">
        <v>0</v>
      </c>
      <c r="Q12" s="109">
        <v>0</v>
      </c>
      <c r="R12" s="109">
        <v>0</v>
      </c>
      <c r="S12" s="109">
        <v>0</v>
      </c>
      <c r="T12" s="109">
        <v>0</v>
      </c>
      <c r="U12" s="109">
        <v>0</v>
      </c>
      <c r="V12" s="109">
        <v>0</v>
      </c>
      <c r="W12" s="109">
        <v>0</v>
      </c>
      <c r="X12" s="109">
        <v>0</v>
      </c>
      <c r="Y12" s="109">
        <v>0</v>
      </c>
      <c r="Z12" s="109">
        <v>0</v>
      </c>
      <c r="AA12" s="109">
        <v>0</v>
      </c>
      <c r="AB12" s="109">
        <v>0</v>
      </c>
      <c r="AC12" s="109">
        <v>0</v>
      </c>
      <c r="AD12" s="109">
        <v>0</v>
      </c>
      <c r="AE12" s="109">
        <v>0</v>
      </c>
      <c r="AF12" s="109">
        <v>0</v>
      </c>
      <c r="AG12" s="109">
        <v>0</v>
      </c>
      <c r="AH12" s="109">
        <v>0</v>
      </c>
      <c r="AI12" s="109">
        <v>0</v>
      </c>
      <c r="AJ12" s="109">
        <v>0</v>
      </c>
      <c r="AK12" s="109">
        <v>0</v>
      </c>
      <c r="AL12" s="110">
        <v>0</v>
      </c>
    </row>
    <row r="13" spans="1:40">
      <c r="B13" s="30" t="s">
        <v>134</v>
      </c>
      <c r="C13" s="405"/>
      <c r="D13" s="109">
        <v>4.7</v>
      </c>
      <c r="E13" s="109">
        <v>6.5070529640000014</v>
      </c>
      <c r="F13" s="109">
        <v>6.5069881079999918</v>
      </c>
      <c r="G13" s="109">
        <v>6.5088352050000005</v>
      </c>
      <c r="H13" s="109">
        <v>6.6587748659999972</v>
      </c>
      <c r="I13" s="109">
        <v>6.6587740610000052</v>
      </c>
      <c r="J13" s="109">
        <v>6.6587748369999966</v>
      </c>
      <c r="K13" s="109">
        <v>6.6587749159999952</v>
      </c>
      <c r="L13" s="109">
        <v>6.6587461569999942</v>
      </c>
      <c r="M13" s="109">
        <v>6.6587452640000109</v>
      </c>
      <c r="N13" s="109">
        <v>6.6587460350000045</v>
      </c>
      <c r="O13" s="109">
        <v>6.6587435979999929</v>
      </c>
      <c r="P13" s="109">
        <v>6.658746102999995</v>
      </c>
      <c r="Q13" s="109">
        <v>6.658746039999996</v>
      </c>
      <c r="R13" s="109">
        <v>6.658743965000002</v>
      </c>
      <c r="S13" s="109">
        <v>6.6627835189999978</v>
      </c>
      <c r="T13" s="109">
        <v>6.6627844369999982</v>
      </c>
      <c r="U13" s="109">
        <v>6.6627844050000036</v>
      </c>
      <c r="V13" s="109">
        <v>6.6627843970000002</v>
      </c>
      <c r="W13" s="109">
        <v>6.6627844169999957</v>
      </c>
      <c r="X13" s="109">
        <v>6.6627844259999947</v>
      </c>
      <c r="Y13" s="109">
        <v>6.6627844610000055</v>
      </c>
      <c r="Z13" s="109">
        <v>6.6627844610000029</v>
      </c>
      <c r="AA13" s="109">
        <v>6.6627844259999955</v>
      </c>
      <c r="AB13" s="109">
        <v>6.6627844189999923</v>
      </c>
      <c r="AC13" s="109">
        <v>6.6627843189999911</v>
      </c>
      <c r="AD13" s="109">
        <v>6.6627844619999887</v>
      </c>
      <c r="AE13" s="109">
        <v>6.6627843930000035</v>
      </c>
      <c r="AF13" s="109">
        <v>6.6627844919999974</v>
      </c>
      <c r="AG13" s="109">
        <v>6.6627843789999908</v>
      </c>
      <c r="AH13" s="109">
        <v>6.6627835989999928</v>
      </c>
      <c r="AI13" s="109">
        <v>6.6627843269999971</v>
      </c>
      <c r="AJ13" s="109">
        <v>6.6627844540000067</v>
      </c>
      <c r="AK13" s="109">
        <v>6.6627556269999966</v>
      </c>
      <c r="AL13" s="110">
        <v>6.6627236250000061</v>
      </c>
    </row>
    <row r="14" spans="1:40">
      <c r="B14" s="30" t="s">
        <v>135</v>
      </c>
      <c r="C14" s="405"/>
      <c r="D14" s="109">
        <v>14.974312499999998</v>
      </c>
      <c r="E14" s="109">
        <v>27.402025296000001</v>
      </c>
      <c r="F14" s="109">
        <v>28.500576832</v>
      </c>
      <c r="G14" s="109">
        <v>37.828895310999997</v>
      </c>
      <c r="H14" s="109">
        <v>36.546085142000003</v>
      </c>
      <c r="I14" s="109">
        <v>53.835066316000002</v>
      </c>
      <c r="J14" s="109">
        <v>67.771715369999995</v>
      </c>
      <c r="K14" s="109">
        <v>82.20515159</v>
      </c>
      <c r="L14" s="109">
        <v>82.286891429999997</v>
      </c>
      <c r="M14" s="109">
        <v>81.965500179000003</v>
      </c>
      <c r="N14" s="109">
        <v>75.760329049999996</v>
      </c>
      <c r="O14" s="109">
        <v>63.886044963000003</v>
      </c>
      <c r="P14" s="109">
        <v>48.842448132999998</v>
      </c>
      <c r="Q14" s="109">
        <v>40.304964634000001</v>
      </c>
      <c r="R14" s="109">
        <v>29.732587674000001</v>
      </c>
      <c r="S14" s="109">
        <v>25.152584528999999</v>
      </c>
      <c r="T14" s="109">
        <v>6.930015815</v>
      </c>
      <c r="U14" s="109">
        <v>-2.550977483</v>
      </c>
      <c r="V14" s="109">
        <v>-15.720797118</v>
      </c>
      <c r="W14" s="109">
        <v>-15.770102830000001</v>
      </c>
      <c r="X14" s="109">
        <v>-16.682324668</v>
      </c>
      <c r="Y14" s="109">
        <v>-14.991582965999999</v>
      </c>
      <c r="Z14" s="109">
        <v>-14.110388755000001</v>
      </c>
      <c r="AA14" s="109">
        <v>-9.9380464990000004</v>
      </c>
      <c r="AB14" s="109">
        <v>-9.9060410819999998</v>
      </c>
      <c r="AC14" s="109">
        <v>-9.9060410819999998</v>
      </c>
      <c r="AD14" s="109">
        <v>-9.9060410819999998</v>
      </c>
      <c r="AE14" s="109">
        <v>-9.9060410819999998</v>
      </c>
      <c r="AF14" s="109">
        <v>-9.9060410819999998</v>
      </c>
      <c r="AG14" s="109">
        <v>-9.9060410819999998</v>
      </c>
      <c r="AH14" s="109">
        <v>-9.9060410819999998</v>
      </c>
      <c r="AI14" s="109">
        <v>-9.9060410819999998</v>
      </c>
      <c r="AJ14" s="109">
        <v>-9.9060410819999998</v>
      </c>
      <c r="AK14" s="109">
        <v>-9.9060410819999998</v>
      </c>
      <c r="AL14" s="110">
        <v>-9.9060410819999998</v>
      </c>
    </row>
    <row r="15" spans="1:40">
      <c r="B15" s="30" t="s">
        <v>136</v>
      </c>
      <c r="C15" s="405"/>
      <c r="D15" s="109">
        <v>0</v>
      </c>
      <c r="E15" s="109">
        <v>0.21898056900000001</v>
      </c>
      <c r="F15" s="109">
        <v>0.25997375199999995</v>
      </c>
      <c r="G15" s="109">
        <v>0.29150696199999998</v>
      </c>
      <c r="H15" s="109">
        <v>0.36508440199999997</v>
      </c>
      <c r="I15" s="109">
        <v>0.37559547199999999</v>
      </c>
      <c r="J15" s="109">
        <v>0.44566927200000012</v>
      </c>
      <c r="K15" s="109">
        <v>1.6999899169999999</v>
      </c>
      <c r="L15" s="109">
        <v>1.9662702669999996</v>
      </c>
      <c r="M15" s="109">
        <v>4.4591450519999993</v>
      </c>
      <c r="N15" s="109">
        <v>6.5718698220000027</v>
      </c>
      <c r="O15" s="109">
        <v>7.2025338620000019</v>
      </c>
      <c r="P15" s="109">
        <v>9.1996365520000047</v>
      </c>
      <c r="Q15" s="109">
        <v>10.986517962000006</v>
      </c>
      <c r="R15" s="109">
        <v>12.808436242000004</v>
      </c>
      <c r="S15" s="109">
        <v>14.560281042000007</v>
      </c>
      <c r="T15" s="109">
        <v>14.595317962000003</v>
      </c>
      <c r="U15" s="109">
        <v>14.595317962000003</v>
      </c>
      <c r="V15" s="109">
        <v>14.630354832000004</v>
      </c>
      <c r="W15" s="109">
        <v>14.630354832000004</v>
      </c>
      <c r="X15" s="109">
        <v>14.630354832000004</v>
      </c>
      <c r="Y15" s="109">
        <v>14.630354832000004</v>
      </c>
      <c r="Z15" s="109">
        <v>16.382199332000003</v>
      </c>
      <c r="AA15" s="109">
        <v>16.382199332000003</v>
      </c>
      <c r="AB15" s="109">
        <v>18.134043932000012</v>
      </c>
      <c r="AC15" s="109">
        <v>20.562100432000001</v>
      </c>
      <c r="AD15" s="109">
        <v>21.262838331999994</v>
      </c>
      <c r="AE15" s="109">
        <v>21.963576131999996</v>
      </c>
      <c r="AF15" s="109">
        <v>23.365051731999998</v>
      </c>
      <c r="AG15" s="109">
        <v>24.065790331999995</v>
      </c>
      <c r="AH15" s="109">
        <v>24.766528532000002</v>
      </c>
      <c r="AI15" s="109">
        <v>25.817633532000006</v>
      </c>
      <c r="AJ15" s="109">
        <v>26.868740832000004</v>
      </c>
      <c r="AK15" s="109">
        <v>27.919533129000001</v>
      </c>
      <c r="AL15" s="110">
        <v>28.959636840000005</v>
      </c>
    </row>
    <row r="16" spans="1:40">
      <c r="B16" s="30" t="s">
        <v>137</v>
      </c>
      <c r="C16" s="405"/>
      <c r="D16" s="109">
        <v>67.099999999999994</v>
      </c>
      <c r="E16" s="109">
        <v>61.388106800000017</v>
      </c>
      <c r="F16" s="109">
        <v>61.345102000000026</v>
      </c>
      <c r="G16" s="109">
        <v>61.30858480000002</v>
      </c>
      <c r="H16" s="109">
        <v>61.297641000000027</v>
      </c>
      <c r="I16" s="109">
        <v>61.220924500000017</v>
      </c>
      <c r="J16" s="109">
        <v>61.237129699999997</v>
      </c>
      <c r="K16" s="109">
        <v>48.548462599999993</v>
      </c>
      <c r="L16" s="109">
        <v>32.343841100000006</v>
      </c>
      <c r="M16" s="109">
        <v>32.421700600000008</v>
      </c>
      <c r="N16" s="109">
        <v>44.926583599999994</v>
      </c>
      <c r="O16" s="109">
        <v>45.010508699999995</v>
      </c>
      <c r="P16" s="109">
        <v>60.529941900000011</v>
      </c>
      <c r="Q16" s="109">
        <v>60.472347000000006</v>
      </c>
      <c r="R16" s="109">
        <v>62.743309199999985</v>
      </c>
      <c r="S16" s="109">
        <v>74.998302699999968</v>
      </c>
      <c r="T16" s="109">
        <v>83.054723599999988</v>
      </c>
      <c r="U16" s="109">
        <v>94.248753700000009</v>
      </c>
      <c r="V16" s="109">
        <v>101.78459129999997</v>
      </c>
      <c r="W16" s="109">
        <v>111.53955429999992</v>
      </c>
      <c r="X16" s="109">
        <v>109.6425946</v>
      </c>
      <c r="Y16" s="109">
        <v>108.37592589999996</v>
      </c>
      <c r="Z16" s="109">
        <v>107.31594319999999</v>
      </c>
      <c r="AA16" s="109">
        <v>104.6386703</v>
      </c>
      <c r="AB16" s="109">
        <v>104.35160730000004</v>
      </c>
      <c r="AC16" s="109">
        <v>104.62128049999997</v>
      </c>
      <c r="AD16" s="109">
        <v>104.65496439999994</v>
      </c>
      <c r="AE16" s="109">
        <v>114.28250389999999</v>
      </c>
      <c r="AF16" s="109">
        <v>115.81401979999993</v>
      </c>
      <c r="AG16" s="109">
        <v>116.45139979999999</v>
      </c>
      <c r="AH16" s="109">
        <v>125.32140179999992</v>
      </c>
      <c r="AI16" s="109">
        <v>124.86193899999996</v>
      </c>
      <c r="AJ16" s="109">
        <v>127.8987688</v>
      </c>
      <c r="AK16" s="109">
        <v>127.25481789999996</v>
      </c>
      <c r="AL16" s="110">
        <v>126.6579605</v>
      </c>
      <c r="AN16" s="126"/>
    </row>
    <row r="17" spans="1:46">
      <c r="B17" s="30" t="s">
        <v>138</v>
      </c>
      <c r="C17" s="405"/>
      <c r="D17" s="109">
        <v>16.600000000000001</v>
      </c>
      <c r="E17" s="109">
        <v>19.896275282000019</v>
      </c>
      <c r="F17" s="109">
        <v>26.153642002000023</v>
      </c>
      <c r="G17" s="109">
        <v>28.944330502</v>
      </c>
      <c r="H17" s="109">
        <v>33.615925342000018</v>
      </c>
      <c r="I17" s="109">
        <v>38.385087711999994</v>
      </c>
      <c r="J17" s="109">
        <v>42.263029642000014</v>
      </c>
      <c r="K17" s="109">
        <v>48.266305421999952</v>
      </c>
      <c r="L17" s="109">
        <v>58.434625971999964</v>
      </c>
      <c r="M17" s="109">
        <v>61.33721509199993</v>
      </c>
      <c r="N17" s="109">
        <v>66.923813401999922</v>
      </c>
      <c r="O17" s="109">
        <v>68.98804413199997</v>
      </c>
      <c r="P17" s="109">
        <v>74.985787101999946</v>
      </c>
      <c r="Q17" s="109">
        <v>79.162873421999961</v>
      </c>
      <c r="R17" s="109">
        <v>83.459115741999938</v>
      </c>
      <c r="S17" s="109">
        <v>87.211246891999906</v>
      </c>
      <c r="T17" s="109">
        <v>89.398339511999978</v>
      </c>
      <c r="U17" s="109">
        <v>95.580891791999974</v>
      </c>
      <c r="V17" s="109">
        <v>97.755199512000019</v>
      </c>
      <c r="W17" s="109">
        <v>99.776162961999887</v>
      </c>
      <c r="X17" s="109">
        <v>105.62528968200002</v>
      </c>
      <c r="Y17" s="109">
        <v>105.63417796199973</v>
      </c>
      <c r="Z17" s="109">
        <v>105.61401498800001</v>
      </c>
      <c r="AA17" s="109">
        <v>108.64160714200008</v>
      </c>
      <c r="AB17" s="109">
        <v>110.10037042200004</v>
      </c>
      <c r="AC17" s="109">
        <v>111.86757222200005</v>
      </c>
      <c r="AD17" s="109">
        <v>111.8463706320002</v>
      </c>
      <c r="AE17" s="109">
        <v>111.87331868200016</v>
      </c>
      <c r="AF17" s="109">
        <v>111.96610161199992</v>
      </c>
      <c r="AG17" s="109">
        <v>111.99668615200038</v>
      </c>
      <c r="AH17" s="109">
        <v>111.94826991199982</v>
      </c>
      <c r="AI17" s="109">
        <v>111.87870873200008</v>
      </c>
      <c r="AJ17" s="109">
        <v>111.7692329879999</v>
      </c>
      <c r="AK17" s="109">
        <v>111.68619459500015</v>
      </c>
      <c r="AL17" s="110">
        <v>111.58520624899982</v>
      </c>
    </row>
    <row r="18" spans="1:46">
      <c r="B18" s="30" t="s">
        <v>139</v>
      </c>
      <c r="C18" s="405"/>
      <c r="D18" s="109">
        <v>21.5</v>
      </c>
      <c r="E18" s="109">
        <v>25.32280540819999</v>
      </c>
      <c r="F18" s="109">
        <v>27.799630521200019</v>
      </c>
      <c r="G18" s="109">
        <v>28.292821611200008</v>
      </c>
      <c r="H18" s="109">
        <v>29.049851777200026</v>
      </c>
      <c r="I18" s="109">
        <v>30.757443554199998</v>
      </c>
      <c r="J18" s="109">
        <v>33.281986110199973</v>
      </c>
      <c r="K18" s="109">
        <v>36.848620369199935</v>
      </c>
      <c r="L18" s="109">
        <v>39.541579813199967</v>
      </c>
      <c r="M18" s="109">
        <v>40.224799880199946</v>
      </c>
      <c r="N18" s="109">
        <v>41.119636395199969</v>
      </c>
      <c r="O18" s="109">
        <v>41.465909342199957</v>
      </c>
      <c r="P18" s="109">
        <v>41.805140784199985</v>
      </c>
      <c r="Q18" s="109">
        <v>42.150365090200012</v>
      </c>
      <c r="R18" s="109">
        <v>42.507758339199981</v>
      </c>
      <c r="S18" s="109">
        <v>42.828074380199972</v>
      </c>
      <c r="T18" s="109">
        <v>43.128052239199953</v>
      </c>
      <c r="U18" s="109">
        <v>43.437523929199941</v>
      </c>
      <c r="V18" s="109">
        <v>43.761415469199946</v>
      </c>
      <c r="W18" s="109">
        <v>43.949795246199905</v>
      </c>
      <c r="X18" s="109">
        <v>44.198281681199923</v>
      </c>
      <c r="Y18" s="109">
        <v>44.527475375199906</v>
      </c>
      <c r="Z18" s="109">
        <v>44.826968058200002</v>
      </c>
      <c r="AA18" s="109">
        <v>45.020160168199929</v>
      </c>
      <c r="AB18" s="109">
        <v>45.200781423199949</v>
      </c>
      <c r="AC18" s="109">
        <v>45.356894599199983</v>
      </c>
      <c r="AD18" s="109">
        <v>45.676471954200004</v>
      </c>
      <c r="AE18" s="109">
        <v>45.961927244199977</v>
      </c>
      <c r="AF18" s="109">
        <v>46.333435214199987</v>
      </c>
      <c r="AG18" s="109">
        <v>46.63655868219994</v>
      </c>
      <c r="AH18" s="109">
        <v>46.866765127199955</v>
      </c>
      <c r="AI18" s="109">
        <v>47.081090432199971</v>
      </c>
      <c r="AJ18" s="109">
        <v>47.282626937199936</v>
      </c>
      <c r="AK18" s="109">
        <v>47.49483753520002</v>
      </c>
      <c r="AL18" s="110">
        <v>47.713670101199938</v>
      </c>
    </row>
    <row r="19" spans="1:46">
      <c r="B19" s="30" t="s">
        <v>140</v>
      </c>
      <c r="C19" s="405"/>
      <c r="D19" s="109">
        <v>8.5249999999999986</v>
      </c>
      <c r="E19" s="109">
        <v>9.3913932000000013</v>
      </c>
      <c r="F19" s="109">
        <v>9.8770665999999991</v>
      </c>
      <c r="G19" s="109">
        <v>10.3237995</v>
      </c>
      <c r="H19" s="109">
        <v>10.743662700000002</v>
      </c>
      <c r="I19" s="109">
        <v>11.209123864</v>
      </c>
      <c r="J19" s="109">
        <v>11.862271064</v>
      </c>
      <c r="K19" s="109">
        <v>12.740699447300003</v>
      </c>
      <c r="L19" s="109">
        <v>13.802896547300001</v>
      </c>
      <c r="M19" s="109">
        <v>14.9916798473</v>
      </c>
      <c r="N19" s="109">
        <v>16.230481247299998</v>
      </c>
      <c r="O19" s="109">
        <v>17.442970947299997</v>
      </c>
      <c r="P19" s="109">
        <v>18.598430073299998</v>
      </c>
      <c r="Q19" s="109">
        <v>19.5800586983</v>
      </c>
      <c r="R19" s="109">
        <v>20.527070272900009</v>
      </c>
      <c r="S19" s="109">
        <v>21.48285354750001</v>
      </c>
      <c r="T19" s="109">
        <v>22.324252307100011</v>
      </c>
      <c r="U19" s="109">
        <v>23.10171820710001</v>
      </c>
      <c r="V19" s="109">
        <v>23.886779707100011</v>
      </c>
      <c r="W19" s="109">
        <v>24.506590307100009</v>
      </c>
      <c r="X19" s="109">
        <v>25.095810107100014</v>
      </c>
      <c r="Y19" s="109">
        <v>25.584014907100013</v>
      </c>
      <c r="Z19" s="109">
        <v>25.968087307100021</v>
      </c>
      <c r="AA19" s="109">
        <v>26.333022607100013</v>
      </c>
      <c r="AB19" s="109">
        <v>26.622610707100016</v>
      </c>
      <c r="AC19" s="109">
        <v>26.836846407100015</v>
      </c>
      <c r="AD19" s="109">
        <v>27.051080007100015</v>
      </c>
      <c r="AE19" s="109">
        <v>27.265314507100012</v>
      </c>
      <c r="AF19" s="109">
        <v>27.479549107100016</v>
      </c>
      <c r="AG19" s="109">
        <v>27.693784707100015</v>
      </c>
      <c r="AH19" s="109">
        <v>27.908019307100012</v>
      </c>
      <c r="AI19" s="109">
        <v>28.122249607100017</v>
      </c>
      <c r="AJ19" s="109">
        <v>28.335731815100008</v>
      </c>
      <c r="AK19" s="109">
        <v>28.548160004100012</v>
      </c>
      <c r="AL19" s="110">
        <v>28.760866604100013</v>
      </c>
    </row>
    <row r="20" spans="1:46">
      <c r="B20" s="30" t="s">
        <v>141</v>
      </c>
      <c r="C20" s="405"/>
      <c r="D20" s="109">
        <v>0.2</v>
      </c>
      <c r="E20" s="109">
        <v>5.2887368000000008E-3</v>
      </c>
      <c r="F20" s="109">
        <v>2.8025799999999997E-2</v>
      </c>
      <c r="G20" s="109">
        <v>0.12525663299999998</v>
      </c>
      <c r="H20" s="109">
        <v>0.24426492940000008</v>
      </c>
      <c r="I20" s="109">
        <v>0.24965055840000003</v>
      </c>
      <c r="J20" s="109">
        <v>0.35902951400000005</v>
      </c>
      <c r="K20" s="109">
        <v>0.47939943097000004</v>
      </c>
      <c r="L20" s="109">
        <v>0.50396967949999993</v>
      </c>
      <c r="M20" s="109">
        <v>0.54533512859999989</v>
      </c>
      <c r="N20" s="109">
        <v>0.48209172839999992</v>
      </c>
      <c r="O20" s="109">
        <v>0.482599744</v>
      </c>
      <c r="P20" s="109">
        <v>0.46053651490000008</v>
      </c>
      <c r="Q20" s="109">
        <v>0.44978691000000004</v>
      </c>
      <c r="R20" s="109">
        <v>0.43265156300000002</v>
      </c>
      <c r="S20" s="109">
        <v>0.43594637200000003</v>
      </c>
      <c r="T20" s="109">
        <v>0.33233269199999999</v>
      </c>
      <c r="U20" s="109">
        <v>0.2384298</v>
      </c>
      <c r="V20" s="109">
        <v>0.19296555000000001</v>
      </c>
      <c r="W20" s="109">
        <v>8.1788669999999994E-2</v>
      </c>
      <c r="X20" s="109">
        <v>0.14328401999999998</v>
      </c>
      <c r="Y20" s="109">
        <v>0.14048235000000001</v>
      </c>
      <c r="Z20" s="109">
        <v>0.12755878000000001</v>
      </c>
      <c r="AA20" s="109">
        <v>0.11869368270000001</v>
      </c>
      <c r="AB20" s="109">
        <v>0.10740835961</v>
      </c>
      <c r="AC20" s="109">
        <v>0.110620076</v>
      </c>
      <c r="AD20" s="109">
        <v>0.10668265910000001</v>
      </c>
      <c r="AE20" s="109">
        <v>6.1874362999999995E-2</v>
      </c>
      <c r="AF20" s="109">
        <v>6.9736193999999987E-2</v>
      </c>
      <c r="AG20" s="109">
        <v>6.4652479999999984E-2</v>
      </c>
      <c r="AH20" s="109">
        <v>5.4349196000000002E-2</v>
      </c>
      <c r="AI20" s="109">
        <v>6.7140004000000003E-2</v>
      </c>
      <c r="AJ20" s="109">
        <v>5.9708080999999996E-2</v>
      </c>
      <c r="AK20" s="109">
        <v>6.1643762000000005E-2</v>
      </c>
      <c r="AL20" s="110">
        <v>7.2551909999999997E-2</v>
      </c>
    </row>
    <row r="21" spans="1:46">
      <c r="B21" s="30" t="s">
        <v>142</v>
      </c>
      <c r="C21" s="405"/>
      <c r="D21" s="109">
        <v>14.359105403832018</v>
      </c>
      <c r="E21" s="109">
        <v>15.571996269381716</v>
      </c>
      <c r="F21" s="109">
        <v>17.02511647825229</v>
      </c>
      <c r="G21" s="109">
        <v>17.834266526177363</v>
      </c>
      <c r="H21" s="109">
        <v>19.040989447754015</v>
      </c>
      <c r="I21" s="109">
        <v>19.621408367723721</v>
      </c>
      <c r="J21" s="109">
        <v>20.460254836131817</v>
      </c>
      <c r="K21" s="109">
        <v>20.867712515202889</v>
      </c>
      <c r="L21" s="109">
        <v>21.346347811125522</v>
      </c>
      <c r="M21" s="109">
        <v>21.86647465079275</v>
      </c>
      <c r="N21" s="109">
        <v>22.67138566147824</v>
      </c>
      <c r="O21" s="109">
        <v>23.301719967011795</v>
      </c>
      <c r="P21" s="109">
        <v>23.947781328150811</v>
      </c>
      <c r="Q21" s="109">
        <v>24.57592716922953</v>
      </c>
      <c r="R21" s="109">
        <v>25.768502789860374</v>
      </c>
      <c r="S21" s="109">
        <v>26.60525056099927</v>
      </c>
      <c r="T21" s="109">
        <v>27.378828300455545</v>
      </c>
      <c r="U21" s="109">
        <v>28.101661837338568</v>
      </c>
      <c r="V21" s="109">
        <v>29.124613979749302</v>
      </c>
      <c r="W21" s="109">
        <v>29.662841167303657</v>
      </c>
      <c r="X21" s="109">
        <v>30.060239007118948</v>
      </c>
      <c r="Y21" s="109">
        <v>30.302981345462808</v>
      </c>
      <c r="Z21" s="109">
        <v>30.528469704784101</v>
      </c>
      <c r="AA21" s="109">
        <v>30.681195121694202</v>
      </c>
      <c r="AB21" s="109">
        <v>30.752089236660261</v>
      </c>
      <c r="AC21" s="109">
        <v>30.791760500892927</v>
      </c>
      <c r="AD21" s="109">
        <v>30.910701739909054</v>
      </c>
      <c r="AE21" s="109">
        <v>31.040262925566783</v>
      </c>
      <c r="AF21" s="109">
        <v>31.17497636712195</v>
      </c>
      <c r="AG21" s="109">
        <v>31.331587330281032</v>
      </c>
      <c r="AH21" s="109">
        <v>31.487289248966512</v>
      </c>
      <c r="AI21" s="109">
        <v>31.656711226441448</v>
      </c>
      <c r="AJ21" s="109">
        <v>31.840482500807841</v>
      </c>
      <c r="AK21" s="109">
        <v>32.063623743543332</v>
      </c>
      <c r="AL21" s="110">
        <v>32.305946361282579</v>
      </c>
    </row>
    <row r="22" spans="1:46" s="15" customFormat="1" ht="13.5" thickBot="1">
      <c r="A22" s="2"/>
      <c r="B22" s="27" t="s">
        <v>236</v>
      </c>
      <c r="C22" s="406"/>
      <c r="D22" s="161">
        <v>242.5972304213478</v>
      </c>
      <c r="E22" s="111">
        <v>189.34003610965823</v>
      </c>
      <c r="F22" s="111">
        <v>181.04561665176627</v>
      </c>
      <c r="G22" s="111">
        <v>155.30893884238301</v>
      </c>
      <c r="H22" s="111">
        <v>141.41948543218103</v>
      </c>
      <c r="I22" s="111">
        <v>119.14791037288951</v>
      </c>
      <c r="J22" s="111">
        <v>97.625735732978683</v>
      </c>
      <c r="K22" s="111">
        <v>85.335119959394405</v>
      </c>
      <c r="L22" s="111">
        <v>89.680772700664392</v>
      </c>
      <c r="M22" s="111">
        <v>87.062340417695651</v>
      </c>
      <c r="N22" s="111">
        <v>66.714153466670226</v>
      </c>
      <c r="O22" s="111">
        <v>72.895997910585436</v>
      </c>
      <c r="P22" s="111">
        <v>59.797321752373698</v>
      </c>
      <c r="Q22" s="111">
        <v>61.468320296476605</v>
      </c>
      <c r="R22" s="111">
        <v>54.359572503428275</v>
      </c>
      <c r="S22" s="111">
        <v>34.334391717709074</v>
      </c>
      <c r="T22" s="111">
        <v>33.317992073802365</v>
      </c>
      <c r="U22" s="111">
        <v>20.182906556963317</v>
      </c>
      <c r="V22" s="111">
        <v>16.369748066221945</v>
      </c>
      <c r="W22" s="111">
        <v>8.4863079742671186</v>
      </c>
      <c r="X22" s="111">
        <v>6.802556995248362</v>
      </c>
      <c r="Y22" s="111">
        <v>6.4841560070487665</v>
      </c>
      <c r="Z22" s="111">
        <v>6.4938410853274924</v>
      </c>
      <c r="AA22" s="111">
        <v>6.8704648935908388</v>
      </c>
      <c r="AB22" s="111">
        <v>6.7223236532326656</v>
      </c>
      <c r="AC22" s="111">
        <v>5.1453403772047483</v>
      </c>
      <c r="AD22" s="111">
        <v>5.1388856708653261</v>
      </c>
      <c r="AE22" s="111">
        <v>3.6416841926826669</v>
      </c>
      <c r="AF22" s="111">
        <v>3.9660030334744536</v>
      </c>
      <c r="AG22" s="111">
        <v>3.9669475932382832</v>
      </c>
      <c r="AH22" s="111">
        <v>3.2080876223124344</v>
      </c>
      <c r="AI22" s="111">
        <v>3.0648692396658057</v>
      </c>
      <c r="AJ22" s="111">
        <v>2.5378784501782579</v>
      </c>
      <c r="AK22" s="111">
        <v>2.3617513740318961</v>
      </c>
      <c r="AL22" s="160">
        <v>2.3229279000198377</v>
      </c>
      <c r="AM22" s="2"/>
      <c r="AN22" s="2"/>
      <c r="AO22" s="2"/>
      <c r="AP22" s="2"/>
      <c r="AQ22" s="2"/>
      <c r="AR22" s="2"/>
      <c r="AS22" s="2"/>
      <c r="AT22" s="2"/>
    </row>
    <row r="23" spans="1:46" s="15" customFormat="1">
      <c r="A23" s="2"/>
      <c r="B23" s="163" t="s">
        <v>237</v>
      </c>
      <c r="C23" s="163"/>
      <c r="D23" s="162">
        <f>-1*MIN(0,D14)</f>
        <v>0</v>
      </c>
      <c r="E23" s="162">
        <f t="shared" ref="E23:AL23" si="0">-1*MIN(0,E14)</f>
        <v>0</v>
      </c>
      <c r="F23" s="162">
        <f t="shared" si="0"/>
        <v>0</v>
      </c>
      <c r="G23" s="162">
        <f t="shared" si="0"/>
        <v>0</v>
      </c>
      <c r="H23" s="162">
        <f t="shared" si="0"/>
        <v>0</v>
      </c>
      <c r="I23" s="162">
        <f t="shared" si="0"/>
        <v>0</v>
      </c>
      <c r="J23" s="162">
        <f t="shared" si="0"/>
        <v>0</v>
      </c>
      <c r="K23" s="162">
        <f t="shared" si="0"/>
        <v>0</v>
      </c>
      <c r="L23" s="162">
        <f t="shared" si="0"/>
        <v>0</v>
      </c>
      <c r="M23" s="162">
        <f t="shared" si="0"/>
        <v>0</v>
      </c>
      <c r="N23" s="162">
        <f t="shared" si="0"/>
        <v>0</v>
      </c>
      <c r="O23" s="162">
        <f t="shared" si="0"/>
        <v>0</v>
      </c>
      <c r="P23" s="162">
        <f t="shared" si="0"/>
        <v>0</v>
      </c>
      <c r="Q23" s="162">
        <f t="shared" si="0"/>
        <v>0</v>
      </c>
      <c r="R23" s="162">
        <f t="shared" si="0"/>
        <v>0</v>
      </c>
      <c r="S23" s="162">
        <f t="shared" si="0"/>
        <v>0</v>
      </c>
      <c r="T23" s="162">
        <f t="shared" si="0"/>
        <v>0</v>
      </c>
      <c r="U23" s="162">
        <f t="shared" si="0"/>
        <v>2.550977483</v>
      </c>
      <c r="V23" s="162">
        <f t="shared" si="0"/>
        <v>15.720797118</v>
      </c>
      <c r="W23" s="162">
        <f t="shared" si="0"/>
        <v>15.770102830000001</v>
      </c>
      <c r="X23" s="162">
        <f t="shared" si="0"/>
        <v>16.682324668</v>
      </c>
      <c r="Y23" s="162">
        <f t="shared" si="0"/>
        <v>14.991582965999999</v>
      </c>
      <c r="Z23" s="162">
        <f t="shared" si="0"/>
        <v>14.110388755000001</v>
      </c>
      <c r="AA23" s="162">
        <f t="shared" si="0"/>
        <v>9.9380464990000004</v>
      </c>
      <c r="AB23" s="162">
        <f t="shared" si="0"/>
        <v>9.9060410819999998</v>
      </c>
      <c r="AC23" s="162">
        <f t="shared" si="0"/>
        <v>9.9060410819999998</v>
      </c>
      <c r="AD23" s="162">
        <f t="shared" si="0"/>
        <v>9.9060410819999998</v>
      </c>
      <c r="AE23" s="162">
        <f t="shared" si="0"/>
        <v>9.9060410819999998</v>
      </c>
      <c r="AF23" s="162">
        <f t="shared" si="0"/>
        <v>9.9060410819999998</v>
      </c>
      <c r="AG23" s="162">
        <f t="shared" si="0"/>
        <v>9.9060410819999998</v>
      </c>
      <c r="AH23" s="162">
        <f t="shared" si="0"/>
        <v>9.9060410819999998</v>
      </c>
      <c r="AI23" s="162">
        <f t="shared" si="0"/>
        <v>9.9060410819999998</v>
      </c>
      <c r="AJ23" s="162">
        <f t="shared" si="0"/>
        <v>9.9060410819999998</v>
      </c>
      <c r="AK23" s="162">
        <f t="shared" si="0"/>
        <v>9.9060410819999998</v>
      </c>
      <c r="AL23" s="162">
        <f t="shared" si="0"/>
        <v>9.9060410819999998</v>
      </c>
      <c r="AM23" s="2"/>
      <c r="AN23" s="2"/>
      <c r="AO23" s="2"/>
      <c r="AP23" s="2"/>
      <c r="AQ23" s="2"/>
      <c r="AR23" s="2"/>
      <c r="AS23" s="2"/>
      <c r="AT23" s="2"/>
    </row>
    <row r="27" spans="1:46">
      <c r="B27" s="1"/>
      <c r="C27" s="1"/>
      <c r="N27" s="1"/>
    </row>
    <row r="59" spans="2:14">
      <c r="B59" s="1"/>
      <c r="C59" s="1"/>
      <c r="N59" s="1"/>
    </row>
  </sheetData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1"/>
  <sheetViews>
    <sheetView showGridLines="0" zoomScale="70" zoomScaleNormal="70" workbookViewId="0">
      <selection activeCell="E10" sqref="E10"/>
    </sheetView>
  </sheetViews>
  <sheetFormatPr defaultRowHeight="14.25"/>
  <sheetData>
    <row r="1" spans="1:1" s="20" customFormat="1" ht="27.75">
      <c r="A1" s="19" t="s">
        <v>48</v>
      </c>
    </row>
  </sheetData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N59"/>
  <sheetViews>
    <sheetView zoomScaleNormal="100" workbookViewId="0">
      <selection activeCell="AJ27" sqref="AJ27"/>
    </sheetView>
  </sheetViews>
  <sheetFormatPr defaultColWidth="9" defaultRowHeight="12.75"/>
  <cols>
    <col min="1" max="1" width="3.625" style="2" customWidth="1"/>
    <col min="2" max="2" width="38" style="2" customWidth="1"/>
    <col min="3" max="3" width="9.875" style="2" customWidth="1"/>
    <col min="4" max="22" width="9.375" style="2" customWidth="1"/>
    <col min="23" max="16384" width="9" style="2"/>
  </cols>
  <sheetData>
    <row r="1" spans="1:40" ht="15.75">
      <c r="A1" s="637" t="s">
        <v>595</v>
      </c>
    </row>
    <row r="4" spans="1:40" ht="13.5" thickBot="1"/>
    <row r="5" spans="1:40">
      <c r="B5" s="26" t="s">
        <v>81</v>
      </c>
      <c r="C5" s="112"/>
      <c r="D5" s="112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2"/>
    </row>
    <row r="6" spans="1:40">
      <c r="B6" s="23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70"/>
    </row>
    <row r="7" spans="1:40">
      <c r="B7" s="29" t="s">
        <v>36</v>
      </c>
      <c r="C7" s="113">
        <v>2015</v>
      </c>
      <c r="D7" s="113">
        <v>2016</v>
      </c>
      <c r="E7" s="113">
        <v>2017</v>
      </c>
      <c r="F7" s="113">
        <v>2018</v>
      </c>
      <c r="G7" s="113">
        <v>2019</v>
      </c>
      <c r="H7" s="113">
        <v>2020</v>
      </c>
      <c r="I7" s="113">
        <v>2021</v>
      </c>
      <c r="J7" s="113">
        <v>2022</v>
      </c>
      <c r="K7" s="113">
        <v>2023</v>
      </c>
      <c r="L7" s="113">
        <v>2024</v>
      </c>
      <c r="M7" s="113">
        <v>2025</v>
      </c>
      <c r="N7" s="113">
        <v>2026</v>
      </c>
      <c r="O7" s="113">
        <v>2027</v>
      </c>
      <c r="P7" s="113">
        <v>2028</v>
      </c>
      <c r="Q7" s="113">
        <v>2029</v>
      </c>
      <c r="R7" s="113">
        <v>2030</v>
      </c>
      <c r="S7" s="113">
        <v>2031</v>
      </c>
      <c r="T7" s="113">
        <v>2032</v>
      </c>
      <c r="U7" s="113">
        <v>2033</v>
      </c>
      <c r="V7" s="113">
        <v>2034</v>
      </c>
      <c r="W7" s="113">
        <v>2035</v>
      </c>
      <c r="X7" s="113">
        <v>2036</v>
      </c>
      <c r="Y7" s="113">
        <v>2037</v>
      </c>
      <c r="Z7" s="113">
        <v>2038</v>
      </c>
      <c r="AA7" s="113">
        <v>2039</v>
      </c>
      <c r="AB7" s="113">
        <v>2040</v>
      </c>
      <c r="AC7" s="113">
        <v>2041</v>
      </c>
      <c r="AD7" s="113">
        <v>2042</v>
      </c>
      <c r="AE7" s="113">
        <v>2043</v>
      </c>
      <c r="AF7" s="113">
        <v>2044</v>
      </c>
      <c r="AG7" s="113">
        <v>2045</v>
      </c>
      <c r="AH7" s="113">
        <v>2046</v>
      </c>
      <c r="AI7" s="113">
        <v>2047</v>
      </c>
      <c r="AJ7" s="113">
        <v>2048</v>
      </c>
      <c r="AK7" s="113">
        <v>2049</v>
      </c>
      <c r="AL7" s="113">
        <v>2050</v>
      </c>
    </row>
    <row r="8" spans="1:40">
      <c r="B8" s="30" t="s">
        <v>129</v>
      </c>
      <c r="C8" s="405"/>
      <c r="D8" s="109">
        <v>17.84702313565278</v>
      </c>
      <c r="E8" s="109">
        <v>19.19688485141257</v>
      </c>
      <c r="F8" s="109">
        <v>19.201812319146818</v>
      </c>
      <c r="G8" s="109">
        <v>18.766886487446762</v>
      </c>
      <c r="H8" s="109">
        <v>18.742435316312186</v>
      </c>
      <c r="I8" s="109">
        <v>18.605621300686444</v>
      </c>
      <c r="J8" s="109">
        <v>18.776534419468035</v>
      </c>
      <c r="K8" s="109">
        <v>19.064327987638865</v>
      </c>
      <c r="L8" s="109">
        <v>19.079645687963534</v>
      </c>
      <c r="M8" s="109">
        <v>19.061528801391908</v>
      </c>
      <c r="N8" s="109">
        <v>18.700520726185946</v>
      </c>
      <c r="O8" s="109">
        <v>18.238764882659616</v>
      </c>
      <c r="P8" s="109">
        <v>3.8272315077728791</v>
      </c>
      <c r="Q8" s="109">
        <v>3.8357995539122349</v>
      </c>
      <c r="R8" s="109">
        <v>3.8240584270796383</v>
      </c>
      <c r="S8" s="109">
        <v>3.8197214227446494</v>
      </c>
      <c r="T8" s="109">
        <v>3.8182663742237253</v>
      </c>
      <c r="U8" s="109">
        <v>3.5811116088988726</v>
      </c>
      <c r="V8" s="109">
        <v>3.5793437550286988</v>
      </c>
      <c r="W8" s="109">
        <v>3.4092710348734165</v>
      </c>
      <c r="X8" s="109">
        <v>3.4285271067145864</v>
      </c>
      <c r="Y8" s="109">
        <v>3.4416389691664264</v>
      </c>
      <c r="Z8" s="109">
        <v>3.4550172124417315</v>
      </c>
      <c r="AA8" s="109">
        <v>3.4685866125255842</v>
      </c>
      <c r="AB8" s="109">
        <v>3.4825170450439416</v>
      </c>
      <c r="AC8" s="109">
        <f>'ES9'!AR7</f>
        <v>3.2337272709853728</v>
      </c>
      <c r="AD8" s="109">
        <f>'ES9'!AS7</f>
        <v>3.2439118942244463</v>
      </c>
      <c r="AE8" s="109">
        <f>'ES9'!AT7</f>
        <v>3.260737650896651</v>
      </c>
      <c r="AF8" s="109">
        <f>'ES9'!AU7</f>
        <v>3.2758216242815514</v>
      </c>
      <c r="AG8" s="109">
        <f>'ES9'!AV7</f>
        <v>3.2932628095969072</v>
      </c>
      <c r="AH8" s="109">
        <f>'ES9'!AW7</f>
        <v>3.3140691802089961</v>
      </c>
      <c r="AI8" s="109">
        <f>'ES9'!AX7</f>
        <v>3.3366098169380223</v>
      </c>
      <c r="AJ8" s="109">
        <f>'ES9'!AY7</f>
        <v>3.3690775641008663</v>
      </c>
      <c r="AK8" s="109">
        <f>'ES9'!AZ7</f>
        <v>3.4063978219550783</v>
      </c>
      <c r="AL8" s="109">
        <f>'ES9'!BA7</f>
        <v>3.4445917425144295</v>
      </c>
      <c r="AN8" s="675"/>
    </row>
    <row r="9" spans="1:40">
      <c r="B9" s="30" t="s">
        <v>130</v>
      </c>
      <c r="C9" s="405"/>
      <c r="D9" s="109">
        <v>0</v>
      </c>
      <c r="E9" s="109">
        <v>0</v>
      </c>
      <c r="F9" s="109">
        <v>0</v>
      </c>
      <c r="G9" s="109">
        <v>0</v>
      </c>
      <c r="H9" s="109">
        <v>0</v>
      </c>
      <c r="I9" s="109">
        <v>0</v>
      </c>
      <c r="J9" s="109">
        <v>0</v>
      </c>
      <c r="K9" s="109">
        <v>0</v>
      </c>
      <c r="L9" s="109">
        <v>0</v>
      </c>
      <c r="M9" s="109">
        <v>0</v>
      </c>
      <c r="N9" s="109">
        <v>0</v>
      </c>
      <c r="O9" s="109">
        <v>0</v>
      </c>
      <c r="P9" s="109">
        <v>0</v>
      </c>
      <c r="Q9" s="109">
        <v>0</v>
      </c>
      <c r="R9" s="109">
        <v>0</v>
      </c>
      <c r="S9" s="109">
        <v>0</v>
      </c>
      <c r="T9" s="109">
        <v>0</v>
      </c>
      <c r="U9" s="109">
        <v>0</v>
      </c>
      <c r="V9" s="109">
        <v>0</v>
      </c>
      <c r="W9" s="109">
        <v>0</v>
      </c>
      <c r="X9" s="109">
        <v>0</v>
      </c>
      <c r="Y9" s="109">
        <v>0</v>
      </c>
      <c r="Z9" s="109">
        <v>0</v>
      </c>
      <c r="AA9" s="109">
        <v>0</v>
      </c>
      <c r="AB9" s="109">
        <v>0</v>
      </c>
      <c r="AC9" s="109">
        <f>'ES9'!AR8</f>
        <v>0</v>
      </c>
      <c r="AD9" s="109">
        <f>'ES9'!AS8</f>
        <v>0</v>
      </c>
      <c r="AE9" s="109">
        <f>'ES9'!AT8</f>
        <v>0</v>
      </c>
      <c r="AF9" s="109">
        <f>'ES9'!AU8</f>
        <v>0</v>
      </c>
      <c r="AG9" s="109">
        <f>'ES9'!AV8</f>
        <v>0</v>
      </c>
      <c r="AH9" s="109">
        <f>'ES9'!AW8</f>
        <v>0</v>
      </c>
      <c r="AI9" s="109">
        <f>'ES9'!AX8</f>
        <v>0</v>
      </c>
      <c r="AJ9" s="109">
        <f>'ES9'!AY8</f>
        <v>0</v>
      </c>
      <c r="AK9" s="109">
        <f>'ES9'!AZ8</f>
        <v>0</v>
      </c>
      <c r="AL9" s="109">
        <f>'ES9'!BA8</f>
        <v>0</v>
      </c>
      <c r="AN9" s="675"/>
    </row>
    <row r="10" spans="1:40">
      <c r="B10" s="30" t="s">
        <v>131</v>
      </c>
      <c r="C10" s="405"/>
      <c r="D10" s="109">
        <v>19.893871460515228</v>
      </c>
      <c r="E10" s="109">
        <v>18.010722893000001</v>
      </c>
      <c r="F10" s="109">
        <v>17.290607990000002</v>
      </c>
      <c r="G10" s="109">
        <v>16.231980673410003</v>
      </c>
      <c r="H10" s="109">
        <v>15.791123334400002</v>
      </c>
      <c r="I10" s="109">
        <v>16.581708893599998</v>
      </c>
      <c r="J10" s="109">
        <v>16.1775246612</v>
      </c>
      <c r="K10" s="109">
        <v>16.573564199000003</v>
      </c>
      <c r="L10" s="109">
        <v>16.929130485999998</v>
      </c>
      <c r="M10" s="109">
        <v>16.801772733500002</v>
      </c>
      <c r="N10" s="109">
        <v>16.438659727000001</v>
      </c>
      <c r="O10" s="109">
        <v>16.318666076</v>
      </c>
      <c r="P10" s="109">
        <v>16.622325316999998</v>
      </c>
      <c r="Q10" s="109">
        <v>15.268537991900004</v>
      </c>
      <c r="R10" s="109">
        <v>8.0881816189999984</v>
      </c>
      <c r="S10" s="109">
        <v>8.0002840160000002</v>
      </c>
      <c r="T10" s="109">
        <v>8.0516497719999993</v>
      </c>
      <c r="U10" s="109">
        <v>8.0102206076000009</v>
      </c>
      <c r="V10" s="109">
        <v>7.9916027579999991</v>
      </c>
      <c r="W10" s="109">
        <v>8.0341155200000021</v>
      </c>
      <c r="X10" s="109">
        <v>8.2042256580000004</v>
      </c>
      <c r="Y10" s="109">
        <v>8.382972710999999</v>
      </c>
      <c r="Z10" s="109">
        <v>8.7388091610000007</v>
      </c>
      <c r="AA10" s="109">
        <v>8.5232997679999993</v>
      </c>
      <c r="AB10" s="109">
        <v>8.769715412</v>
      </c>
      <c r="AC10" s="109">
        <f>'ES9'!AR9</f>
        <v>8.9980764180000019</v>
      </c>
      <c r="AD10" s="109">
        <f>'ES9'!AS9</f>
        <v>9.2005884389999988</v>
      </c>
      <c r="AE10" s="109">
        <f>'ES9'!AT9</f>
        <v>9.4323391580000013</v>
      </c>
      <c r="AF10" s="109">
        <f>'ES9'!AU9</f>
        <v>9.5573325290000017</v>
      </c>
      <c r="AG10" s="109">
        <f>'ES9'!AV9</f>
        <v>9.7577783929999988</v>
      </c>
      <c r="AH10" s="109">
        <f>'ES9'!AW9</f>
        <v>9.930825703</v>
      </c>
      <c r="AI10" s="109">
        <f>'ES9'!AX9</f>
        <v>10.1300035799</v>
      </c>
      <c r="AJ10" s="109">
        <f>'ES9'!AY9</f>
        <v>10.353637622999997</v>
      </c>
      <c r="AK10" s="109">
        <f>'ES9'!AZ9</f>
        <v>10.453399330000002</v>
      </c>
      <c r="AL10" s="109">
        <f>'ES9'!BA9</f>
        <v>10.651674201999999</v>
      </c>
      <c r="AN10" s="675"/>
    </row>
    <row r="11" spans="1:40">
      <c r="B11" s="30" t="s">
        <v>132</v>
      </c>
      <c r="C11" s="405"/>
      <c r="D11" s="109">
        <v>122.1</v>
      </c>
      <c r="E11" s="109">
        <v>128.5059706351999</v>
      </c>
      <c r="F11" s="109">
        <v>105.50805110174991</v>
      </c>
      <c r="G11" s="109">
        <v>91.653299597819952</v>
      </c>
      <c r="H11" s="109">
        <v>85.028989867620027</v>
      </c>
      <c r="I11" s="109">
        <v>102.20755967548992</v>
      </c>
      <c r="J11" s="109">
        <v>107.02590821945992</v>
      </c>
      <c r="K11" s="109">
        <v>112.92212759835991</v>
      </c>
      <c r="L11" s="109">
        <v>118.09579796579997</v>
      </c>
      <c r="M11" s="109">
        <v>127.26400857279981</v>
      </c>
      <c r="N11" s="109">
        <v>131.50641635538997</v>
      </c>
      <c r="O11" s="109">
        <v>140.5460481960101</v>
      </c>
      <c r="P11" s="109">
        <v>143.06981739435997</v>
      </c>
      <c r="Q11" s="109">
        <v>144.98064155298002</v>
      </c>
      <c r="R11" s="109">
        <v>155.34926436165992</v>
      </c>
      <c r="S11" s="109">
        <v>149.7954599397566</v>
      </c>
      <c r="T11" s="109">
        <v>144.13604111670008</v>
      </c>
      <c r="U11" s="109">
        <v>131.04418000799998</v>
      </c>
      <c r="V11" s="109">
        <v>130.60845188529996</v>
      </c>
      <c r="W11" s="109">
        <v>119.70614849340005</v>
      </c>
      <c r="X11" s="109">
        <v>117.26437954632991</v>
      </c>
      <c r="Y11" s="109">
        <v>117.78371438333996</v>
      </c>
      <c r="Z11" s="109">
        <v>117.71348030540004</v>
      </c>
      <c r="AA11" s="109">
        <v>116.28078281096994</v>
      </c>
      <c r="AB11" s="109">
        <v>116.82192079099997</v>
      </c>
      <c r="AC11" s="109">
        <f>'ES9'!AR10</f>
        <v>119.37648889689999</v>
      </c>
      <c r="AD11" s="109">
        <f>'ES9'!AS10</f>
        <v>121.56039579943001</v>
      </c>
      <c r="AE11" s="109">
        <f>'ES9'!AT10</f>
        <v>123.63607247499992</v>
      </c>
      <c r="AF11" s="109">
        <f>'ES9'!AU10</f>
        <v>121.72727568739994</v>
      </c>
      <c r="AG11" s="109">
        <f>'ES9'!AV10</f>
        <v>123.20229542009992</v>
      </c>
      <c r="AH11" s="109">
        <f>'ES9'!AW10</f>
        <v>124.53955714669996</v>
      </c>
      <c r="AI11" s="109">
        <f>'ES9'!AX10</f>
        <v>125.7813103772001</v>
      </c>
      <c r="AJ11" s="109">
        <f>'ES9'!AY10</f>
        <v>127.13123958670002</v>
      </c>
      <c r="AK11" s="109">
        <f>'ES9'!AZ10</f>
        <v>125.35316288350006</v>
      </c>
      <c r="AL11" s="109">
        <f>'ES9'!BA10</f>
        <v>126.8939009147</v>
      </c>
      <c r="AN11" s="675"/>
    </row>
    <row r="12" spans="1:40">
      <c r="B12" s="30" t="s">
        <v>133</v>
      </c>
      <c r="C12" s="405"/>
      <c r="D12" s="109">
        <v>24</v>
      </c>
      <c r="E12" s="109">
        <v>5.5234551768999971</v>
      </c>
      <c r="F12" s="109">
        <v>21.389758359000002</v>
      </c>
      <c r="G12" s="109">
        <v>30.892200527000004</v>
      </c>
      <c r="H12" s="109">
        <v>38.4782072</v>
      </c>
      <c r="I12" s="109">
        <v>31.225556300000001</v>
      </c>
      <c r="J12" s="109">
        <v>19.312160600000006</v>
      </c>
      <c r="K12" s="109">
        <v>19.549683800000004</v>
      </c>
      <c r="L12" s="109">
        <v>8.6936486999999989</v>
      </c>
      <c r="M12" s="109">
        <v>0</v>
      </c>
      <c r="N12" s="109">
        <v>0</v>
      </c>
      <c r="O12" s="109">
        <v>0</v>
      </c>
      <c r="P12" s="109">
        <v>0</v>
      </c>
      <c r="Q12" s="109">
        <v>0</v>
      </c>
      <c r="R12" s="109">
        <v>0</v>
      </c>
      <c r="S12" s="109">
        <v>0</v>
      </c>
      <c r="T12" s="109">
        <v>0</v>
      </c>
      <c r="U12" s="109">
        <v>0</v>
      </c>
      <c r="V12" s="109">
        <v>0</v>
      </c>
      <c r="W12" s="109">
        <v>0</v>
      </c>
      <c r="X12" s="109">
        <v>0</v>
      </c>
      <c r="Y12" s="109">
        <v>0</v>
      </c>
      <c r="Z12" s="109">
        <v>0</v>
      </c>
      <c r="AA12" s="109">
        <v>0</v>
      </c>
      <c r="AB12" s="109">
        <v>0</v>
      </c>
      <c r="AC12" s="109">
        <f>'ES9'!AR11</f>
        <v>0</v>
      </c>
      <c r="AD12" s="109">
        <f>'ES9'!AS11</f>
        <v>0</v>
      </c>
      <c r="AE12" s="109">
        <f>'ES9'!AT11</f>
        <v>0</v>
      </c>
      <c r="AF12" s="109">
        <f>'ES9'!AU11</f>
        <v>0</v>
      </c>
      <c r="AG12" s="109">
        <f>'ES9'!AV11</f>
        <v>0</v>
      </c>
      <c r="AH12" s="109">
        <f>'ES9'!AW11</f>
        <v>0</v>
      </c>
      <c r="AI12" s="109">
        <f>'ES9'!AX11</f>
        <v>0</v>
      </c>
      <c r="AJ12" s="109">
        <f>'ES9'!AY11</f>
        <v>0</v>
      </c>
      <c r="AK12" s="109">
        <f>'ES9'!AZ11</f>
        <v>0</v>
      </c>
      <c r="AL12" s="109">
        <f>'ES9'!BA11</f>
        <v>0</v>
      </c>
      <c r="AN12" s="675"/>
    </row>
    <row r="13" spans="1:40">
      <c r="B13" s="30" t="s">
        <v>134</v>
      </c>
      <c r="C13" s="405"/>
      <c r="D13" s="109">
        <v>4.7</v>
      </c>
      <c r="E13" s="109">
        <v>6.5071360939999865</v>
      </c>
      <c r="F13" s="109">
        <v>6.5070704800000092</v>
      </c>
      <c r="G13" s="109">
        <v>6.5070462610000002</v>
      </c>
      <c r="H13" s="109">
        <v>6.507021596000012</v>
      </c>
      <c r="I13" s="109">
        <v>6.5088343810000096</v>
      </c>
      <c r="J13" s="109">
        <v>6.5088351690000037</v>
      </c>
      <c r="K13" s="109">
        <v>6.5088351750000024</v>
      </c>
      <c r="L13" s="109">
        <v>6.8475975650000045</v>
      </c>
      <c r="M13" s="109">
        <v>6.8475976319999958</v>
      </c>
      <c r="N13" s="109">
        <v>6.847597573999999</v>
      </c>
      <c r="O13" s="109">
        <v>6.8475975730000034</v>
      </c>
      <c r="P13" s="109">
        <v>6.8475975820000059</v>
      </c>
      <c r="Q13" s="109">
        <v>6.8475967289999957</v>
      </c>
      <c r="R13" s="109">
        <v>6.8475975749999973</v>
      </c>
      <c r="S13" s="109">
        <v>6.8475975980000037</v>
      </c>
      <c r="T13" s="109">
        <v>6.8475955200000023</v>
      </c>
      <c r="U13" s="109">
        <v>6.847639667000001</v>
      </c>
      <c r="V13" s="109">
        <v>6.8475955199999952</v>
      </c>
      <c r="W13" s="109">
        <v>6.8481917710000069</v>
      </c>
      <c r="X13" s="109">
        <v>6.8509480729999979</v>
      </c>
      <c r="Y13" s="109">
        <v>6.8475976289999929</v>
      </c>
      <c r="Z13" s="109">
        <v>6.8475976519999993</v>
      </c>
      <c r="AA13" s="109">
        <v>6.8475975380000023</v>
      </c>
      <c r="AB13" s="109">
        <v>6.8475976089999948</v>
      </c>
      <c r="AC13" s="109">
        <f>'ES9'!AR12</f>
        <v>6.8475967260000017</v>
      </c>
      <c r="AD13" s="109">
        <f>'ES9'!AS12</f>
        <v>6.8475974879999928</v>
      </c>
      <c r="AE13" s="109">
        <f>'ES9'!AT12</f>
        <v>6.847595418999993</v>
      </c>
      <c r="AF13" s="109">
        <f>'ES9'!AU12</f>
        <v>6.8475967369999982</v>
      </c>
      <c r="AG13" s="109">
        <f>'ES9'!AV12</f>
        <v>6.8475976439999959</v>
      </c>
      <c r="AH13" s="109">
        <f>'ES9'!AW12</f>
        <v>6.847597613999989</v>
      </c>
      <c r="AI13" s="109">
        <f>'ES9'!AX12</f>
        <v>6.8475976269999981</v>
      </c>
      <c r="AJ13" s="109">
        <f>'ES9'!AY12</f>
        <v>6.8475976379999972</v>
      </c>
      <c r="AK13" s="109">
        <f>'ES9'!AZ12</f>
        <v>6.8475778499999871</v>
      </c>
      <c r="AL13" s="109">
        <f>'ES9'!BA12</f>
        <v>6.8475779100000036</v>
      </c>
      <c r="AN13" s="675"/>
    </row>
    <row r="14" spans="1:40">
      <c r="B14" s="30" t="s">
        <v>135</v>
      </c>
      <c r="C14" s="405"/>
      <c r="D14" s="109">
        <v>14.974312499999998</v>
      </c>
      <c r="E14" s="109">
        <v>27.393308819000001</v>
      </c>
      <c r="F14" s="109">
        <v>27.994974880000001</v>
      </c>
      <c r="G14" s="109">
        <v>26.803745030000002</v>
      </c>
      <c r="H14" s="109">
        <v>22.910748476999999</v>
      </c>
      <c r="I14" s="109">
        <v>18.44834342</v>
      </c>
      <c r="J14" s="109">
        <v>25.184459140000001</v>
      </c>
      <c r="K14" s="109">
        <v>22.040567009</v>
      </c>
      <c r="L14" s="109">
        <v>34.492586778000003</v>
      </c>
      <c r="M14" s="109">
        <v>30.496253630999998</v>
      </c>
      <c r="N14" s="109">
        <v>19.726149116999999</v>
      </c>
      <c r="O14" s="109">
        <v>20.682336045</v>
      </c>
      <c r="P14" s="109">
        <v>27.498946948</v>
      </c>
      <c r="Q14" s="109">
        <v>24.663303374000002</v>
      </c>
      <c r="R14" s="109">
        <v>26.721335880000002</v>
      </c>
      <c r="S14" s="109">
        <v>31.378752769999998</v>
      </c>
      <c r="T14" s="109">
        <v>35.442650864999997</v>
      </c>
      <c r="U14" s="109">
        <v>38.167792339999998</v>
      </c>
      <c r="V14" s="109">
        <v>38.996894527999999</v>
      </c>
      <c r="W14" s="109">
        <v>38.673396402000002</v>
      </c>
      <c r="X14" s="109">
        <v>42.545829169999998</v>
      </c>
      <c r="Y14" s="109">
        <v>45.722212355000003</v>
      </c>
      <c r="Z14" s="109">
        <v>47.677870761000001</v>
      </c>
      <c r="AA14" s="109">
        <v>51.278541373000003</v>
      </c>
      <c r="AB14" s="109">
        <v>52.735760681999999</v>
      </c>
      <c r="AC14" s="109">
        <f>'ES9'!AR13</f>
        <v>52.735760681999999</v>
      </c>
      <c r="AD14" s="109">
        <f>'ES9'!AS13</f>
        <v>52.735760681999999</v>
      </c>
      <c r="AE14" s="109">
        <f>'ES9'!AT13</f>
        <v>52.735760681999999</v>
      </c>
      <c r="AF14" s="109">
        <f>'ES9'!AU13</f>
        <v>52.735760681999999</v>
      </c>
      <c r="AG14" s="109">
        <f>'ES9'!AV13</f>
        <v>52.735760681999999</v>
      </c>
      <c r="AH14" s="109">
        <f>'ES9'!AW13</f>
        <v>52.735760681999999</v>
      </c>
      <c r="AI14" s="109">
        <f>'ES9'!AX13</f>
        <v>52.735760681999999</v>
      </c>
      <c r="AJ14" s="109">
        <f>'ES9'!AY13</f>
        <v>52.735760681999999</v>
      </c>
      <c r="AK14" s="109">
        <f>'ES9'!AZ13</f>
        <v>52.735760681999999</v>
      </c>
      <c r="AL14" s="109">
        <f>'ES9'!BA13</f>
        <v>52.735760681999999</v>
      </c>
      <c r="AN14" s="675"/>
    </row>
    <row r="15" spans="1:40">
      <c r="B15" s="30" t="s">
        <v>136</v>
      </c>
      <c r="C15" s="405"/>
      <c r="D15" s="109">
        <v>0</v>
      </c>
      <c r="E15" s="109">
        <v>0.21898056900000001</v>
      </c>
      <c r="F15" s="109">
        <v>0.21898056900000001</v>
      </c>
      <c r="G15" s="109">
        <v>0.21898056900000001</v>
      </c>
      <c r="H15" s="109">
        <v>0.21898056900000001</v>
      </c>
      <c r="I15" s="109">
        <v>0.25401746200000003</v>
      </c>
      <c r="J15" s="109">
        <v>0.25401746200000003</v>
      </c>
      <c r="K15" s="109">
        <v>0.25401746200000003</v>
      </c>
      <c r="L15" s="109">
        <v>0.25401746200000003</v>
      </c>
      <c r="M15" s="109">
        <v>0.25401746200000003</v>
      </c>
      <c r="N15" s="109">
        <v>0.25401746200000003</v>
      </c>
      <c r="O15" s="109">
        <v>0.25401746200000003</v>
      </c>
      <c r="P15" s="109">
        <v>0.25401746200000003</v>
      </c>
      <c r="Q15" s="109">
        <v>0.25401746200000003</v>
      </c>
      <c r="R15" s="109">
        <v>0.25401746200000003</v>
      </c>
      <c r="S15" s="109">
        <v>0.25401746200000003</v>
      </c>
      <c r="T15" s="109">
        <v>0.25401746200000003</v>
      </c>
      <c r="U15" s="109">
        <v>0.25401746200000003</v>
      </c>
      <c r="V15" s="109">
        <v>0.25401746200000003</v>
      </c>
      <c r="W15" s="109">
        <v>0.25401746200000003</v>
      </c>
      <c r="X15" s="109">
        <v>0.25401746200000003</v>
      </c>
      <c r="Y15" s="109">
        <v>0.25401746200000003</v>
      </c>
      <c r="Z15" s="109">
        <v>0.25401746200000003</v>
      </c>
      <c r="AA15" s="109">
        <v>0.25401746200000003</v>
      </c>
      <c r="AB15" s="109">
        <v>0.21898056900000001</v>
      </c>
      <c r="AC15" s="109">
        <f>'ES9'!AR14</f>
        <v>0.21898056900000001</v>
      </c>
      <c r="AD15" s="109">
        <f>'ES9'!AS14</f>
        <v>0.21898056900000001</v>
      </c>
      <c r="AE15" s="109">
        <f>'ES9'!AT14</f>
        <v>0.21898056900000001</v>
      </c>
      <c r="AF15" s="109">
        <f>'ES9'!AU14</f>
        <v>0.21898056900000001</v>
      </c>
      <c r="AG15" s="109">
        <f>'ES9'!AV14</f>
        <v>0.21898056900000001</v>
      </c>
      <c r="AH15" s="109">
        <f>'ES9'!AW14</f>
        <v>0.21898056900000001</v>
      </c>
      <c r="AI15" s="109">
        <f>'ES9'!AX14</f>
        <v>0.21898056900000001</v>
      </c>
      <c r="AJ15" s="109">
        <f>'ES9'!AY14</f>
        <v>0.21898056900000001</v>
      </c>
      <c r="AK15" s="109">
        <f>'ES9'!AZ14</f>
        <v>0.21898056900000001</v>
      </c>
      <c r="AL15" s="109">
        <f>'ES9'!BA14</f>
        <v>0.21898056900000001</v>
      </c>
      <c r="AN15" s="675"/>
    </row>
    <row r="16" spans="1:40">
      <c r="B16" s="30" t="s">
        <v>137</v>
      </c>
      <c r="C16" s="405"/>
      <c r="D16" s="109">
        <v>67.099999999999994</v>
      </c>
      <c r="E16" s="109">
        <v>61.388106800000017</v>
      </c>
      <c r="F16" s="109">
        <v>61.385914300000017</v>
      </c>
      <c r="G16" s="109">
        <v>61.344598000000033</v>
      </c>
      <c r="H16" s="109">
        <v>61.334947200000016</v>
      </c>
      <c r="I16" s="109">
        <v>53.437609399999999</v>
      </c>
      <c r="J16" s="109">
        <v>46.911351499999995</v>
      </c>
      <c r="K16" s="109">
        <v>40.673694399999995</v>
      </c>
      <c r="L16" s="109">
        <v>32.4052559</v>
      </c>
      <c r="M16" s="109">
        <v>32.393946500000006</v>
      </c>
      <c r="N16" s="109">
        <v>32.380547700000015</v>
      </c>
      <c r="O16" s="109">
        <v>16.458518300000001</v>
      </c>
      <c r="P16" s="109">
        <v>16.436791000000003</v>
      </c>
      <c r="Q16" s="109">
        <v>16.455524099999995</v>
      </c>
      <c r="R16" s="109">
        <v>8.1544155999999983</v>
      </c>
      <c r="S16" s="109">
        <v>8.1302302999999974</v>
      </c>
      <c r="T16" s="109">
        <v>8.1094824999999986</v>
      </c>
      <c r="U16" s="109">
        <v>20.505047900000001</v>
      </c>
      <c r="V16" s="109">
        <v>20.477183900000004</v>
      </c>
      <c r="W16" s="109">
        <v>32.912193600000002</v>
      </c>
      <c r="X16" s="109">
        <v>32.857232400000008</v>
      </c>
      <c r="Y16" s="109">
        <v>32.7630184</v>
      </c>
      <c r="Z16" s="109">
        <v>32.711408199999994</v>
      </c>
      <c r="AA16" s="109">
        <v>32.630211099999997</v>
      </c>
      <c r="AB16" s="109">
        <v>32.677031499999998</v>
      </c>
      <c r="AC16" s="109">
        <f>'ES9'!AR15</f>
        <v>32.379236300000009</v>
      </c>
      <c r="AD16" s="109">
        <f>'ES9'!AS15</f>
        <v>32.486838300000009</v>
      </c>
      <c r="AE16" s="109">
        <f>'ES9'!AT15</f>
        <v>32.572857399999997</v>
      </c>
      <c r="AF16" s="109">
        <f>'ES9'!AU15</f>
        <v>36.186353300000007</v>
      </c>
      <c r="AG16" s="109">
        <f>'ES9'!AV15</f>
        <v>36.23890999999999</v>
      </c>
      <c r="AH16" s="109">
        <f>'ES9'!AW15</f>
        <v>36.276612700000001</v>
      </c>
      <c r="AI16" s="109">
        <f>'ES9'!AX15</f>
        <v>36.313053400000008</v>
      </c>
      <c r="AJ16" s="109">
        <f>'ES9'!AY15</f>
        <v>36.354346299999996</v>
      </c>
      <c r="AK16" s="109">
        <f>'ES9'!AZ15</f>
        <v>39.983563400000008</v>
      </c>
      <c r="AL16" s="109">
        <f>'ES9'!BA15</f>
        <v>40.020272499999997</v>
      </c>
      <c r="AN16" s="675"/>
    </row>
    <row r="17" spans="2:40">
      <c r="B17" s="30" t="s">
        <v>138</v>
      </c>
      <c r="C17" s="405"/>
      <c r="D17" s="109">
        <v>16.600000000000001</v>
      </c>
      <c r="E17" s="109">
        <v>17.638531812000004</v>
      </c>
      <c r="F17" s="109">
        <v>21.291090472000029</v>
      </c>
      <c r="G17" s="109">
        <v>26.246549882000025</v>
      </c>
      <c r="H17" s="109">
        <v>27.10394976200002</v>
      </c>
      <c r="I17" s="109">
        <v>27.709381842000028</v>
      </c>
      <c r="J17" s="109">
        <v>33.494035191999991</v>
      </c>
      <c r="K17" s="109">
        <v>35.253271612000013</v>
      </c>
      <c r="L17" s="109">
        <v>35.262037422000013</v>
      </c>
      <c r="M17" s="109">
        <v>38.483313662000008</v>
      </c>
      <c r="N17" s="109">
        <v>43.892993901999986</v>
      </c>
      <c r="O17" s="109">
        <v>49.253099912000017</v>
      </c>
      <c r="P17" s="109">
        <v>53.632851651999928</v>
      </c>
      <c r="Q17" s="109">
        <v>54.966189561999897</v>
      </c>
      <c r="R17" s="109">
        <v>57.037101191999938</v>
      </c>
      <c r="S17" s="109">
        <v>59.088973431999932</v>
      </c>
      <c r="T17" s="109">
        <v>61.119163901999933</v>
      </c>
      <c r="U17" s="109">
        <v>61.142958871999937</v>
      </c>
      <c r="V17" s="109">
        <v>61.142418221999947</v>
      </c>
      <c r="W17" s="109">
        <v>61.146662191999901</v>
      </c>
      <c r="X17" s="109">
        <v>61.141258761999879</v>
      </c>
      <c r="Y17" s="109">
        <v>61.137537511999959</v>
      </c>
      <c r="Z17" s="109">
        <v>61.133165651999938</v>
      </c>
      <c r="AA17" s="109">
        <v>61.121305291999946</v>
      </c>
      <c r="AB17" s="109">
        <v>61.12898927200002</v>
      </c>
      <c r="AC17" s="109">
        <f>'ES9'!AR16</f>
        <v>61.139167431999915</v>
      </c>
      <c r="AD17" s="109">
        <f>'ES9'!AS16</f>
        <v>61.14990410199988</v>
      </c>
      <c r="AE17" s="109">
        <f>'ES9'!AT16</f>
        <v>61.158421061999917</v>
      </c>
      <c r="AF17" s="109">
        <f>'ES9'!AU16</f>
        <v>61.160766601999917</v>
      </c>
      <c r="AG17" s="109">
        <f>'ES9'!AV16</f>
        <v>61.165135661999905</v>
      </c>
      <c r="AH17" s="109">
        <f>'ES9'!AW16</f>
        <v>61.167125021999901</v>
      </c>
      <c r="AI17" s="109">
        <f>'ES9'!AX16</f>
        <v>61.167857981999909</v>
      </c>
      <c r="AJ17" s="109">
        <f>'ES9'!AY16</f>
        <v>61.168612491999923</v>
      </c>
      <c r="AK17" s="109">
        <f>'ES9'!AZ16</f>
        <v>61.168671451999913</v>
      </c>
      <c r="AL17" s="109">
        <f>'ES9'!BA16</f>
        <v>61.169342151999928</v>
      </c>
      <c r="AN17" s="675"/>
    </row>
    <row r="18" spans="2:40">
      <c r="B18" s="30" t="s">
        <v>139</v>
      </c>
      <c r="C18" s="405"/>
      <c r="D18" s="109">
        <v>21.5</v>
      </c>
      <c r="E18" s="109">
        <v>25.149640530199989</v>
      </c>
      <c r="F18" s="109">
        <v>27.161787184200012</v>
      </c>
      <c r="G18" s="109">
        <v>27.592295289200006</v>
      </c>
      <c r="H18" s="109">
        <v>28.042070948200013</v>
      </c>
      <c r="I18" s="109">
        <v>28.19994057720001</v>
      </c>
      <c r="J18" s="109">
        <v>28.391897664200012</v>
      </c>
      <c r="K18" s="109">
        <v>28.423721443199991</v>
      </c>
      <c r="L18" s="109">
        <v>28.811771772200022</v>
      </c>
      <c r="M18" s="109">
        <v>29.009651631200008</v>
      </c>
      <c r="N18" s="109">
        <v>29.863031399200011</v>
      </c>
      <c r="O18" s="109">
        <v>30.494539659200004</v>
      </c>
      <c r="P18" s="109">
        <v>30.600691315200013</v>
      </c>
      <c r="Q18" s="109">
        <v>30.652585623199997</v>
      </c>
      <c r="R18" s="109">
        <v>30.635837606200006</v>
      </c>
      <c r="S18" s="109">
        <v>29.338765285200019</v>
      </c>
      <c r="T18" s="109">
        <v>29.209042453200027</v>
      </c>
      <c r="U18" s="109">
        <v>27.915237683200008</v>
      </c>
      <c r="V18" s="109">
        <v>27.701641390199992</v>
      </c>
      <c r="W18" s="109">
        <v>26.967249268200032</v>
      </c>
      <c r="X18" s="109">
        <v>26.033822087199994</v>
      </c>
      <c r="Y18" s="109">
        <v>23.277519952199999</v>
      </c>
      <c r="Z18" s="109">
        <v>22.247476277199997</v>
      </c>
      <c r="AA18" s="109">
        <v>21.81566751219998</v>
      </c>
      <c r="AB18" s="109">
        <v>21.080888804199979</v>
      </c>
      <c r="AC18" s="109">
        <f>'ES9'!AR17</f>
        <v>20.467483176199984</v>
      </c>
      <c r="AD18" s="109">
        <f>'ES9'!AS17</f>
        <v>19.458198941199992</v>
      </c>
      <c r="AE18" s="109">
        <f>'ES9'!AT17</f>
        <v>18.43450860019999</v>
      </c>
      <c r="AF18" s="109">
        <f>'ES9'!AU17</f>
        <v>17.983250731200002</v>
      </c>
      <c r="AG18" s="109">
        <f>'ES9'!AV17</f>
        <v>17.385961168199994</v>
      </c>
      <c r="AH18" s="109">
        <f>'ES9'!AW17</f>
        <v>16.917212472199992</v>
      </c>
      <c r="AI18" s="109">
        <f>'ES9'!AX17</f>
        <v>16.476278493199981</v>
      </c>
      <c r="AJ18" s="109">
        <f>'ES9'!AY17</f>
        <v>16.047750323200002</v>
      </c>
      <c r="AK18" s="109">
        <f>'ES9'!AZ17</f>
        <v>15.602170644199981</v>
      </c>
      <c r="AL18" s="109">
        <f>'ES9'!BA17</f>
        <v>15.343685966199994</v>
      </c>
      <c r="AN18" s="675"/>
    </row>
    <row r="19" spans="2:40">
      <c r="B19" s="30" t="s">
        <v>140</v>
      </c>
      <c r="C19" s="405"/>
      <c r="D19" s="109">
        <v>8.5249999999999986</v>
      </c>
      <c r="E19" s="109">
        <v>9.0899941999999996</v>
      </c>
      <c r="F19" s="109">
        <v>9.3967282000000019</v>
      </c>
      <c r="G19" s="109">
        <v>9.617518399999998</v>
      </c>
      <c r="H19" s="109">
        <v>9.7940686999999986</v>
      </c>
      <c r="I19" s="109">
        <v>9.9634627000000009</v>
      </c>
      <c r="J19" s="109">
        <v>10.125925200000001</v>
      </c>
      <c r="K19" s="109">
        <v>10.328336500000001</v>
      </c>
      <c r="L19" s="109">
        <v>10.560496199999999</v>
      </c>
      <c r="M19" s="109">
        <v>10.795277900000002</v>
      </c>
      <c r="N19" s="109">
        <v>11.021318500000001</v>
      </c>
      <c r="O19" s="109">
        <v>11.219030000000002</v>
      </c>
      <c r="P19" s="109">
        <v>11.4157384</v>
      </c>
      <c r="Q19" s="109">
        <v>11.5457681</v>
      </c>
      <c r="R19" s="109">
        <v>11.616874900000001</v>
      </c>
      <c r="S19" s="109">
        <v>11.679641600000002</v>
      </c>
      <c r="T19" s="109">
        <v>11.7279859</v>
      </c>
      <c r="U19" s="109">
        <v>11.760989000000002</v>
      </c>
      <c r="V19" s="109">
        <v>11.777091200000001</v>
      </c>
      <c r="W19" s="109">
        <v>11.739567599999999</v>
      </c>
      <c r="X19" s="109">
        <v>11.658491499999998</v>
      </c>
      <c r="Y19" s="109">
        <v>11.507679099999999</v>
      </c>
      <c r="Z19" s="109">
        <v>11.292878099999999</v>
      </c>
      <c r="AA19" s="109">
        <v>11.0216587</v>
      </c>
      <c r="AB19" s="109">
        <v>10.6387234</v>
      </c>
      <c r="AC19" s="109">
        <f>'ES9'!AR18</f>
        <v>10.287307500000001</v>
      </c>
      <c r="AD19" s="109">
        <f>'ES9'!AS18</f>
        <v>10.076465100000002</v>
      </c>
      <c r="AE19" s="109">
        <f>'ES9'!AT18</f>
        <v>9.9323739</v>
      </c>
      <c r="AF19" s="109">
        <f>'ES9'!AU18</f>
        <v>9.8474833000000004</v>
      </c>
      <c r="AG19" s="109">
        <f>'ES9'!AV18</f>
        <v>9.8163660000000004</v>
      </c>
      <c r="AH19" s="109">
        <f>'ES9'!AW18</f>
        <v>9.7872182000000016</v>
      </c>
      <c r="AI19" s="109">
        <f>'ES9'!AX18</f>
        <v>9.7600038000000016</v>
      </c>
      <c r="AJ19" s="109">
        <f>'ES9'!AY18</f>
        <v>9.7346789999999999</v>
      </c>
      <c r="AK19" s="109">
        <f>'ES9'!AZ18</f>
        <v>9.7565975999999992</v>
      </c>
      <c r="AL19" s="109">
        <f>'ES9'!BA18</f>
        <v>9.7789692000000006</v>
      </c>
      <c r="AN19" s="675"/>
    </row>
    <row r="20" spans="2:40">
      <c r="B20" s="30" t="s">
        <v>141</v>
      </c>
      <c r="C20" s="405"/>
      <c r="D20" s="109">
        <v>0.2</v>
      </c>
      <c r="E20" s="109">
        <v>6.5372989999999999E-3</v>
      </c>
      <c r="F20" s="109">
        <v>1.0460518E-2</v>
      </c>
      <c r="G20" s="109">
        <v>2.2195817000000003E-2</v>
      </c>
      <c r="H20" s="109">
        <v>3.3921376000000003E-2</v>
      </c>
      <c r="I20" s="109">
        <v>0.1004150942</v>
      </c>
      <c r="J20" s="109">
        <v>0.31609469710000004</v>
      </c>
      <c r="K20" s="109">
        <v>0.12144003689999998</v>
      </c>
      <c r="L20" s="109">
        <v>0.4097344013</v>
      </c>
      <c r="M20" s="109">
        <v>0.18731616919999999</v>
      </c>
      <c r="N20" s="109">
        <v>4.4469953850000001E-2</v>
      </c>
      <c r="O20" s="109">
        <v>3.9467949049999992E-2</v>
      </c>
      <c r="P20" s="109">
        <v>7.7595741499999968E-2</v>
      </c>
      <c r="Q20" s="109">
        <v>6.4198771200000004E-2</v>
      </c>
      <c r="R20" s="109">
        <v>6.1839222000000006E-2</v>
      </c>
      <c r="S20" s="109">
        <v>4.0529245060000003E-2</v>
      </c>
      <c r="T20" s="109">
        <v>5.15978676E-2</v>
      </c>
      <c r="U20" s="109">
        <v>9.3468386700000003E-2</v>
      </c>
      <c r="V20" s="109">
        <v>7.9551865599999994E-2</v>
      </c>
      <c r="W20" s="109">
        <v>0.10451510499999998</v>
      </c>
      <c r="X20" s="109">
        <v>8.5097494570000001E-2</v>
      </c>
      <c r="Y20" s="109">
        <v>0.13424865599999999</v>
      </c>
      <c r="Z20" s="109">
        <v>0.21901789258399998</v>
      </c>
      <c r="AA20" s="109">
        <v>0.23142307999999995</v>
      </c>
      <c r="AB20" s="109">
        <v>0.17282690399999998</v>
      </c>
      <c r="AC20" s="109">
        <f>'ES9'!AR19</f>
        <v>0.20344814299999997</v>
      </c>
      <c r="AD20" s="109">
        <f>'ES9'!AS19</f>
        <v>0.24327077600000002</v>
      </c>
      <c r="AE20" s="109">
        <f>'ES9'!AT19</f>
        <v>0.28434195460000006</v>
      </c>
      <c r="AF20" s="109">
        <f>'ES9'!AU19</f>
        <v>0.21808967999999998</v>
      </c>
      <c r="AG20" s="109">
        <f>'ES9'!AV19</f>
        <v>0.25296588599999997</v>
      </c>
      <c r="AH20" s="109">
        <f>'ES9'!AW19</f>
        <v>0.27421362500000002</v>
      </c>
      <c r="AI20" s="109">
        <f>'ES9'!AX19</f>
        <v>0.29990332000000008</v>
      </c>
      <c r="AJ20" s="109">
        <f>'ES9'!AY19</f>
        <v>0.33036966800000001</v>
      </c>
      <c r="AK20" s="109">
        <f>'ES9'!AZ19</f>
        <v>0.27490154350000001</v>
      </c>
      <c r="AL20" s="109">
        <f>'ES9'!BA19</f>
        <v>0.32009640100000003</v>
      </c>
      <c r="AN20" s="675"/>
    </row>
    <row r="21" spans="2:40">
      <c r="B21" s="30" t="s">
        <v>142</v>
      </c>
      <c r="C21" s="405"/>
      <c r="D21" s="109">
        <v>14.359105403832018</v>
      </c>
      <c r="E21" s="109">
        <v>15.443357070187439</v>
      </c>
      <c r="F21" s="109">
        <v>16.772070249853179</v>
      </c>
      <c r="G21" s="109">
        <v>17.247316436683242</v>
      </c>
      <c r="H21" s="109">
        <v>17.604109069047812</v>
      </c>
      <c r="I21" s="109">
        <v>18.238653592353558</v>
      </c>
      <c r="J21" s="109">
        <v>18.92583842053196</v>
      </c>
      <c r="K21" s="109">
        <v>19.168525729361132</v>
      </c>
      <c r="L21" s="109">
        <v>19.40456199703646</v>
      </c>
      <c r="M21" s="109">
        <v>19.584153912608095</v>
      </c>
      <c r="N21" s="109">
        <v>19.901500252814049</v>
      </c>
      <c r="O21" s="109">
        <v>20.032501984340385</v>
      </c>
      <c r="P21" s="109">
        <v>20.219969879227122</v>
      </c>
      <c r="Q21" s="109">
        <v>20.437199333087769</v>
      </c>
      <c r="R21" s="109">
        <v>20.931740159920363</v>
      </c>
      <c r="S21" s="109">
        <v>21.308473204255353</v>
      </c>
      <c r="T21" s="109">
        <v>21.565854272776278</v>
      </c>
      <c r="U21" s="109">
        <v>21.818822768101132</v>
      </c>
      <c r="V21" s="109">
        <v>22.2406409019713</v>
      </c>
      <c r="W21" s="109">
        <v>22.454693862126586</v>
      </c>
      <c r="X21" s="109">
        <v>22.619268290285415</v>
      </c>
      <c r="Y21" s="109">
        <v>22.636864437833577</v>
      </c>
      <c r="Z21" s="109">
        <v>22.64741836455827</v>
      </c>
      <c r="AA21" s="109">
        <v>22.620756604474415</v>
      </c>
      <c r="AB21" s="109">
        <v>22.552333381956061</v>
      </c>
      <c r="AC21" s="109">
        <f>'ES9'!AR20</f>
        <v>22.548826386014628</v>
      </c>
      <c r="AD21" s="109">
        <f>'ES9'!AS20</f>
        <v>22.574568732775553</v>
      </c>
      <c r="AE21" s="109">
        <f>'ES9'!AT20</f>
        <v>22.62940645610335</v>
      </c>
      <c r="AF21" s="109">
        <f>'ES9'!AU20</f>
        <v>22.706447942718452</v>
      </c>
      <c r="AG21" s="109">
        <f>'ES9'!AV20</f>
        <v>22.811863777403094</v>
      </c>
      <c r="AH21" s="109">
        <f>'ES9'!AW20</f>
        <v>22.934249406791004</v>
      </c>
      <c r="AI21" s="109">
        <f>'ES9'!AX20</f>
        <v>23.085683020061978</v>
      </c>
      <c r="AJ21" s="109">
        <f>'ES9'!AY20</f>
        <v>23.268002272899135</v>
      </c>
      <c r="AK21" s="109">
        <f>'ES9'!AZ20</f>
        <v>23.486381015044923</v>
      </c>
      <c r="AL21" s="109">
        <f>'ES9'!BA20</f>
        <v>23.73460484448557</v>
      </c>
      <c r="AN21" s="675"/>
    </row>
    <row r="22" spans="2:40" ht="13.5" thickBot="1">
      <c r="B22" s="27" t="s">
        <v>236</v>
      </c>
      <c r="C22" s="406"/>
      <c r="D22" s="161">
        <v>242.5972304213478</v>
      </c>
      <c r="E22" s="111">
        <v>194.98989234967479</v>
      </c>
      <c r="F22" s="111">
        <v>212.09371618030136</v>
      </c>
      <c r="G22" s="111">
        <v>221.57170578907247</v>
      </c>
      <c r="H22" s="111">
        <v>233.73754384901451</v>
      </c>
      <c r="I22" s="111">
        <v>230.01363469072004</v>
      </c>
      <c r="J22" s="111">
        <v>204.94362821845462</v>
      </c>
      <c r="K22" s="111">
        <v>209.40228860971675</v>
      </c>
      <c r="L22" s="111">
        <v>191.95038523670317</v>
      </c>
      <c r="M22" s="111">
        <v>173.33778563180266</v>
      </c>
      <c r="N22" s="111">
        <v>171.10030567607373</v>
      </c>
      <c r="O22" s="111">
        <v>184.31523575039424</v>
      </c>
      <c r="P22" s="111">
        <v>191.66742271381844</v>
      </c>
      <c r="Q22" s="111">
        <v>189.17173948642329</v>
      </c>
      <c r="R22" s="111">
        <v>192.9549072874897</v>
      </c>
      <c r="S22" s="111">
        <v>188.98221354309547</v>
      </c>
      <c r="T22" s="111">
        <v>184.48832164562214</v>
      </c>
      <c r="U22" s="111">
        <v>169.9531707584153</v>
      </c>
      <c r="V22" s="111">
        <v>169.42862461274726</v>
      </c>
      <c r="W22" s="111">
        <v>155.94516012517394</v>
      </c>
      <c r="X22" s="111">
        <v>154.88954895016812</v>
      </c>
      <c r="Y22" s="111">
        <v>157.13022425732939</v>
      </c>
      <c r="Z22" s="111">
        <v>158.24307160204549</v>
      </c>
      <c r="AA22" s="111">
        <v>157.46379702631029</v>
      </c>
      <c r="AB22" s="111">
        <v>158.47743397244213</v>
      </c>
      <c r="AC22" s="109">
        <v>159.6854943040241</v>
      </c>
      <c r="AD22" s="109">
        <v>161.96525821741449</v>
      </c>
      <c r="AE22" s="109">
        <v>164.13807936732218</v>
      </c>
      <c r="AF22" s="109">
        <v>161.03210414835067</v>
      </c>
      <c r="AG22" s="109">
        <v>162.46243402575143</v>
      </c>
      <c r="AH22" s="109">
        <v>163.67080971410903</v>
      </c>
      <c r="AI22" s="109">
        <v>164.80053690654506</v>
      </c>
      <c r="AJ22" s="109">
        <v>165.98536956726181</v>
      </c>
      <c r="AK22" s="109">
        <v>162.86964387057395</v>
      </c>
      <c r="AL22" s="109">
        <v>164.03600587868129</v>
      </c>
      <c r="AN22" s="675"/>
    </row>
    <row r="23" spans="2:40">
      <c r="B23" s="163" t="s">
        <v>237</v>
      </c>
      <c r="C23" s="163"/>
      <c r="D23" s="162">
        <f>-1*MIN(0,D14)</f>
        <v>0</v>
      </c>
      <c r="E23" s="162">
        <f t="shared" ref="E23:AL23" si="0">-1*MIN(0,E14)</f>
        <v>0</v>
      </c>
      <c r="F23" s="162">
        <f t="shared" si="0"/>
        <v>0</v>
      </c>
      <c r="G23" s="162">
        <f t="shared" si="0"/>
        <v>0</v>
      </c>
      <c r="H23" s="162">
        <f t="shared" si="0"/>
        <v>0</v>
      </c>
      <c r="I23" s="162">
        <f t="shared" si="0"/>
        <v>0</v>
      </c>
      <c r="J23" s="162">
        <f t="shared" si="0"/>
        <v>0</v>
      </c>
      <c r="K23" s="162">
        <f t="shared" si="0"/>
        <v>0</v>
      </c>
      <c r="L23" s="162">
        <f t="shared" si="0"/>
        <v>0</v>
      </c>
      <c r="M23" s="162">
        <f t="shared" si="0"/>
        <v>0</v>
      </c>
      <c r="N23" s="162">
        <f t="shared" si="0"/>
        <v>0</v>
      </c>
      <c r="O23" s="162">
        <f t="shared" si="0"/>
        <v>0</v>
      </c>
      <c r="P23" s="162">
        <f t="shared" si="0"/>
        <v>0</v>
      </c>
      <c r="Q23" s="162">
        <f t="shared" si="0"/>
        <v>0</v>
      </c>
      <c r="R23" s="162">
        <f t="shared" si="0"/>
        <v>0</v>
      </c>
      <c r="S23" s="162">
        <f t="shared" si="0"/>
        <v>0</v>
      </c>
      <c r="T23" s="162">
        <f t="shared" si="0"/>
        <v>0</v>
      </c>
      <c r="U23" s="162">
        <f t="shared" si="0"/>
        <v>0</v>
      </c>
      <c r="V23" s="162">
        <f t="shared" si="0"/>
        <v>0</v>
      </c>
      <c r="W23" s="162">
        <f t="shared" si="0"/>
        <v>0</v>
      </c>
      <c r="X23" s="162">
        <f t="shared" si="0"/>
        <v>0</v>
      </c>
      <c r="Y23" s="162">
        <f t="shared" si="0"/>
        <v>0</v>
      </c>
      <c r="Z23" s="162">
        <f t="shared" si="0"/>
        <v>0</v>
      </c>
      <c r="AA23" s="162">
        <f t="shared" si="0"/>
        <v>0</v>
      </c>
      <c r="AB23" s="162">
        <f t="shared" si="0"/>
        <v>0</v>
      </c>
      <c r="AC23" s="162">
        <f t="shared" si="0"/>
        <v>0</v>
      </c>
      <c r="AD23" s="162">
        <f t="shared" si="0"/>
        <v>0</v>
      </c>
      <c r="AE23" s="162">
        <f t="shared" si="0"/>
        <v>0</v>
      </c>
      <c r="AF23" s="162">
        <f t="shared" si="0"/>
        <v>0</v>
      </c>
      <c r="AG23" s="162">
        <f t="shared" si="0"/>
        <v>0</v>
      </c>
      <c r="AH23" s="162">
        <f t="shared" si="0"/>
        <v>0</v>
      </c>
      <c r="AI23" s="162">
        <f t="shared" si="0"/>
        <v>0</v>
      </c>
      <c r="AJ23" s="162">
        <f t="shared" si="0"/>
        <v>0</v>
      </c>
      <c r="AK23" s="162">
        <f t="shared" si="0"/>
        <v>0</v>
      </c>
      <c r="AL23" s="162">
        <f t="shared" si="0"/>
        <v>0</v>
      </c>
    </row>
    <row r="27" spans="2:40">
      <c r="B27" s="1"/>
      <c r="C27" s="1"/>
      <c r="N27" s="1"/>
    </row>
    <row r="59" spans="2:14">
      <c r="B59" s="1"/>
      <c r="C59" s="1"/>
      <c r="N59" s="1"/>
    </row>
  </sheetData>
  <pageMargins left="0.7" right="0.7" top="0.75" bottom="0.75" header="0.3" footer="0.3"/>
  <drawing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A8"/>
  <sheetViews>
    <sheetView showGridLines="0" topLeftCell="X1" zoomScale="70" zoomScaleNormal="70" workbookViewId="0">
      <selection activeCell="AX8" sqref="AX8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3" width="18.5" style="5" customWidth="1"/>
    <col min="14" max="14" width="10.25" style="5" bestFit="1" customWidth="1"/>
    <col min="15" max="23" width="9" style="5"/>
    <col min="24" max="24" width="10.25" style="5" bestFit="1" customWidth="1"/>
    <col min="25" max="49" width="9" style="5"/>
    <col min="50" max="50" width="10.75" style="5" bestFit="1" customWidth="1"/>
    <col min="51" max="16384" width="9" style="5"/>
  </cols>
  <sheetData>
    <row r="1" spans="1:53" ht="25.5">
      <c r="A1" s="650" t="s">
        <v>155</v>
      </c>
      <c r="C1" s="63"/>
      <c r="D1" s="63"/>
      <c r="E1" s="63"/>
      <c r="F1" s="63"/>
      <c r="G1" s="63"/>
      <c r="H1" s="63"/>
      <c r="I1" s="63"/>
    </row>
    <row r="2" spans="1:53">
      <c r="K2" s="142"/>
      <c r="L2" s="142"/>
      <c r="M2" s="142"/>
    </row>
    <row r="3" spans="1:53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142"/>
      <c r="L3" s="68" t="s">
        <v>82</v>
      </c>
      <c r="M3" s="2" t="s">
        <v>365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53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142"/>
      <c r="L4" s="4" t="s">
        <v>36</v>
      </c>
      <c r="M4" s="55">
        <v>42005</v>
      </c>
      <c r="N4" s="55">
        <v>42370</v>
      </c>
      <c r="O4" s="55">
        <v>42736</v>
      </c>
      <c r="P4" s="55">
        <v>43101</v>
      </c>
      <c r="Q4" s="55">
        <v>43466</v>
      </c>
      <c r="R4" s="55">
        <v>43831</v>
      </c>
      <c r="S4" s="55">
        <v>44197</v>
      </c>
      <c r="T4" s="55">
        <v>44562</v>
      </c>
      <c r="U4" s="55">
        <v>44927</v>
      </c>
      <c r="V4" s="55">
        <v>45292</v>
      </c>
      <c r="W4" s="55">
        <v>45658</v>
      </c>
      <c r="X4" s="55">
        <v>46023</v>
      </c>
      <c r="Y4" s="55">
        <v>46388</v>
      </c>
      <c r="Z4" s="55">
        <v>46753</v>
      </c>
      <c r="AA4" s="55">
        <v>47119</v>
      </c>
      <c r="AB4" s="55">
        <v>47484</v>
      </c>
      <c r="AC4" s="55">
        <v>47849</v>
      </c>
      <c r="AD4" s="55">
        <v>48214</v>
      </c>
      <c r="AE4" s="55">
        <v>48580</v>
      </c>
      <c r="AF4" s="55">
        <v>48945</v>
      </c>
      <c r="AG4" s="55">
        <v>49310</v>
      </c>
      <c r="AH4" s="55">
        <v>49675</v>
      </c>
      <c r="AI4" s="55">
        <v>50041</v>
      </c>
      <c r="AJ4" s="55">
        <v>50406</v>
      </c>
      <c r="AK4" s="55">
        <v>50771</v>
      </c>
      <c r="AL4" s="55">
        <v>51136</v>
      </c>
      <c r="AM4" s="55">
        <v>51502</v>
      </c>
      <c r="AN4" s="55">
        <v>51867</v>
      </c>
      <c r="AO4" s="55">
        <v>52232</v>
      </c>
      <c r="AP4" s="55">
        <v>52597</v>
      </c>
      <c r="AQ4" s="55">
        <v>52963</v>
      </c>
      <c r="AR4" s="55">
        <v>53328</v>
      </c>
      <c r="AS4" s="55">
        <v>53693</v>
      </c>
      <c r="AT4" s="55">
        <v>54058</v>
      </c>
      <c r="AU4" s="55">
        <v>54424</v>
      </c>
      <c r="AV4" s="55">
        <v>54789</v>
      </c>
    </row>
    <row r="5" spans="1:53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6"/>
      <c r="L5" s="4" t="s">
        <v>80</v>
      </c>
      <c r="M5" s="4"/>
      <c r="N5" s="18">
        <v>8974</v>
      </c>
      <c r="O5" s="18">
        <v>8974</v>
      </c>
      <c r="P5" s="18">
        <v>8974</v>
      </c>
      <c r="Q5" s="18">
        <v>8974</v>
      </c>
      <c r="R5" s="18">
        <v>8974</v>
      </c>
      <c r="S5" s="18">
        <v>8974</v>
      </c>
      <c r="T5" s="18">
        <v>8974</v>
      </c>
      <c r="U5" s="18">
        <v>7115</v>
      </c>
      <c r="V5" s="18">
        <v>4752</v>
      </c>
      <c r="W5" s="18">
        <v>4752</v>
      </c>
      <c r="X5" s="18">
        <v>6422</v>
      </c>
      <c r="Y5" s="18">
        <v>6422</v>
      </c>
      <c r="Z5" s="18">
        <v>8402</v>
      </c>
      <c r="AA5" s="18">
        <v>8402</v>
      </c>
      <c r="AB5" s="18">
        <v>8485</v>
      </c>
      <c r="AC5" s="18">
        <v>10155</v>
      </c>
      <c r="AD5" s="18">
        <v>11284</v>
      </c>
      <c r="AE5" s="18">
        <v>12954</v>
      </c>
      <c r="AF5" s="18">
        <v>14083</v>
      </c>
      <c r="AG5" s="18">
        <v>15753</v>
      </c>
      <c r="AH5" s="18">
        <v>15753</v>
      </c>
      <c r="AI5" s="18">
        <v>15753</v>
      </c>
      <c r="AJ5" s="18">
        <v>15753</v>
      </c>
      <c r="AK5" s="18">
        <v>15753</v>
      </c>
      <c r="AL5" s="18">
        <v>15753</v>
      </c>
      <c r="AM5" s="18">
        <v>16000</v>
      </c>
      <c r="AN5" s="18">
        <v>16000</v>
      </c>
      <c r="AO5" s="18">
        <v>17600</v>
      </c>
      <c r="AP5" s="18">
        <v>17600</v>
      </c>
      <c r="AQ5" s="18">
        <v>17600</v>
      </c>
      <c r="AR5" s="18">
        <v>19200</v>
      </c>
      <c r="AS5" s="18">
        <v>19200</v>
      </c>
      <c r="AT5" s="18">
        <v>20000</v>
      </c>
      <c r="AU5" s="18">
        <v>20000</v>
      </c>
      <c r="AV5" s="18">
        <v>20000</v>
      </c>
      <c r="AX5" s="677">
        <f>AV5*8760*AZ5</f>
        <v>131400000</v>
      </c>
      <c r="AY5" s="2">
        <f t="shared" ref="AY5" si="0">AX5/1000000</f>
        <v>131.4</v>
      </c>
      <c r="AZ5" s="676">
        <v>0.75</v>
      </c>
      <c r="BA5" s="126">
        <f>'Figure 4.3'!AL16</f>
        <v>126.6579605</v>
      </c>
    </row>
    <row r="6" spans="1:53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4" t="s">
        <v>31</v>
      </c>
      <c r="M6" s="4"/>
      <c r="N6" s="18">
        <v>8974</v>
      </c>
      <c r="O6" s="18">
        <v>8974</v>
      </c>
      <c r="P6" s="18">
        <v>8974</v>
      </c>
      <c r="Q6" s="18">
        <v>8974</v>
      </c>
      <c r="R6" s="18">
        <v>8974</v>
      </c>
      <c r="S6" s="18">
        <v>8974</v>
      </c>
      <c r="T6" s="18">
        <v>8027</v>
      </c>
      <c r="U6" s="18">
        <v>7115</v>
      </c>
      <c r="V6" s="18">
        <v>4752</v>
      </c>
      <c r="W6" s="18">
        <v>4752</v>
      </c>
      <c r="X6" s="18">
        <v>4752</v>
      </c>
      <c r="Y6" s="18">
        <v>4752</v>
      </c>
      <c r="Z6" s="18">
        <v>3832</v>
      </c>
      <c r="AA6" s="18">
        <v>2616</v>
      </c>
      <c r="AB6" s="18">
        <v>4016</v>
      </c>
      <c r="AC6" s="18">
        <v>5686</v>
      </c>
      <c r="AD6" s="18">
        <v>5686</v>
      </c>
      <c r="AE6" s="18">
        <v>7356</v>
      </c>
      <c r="AF6" s="18">
        <v>7356</v>
      </c>
      <c r="AG6" s="18">
        <v>9026</v>
      </c>
      <c r="AH6" s="18">
        <v>9026</v>
      </c>
      <c r="AI6" s="18">
        <v>9026</v>
      </c>
      <c r="AJ6" s="18">
        <v>9026</v>
      </c>
      <c r="AK6" s="18">
        <v>9026</v>
      </c>
      <c r="AL6" s="18">
        <v>9026</v>
      </c>
      <c r="AM6" s="18">
        <v>9026</v>
      </c>
      <c r="AN6" s="18">
        <v>9500</v>
      </c>
      <c r="AO6" s="18">
        <v>10000</v>
      </c>
      <c r="AP6" s="18">
        <v>10500</v>
      </c>
      <c r="AQ6" s="18">
        <v>11000</v>
      </c>
      <c r="AR6" s="18">
        <v>11500</v>
      </c>
      <c r="AS6" s="18">
        <v>12500</v>
      </c>
      <c r="AT6" s="18">
        <v>13600</v>
      </c>
      <c r="AU6" s="18">
        <v>14600</v>
      </c>
      <c r="AV6" s="18">
        <v>16200</v>
      </c>
      <c r="AX6" s="677"/>
      <c r="AZ6" s="676"/>
    </row>
    <row r="7" spans="1:53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81</v>
      </c>
      <c r="M7" s="4"/>
      <c r="N7" s="18">
        <v>8974</v>
      </c>
      <c r="O7" s="18">
        <v>8974</v>
      </c>
      <c r="P7" s="18">
        <v>8974</v>
      </c>
      <c r="Q7" s="18">
        <v>8974</v>
      </c>
      <c r="R7" s="18">
        <v>8974</v>
      </c>
      <c r="S7" s="18">
        <v>7819</v>
      </c>
      <c r="T7" s="18">
        <v>6872</v>
      </c>
      <c r="U7" s="18">
        <v>5960</v>
      </c>
      <c r="V7" s="18">
        <v>4752</v>
      </c>
      <c r="W7" s="18">
        <v>4752</v>
      </c>
      <c r="X7" s="18">
        <v>4752</v>
      </c>
      <c r="Y7" s="18">
        <v>2432</v>
      </c>
      <c r="Z7" s="18">
        <v>2432</v>
      </c>
      <c r="AA7" s="18">
        <v>2432</v>
      </c>
      <c r="AB7" s="18">
        <v>1216</v>
      </c>
      <c r="AC7" s="18">
        <v>1216</v>
      </c>
      <c r="AD7" s="18">
        <v>1216</v>
      </c>
      <c r="AE7" s="18">
        <v>2886</v>
      </c>
      <c r="AF7" s="18">
        <v>2886</v>
      </c>
      <c r="AG7" s="18">
        <v>4556</v>
      </c>
      <c r="AH7" s="18">
        <v>4556</v>
      </c>
      <c r="AI7" s="18">
        <v>4556</v>
      </c>
      <c r="AJ7" s="18">
        <v>4556</v>
      </c>
      <c r="AK7" s="18">
        <v>4556</v>
      </c>
      <c r="AL7" s="18">
        <v>4556</v>
      </c>
      <c r="AM7" s="18">
        <v>4500</v>
      </c>
      <c r="AN7" s="18">
        <v>4500</v>
      </c>
      <c r="AO7" s="18">
        <v>4500</v>
      </c>
      <c r="AP7" s="18">
        <v>5000</v>
      </c>
      <c r="AQ7" s="18">
        <v>5000</v>
      </c>
      <c r="AR7" s="18">
        <v>5000</v>
      </c>
      <c r="AS7" s="18">
        <v>5000</v>
      </c>
      <c r="AT7" s="18">
        <v>5000</v>
      </c>
      <c r="AU7" s="18">
        <v>5500</v>
      </c>
      <c r="AV7" s="18">
        <v>5500</v>
      </c>
      <c r="AX7" s="677">
        <f t="shared" ref="AX7" si="1">AV7*8760*AZ7</f>
        <v>40953000</v>
      </c>
      <c r="AY7" s="2">
        <f>AX7/1000000</f>
        <v>40.953000000000003</v>
      </c>
      <c r="AZ7" s="676">
        <v>0.85</v>
      </c>
      <c r="BA7" s="126">
        <f>'Figure 4.4'!AL16</f>
        <v>40.020272499999997</v>
      </c>
    </row>
    <row r="8" spans="1:53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32</v>
      </c>
      <c r="M8" s="4"/>
      <c r="N8" s="18">
        <v>8974</v>
      </c>
      <c r="O8" s="18">
        <v>8974</v>
      </c>
      <c r="P8" s="18">
        <v>8974</v>
      </c>
      <c r="Q8" s="18">
        <v>8974</v>
      </c>
      <c r="R8" s="18">
        <v>8974</v>
      </c>
      <c r="S8" s="18">
        <v>8974</v>
      </c>
      <c r="T8" s="18">
        <v>8027</v>
      </c>
      <c r="U8" s="18">
        <v>7115</v>
      </c>
      <c r="V8" s="18">
        <v>4752</v>
      </c>
      <c r="W8" s="18">
        <v>4752</v>
      </c>
      <c r="X8" s="18">
        <v>4752</v>
      </c>
      <c r="Y8" s="18">
        <v>4752</v>
      </c>
      <c r="Z8" s="18">
        <v>3662</v>
      </c>
      <c r="AA8" s="18">
        <v>4102</v>
      </c>
      <c r="AB8" s="18">
        <v>4286</v>
      </c>
      <c r="AC8" s="18">
        <v>5956</v>
      </c>
      <c r="AD8" s="18">
        <v>7356</v>
      </c>
      <c r="AE8" s="18">
        <v>9026</v>
      </c>
      <c r="AF8" s="18">
        <v>9026</v>
      </c>
      <c r="AG8" s="18">
        <v>10696</v>
      </c>
      <c r="AH8" s="18">
        <v>11825</v>
      </c>
      <c r="AI8" s="18">
        <v>11825</v>
      </c>
      <c r="AJ8" s="18">
        <v>12954</v>
      </c>
      <c r="AK8" s="18">
        <v>12954</v>
      </c>
      <c r="AL8" s="18">
        <v>14083</v>
      </c>
      <c r="AM8" s="18">
        <v>14083</v>
      </c>
      <c r="AN8" s="18">
        <v>14083</v>
      </c>
      <c r="AO8" s="18">
        <v>15000</v>
      </c>
      <c r="AP8" s="18">
        <v>15000</v>
      </c>
      <c r="AQ8" s="18">
        <v>15000</v>
      </c>
      <c r="AR8" s="18">
        <v>15000</v>
      </c>
      <c r="AS8" s="18">
        <v>16000</v>
      </c>
      <c r="AT8" s="18">
        <v>16800</v>
      </c>
      <c r="AU8" s="18">
        <v>17600</v>
      </c>
      <c r="AV8" s="18">
        <v>18600</v>
      </c>
      <c r="AX8" s="677"/>
      <c r="AZ8" s="676"/>
    </row>
  </sheetData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52"/>
  <sheetViews>
    <sheetView zoomScale="70" zoomScaleNormal="70" workbookViewId="0"/>
  </sheetViews>
  <sheetFormatPr defaultColWidth="9" defaultRowHeight="14.25"/>
  <cols>
    <col min="1" max="1" width="114.125" style="467" bestFit="1" customWidth="1"/>
    <col min="2" max="2" width="9.625" style="467" bestFit="1" customWidth="1"/>
    <col min="3" max="3" width="21.75" style="467" bestFit="1" customWidth="1"/>
    <col min="4" max="4" width="7.125" style="467" bestFit="1" customWidth="1"/>
    <col min="5" max="5" width="7.375" style="467" bestFit="1" customWidth="1"/>
    <col min="6" max="6" width="9" style="467" bestFit="1" customWidth="1"/>
    <col min="7" max="7" width="8.125" style="467" bestFit="1" customWidth="1"/>
    <col min="8" max="8" width="10.625" style="467" bestFit="1" customWidth="1"/>
    <col min="9" max="9" width="26.25" style="467" bestFit="1" customWidth="1"/>
    <col min="10" max="10" width="9.25" style="467" bestFit="1" customWidth="1"/>
    <col min="11" max="11" width="20.5" style="467" bestFit="1" customWidth="1"/>
    <col min="12" max="12" width="6.375" style="467" bestFit="1" customWidth="1"/>
    <col min="13" max="13" width="6.75" style="467" bestFit="1" customWidth="1"/>
    <col min="14" max="14" width="8.125" style="467" bestFit="1" customWidth="1"/>
    <col min="15" max="15" width="7.25" style="467" bestFit="1" customWidth="1"/>
    <col min="16" max="16" width="9.75" style="467" bestFit="1" customWidth="1"/>
    <col min="17" max="17" width="6.25" style="467" bestFit="1" customWidth="1"/>
    <col min="18" max="18" width="6" style="467" bestFit="1" customWidth="1"/>
    <col min="19" max="19" width="8.75" style="467" bestFit="1" customWidth="1"/>
    <col min="20" max="20" width="13.5" style="467" bestFit="1" customWidth="1"/>
    <col min="21" max="21" width="17.75" style="467" bestFit="1" customWidth="1"/>
    <col min="22" max="22" width="11.75" style="467" bestFit="1" customWidth="1"/>
    <col min="23" max="23" width="12.125" style="467" bestFit="1" customWidth="1"/>
    <col min="24" max="24" width="12.5" style="467" bestFit="1" customWidth="1"/>
    <col min="25" max="25" width="20.625" style="467" bestFit="1" customWidth="1"/>
    <col min="26" max="26" width="13.375" style="467" bestFit="1" customWidth="1"/>
    <col min="27" max="27" width="23.5" style="467" bestFit="1" customWidth="1"/>
    <col min="28" max="29" width="13.375" style="467" bestFit="1" customWidth="1"/>
    <col min="30" max="30" width="26.5" style="467" bestFit="1" customWidth="1"/>
    <col min="31" max="16384" width="9" style="467"/>
  </cols>
  <sheetData>
    <row r="1" spans="1:30" ht="20.25">
      <c r="A1" s="639" t="s">
        <v>624</v>
      </c>
      <c r="B1" s="466"/>
      <c r="C1" s="467" t="s">
        <v>216</v>
      </c>
      <c r="D1" s="467" t="s">
        <v>216</v>
      </c>
      <c r="E1" s="467" t="s">
        <v>216</v>
      </c>
      <c r="F1" s="467" t="s">
        <v>216</v>
      </c>
      <c r="G1" s="467" t="s">
        <v>216</v>
      </c>
      <c r="H1" s="467" t="s">
        <v>216</v>
      </c>
      <c r="I1" s="468" t="s">
        <v>625</v>
      </c>
      <c r="J1" s="467" t="s">
        <v>216</v>
      </c>
      <c r="K1" s="467" t="s">
        <v>216</v>
      </c>
      <c r="L1" s="467" t="s">
        <v>216</v>
      </c>
      <c r="M1" s="467" t="s">
        <v>216</v>
      </c>
      <c r="N1" s="467" t="s">
        <v>216</v>
      </c>
      <c r="O1" s="467" t="s">
        <v>216</v>
      </c>
      <c r="P1" s="467" t="s">
        <v>216</v>
      </c>
      <c r="Q1" s="467" t="s">
        <v>216</v>
      </c>
      <c r="R1" s="467" t="s">
        <v>216</v>
      </c>
      <c r="S1" s="467" t="s">
        <v>216</v>
      </c>
      <c r="T1" s="467" t="s">
        <v>216</v>
      </c>
      <c r="U1" s="467" t="s">
        <v>216</v>
      </c>
      <c r="V1" s="467" t="s">
        <v>216</v>
      </c>
      <c r="X1" s="467" t="s">
        <v>216</v>
      </c>
    </row>
    <row r="2" spans="1:30">
      <c r="B2" s="467" t="s">
        <v>216</v>
      </c>
      <c r="C2" s="467" t="s">
        <v>216</v>
      </c>
      <c r="D2" s="467" t="s">
        <v>216</v>
      </c>
      <c r="E2" s="467" t="s">
        <v>216</v>
      </c>
      <c r="F2" s="467" t="s">
        <v>216</v>
      </c>
      <c r="G2" s="467" t="s">
        <v>216</v>
      </c>
      <c r="H2" s="467" t="s">
        <v>216</v>
      </c>
      <c r="I2" s="469"/>
      <c r="K2" s="467" t="s">
        <v>216</v>
      </c>
      <c r="L2" s="467" t="s">
        <v>216</v>
      </c>
      <c r="M2" s="467" t="s">
        <v>216</v>
      </c>
      <c r="N2" s="467" t="s">
        <v>216</v>
      </c>
      <c r="O2" s="467" t="s">
        <v>216</v>
      </c>
      <c r="P2" s="467" t="s">
        <v>216</v>
      </c>
      <c r="Q2" s="467" t="s">
        <v>216</v>
      </c>
      <c r="R2" s="467" t="s">
        <v>216</v>
      </c>
      <c r="S2" s="467" t="s">
        <v>216</v>
      </c>
      <c r="T2" s="467" t="s">
        <v>216</v>
      </c>
      <c r="U2" s="467" t="s">
        <v>216</v>
      </c>
      <c r="V2" s="467" t="s">
        <v>216</v>
      </c>
      <c r="X2" s="467" t="s">
        <v>216</v>
      </c>
    </row>
    <row r="3" spans="1:30">
      <c r="B3" s="467" t="s">
        <v>216</v>
      </c>
      <c r="C3" s="467" t="s">
        <v>216</v>
      </c>
      <c r="D3" s="467" t="s">
        <v>216</v>
      </c>
      <c r="E3" s="467" t="s">
        <v>216</v>
      </c>
      <c r="F3" s="467" t="s">
        <v>216</v>
      </c>
      <c r="G3" s="467" t="s">
        <v>216</v>
      </c>
      <c r="H3" s="467" t="s">
        <v>216</v>
      </c>
      <c r="I3" s="467" t="s">
        <v>216</v>
      </c>
      <c r="J3" s="467" t="s">
        <v>216</v>
      </c>
      <c r="K3" s="467" t="s">
        <v>216</v>
      </c>
      <c r="L3" s="467" t="s">
        <v>216</v>
      </c>
      <c r="M3" s="467" t="s">
        <v>216</v>
      </c>
      <c r="N3" s="467" t="s">
        <v>216</v>
      </c>
      <c r="O3" s="467" t="s">
        <v>216</v>
      </c>
      <c r="P3" s="467" t="s">
        <v>216</v>
      </c>
      <c r="Q3" s="467" t="s">
        <v>216</v>
      </c>
      <c r="R3" s="467" t="s">
        <v>216</v>
      </c>
      <c r="S3" s="467" t="s">
        <v>216</v>
      </c>
      <c r="T3" s="467" t="s">
        <v>216</v>
      </c>
      <c r="U3" s="467" t="s">
        <v>216</v>
      </c>
      <c r="V3" s="467" t="s">
        <v>216</v>
      </c>
      <c r="X3" s="467" t="s">
        <v>216</v>
      </c>
    </row>
    <row r="4" spans="1:30" ht="15">
      <c r="I4" s="470" t="s">
        <v>217</v>
      </c>
      <c r="J4" s="470" t="s">
        <v>137</v>
      </c>
      <c r="K4" s="470" t="s">
        <v>218</v>
      </c>
      <c r="L4" s="470" t="s">
        <v>177</v>
      </c>
      <c r="M4" s="470" t="s">
        <v>140</v>
      </c>
      <c r="N4" s="470" t="s">
        <v>136</v>
      </c>
      <c r="O4" s="470" t="s">
        <v>134</v>
      </c>
      <c r="P4" s="470" t="s">
        <v>129</v>
      </c>
      <c r="Q4" s="470" t="s">
        <v>132</v>
      </c>
      <c r="R4" s="470" t="s">
        <v>133</v>
      </c>
      <c r="S4" s="470" t="s">
        <v>219</v>
      </c>
      <c r="T4" s="470" t="s">
        <v>220</v>
      </c>
      <c r="U4" s="470" t="s">
        <v>221</v>
      </c>
      <c r="V4" s="470" t="s">
        <v>222</v>
      </c>
      <c r="W4" s="470" t="s">
        <v>223</v>
      </c>
      <c r="X4" s="470" t="s">
        <v>224</v>
      </c>
      <c r="Y4" s="470" t="s">
        <v>225</v>
      </c>
      <c r="Z4" s="470" t="s">
        <v>226</v>
      </c>
      <c r="AA4" s="470" t="s">
        <v>227</v>
      </c>
      <c r="AB4" s="470" t="s">
        <v>673</v>
      </c>
      <c r="AC4" s="470" t="s">
        <v>673</v>
      </c>
      <c r="AD4" s="470" t="s">
        <v>228</v>
      </c>
    </row>
    <row r="5" spans="1:30">
      <c r="I5" s="471">
        <v>0</v>
      </c>
      <c r="J5" s="472">
        <v>8073</v>
      </c>
      <c r="K5" s="472">
        <v>2698.5</v>
      </c>
      <c r="L5" s="472">
        <v>27.8</v>
      </c>
      <c r="M5" s="472">
        <v>0</v>
      </c>
      <c r="N5" s="472">
        <v>0</v>
      </c>
      <c r="O5" s="472">
        <v>895</v>
      </c>
      <c r="P5" s="472">
        <v>1404</v>
      </c>
      <c r="Q5" s="472">
        <v>8807.7999999999993</v>
      </c>
      <c r="R5" s="472">
        <v>0</v>
      </c>
      <c r="S5" s="472">
        <v>0</v>
      </c>
      <c r="T5" s="472">
        <v>0</v>
      </c>
      <c r="U5" s="472">
        <v>0</v>
      </c>
      <c r="V5" s="472">
        <v>23.7</v>
      </c>
      <c r="W5" s="472">
        <v>0</v>
      </c>
      <c r="X5" s="472">
        <v>5461</v>
      </c>
      <c r="Y5" s="472">
        <v>0</v>
      </c>
      <c r="Z5" s="472">
        <v>0</v>
      </c>
      <c r="AA5" s="472">
        <v>21906.1</v>
      </c>
      <c r="AB5" s="472">
        <v>24875.3</v>
      </c>
      <c r="AC5" s="472">
        <v>18541.099999999999</v>
      </c>
      <c r="AD5" s="473">
        <v>-5928.7761574943179</v>
      </c>
    </row>
    <row r="6" spans="1:30">
      <c r="I6" s="471">
        <v>2.0833333333333332E-2</v>
      </c>
      <c r="J6" s="472">
        <v>8073</v>
      </c>
      <c r="K6" s="472">
        <v>2698.5</v>
      </c>
      <c r="L6" s="472">
        <v>18.2</v>
      </c>
      <c r="M6" s="472">
        <v>0</v>
      </c>
      <c r="N6" s="472">
        <v>0</v>
      </c>
      <c r="O6" s="472">
        <v>895</v>
      </c>
      <c r="P6" s="472">
        <v>1404</v>
      </c>
      <c r="Q6" s="472">
        <v>8450.1</v>
      </c>
      <c r="R6" s="472">
        <v>0</v>
      </c>
      <c r="S6" s="472">
        <v>0</v>
      </c>
      <c r="T6" s="472">
        <v>0</v>
      </c>
      <c r="U6" s="472">
        <v>0</v>
      </c>
      <c r="V6" s="472">
        <v>15.4</v>
      </c>
      <c r="W6" s="472">
        <v>0</v>
      </c>
      <c r="X6" s="472">
        <v>5400.9</v>
      </c>
      <c r="Y6" s="472">
        <v>0</v>
      </c>
      <c r="Z6" s="472">
        <v>0</v>
      </c>
      <c r="AA6" s="472">
        <v>21538.7</v>
      </c>
      <c r="AB6" s="472">
        <v>23955.599999999999</v>
      </c>
      <c r="AC6" s="472">
        <v>18030.900000000001</v>
      </c>
      <c r="AD6" s="473">
        <v>-1308.7265214258871</v>
      </c>
    </row>
    <row r="7" spans="1:30">
      <c r="I7" s="471">
        <v>4.1666666666666664E-2</v>
      </c>
      <c r="J7" s="472">
        <v>8073</v>
      </c>
      <c r="K7" s="472">
        <v>2698.5</v>
      </c>
      <c r="L7" s="472">
        <v>3.7</v>
      </c>
      <c r="M7" s="472">
        <v>0</v>
      </c>
      <c r="N7" s="472">
        <v>0</v>
      </c>
      <c r="O7" s="472">
        <v>895</v>
      </c>
      <c r="P7" s="472">
        <v>1404</v>
      </c>
      <c r="Q7" s="472">
        <v>7792.4</v>
      </c>
      <c r="R7" s="472">
        <v>0</v>
      </c>
      <c r="S7" s="472">
        <v>0</v>
      </c>
      <c r="T7" s="472">
        <v>0</v>
      </c>
      <c r="U7" s="472">
        <v>0</v>
      </c>
      <c r="V7" s="472">
        <v>4.4000000000000004</v>
      </c>
      <c r="W7" s="472">
        <v>0</v>
      </c>
      <c r="X7" s="472">
        <v>5291.8</v>
      </c>
      <c r="Y7" s="472">
        <v>0</v>
      </c>
      <c r="Z7" s="472">
        <v>0</v>
      </c>
      <c r="AA7" s="472">
        <v>20867.900000000001</v>
      </c>
      <c r="AB7" s="472">
        <v>23510.5</v>
      </c>
      <c r="AC7" s="472">
        <v>17780.2</v>
      </c>
      <c r="AD7" s="473">
        <v>-3460.213885431378</v>
      </c>
    </row>
    <row r="8" spans="1:30">
      <c r="I8" s="471">
        <v>6.25E-2</v>
      </c>
      <c r="J8" s="472">
        <v>8073</v>
      </c>
      <c r="K8" s="472">
        <v>2698.5</v>
      </c>
      <c r="L8" s="472">
        <v>8.8000000000000007</v>
      </c>
      <c r="M8" s="472">
        <v>0</v>
      </c>
      <c r="N8" s="472">
        <v>0</v>
      </c>
      <c r="O8" s="472">
        <v>895</v>
      </c>
      <c r="P8" s="472">
        <v>1404</v>
      </c>
      <c r="Q8" s="472">
        <v>7267.4</v>
      </c>
      <c r="R8" s="472">
        <v>0</v>
      </c>
      <c r="S8" s="472">
        <v>0</v>
      </c>
      <c r="T8" s="472">
        <v>0</v>
      </c>
      <c r="U8" s="472">
        <v>0</v>
      </c>
      <c r="V8" s="472">
        <v>8.3000000000000007</v>
      </c>
      <c r="W8" s="472">
        <v>4.0999999999999996</v>
      </c>
      <c r="X8" s="472">
        <v>5209.7</v>
      </c>
      <c r="Y8" s="472">
        <v>0</v>
      </c>
      <c r="Z8" s="472">
        <v>0</v>
      </c>
      <c r="AA8" s="472">
        <v>20347.599999999999</v>
      </c>
      <c r="AB8" s="472">
        <v>22615.200000000001</v>
      </c>
      <c r="AC8" s="472">
        <v>17289.900000000001</v>
      </c>
      <c r="AD8" s="473">
        <v>-4997.6109353016236</v>
      </c>
    </row>
    <row r="9" spans="1:30">
      <c r="I9" s="471">
        <v>8.3333333333333329E-2</v>
      </c>
      <c r="J9" s="472">
        <v>8073</v>
      </c>
      <c r="K9" s="472">
        <v>2698.5</v>
      </c>
      <c r="L9" s="472">
        <v>27.8</v>
      </c>
      <c r="M9" s="472">
        <v>0</v>
      </c>
      <c r="N9" s="472">
        <v>0</v>
      </c>
      <c r="O9" s="472">
        <v>895</v>
      </c>
      <c r="P9" s="472">
        <v>1404</v>
      </c>
      <c r="Q9" s="472">
        <v>7126.6</v>
      </c>
      <c r="R9" s="472">
        <v>0</v>
      </c>
      <c r="S9" s="472">
        <v>0</v>
      </c>
      <c r="T9" s="472">
        <v>0</v>
      </c>
      <c r="U9" s="472">
        <v>0</v>
      </c>
      <c r="V9" s="472">
        <v>23.7</v>
      </c>
      <c r="W9" s="472">
        <v>0</v>
      </c>
      <c r="X9" s="472">
        <v>5191.8</v>
      </c>
      <c r="Y9" s="472">
        <v>0</v>
      </c>
      <c r="Z9" s="472">
        <v>0</v>
      </c>
      <c r="AA9" s="472">
        <v>20224.900000000001</v>
      </c>
      <c r="AB9" s="472">
        <v>22633.3</v>
      </c>
      <c r="AC9" s="472">
        <v>17308</v>
      </c>
      <c r="AD9" s="473">
        <v>-6383.7478546881748</v>
      </c>
    </row>
    <row r="10" spans="1:30">
      <c r="I10" s="471">
        <v>0.10416666666666667</v>
      </c>
      <c r="J10" s="472">
        <v>8073</v>
      </c>
      <c r="K10" s="472">
        <v>2698.5</v>
      </c>
      <c r="L10" s="472">
        <v>48.3</v>
      </c>
      <c r="M10" s="472">
        <v>0</v>
      </c>
      <c r="N10" s="472">
        <v>0</v>
      </c>
      <c r="O10" s="472">
        <v>895</v>
      </c>
      <c r="P10" s="472">
        <v>1404</v>
      </c>
      <c r="Q10" s="472">
        <v>6939.2</v>
      </c>
      <c r="R10" s="472">
        <v>0</v>
      </c>
      <c r="S10" s="472">
        <v>0</v>
      </c>
      <c r="T10" s="472">
        <v>0</v>
      </c>
      <c r="U10" s="472">
        <v>0</v>
      </c>
      <c r="V10" s="472">
        <v>40.6</v>
      </c>
      <c r="W10" s="472">
        <v>0</v>
      </c>
      <c r="X10" s="472">
        <v>5167.7</v>
      </c>
      <c r="Y10" s="472">
        <v>0</v>
      </c>
      <c r="Z10" s="472">
        <v>0</v>
      </c>
      <c r="AA10" s="472">
        <v>20057.400000000001</v>
      </c>
      <c r="AB10" s="472">
        <v>22228.2</v>
      </c>
      <c r="AC10" s="472">
        <v>17094.2</v>
      </c>
      <c r="AD10" s="473">
        <v>-7148.0620058387485</v>
      </c>
    </row>
    <row r="11" spans="1:30">
      <c r="I11" s="471">
        <v>0.125</v>
      </c>
      <c r="J11" s="472">
        <v>8073</v>
      </c>
      <c r="K11" s="472">
        <v>2694</v>
      </c>
      <c r="L11" s="472">
        <v>51.5</v>
      </c>
      <c r="M11" s="472">
        <v>0</v>
      </c>
      <c r="N11" s="472">
        <v>0</v>
      </c>
      <c r="O11" s="472">
        <v>895</v>
      </c>
      <c r="P11" s="472">
        <v>1404</v>
      </c>
      <c r="Q11" s="472">
        <v>6378.1</v>
      </c>
      <c r="R11" s="472">
        <v>0</v>
      </c>
      <c r="S11" s="472">
        <v>0</v>
      </c>
      <c r="T11" s="472">
        <v>0</v>
      </c>
      <c r="U11" s="472">
        <v>0</v>
      </c>
      <c r="V11" s="472">
        <v>43.1</v>
      </c>
      <c r="W11" s="472">
        <v>2.4</v>
      </c>
      <c r="X11" s="472">
        <v>5078.5</v>
      </c>
      <c r="Y11" s="472">
        <v>0</v>
      </c>
      <c r="Z11" s="472">
        <v>0</v>
      </c>
      <c r="AA11" s="472">
        <v>19494.599999999999</v>
      </c>
      <c r="AB11" s="472">
        <v>22226.5</v>
      </c>
      <c r="AC11" s="472">
        <v>17092.5</v>
      </c>
      <c r="AD11" s="473">
        <v>-8144.9515852086324</v>
      </c>
    </row>
    <row r="12" spans="1:30">
      <c r="I12" s="471">
        <v>0.14583333333333334</v>
      </c>
      <c r="J12" s="472">
        <v>8073</v>
      </c>
      <c r="K12" s="472">
        <v>2696.2</v>
      </c>
      <c r="L12" s="472">
        <v>26.4</v>
      </c>
      <c r="M12" s="472">
        <v>0</v>
      </c>
      <c r="N12" s="472">
        <v>0</v>
      </c>
      <c r="O12" s="472">
        <v>895</v>
      </c>
      <c r="P12" s="472">
        <v>1404</v>
      </c>
      <c r="Q12" s="472">
        <v>5425.8</v>
      </c>
      <c r="R12" s="472">
        <v>0</v>
      </c>
      <c r="S12" s="472">
        <v>0</v>
      </c>
      <c r="T12" s="472">
        <v>0</v>
      </c>
      <c r="U12" s="472">
        <v>0</v>
      </c>
      <c r="V12" s="472">
        <v>22.5</v>
      </c>
      <c r="W12" s="472">
        <v>105.8</v>
      </c>
      <c r="X12" s="472">
        <v>4935.7</v>
      </c>
      <c r="Y12" s="472">
        <v>0</v>
      </c>
      <c r="Z12" s="472">
        <v>0</v>
      </c>
      <c r="AA12" s="472">
        <v>18520.2</v>
      </c>
      <c r="AB12" s="472">
        <v>21404.400000000001</v>
      </c>
      <c r="AC12" s="472">
        <v>16630.400000000001</v>
      </c>
      <c r="AD12" s="473">
        <v>-11767.492617823309</v>
      </c>
    </row>
    <row r="13" spans="1:30">
      <c r="I13" s="471">
        <v>0.16666666666666666</v>
      </c>
      <c r="J13" s="472">
        <v>8073</v>
      </c>
      <c r="K13" s="472">
        <v>2698.5</v>
      </c>
      <c r="L13" s="472">
        <v>4</v>
      </c>
      <c r="M13" s="472">
        <v>0</v>
      </c>
      <c r="N13" s="472">
        <v>0</v>
      </c>
      <c r="O13" s="472">
        <v>895</v>
      </c>
      <c r="P13" s="472">
        <v>1404</v>
      </c>
      <c r="Q13" s="472">
        <v>4966.3</v>
      </c>
      <c r="R13" s="472">
        <v>0</v>
      </c>
      <c r="S13" s="472">
        <v>0</v>
      </c>
      <c r="T13" s="472">
        <v>0</v>
      </c>
      <c r="U13" s="472">
        <v>0</v>
      </c>
      <c r="V13" s="472">
        <v>4.4000000000000004</v>
      </c>
      <c r="W13" s="472">
        <v>350</v>
      </c>
      <c r="X13" s="472">
        <v>4895.3</v>
      </c>
      <c r="Y13" s="472">
        <v>0</v>
      </c>
      <c r="Z13" s="472">
        <v>0</v>
      </c>
      <c r="AA13" s="472">
        <v>18041.900000000001</v>
      </c>
      <c r="AB13" s="472">
        <v>20505.599999999999</v>
      </c>
      <c r="AC13" s="472">
        <v>16127.6</v>
      </c>
      <c r="AD13" s="473">
        <v>-9436.9735747998184</v>
      </c>
    </row>
    <row r="14" spans="1:30">
      <c r="I14" s="471">
        <v>0.1875</v>
      </c>
      <c r="J14" s="472">
        <v>8073</v>
      </c>
      <c r="K14" s="472">
        <v>2698.5</v>
      </c>
      <c r="L14" s="472">
        <v>12.9</v>
      </c>
      <c r="M14" s="472">
        <v>0</v>
      </c>
      <c r="N14" s="472">
        <v>0</v>
      </c>
      <c r="O14" s="472">
        <v>895</v>
      </c>
      <c r="P14" s="472">
        <v>1404</v>
      </c>
      <c r="Q14" s="472">
        <v>4656.5</v>
      </c>
      <c r="R14" s="472">
        <v>0</v>
      </c>
      <c r="S14" s="472">
        <v>0</v>
      </c>
      <c r="T14" s="472">
        <v>0</v>
      </c>
      <c r="U14" s="472">
        <v>0</v>
      </c>
      <c r="V14" s="472">
        <v>11.8</v>
      </c>
      <c r="W14" s="472">
        <v>785.2</v>
      </c>
      <c r="X14" s="472">
        <v>4918</v>
      </c>
      <c r="Y14" s="472">
        <v>0</v>
      </c>
      <c r="Z14" s="472">
        <v>0</v>
      </c>
      <c r="AA14" s="472">
        <v>17740.7</v>
      </c>
      <c r="AB14" s="472">
        <v>20084.2</v>
      </c>
      <c r="AC14" s="472">
        <v>15899.7</v>
      </c>
      <c r="AD14" s="473">
        <v>-9358.5049781231792</v>
      </c>
    </row>
    <row r="15" spans="1:30">
      <c r="I15" s="471">
        <v>0.20833333333333334</v>
      </c>
      <c r="J15" s="472">
        <v>8073</v>
      </c>
      <c r="K15" s="472">
        <v>2698.5</v>
      </c>
      <c r="L15" s="472">
        <v>27.8</v>
      </c>
      <c r="M15" s="472">
        <v>0</v>
      </c>
      <c r="N15" s="472">
        <v>0</v>
      </c>
      <c r="O15" s="472">
        <v>895</v>
      </c>
      <c r="P15" s="472">
        <v>1404</v>
      </c>
      <c r="Q15" s="472">
        <v>4655.8999999999996</v>
      </c>
      <c r="R15" s="472">
        <v>0</v>
      </c>
      <c r="S15" s="472">
        <v>0</v>
      </c>
      <c r="T15" s="472">
        <v>0</v>
      </c>
      <c r="U15" s="472">
        <v>0</v>
      </c>
      <c r="V15" s="472">
        <v>23.7</v>
      </c>
      <c r="W15" s="472">
        <v>1443.8</v>
      </c>
      <c r="X15" s="472">
        <v>5027.5</v>
      </c>
      <c r="Y15" s="472">
        <v>0</v>
      </c>
      <c r="Z15" s="472">
        <v>0</v>
      </c>
      <c r="AA15" s="472">
        <v>17754.2</v>
      </c>
      <c r="AB15" s="472">
        <v>20098.3</v>
      </c>
      <c r="AC15" s="472">
        <v>15913.8</v>
      </c>
      <c r="AD15" s="473">
        <v>-8686.3388022443723</v>
      </c>
    </row>
    <row r="16" spans="1:30">
      <c r="I16" s="471">
        <v>0.22916666666666666</v>
      </c>
      <c r="J16" s="472">
        <v>8073</v>
      </c>
      <c r="K16" s="472">
        <v>2698.5</v>
      </c>
      <c r="L16" s="472">
        <v>19.600000000000001</v>
      </c>
      <c r="M16" s="472">
        <v>0</v>
      </c>
      <c r="N16" s="472">
        <v>0</v>
      </c>
      <c r="O16" s="472">
        <v>895</v>
      </c>
      <c r="P16" s="472">
        <v>1404</v>
      </c>
      <c r="Q16" s="472">
        <v>4557.8</v>
      </c>
      <c r="R16" s="472">
        <v>0</v>
      </c>
      <c r="S16" s="472">
        <v>0</v>
      </c>
      <c r="T16" s="472">
        <v>0</v>
      </c>
      <c r="U16" s="472">
        <v>0</v>
      </c>
      <c r="V16" s="472">
        <v>17.100000000000001</v>
      </c>
      <c r="W16" s="472">
        <v>2315.6999999999998</v>
      </c>
      <c r="X16" s="472">
        <v>5149.1000000000004</v>
      </c>
      <c r="Y16" s="472">
        <v>0</v>
      </c>
      <c r="Z16" s="472">
        <v>0</v>
      </c>
      <c r="AA16" s="472">
        <v>17648.2</v>
      </c>
      <c r="AB16" s="472">
        <v>20090.400000000001</v>
      </c>
      <c r="AC16" s="472">
        <v>15905.9</v>
      </c>
      <c r="AD16" s="473">
        <v>-8083.5037898889495</v>
      </c>
    </row>
    <row r="17" spans="9:30">
      <c r="I17" s="471">
        <v>0.25</v>
      </c>
      <c r="J17" s="472">
        <v>8073</v>
      </c>
      <c r="K17" s="472">
        <v>2698.5</v>
      </c>
      <c r="L17" s="472">
        <v>3.4</v>
      </c>
      <c r="M17" s="472">
        <v>0</v>
      </c>
      <c r="N17" s="472">
        <v>0</v>
      </c>
      <c r="O17" s="472">
        <v>895</v>
      </c>
      <c r="P17" s="472">
        <v>1404</v>
      </c>
      <c r="Q17" s="472">
        <v>4879.3</v>
      </c>
      <c r="R17" s="472">
        <v>0</v>
      </c>
      <c r="S17" s="472">
        <v>0</v>
      </c>
      <c r="T17" s="472">
        <v>0</v>
      </c>
      <c r="U17" s="472">
        <v>0</v>
      </c>
      <c r="V17" s="472">
        <v>4.2</v>
      </c>
      <c r="W17" s="472">
        <v>3241.2</v>
      </c>
      <c r="X17" s="472">
        <v>5344.2</v>
      </c>
      <c r="Y17" s="472">
        <v>0</v>
      </c>
      <c r="Z17" s="472">
        <v>0</v>
      </c>
      <c r="AA17" s="472">
        <v>17954.599999999999</v>
      </c>
      <c r="AB17" s="472">
        <v>20075.3</v>
      </c>
      <c r="AC17" s="472">
        <v>15890.8</v>
      </c>
      <c r="AD17" s="473">
        <v>-6325.7132770669596</v>
      </c>
    </row>
    <row r="18" spans="9:30">
      <c r="I18" s="471">
        <v>0.27083333333333331</v>
      </c>
      <c r="J18" s="472">
        <v>8073</v>
      </c>
      <c r="K18" s="472">
        <v>2698.5</v>
      </c>
      <c r="L18" s="472">
        <v>0.4</v>
      </c>
      <c r="M18" s="472">
        <v>0</v>
      </c>
      <c r="N18" s="472">
        <v>0</v>
      </c>
      <c r="O18" s="472">
        <v>895</v>
      </c>
      <c r="P18" s="472">
        <v>1404</v>
      </c>
      <c r="Q18" s="472">
        <v>5439.8</v>
      </c>
      <c r="R18" s="472">
        <v>0</v>
      </c>
      <c r="S18" s="472">
        <v>0</v>
      </c>
      <c r="T18" s="472">
        <v>0</v>
      </c>
      <c r="U18" s="472">
        <v>0</v>
      </c>
      <c r="V18" s="472">
        <v>1.3</v>
      </c>
      <c r="W18" s="472">
        <v>4127.8999999999996</v>
      </c>
      <c r="X18" s="472">
        <v>5574.9</v>
      </c>
      <c r="Y18" s="472">
        <v>0</v>
      </c>
      <c r="Z18" s="472">
        <v>0</v>
      </c>
      <c r="AA18" s="472">
        <v>18511.8</v>
      </c>
      <c r="AB18" s="472">
        <v>20502</v>
      </c>
      <c r="AC18" s="472">
        <v>16124</v>
      </c>
      <c r="AD18" s="473">
        <v>-2621.9970955334256</v>
      </c>
    </row>
    <row r="19" spans="9:30">
      <c r="I19" s="471">
        <v>0.29166666666666669</v>
      </c>
      <c r="J19" s="472">
        <v>8073</v>
      </c>
      <c r="K19" s="472">
        <v>2698.5</v>
      </c>
      <c r="L19" s="472">
        <v>3.4</v>
      </c>
      <c r="M19" s="472">
        <v>0</v>
      </c>
      <c r="N19" s="472">
        <v>0</v>
      </c>
      <c r="O19" s="472">
        <v>895</v>
      </c>
      <c r="P19" s="472">
        <v>1404</v>
      </c>
      <c r="Q19" s="472">
        <v>6081.8</v>
      </c>
      <c r="R19" s="472">
        <v>0</v>
      </c>
      <c r="S19" s="472">
        <v>0</v>
      </c>
      <c r="T19" s="472">
        <v>0</v>
      </c>
      <c r="U19" s="472">
        <v>0</v>
      </c>
      <c r="V19" s="472">
        <v>4.2</v>
      </c>
      <c r="W19" s="472">
        <v>5304.5</v>
      </c>
      <c r="X19" s="472">
        <v>5867.1</v>
      </c>
      <c r="Y19" s="472">
        <v>0</v>
      </c>
      <c r="Z19" s="472">
        <v>0</v>
      </c>
      <c r="AA19" s="472">
        <v>19157.2</v>
      </c>
      <c r="AB19" s="472">
        <v>21385.4</v>
      </c>
      <c r="AC19" s="472">
        <v>16611.400000000001</v>
      </c>
      <c r="AD19" s="473">
        <v>-1823.4502474733019</v>
      </c>
    </row>
    <row r="20" spans="9:30">
      <c r="I20" s="471">
        <v>0.3125</v>
      </c>
      <c r="J20" s="472">
        <v>8073</v>
      </c>
      <c r="K20" s="472">
        <v>2924.8</v>
      </c>
      <c r="L20" s="472">
        <v>4.5</v>
      </c>
      <c r="M20" s="472">
        <v>0</v>
      </c>
      <c r="N20" s="472">
        <v>0</v>
      </c>
      <c r="O20" s="472">
        <v>895</v>
      </c>
      <c r="P20" s="472">
        <v>1404</v>
      </c>
      <c r="Q20" s="472">
        <v>5667</v>
      </c>
      <c r="R20" s="472">
        <v>0</v>
      </c>
      <c r="S20" s="472">
        <v>0</v>
      </c>
      <c r="T20" s="472">
        <v>0</v>
      </c>
      <c r="U20" s="472">
        <v>0</v>
      </c>
      <c r="V20" s="472">
        <v>5.3</v>
      </c>
      <c r="W20" s="472">
        <v>7010.9</v>
      </c>
      <c r="X20" s="472">
        <v>6110.5</v>
      </c>
      <c r="Y20" s="472">
        <v>0</v>
      </c>
      <c r="Z20" s="472">
        <v>0</v>
      </c>
      <c r="AA20" s="472">
        <v>18969.900000000001</v>
      </c>
      <c r="AB20" s="472">
        <v>21612.9</v>
      </c>
      <c r="AC20" s="472">
        <v>16838.900000000001</v>
      </c>
      <c r="AD20" s="473">
        <v>1688.195143458164</v>
      </c>
    </row>
    <row r="21" spans="9:30">
      <c r="I21" s="471">
        <v>0.33333333333333331</v>
      </c>
      <c r="J21" s="472">
        <v>8073</v>
      </c>
      <c r="K21" s="472">
        <v>2924.8</v>
      </c>
      <c r="L21" s="472">
        <v>3.4</v>
      </c>
      <c r="M21" s="472">
        <v>0</v>
      </c>
      <c r="N21" s="472">
        <v>0</v>
      </c>
      <c r="O21" s="472">
        <v>895</v>
      </c>
      <c r="P21" s="472">
        <v>1404</v>
      </c>
      <c r="Q21" s="472">
        <v>5591.2</v>
      </c>
      <c r="R21" s="472">
        <v>0</v>
      </c>
      <c r="S21" s="472">
        <v>0</v>
      </c>
      <c r="T21" s="472">
        <v>0</v>
      </c>
      <c r="U21" s="472">
        <v>0</v>
      </c>
      <c r="V21" s="472">
        <v>4.2</v>
      </c>
      <c r="W21" s="472">
        <v>8712.2000000000007</v>
      </c>
      <c r="X21" s="472">
        <v>6370.4</v>
      </c>
      <c r="Y21" s="472">
        <v>0</v>
      </c>
      <c r="Z21" s="472">
        <v>0</v>
      </c>
      <c r="AA21" s="472">
        <v>18892.8</v>
      </c>
      <c r="AB21" s="472">
        <v>21611.599999999999</v>
      </c>
      <c r="AC21" s="472">
        <v>16837.599999999999</v>
      </c>
      <c r="AD21" s="473">
        <v>4782.9463804011084</v>
      </c>
    </row>
    <row r="22" spans="9:30">
      <c r="I22" s="471">
        <v>0.35416666666666669</v>
      </c>
      <c r="J22" s="472">
        <v>8073</v>
      </c>
      <c r="K22" s="472">
        <v>2392.4</v>
      </c>
      <c r="L22" s="472">
        <v>1</v>
      </c>
      <c r="M22" s="472">
        <v>0</v>
      </c>
      <c r="N22" s="472">
        <v>0</v>
      </c>
      <c r="O22" s="472">
        <v>895</v>
      </c>
      <c r="P22" s="472">
        <v>1404</v>
      </c>
      <c r="Q22" s="472">
        <v>6252.1</v>
      </c>
      <c r="R22" s="472">
        <v>0</v>
      </c>
      <c r="S22" s="472">
        <v>0</v>
      </c>
      <c r="T22" s="472">
        <v>0</v>
      </c>
      <c r="U22" s="472">
        <v>0</v>
      </c>
      <c r="V22" s="472">
        <v>2</v>
      </c>
      <c r="W22" s="472">
        <v>9805.7000000000007</v>
      </c>
      <c r="X22" s="472">
        <v>6565.3</v>
      </c>
      <c r="Y22" s="472">
        <v>0</v>
      </c>
      <c r="Z22" s="472">
        <v>0</v>
      </c>
      <c r="AA22" s="472">
        <v>19018.7</v>
      </c>
      <c r="AB22" s="472">
        <v>21876.6</v>
      </c>
      <c r="AC22" s="472">
        <v>16742.599999999999</v>
      </c>
      <c r="AD22" s="473">
        <v>4887.4283929941603</v>
      </c>
    </row>
    <row r="23" spans="9:30">
      <c r="I23" s="471">
        <v>0.375</v>
      </c>
      <c r="J23" s="472">
        <v>8073</v>
      </c>
      <c r="K23" s="472">
        <v>2392.4</v>
      </c>
      <c r="L23" s="472">
        <v>0</v>
      </c>
      <c r="M23" s="472">
        <v>0</v>
      </c>
      <c r="N23" s="472">
        <v>0</v>
      </c>
      <c r="O23" s="472">
        <v>895</v>
      </c>
      <c r="P23" s="472">
        <v>1404</v>
      </c>
      <c r="Q23" s="472">
        <v>6841.5</v>
      </c>
      <c r="R23" s="472">
        <v>0</v>
      </c>
      <c r="S23" s="472">
        <v>0</v>
      </c>
      <c r="T23" s="472">
        <v>0</v>
      </c>
      <c r="U23" s="472">
        <v>0</v>
      </c>
      <c r="V23" s="472">
        <v>0</v>
      </c>
      <c r="W23" s="472">
        <v>10192.799999999999</v>
      </c>
      <c r="X23" s="472">
        <v>6720.9</v>
      </c>
      <c r="Y23" s="472">
        <v>0</v>
      </c>
      <c r="Z23" s="472">
        <v>0</v>
      </c>
      <c r="AA23" s="472">
        <v>19605.900000000001</v>
      </c>
      <c r="AB23" s="472">
        <v>21874.400000000001</v>
      </c>
      <c r="AC23" s="472">
        <v>16740.400000000001</v>
      </c>
      <c r="AD23" s="473">
        <v>6580.9737346114425</v>
      </c>
    </row>
    <row r="24" spans="9:30">
      <c r="I24" s="471">
        <v>0.39583333333333331</v>
      </c>
      <c r="J24" s="472">
        <v>8073</v>
      </c>
      <c r="K24" s="472">
        <v>2280.4</v>
      </c>
      <c r="L24" s="472">
        <v>0</v>
      </c>
      <c r="M24" s="472">
        <v>0</v>
      </c>
      <c r="N24" s="472">
        <v>0</v>
      </c>
      <c r="O24" s="472">
        <v>895</v>
      </c>
      <c r="P24" s="472">
        <v>1404</v>
      </c>
      <c r="Q24" s="472">
        <v>7728.8</v>
      </c>
      <c r="R24" s="472">
        <v>0</v>
      </c>
      <c r="S24" s="472">
        <v>0</v>
      </c>
      <c r="T24" s="472">
        <v>0</v>
      </c>
      <c r="U24" s="472">
        <v>0</v>
      </c>
      <c r="V24" s="472">
        <v>0</v>
      </c>
      <c r="W24" s="472">
        <v>10058</v>
      </c>
      <c r="X24" s="472">
        <v>6823.5</v>
      </c>
      <c r="Y24" s="472">
        <v>0</v>
      </c>
      <c r="Z24" s="472">
        <v>0</v>
      </c>
      <c r="AA24" s="472">
        <v>20381.099999999999</v>
      </c>
      <c r="AB24" s="472">
        <v>23087.3</v>
      </c>
      <c r="AC24" s="472">
        <v>17357</v>
      </c>
      <c r="AD24" s="473">
        <v>7798.5984087770048</v>
      </c>
    </row>
    <row r="25" spans="9:30">
      <c r="I25" s="471">
        <v>0.41666666666666669</v>
      </c>
      <c r="J25" s="472">
        <v>8073</v>
      </c>
      <c r="K25" s="472">
        <v>2280.4</v>
      </c>
      <c r="L25" s="472">
        <v>0</v>
      </c>
      <c r="M25" s="472">
        <v>0</v>
      </c>
      <c r="N25" s="472">
        <v>0</v>
      </c>
      <c r="O25" s="472">
        <v>895</v>
      </c>
      <c r="P25" s="472">
        <v>1404</v>
      </c>
      <c r="Q25" s="472">
        <v>7906</v>
      </c>
      <c r="R25" s="472">
        <v>0</v>
      </c>
      <c r="S25" s="472">
        <v>0</v>
      </c>
      <c r="T25" s="472">
        <v>0</v>
      </c>
      <c r="U25" s="472">
        <v>0</v>
      </c>
      <c r="V25" s="472">
        <v>0</v>
      </c>
      <c r="W25" s="472">
        <v>10213.5</v>
      </c>
      <c r="X25" s="472">
        <v>6876.7</v>
      </c>
      <c r="Y25" s="472">
        <v>0</v>
      </c>
      <c r="Z25" s="472">
        <v>0</v>
      </c>
      <c r="AA25" s="472">
        <v>20558.3</v>
      </c>
      <c r="AB25" s="472">
        <v>23087.3</v>
      </c>
      <c r="AC25" s="472">
        <v>17357</v>
      </c>
      <c r="AD25" s="473">
        <v>8311.8464325843852</v>
      </c>
    </row>
    <row r="26" spans="9:30">
      <c r="I26" s="471">
        <v>0.4375</v>
      </c>
      <c r="J26" s="472">
        <v>8073</v>
      </c>
      <c r="K26" s="472">
        <v>2280.4</v>
      </c>
      <c r="L26" s="472">
        <v>1.4</v>
      </c>
      <c r="M26" s="472">
        <v>0</v>
      </c>
      <c r="N26" s="472">
        <v>0</v>
      </c>
      <c r="O26" s="472">
        <v>895</v>
      </c>
      <c r="P26" s="472">
        <v>1404</v>
      </c>
      <c r="Q26" s="472">
        <v>7165.7</v>
      </c>
      <c r="R26" s="472">
        <v>0</v>
      </c>
      <c r="S26" s="472">
        <v>0</v>
      </c>
      <c r="T26" s="472">
        <v>0</v>
      </c>
      <c r="U26" s="472">
        <v>0</v>
      </c>
      <c r="V26" s="472">
        <v>2.2999999999999998</v>
      </c>
      <c r="W26" s="472">
        <v>11210.6</v>
      </c>
      <c r="X26" s="472">
        <v>6918.7</v>
      </c>
      <c r="Y26" s="472">
        <v>0</v>
      </c>
      <c r="Z26" s="472">
        <v>0</v>
      </c>
      <c r="AA26" s="472">
        <v>19820.7</v>
      </c>
      <c r="AB26" s="472">
        <v>22190</v>
      </c>
      <c r="AC26" s="472">
        <v>16864.7</v>
      </c>
      <c r="AD26" s="473">
        <v>8257.7719045119884</v>
      </c>
    </row>
    <row r="27" spans="9:30">
      <c r="I27" s="471">
        <v>0.45833333333333331</v>
      </c>
      <c r="J27" s="472">
        <v>8073</v>
      </c>
      <c r="K27" s="472">
        <v>2280.4</v>
      </c>
      <c r="L27" s="472">
        <v>4</v>
      </c>
      <c r="M27" s="472">
        <v>0</v>
      </c>
      <c r="N27" s="472">
        <v>0</v>
      </c>
      <c r="O27" s="472">
        <v>895</v>
      </c>
      <c r="P27" s="472">
        <v>1404</v>
      </c>
      <c r="Q27" s="472">
        <v>6538.2</v>
      </c>
      <c r="R27" s="472">
        <v>0</v>
      </c>
      <c r="S27" s="472">
        <v>0</v>
      </c>
      <c r="T27" s="472">
        <v>0</v>
      </c>
      <c r="U27" s="472">
        <v>0</v>
      </c>
      <c r="V27" s="472">
        <v>4.4000000000000004</v>
      </c>
      <c r="W27" s="472">
        <v>11929.9</v>
      </c>
      <c r="X27" s="472">
        <v>6934.1</v>
      </c>
      <c r="Y27" s="472">
        <v>0</v>
      </c>
      <c r="Z27" s="472">
        <v>0</v>
      </c>
      <c r="AA27" s="472">
        <v>19195.7</v>
      </c>
      <c r="AB27" s="472">
        <v>21767.5</v>
      </c>
      <c r="AC27" s="472">
        <v>16633.5</v>
      </c>
      <c r="AD27" s="473">
        <v>7665.764009115931</v>
      </c>
    </row>
    <row r="28" spans="9:30">
      <c r="I28" s="471">
        <v>0.47916666666666669</v>
      </c>
      <c r="J28" s="472">
        <v>8073</v>
      </c>
      <c r="K28" s="472">
        <v>2278.4</v>
      </c>
      <c r="L28" s="472">
        <v>4.2</v>
      </c>
      <c r="M28" s="472">
        <v>0</v>
      </c>
      <c r="N28" s="472">
        <v>0</v>
      </c>
      <c r="O28" s="472">
        <v>895</v>
      </c>
      <c r="P28" s="472">
        <v>1404</v>
      </c>
      <c r="Q28" s="472">
        <v>6898.1</v>
      </c>
      <c r="R28" s="472">
        <v>0</v>
      </c>
      <c r="S28" s="472">
        <v>0</v>
      </c>
      <c r="T28" s="472">
        <v>0</v>
      </c>
      <c r="U28" s="472">
        <v>0</v>
      </c>
      <c r="V28" s="472">
        <v>4.7</v>
      </c>
      <c r="W28" s="472">
        <v>11378.3</v>
      </c>
      <c r="X28" s="472">
        <v>6903.2</v>
      </c>
      <c r="Y28" s="472">
        <v>0</v>
      </c>
      <c r="Z28" s="472">
        <v>0</v>
      </c>
      <c r="AA28" s="472">
        <v>19554</v>
      </c>
      <c r="AB28" s="472">
        <v>21765.9</v>
      </c>
      <c r="AC28" s="472">
        <v>16631.900000000001</v>
      </c>
      <c r="AD28" s="473">
        <v>7513.7479339078627</v>
      </c>
    </row>
    <row r="29" spans="9:30">
      <c r="I29" s="471">
        <v>0.5</v>
      </c>
      <c r="J29" s="472">
        <v>8073</v>
      </c>
      <c r="K29" s="472">
        <v>2280.4</v>
      </c>
      <c r="L29" s="472">
        <v>3.4</v>
      </c>
      <c r="M29" s="472">
        <v>0</v>
      </c>
      <c r="N29" s="472">
        <v>0</v>
      </c>
      <c r="O29" s="472">
        <v>895</v>
      </c>
      <c r="P29" s="472">
        <v>1404</v>
      </c>
      <c r="Q29" s="472">
        <v>7003.8</v>
      </c>
      <c r="R29" s="472">
        <v>0</v>
      </c>
      <c r="S29" s="472">
        <v>0</v>
      </c>
      <c r="T29" s="472">
        <v>0</v>
      </c>
      <c r="U29" s="472">
        <v>0</v>
      </c>
      <c r="V29" s="472">
        <v>4.2</v>
      </c>
      <c r="W29" s="472">
        <v>10737.7</v>
      </c>
      <c r="X29" s="472">
        <v>6817.6</v>
      </c>
      <c r="Y29" s="472">
        <v>0</v>
      </c>
      <c r="Z29" s="472">
        <v>0</v>
      </c>
      <c r="AA29" s="472">
        <v>19661.099999999999</v>
      </c>
      <c r="AB29" s="472">
        <v>21767.3</v>
      </c>
      <c r="AC29" s="472">
        <v>16633.3</v>
      </c>
      <c r="AD29" s="473">
        <v>7748.633011791957</v>
      </c>
    </row>
    <row r="30" spans="9:30">
      <c r="I30" s="471">
        <v>0.52083333333333337</v>
      </c>
      <c r="J30" s="472">
        <v>8073</v>
      </c>
      <c r="K30" s="472">
        <v>2278.4</v>
      </c>
      <c r="L30" s="472">
        <v>3.1</v>
      </c>
      <c r="M30" s="472">
        <v>0</v>
      </c>
      <c r="N30" s="472">
        <v>0</v>
      </c>
      <c r="O30" s="472">
        <v>895</v>
      </c>
      <c r="P30" s="472">
        <v>1404</v>
      </c>
      <c r="Q30" s="472">
        <v>5872.1</v>
      </c>
      <c r="R30" s="472">
        <v>0</v>
      </c>
      <c r="S30" s="472">
        <v>0</v>
      </c>
      <c r="T30" s="472">
        <v>0</v>
      </c>
      <c r="U30" s="472">
        <v>0</v>
      </c>
      <c r="V30" s="472">
        <v>4</v>
      </c>
      <c r="W30" s="472">
        <v>11204.4</v>
      </c>
      <c r="X30" s="472">
        <v>6710.9</v>
      </c>
      <c r="Y30" s="472">
        <v>0</v>
      </c>
      <c r="Z30" s="472">
        <v>0</v>
      </c>
      <c r="AA30" s="472">
        <v>18527.099999999999</v>
      </c>
      <c r="AB30" s="472">
        <v>20965</v>
      </c>
      <c r="AC30" s="472">
        <v>16191</v>
      </c>
      <c r="AD30" s="473">
        <v>7396.8643019745887</v>
      </c>
    </row>
    <row r="31" spans="9:30">
      <c r="I31" s="471">
        <v>0.54166666666666663</v>
      </c>
      <c r="J31" s="472">
        <v>8073</v>
      </c>
      <c r="K31" s="472">
        <v>2280.4</v>
      </c>
      <c r="L31" s="472">
        <v>4.3</v>
      </c>
      <c r="M31" s="472">
        <v>0</v>
      </c>
      <c r="N31" s="472">
        <v>0</v>
      </c>
      <c r="O31" s="472">
        <v>895</v>
      </c>
      <c r="P31" s="472">
        <v>1404</v>
      </c>
      <c r="Q31" s="472">
        <v>4852.3999999999996</v>
      </c>
      <c r="R31" s="472">
        <v>0</v>
      </c>
      <c r="S31" s="472">
        <v>0</v>
      </c>
      <c r="T31" s="472">
        <v>0</v>
      </c>
      <c r="U31" s="472">
        <v>0</v>
      </c>
      <c r="V31" s="472">
        <v>4.9000000000000004</v>
      </c>
      <c r="W31" s="472">
        <v>11857.9</v>
      </c>
      <c r="X31" s="472">
        <v>6652.8</v>
      </c>
      <c r="Y31" s="472">
        <v>0</v>
      </c>
      <c r="Z31" s="472">
        <v>0</v>
      </c>
      <c r="AA31" s="472">
        <v>17510.599999999999</v>
      </c>
      <c r="AB31" s="472">
        <v>19658.2</v>
      </c>
      <c r="AC31" s="472">
        <v>15473.7</v>
      </c>
      <c r="AD31" s="473">
        <v>7252.2763652325175</v>
      </c>
    </row>
    <row r="32" spans="9:30">
      <c r="I32" s="471">
        <v>0.5625</v>
      </c>
      <c r="J32" s="472">
        <v>8073</v>
      </c>
      <c r="K32" s="472">
        <v>2280.4</v>
      </c>
      <c r="L32" s="472">
        <v>7</v>
      </c>
      <c r="M32" s="472">
        <v>0</v>
      </c>
      <c r="N32" s="472">
        <v>0</v>
      </c>
      <c r="O32" s="472">
        <v>895</v>
      </c>
      <c r="P32" s="472">
        <v>1213.5</v>
      </c>
      <c r="Q32" s="472">
        <v>4881.2</v>
      </c>
      <c r="R32" s="472">
        <v>0</v>
      </c>
      <c r="S32" s="472">
        <v>0</v>
      </c>
      <c r="T32" s="472">
        <v>0</v>
      </c>
      <c r="U32" s="472">
        <v>0</v>
      </c>
      <c r="V32" s="472">
        <v>7.1</v>
      </c>
      <c r="W32" s="472">
        <v>11579.5</v>
      </c>
      <c r="X32" s="472">
        <v>6583.1</v>
      </c>
      <c r="Y32" s="472">
        <v>0</v>
      </c>
      <c r="Z32" s="472">
        <v>0</v>
      </c>
      <c r="AA32" s="472">
        <v>17351.400000000001</v>
      </c>
      <c r="AB32" s="472">
        <v>19660.7</v>
      </c>
      <c r="AC32" s="472">
        <v>15476.2</v>
      </c>
      <c r="AD32" s="473">
        <v>7125.679624099148</v>
      </c>
    </row>
    <row r="33" spans="9:30">
      <c r="I33" s="471">
        <v>0.58333333333333337</v>
      </c>
      <c r="J33" s="472">
        <v>8073</v>
      </c>
      <c r="K33" s="472">
        <v>2392.4</v>
      </c>
      <c r="L33" s="472">
        <v>7.4</v>
      </c>
      <c r="M33" s="472">
        <v>0</v>
      </c>
      <c r="N33" s="472">
        <v>0</v>
      </c>
      <c r="O33" s="472">
        <v>895</v>
      </c>
      <c r="P33" s="472">
        <v>1404</v>
      </c>
      <c r="Q33" s="472">
        <v>5458.7</v>
      </c>
      <c r="R33" s="472">
        <v>0</v>
      </c>
      <c r="S33" s="472">
        <v>0</v>
      </c>
      <c r="T33" s="472">
        <v>0</v>
      </c>
      <c r="U33" s="472">
        <v>0</v>
      </c>
      <c r="V33" s="472">
        <v>7.6</v>
      </c>
      <c r="W33" s="472">
        <v>10577.1</v>
      </c>
      <c r="X33" s="472">
        <v>6563.7</v>
      </c>
      <c r="Y33" s="472">
        <v>0</v>
      </c>
      <c r="Z33" s="472">
        <v>0</v>
      </c>
      <c r="AA33" s="472">
        <v>18231.900000000001</v>
      </c>
      <c r="AB33" s="472">
        <v>21083.200000000001</v>
      </c>
      <c r="AC33" s="472">
        <v>16309.2</v>
      </c>
      <c r="AD33" s="473">
        <v>6928.6858281653394</v>
      </c>
    </row>
    <row r="34" spans="9:30">
      <c r="I34" s="471">
        <v>0.60416666666666663</v>
      </c>
      <c r="J34" s="472">
        <v>8073</v>
      </c>
      <c r="K34" s="472">
        <v>2392.4</v>
      </c>
      <c r="L34" s="472">
        <v>4</v>
      </c>
      <c r="M34" s="472">
        <v>0</v>
      </c>
      <c r="N34" s="472">
        <v>0</v>
      </c>
      <c r="O34" s="472">
        <v>895</v>
      </c>
      <c r="P34" s="472">
        <v>1404</v>
      </c>
      <c r="Q34" s="472">
        <v>6691</v>
      </c>
      <c r="R34" s="472">
        <v>0</v>
      </c>
      <c r="S34" s="472">
        <v>0</v>
      </c>
      <c r="T34" s="472">
        <v>0</v>
      </c>
      <c r="U34" s="472">
        <v>0</v>
      </c>
      <c r="V34" s="472">
        <v>4.4000000000000004</v>
      </c>
      <c r="W34" s="472">
        <v>9343.5</v>
      </c>
      <c r="X34" s="472">
        <v>6562.3</v>
      </c>
      <c r="Y34" s="472">
        <v>0</v>
      </c>
      <c r="Z34" s="472">
        <v>0</v>
      </c>
      <c r="AA34" s="472">
        <v>19460.5</v>
      </c>
      <c r="AB34" s="472">
        <v>21879.5</v>
      </c>
      <c r="AC34" s="472">
        <v>16745.5</v>
      </c>
      <c r="AD34" s="473">
        <v>6289.881978011902</v>
      </c>
    </row>
    <row r="35" spans="9:30">
      <c r="I35" s="471">
        <v>0.625</v>
      </c>
      <c r="J35" s="472">
        <v>8073</v>
      </c>
      <c r="K35" s="472">
        <v>2392.4</v>
      </c>
      <c r="L35" s="472">
        <v>0.1</v>
      </c>
      <c r="M35" s="472">
        <v>0</v>
      </c>
      <c r="N35" s="472">
        <v>0</v>
      </c>
      <c r="O35" s="472">
        <v>895</v>
      </c>
      <c r="P35" s="472">
        <v>1404</v>
      </c>
      <c r="Q35" s="472">
        <v>8124.9</v>
      </c>
      <c r="R35" s="472">
        <v>0</v>
      </c>
      <c r="S35" s="472">
        <v>0</v>
      </c>
      <c r="T35" s="472">
        <v>0</v>
      </c>
      <c r="U35" s="472">
        <v>0</v>
      </c>
      <c r="V35" s="472">
        <v>0.8</v>
      </c>
      <c r="W35" s="472">
        <v>8184.9</v>
      </c>
      <c r="X35" s="472">
        <v>6605.2</v>
      </c>
      <c r="Y35" s="472">
        <v>0</v>
      </c>
      <c r="Z35" s="472">
        <v>0</v>
      </c>
      <c r="AA35" s="472">
        <v>20890.2</v>
      </c>
      <c r="AB35" s="472">
        <v>23200.3</v>
      </c>
      <c r="AC35" s="472">
        <v>17470</v>
      </c>
      <c r="AD35" s="473">
        <v>7526.1231539575938</v>
      </c>
    </row>
    <row r="36" spans="9:30">
      <c r="I36" s="471">
        <v>0.64583333333333337</v>
      </c>
      <c r="J36" s="472">
        <v>8073</v>
      </c>
      <c r="K36" s="472">
        <v>2392.4</v>
      </c>
      <c r="L36" s="472">
        <v>0</v>
      </c>
      <c r="M36" s="472">
        <v>0</v>
      </c>
      <c r="N36" s="472">
        <v>0</v>
      </c>
      <c r="O36" s="472">
        <v>895</v>
      </c>
      <c r="P36" s="472">
        <v>1404</v>
      </c>
      <c r="Q36" s="472">
        <v>9271</v>
      </c>
      <c r="R36" s="472">
        <v>0</v>
      </c>
      <c r="S36" s="472">
        <v>0</v>
      </c>
      <c r="T36" s="472">
        <v>0</v>
      </c>
      <c r="U36" s="472">
        <v>0</v>
      </c>
      <c r="V36" s="472">
        <v>0.1</v>
      </c>
      <c r="W36" s="472">
        <v>7277</v>
      </c>
      <c r="X36" s="472">
        <v>6643.2</v>
      </c>
      <c r="Y36" s="472">
        <v>0</v>
      </c>
      <c r="Z36" s="472">
        <v>0</v>
      </c>
      <c r="AA36" s="472">
        <v>22035.599999999999</v>
      </c>
      <c r="AB36" s="472">
        <v>24541.599999999999</v>
      </c>
      <c r="AC36" s="472">
        <v>18207.400000000001</v>
      </c>
      <c r="AD36" s="473">
        <v>7374.3660249876239</v>
      </c>
    </row>
    <row r="37" spans="9:30">
      <c r="I37" s="471">
        <v>0.66666666666666663</v>
      </c>
      <c r="J37" s="472">
        <v>8073</v>
      </c>
      <c r="K37" s="472">
        <v>2280.4</v>
      </c>
      <c r="L37" s="472">
        <v>0</v>
      </c>
      <c r="M37" s="472">
        <v>0</v>
      </c>
      <c r="N37" s="472">
        <v>0</v>
      </c>
      <c r="O37" s="472">
        <v>895</v>
      </c>
      <c r="P37" s="472">
        <v>1404</v>
      </c>
      <c r="Q37" s="472">
        <v>10536.5</v>
      </c>
      <c r="R37" s="472">
        <v>0</v>
      </c>
      <c r="S37" s="472">
        <v>0</v>
      </c>
      <c r="T37" s="472">
        <v>0</v>
      </c>
      <c r="U37" s="472">
        <v>0</v>
      </c>
      <c r="V37" s="472">
        <v>0.4</v>
      </c>
      <c r="W37" s="472">
        <v>6459.7</v>
      </c>
      <c r="X37" s="472">
        <v>6697</v>
      </c>
      <c r="Y37" s="472">
        <v>0</v>
      </c>
      <c r="Z37" s="472">
        <v>0</v>
      </c>
      <c r="AA37" s="472">
        <v>23189.3</v>
      </c>
      <c r="AB37" s="472">
        <v>25674.799999999999</v>
      </c>
      <c r="AC37" s="472">
        <v>18780.400000000001</v>
      </c>
      <c r="AD37" s="473">
        <v>7559.3675858808783</v>
      </c>
    </row>
    <row r="38" spans="9:30">
      <c r="I38" s="471">
        <v>0.6875</v>
      </c>
      <c r="J38" s="472">
        <v>8073</v>
      </c>
      <c r="K38" s="472">
        <v>2280.4</v>
      </c>
      <c r="L38" s="472">
        <v>0</v>
      </c>
      <c r="M38" s="472">
        <v>0</v>
      </c>
      <c r="N38" s="472">
        <v>0</v>
      </c>
      <c r="O38" s="472">
        <v>895</v>
      </c>
      <c r="P38" s="472">
        <v>1404</v>
      </c>
      <c r="Q38" s="472">
        <v>11487</v>
      </c>
      <c r="R38" s="472">
        <v>0</v>
      </c>
      <c r="S38" s="472">
        <v>0</v>
      </c>
      <c r="T38" s="472">
        <v>0</v>
      </c>
      <c r="U38" s="472">
        <v>0</v>
      </c>
      <c r="V38" s="472">
        <v>0</v>
      </c>
      <c r="W38" s="472">
        <v>5545.7</v>
      </c>
      <c r="X38" s="472">
        <v>6702.8</v>
      </c>
      <c r="Y38" s="472">
        <v>0</v>
      </c>
      <c r="Z38" s="472">
        <v>0</v>
      </c>
      <c r="AA38" s="472">
        <v>24139.4</v>
      </c>
      <c r="AB38" s="472">
        <v>26204.400000000001</v>
      </c>
      <c r="AC38" s="472">
        <v>19071.5</v>
      </c>
      <c r="AD38" s="473">
        <v>8330.85015690398</v>
      </c>
    </row>
    <row r="39" spans="9:30">
      <c r="I39" s="471">
        <v>0.70833333333333337</v>
      </c>
      <c r="J39" s="472">
        <v>8073</v>
      </c>
      <c r="K39" s="472">
        <v>2280.4</v>
      </c>
      <c r="L39" s="472">
        <v>0.1</v>
      </c>
      <c r="M39" s="472">
        <v>0</v>
      </c>
      <c r="N39" s="472">
        <v>0</v>
      </c>
      <c r="O39" s="472">
        <v>895</v>
      </c>
      <c r="P39" s="472">
        <v>1404</v>
      </c>
      <c r="Q39" s="472">
        <v>11886.9</v>
      </c>
      <c r="R39" s="472">
        <v>449.4</v>
      </c>
      <c r="S39" s="472">
        <v>0</v>
      </c>
      <c r="T39" s="472">
        <v>0</v>
      </c>
      <c r="U39" s="472">
        <v>0</v>
      </c>
      <c r="V39" s="472">
        <v>0.8</v>
      </c>
      <c r="W39" s="472">
        <v>4574.5</v>
      </c>
      <c r="X39" s="472">
        <v>6683.5</v>
      </c>
      <c r="Y39" s="472">
        <v>0</v>
      </c>
      <c r="Z39" s="472">
        <v>0</v>
      </c>
      <c r="AA39" s="472">
        <v>24989.599999999999</v>
      </c>
      <c r="AB39" s="472">
        <v>27005.3</v>
      </c>
      <c r="AC39" s="472">
        <v>19512.400000000001</v>
      </c>
      <c r="AD39" s="473">
        <v>7870.5600600250673</v>
      </c>
    </row>
    <row r="40" spans="9:30">
      <c r="I40" s="471">
        <v>0.72916666666666663</v>
      </c>
      <c r="J40" s="472">
        <v>8073</v>
      </c>
      <c r="K40" s="472">
        <v>2280.4</v>
      </c>
      <c r="L40" s="472">
        <v>7</v>
      </c>
      <c r="M40" s="472">
        <v>0</v>
      </c>
      <c r="N40" s="472">
        <v>0</v>
      </c>
      <c r="O40" s="472">
        <v>895</v>
      </c>
      <c r="P40" s="472">
        <v>1404</v>
      </c>
      <c r="Q40" s="472">
        <v>12426.8</v>
      </c>
      <c r="R40" s="472">
        <v>724.4</v>
      </c>
      <c r="S40" s="472">
        <v>0</v>
      </c>
      <c r="T40" s="472">
        <v>0</v>
      </c>
      <c r="U40" s="472">
        <v>0</v>
      </c>
      <c r="V40" s="472">
        <v>7</v>
      </c>
      <c r="W40" s="472">
        <v>3617.2</v>
      </c>
      <c r="X40" s="472">
        <v>6662.8</v>
      </c>
      <c r="Y40" s="472">
        <v>0</v>
      </c>
      <c r="Z40" s="472">
        <v>0</v>
      </c>
      <c r="AA40" s="472">
        <v>25811.8</v>
      </c>
      <c r="AB40" s="472">
        <v>28034.6</v>
      </c>
      <c r="AC40" s="472">
        <v>20081.8</v>
      </c>
      <c r="AD40" s="473">
        <v>8461.4039923947475</v>
      </c>
    </row>
    <row r="41" spans="9:30">
      <c r="I41" s="471">
        <v>0.75</v>
      </c>
      <c r="J41" s="472">
        <v>8073</v>
      </c>
      <c r="K41" s="472">
        <v>2280.4</v>
      </c>
      <c r="L41" s="472">
        <v>12.7</v>
      </c>
      <c r="M41" s="472">
        <v>0</v>
      </c>
      <c r="N41" s="472">
        <v>0</v>
      </c>
      <c r="O41" s="472">
        <v>895</v>
      </c>
      <c r="P41" s="472">
        <v>1404</v>
      </c>
      <c r="Q41" s="472">
        <v>13273.4</v>
      </c>
      <c r="R41" s="472">
        <v>799.4</v>
      </c>
      <c r="S41" s="472">
        <v>0</v>
      </c>
      <c r="T41" s="472">
        <v>0</v>
      </c>
      <c r="U41" s="472">
        <v>0</v>
      </c>
      <c r="V41" s="472">
        <v>11.4</v>
      </c>
      <c r="W41" s="472">
        <v>2642.8</v>
      </c>
      <c r="X41" s="472">
        <v>6656</v>
      </c>
      <c r="Y41" s="472">
        <v>0</v>
      </c>
      <c r="Z41" s="472">
        <v>0</v>
      </c>
      <c r="AA41" s="472">
        <v>26738.6</v>
      </c>
      <c r="AB41" s="472">
        <v>28844.799999999999</v>
      </c>
      <c r="AC41" s="472">
        <v>20529.7</v>
      </c>
      <c r="AD41" s="473">
        <v>8909.6538716973046</v>
      </c>
    </row>
    <row r="42" spans="9:30">
      <c r="I42" s="471">
        <v>0.77083333333333337</v>
      </c>
      <c r="J42" s="472">
        <v>8073</v>
      </c>
      <c r="K42" s="472">
        <v>2392.4</v>
      </c>
      <c r="L42" s="472">
        <v>8.8000000000000007</v>
      </c>
      <c r="M42" s="472">
        <v>0</v>
      </c>
      <c r="N42" s="472">
        <v>0</v>
      </c>
      <c r="O42" s="472">
        <v>895</v>
      </c>
      <c r="P42" s="472">
        <v>1404</v>
      </c>
      <c r="Q42" s="472">
        <v>13559.3</v>
      </c>
      <c r="R42" s="472">
        <v>1138.9000000000001</v>
      </c>
      <c r="S42" s="472">
        <v>0</v>
      </c>
      <c r="T42" s="472">
        <v>0</v>
      </c>
      <c r="U42" s="472">
        <v>0</v>
      </c>
      <c r="V42" s="472">
        <v>8.1</v>
      </c>
      <c r="W42" s="472">
        <v>1643.4</v>
      </c>
      <c r="X42" s="472">
        <v>6612.8</v>
      </c>
      <c r="Y42" s="472">
        <v>0</v>
      </c>
      <c r="Z42" s="472">
        <v>0</v>
      </c>
      <c r="AA42" s="472">
        <v>27472.1</v>
      </c>
      <c r="AB42" s="472">
        <v>29437.9</v>
      </c>
      <c r="AC42" s="472">
        <v>20904.599999999999</v>
      </c>
      <c r="AD42" s="473">
        <v>9922.2106830688554</v>
      </c>
    </row>
    <row r="43" spans="9:30">
      <c r="I43" s="471">
        <v>0.79166666666666663</v>
      </c>
      <c r="J43" s="472">
        <v>8073</v>
      </c>
      <c r="K43" s="472">
        <v>2392.4</v>
      </c>
      <c r="L43" s="472">
        <v>3.4</v>
      </c>
      <c r="M43" s="472">
        <v>0</v>
      </c>
      <c r="N43" s="472">
        <v>0</v>
      </c>
      <c r="O43" s="472">
        <v>895</v>
      </c>
      <c r="P43" s="472">
        <v>1404</v>
      </c>
      <c r="Q43" s="472">
        <v>13987.9</v>
      </c>
      <c r="R43" s="472">
        <v>1393</v>
      </c>
      <c r="S43" s="472">
        <v>0</v>
      </c>
      <c r="T43" s="472">
        <v>0</v>
      </c>
      <c r="U43" s="472">
        <v>0</v>
      </c>
      <c r="V43" s="472">
        <v>4.2</v>
      </c>
      <c r="W43" s="472">
        <v>805.5</v>
      </c>
      <c r="X43" s="472">
        <v>6586.6</v>
      </c>
      <c r="Y43" s="472">
        <v>0</v>
      </c>
      <c r="Z43" s="472">
        <v>0</v>
      </c>
      <c r="AA43" s="472">
        <v>28150.1</v>
      </c>
      <c r="AB43" s="472">
        <v>30300.2</v>
      </c>
      <c r="AC43" s="472">
        <v>21376.7</v>
      </c>
      <c r="AD43" s="473">
        <v>9297.1309921526536</v>
      </c>
    </row>
    <row r="44" spans="9:30">
      <c r="I44" s="471">
        <v>0.8125</v>
      </c>
      <c r="J44" s="472">
        <v>8073</v>
      </c>
      <c r="K44" s="472">
        <v>2392.4</v>
      </c>
      <c r="L44" s="472">
        <v>6.9</v>
      </c>
      <c r="M44" s="472">
        <v>0</v>
      </c>
      <c r="N44" s="472">
        <v>0</v>
      </c>
      <c r="O44" s="472">
        <v>895</v>
      </c>
      <c r="P44" s="472">
        <v>1404</v>
      </c>
      <c r="Q44" s="472">
        <v>14148.3</v>
      </c>
      <c r="R44" s="472">
        <v>1306.2</v>
      </c>
      <c r="S44" s="472">
        <v>0</v>
      </c>
      <c r="T44" s="472">
        <v>0</v>
      </c>
      <c r="U44" s="472">
        <v>0</v>
      </c>
      <c r="V44" s="472">
        <v>6.7</v>
      </c>
      <c r="W44" s="472">
        <v>304.2</v>
      </c>
      <c r="X44" s="472">
        <v>6519</v>
      </c>
      <c r="Y44" s="472">
        <v>0</v>
      </c>
      <c r="Z44" s="472">
        <v>0</v>
      </c>
      <c r="AA44" s="472">
        <v>28226.6</v>
      </c>
      <c r="AB44" s="472">
        <v>30303.1</v>
      </c>
      <c r="AC44" s="472">
        <v>21379.599999999999</v>
      </c>
      <c r="AD44" s="473">
        <v>10378.783444985593</v>
      </c>
    </row>
    <row r="45" spans="9:30">
      <c r="I45" s="471">
        <v>0.83333333333333337</v>
      </c>
      <c r="J45" s="472">
        <v>8073</v>
      </c>
      <c r="K45" s="472">
        <v>2392.4</v>
      </c>
      <c r="L45" s="472">
        <v>12.2</v>
      </c>
      <c r="M45" s="472">
        <v>0</v>
      </c>
      <c r="N45" s="472">
        <v>0</v>
      </c>
      <c r="O45" s="472">
        <v>895</v>
      </c>
      <c r="P45" s="472">
        <v>1404</v>
      </c>
      <c r="Q45" s="472">
        <v>14324</v>
      </c>
      <c r="R45" s="472">
        <v>1736.9</v>
      </c>
      <c r="S45" s="472">
        <v>0</v>
      </c>
      <c r="T45" s="472">
        <v>0</v>
      </c>
      <c r="U45" s="472">
        <v>0</v>
      </c>
      <c r="V45" s="472">
        <v>11</v>
      </c>
      <c r="W45" s="472">
        <v>75.5</v>
      </c>
      <c r="X45" s="472">
        <v>6581</v>
      </c>
      <c r="Y45" s="472">
        <v>0</v>
      </c>
      <c r="Z45" s="472">
        <v>0</v>
      </c>
      <c r="AA45" s="472">
        <v>28838.1</v>
      </c>
      <c r="AB45" s="472">
        <v>30793.200000000001</v>
      </c>
      <c r="AC45" s="472">
        <v>21651.4</v>
      </c>
      <c r="AD45" s="473">
        <v>12093.669320561179</v>
      </c>
    </row>
    <row r="46" spans="9:30">
      <c r="I46" s="471">
        <v>0.85416666666666663</v>
      </c>
      <c r="J46" s="472">
        <v>8073</v>
      </c>
      <c r="K46" s="472">
        <v>2924.8</v>
      </c>
      <c r="L46" s="472">
        <v>12</v>
      </c>
      <c r="M46" s="472">
        <v>0</v>
      </c>
      <c r="N46" s="472">
        <v>0</v>
      </c>
      <c r="O46" s="472">
        <v>895</v>
      </c>
      <c r="P46" s="472">
        <v>1404</v>
      </c>
      <c r="Q46" s="472">
        <v>14274.1</v>
      </c>
      <c r="R46" s="472">
        <v>1680.7</v>
      </c>
      <c r="S46" s="472">
        <v>0</v>
      </c>
      <c r="T46" s="472">
        <v>0</v>
      </c>
      <c r="U46" s="472">
        <v>0</v>
      </c>
      <c r="V46" s="472">
        <v>10.9</v>
      </c>
      <c r="W46" s="472">
        <v>2.9</v>
      </c>
      <c r="X46" s="472">
        <v>6637.6</v>
      </c>
      <c r="Y46" s="472">
        <v>0</v>
      </c>
      <c r="Z46" s="472">
        <v>0</v>
      </c>
      <c r="AA46" s="472">
        <v>29264.3</v>
      </c>
      <c r="AB46" s="472">
        <v>31325.5</v>
      </c>
      <c r="AC46" s="472">
        <v>22183.8</v>
      </c>
      <c r="AD46" s="473">
        <v>8233.6488931591848</v>
      </c>
    </row>
    <row r="47" spans="9:30">
      <c r="I47" s="471">
        <v>0.875</v>
      </c>
      <c r="J47" s="472">
        <v>8073</v>
      </c>
      <c r="K47" s="472">
        <v>2924.8</v>
      </c>
      <c r="L47" s="472">
        <v>7.7</v>
      </c>
      <c r="M47" s="472">
        <v>0</v>
      </c>
      <c r="N47" s="472">
        <v>0</v>
      </c>
      <c r="O47" s="472">
        <v>895</v>
      </c>
      <c r="P47" s="472">
        <v>1404</v>
      </c>
      <c r="Q47" s="472">
        <v>14353.2</v>
      </c>
      <c r="R47" s="472">
        <v>1828.4</v>
      </c>
      <c r="S47" s="472">
        <v>0</v>
      </c>
      <c r="T47" s="472">
        <v>0</v>
      </c>
      <c r="U47" s="472">
        <v>0</v>
      </c>
      <c r="V47" s="472">
        <v>7.6</v>
      </c>
      <c r="W47" s="472">
        <v>0</v>
      </c>
      <c r="X47" s="472">
        <v>6672.3</v>
      </c>
      <c r="Y47" s="472">
        <v>0</v>
      </c>
      <c r="Z47" s="472">
        <v>0</v>
      </c>
      <c r="AA47" s="472">
        <v>29487.3</v>
      </c>
      <c r="AB47" s="472">
        <v>31321.7</v>
      </c>
      <c r="AC47" s="472">
        <v>22180</v>
      </c>
      <c r="AD47" s="473">
        <v>7404.6402009888916</v>
      </c>
    </row>
    <row r="48" spans="9:30">
      <c r="I48" s="471">
        <v>0.89583333333333337</v>
      </c>
      <c r="J48" s="472">
        <v>8073</v>
      </c>
      <c r="K48" s="472">
        <v>2924.8</v>
      </c>
      <c r="L48" s="472">
        <v>2.9</v>
      </c>
      <c r="M48" s="472">
        <v>0</v>
      </c>
      <c r="N48" s="472">
        <v>0</v>
      </c>
      <c r="O48" s="472">
        <v>895</v>
      </c>
      <c r="P48" s="472">
        <v>1404</v>
      </c>
      <c r="Q48" s="472">
        <v>13335.8</v>
      </c>
      <c r="R48" s="472">
        <v>1138.9000000000001</v>
      </c>
      <c r="S48" s="472">
        <v>0</v>
      </c>
      <c r="T48" s="472">
        <v>0</v>
      </c>
      <c r="U48" s="472">
        <v>0</v>
      </c>
      <c r="V48" s="472">
        <v>3.7</v>
      </c>
      <c r="W48" s="472">
        <v>1.8</v>
      </c>
      <c r="X48" s="472">
        <v>6397.9</v>
      </c>
      <c r="Y48" s="472">
        <v>0</v>
      </c>
      <c r="Z48" s="472">
        <v>0</v>
      </c>
      <c r="AA48" s="472">
        <v>27775.8</v>
      </c>
      <c r="AB48" s="472">
        <v>29965.1</v>
      </c>
      <c r="AC48" s="472">
        <v>21431.8</v>
      </c>
      <c r="AD48" s="473">
        <v>5997.6615713664642</v>
      </c>
    </row>
    <row r="49" spans="9:30">
      <c r="I49" s="471">
        <v>0.91666666666666663</v>
      </c>
      <c r="J49" s="472">
        <v>8073</v>
      </c>
      <c r="K49" s="472">
        <v>2924.8</v>
      </c>
      <c r="L49" s="472">
        <v>0</v>
      </c>
      <c r="M49" s="472">
        <v>0</v>
      </c>
      <c r="N49" s="472">
        <v>0</v>
      </c>
      <c r="O49" s="472">
        <v>895</v>
      </c>
      <c r="P49" s="472">
        <v>1404</v>
      </c>
      <c r="Q49" s="472">
        <v>12004.2</v>
      </c>
      <c r="R49" s="472">
        <v>379</v>
      </c>
      <c r="S49" s="472">
        <v>0</v>
      </c>
      <c r="T49" s="472">
        <v>0</v>
      </c>
      <c r="U49" s="472">
        <v>0</v>
      </c>
      <c r="V49" s="472">
        <v>0.8</v>
      </c>
      <c r="W49" s="472">
        <v>0</v>
      </c>
      <c r="X49" s="472">
        <v>6061.7</v>
      </c>
      <c r="Y49" s="472">
        <v>0</v>
      </c>
      <c r="Z49" s="472">
        <v>0</v>
      </c>
      <c r="AA49" s="472">
        <v>25680.799999999999</v>
      </c>
      <c r="AB49" s="472">
        <v>28016.6</v>
      </c>
      <c r="AC49" s="472">
        <v>20358.5</v>
      </c>
      <c r="AD49" s="473">
        <v>4811.2497408195968</v>
      </c>
    </row>
    <row r="50" spans="9:30">
      <c r="I50" s="471">
        <v>0.9375</v>
      </c>
      <c r="J50" s="472">
        <v>8073</v>
      </c>
      <c r="K50" s="472">
        <v>2924.8</v>
      </c>
      <c r="L50" s="472">
        <v>0</v>
      </c>
      <c r="M50" s="472">
        <v>0</v>
      </c>
      <c r="N50" s="472">
        <v>0</v>
      </c>
      <c r="O50" s="472">
        <v>895</v>
      </c>
      <c r="P50" s="472">
        <v>1404</v>
      </c>
      <c r="Q50" s="472">
        <v>10540.9</v>
      </c>
      <c r="R50" s="472">
        <v>0</v>
      </c>
      <c r="S50" s="472">
        <v>0</v>
      </c>
      <c r="T50" s="472">
        <v>0</v>
      </c>
      <c r="U50" s="472">
        <v>0</v>
      </c>
      <c r="V50" s="472">
        <v>0</v>
      </c>
      <c r="W50" s="472">
        <v>0</v>
      </c>
      <c r="X50" s="472">
        <v>5766.5</v>
      </c>
      <c r="Y50" s="472">
        <v>0</v>
      </c>
      <c r="Z50" s="472">
        <v>0</v>
      </c>
      <c r="AA50" s="472">
        <v>23837.7</v>
      </c>
      <c r="AB50" s="472">
        <v>26318.799999999999</v>
      </c>
      <c r="AC50" s="472">
        <v>19424.400000000001</v>
      </c>
      <c r="AD50" s="473">
        <v>4365.7219932759681</v>
      </c>
    </row>
    <row r="51" spans="9:30">
      <c r="I51" s="471">
        <v>0.95833333333333337</v>
      </c>
      <c r="J51" s="472">
        <v>8073</v>
      </c>
      <c r="K51" s="472">
        <v>2924.8</v>
      </c>
      <c r="L51" s="472">
        <v>0</v>
      </c>
      <c r="M51" s="472">
        <v>0</v>
      </c>
      <c r="N51" s="472">
        <v>0</v>
      </c>
      <c r="O51" s="472">
        <v>895</v>
      </c>
      <c r="P51" s="472">
        <v>1404</v>
      </c>
      <c r="Q51" s="472">
        <v>8996.2000000000007</v>
      </c>
      <c r="R51" s="472">
        <v>0</v>
      </c>
      <c r="S51" s="472">
        <v>0</v>
      </c>
      <c r="T51" s="472">
        <v>0</v>
      </c>
      <c r="U51" s="472">
        <v>0</v>
      </c>
      <c r="V51" s="472">
        <v>0</v>
      </c>
      <c r="W51" s="472">
        <v>0</v>
      </c>
      <c r="X51" s="472">
        <v>5519.2</v>
      </c>
      <c r="Y51" s="472">
        <v>0</v>
      </c>
      <c r="Z51" s="472">
        <v>0</v>
      </c>
      <c r="AA51" s="472">
        <v>22292.9</v>
      </c>
      <c r="AB51" s="472">
        <v>25073.7</v>
      </c>
      <c r="AC51" s="472">
        <v>18739.5</v>
      </c>
      <c r="AD51" s="473">
        <v>2114.2793685625657</v>
      </c>
    </row>
    <row r="52" spans="9:30">
      <c r="I52" s="471">
        <v>0.97916666666666663</v>
      </c>
      <c r="J52" s="472">
        <v>8073</v>
      </c>
      <c r="K52" s="472">
        <v>2698.5</v>
      </c>
      <c r="L52" s="472">
        <v>0</v>
      </c>
      <c r="M52" s="472">
        <v>0</v>
      </c>
      <c r="N52" s="472">
        <v>0</v>
      </c>
      <c r="O52" s="472">
        <v>895</v>
      </c>
      <c r="P52" s="472">
        <v>1404</v>
      </c>
      <c r="Q52" s="472">
        <v>8432.7999999999993</v>
      </c>
      <c r="R52" s="472">
        <v>0</v>
      </c>
      <c r="S52" s="472">
        <v>0</v>
      </c>
      <c r="T52" s="472">
        <v>0</v>
      </c>
      <c r="U52" s="472">
        <v>0</v>
      </c>
      <c r="V52" s="472">
        <v>0.1</v>
      </c>
      <c r="W52" s="472">
        <v>0.9</v>
      </c>
      <c r="X52" s="472">
        <v>5392.9</v>
      </c>
      <c r="Y52" s="472">
        <v>0</v>
      </c>
      <c r="Z52" s="472">
        <v>0</v>
      </c>
      <c r="AA52" s="472">
        <v>21503.4</v>
      </c>
      <c r="AB52" s="472">
        <v>23937.599999999999</v>
      </c>
      <c r="AC52" s="472">
        <v>18012.900000000001</v>
      </c>
      <c r="AD52" s="473">
        <v>2109.421042956767</v>
      </c>
    </row>
  </sheetData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52"/>
  <sheetViews>
    <sheetView zoomScale="70" zoomScaleNormal="70" workbookViewId="0"/>
  </sheetViews>
  <sheetFormatPr defaultColWidth="9" defaultRowHeight="14.25"/>
  <cols>
    <col min="1" max="1" width="114.125" style="467" bestFit="1" customWidth="1"/>
    <col min="2" max="2" width="9.625" style="467" bestFit="1" customWidth="1"/>
    <col min="3" max="3" width="21.75" style="467" bestFit="1" customWidth="1"/>
    <col min="4" max="4" width="7.125" style="467" bestFit="1" customWidth="1"/>
    <col min="5" max="5" width="7.375" style="467" bestFit="1" customWidth="1"/>
    <col min="6" max="6" width="9" style="467"/>
    <col min="7" max="7" width="8.125" style="467" bestFit="1" customWidth="1"/>
    <col min="8" max="8" width="10.625" style="467" bestFit="1" customWidth="1"/>
    <col min="9" max="9" width="14.5" style="467" bestFit="1" customWidth="1"/>
    <col min="10" max="10" width="26.5" style="467" customWidth="1"/>
    <col min="11" max="11" width="9.25" style="467" bestFit="1" customWidth="1"/>
    <col min="12" max="12" width="20.5" style="467" bestFit="1" customWidth="1"/>
    <col min="13" max="13" width="6.375" style="467" bestFit="1" customWidth="1"/>
    <col min="14" max="14" width="6.75" style="467" bestFit="1" customWidth="1"/>
    <col min="15" max="15" width="8.125" style="467" bestFit="1" customWidth="1"/>
    <col min="16" max="16" width="7.25" style="467" bestFit="1" customWidth="1"/>
    <col min="17" max="17" width="9.75" style="467" bestFit="1" customWidth="1"/>
    <col min="18" max="18" width="6.25" style="467" bestFit="1" customWidth="1"/>
    <col min="19" max="19" width="6" style="467" bestFit="1" customWidth="1"/>
    <col min="20" max="20" width="8.75" style="467" bestFit="1" customWidth="1"/>
    <col min="21" max="21" width="13.5" style="467" bestFit="1" customWidth="1"/>
    <col min="22" max="22" width="17.75" style="467" bestFit="1" customWidth="1"/>
    <col min="23" max="23" width="11.75" style="467" bestFit="1" customWidth="1"/>
    <col min="24" max="24" width="12.125" style="467" bestFit="1" customWidth="1"/>
    <col min="25" max="25" width="12.5" style="467" bestFit="1" customWidth="1"/>
    <col min="26" max="26" width="20.625" style="467" bestFit="1" customWidth="1"/>
    <col min="27" max="27" width="13.375" style="467" bestFit="1" customWidth="1"/>
    <col min="28" max="28" width="23.5" style="467" bestFit="1" customWidth="1"/>
    <col min="29" max="30" width="13.375" style="467" bestFit="1" customWidth="1"/>
    <col min="31" max="31" width="26.5" style="467" bestFit="1" customWidth="1"/>
    <col min="32" max="16384" width="9" style="467"/>
  </cols>
  <sheetData>
    <row r="1" spans="1:31" ht="15.75">
      <c r="A1" s="640" t="s">
        <v>624</v>
      </c>
      <c r="B1" s="467" t="s">
        <v>216</v>
      </c>
      <c r="C1" s="467" t="s">
        <v>216</v>
      </c>
      <c r="D1" s="467" t="s">
        <v>216</v>
      </c>
      <c r="E1" s="467" t="s">
        <v>216</v>
      </c>
      <c r="F1" s="467" t="s">
        <v>216</v>
      </c>
      <c r="G1" s="467" t="s">
        <v>216</v>
      </c>
      <c r="H1" s="467" t="s">
        <v>216</v>
      </c>
      <c r="I1" s="467" t="s">
        <v>216</v>
      </c>
      <c r="J1" s="468" t="s">
        <v>626</v>
      </c>
      <c r="K1" s="467" t="s">
        <v>216</v>
      </c>
      <c r="L1" s="467" t="s">
        <v>216</v>
      </c>
      <c r="M1" s="467" t="s">
        <v>216</v>
      </c>
      <c r="N1" s="467" t="s">
        <v>216</v>
      </c>
      <c r="O1" s="467" t="s">
        <v>216</v>
      </c>
      <c r="P1" s="467" t="s">
        <v>216</v>
      </c>
      <c r="Q1" s="467" t="s">
        <v>216</v>
      </c>
      <c r="R1" s="467" t="s">
        <v>216</v>
      </c>
      <c r="S1" s="467" t="s">
        <v>216</v>
      </c>
      <c r="T1" s="467" t="s">
        <v>216</v>
      </c>
      <c r="U1" s="467" t="s">
        <v>216</v>
      </c>
      <c r="V1" s="467" t="s">
        <v>216</v>
      </c>
      <c r="W1" s="467" t="s">
        <v>216</v>
      </c>
      <c r="X1" s="467" t="s">
        <v>216</v>
      </c>
      <c r="Y1" s="467" t="s">
        <v>216</v>
      </c>
      <c r="Z1" s="467" t="s">
        <v>216</v>
      </c>
      <c r="AA1" s="467" t="s">
        <v>216</v>
      </c>
      <c r="AB1" s="467" t="s">
        <v>216</v>
      </c>
      <c r="AC1" s="467" t="s">
        <v>216</v>
      </c>
      <c r="AE1" s="467" t="s">
        <v>216</v>
      </c>
    </row>
    <row r="2" spans="1:31">
      <c r="B2" s="467" t="s">
        <v>216</v>
      </c>
      <c r="C2" s="467" t="s">
        <v>216</v>
      </c>
      <c r="D2" s="467" t="s">
        <v>216</v>
      </c>
      <c r="E2" s="467" t="s">
        <v>216</v>
      </c>
      <c r="F2" s="467" t="s">
        <v>216</v>
      </c>
      <c r="G2" s="467" t="s">
        <v>216</v>
      </c>
      <c r="H2" s="467" t="s">
        <v>216</v>
      </c>
      <c r="I2" s="467" t="s">
        <v>216</v>
      </c>
      <c r="J2" s="469"/>
      <c r="K2" s="467" t="s">
        <v>216</v>
      </c>
      <c r="L2" s="467" t="s">
        <v>216</v>
      </c>
      <c r="M2" s="467" t="s">
        <v>216</v>
      </c>
      <c r="N2" s="467" t="s">
        <v>216</v>
      </c>
      <c r="O2" s="467" t="s">
        <v>216</v>
      </c>
      <c r="P2" s="467" t="s">
        <v>216</v>
      </c>
      <c r="Q2" s="467" t="s">
        <v>216</v>
      </c>
      <c r="R2" s="467" t="s">
        <v>216</v>
      </c>
      <c r="S2" s="467" t="s">
        <v>216</v>
      </c>
      <c r="T2" s="467" t="s">
        <v>216</v>
      </c>
      <c r="U2" s="467" t="s">
        <v>216</v>
      </c>
      <c r="V2" s="467" t="s">
        <v>216</v>
      </c>
      <c r="W2" s="467" t="s">
        <v>216</v>
      </c>
      <c r="X2" s="467" t="s">
        <v>216</v>
      </c>
      <c r="Y2" s="467" t="s">
        <v>216</v>
      </c>
      <c r="Z2" s="467" t="s">
        <v>216</v>
      </c>
      <c r="AA2" s="467" t="s">
        <v>216</v>
      </c>
      <c r="AB2" s="467" t="s">
        <v>216</v>
      </c>
      <c r="AC2" s="467" t="s">
        <v>216</v>
      </c>
      <c r="AE2" s="467" t="s">
        <v>216</v>
      </c>
    </row>
    <row r="3" spans="1:31">
      <c r="B3" s="467" t="s">
        <v>216</v>
      </c>
      <c r="C3" s="467" t="s">
        <v>216</v>
      </c>
      <c r="D3" s="467" t="s">
        <v>216</v>
      </c>
      <c r="E3" s="467" t="s">
        <v>216</v>
      </c>
      <c r="F3" s="467" t="s">
        <v>216</v>
      </c>
      <c r="G3" s="467" t="s">
        <v>216</v>
      </c>
      <c r="H3" s="467" t="s">
        <v>216</v>
      </c>
      <c r="I3" s="467" t="s">
        <v>216</v>
      </c>
      <c r="J3" s="467" t="s">
        <v>216</v>
      </c>
      <c r="K3" s="467" t="s">
        <v>216</v>
      </c>
      <c r="L3" s="467" t="s">
        <v>216</v>
      </c>
      <c r="M3" s="467" t="s">
        <v>216</v>
      </c>
      <c r="N3" s="467" t="s">
        <v>216</v>
      </c>
      <c r="O3" s="467" t="s">
        <v>216</v>
      </c>
      <c r="P3" s="467" t="s">
        <v>216</v>
      </c>
      <c r="Q3" s="467" t="s">
        <v>216</v>
      </c>
      <c r="R3" s="467" t="s">
        <v>216</v>
      </c>
      <c r="S3" s="467" t="s">
        <v>216</v>
      </c>
      <c r="T3" s="467" t="s">
        <v>216</v>
      </c>
      <c r="U3" s="467" t="s">
        <v>216</v>
      </c>
      <c r="V3" s="467" t="s">
        <v>216</v>
      </c>
      <c r="W3" s="467" t="s">
        <v>216</v>
      </c>
      <c r="X3" s="467" t="s">
        <v>216</v>
      </c>
      <c r="Y3" s="467" t="s">
        <v>216</v>
      </c>
      <c r="Z3" s="467" t="s">
        <v>216</v>
      </c>
      <c r="AA3" s="467" t="s">
        <v>216</v>
      </c>
      <c r="AB3" s="467" t="s">
        <v>216</v>
      </c>
      <c r="AC3" s="467" t="s">
        <v>216</v>
      </c>
      <c r="AE3" s="467" t="s">
        <v>216</v>
      </c>
    </row>
    <row r="4" spans="1:31" ht="15">
      <c r="J4" s="470" t="s">
        <v>217</v>
      </c>
      <c r="K4" s="470" t="s">
        <v>137</v>
      </c>
      <c r="L4" s="470" t="s">
        <v>218</v>
      </c>
      <c r="M4" s="470" t="s">
        <v>177</v>
      </c>
      <c r="N4" s="470" t="s">
        <v>140</v>
      </c>
      <c r="O4" s="470" t="s">
        <v>136</v>
      </c>
      <c r="P4" s="470" t="s">
        <v>134</v>
      </c>
      <c r="Q4" s="470" t="s">
        <v>129</v>
      </c>
      <c r="R4" s="470" t="s">
        <v>132</v>
      </c>
      <c r="S4" s="470" t="s">
        <v>133</v>
      </c>
      <c r="T4" s="470" t="s">
        <v>219</v>
      </c>
      <c r="U4" s="470" t="s">
        <v>220</v>
      </c>
      <c r="V4" s="470" t="s">
        <v>221</v>
      </c>
      <c r="W4" s="470" t="s">
        <v>222</v>
      </c>
      <c r="X4" s="470" t="s">
        <v>223</v>
      </c>
      <c r="Y4" s="470" t="s">
        <v>224</v>
      </c>
      <c r="Z4" s="470" t="s">
        <v>225</v>
      </c>
      <c r="AA4" s="470" t="s">
        <v>226</v>
      </c>
      <c r="AB4" s="470" t="s">
        <v>227</v>
      </c>
      <c r="AC4" s="470" t="s">
        <v>673</v>
      </c>
      <c r="AD4" s="470" t="s">
        <v>673</v>
      </c>
      <c r="AE4" s="470" t="s">
        <v>228</v>
      </c>
    </row>
    <row r="5" spans="1:31">
      <c r="J5" s="471">
        <v>0</v>
      </c>
      <c r="K5" s="472">
        <v>4715</v>
      </c>
      <c r="L5" s="472">
        <v>3780.4</v>
      </c>
      <c r="M5" s="472">
        <v>0</v>
      </c>
      <c r="N5" s="472">
        <v>0</v>
      </c>
      <c r="O5" s="472">
        <v>19.899999999999999</v>
      </c>
      <c r="P5" s="472">
        <v>904</v>
      </c>
      <c r="Q5" s="472">
        <v>1385</v>
      </c>
      <c r="R5" s="472">
        <v>9305.7000000000007</v>
      </c>
      <c r="S5" s="472">
        <v>0</v>
      </c>
      <c r="T5" s="472">
        <v>0</v>
      </c>
      <c r="U5" s="472">
        <v>0</v>
      </c>
      <c r="V5" s="472">
        <v>0</v>
      </c>
      <c r="W5" s="472">
        <v>0</v>
      </c>
      <c r="X5" s="472">
        <v>0</v>
      </c>
      <c r="Y5" s="472">
        <v>8264.5</v>
      </c>
      <c r="Z5" s="472">
        <v>0</v>
      </c>
      <c r="AA5" s="472">
        <v>0</v>
      </c>
      <c r="AB5" s="472">
        <v>20110</v>
      </c>
      <c r="AC5" s="472">
        <v>22480.3</v>
      </c>
      <c r="AD5" s="472">
        <v>16196.1</v>
      </c>
      <c r="AE5" s="473">
        <v>-14823.86610623771</v>
      </c>
    </row>
    <row r="6" spans="1:31">
      <c r="J6" s="471">
        <v>2.0833333333333332E-2</v>
      </c>
      <c r="K6" s="472">
        <v>4715</v>
      </c>
      <c r="L6" s="472">
        <v>3784.5</v>
      </c>
      <c r="M6" s="472">
        <v>1.3</v>
      </c>
      <c r="N6" s="472">
        <v>0</v>
      </c>
      <c r="O6" s="472">
        <v>18.8</v>
      </c>
      <c r="P6" s="472">
        <v>904</v>
      </c>
      <c r="Q6" s="472">
        <v>1385</v>
      </c>
      <c r="R6" s="472">
        <v>8892.9</v>
      </c>
      <c r="S6" s="472">
        <v>0</v>
      </c>
      <c r="T6" s="472">
        <v>0</v>
      </c>
      <c r="U6" s="472">
        <v>0</v>
      </c>
      <c r="V6" s="472">
        <v>0</v>
      </c>
      <c r="W6" s="472">
        <v>1.3</v>
      </c>
      <c r="X6" s="472">
        <v>0.3</v>
      </c>
      <c r="Y6" s="472">
        <v>8119.2</v>
      </c>
      <c r="Z6" s="472">
        <v>0</v>
      </c>
      <c r="AA6" s="472">
        <v>0</v>
      </c>
      <c r="AB6" s="472">
        <v>19702.900000000001</v>
      </c>
      <c r="AC6" s="472">
        <v>22054</v>
      </c>
      <c r="AD6" s="472">
        <v>15964.2</v>
      </c>
      <c r="AE6" s="473">
        <v>-12747.703246671836</v>
      </c>
    </row>
    <row r="7" spans="1:31">
      <c r="J7" s="471">
        <v>4.1666666666666664E-2</v>
      </c>
      <c r="K7" s="472">
        <v>4715</v>
      </c>
      <c r="L7" s="472">
        <v>3784.5</v>
      </c>
      <c r="M7" s="472">
        <v>0</v>
      </c>
      <c r="N7" s="472">
        <v>0</v>
      </c>
      <c r="O7" s="472">
        <v>23.3</v>
      </c>
      <c r="P7" s="472">
        <v>904</v>
      </c>
      <c r="Q7" s="472">
        <v>1385</v>
      </c>
      <c r="R7" s="472">
        <v>8243.4</v>
      </c>
      <c r="S7" s="472">
        <v>0</v>
      </c>
      <c r="T7" s="472">
        <v>0</v>
      </c>
      <c r="U7" s="472">
        <v>0</v>
      </c>
      <c r="V7" s="472">
        <v>0</v>
      </c>
      <c r="W7" s="472">
        <v>0</v>
      </c>
      <c r="X7" s="472">
        <v>0</v>
      </c>
      <c r="Y7" s="472">
        <v>7886.7</v>
      </c>
      <c r="Z7" s="472">
        <v>0</v>
      </c>
      <c r="AA7" s="472">
        <v>0</v>
      </c>
      <c r="AB7" s="472">
        <v>19055.2</v>
      </c>
      <c r="AC7" s="472">
        <v>22055.8</v>
      </c>
      <c r="AD7" s="472">
        <v>15966</v>
      </c>
      <c r="AE7" s="473">
        <v>-13909.374169212184</v>
      </c>
    </row>
    <row r="8" spans="1:31">
      <c r="J8" s="471">
        <v>6.25E-2</v>
      </c>
      <c r="K8" s="472">
        <v>4715</v>
      </c>
      <c r="L8" s="472">
        <v>3784.5</v>
      </c>
      <c r="M8" s="472">
        <v>0</v>
      </c>
      <c r="N8" s="472">
        <v>0</v>
      </c>
      <c r="O8" s="472">
        <v>8.1999999999999993</v>
      </c>
      <c r="P8" s="472">
        <v>904</v>
      </c>
      <c r="Q8" s="472">
        <v>1385</v>
      </c>
      <c r="R8" s="472">
        <v>7727.4</v>
      </c>
      <c r="S8" s="472">
        <v>0</v>
      </c>
      <c r="T8" s="472">
        <v>0</v>
      </c>
      <c r="U8" s="472">
        <v>0</v>
      </c>
      <c r="V8" s="472">
        <v>0</v>
      </c>
      <c r="W8" s="472">
        <v>0</v>
      </c>
      <c r="X8" s="472">
        <v>0</v>
      </c>
      <c r="Y8" s="472">
        <v>7696.5</v>
      </c>
      <c r="Z8" s="472">
        <v>0</v>
      </c>
      <c r="AA8" s="472">
        <v>0</v>
      </c>
      <c r="AB8" s="472">
        <v>18524.099999999999</v>
      </c>
      <c r="AC8" s="472">
        <v>20715.7</v>
      </c>
      <c r="AD8" s="472">
        <v>15222.1</v>
      </c>
      <c r="AE8" s="473">
        <v>-14386.591566906174</v>
      </c>
    </row>
    <row r="9" spans="1:31">
      <c r="J9" s="471">
        <v>8.3333333333333329E-2</v>
      </c>
      <c r="K9" s="472">
        <v>4715</v>
      </c>
      <c r="L9" s="472">
        <v>3784.5</v>
      </c>
      <c r="M9" s="472">
        <v>0</v>
      </c>
      <c r="N9" s="472">
        <v>0</v>
      </c>
      <c r="O9" s="472">
        <v>10.8</v>
      </c>
      <c r="P9" s="472">
        <v>904</v>
      </c>
      <c r="Q9" s="472">
        <v>1385</v>
      </c>
      <c r="R9" s="472">
        <v>7369.2</v>
      </c>
      <c r="S9" s="472">
        <v>0</v>
      </c>
      <c r="T9" s="472">
        <v>0</v>
      </c>
      <c r="U9" s="472">
        <v>0</v>
      </c>
      <c r="V9" s="472">
        <v>0</v>
      </c>
      <c r="W9" s="472">
        <v>0</v>
      </c>
      <c r="X9" s="472">
        <v>0</v>
      </c>
      <c r="Y9" s="472">
        <v>7569.3</v>
      </c>
      <c r="Z9" s="472">
        <v>0</v>
      </c>
      <c r="AA9" s="472">
        <v>0</v>
      </c>
      <c r="AB9" s="472">
        <v>18168.599999999999</v>
      </c>
      <c r="AC9" s="472">
        <v>20718.400000000001</v>
      </c>
      <c r="AD9" s="472">
        <v>15224.8</v>
      </c>
      <c r="AE9" s="473">
        <v>-15059.896972935936</v>
      </c>
    </row>
    <row r="10" spans="1:31">
      <c r="J10" s="471">
        <v>0.10416666666666667</v>
      </c>
      <c r="K10" s="472">
        <v>4715</v>
      </c>
      <c r="L10" s="472">
        <v>3784.5</v>
      </c>
      <c r="M10" s="472">
        <v>37.1</v>
      </c>
      <c r="N10" s="472">
        <v>0</v>
      </c>
      <c r="O10" s="472">
        <v>84.1</v>
      </c>
      <c r="P10" s="472">
        <v>904</v>
      </c>
      <c r="Q10" s="472">
        <v>1385</v>
      </c>
      <c r="R10" s="472">
        <v>7136.1</v>
      </c>
      <c r="S10" s="472">
        <v>0</v>
      </c>
      <c r="T10" s="472">
        <v>0</v>
      </c>
      <c r="U10" s="472">
        <v>0</v>
      </c>
      <c r="V10" s="472">
        <v>0</v>
      </c>
      <c r="W10" s="472">
        <v>17.7</v>
      </c>
      <c r="X10" s="472">
        <v>5.8</v>
      </c>
      <c r="Y10" s="472">
        <v>7533.4</v>
      </c>
      <c r="Z10" s="472">
        <v>0</v>
      </c>
      <c r="AA10" s="472">
        <v>0</v>
      </c>
      <c r="AB10" s="472">
        <v>18045</v>
      </c>
      <c r="AC10" s="472">
        <v>20827.900000000001</v>
      </c>
      <c r="AD10" s="472">
        <v>15334.3</v>
      </c>
      <c r="AE10" s="473">
        <v>-15319.184094060534</v>
      </c>
    </row>
    <row r="11" spans="1:31">
      <c r="J11" s="471">
        <v>0.125</v>
      </c>
      <c r="K11" s="472">
        <v>4715</v>
      </c>
      <c r="L11" s="472">
        <v>3784.5</v>
      </c>
      <c r="M11" s="472">
        <v>60.7</v>
      </c>
      <c r="N11" s="472">
        <v>0</v>
      </c>
      <c r="O11" s="472">
        <v>88.8</v>
      </c>
      <c r="P11" s="472">
        <v>904</v>
      </c>
      <c r="Q11" s="472">
        <v>1385</v>
      </c>
      <c r="R11" s="472">
        <v>6768.4</v>
      </c>
      <c r="S11" s="472">
        <v>0</v>
      </c>
      <c r="T11" s="472">
        <v>0</v>
      </c>
      <c r="U11" s="472">
        <v>0</v>
      </c>
      <c r="V11" s="472">
        <v>0</v>
      </c>
      <c r="W11" s="472">
        <v>29.6</v>
      </c>
      <c r="X11" s="472">
        <v>0</v>
      </c>
      <c r="Y11" s="472">
        <v>7414.2</v>
      </c>
      <c r="Z11" s="472">
        <v>0</v>
      </c>
      <c r="AA11" s="472">
        <v>0</v>
      </c>
      <c r="AB11" s="472">
        <v>17706.2</v>
      </c>
      <c r="AC11" s="472">
        <v>20152.8</v>
      </c>
      <c r="AD11" s="472">
        <v>14976</v>
      </c>
      <c r="AE11" s="473">
        <v>-15425.114753042095</v>
      </c>
    </row>
    <row r="12" spans="1:31">
      <c r="J12" s="471">
        <v>0.14583333333333334</v>
      </c>
      <c r="K12" s="472">
        <v>4715</v>
      </c>
      <c r="L12" s="472">
        <v>3784.5</v>
      </c>
      <c r="M12" s="472">
        <v>39.200000000000003</v>
      </c>
      <c r="N12" s="472">
        <v>0</v>
      </c>
      <c r="O12" s="472">
        <v>79.7</v>
      </c>
      <c r="P12" s="472">
        <v>904</v>
      </c>
      <c r="Q12" s="472">
        <v>1385</v>
      </c>
      <c r="R12" s="472">
        <v>5942.8</v>
      </c>
      <c r="S12" s="472">
        <v>0</v>
      </c>
      <c r="T12" s="472">
        <v>0</v>
      </c>
      <c r="U12" s="472">
        <v>0</v>
      </c>
      <c r="V12" s="472">
        <v>0</v>
      </c>
      <c r="W12" s="472">
        <v>19</v>
      </c>
      <c r="X12" s="472">
        <v>26.6</v>
      </c>
      <c r="Y12" s="472">
        <v>7113.3</v>
      </c>
      <c r="Z12" s="472">
        <v>0</v>
      </c>
      <c r="AA12" s="472">
        <v>0</v>
      </c>
      <c r="AB12" s="472">
        <v>16849.900000000001</v>
      </c>
      <c r="AC12" s="472">
        <v>19242.099999999999</v>
      </c>
      <c r="AD12" s="472">
        <v>14461.3</v>
      </c>
      <c r="AE12" s="473">
        <v>-20066.486072019834</v>
      </c>
    </row>
    <row r="13" spans="1:31">
      <c r="J13" s="471">
        <v>0.16666666666666666</v>
      </c>
      <c r="K13" s="472">
        <v>4715</v>
      </c>
      <c r="L13" s="472">
        <v>3782.3</v>
      </c>
      <c r="M13" s="472">
        <v>9.6</v>
      </c>
      <c r="N13" s="472">
        <v>0</v>
      </c>
      <c r="O13" s="472">
        <v>2.2999999999999998</v>
      </c>
      <c r="P13" s="472">
        <v>904</v>
      </c>
      <c r="Q13" s="472">
        <v>1385</v>
      </c>
      <c r="R13" s="472">
        <v>5233.3999999999996</v>
      </c>
      <c r="S13" s="472">
        <v>0</v>
      </c>
      <c r="T13" s="472">
        <v>0</v>
      </c>
      <c r="U13" s="472">
        <v>0</v>
      </c>
      <c r="V13" s="472">
        <v>0</v>
      </c>
      <c r="W13" s="472">
        <v>5.4</v>
      </c>
      <c r="X13" s="472">
        <v>384.9</v>
      </c>
      <c r="Y13" s="472">
        <v>6944.3</v>
      </c>
      <c r="Z13" s="472">
        <v>0</v>
      </c>
      <c r="AA13" s="472">
        <v>0</v>
      </c>
      <c r="AB13" s="472">
        <v>16033.1</v>
      </c>
      <c r="AC13" s="472">
        <v>18272.7</v>
      </c>
      <c r="AD13" s="472">
        <v>13879.8</v>
      </c>
      <c r="AE13" s="472">
        <v>-16597.850134490738</v>
      </c>
    </row>
    <row r="14" spans="1:31">
      <c r="J14" s="471">
        <v>0.1875</v>
      </c>
      <c r="K14" s="472">
        <v>4715</v>
      </c>
      <c r="L14" s="472">
        <v>3784.5</v>
      </c>
      <c r="M14" s="472">
        <v>20.399999999999999</v>
      </c>
      <c r="N14" s="472">
        <v>0.5</v>
      </c>
      <c r="O14" s="472">
        <v>0</v>
      </c>
      <c r="P14" s="472">
        <v>904</v>
      </c>
      <c r="Q14" s="472">
        <v>1194.5</v>
      </c>
      <c r="R14" s="472">
        <v>4539.6000000000004</v>
      </c>
      <c r="S14" s="472">
        <v>0</v>
      </c>
      <c r="T14" s="472">
        <v>0</v>
      </c>
      <c r="U14" s="472">
        <v>0</v>
      </c>
      <c r="V14" s="472">
        <v>0</v>
      </c>
      <c r="W14" s="472">
        <v>10.7</v>
      </c>
      <c r="X14" s="472">
        <v>1364.9</v>
      </c>
      <c r="Y14" s="472">
        <v>6984.4</v>
      </c>
      <c r="Z14" s="472">
        <v>0</v>
      </c>
      <c r="AA14" s="472">
        <v>0</v>
      </c>
      <c r="AB14" s="472">
        <v>15159.9</v>
      </c>
      <c r="AC14" s="472">
        <v>17418.8</v>
      </c>
      <c r="AD14" s="472">
        <v>13415.1</v>
      </c>
      <c r="AE14" s="472">
        <v>-16785.454036768569</v>
      </c>
    </row>
    <row r="15" spans="1:31">
      <c r="J15" s="471">
        <v>0.20833333333333334</v>
      </c>
      <c r="K15" s="472">
        <v>4715</v>
      </c>
      <c r="L15" s="472">
        <v>3784.5</v>
      </c>
      <c r="M15" s="472">
        <v>60.6</v>
      </c>
      <c r="N15" s="472">
        <v>0.8</v>
      </c>
      <c r="O15" s="472">
        <v>0</v>
      </c>
      <c r="P15" s="472">
        <v>904</v>
      </c>
      <c r="Q15" s="472">
        <v>1004</v>
      </c>
      <c r="R15" s="472">
        <v>3841.4</v>
      </c>
      <c r="S15" s="472">
        <v>0</v>
      </c>
      <c r="T15" s="472">
        <v>0</v>
      </c>
      <c r="U15" s="472">
        <v>0</v>
      </c>
      <c r="V15" s="472">
        <v>0</v>
      </c>
      <c r="W15" s="472">
        <v>29.6</v>
      </c>
      <c r="X15" s="472">
        <v>2962.7</v>
      </c>
      <c r="Y15" s="472">
        <v>7259</v>
      </c>
      <c r="Z15" s="472">
        <v>0</v>
      </c>
      <c r="AA15" s="472">
        <v>0</v>
      </c>
      <c r="AB15" s="472">
        <v>14310.1</v>
      </c>
      <c r="AC15" s="472">
        <v>17017.7</v>
      </c>
      <c r="AD15" s="472">
        <v>13212.1</v>
      </c>
      <c r="AE15" s="473">
        <v>-14585.148823263977</v>
      </c>
    </row>
    <row r="16" spans="1:31">
      <c r="J16" s="471">
        <v>0.22916666666666666</v>
      </c>
      <c r="K16" s="472">
        <v>4715</v>
      </c>
      <c r="L16" s="472">
        <v>2493.6999999999998</v>
      </c>
      <c r="M16" s="472">
        <v>100.5</v>
      </c>
      <c r="N16" s="472">
        <v>1.1000000000000001</v>
      </c>
      <c r="O16" s="472">
        <v>14.5</v>
      </c>
      <c r="P16" s="472">
        <v>904</v>
      </c>
      <c r="Q16" s="472">
        <v>1004</v>
      </c>
      <c r="R16" s="472">
        <v>3809.3</v>
      </c>
      <c r="S16" s="472">
        <v>0</v>
      </c>
      <c r="T16" s="472">
        <v>0</v>
      </c>
      <c r="U16" s="472">
        <v>0</v>
      </c>
      <c r="V16" s="472">
        <v>0</v>
      </c>
      <c r="W16" s="472">
        <v>49.3</v>
      </c>
      <c r="X16" s="472">
        <v>5052.5</v>
      </c>
      <c r="Y16" s="472">
        <v>7560.4</v>
      </c>
      <c r="Z16" s="472">
        <v>0</v>
      </c>
      <c r="AA16" s="472">
        <v>0</v>
      </c>
      <c r="AB16" s="472">
        <v>13042.1</v>
      </c>
      <c r="AC16" s="472">
        <v>15781.8</v>
      </c>
      <c r="AD16" s="472">
        <v>11976.2</v>
      </c>
      <c r="AE16" s="473">
        <v>-10467.497663538608</v>
      </c>
    </row>
    <row r="17" spans="10:31">
      <c r="J17" s="471">
        <v>0.25</v>
      </c>
      <c r="K17" s="472">
        <v>4715</v>
      </c>
      <c r="L17" s="472">
        <v>2343.4</v>
      </c>
      <c r="M17" s="472">
        <v>110.8</v>
      </c>
      <c r="N17" s="472">
        <v>2</v>
      </c>
      <c r="O17" s="472">
        <v>15.6</v>
      </c>
      <c r="P17" s="472">
        <v>838.3</v>
      </c>
      <c r="Q17" s="472">
        <v>969.5</v>
      </c>
      <c r="R17" s="472">
        <v>3338.6</v>
      </c>
      <c r="S17" s="472">
        <v>0</v>
      </c>
      <c r="T17" s="472">
        <v>0</v>
      </c>
      <c r="U17" s="472">
        <v>0</v>
      </c>
      <c r="V17" s="472">
        <v>0</v>
      </c>
      <c r="W17" s="472">
        <v>53.9</v>
      </c>
      <c r="X17" s="472">
        <v>7314.3</v>
      </c>
      <c r="Y17" s="472">
        <v>8117.8</v>
      </c>
      <c r="Z17" s="472">
        <v>0</v>
      </c>
      <c r="AA17" s="472">
        <v>0</v>
      </c>
      <c r="AB17" s="472">
        <v>12332.2</v>
      </c>
      <c r="AC17" s="472">
        <v>14347.8</v>
      </c>
      <c r="AD17" s="472">
        <v>11124.9</v>
      </c>
      <c r="AE17" s="473">
        <v>-10178.937008847841</v>
      </c>
    </row>
    <row r="18" spans="10:31">
      <c r="J18" s="471">
        <v>0.27083333333333331</v>
      </c>
      <c r="K18" s="472">
        <v>4715</v>
      </c>
      <c r="L18" s="472">
        <v>1035.5</v>
      </c>
      <c r="M18" s="472">
        <v>68.099999999999994</v>
      </c>
      <c r="N18" s="472">
        <v>4.0999999999999996</v>
      </c>
      <c r="O18" s="472">
        <v>15.2</v>
      </c>
      <c r="P18" s="472">
        <v>904</v>
      </c>
      <c r="Q18" s="472">
        <v>1194.5</v>
      </c>
      <c r="R18" s="472">
        <v>3894.5</v>
      </c>
      <c r="S18" s="472">
        <v>0</v>
      </c>
      <c r="T18" s="472">
        <v>0</v>
      </c>
      <c r="U18" s="472">
        <v>0</v>
      </c>
      <c r="V18" s="472">
        <v>0</v>
      </c>
      <c r="W18" s="472">
        <v>33.5</v>
      </c>
      <c r="X18" s="472">
        <v>9459.9</v>
      </c>
      <c r="Y18" s="472">
        <v>8699.4</v>
      </c>
      <c r="Z18" s="472">
        <v>0</v>
      </c>
      <c r="AA18" s="472">
        <v>0</v>
      </c>
      <c r="AB18" s="472">
        <v>11830.8</v>
      </c>
      <c r="AC18" s="472">
        <v>14294.8</v>
      </c>
      <c r="AD18" s="472">
        <v>10489.2</v>
      </c>
      <c r="AE18" s="473">
        <v>-6637.9134854848844</v>
      </c>
    </row>
    <row r="19" spans="10:31">
      <c r="J19" s="471">
        <v>0.29166666666666669</v>
      </c>
      <c r="K19" s="472">
        <v>4715</v>
      </c>
      <c r="L19" s="472">
        <v>738.1</v>
      </c>
      <c r="M19" s="472">
        <v>9.3000000000000007</v>
      </c>
      <c r="N19" s="472">
        <v>6.6</v>
      </c>
      <c r="O19" s="472">
        <v>0</v>
      </c>
      <c r="P19" s="472">
        <v>904</v>
      </c>
      <c r="Q19" s="472">
        <v>1194.5</v>
      </c>
      <c r="R19" s="472">
        <v>4265.3999999999996</v>
      </c>
      <c r="S19" s="472">
        <v>0</v>
      </c>
      <c r="T19" s="472">
        <v>0</v>
      </c>
      <c r="U19" s="472">
        <v>0</v>
      </c>
      <c r="V19" s="472">
        <v>0</v>
      </c>
      <c r="W19" s="472">
        <v>5.4</v>
      </c>
      <c r="X19" s="472">
        <v>11521</v>
      </c>
      <c r="Y19" s="472">
        <v>9428.7999999999993</v>
      </c>
      <c r="Z19" s="472">
        <v>0</v>
      </c>
      <c r="AA19" s="472">
        <v>0</v>
      </c>
      <c r="AB19" s="472">
        <v>11834.7</v>
      </c>
      <c r="AC19" s="472">
        <v>14367.8</v>
      </c>
      <c r="AD19" s="472">
        <v>10364.200000000001</v>
      </c>
      <c r="AE19" s="473">
        <v>-3775.2380811813996</v>
      </c>
    </row>
    <row r="20" spans="10:31">
      <c r="J20" s="471">
        <v>0.3125</v>
      </c>
      <c r="K20" s="472">
        <v>4715</v>
      </c>
      <c r="L20" s="472">
        <v>179.6</v>
      </c>
      <c r="M20" s="472">
        <v>0</v>
      </c>
      <c r="N20" s="472">
        <v>8.5</v>
      </c>
      <c r="O20" s="472">
        <v>6.1</v>
      </c>
      <c r="P20" s="472">
        <v>904</v>
      </c>
      <c r="Q20" s="472">
        <v>1004</v>
      </c>
      <c r="R20" s="472">
        <v>4584.3</v>
      </c>
      <c r="S20" s="472">
        <v>0</v>
      </c>
      <c r="T20" s="472">
        <v>0</v>
      </c>
      <c r="U20" s="472">
        <v>0</v>
      </c>
      <c r="V20" s="472">
        <v>0</v>
      </c>
      <c r="W20" s="472">
        <v>0</v>
      </c>
      <c r="X20" s="472">
        <v>13574.5</v>
      </c>
      <c r="Y20" s="472">
        <v>10007.1</v>
      </c>
      <c r="Z20" s="472">
        <v>0</v>
      </c>
      <c r="AA20" s="472">
        <v>0</v>
      </c>
      <c r="AB20" s="472">
        <v>11401.4</v>
      </c>
      <c r="AC20" s="472">
        <v>13806.1</v>
      </c>
      <c r="AD20" s="472">
        <v>9802.5</v>
      </c>
      <c r="AE20" s="473">
        <v>978.68116024327753</v>
      </c>
    </row>
    <row r="21" spans="10:31">
      <c r="J21" s="471">
        <v>0.33333333333333331</v>
      </c>
      <c r="K21" s="472">
        <v>4715</v>
      </c>
      <c r="L21" s="472">
        <v>0</v>
      </c>
      <c r="M21" s="472">
        <v>0</v>
      </c>
      <c r="N21" s="472">
        <v>9.6999999999999993</v>
      </c>
      <c r="O21" s="472">
        <v>6.6</v>
      </c>
      <c r="P21" s="472">
        <v>904</v>
      </c>
      <c r="Q21" s="472">
        <v>1004</v>
      </c>
      <c r="R21" s="472">
        <v>4625.6000000000004</v>
      </c>
      <c r="S21" s="472">
        <v>0</v>
      </c>
      <c r="T21" s="472">
        <v>0</v>
      </c>
      <c r="U21" s="472">
        <v>0</v>
      </c>
      <c r="V21" s="472">
        <v>0</v>
      </c>
      <c r="W21" s="472">
        <v>0</v>
      </c>
      <c r="X21" s="472">
        <v>15556.5</v>
      </c>
      <c r="Y21" s="472">
        <v>10648.2</v>
      </c>
      <c r="Z21" s="472">
        <v>-55.6</v>
      </c>
      <c r="AA21" s="472">
        <v>0</v>
      </c>
      <c r="AB21" s="472">
        <v>11209.6</v>
      </c>
      <c r="AC21" s="472">
        <v>13573</v>
      </c>
      <c r="AD21" s="472">
        <v>9569.4</v>
      </c>
      <c r="AE21" s="473">
        <v>607.00188225119336</v>
      </c>
    </row>
    <row r="22" spans="10:31">
      <c r="J22" s="471">
        <v>0.35416666666666669</v>
      </c>
      <c r="K22" s="472">
        <v>4715</v>
      </c>
      <c r="L22" s="472">
        <v>0</v>
      </c>
      <c r="M22" s="472">
        <v>64.8</v>
      </c>
      <c r="N22" s="472">
        <v>10.4</v>
      </c>
      <c r="O22" s="472">
        <v>8.4</v>
      </c>
      <c r="P22" s="472">
        <v>904</v>
      </c>
      <c r="Q22" s="472">
        <v>1004</v>
      </c>
      <c r="R22" s="472">
        <v>4625.6000000000004</v>
      </c>
      <c r="S22" s="472">
        <v>0</v>
      </c>
      <c r="T22" s="472">
        <v>0</v>
      </c>
      <c r="U22" s="472">
        <v>0</v>
      </c>
      <c r="V22" s="472">
        <v>0</v>
      </c>
      <c r="W22" s="472">
        <v>32</v>
      </c>
      <c r="X22" s="472">
        <v>17379.599999999999</v>
      </c>
      <c r="Y22" s="472">
        <v>11141.6</v>
      </c>
      <c r="Z22" s="472">
        <v>-599.79999999999995</v>
      </c>
      <c r="AA22" s="472">
        <v>0</v>
      </c>
      <c r="AB22" s="472">
        <v>10732.2</v>
      </c>
      <c r="AC22" s="472">
        <v>13095.6</v>
      </c>
      <c r="AD22" s="472">
        <v>9092</v>
      </c>
      <c r="AE22" s="473">
        <v>-1945.1233224422188</v>
      </c>
    </row>
    <row r="23" spans="10:31">
      <c r="J23" s="471">
        <v>0.375</v>
      </c>
      <c r="K23" s="472">
        <v>4715</v>
      </c>
      <c r="L23" s="472">
        <v>0</v>
      </c>
      <c r="M23" s="472">
        <v>114.7</v>
      </c>
      <c r="N23" s="472">
        <v>10.9</v>
      </c>
      <c r="O23" s="472">
        <v>2.2000000000000002</v>
      </c>
      <c r="P23" s="472">
        <v>896.5</v>
      </c>
      <c r="Q23" s="472">
        <v>969.5</v>
      </c>
      <c r="R23" s="472">
        <v>4625.6000000000004</v>
      </c>
      <c r="S23" s="472">
        <v>0</v>
      </c>
      <c r="T23" s="472">
        <v>0</v>
      </c>
      <c r="U23" s="472">
        <v>0</v>
      </c>
      <c r="V23" s="472">
        <v>0</v>
      </c>
      <c r="W23" s="472">
        <v>56.4</v>
      </c>
      <c r="X23" s="472">
        <v>19003.599999999999</v>
      </c>
      <c r="Y23" s="472">
        <v>11473.1</v>
      </c>
      <c r="Z23" s="472">
        <v>-1325.6</v>
      </c>
      <c r="AA23" s="472">
        <v>0</v>
      </c>
      <c r="AB23" s="472">
        <v>10009.4</v>
      </c>
      <c r="AC23" s="472">
        <v>12414.8</v>
      </c>
      <c r="AD23" s="472">
        <v>8411.2000000000007</v>
      </c>
      <c r="AE23" s="473">
        <v>-1993.5619677758928</v>
      </c>
    </row>
    <row r="24" spans="10:31">
      <c r="J24" s="471">
        <v>0.39583333333333331</v>
      </c>
      <c r="K24" s="472">
        <v>4715</v>
      </c>
      <c r="L24" s="472">
        <v>0</v>
      </c>
      <c r="M24" s="472">
        <v>100.5</v>
      </c>
      <c r="N24" s="472">
        <v>11.5</v>
      </c>
      <c r="O24" s="472">
        <v>2.1</v>
      </c>
      <c r="P24" s="472">
        <v>904</v>
      </c>
      <c r="Q24" s="472">
        <v>1194.5</v>
      </c>
      <c r="R24" s="472">
        <v>4544.8999999999996</v>
      </c>
      <c r="S24" s="472">
        <v>0</v>
      </c>
      <c r="T24" s="472">
        <v>0</v>
      </c>
      <c r="U24" s="472">
        <v>0</v>
      </c>
      <c r="V24" s="472">
        <v>0</v>
      </c>
      <c r="W24" s="472">
        <v>47.7</v>
      </c>
      <c r="X24" s="472">
        <v>20398.900000000001</v>
      </c>
      <c r="Y24" s="472">
        <v>11665.5</v>
      </c>
      <c r="Z24" s="472">
        <v>-2312.5</v>
      </c>
      <c r="AA24" s="472">
        <v>0</v>
      </c>
      <c r="AB24" s="472">
        <v>9160</v>
      </c>
      <c r="AC24" s="472">
        <v>11413.6</v>
      </c>
      <c r="AD24" s="472">
        <v>7410</v>
      </c>
      <c r="AE24" s="473">
        <v>-2574.265921695925</v>
      </c>
    </row>
    <row r="25" spans="10:31">
      <c r="J25" s="471">
        <v>0.41666666666666669</v>
      </c>
      <c r="K25" s="472">
        <v>4715</v>
      </c>
      <c r="L25" s="472">
        <v>0</v>
      </c>
      <c r="M25" s="472">
        <v>60.7</v>
      </c>
      <c r="N25" s="472">
        <v>10.9</v>
      </c>
      <c r="O25" s="472">
        <v>0</v>
      </c>
      <c r="P25" s="472">
        <v>904</v>
      </c>
      <c r="Q25" s="472">
        <v>1194.5</v>
      </c>
      <c r="R25" s="472">
        <v>4544.8999999999996</v>
      </c>
      <c r="S25" s="472">
        <v>0</v>
      </c>
      <c r="T25" s="472">
        <v>0</v>
      </c>
      <c r="U25" s="472">
        <v>0</v>
      </c>
      <c r="V25" s="472">
        <v>0</v>
      </c>
      <c r="W25" s="472">
        <v>29.6</v>
      </c>
      <c r="X25" s="472">
        <v>21532.7</v>
      </c>
      <c r="Y25" s="472">
        <v>11737.1</v>
      </c>
      <c r="Z25" s="472">
        <v>-3185.3</v>
      </c>
      <c r="AA25" s="472">
        <v>0</v>
      </c>
      <c r="AB25" s="472">
        <v>8244.6</v>
      </c>
      <c r="AC25" s="472">
        <v>10498.2</v>
      </c>
      <c r="AD25" s="472">
        <v>6494.6</v>
      </c>
      <c r="AE25" s="473">
        <v>-2675.0593452136859</v>
      </c>
    </row>
    <row r="26" spans="10:31">
      <c r="J26" s="471">
        <v>0.4375</v>
      </c>
      <c r="K26" s="472">
        <v>4715</v>
      </c>
      <c r="L26" s="472">
        <v>0</v>
      </c>
      <c r="M26" s="472">
        <v>52.8</v>
      </c>
      <c r="N26" s="472">
        <v>8.4</v>
      </c>
      <c r="O26" s="472">
        <v>0</v>
      </c>
      <c r="P26" s="472">
        <v>904</v>
      </c>
      <c r="Q26" s="472">
        <v>1194.5</v>
      </c>
      <c r="R26" s="472">
        <v>4544.8999999999996</v>
      </c>
      <c r="S26" s="472">
        <v>0</v>
      </c>
      <c r="T26" s="472">
        <v>0</v>
      </c>
      <c r="U26" s="472">
        <v>0</v>
      </c>
      <c r="V26" s="472">
        <v>0</v>
      </c>
      <c r="W26" s="472">
        <v>31.3</v>
      </c>
      <c r="X26" s="472">
        <v>22376.6</v>
      </c>
      <c r="Y26" s="472">
        <v>11823.4</v>
      </c>
      <c r="Z26" s="472">
        <v>-3779.4</v>
      </c>
      <c r="AA26" s="472">
        <v>0</v>
      </c>
      <c r="AB26" s="472">
        <v>7639.8</v>
      </c>
      <c r="AC26" s="472">
        <v>9893.4</v>
      </c>
      <c r="AD26" s="472">
        <v>5889.8</v>
      </c>
      <c r="AE26" s="473">
        <v>-2653.4194569472247</v>
      </c>
    </row>
    <row r="27" spans="10:31">
      <c r="J27" s="471">
        <v>0.45833333333333331</v>
      </c>
      <c r="K27" s="472">
        <v>4715</v>
      </c>
      <c r="L27" s="472">
        <v>0</v>
      </c>
      <c r="M27" s="472">
        <v>110.8</v>
      </c>
      <c r="N27" s="472">
        <v>6.2</v>
      </c>
      <c r="O27" s="472">
        <v>0</v>
      </c>
      <c r="P27" s="472">
        <v>904</v>
      </c>
      <c r="Q27" s="472">
        <v>1194.5</v>
      </c>
      <c r="R27" s="472">
        <v>4544.8999999999996</v>
      </c>
      <c r="S27" s="472">
        <v>0</v>
      </c>
      <c r="T27" s="472">
        <v>0</v>
      </c>
      <c r="U27" s="472">
        <v>0</v>
      </c>
      <c r="V27" s="472">
        <v>0</v>
      </c>
      <c r="W27" s="472">
        <v>53.9</v>
      </c>
      <c r="X27" s="472">
        <v>22923.9</v>
      </c>
      <c r="Y27" s="472">
        <v>11830.4</v>
      </c>
      <c r="Z27" s="472">
        <v>-4385.3</v>
      </c>
      <c r="AA27" s="472">
        <v>0</v>
      </c>
      <c r="AB27" s="472">
        <v>7089.2</v>
      </c>
      <c r="AC27" s="472">
        <v>9342.7999999999993</v>
      </c>
      <c r="AD27" s="472">
        <v>5339.2</v>
      </c>
      <c r="AE27" s="473">
        <v>-2535.0360641643501</v>
      </c>
    </row>
    <row r="28" spans="10:31">
      <c r="J28" s="471">
        <v>0.47916666666666669</v>
      </c>
      <c r="K28" s="472">
        <v>4715</v>
      </c>
      <c r="L28" s="472">
        <v>0</v>
      </c>
      <c r="M28" s="472">
        <v>259.10000000000002</v>
      </c>
      <c r="N28" s="472">
        <v>6.6</v>
      </c>
      <c r="O28" s="472">
        <v>0</v>
      </c>
      <c r="P28" s="472">
        <v>904</v>
      </c>
      <c r="Q28" s="472">
        <v>1194.5</v>
      </c>
      <c r="R28" s="472">
        <v>4544.8999999999996</v>
      </c>
      <c r="S28" s="472">
        <v>0</v>
      </c>
      <c r="T28" s="472">
        <v>0</v>
      </c>
      <c r="U28" s="472">
        <v>0</v>
      </c>
      <c r="V28" s="472">
        <v>0</v>
      </c>
      <c r="W28" s="472">
        <v>94.1</v>
      </c>
      <c r="X28" s="472">
        <v>23179.3</v>
      </c>
      <c r="Y28" s="472">
        <v>11739.1</v>
      </c>
      <c r="Z28" s="472">
        <v>-5084.2</v>
      </c>
      <c r="AA28" s="472">
        <v>0</v>
      </c>
      <c r="AB28" s="472">
        <v>6538.8</v>
      </c>
      <c r="AC28" s="472">
        <v>8792.4</v>
      </c>
      <c r="AD28" s="472">
        <v>4788.8</v>
      </c>
      <c r="AE28" s="473">
        <v>-20066.486072019834</v>
      </c>
    </row>
    <row r="29" spans="10:31">
      <c r="J29" s="471">
        <v>0.5</v>
      </c>
      <c r="K29" s="472">
        <v>4715</v>
      </c>
      <c r="L29" s="472">
        <v>0</v>
      </c>
      <c r="M29" s="472">
        <v>503.1</v>
      </c>
      <c r="N29" s="472">
        <v>9.1</v>
      </c>
      <c r="O29" s="472">
        <v>0</v>
      </c>
      <c r="P29" s="472">
        <v>904</v>
      </c>
      <c r="Q29" s="472">
        <v>1194.5</v>
      </c>
      <c r="R29" s="472">
        <v>4544.8999999999996</v>
      </c>
      <c r="S29" s="472">
        <v>0</v>
      </c>
      <c r="T29" s="472">
        <v>0</v>
      </c>
      <c r="U29" s="472">
        <v>0</v>
      </c>
      <c r="V29" s="472">
        <v>0</v>
      </c>
      <c r="W29" s="472">
        <v>159.30000000000001</v>
      </c>
      <c r="X29" s="472">
        <v>23171.8</v>
      </c>
      <c r="Y29" s="472">
        <v>11526.4</v>
      </c>
      <c r="Z29" s="472">
        <v>-5985.2</v>
      </c>
      <c r="AA29" s="472">
        <v>0</v>
      </c>
      <c r="AB29" s="472">
        <v>5886.9</v>
      </c>
      <c r="AC29" s="472">
        <v>8140.5</v>
      </c>
      <c r="AD29" s="472">
        <v>4136.8999999999996</v>
      </c>
      <c r="AE29" s="473">
        <v>-23537.887526027818</v>
      </c>
    </row>
    <row r="30" spans="10:31">
      <c r="J30" s="471">
        <v>0.52083333333333337</v>
      </c>
      <c r="K30" s="472">
        <v>4715</v>
      </c>
      <c r="L30" s="472">
        <v>0</v>
      </c>
      <c r="M30" s="472">
        <v>802.7</v>
      </c>
      <c r="N30" s="472">
        <v>12.7</v>
      </c>
      <c r="O30" s="472">
        <v>0</v>
      </c>
      <c r="P30" s="472">
        <v>904</v>
      </c>
      <c r="Q30" s="472">
        <v>1004</v>
      </c>
      <c r="R30" s="472">
        <v>4625.6000000000004</v>
      </c>
      <c r="S30" s="472">
        <v>0</v>
      </c>
      <c r="T30" s="472">
        <v>0</v>
      </c>
      <c r="U30" s="472">
        <v>0</v>
      </c>
      <c r="V30" s="472">
        <v>0</v>
      </c>
      <c r="W30" s="472">
        <v>243.3</v>
      </c>
      <c r="X30" s="472">
        <v>22918.1</v>
      </c>
      <c r="Y30" s="472">
        <v>11287.5</v>
      </c>
      <c r="Z30" s="472">
        <v>-6673.3</v>
      </c>
      <c r="AA30" s="472">
        <v>0</v>
      </c>
      <c r="AB30" s="472">
        <v>5389.9</v>
      </c>
      <c r="AC30" s="472">
        <v>7753.3</v>
      </c>
      <c r="AD30" s="472">
        <v>3749.7</v>
      </c>
      <c r="AE30" s="473">
        <v>-23265.530966081864</v>
      </c>
    </row>
    <row r="31" spans="10:31">
      <c r="J31" s="471">
        <v>0.54166666666666663</v>
      </c>
      <c r="K31" s="472">
        <v>4715</v>
      </c>
      <c r="L31" s="472">
        <v>0</v>
      </c>
      <c r="M31" s="472">
        <v>903.2</v>
      </c>
      <c r="N31" s="472">
        <v>15.3</v>
      </c>
      <c r="O31" s="472">
        <v>0</v>
      </c>
      <c r="P31" s="472">
        <v>904</v>
      </c>
      <c r="Q31" s="472">
        <v>1004</v>
      </c>
      <c r="R31" s="472">
        <v>4625.6000000000004</v>
      </c>
      <c r="S31" s="472">
        <v>0</v>
      </c>
      <c r="T31" s="472">
        <v>0</v>
      </c>
      <c r="U31" s="472">
        <v>0</v>
      </c>
      <c r="V31" s="472">
        <v>0</v>
      </c>
      <c r="W31" s="472">
        <v>275.89999999999998</v>
      </c>
      <c r="X31" s="472">
        <v>22361.1</v>
      </c>
      <c r="Y31" s="472">
        <v>11160.1</v>
      </c>
      <c r="Z31" s="472">
        <v>-6608.9</v>
      </c>
      <c r="AA31" s="472">
        <v>0</v>
      </c>
      <c r="AB31" s="472">
        <v>5558.3</v>
      </c>
      <c r="AC31" s="472">
        <v>7921.7</v>
      </c>
      <c r="AD31" s="472">
        <v>3918.1</v>
      </c>
      <c r="AE31" s="473">
        <v>-19092.850115584537</v>
      </c>
    </row>
    <row r="32" spans="10:31">
      <c r="J32" s="471">
        <v>0.5625</v>
      </c>
      <c r="K32" s="472">
        <v>4715</v>
      </c>
      <c r="L32" s="472">
        <v>0</v>
      </c>
      <c r="M32" s="472">
        <v>648</v>
      </c>
      <c r="N32" s="472">
        <v>15.9</v>
      </c>
      <c r="O32" s="472">
        <v>0</v>
      </c>
      <c r="P32" s="472">
        <v>896.5</v>
      </c>
      <c r="Q32" s="472">
        <v>969.5</v>
      </c>
      <c r="R32" s="472">
        <v>4625.6000000000004</v>
      </c>
      <c r="S32" s="472">
        <v>0</v>
      </c>
      <c r="T32" s="472">
        <v>0</v>
      </c>
      <c r="U32" s="472">
        <v>0</v>
      </c>
      <c r="V32" s="472">
        <v>0</v>
      </c>
      <c r="W32" s="472">
        <v>210.3</v>
      </c>
      <c r="X32" s="472">
        <v>21449.7</v>
      </c>
      <c r="Y32" s="472">
        <v>10995.4</v>
      </c>
      <c r="Z32" s="472">
        <v>-5794.6</v>
      </c>
      <c r="AA32" s="472">
        <v>0</v>
      </c>
      <c r="AB32" s="472">
        <v>6075.4</v>
      </c>
      <c r="AC32" s="472">
        <v>8480.7999999999993</v>
      </c>
      <c r="AD32" s="472">
        <v>4477.2</v>
      </c>
      <c r="AE32" s="473">
        <v>-14585.148823263977</v>
      </c>
    </row>
    <row r="33" spans="10:31">
      <c r="J33" s="471">
        <v>0.58333333333333337</v>
      </c>
      <c r="K33" s="472">
        <v>4715</v>
      </c>
      <c r="L33" s="472">
        <v>0</v>
      </c>
      <c r="M33" s="472">
        <v>417.5</v>
      </c>
      <c r="N33" s="472">
        <v>15.2</v>
      </c>
      <c r="O33" s="472">
        <v>0</v>
      </c>
      <c r="P33" s="472">
        <v>896.5</v>
      </c>
      <c r="Q33" s="472">
        <v>969.5</v>
      </c>
      <c r="R33" s="472">
        <v>4625.6000000000004</v>
      </c>
      <c r="S33" s="472">
        <v>0</v>
      </c>
      <c r="T33" s="472">
        <v>0</v>
      </c>
      <c r="U33" s="472">
        <v>0</v>
      </c>
      <c r="V33" s="472">
        <v>0</v>
      </c>
      <c r="W33" s="472">
        <v>156.30000000000001</v>
      </c>
      <c r="X33" s="472">
        <v>20232.5</v>
      </c>
      <c r="Y33" s="472">
        <v>10950.4</v>
      </c>
      <c r="Z33" s="472">
        <v>-4418</v>
      </c>
      <c r="AA33" s="472">
        <v>0</v>
      </c>
      <c r="AB33" s="472">
        <v>7221.3</v>
      </c>
      <c r="AC33" s="472">
        <v>9626.7000000000007</v>
      </c>
      <c r="AD33" s="472">
        <v>5623.1</v>
      </c>
      <c r="AE33" s="473">
        <v>-2764.1677499312518</v>
      </c>
    </row>
    <row r="34" spans="10:31">
      <c r="J34" s="471">
        <v>0.60416666666666663</v>
      </c>
      <c r="K34" s="472">
        <v>4715</v>
      </c>
      <c r="L34" s="472">
        <v>0</v>
      </c>
      <c r="M34" s="472">
        <v>583.6</v>
      </c>
      <c r="N34" s="472">
        <v>14.2</v>
      </c>
      <c r="O34" s="472">
        <v>0</v>
      </c>
      <c r="P34" s="472">
        <v>896.5</v>
      </c>
      <c r="Q34" s="472">
        <v>969.5</v>
      </c>
      <c r="R34" s="472">
        <v>4625.6000000000004</v>
      </c>
      <c r="S34" s="472">
        <v>0</v>
      </c>
      <c r="T34" s="472">
        <v>0</v>
      </c>
      <c r="U34" s="472">
        <v>0</v>
      </c>
      <c r="V34" s="472">
        <v>0</v>
      </c>
      <c r="W34" s="472">
        <v>218.5</v>
      </c>
      <c r="X34" s="472">
        <v>18772</v>
      </c>
      <c r="Y34" s="472">
        <v>10951</v>
      </c>
      <c r="Z34" s="472">
        <v>-3183.9</v>
      </c>
      <c r="AA34" s="472">
        <v>0</v>
      </c>
      <c r="AB34" s="472">
        <v>8621</v>
      </c>
      <c r="AC34" s="472">
        <v>11026.4</v>
      </c>
      <c r="AD34" s="472">
        <v>7022.8</v>
      </c>
      <c r="AE34" s="473">
        <v>-2452.8167486528027</v>
      </c>
    </row>
    <row r="35" spans="10:31">
      <c r="J35" s="471">
        <v>0.625</v>
      </c>
      <c r="K35" s="472">
        <v>4715</v>
      </c>
      <c r="L35" s="472">
        <v>0</v>
      </c>
      <c r="M35" s="472">
        <v>919</v>
      </c>
      <c r="N35" s="472">
        <v>13.1</v>
      </c>
      <c r="O35" s="472">
        <v>0</v>
      </c>
      <c r="P35" s="472">
        <v>838.3</v>
      </c>
      <c r="Q35" s="472">
        <v>969.5</v>
      </c>
      <c r="R35" s="472">
        <v>4625.6000000000004</v>
      </c>
      <c r="S35" s="472">
        <v>0</v>
      </c>
      <c r="T35" s="472">
        <v>0</v>
      </c>
      <c r="U35" s="472">
        <v>0</v>
      </c>
      <c r="V35" s="472">
        <v>0</v>
      </c>
      <c r="W35" s="472">
        <v>322.89999999999998</v>
      </c>
      <c r="X35" s="472">
        <v>17087.2</v>
      </c>
      <c r="Y35" s="472">
        <v>11048.8</v>
      </c>
      <c r="Z35" s="472">
        <v>-1605.7</v>
      </c>
      <c r="AA35" s="472">
        <v>0</v>
      </c>
      <c r="AB35" s="472">
        <v>10474.700000000001</v>
      </c>
      <c r="AC35" s="472">
        <v>12938.3</v>
      </c>
      <c r="AD35" s="472">
        <v>8934.7000000000007</v>
      </c>
      <c r="AE35" s="473">
        <v>-2685.295009329096</v>
      </c>
    </row>
    <row r="36" spans="10:31">
      <c r="J36" s="471">
        <v>0.64583333333333337</v>
      </c>
      <c r="K36" s="472">
        <v>4715</v>
      </c>
      <c r="L36" s="472">
        <v>273.60000000000002</v>
      </c>
      <c r="M36" s="472">
        <v>1104.5</v>
      </c>
      <c r="N36" s="472">
        <v>11.9</v>
      </c>
      <c r="O36" s="472">
        <v>0</v>
      </c>
      <c r="P36" s="472">
        <v>850</v>
      </c>
      <c r="Q36" s="472">
        <v>969.5</v>
      </c>
      <c r="R36" s="472">
        <v>4625.6000000000004</v>
      </c>
      <c r="S36" s="472">
        <v>0</v>
      </c>
      <c r="T36" s="472">
        <v>0</v>
      </c>
      <c r="U36" s="472">
        <v>0</v>
      </c>
      <c r="V36" s="472">
        <v>0</v>
      </c>
      <c r="W36" s="472">
        <v>372.7</v>
      </c>
      <c r="X36" s="472">
        <v>15201.2</v>
      </c>
      <c r="Y36" s="472">
        <v>11134.7</v>
      </c>
      <c r="Z36" s="472">
        <v>0</v>
      </c>
      <c r="AA36" s="472">
        <v>0</v>
      </c>
      <c r="AB36" s="472">
        <v>12550.6</v>
      </c>
      <c r="AC36" s="472">
        <v>15002.5</v>
      </c>
      <c r="AD36" s="472">
        <v>10998.8</v>
      </c>
      <c r="AE36" s="473">
        <v>-2282.4136758138493</v>
      </c>
    </row>
    <row r="37" spans="10:31">
      <c r="J37" s="471">
        <v>0.66666666666666663</v>
      </c>
      <c r="K37" s="472">
        <v>4715</v>
      </c>
      <c r="L37" s="472">
        <v>2425.9</v>
      </c>
      <c r="M37" s="472">
        <v>1068.2</v>
      </c>
      <c r="N37" s="472">
        <v>10.4</v>
      </c>
      <c r="O37" s="472">
        <v>0</v>
      </c>
      <c r="P37" s="472">
        <v>896.5</v>
      </c>
      <c r="Q37" s="472">
        <v>969.5</v>
      </c>
      <c r="R37" s="472">
        <v>4602.8</v>
      </c>
      <c r="S37" s="472">
        <v>0</v>
      </c>
      <c r="T37" s="472">
        <v>0</v>
      </c>
      <c r="U37" s="472">
        <v>0</v>
      </c>
      <c r="V37" s="472">
        <v>0</v>
      </c>
      <c r="W37" s="472">
        <v>357</v>
      </c>
      <c r="X37" s="472">
        <v>13196.1</v>
      </c>
      <c r="Y37" s="472">
        <v>11176.8</v>
      </c>
      <c r="Z37" s="472">
        <v>0</v>
      </c>
      <c r="AA37" s="472">
        <v>0</v>
      </c>
      <c r="AB37" s="472">
        <v>14688.9</v>
      </c>
      <c r="AC37" s="472">
        <v>17117.099999999999</v>
      </c>
      <c r="AD37" s="472">
        <v>13113.5</v>
      </c>
      <c r="AE37" s="473">
        <v>-1719.2953897206667</v>
      </c>
    </row>
    <row r="38" spans="10:31">
      <c r="J38" s="471">
        <v>0.6875</v>
      </c>
      <c r="K38" s="472">
        <v>4715</v>
      </c>
      <c r="L38" s="472">
        <v>4914.6000000000004</v>
      </c>
      <c r="M38" s="472">
        <v>821.9</v>
      </c>
      <c r="N38" s="472">
        <v>8.6</v>
      </c>
      <c r="O38" s="472">
        <v>0</v>
      </c>
      <c r="P38" s="472">
        <v>904</v>
      </c>
      <c r="Q38" s="472">
        <v>1004</v>
      </c>
      <c r="R38" s="472">
        <v>4432</v>
      </c>
      <c r="S38" s="472">
        <v>0</v>
      </c>
      <c r="T38" s="472">
        <v>0</v>
      </c>
      <c r="U38" s="472">
        <v>0</v>
      </c>
      <c r="V38" s="472">
        <v>0</v>
      </c>
      <c r="W38" s="472">
        <v>288.10000000000002</v>
      </c>
      <c r="X38" s="472">
        <v>11137.6</v>
      </c>
      <c r="Y38" s="472">
        <v>11171.1</v>
      </c>
      <c r="Z38" s="472">
        <v>0</v>
      </c>
      <c r="AA38" s="472">
        <v>0</v>
      </c>
      <c r="AB38" s="472">
        <v>16800.3</v>
      </c>
      <c r="AC38" s="472">
        <v>19357.3</v>
      </c>
      <c r="AD38" s="472">
        <v>15353.7</v>
      </c>
      <c r="AE38" s="473">
        <v>-1311.8903772055924</v>
      </c>
    </row>
    <row r="39" spans="10:31">
      <c r="J39" s="471">
        <v>0.70833333333333337</v>
      </c>
      <c r="K39" s="472">
        <v>4715</v>
      </c>
      <c r="L39" s="472">
        <v>7457.5</v>
      </c>
      <c r="M39" s="472">
        <v>471.7</v>
      </c>
      <c r="N39" s="472">
        <v>6.8</v>
      </c>
      <c r="O39" s="472">
        <v>0</v>
      </c>
      <c r="P39" s="472">
        <v>904</v>
      </c>
      <c r="Q39" s="472">
        <v>1194.5</v>
      </c>
      <c r="R39" s="472">
        <v>4105.8</v>
      </c>
      <c r="S39" s="472">
        <v>0</v>
      </c>
      <c r="T39" s="472">
        <v>0</v>
      </c>
      <c r="U39" s="472">
        <v>0</v>
      </c>
      <c r="V39" s="472">
        <v>0</v>
      </c>
      <c r="W39" s="472">
        <v>182.8</v>
      </c>
      <c r="X39" s="472">
        <v>8967.2000000000007</v>
      </c>
      <c r="Y39" s="472">
        <v>11092</v>
      </c>
      <c r="Z39" s="472">
        <v>0</v>
      </c>
      <c r="AA39" s="472">
        <v>0</v>
      </c>
      <c r="AB39" s="472">
        <v>18855.3</v>
      </c>
      <c r="AC39" s="472">
        <v>21548</v>
      </c>
      <c r="AD39" s="472">
        <v>17544.400000000001</v>
      </c>
      <c r="AE39" s="473">
        <v>-1206.9589404385313</v>
      </c>
    </row>
    <row r="40" spans="10:31">
      <c r="J40" s="471">
        <v>0.72916666666666663</v>
      </c>
      <c r="K40" s="472">
        <v>4715</v>
      </c>
      <c r="L40" s="472">
        <v>9697.5</v>
      </c>
      <c r="M40" s="472">
        <v>149.9</v>
      </c>
      <c r="N40" s="472">
        <v>5.3</v>
      </c>
      <c r="O40" s="472">
        <v>0</v>
      </c>
      <c r="P40" s="472">
        <v>904</v>
      </c>
      <c r="Q40" s="472">
        <v>1194.5</v>
      </c>
      <c r="R40" s="472">
        <v>4367.2</v>
      </c>
      <c r="S40" s="472">
        <v>0</v>
      </c>
      <c r="T40" s="472">
        <v>0</v>
      </c>
      <c r="U40" s="472">
        <v>0</v>
      </c>
      <c r="V40" s="472">
        <v>0</v>
      </c>
      <c r="W40" s="472">
        <v>67.2</v>
      </c>
      <c r="X40" s="472">
        <v>6661.9</v>
      </c>
      <c r="Y40" s="472">
        <v>11005.1</v>
      </c>
      <c r="Z40" s="472">
        <v>0</v>
      </c>
      <c r="AA40" s="472">
        <v>0</v>
      </c>
      <c r="AB40" s="472">
        <v>21033.7</v>
      </c>
      <c r="AC40" s="472">
        <v>23465</v>
      </c>
      <c r="AD40" s="472">
        <v>19461.400000000001</v>
      </c>
      <c r="AE40" s="473">
        <v>-571.11344139188122</v>
      </c>
    </row>
    <row r="41" spans="10:31">
      <c r="J41" s="471">
        <v>0.75</v>
      </c>
      <c r="K41" s="472">
        <v>4715</v>
      </c>
      <c r="L41" s="472">
        <v>9697.5</v>
      </c>
      <c r="M41" s="472">
        <v>0</v>
      </c>
      <c r="N41" s="472">
        <v>3.9</v>
      </c>
      <c r="O41" s="472">
        <v>0</v>
      </c>
      <c r="P41" s="472">
        <v>904</v>
      </c>
      <c r="Q41" s="472">
        <v>1385</v>
      </c>
      <c r="R41" s="472">
        <v>6573</v>
      </c>
      <c r="S41" s="472">
        <v>0</v>
      </c>
      <c r="T41" s="472">
        <v>0</v>
      </c>
      <c r="U41" s="472">
        <v>0</v>
      </c>
      <c r="V41" s="472">
        <v>0</v>
      </c>
      <c r="W41" s="472">
        <v>0.1</v>
      </c>
      <c r="X41" s="472">
        <v>4463.8</v>
      </c>
      <c r="Y41" s="472">
        <v>10997.8</v>
      </c>
      <c r="Z41" s="472">
        <v>0</v>
      </c>
      <c r="AA41" s="472">
        <v>0</v>
      </c>
      <c r="AB41" s="472">
        <v>23278.400000000001</v>
      </c>
      <c r="AC41" s="472">
        <v>25920.400000000001</v>
      </c>
      <c r="AD41" s="472">
        <v>20743.599999999999</v>
      </c>
      <c r="AE41" s="473">
        <v>452.06183411118758</v>
      </c>
    </row>
    <row r="42" spans="10:31">
      <c r="J42" s="471">
        <v>0.77083333333333337</v>
      </c>
      <c r="K42" s="472">
        <v>4715</v>
      </c>
      <c r="L42" s="472">
        <v>9697.5</v>
      </c>
      <c r="M42" s="472">
        <v>97.8</v>
      </c>
      <c r="N42" s="472">
        <v>2.4</v>
      </c>
      <c r="O42" s="472">
        <v>0</v>
      </c>
      <c r="P42" s="472">
        <v>904</v>
      </c>
      <c r="Q42" s="472">
        <v>1385</v>
      </c>
      <c r="R42" s="472">
        <v>8281.4</v>
      </c>
      <c r="S42" s="472">
        <v>0</v>
      </c>
      <c r="T42" s="472">
        <v>0</v>
      </c>
      <c r="U42" s="472">
        <v>0</v>
      </c>
      <c r="V42" s="472">
        <v>0</v>
      </c>
      <c r="W42" s="472">
        <v>22.3</v>
      </c>
      <c r="X42" s="472">
        <v>2638.4</v>
      </c>
      <c r="Y42" s="472">
        <v>10998.4</v>
      </c>
      <c r="Z42" s="472">
        <v>0</v>
      </c>
      <c r="AA42" s="472">
        <v>0</v>
      </c>
      <c r="AB42" s="472">
        <v>25083.1</v>
      </c>
      <c r="AC42" s="472">
        <v>27145.7</v>
      </c>
      <c r="AD42" s="472">
        <v>21460.9</v>
      </c>
      <c r="AE42" s="473">
        <v>1069.9827660253527</v>
      </c>
    </row>
    <row r="43" spans="10:31">
      <c r="J43" s="471">
        <v>0.79166666666666663</v>
      </c>
      <c r="K43" s="472">
        <v>4715</v>
      </c>
      <c r="L43" s="472">
        <v>9697.5</v>
      </c>
      <c r="M43" s="472">
        <v>244.4</v>
      </c>
      <c r="N43" s="472">
        <v>1.3</v>
      </c>
      <c r="O43" s="472">
        <v>0</v>
      </c>
      <c r="P43" s="472">
        <v>904</v>
      </c>
      <c r="Q43" s="472">
        <v>1385</v>
      </c>
      <c r="R43" s="472">
        <v>9172.9</v>
      </c>
      <c r="S43" s="472">
        <v>0</v>
      </c>
      <c r="T43" s="472">
        <v>0</v>
      </c>
      <c r="U43" s="472">
        <v>0</v>
      </c>
      <c r="V43" s="472">
        <v>0</v>
      </c>
      <c r="W43" s="472">
        <v>71.400000000000006</v>
      </c>
      <c r="X43" s="472">
        <v>1279.7</v>
      </c>
      <c r="Y43" s="472">
        <v>10900.7</v>
      </c>
      <c r="Z43" s="472">
        <v>0</v>
      </c>
      <c r="AA43" s="472">
        <v>0</v>
      </c>
      <c r="AB43" s="472">
        <v>26120</v>
      </c>
      <c r="AC43" s="472">
        <v>28191.1</v>
      </c>
      <c r="AD43" s="472">
        <v>22101.3</v>
      </c>
      <c r="AE43" s="473">
        <v>753.05871483101032</v>
      </c>
    </row>
    <row r="44" spans="10:31">
      <c r="J44" s="471">
        <v>0.8125</v>
      </c>
      <c r="K44" s="472">
        <v>4715</v>
      </c>
      <c r="L44" s="472">
        <v>9697.5</v>
      </c>
      <c r="M44" s="472">
        <v>266.60000000000002</v>
      </c>
      <c r="N44" s="472">
        <v>0.6</v>
      </c>
      <c r="O44" s="472">
        <v>0</v>
      </c>
      <c r="P44" s="472">
        <v>904</v>
      </c>
      <c r="Q44" s="472">
        <v>1385</v>
      </c>
      <c r="R44" s="472">
        <v>9862.7000000000007</v>
      </c>
      <c r="S44" s="472">
        <v>0</v>
      </c>
      <c r="T44" s="472">
        <v>0</v>
      </c>
      <c r="U44" s="472">
        <v>0</v>
      </c>
      <c r="V44" s="472">
        <v>0</v>
      </c>
      <c r="W44" s="472">
        <v>88</v>
      </c>
      <c r="X44" s="472">
        <v>418.6</v>
      </c>
      <c r="Y44" s="472">
        <v>10852.7</v>
      </c>
      <c r="Z44" s="472">
        <v>0</v>
      </c>
      <c r="AA44" s="472">
        <v>0</v>
      </c>
      <c r="AB44" s="472">
        <v>26830.6</v>
      </c>
      <c r="AC44" s="472">
        <v>28643.9</v>
      </c>
      <c r="AD44" s="472">
        <v>22359.7</v>
      </c>
      <c r="AE44" s="473">
        <v>913.6886945861246</v>
      </c>
    </row>
    <row r="45" spans="10:31">
      <c r="J45" s="471">
        <v>0.83333333333333337</v>
      </c>
      <c r="K45" s="472">
        <v>4715</v>
      </c>
      <c r="L45" s="472">
        <v>9697.5</v>
      </c>
      <c r="M45" s="472">
        <v>358.6</v>
      </c>
      <c r="N45" s="472">
        <v>0.1</v>
      </c>
      <c r="O45" s="472">
        <v>0</v>
      </c>
      <c r="P45" s="472">
        <v>904</v>
      </c>
      <c r="Q45" s="472">
        <v>1385</v>
      </c>
      <c r="R45" s="472">
        <v>11200.5</v>
      </c>
      <c r="S45" s="472">
        <v>0</v>
      </c>
      <c r="T45" s="472">
        <v>0</v>
      </c>
      <c r="U45" s="472">
        <v>0</v>
      </c>
      <c r="V45" s="472">
        <v>0</v>
      </c>
      <c r="W45" s="472">
        <v>127.8</v>
      </c>
      <c r="X45" s="472">
        <v>2.9</v>
      </c>
      <c r="Y45" s="472">
        <v>11230.6</v>
      </c>
      <c r="Z45" s="472">
        <v>0</v>
      </c>
      <c r="AA45" s="472">
        <v>0</v>
      </c>
      <c r="AB45" s="472">
        <v>28261.599999999999</v>
      </c>
      <c r="AC45" s="472">
        <v>30937.1</v>
      </c>
      <c r="AD45" s="472">
        <v>23662.799999999999</v>
      </c>
      <c r="AE45" s="473">
        <v>1996.9213146343498</v>
      </c>
    </row>
    <row r="46" spans="10:31">
      <c r="J46" s="471">
        <v>0.85416666666666663</v>
      </c>
      <c r="K46" s="472">
        <v>4715</v>
      </c>
      <c r="L46" s="472">
        <v>9697.5</v>
      </c>
      <c r="M46" s="472">
        <v>681.7</v>
      </c>
      <c r="N46" s="472">
        <v>0</v>
      </c>
      <c r="O46" s="472">
        <v>0</v>
      </c>
      <c r="P46" s="472">
        <v>904</v>
      </c>
      <c r="Q46" s="472">
        <v>1385</v>
      </c>
      <c r="R46" s="472">
        <v>11585.5</v>
      </c>
      <c r="S46" s="472">
        <v>0</v>
      </c>
      <c r="T46" s="472">
        <v>0</v>
      </c>
      <c r="U46" s="472">
        <v>0</v>
      </c>
      <c r="V46" s="472">
        <v>0</v>
      </c>
      <c r="W46" s="472">
        <v>235.4</v>
      </c>
      <c r="X46" s="472">
        <v>0</v>
      </c>
      <c r="Y46" s="472">
        <v>11521.7</v>
      </c>
      <c r="Z46" s="472">
        <v>0</v>
      </c>
      <c r="AA46" s="472">
        <v>0</v>
      </c>
      <c r="AB46" s="472">
        <v>28969.7</v>
      </c>
      <c r="AC46" s="472">
        <v>31260.2</v>
      </c>
      <c r="AD46" s="472">
        <v>23985.9</v>
      </c>
      <c r="AE46" s="473">
        <v>2661.5918655712067</v>
      </c>
    </row>
    <row r="47" spans="10:31">
      <c r="J47" s="471">
        <v>0.875</v>
      </c>
      <c r="K47" s="472">
        <v>4715</v>
      </c>
      <c r="L47" s="472">
        <v>9697.5</v>
      </c>
      <c r="M47" s="472">
        <v>862</v>
      </c>
      <c r="N47" s="472">
        <v>0</v>
      </c>
      <c r="O47" s="472">
        <v>0</v>
      </c>
      <c r="P47" s="472">
        <v>904</v>
      </c>
      <c r="Q47" s="472">
        <v>1385</v>
      </c>
      <c r="R47" s="472">
        <v>10689.4</v>
      </c>
      <c r="S47" s="472">
        <v>0</v>
      </c>
      <c r="T47" s="472">
        <v>0</v>
      </c>
      <c r="U47" s="472">
        <v>0</v>
      </c>
      <c r="V47" s="472">
        <v>0</v>
      </c>
      <c r="W47" s="472">
        <v>295.10000000000002</v>
      </c>
      <c r="X47" s="472">
        <v>0</v>
      </c>
      <c r="Y47" s="472">
        <v>11286.4</v>
      </c>
      <c r="Z47" s="472">
        <v>0</v>
      </c>
      <c r="AA47" s="472">
        <v>0</v>
      </c>
      <c r="AB47" s="472">
        <v>28252.799999999999</v>
      </c>
      <c r="AC47" s="472">
        <v>30159.4</v>
      </c>
      <c r="AD47" s="472">
        <v>23461.200000000001</v>
      </c>
      <c r="AE47" s="473">
        <v>1174.9993084581497</v>
      </c>
    </row>
    <row r="48" spans="10:31">
      <c r="J48" s="471">
        <v>0.89583333333333337</v>
      </c>
      <c r="K48" s="472">
        <v>4715</v>
      </c>
      <c r="L48" s="472">
        <v>9698.1</v>
      </c>
      <c r="M48" s="472">
        <v>566.6</v>
      </c>
      <c r="N48" s="472">
        <v>0</v>
      </c>
      <c r="O48" s="472">
        <v>0</v>
      </c>
      <c r="P48" s="472">
        <v>904</v>
      </c>
      <c r="Q48" s="472">
        <v>1385</v>
      </c>
      <c r="R48" s="472">
        <v>9071.4</v>
      </c>
      <c r="S48" s="472">
        <v>0</v>
      </c>
      <c r="T48" s="472">
        <v>0</v>
      </c>
      <c r="U48" s="472">
        <v>0</v>
      </c>
      <c r="V48" s="472">
        <v>0</v>
      </c>
      <c r="W48" s="472">
        <v>205.6</v>
      </c>
      <c r="X48" s="472">
        <v>18.100000000000001</v>
      </c>
      <c r="Y48" s="472">
        <v>10575.6</v>
      </c>
      <c r="Z48" s="472">
        <v>0</v>
      </c>
      <c r="AA48" s="472">
        <v>0</v>
      </c>
      <c r="AB48" s="472">
        <v>26339.8</v>
      </c>
      <c r="AC48" s="472">
        <v>28512.400000000001</v>
      </c>
      <c r="AD48" s="472">
        <v>22422.6</v>
      </c>
      <c r="AE48" s="473">
        <v>-491.97678715111965</v>
      </c>
    </row>
    <row r="49" spans="10:31">
      <c r="J49" s="471">
        <v>0.91666666666666663</v>
      </c>
      <c r="K49" s="472">
        <v>4715</v>
      </c>
      <c r="L49" s="472">
        <v>9697.5</v>
      </c>
      <c r="M49" s="472">
        <v>166.6</v>
      </c>
      <c r="N49" s="472">
        <v>0</v>
      </c>
      <c r="O49" s="472">
        <v>0</v>
      </c>
      <c r="P49" s="472">
        <v>904</v>
      </c>
      <c r="Q49" s="472">
        <v>1385</v>
      </c>
      <c r="R49" s="472">
        <v>7286.8</v>
      </c>
      <c r="S49" s="472">
        <v>0</v>
      </c>
      <c r="T49" s="472">
        <v>0</v>
      </c>
      <c r="U49" s="472">
        <v>0</v>
      </c>
      <c r="V49" s="472">
        <v>0</v>
      </c>
      <c r="W49" s="472">
        <v>81.8</v>
      </c>
      <c r="X49" s="472">
        <v>0</v>
      </c>
      <c r="Y49" s="472">
        <v>9742.5</v>
      </c>
      <c r="Z49" s="472">
        <v>0</v>
      </c>
      <c r="AA49" s="472">
        <v>0</v>
      </c>
      <c r="AB49" s="472">
        <v>24155.200000000001</v>
      </c>
      <c r="AC49" s="472">
        <v>26787.4</v>
      </c>
      <c r="AD49" s="472">
        <v>21293.8</v>
      </c>
      <c r="AE49" s="473">
        <v>-2594.1770583993421</v>
      </c>
    </row>
    <row r="50" spans="10:31">
      <c r="J50" s="471">
        <v>0.9375</v>
      </c>
      <c r="K50" s="472">
        <v>4715</v>
      </c>
      <c r="L50" s="472">
        <v>9697.5</v>
      </c>
      <c r="M50" s="472">
        <v>68.900000000000006</v>
      </c>
      <c r="N50" s="472">
        <v>0</v>
      </c>
      <c r="O50" s="472">
        <v>0</v>
      </c>
      <c r="P50" s="472">
        <v>904</v>
      </c>
      <c r="Q50" s="472">
        <v>1385</v>
      </c>
      <c r="R50" s="472">
        <v>5395.1</v>
      </c>
      <c r="S50" s="472">
        <v>0</v>
      </c>
      <c r="T50" s="472">
        <v>0</v>
      </c>
      <c r="U50" s="472">
        <v>0</v>
      </c>
      <c r="V50" s="472">
        <v>0</v>
      </c>
      <c r="W50" s="472">
        <v>49.1</v>
      </c>
      <c r="X50" s="472">
        <v>0</v>
      </c>
      <c r="Y50" s="472">
        <v>9018.4</v>
      </c>
      <c r="Z50" s="472">
        <v>0</v>
      </c>
      <c r="AA50" s="472">
        <v>0</v>
      </c>
      <c r="AB50" s="472">
        <v>22166</v>
      </c>
      <c r="AC50" s="472">
        <v>24675.9</v>
      </c>
      <c r="AD50" s="472">
        <v>20088.599999999999</v>
      </c>
      <c r="AE50" s="473">
        <v>-5172.5484598617795</v>
      </c>
    </row>
    <row r="51" spans="10:31">
      <c r="J51" s="471">
        <v>0.95833333333333337</v>
      </c>
      <c r="K51" s="472">
        <v>4715</v>
      </c>
      <c r="L51" s="472">
        <v>9697.5</v>
      </c>
      <c r="M51" s="472">
        <v>114.5</v>
      </c>
      <c r="N51" s="472">
        <v>0</v>
      </c>
      <c r="O51" s="472">
        <v>0</v>
      </c>
      <c r="P51" s="472">
        <v>904</v>
      </c>
      <c r="Q51" s="472">
        <v>1194.5</v>
      </c>
      <c r="R51" s="472">
        <v>4045.5</v>
      </c>
      <c r="S51" s="472">
        <v>0</v>
      </c>
      <c r="T51" s="472">
        <v>0</v>
      </c>
      <c r="U51" s="472">
        <v>0</v>
      </c>
      <c r="V51" s="472">
        <v>0</v>
      </c>
      <c r="W51" s="472">
        <v>56.4</v>
      </c>
      <c r="X51" s="472">
        <v>0</v>
      </c>
      <c r="Y51" s="472">
        <v>8485.7999999999993</v>
      </c>
      <c r="Z51" s="472">
        <v>0</v>
      </c>
      <c r="AA51" s="472">
        <v>0</v>
      </c>
      <c r="AB51" s="472">
        <v>20671.5</v>
      </c>
      <c r="AC51" s="472">
        <v>23424.5</v>
      </c>
      <c r="AD51" s="472">
        <v>19420.900000000001</v>
      </c>
      <c r="AE51" s="473">
        <v>-8326.1603105441518</v>
      </c>
    </row>
    <row r="52" spans="10:31">
      <c r="J52" s="471">
        <v>0.97916666666666663</v>
      </c>
      <c r="K52" s="472">
        <v>4715</v>
      </c>
      <c r="L52" s="472">
        <v>3784.5</v>
      </c>
      <c r="M52" s="472">
        <v>74</v>
      </c>
      <c r="N52" s="472">
        <v>0</v>
      </c>
      <c r="O52" s="472">
        <v>0</v>
      </c>
      <c r="P52" s="472">
        <v>904</v>
      </c>
      <c r="Q52" s="472">
        <v>1385</v>
      </c>
      <c r="R52" s="472">
        <v>9050.6</v>
      </c>
      <c r="S52" s="472">
        <v>0</v>
      </c>
      <c r="T52" s="472">
        <v>0</v>
      </c>
      <c r="U52" s="472">
        <v>0</v>
      </c>
      <c r="V52" s="472">
        <v>0</v>
      </c>
      <c r="W52" s="472">
        <v>32.5</v>
      </c>
      <c r="X52" s="472">
        <v>1.9</v>
      </c>
      <c r="Y52" s="472">
        <v>8206.5</v>
      </c>
      <c r="Z52" s="472">
        <v>0</v>
      </c>
      <c r="AA52" s="472">
        <v>0</v>
      </c>
      <c r="AB52" s="472">
        <v>19913.599999999999</v>
      </c>
      <c r="AC52" s="472">
        <v>22107</v>
      </c>
      <c r="AD52" s="472">
        <v>16017.2</v>
      </c>
      <c r="AE52" s="473">
        <v>-12120.853085538985</v>
      </c>
    </row>
  </sheetData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V9"/>
  <sheetViews>
    <sheetView showGridLines="0" zoomScale="70" zoomScaleNormal="70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18.5" style="5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48" ht="25.5">
      <c r="A1" s="637" t="s">
        <v>550</v>
      </c>
      <c r="C1" s="63"/>
      <c r="D1" s="63"/>
      <c r="E1" s="63"/>
      <c r="F1" s="63"/>
      <c r="G1" s="63"/>
      <c r="H1" s="63"/>
      <c r="I1" s="63"/>
    </row>
    <row r="2" spans="1:48">
      <c r="K2" s="14"/>
      <c r="L2" s="14"/>
    </row>
    <row r="3" spans="1:48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14"/>
      <c r="L3" s="68" t="s">
        <v>82</v>
      </c>
      <c r="M3" s="2" t="s">
        <v>365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48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14"/>
      <c r="L4" s="4" t="s">
        <v>36</v>
      </c>
      <c r="M4" s="55">
        <v>42005</v>
      </c>
      <c r="N4" s="55">
        <v>42370</v>
      </c>
      <c r="O4" s="55">
        <v>42736</v>
      </c>
      <c r="P4" s="55">
        <v>43101</v>
      </c>
      <c r="Q4" s="55">
        <v>43466</v>
      </c>
      <c r="R4" s="55">
        <v>43831</v>
      </c>
      <c r="S4" s="55">
        <v>44197</v>
      </c>
      <c r="T4" s="55">
        <v>44562</v>
      </c>
      <c r="U4" s="55">
        <v>44927</v>
      </c>
      <c r="V4" s="55">
        <v>45292</v>
      </c>
      <c r="W4" s="55">
        <v>45658</v>
      </c>
      <c r="X4" s="55">
        <v>46023</v>
      </c>
      <c r="Y4" s="55">
        <v>46388</v>
      </c>
      <c r="Z4" s="55">
        <v>46753</v>
      </c>
      <c r="AA4" s="55">
        <v>47119</v>
      </c>
      <c r="AB4" s="55">
        <v>47484</v>
      </c>
      <c r="AC4" s="55">
        <v>47849</v>
      </c>
      <c r="AD4" s="55">
        <v>48214</v>
      </c>
      <c r="AE4" s="55">
        <v>48580</v>
      </c>
      <c r="AF4" s="55">
        <v>48945</v>
      </c>
      <c r="AG4" s="55">
        <v>49310</v>
      </c>
      <c r="AH4" s="55">
        <v>49675</v>
      </c>
      <c r="AI4" s="55">
        <v>50041</v>
      </c>
      <c r="AJ4" s="55">
        <v>50406</v>
      </c>
      <c r="AK4" s="55">
        <v>50771</v>
      </c>
      <c r="AL4" s="55">
        <v>51136</v>
      </c>
      <c r="AM4" s="55">
        <v>51502</v>
      </c>
      <c r="AN4" s="55">
        <v>51867</v>
      </c>
      <c r="AO4" s="55">
        <v>52232</v>
      </c>
      <c r="AP4" s="55">
        <v>52597</v>
      </c>
      <c r="AQ4" s="55">
        <v>52963</v>
      </c>
      <c r="AR4" s="55">
        <v>53328</v>
      </c>
      <c r="AS4" s="55">
        <v>53693</v>
      </c>
      <c r="AT4" s="55">
        <v>54058</v>
      </c>
      <c r="AU4" s="55">
        <v>54424</v>
      </c>
      <c r="AV4" s="55">
        <v>54789</v>
      </c>
    </row>
    <row r="5" spans="1:48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80</v>
      </c>
      <c r="M5" s="18"/>
      <c r="N5" s="18">
        <v>3589</v>
      </c>
      <c r="O5" s="18">
        <v>3712</v>
      </c>
      <c r="P5" s="18">
        <v>4135</v>
      </c>
      <c r="Q5" s="18">
        <v>5318</v>
      </c>
      <c r="R5" s="18">
        <v>5808</v>
      </c>
      <c r="S5" s="18">
        <v>5870</v>
      </c>
      <c r="T5" s="18">
        <v>5996</v>
      </c>
      <c r="U5" s="18">
        <v>6123</v>
      </c>
      <c r="V5" s="18">
        <v>6296</v>
      </c>
      <c r="W5" s="18">
        <v>6618</v>
      </c>
      <c r="X5" s="18">
        <v>6829</v>
      </c>
      <c r="Y5" s="18">
        <v>7703</v>
      </c>
      <c r="Z5" s="18">
        <v>7891</v>
      </c>
      <c r="AA5" s="18">
        <v>8443</v>
      </c>
      <c r="AB5" s="18">
        <v>8596</v>
      </c>
      <c r="AC5" s="18">
        <v>8713</v>
      </c>
      <c r="AD5" s="18">
        <v>8802</v>
      </c>
      <c r="AE5" s="18">
        <v>8840</v>
      </c>
      <c r="AF5" s="18">
        <v>8937</v>
      </c>
      <c r="AG5" s="18">
        <v>8937</v>
      </c>
      <c r="AH5" s="18">
        <v>8961</v>
      </c>
      <c r="AI5" s="18">
        <v>9047</v>
      </c>
      <c r="AJ5" s="18">
        <v>9261</v>
      </c>
      <c r="AK5" s="18">
        <v>9418</v>
      </c>
      <c r="AL5" s="18">
        <v>9501</v>
      </c>
      <c r="AM5" s="18">
        <v>9634</v>
      </c>
      <c r="AN5" s="18">
        <v>9724</v>
      </c>
      <c r="AO5" s="18">
        <v>9783</v>
      </c>
      <c r="AP5" s="18">
        <v>9862</v>
      </c>
      <c r="AQ5" s="18">
        <v>9901</v>
      </c>
      <c r="AR5" s="18">
        <v>9973</v>
      </c>
      <c r="AS5" s="18">
        <v>9901</v>
      </c>
      <c r="AT5" s="18">
        <v>9826</v>
      </c>
      <c r="AU5" s="18">
        <v>9731</v>
      </c>
      <c r="AV5" s="18">
        <v>9670</v>
      </c>
    </row>
    <row r="6" spans="1:48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31</v>
      </c>
      <c r="M6" s="18"/>
      <c r="N6" s="18">
        <v>3589</v>
      </c>
      <c r="O6" s="18">
        <v>3705</v>
      </c>
      <c r="P6" s="18">
        <v>4106</v>
      </c>
      <c r="Q6" s="18">
        <v>5266</v>
      </c>
      <c r="R6" s="18">
        <v>5699</v>
      </c>
      <c r="S6" s="18">
        <v>5699</v>
      </c>
      <c r="T6" s="18">
        <v>5701</v>
      </c>
      <c r="U6" s="18">
        <v>5726</v>
      </c>
      <c r="V6" s="18">
        <v>5738</v>
      </c>
      <c r="W6" s="18">
        <v>5910</v>
      </c>
      <c r="X6" s="18">
        <v>5960</v>
      </c>
      <c r="Y6" s="18">
        <v>5980</v>
      </c>
      <c r="Z6" s="18">
        <v>6042</v>
      </c>
      <c r="AA6" s="18">
        <v>6721</v>
      </c>
      <c r="AB6" s="18">
        <v>6816</v>
      </c>
      <c r="AC6" s="18">
        <v>6974</v>
      </c>
      <c r="AD6" s="18">
        <v>7437</v>
      </c>
      <c r="AE6" s="18">
        <v>7455</v>
      </c>
      <c r="AF6" s="18">
        <v>7469</v>
      </c>
      <c r="AG6" s="18">
        <v>7468</v>
      </c>
      <c r="AH6" s="18">
        <v>7247</v>
      </c>
      <c r="AI6" s="18">
        <v>7291</v>
      </c>
      <c r="AJ6" s="18">
        <v>7332</v>
      </c>
      <c r="AK6" s="18">
        <v>7417</v>
      </c>
      <c r="AL6" s="18">
        <v>7452</v>
      </c>
      <c r="AM6" s="18">
        <v>7552</v>
      </c>
      <c r="AN6" s="18">
        <v>7682</v>
      </c>
      <c r="AO6" s="18">
        <v>7753</v>
      </c>
      <c r="AP6" s="18">
        <v>7838</v>
      </c>
      <c r="AQ6" s="18">
        <v>7906</v>
      </c>
      <c r="AR6" s="18">
        <v>8098</v>
      </c>
      <c r="AS6" s="18">
        <v>8177</v>
      </c>
      <c r="AT6" s="18">
        <v>8250</v>
      </c>
      <c r="AU6" s="18">
        <v>8305</v>
      </c>
      <c r="AV6" s="18">
        <v>8380</v>
      </c>
    </row>
    <row r="7" spans="1:48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81</v>
      </c>
      <c r="M7" s="18"/>
      <c r="N7" s="18">
        <v>3589</v>
      </c>
      <c r="O7" s="18">
        <v>3705</v>
      </c>
      <c r="P7" s="18">
        <v>4106</v>
      </c>
      <c r="Q7" s="18">
        <v>5266</v>
      </c>
      <c r="R7" s="18">
        <v>5699</v>
      </c>
      <c r="S7" s="18">
        <v>5698</v>
      </c>
      <c r="T7" s="18">
        <v>5698</v>
      </c>
      <c r="U7" s="18">
        <v>5698</v>
      </c>
      <c r="V7" s="18">
        <v>5698</v>
      </c>
      <c r="W7" s="18">
        <v>5748</v>
      </c>
      <c r="X7" s="18">
        <v>5748</v>
      </c>
      <c r="Y7" s="18">
        <v>5723</v>
      </c>
      <c r="Z7" s="18">
        <v>5823</v>
      </c>
      <c r="AA7" s="18">
        <v>5818</v>
      </c>
      <c r="AB7" s="18">
        <v>5818</v>
      </c>
      <c r="AC7" s="18">
        <v>5817</v>
      </c>
      <c r="AD7" s="18">
        <v>5807</v>
      </c>
      <c r="AE7" s="18">
        <v>5707</v>
      </c>
      <c r="AF7" s="18">
        <v>5608</v>
      </c>
      <c r="AG7" s="18">
        <v>5181</v>
      </c>
      <c r="AH7" s="18">
        <v>5180</v>
      </c>
      <c r="AI7" s="18">
        <v>5184</v>
      </c>
      <c r="AJ7" s="18">
        <v>5190</v>
      </c>
      <c r="AK7" s="18">
        <v>5197</v>
      </c>
      <c r="AL7" s="18">
        <v>5206</v>
      </c>
      <c r="AM7" s="18">
        <v>5206</v>
      </c>
      <c r="AN7" s="18">
        <v>5205</v>
      </c>
      <c r="AO7" s="18">
        <v>5204</v>
      </c>
      <c r="AP7" s="18">
        <v>5202</v>
      </c>
      <c r="AQ7" s="18">
        <v>5199</v>
      </c>
      <c r="AR7" s="18">
        <v>5196</v>
      </c>
      <c r="AS7" s="18">
        <v>5192</v>
      </c>
      <c r="AT7" s="18">
        <v>5186</v>
      </c>
      <c r="AU7" s="18">
        <v>5179</v>
      </c>
      <c r="AV7" s="18">
        <v>5170</v>
      </c>
    </row>
    <row r="8" spans="1:48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32</v>
      </c>
      <c r="M8" s="18"/>
      <c r="N8" s="18">
        <v>3589</v>
      </c>
      <c r="O8" s="18">
        <v>3710</v>
      </c>
      <c r="P8" s="18">
        <v>4124</v>
      </c>
      <c r="Q8" s="18">
        <v>5309</v>
      </c>
      <c r="R8" s="18">
        <v>5802</v>
      </c>
      <c r="S8" s="18">
        <v>5867</v>
      </c>
      <c r="T8" s="18">
        <v>5953</v>
      </c>
      <c r="U8" s="18">
        <v>6119</v>
      </c>
      <c r="V8" s="18">
        <v>6341</v>
      </c>
      <c r="W8" s="18">
        <v>6731</v>
      </c>
      <c r="X8" s="18">
        <v>7046</v>
      </c>
      <c r="Y8" s="18">
        <v>7236</v>
      </c>
      <c r="Z8" s="18">
        <v>8065</v>
      </c>
      <c r="AA8" s="18">
        <v>8655</v>
      </c>
      <c r="AB8" s="18">
        <v>8886</v>
      </c>
      <c r="AC8" s="18">
        <v>9062</v>
      </c>
      <c r="AD8" s="18">
        <v>9224</v>
      </c>
      <c r="AE8" s="18">
        <v>9337</v>
      </c>
      <c r="AF8" s="18">
        <v>9428</v>
      </c>
      <c r="AG8" s="18">
        <v>9428</v>
      </c>
      <c r="AH8" s="18">
        <v>9496</v>
      </c>
      <c r="AI8" s="18">
        <v>9601</v>
      </c>
      <c r="AJ8" s="18">
        <v>9721</v>
      </c>
      <c r="AK8" s="18">
        <v>9811</v>
      </c>
      <c r="AL8" s="18">
        <v>9966</v>
      </c>
      <c r="AM8" s="18">
        <v>9987</v>
      </c>
      <c r="AN8" s="18">
        <v>10100</v>
      </c>
      <c r="AO8" s="18">
        <v>10179</v>
      </c>
      <c r="AP8" s="18">
        <v>10230</v>
      </c>
      <c r="AQ8" s="18">
        <v>10288</v>
      </c>
      <c r="AR8" s="18">
        <v>10417</v>
      </c>
      <c r="AS8" s="18">
        <v>10434</v>
      </c>
      <c r="AT8" s="18">
        <v>10553</v>
      </c>
      <c r="AU8" s="18">
        <v>10662</v>
      </c>
      <c r="AV8" s="18">
        <v>10699</v>
      </c>
    </row>
    <row r="9" spans="1:48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</sheetData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D9"/>
  <sheetViews>
    <sheetView showGridLines="0" zoomScale="70" zoomScaleNormal="70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18.5" style="5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16384" ht="25.5">
      <c r="A1" s="637" t="s">
        <v>674</v>
      </c>
      <c r="C1" s="63"/>
      <c r="D1" s="63"/>
      <c r="E1" s="63"/>
      <c r="F1" s="63"/>
      <c r="G1" s="63"/>
      <c r="H1" s="63"/>
      <c r="I1" s="63"/>
    </row>
    <row r="2" spans="1:16384">
      <c r="K2" s="544"/>
      <c r="L2" s="544"/>
    </row>
    <row r="3" spans="1:16384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544"/>
      <c r="L3" s="68" t="s">
        <v>82</v>
      </c>
      <c r="M3" s="2" t="s">
        <v>551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16384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544"/>
      <c r="L4" s="4" t="s">
        <v>36</v>
      </c>
      <c r="M4" s="4">
        <v>2015</v>
      </c>
      <c r="N4" s="55">
        <v>42370</v>
      </c>
      <c r="O4" s="55">
        <v>42736</v>
      </c>
      <c r="P4" s="55">
        <v>43101</v>
      </c>
      <c r="Q4" s="55">
        <v>43466</v>
      </c>
      <c r="R4" s="55">
        <v>43831</v>
      </c>
      <c r="S4" s="55">
        <v>44197</v>
      </c>
      <c r="T4" s="55">
        <v>44562</v>
      </c>
      <c r="U4" s="55">
        <v>44927</v>
      </c>
      <c r="V4" s="55">
        <v>45292</v>
      </c>
      <c r="W4" s="55">
        <v>45658</v>
      </c>
      <c r="X4" s="55">
        <v>46023</v>
      </c>
      <c r="Y4" s="55">
        <v>46388</v>
      </c>
      <c r="Z4" s="55">
        <v>46753</v>
      </c>
      <c r="AA4" s="55">
        <v>47119</v>
      </c>
      <c r="AB4" s="55">
        <v>47484</v>
      </c>
      <c r="AC4" s="55">
        <v>47849</v>
      </c>
      <c r="AD4" s="55">
        <v>48214</v>
      </c>
      <c r="AE4" s="55">
        <v>48580</v>
      </c>
      <c r="AF4" s="55">
        <v>48945</v>
      </c>
      <c r="AG4" s="55">
        <v>49310</v>
      </c>
      <c r="AH4" s="55">
        <v>49675</v>
      </c>
      <c r="AI4" s="55">
        <v>50041</v>
      </c>
      <c r="AJ4" s="55">
        <v>50406</v>
      </c>
      <c r="AK4" s="55">
        <v>50771</v>
      </c>
      <c r="AL4" s="55">
        <v>51136</v>
      </c>
      <c r="AM4" s="55">
        <v>51502</v>
      </c>
      <c r="AN4" s="55">
        <v>51867</v>
      </c>
      <c r="AO4" s="55">
        <v>52232</v>
      </c>
      <c r="AP4" s="55">
        <v>52597</v>
      </c>
      <c r="AQ4" s="55">
        <v>52963</v>
      </c>
      <c r="AR4" s="55">
        <v>53328</v>
      </c>
      <c r="AS4" s="55">
        <v>53693</v>
      </c>
      <c r="AT4" s="55">
        <v>54058</v>
      </c>
      <c r="AU4" s="55">
        <v>54424</v>
      </c>
      <c r="AV4" s="55">
        <v>54789</v>
      </c>
    </row>
    <row r="5" spans="1:16384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80</v>
      </c>
      <c r="M5" s="4"/>
      <c r="N5" s="509">
        <v>3800</v>
      </c>
      <c r="O5" s="509">
        <v>4005</v>
      </c>
      <c r="P5" s="509">
        <v>4005</v>
      </c>
      <c r="Q5" s="509">
        <v>5005</v>
      </c>
      <c r="R5" s="509">
        <v>5005</v>
      </c>
      <c r="S5" s="509">
        <v>7405</v>
      </c>
      <c r="T5" s="509">
        <v>9805</v>
      </c>
      <c r="U5" s="509">
        <v>13205</v>
      </c>
      <c r="V5" s="509">
        <v>13705</v>
      </c>
      <c r="W5" s="509">
        <v>15605</v>
      </c>
      <c r="X5" s="509">
        <v>18505</v>
      </c>
      <c r="Y5" s="509">
        <v>18505</v>
      </c>
      <c r="Z5" s="509">
        <v>18505</v>
      </c>
      <c r="AA5" s="509">
        <v>18505</v>
      </c>
      <c r="AB5" s="509">
        <v>18505</v>
      </c>
      <c r="AC5" s="509">
        <v>18505</v>
      </c>
      <c r="AD5" s="509">
        <v>18505</v>
      </c>
      <c r="AE5" s="509">
        <v>18505</v>
      </c>
      <c r="AF5" s="509">
        <v>18505</v>
      </c>
      <c r="AG5" s="509">
        <v>19705</v>
      </c>
      <c r="AH5" s="509">
        <v>19705</v>
      </c>
      <c r="AI5" s="509">
        <v>19705</v>
      </c>
      <c r="AJ5" s="509">
        <v>19705</v>
      </c>
      <c r="AK5" s="509">
        <v>19705</v>
      </c>
      <c r="AL5" s="509">
        <v>19705</v>
      </c>
      <c r="AM5" s="509">
        <v>19705</v>
      </c>
      <c r="AN5" s="509">
        <v>19705</v>
      </c>
      <c r="AO5" s="509">
        <v>19705</v>
      </c>
      <c r="AP5" s="509">
        <v>19705</v>
      </c>
      <c r="AQ5" s="509">
        <v>19705</v>
      </c>
      <c r="AR5" s="509">
        <v>19705</v>
      </c>
      <c r="AS5" s="509">
        <v>19705</v>
      </c>
      <c r="AT5" s="509">
        <v>19705</v>
      </c>
      <c r="AU5" s="509">
        <v>19705</v>
      </c>
      <c r="AV5" s="509">
        <v>19705</v>
      </c>
    </row>
    <row r="6" spans="1:16384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31</v>
      </c>
      <c r="M6" s="4"/>
      <c r="N6" s="509">
        <v>3800</v>
      </c>
      <c r="O6" s="509">
        <v>4005</v>
      </c>
      <c r="P6" s="509">
        <v>4005</v>
      </c>
      <c r="Q6" s="509">
        <v>4005</v>
      </c>
      <c r="R6" s="509">
        <v>5005</v>
      </c>
      <c r="S6" s="509">
        <v>6005</v>
      </c>
      <c r="T6" s="509">
        <v>7405</v>
      </c>
      <c r="U6" s="509">
        <v>9805</v>
      </c>
      <c r="V6" s="509">
        <v>11205</v>
      </c>
      <c r="W6" s="509">
        <v>11205</v>
      </c>
      <c r="X6" s="509">
        <v>13605</v>
      </c>
      <c r="Y6" s="509">
        <v>15005</v>
      </c>
      <c r="Z6" s="509">
        <v>15005</v>
      </c>
      <c r="AA6" s="509">
        <v>15005</v>
      </c>
      <c r="AB6" s="509">
        <v>15005</v>
      </c>
      <c r="AC6" s="509">
        <v>15005</v>
      </c>
      <c r="AD6" s="509">
        <v>15005</v>
      </c>
      <c r="AE6" s="509">
        <v>15005</v>
      </c>
      <c r="AF6" s="509">
        <v>15005</v>
      </c>
      <c r="AG6" s="509">
        <v>15005</v>
      </c>
      <c r="AH6" s="509">
        <v>15005</v>
      </c>
      <c r="AI6" s="509">
        <v>15005</v>
      </c>
      <c r="AJ6" s="509">
        <v>15005</v>
      </c>
      <c r="AK6" s="509">
        <v>15005</v>
      </c>
      <c r="AL6" s="509">
        <v>15005</v>
      </c>
      <c r="AM6" s="509">
        <v>15005</v>
      </c>
      <c r="AN6" s="509">
        <v>15005</v>
      </c>
      <c r="AO6" s="509">
        <v>15005</v>
      </c>
      <c r="AP6" s="509">
        <v>15005</v>
      </c>
      <c r="AQ6" s="509">
        <v>15005</v>
      </c>
      <c r="AR6" s="509">
        <v>15005</v>
      </c>
      <c r="AS6" s="509">
        <v>15005</v>
      </c>
      <c r="AT6" s="509">
        <v>15005</v>
      </c>
      <c r="AU6" s="509">
        <v>15005</v>
      </c>
      <c r="AV6" s="509">
        <v>15005</v>
      </c>
    </row>
    <row r="7" spans="1:16384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81</v>
      </c>
      <c r="M7" s="4"/>
      <c r="N7" s="509">
        <v>3800</v>
      </c>
      <c r="O7" s="509">
        <v>4005</v>
      </c>
      <c r="P7" s="509">
        <v>4005</v>
      </c>
      <c r="Q7" s="509">
        <v>4005</v>
      </c>
      <c r="R7" s="509">
        <v>4005</v>
      </c>
      <c r="S7" s="509">
        <v>4005</v>
      </c>
      <c r="T7" s="509">
        <v>5005</v>
      </c>
      <c r="U7" s="509">
        <v>5005</v>
      </c>
      <c r="V7" s="509">
        <v>7405</v>
      </c>
      <c r="W7" s="509">
        <v>8405</v>
      </c>
      <c r="X7" s="509">
        <v>8405</v>
      </c>
      <c r="Y7" s="509">
        <v>8405</v>
      </c>
      <c r="Z7" s="509">
        <v>9805</v>
      </c>
      <c r="AA7" s="509">
        <v>9805</v>
      </c>
      <c r="AB7" s="509">
        <v>9805</v>
      </c>
      <c r="AC7" s="509">
        <v>9805</v>
      </c>
      <c r="AD7" s="509">
        <v>9805</v>
      </c>
      <c r="AE7" s="509">
        <v>9805</v>
      </c>
      <c r="AF7" s="509">
        <v>9805</v>
      </c>
      <c r="AG7" s="509">
        <v>9805</v>
      </c>
      <c r="AH7" s="509">
        <v>9805</v>
      </c>
      <c r="AI7" s="509">
        <v>9805</v>
      </c>
      <c r="AJ7" s="509">
        <v>9805</v>
      </c>
      <c r="AK7" s="509">
        <v>9805</v>
      </c>
      <c r="AL7" s="509">
        <v>9805</v>
      </c>
      <c r="AM7" s="509">
        <v>9805</v>
      </c>
      <c r="AN7" s="509">
        <v>9805</v>
      </c>
      <c r="AO7" s="509">
        <v>9805</v>
      </c>
      <c r="AP7" s="509">
        <v>9805</v>
      </c>
      <c r="AQ7" s="509">
        <v>9805</v>
      </c>
      <c r="AR7" s="509">
        <v>9805</v>
      </c>
      <c r="AS7" s="509">
        <v>9805</v>
      </c>
      <c r="AT7" s="509">
        <v>9805</v>
      </c>
      <c r="AU7" s="509">
        <v>9805</v>
      </c>
      <c r="AV7" s="509">
        <v>9805</v>
      </c>
    </row>
    <row r="8" spans="1:16384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32</v>
      </c>
      <c r="M8" s="4"/>
      <c r="N8" s="509">
        <v>3800</v>
      </c>
      <c r="O8" s="509">
        <v>4005</v>
      </c>
      <c r="P8" s="509">
        <v>4005</v>
      </c>
      <c r="Q8" s="509">
        <v>5005</v>
      </c>
      <c r="R8" s="509">
        <v>5005</v>
      </c>
      <c r="S8" s="509">
        <v>6005</v>
      </c>
      <c r="T8" s="509">
        <v>8405</v>
      </c>
      <c r="U8" s="509">
        <v>10405</v>
      </c>
      <c r="V8" s="509">
        <v>13205</v>
      </c>
      <c r="W8" s="509">
        <v>13205</v>
      </c>
      <c r="X8" s="509">
        <v>16505</v>
      </c>
      <c r="Y8" s="509">
        <v>16505</v>
      </c>
      <c r="Z8" s="509">
        <v>16505</v>
      </c>
      <c r="AA8" s="509">
        <v>16505</v>
      </c>
      <c r="AB8" s="509">
        <v>16505</v>
      </c>
      <c r="AC8" s="509">
        <v>16505</v>
      </c>
      <c r="AD8" s="509">
        <v>16505</v>
      </c>
      <c r="AE8" s="509">
        <v>16505</v>
      </c>
      <c r="AF8" s="509">
        <v>16505</v>
      </c>
      <c r="AG8" s="509">
        <v>16505</v>
      </c>
      <c r="AH8" s="509">
        <v>16505</v>
      </c>
      <c r="AI8" s="509">
        <v>16505</v>
      </c>
      <c r="AJ8" s="509">
        <v>16505</v>
      </c>
      <c r="AK8" s="509">
        <v>16505</v>
      </c>
      <c r="AL8" s="509">
        <v>16505</v>
      </c>
      <c r="AM8" s="509">
        <v>16505</v>
      </c>
      <c r="AN8" s="509">
        <v>16505</v>
      </c>
      <c r="AO8" s="509">
        <v>16505</v>
      </c>
      <c r="AP8" s="509">
        <v>16505</v>
      </c>
      <c r="AQ8" s="509">
        <v>16505</v>
      </c>
      <c r="AR8" s="509">
        <v>16505</v>
      </c>
      <c r="AS8" s="509">
        <v>16505</v>
      </c>
      <c r="AT8" s="509">
        <v>16505</v>
      </c>
      <c r="AU8" s="509">
        <v>16505</v>
      </c>
      <c r="AV8" s="509">
        <v>16505</v>
      </c>
    </row>
    <row r="9" spans="1:16384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  <c r="XEW9" s="5"/>
      <c r="XEX9" s="5"/>
      <c r="XEY9" s="5"/>
      <c r="XEZ9" s="5"/>
      <c r="XFA9" s="5"/>
      <c r="XFB9" s="5"/>
      <c r="XFC9" s="5"/>
      <c r="XFD9" s="5"/>
    </row>
  </sheetData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D9"/>
  <sheetViews>
    <sheetView showGridLines="0" zoomScale="70" zoomScaleNormal="70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18.5" style="5" customWidth="1"/>
    <col min="13" max="13" width="10.25" style="5" bestFit="1" customWidth="1"/>
    <col min="14" max="14" width="10.125" style="5" bestFit="1" customWidth="1"/>
    <col min="15" max="20" width="10.5" style="5" bestFit="1" customWidth="1"/>
    <col min="21" max="23" width="11.25" style="5" bestFit="1" customWidth="1"/>
    <col min="24" max="24" width="10.875" style="5" bestFit="1" customWidth="1"/>
    <col min="25" max="48" width="10.5" style="5" bestFit="1" customWidth="1"/>
    <col min="49" max="16384" width="9" style="5"/>
  </cols>
  <sheetData>
    <row r="1" spans="1:16384" ht="25.5">
      <c r="A1" s="637" t="s">
        <v>675</v>
      </c>
      <c r="C1" s="63"/>
      <c r="D1" s="63"/>
      <c r="E1" s="63"/>
      <c r="F1" s="63"/>
      <c r="G1" s="63"/>
      <c r="H1" s="63"/>
      <c r="I1" s="63"/>
    </row>
    <row r="2" spans="1:16384">
      <c r="K2" s="544"/>
      <c r="L2" s="544"/>
    </row>
    <row r="3" spans="1:16384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544"/>
      <c r="L3" s="68" t="s">
        <v>82</v>
      </c>
      <c r="M3" s="2" t="s">
        <v>676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16384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544"/>
      <c r="L4" s="4" t="s">
        <v>36</v>
      </c>
      <c r="M4" s="4">
        <v>2015</v>
      </c>
      <c r="N4" s="55">
        <v>42370</v>
      </c>
      <c r="O4" s="55">
        <v>42736</v>
      </c>
      <c r="P4" s="55">
        <v>43101</v>
      </c>
      <c r="Q4" s="55">
        <v>43466</v>
      </c>
      <c r="R4" s="55">
        <v>43831</v>
      </c>
      <c r="S4" s="55">
        <v>44197</v>
      </c>
      <c r="T4" s="55">
        <v>44562</v>
      </c>
      <c r="U4" s="55">
        <v>44927</v>
      </c>
      <c r="V4" s="55">
        <v>45292</v>
      </c>
      <c r="W4" s="55">
        <v>45658</v>
      </c>
      <c r="X4" s="55">
        <v>46023</v>
      </c>
      <c r="Y4" s="55">
        <v>46388</v>
      </c>
      <c r="Z4" s="55">
        <v>46753</v>
      </c>
      <c r="AA4" s="55">
        <v>47119</v>
      </c>
      <c r="AB4" s="55">
        <v>47484</v>
      </c>
      <c r="AC4" s="55">
        <v>47849</v>
      </c>
      <c r="AD4" s="55">
        <v>48214</v>
      </c>
      <c r="AE4" s="55">
        <v>48580</v>
      </c>
      <c r="AF4" s="55">
        <v>48945</v>
      </c>
      <c r="AG4" s="55">
        <v>49310</v>
      </c>
      <c r="AH4" s="55">
        <v>49675</v>
      </c>
      <c r="AI4" s="55">
        <v>50041</v>
      </c>
      <c r="AJ4" s="55">
        <v>50406</v>
      </c>
      <c r="AK4" s="55">
        <v>50771</v>
      </c>
      <c r="AL4" s="55">
        <v>51136</v>
      </c>
      <c r="AM4" s="55">
        <v>51502</v>
      </c>
      <c r="AN4" s="55">
        <v>51867</v>
      </c>
      <c r="AO4" s="55">
        <v>52232</v>
      </c>
      <c r="AP4" s="55">
        <v>52597</v>
      </c>
      <c r="AQ4" s="55">
        <v>52963</v>
      </c>
      <c r="AR4" s="55">
        <v>53328</v>
      </c>
      <c r="AS4" s="55">
        <v>53693</v>
      </c>
      <c r="AT4" s="55">
        <v>54058</v>
      </c>
      <c r="AU4" s="55">
        <v>54424</v>
      </c>
      <c r="AV4" s="55">
        <v>54789</v>
      </c>
    </row>
    <row r="5" spans="1:16384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80</v>
      </c>
      <c r="M5" s="4"/>
      <c r="N5" s="510">
        <v>1800</v>
      </c>
      <c r="O5" s="510">
        <v>2362</v>
      </c>
      <c r="P5" s="510">
        <v>2037</v>
      </c>
      <c r="Q5" s="510">
        <v>4397.75</v>
      </c>
      <c r="R5" s="510">
        <v>4295.416666666667</v>
      </c>
      <c r="S5" s="510">
        <v>6573.5</v>
      </c>
      <c r="T5" s="510">
        <v>8803.75</v>
      </c>
      <c r="U5" s="510">
        <v>10799.25</v>
      </c>
      <c r="V5" s="510">
        <v>10788.666666666666</v>
      </c>
      <c r="W5" s="510">
        <v>10902.625</v>
      </c>
      <c r="X5" s="510">
        <v>10416.875</v>
      </c>
      <c r="Y5" s="510">
        <v>9624</v>
      </c>
      <c r="Z5" s="510">
        <v>8865.125</v>
      </c>
      <c r="AA5" s="510">
        <v>7826.9166666666661</v>
      </c>
      <c r="AB5" s="510">
        <v>6999.041666666667</v>
      </c>
      <c r="AC5" s="510">
        <v>7082.5</v>
      </c>
      <c r="AD5" s="510">
        <v>5317</v>
      </c>
      <c r="AE5" s="510">
        <v>4475.375</v>
      </c>
      <c r="AF5" s="510">
        <v>2495.0625</v>
      </c>
      <c r="AG5" s="510">
        <v>2186.333333333333</v>
      </c>
      <c r="AH5" s="510">
        <v>2214</v>
      </c>
      <c r="AI5" s="510">
        <v>2177.3125</v>
      </c>
      <c r="AJ5" s="510">
        <v>1832.5416666666667</v>
      </c>
      <c r="AK5" s="510">
        <v>2045.8124999999998</v>
      </c>
      <c r="AL5" s="510">
        <v>2385.3333333333335</v>
      </c>
      <c r="AM5" s="510">
        <v>2385.3333333333335</v>
      </c>
      <c r="AN5" s="510">
        <v>2385.3333333333335</v>
      </c>
      <c r="AO5" s="510">
        <v>2385.3333333333335</v>
      </c>
      <c r="AP5" s="510">
        <v>2385.3333333333335</v>
      </c>
      <c r="AQ5" s="510">
        <v>2385.3333333333335</v>
      </c>
      <c r="AR5" s="510">
        <v>2385.3333333333335</v>
      </c>
      <c r="AS5" s="510">
        <v>2385.3333333333335</v>
      </c>
      <c r="AT5" s="510">
        <v>2385.3333333333335</v>
      </c>
      <c r="AU5" s="510">
        <v>2385.3333333333335</v>
      </c>
      <c r="AV5" s="510">
        <v>2385.3333333333335</v>
      </c>
    </row>
    <row r="6" spans="1:16384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31</v>
      </c>
      <c r="M6" s="4"/>
      <c r="N6" s="510">
        <v>1800</v>
      </c>
      <c r="O6" s="510">
        <v>2362</v>
      </c>
      <c r="P6" s="510">
        <v>2037</v>
      </c>
      <c r="Q6" s="510">
        <v>2458.875</v>
      </c>
      <c r="R6" s="510">
        <v>3154.0208333333335</v>
      </c>
      <c r="S6" s="510">
        <v>4116.25</v>
      </c>
      <c r="T6" s="510">
        <v>5580.5416666666661</v>
      </c>
      <c r="U6" s="510">
        <v>6812.75</v>
      </c>
      <c r="V6" s="510">
        <v>7373.3333333333339</v>
      </c>
      <c r="W6" s="510">
        <v>6669.75</v>
      </c>
      <c r="X6" s="510">
        <v>6428.166666666667</v>
      </c>
      <c r="Y6" s="510">
        <v>7265.25</v>
      </c>
      <c r="Z6" s="510">
        <v>7524.3124999999991</v>
      </c>
      <c r="AA6" s="510">
        <v>6823.583333333333</v>
      </c>
      <c r="AB6" s="510">
        <v>6299</v>
      </c>
      <c r="AC6" s="510">
        <v>6298.5</v>
      </c>
      <c r="AD6" s="510">
        <v>7003.2291666666661</v>
      </c>
      <c r="AE6" s="510">
        <v>7055.75</v>
      </c>
      <c r="AF6" s="510">
        <v>6285.25</v>
      </c>
      <c r="AG6" s="510">
        <v>6462.5625</v>
      </c>
      <c r="AH6" s="510">
        <v>6220.125</v>
      </c>
      <c r="AI6" s="510">
        <v>6677.25</v>
      </c>
      <c r="AJ6" s="510">
        <v>6795.3125</v>
      </c>
      <c r="AK6" s="510">
        <v>7416.75</v>
      </c>
      <c r="AL6" s="510">
        <v>7850.854166666667</v>
      </c>
      <c r="AM6" s="510">
        <v>7850.854166666667</v>
      </c>
      <c r="AN6" s="510">
        <v>7850.854166666667</v>
      </c>
      <c r="AO6" s="510">
        <v>7850.854166666667</v>
      </c>
      <c r="AP6" s="510">
        <v>7850.854166666667</v>
      </c>
      <c r="AQ6" s="510">
        <v>7850.854166666667</v>
      </c>
      <c r="AR6" s="510">
        <v>7850.854166666667</v>
      </c>
      <c r="AS6" s="510">
        <v>7850.854166666667</v>
      </c>
      <c r="AT6" s="510">
        <v>7850.854166666667</v>
      </c>
      <c r="AU6" s="510">
        <v>7850.854166666667</v>
      </c>
      <c r="AV6" s="510">
        <v>7850.854166666667</v>
      </c>
    </row>
    <row r="7" spans="1:16384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81</v>
      </c>
      <c r="M7" s="4"/>
      <c r="N7" s="510">
        <v>1800</v>
      </c>
      <c r="O7" s="510">
        <v>2362</v>
      </c>
      <c r="P7" s="510">
        <v>2037</v>
      </c>
      <c r="Q7" s="510">
        <v>3168.666666666667</v>
      </c>
      <c r="R7" s="510">
        <v>2850</v>
      </c>
      <c r="S7" s="510">
        <v>2487.5625</v>
      </c>
      <c r="T7" s="510">
        <v>3244.5416666666665</v>
      </c>
      <c r="U7" s="510">
        <v>3045.2916666666665</v>
      </c>
      <c r="V7" s="510">
        <v>4250.375</v>
      </c>
      <c r="W7" s="510">
        <v>3834.125</v>
      </c>
      <c r="X7" s="510">
        <v>3005.75</v>
      </c>
      <c r="Y7" s="510">
        <v>2766.125</v>
      </c>
      <c r="Z7" s="510">
        <v>3337.791666666667</v>
      </c>
      <c r="AA7" s="510">
        <v>3048.3125</v>
      </c>
      <c r="AB7" s="510">
        <v>3362.8125</v>
      </c>
      <c r="AC7" s="510">
        <v>3959.875</v>
      </c>
      <c r="AD7" s="510">
        <v>4439.916666666667</v>
      </c>
      <c r="AE7" s="510">
        <v>4933.0624999999991</v>
      </c>
      <c r="AF7" s="510">
        <v>5172</v>
      </c>
      <c r="AG7" s="510">
        <v>4846.5625</v>
      </c>
      <c r="AH7" s="510">
        <v>5248.25</v>
      </c>
      <c r="AI7" s="510">
        <v>5544.75</v>
      </c>
      <c r="AJ7" s="510">
        <v>5820.6666666666661</v>
      </c>
      <c r="AK7" s="510">
        <v>6256.8333333333339</v>
      </c>
      <c r="AL7" s="510">
        <v>6460.7500000000009</v>
      </c>
      <c r="AM7" s="510">
        <v>6460.7500000000009</v>
      </c>
      <c r="AN7" s="510">
        <v>6460.7500000000009</v>
      </c>
      <c r="AO7" s="510">
        <v>6460.7500000000009</v>
      </c>
      <c r="AP7" s="510">
        <v>6460.7500000000009</v>
      </c>
      <c r="AQ7" s="510">
        <v>6460.7500000000009</v>
      </c>
      <c r="AR7" s="510">
        <v>6460.7500000000009</v>
      </c>
      <c r="AS7" s="510">
        <v>6460.7500000000009</v>
      </c>
      <c r="AT7" s="510">
        <v>6460.7500000000009</v>
      </c>
      <c r="AU7" s="510">
        <v>6460.7500000000009</v>
      </c>
      <c r="AV7" s="510">
        <v>6460.7500000000009</v>
      </c>
    </row>
    <row r="8" spans="1:16384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32</v>
      </c>
      <c r="M8" s="4"/>
      <c r="N8" s="510">
        <v>1800</v>
      </c>
      <c r="O8" s="510">
        <v>2362</v>
      </c>
      <c r="P8" s="510">
        <v>2037</v>
      </c>
      <c r="Q8" s="510">
        <v>4340</v>
      </c>
      <c r="R8" s="510">
        <v>4233.916666666667</v>
      </c>
      <c r="S8" s="510">
        <v>5058.7291666666661</v>
      </c>
      <c r="T8" s="510">
        <v>7084.0625</v>
      </c>
      <c r="U8" s="510">
        <v>6992.1041666666661</v>
      </c>
      <c r="V8" s="510">
        <v>5653.6666666666661</v>
      </c>
      <c r="W8" s="510">
        <v>3697.4375</v>
      </c>
      <c r="X8" s="510">
        <v>3317.25</v>
      </c>
      <c r="Y8" s="510">
        <v>3202.5</v>
      </c>
      <c r="Z8" s="510">
        <v>4076.125</v>
      </c>
      <c r="AA8" s="510">
        <v>4299</v>
      </c>
      <c r="AB8" s="510">
        <v>3192.708333333333</v>
      </c>
      <c r="AC8" s="510">
        <v>4043.75</v>
      </c>
      <c r="AD8" s="510">
        <v>4761.375</v>
      </c>
      <c r="AE8" s="510">
        <v>6189.416666666667</v>
      </c>
      <c r="AF8" s="510">
        <v>6854.5</v>
      </c>
      <c r="AG8" s="510">
        <v>7150.75</v>
      </c>
      <c r="AH8" s="510">
        <v>7360.5</v>
      </c>
      <c r="AI8" s="510">
        <v>7995.5</v>
      </c>
      <c r="AJ8" s="510">
        <v>7946.25</v>
      </c>
      <c r="AK8" s="510">
        <v>8782.9166666666679</v>
      </c>
      <c r="AL8" s="510">
        <v>8370.75</v>
      </c>
      <c r="AM8" s="510">
        <v>8370.75</v>
      </c>
      <c r="AN8" s="510">
        <v>8370.75</v>
      </c>
      <c r="AO8" s="510">
        <v>8370.75</v>
      </c>
      <c r="AP8" s="510">
        <v>8370.75</v>
      </c>
      <c r="AQ8" s="510">
        <v>8370.75</v>
      </c>
      <c r="AR8" s="510">
        <v>8370.75</v>
      </c>
      <c r="AS8" s="510">
        <v>8370.75</v>
      </c>
      <c r="AT8" s="510">
        <v>8370.75</v>
      </c>
      <c r="AU8" s="510">
        <v>8370.75</v>
      </c>
      <c r="AV8" s="510">
        <v>8370.75</v>
      </c>
    </row>
    <row r="9" spans="1:16384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  <c r="XEW9" s="5"/>
      <c r="XEX9" s="5"/>
      <c r="XEY9" s="5"/>
      <c r="XEZ9" s="5"/>
      <c r="XFA9" s="5"/>
      <c r="XFB9" s="5"/>
      <c r="XFC9" s="5"/>
      <c r="XFD9" s="5"/>
    </row>
  </sheetData>
  <pageMargins left="0.7" right="0.7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V10"/>
  <sheetViews>
    <sheetView showGridLines="0" zoomScale="85" zoomScaleNormal="85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3" width="18.5" style="5" customWidth="1"/>
    <col min="14" max="14" width="10.25" style="5" bestFit="1" customWidth="1"/>
    <col min="15" max="23" width="9" style="5"/>
    <col min="24" max="24" width="10.25" style="5" bestFit="1" customWidth="1"/>
    <col min="25" max="16384" width="9" style="5"/>
  </cols>
  <sheetData>
    <row r="1" spans="1:48" ht="25.5">
      <c r="A1" s="637" t="s">
        <v>156</v>
      </c>
      <c r="C1" s="63"/>
      <c r="D1" s="63"/>
      <c r="E1" s="63"/>
      <c r="F1" s="63"/>
      <c r="G1" s="63"/>
      <c r="H1" s="63"/>
      <c r="I1" s="63"/>
    </row>
    <row r="2" spans="1:48">
      <c r="K2" s="568"/>
      <c r="L2" s="568"/>
      <c r="M2" s="568"/>
    </row>
    <row r="3" spans="1:48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568"/>
      <c r="L3" s="68" t="s">
        <v>82</v>
      </c>
      <c r="M3" s="68"/>
      <c r="N3" s="2" t="s">
        <v>234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48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568"/>
      <c r="L4" s="4" t="s">
        <v>36</v>
      </c>
      <c r="M4" s="4">
        <v>2015</v>
      </c>
      <c r="N4" s="4">
        <v>2016</v>
      </c>
      <c r="O4" s="4">
        <v>2017</v>
      </c>
      <c r="P4" s="4">
        <v>2018</v>
      </c>
      <c r="Q4" s="4">
        <v>2019</v>
      </c>
      <c r="R4" s="4">
        <v>2020</v>
      </c>
      <c r="S4" s="4">
        <v>2021</v>
      </c>
      <c r="T4" s="4">
        <v>2022</v>
      </c>
      <c r="U4" s="4">
        <v>2023</v>
      </c>
      <c r="V4" s="4">
        <v>2024</v>
      </c>
      <c r="W4" s="4">
        <v>2025</v>
      </c>
      <c r="X4" s="4">
        <v>2026</v>
      </c>
      <c r="Y4" s="4">
        <v>2027</v>
      </c>
      <c r="Z4" s="4">
        <v>2028</v>
      </c>
      <c r="AA4" s="4">
        <v>2029</v>
      </c>
      <c r="AB4" s="4">
        <v>2030</v>
      </c>
      <c r="AC4" s="4">
        <v>2031</v>
      </c>
      <c r="AD4" s="4">
        <v>2032</v>
      </c>
      <c r="AE4" s="4">
        <v>2033</v>
      </c>
      <c r="AF4" s="4">
        <v>2034</v>
      </c>
      <c r="AG4" s="4">
        <v>2035</v>
      </c>
      <c r="AH4" s="4">
        <v>2036</v>
      </c>
      <c r="AI4" s="4">
        <v>2037</v>
      </c>
      <c r="AJ4" s="4">
        <v>2038</v>
      </c>
      <c r="AK4" s="4">
        <v>2039</v>
      </c>
      <c r="AL4" s="4">
        <v>2040</v>
      </c>
      <c r="AM4" s="4">
        <v>2041</v>
      </c>
      <c r="AN4" s="4">
        <v>2042</v>
      </c>
      <c r="AO4" s="4">
        <v>2043</v>
      </c>
      <c r="AP4" s="4">
        <v>2044</v>
      </c>
      <c r="AQ4" s="4">
        <v>2045</v>
      </c>
      <c r="AR4" s="4">
        <v>2046</v>
      </c>
      <c r="AS4" s="4">
        <v>2047</v>
      </c>
      <c r="AT4" s="4">
        <v>2048</v>
      </c>
      <c r="AU4" s="4">
        <v>2049</v>
      </c>
      <c r="AV4" s="4">
        <v>2050</v>
      </c>
    </row>
    <row r="5" spans="1:48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6"/>
      <c r="L5" s="4" t="s">
        <v>80</v>
      </c>
      <c r="M5" s="4"/>
      <c r="N5" s="18">
        <v>31019</v>
      </c>
      <c r="O5" s="18">
        <v>30889</v>
      </c>
      <c r="P5" s="18">
        <v>28402</v>
      </c>
      <c r="Q5" s="18">
        <v>28247</v>
      </c>
      <c r="R5" s="18">
        <v>28218</v>
      </c>
      <c r="S5" s="18">
        <v>25669</v>
      </c>
      <c r="T5" s="18">
        <v>23574</v>
      </c>
      <c r="U5" s="18">
        <v>22024</v>
      </c>
      <c r="V5" s="18">
        <v>23198</v>
      </c>
      <c r="W5" s="18">
        <v>22546</v>
      </c>
      <c r="X5" s="18">
        <v>21628</v>
      </c>
      <c r="Y5" s="18">
        <v>21172</v>
      </c>
      <c r="Z5" s="18">
        <v>19497</v>
      </c>
      <c r="AA5" s="18">
        <v>20297</v>
      </c>
      <c r="AB5" s="18">
        <v>19079</v>
      </c>
      <c r="AC5" s="18">
        <v>16152</v>
      </c>
      <c r="AD5" s="18">
        <v>16152</v>
      </c>
      <c r="AE5" s="18">
        <v>14400</v>
      </c>
      <c r="AF5" s="18">
        <v>13480</v>
      </c>
      <c r="AG5" s="18">
        <v>11713</v>
      </c>
      <c r="AH5" s="18">
        <v>8960</v>
      </c>
      <c r="AI5" s="18">
        <v>8521</v>
      </c>
      <c r="AJ5" s="18">
        <v>8501</v>
      </c>
      <c r="AK5" s="18">
        <v>8501</v>
      </c>
      <c r="AL5" s="18">
        <v>8501</v>
      </c>
      <c r="AM5" s="18">
        <v>8000</v>
      </c>
      <c r="AN5" s="18">
        <v>8000</v>
      </c>
      <c r="AO5" s="18">
        <v>7800</v>
      </c>
      <c r="AP5" s="18">
        <v>7600</v>
      </c>
      <c r="AQ5" s="18">
        <v>7400</v>
      </c>
      <c r="AR5" s="18">
        <v>6800</v>
      </c>
      <c r="AS5" s="18">
        <v>5800</v>
      </c>
      <c r="AT5" s="18">
        <v>4800</v>
      </c>
      <c r="AU5" s="18">
        <v>4000</v>
      </c>
      <c r="AV5" s="18">
        <v>3200</v>
      </c>
    </row>
    <row r="6" spans="1:48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4" t="s">
        <v>31</v>
      </c>
      <c r="M6" s="4"/>
      <c r="N6" s="18">
        <v>31019</v>
      </c>
      <c r="O6" s="18">
        <v>30889</v>
      </c>
      <c r="P6" s="18">
        <v>29403</v>
      </c>
      <c r="Q6" s="18">
        <v>28402</v>
      </c>
      <c r="R6" s="18">
        <v>27810</v>
      </c>
      <c r="S6" s="18">
        <v>26448</v>
      </c>
      <c r="T6" s="18">
        <v>24898</v>
      </c>
      <c r="U6" s="18">
        <v>24566</v>
      </c>
      <c r="V6" s="18">
        <v>24751</v>
      </c>
      <c r="W6" s="18">
        <v>24412</v>
      </c>
      <c r="X6" s="18">
        <v>23846</v>
      </c>
      <c r="Y6" s="18">
        <v>21968</v>
      </c>
      <c r="Z6" s="18">
        <v>21228</v>
      </c>
      <c r="AA6" s="18">
        <v>21014</v>
      </c>
      <c r="AB6" s="18">
        <v>18810</v>
      </c>
      <c r="AC6" s="18">
        <v>17890</v>
      </c>
      <c r="AD6" s="18">
        <v>16135</v>
      </c>
      <c r="AE6" s="18">
        <v>13141</v>
      </c>
      <c r="AF6" s="18">
        <v>13141</v>
      </c>
      <c r="AG6" s="18">
        <v>11683</v>
      </c>
      <c r="AH6" s="18">
        <v>11683</v>
      </c>
      <c r="AI6" s="18">
        <v>11671</v>
      </c>
      <c r="AJ6" s="18">
        <v>11644</v>
      </c>
      <c r="AK6" s="18">
        <v>10313</v>
      </c>
      <c r="AL6" s="18">
        <v>10313</v>
      </c>
      <c r="AM6" s="18">
        <v>10323</v>
      </c>
      <c r="AN6" s="18">
        <v>10000</v>
      </c>
      <c r="AO6" s="18">
        <v>9500</v>
      </c>
      <c r="AP6" s="18">
        <v>9000</v>
      </c>
      <c r="AQ6" s="18">
        <v>8500</v>
      </c>
      <c r="AR6" s="18">
        <v>8000</v>
      </c>
      <c r="AS6" s="18">
        <v>7500</v>
      </c>
      <c r="AT6" s="18">
        <v>7000</v>
      </c>
      <c r="AU6" s="18">
        <v>6500</v>
      </c>
      <c r="AV6" s="18">
        <v>6000</v>
      </c>
    </row>
    <row r="7" spans="1:48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81</v>
      </c>
      <c r="M7" s="4"/>
      <c r="N7" s="18">
        <v>31019</v>
      </c>
      <c r="O7" s="18">
        <v>30889</v>
      </c>
      <c r="P7" s="18">
        <v>29103</v>
      </c>
      <c r="Q7" s="18">
        <v>29103</v>
      </c>
      <c r="R7" s="18">
        <v>30066</v>
      </c>
      <c r="S7" s="18">
        <v>30693</v>
      </c>
      <c r="T7" s="18">
        <v>31350</v>
      </c>
      <c r="U7" s="18">
        <v>32268</v>
      </c>
      <c r="V7" s="18">
        <v>33380</v>
      </c>
      <c r="W7" s="18">
        <v>34862</v>
      </c>
      <c r="X7" s="18">
        <v>35613</v>
      </c>
      <c r="Y7" s="18">
        <v>37974</v>
      </c>
      <c r="Z7" s="18">
        <v>38254</v>
      </c>
      <c r="AA7" s="18">
        <v>38805</v>
      </c>
      <c r="AB7" s="18">
        <v>38486</v>
      </c>
      <c r="AC7" s="18">
        <v>38053</v>
      </c>
      <c r="AD7" s="18">
        <v>37349</v>
      </c>
      <c r="AE7" s="18">
        <v>34387</v>
      </c>
      <c r="AF7" s="18">
        <v>34368</v>
      </c>
      <c r="AG7" s="18">
        <v>33319</v>
      </c>
      <c r="AH7" s="18">
        <v>33319</v>
      </c>
      <c r="AI7" s="18">
        <v>33184</v>
      </c>
      <c r="AJ7" s="18">
        <v>32304</v>
      </c>
      <c r="AK7" s="18">
        <v>31848</v>
      </c>
      <c r="AL7" s="18">
        <v>31848</v>
      </c>
      <c r="AM7" s="18">
        <v>31800</v>
      </c>
      <c r="AN7" s="18">
        <v>31800</v>
      </c>
      <c r="AO7" s="18">
        <v>31800</v>
      </c>
      <c r="AP7" s="18">
        <v>31800</v>
      </c>
      <c r="AQ7" s="18">
        <v>31800</v>
      </c>
      <c r="AR7" s="18">
        <v>31800</v>
      </c>
      <c r="AS7" s="18">
        <v>31800</v>
      </c>
      <c r="AT7" s="18">
        <v>31800</v>
      </c>
      <c r="AU7" s="18">
        <v>31800</v>
      </c>
      <c r="AV7" s="18">
        <v>31800</v>
      </c>
    </row>
    <row r="8" spans="1:48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32</v>
      </c>
      <c r="M8" s="4"/>
      <c r="N8" s="18">
        <v>31019</v>
      </c>
      <c r="O8" s="18">
        <v>30889</v>
      </c>
      <c r="P8" s="18">
        <v>29038</v>
      </c>
      <c r="Q8" s="18">
        <v>28803</v>
      </c>
      <c r="R8" s="18">
        <v>27484</v>
      </c>
      <c r="S8" s="18">
        <v>25637</v>
      </c>
      <c r="T8" s="18">
        <v>23462</v>
      </c>
      <c r="U8" s="18">
        <v>24362</v>
      </c>
      <c r="V8" s="18">
        <v>28574</v>
      </c>
      <c r="W8" s="18">
        <v>29925</v>
      </c>
      <c r="X8" s="18">
        <v>28519</v>
      </c>
      <c r="Y8" s="18">
        <v>27495</v>
      </c>
      <c r="Z8" s="18">
        <v>26260</v>
      </c>
      <c r="AA8" s="18">
        <v>24162</v>
      </c>
      <c r="AB8" s="18">
        <v>24067</v>
      </c>
      <c r="AC8" s="18">
        <v>20693</v>
      </c>
      <c r="AD8" s="18">
        <v>18263</v>
      </c>
      <c r="AE8" s="18">
        <v>15325</v>
      </c>
      <c r="AF8" s="18">
        <v>14475</v>
      </c>
      <c r="AG8" s="18">
        <v>14475</v>
      </c>
      <c r="AH8" s="18">
        <v>14774</v>
      </c>
      <c r="AI8" s="18">
        <v>14276</v>
      </c>
      <c r="AJ8" s="18">
        <v>13304</v>
      </c>
      <c r="AK8" s="18">
        <v>13304</v>
      </c>
      <c r="AL8" s="18">
        <v>13304</v>
      </c>
      <c r="AM8" s="18">
        <v>13118</v>
      </c>
      <c r="AN8" s="18">
        <v>13000</v>
      </c>
      <c r="AO8" s="18">
        <v>12900</v>
      </c>
      <c r="AP8" s="18">
        <v>12800</v>
      </c>
      <c r="AQ8" s="18">
        <v>12700</v>
      </c>
      <c r="AR8" s="18">
        <v>12600</v>
      </c>
      <c r="AS8" s="18">
        <v>12500</v>
      </c>
      <c r="AT8" s="18">
        <v>12400</v>
      </c>
      <c r="AU8" s="18">
        <v>12300</v>
      </c>
      <c r="AV8" s="18">
        <v>12300</v>
      </c>
    </row>
    <row r="10" spans="1:48">
      <c r="L10" s="68"/>
      <c r="M10" s="68"/>
      <c r="N10" s="2"/>
      <c r="O10" s="2"/>
      <c r="P10" s="2"/>
    </row>
  </sheetData>
  <pageMargins left="0.7" right="0.7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T78"/>
  <sheetViews>
    <sheetView zoomScale="70" zoomScaleNormal="70" workbookViewId="0"/>
  </sheetViews>
  <sheetFormatPr defaultColWidth="9" defaultRowHeight="12.75"/>
  <cols>
    <col min="1" max="1" width="3.625" style="2" customWidth="1"/>
    <col min="2" max="2" width="38" style="2" customWidth="1"/>
    <col min="3" max="3" width="9.875" style="2" customWidth="1"/>
    <col min="4" max="22" width="9.375" style="2" customWidth="1"/>
    <col min="23" max="16384" width="9" style="2"/>
  </cols>
  <sheetData>
    <row r="1" spans="1:46" ht="15.75">
      <c r="A1" s="637" t="s">
        <v>596</v>
      </c>
    </row>
    <row r="3" spans="1:46" s="15" customFormat="1" ht="13.5" thickBot="1">
      <c r="A3" s="2"/>
      <c r="B3" s="2"/>
      <c r="C3" s="2"/>
      <c r="D3" s="2"/>
      <c r="X3" s="2"/>
      <c r="Y3" s="2"/>
      <c r="Z3" s="2"/>
      <c r="AM3" s="2"/>
      <c r="AN3" s="2"/>
      <c r="AO3" s="2"/>
      <c r="AP3" s="2"/>
      <c r="AQ3" s="2"/>
      <c r="AR3" s="2"/>
      <c r="AS3" s="2"/>
      <c r="AT3" s="2"/>
    </row>
    <row r="4" spans="1:46" s="15" customFormat="1">
      <c r="A4" s="2"/>
      <c r="B4" s="26" t="s">
        <v>31</v>
      </c>
      <c r="C4" s="112"/>
      <c r="D4" s="112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2"/>
      <c r="AM4" s="2"/>
      <c r="AN4" s="2"/>
      <c r="AO4" s="2"/>
      <c r="AP4" s="2"/>
      <c r="AQ4" s="2"/>
      <c r="AR4" s="2"/>
      <c r="AS4" s="2"/>
      <c r="AT4" s="2"/>
    </row>
    <row r="5" spans="1:46" s="15" customFormat="1">
      <c r="B5" s="23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70"/>
      <c r="AM5" s="2"/>
      <c r="AN5" s="2"/>
      <c r="AO5" s="2"/>
      <c r="AP5" s="2"/>
      <c r="AQ5" s="2"/>
      <c r="AR5" s="2"/>
      <c r="AS5" s="2"/>
      <c r="AT5" s="2"/>
    </row>
    <row r="6" spans="1:46" s="15" customFormat="1">
      <c r="B6" s="29" t="s">
        <v>36</v>
      </c>
      <c r="C6" s="113">
        <v>2015</v>
      </c>
      <c r="D6" s="113">
        <v>2016</v>
      </c>
      <c r="E6" s="113">
        <v>2017</v>
      </c>
      <c r="F6" s="113">
        <v>2018</v>
      </c>
      <c r="G6" s="113">
        <v>2019</v>
      </c>
      <c r="H6" s="113">
        <v>2020</v>
      </c>
      <c r="I6" s="113">
        <v>2021</v>
      </c>
      <c r="J6" s="113">
        <v>2022</v>
      </c>
      <c r="K6" s="113">
        <v>2023</v>
      </c>
      <c r="L6" s="113">
        <v>2024</v>
      </c>
      <c r="M6" s="113">
        <v>2025</v>
      </c>
      <c r="N6" s="113">
        <v>2026</v>
      </c>
      <c r="O6" s="113">
        <v>2027</v>
      </c>
      <c r="P6" s="113">
        <v>2028</v>
      </c>
      <c r="Q6" s="113">
        <v>2029</v>
      </c>
      <c r="R6" s="113">
        <v>2030</v>
      </c>
      <c r="S6" s="113">
        <v>2031</v>
      </c>
      <c r="T6" s="113">
        <v>2032</v>
      </c>
      <c r="U6" s="113">
        <v>2033</v>
      </c>
      <c r="V6" s="113">
        <v>2034</v>
      </c>
      <c r="W6" s="113">
        <v>2035</v>
      </c>
      <c r="X6" s="113">
        <v>2036</v>
      </c>
      <c r="Y6" s="113">
        <v>2037</v>
      </c>
      <c r="Z6" s="113">
        <v>2038</v>
      </c>
      <c r="AA6" s="113">
        <v>2039</v>
      </c>
      <c r="AB6" s="113">
        <v>2040</v>
      </c>
      <c r="AC6" s="113">
        <v>2041</v>
      </c>
      <c r="AD6" s="113">
        <v>2042</v>
      </c>
      <c r="AE6" s="113">
        <v>2043</v>
      </c>
      <c r="AF6" s="113">
        <v>2044</v>
      </c>
      <c r="AG6" s="113">
        <v>2045</v>
      </c>
      <c r="AH6" s="113">
        <v>2046</v>
      </c>
      <c r="AI6" s="113">
        <v>2047</v>
      </c>
      <c r="AJ6" s="113">
        <v>2048</v>
      </c>
      <c r="AK6" s="113">
        <v>2049</v>
      </c>
      <c r="AL6" s="113">
        <v>2050</v>
      </c>
      <c r="AM6" s="2"/>
      <c r="AN6" s="2"/>
      <c r="AO6" s="2"/>
      <c r="AP6" s="2"/>
      <c r="AQ6" s="2"/>
      <c r="AR6" s="2"/>
      <c r="AS6" s="2"/>
      <c r="AT6" s="2"/>
    </row>
    <row r="7" spans="1:46">
      <c r="A7" s="24"/>
      <c r="B7" s="30" t="s">
        <v>129</v>
      </c>
      <c r="C7" s="405"/>
      <c r="D7" s="109">
        <v>17.84702313565278</v>
      </c>
      <c r="E7" s="109">
        <v>19.707744392810127</v>
      </c>
      <c r="F7" s="109">
        <v>19.878781858264183</v>
      </c>
      <c r="G7" s="109">
        <v>22.164759228824096</v>
      </c>
      <c r="H7" s="109">
        <v>21.894104798798015</v>
      </c>
      <c r="I7" s="109">
        <v>22.097099207090434</v>
      </c>
      <c r="J7" s="109">
        <v>22.145113574526242</v>
      </c>
      <c r="K7" s="109">
        <v>22.190335652971658</v>
      </c>
      <c r="L7" s="109">
        <v>21.955112389265093</v>
      </c>
      <c r="M7" s="109">
        <v>21.654476930328897</v>
      </c>
      <c r="N7" s="109">
        <v>20.696705590043894</v>
      </c>
      <c r="O7" s="109">
        <v>20.748127292519708</v>
      </c>
      <c r="P7" s="109">
        <v>20.480693453719205</v>
      </c>
      <c r="Q7" s="109">
        <v>22.005369828044653</v>
      </c>
      <c r="R7" s="109">
        <v>21.769644239604585</v>
      </c>
      <c r="S7" s="109">
        <v>21.394414523626416</v>
      </c>
      <c r="T7" s="109">
        <v>21.084806736141893</v>
      </c>
      <c r="U7" s="109">
        <v>20.968656562514767</v>
      </c>
      <c r="V7" s="109">
        <v>20.862258454050668</v>
      </c>
      <c r="W7" s="109">
        <v>18.038916789877732</v>
      </c>
      <c r="X7" s="109">
        <v>19.009106091137198</v>
      </c>
      <c r="Y7" s="109">
        <v>18.724991227676696</v>
      </c>
      <c r="Z7" s="109">
        <v>19.99953072427062</v>
      </c>
      <c r="AA7" s="109">
        <v>19.643579473466879</v>
      </c>
      <c r="AB7" s="109">
        <v>20.023117208108729</v>
      </c>
      <c r="AC7" s="109">
        <v>19.99676513947346</v>
      </c>
      <c r="AD7" s="109">
        <v>19.71594279473311</v>
      </c>
      <c r="AE7" s="109">
        <v>18.941316110380484</v>
      </c>
      <c r="AF7" s="109">
        <v>18.319758532366656</v>
      </c>
      <c r="AG7" s="109">
        <v>17.30561435283694</v>
      </c>
      <c r="AH7" s="109">
        <v>15.73184416772564</v>
      </c>
      <c r="AI7" s="109">
        <v>13.394926380590626</v>
      </c>
      <c r="AJ7" s="109">
        <v>12.064317150470337</v>
      </c>
      <c r="AK7" s="109">
        <v>11.658651370363629</v>
      </c>
      <c r="AL7" s="110">
        <v>11.235565011170216</v>
      </c>
    </row>
    <row r="8" spans="1:46">
      <c r="B8" s="30" t="s">
        <v>130</v>
      </c>
      <c r="C8" s="405"/>
      <c r="D8" s="109">
        <v>0</v>
      </c>
      <c r="E8" s="109">
        <v>0</v>
      </c>
      <c r="F8" s="109">
        <v>0</v>
      </c>
      <c r="G8" s="109">
        <v>0</v>
      </c>
      <c r="H8" s="109">
        <v>0</v>
      </c>
      <c r="I8" s="109">
        <v>0</v>
      </c>
      <c r="J8" s="109">
        <v>0</v>
      </c>
      <c r="K8" s="109">
        <v>0</v>
      </c>
      <c r="L8" s="109">
        <v>0</v>
      </c>
      <c r="M8" s="109">
        <v>0</v>
      </c>
      <c r="N8" s="109">
        <v>0</v>
      </c>
      <c r="O8" s="109">
        <v>0</v>
      </c>
      <c r="P8" s="109">
        <v>0</v>
      </c>
      <c r="Q8" s="109">
        <v>0</v>
      </c>
      <c r="R8" s="109">
        <v>0</v>
      </c>
      <c r="S8" s="109">
        <v>0</v>
      </c>
      <c r="T8" s="109">
        <v>0</v>
      </c>
      <c r="U8" s="109">
        <v>0</v>
      </c>
      <c r="V8" s="109">
        <v>0</v>
      </c>
      <c r="W8" s="109">
        <v>0</v>
      </c>
      <c r="X8" s="109">
        <v>0</v>
      </c>
      <c r="Y8" s="109">
        <v>0</v>
      </c>
      <c r="Z8" s="109">
        <v>0</v>
      </c>
      <c r="AA8" s="109">
        <v>0</v>
      </c>
      <c r="AB8" s="109">
        <v>0</v>
      </c>
      <c r="AC8" s="109">
        <v>0</v>
      </c>
      <c r="AD8" s="109">
        <v>0</v>
      </c>
      <c r="AE8" s="109">
        <v>0</v>
      </c>
      <c r="AF8" s="109">
        <v>0</v>
      </c>
      <c r="AG8" s="109">
        <v>0</v>
      </c>
      <c r="AH8" s="109">
        <v>0</v>
      </c>
      <c r="AI8" s="109">
        <v>0</v>
      </c>
      <c r="AJ8" s="109">
        <v>0</v>
      </c>
      <c r="AK8" s="109">
        <v>0</v>
      </c>
      <c r="AL8" s="110">
        <v>0</v>
      </c>
    </row>
    <row r="9" spans="1:46">
      <c r="B9" s="30" t="s">
        <v>131</v>
      </c>
      <c r="C9" s="405"/>
      <c r="D9" s="109">
        <v>19.893871460515228</v>
      </c>
      <c r="E9" s="109">
        <v>18.290321503699996</v>
      </c>
      <c r="F9" s="109">
        <v>17.715961975999999</v>
      </c>
      <c r="G9" s="109">
        <v>16.620908338400003</v>
      </c>
      <c r="H9" s="109">
        <v>16.112682496000001</v>
      </c>
      <c r="I9" s="109">
        <v>16.797660870600001</v>
      </c>
      <c r="J9" s="109">
        <v>16.416183989999997</v>
      </c>
      <c r="K9" s="109">
        <v>16.374056174000003</v>
      </c>
      <c r="L9" s="109">
        <v>16.228563949000002</v>
      </c>
      <c r="M9" s="109">
        <v>15.814642058999999</v>
      </c>
      <c r="N9" s="109">
        <v>15.447136320000002</v>
      </c>
      <c r="O9" s="109">
        <v>14.895780187000003</v>
      </c>
      <c r="P9" s="109">
        <v>14.977788509000002</v>
      </c>
      <c r="Q9" s="109">
        <v>15.500203619000001</v>
      </c>
      <c r="R9" s="109">
        <v>8.0830772170000014</v>
      </c>
      <c r="S9" s="109">
        <v>7.6884011589999997</v>
      </c>
      <c r="T9" s="109">
        <v>7.6697034416999994</v>
      </c>
      <c r="U9" s="109">
        <v>7.3811877320000008</v>
      </c>
      <c r="V9" s="109">
        <v>7.1826970600000006</v>
      </c>
      <c r="W9" s="109">
        <v>5.8880126970000006</v>
      </c>
      <c r="X9" s="109">
        <v>5.7860473059999995</v>
      </c>
      <c r="Y9" s="109">
        <v>5.5394061730000006</v>
      </c>
      <c r="Z9" s="109">
        <v>5.972040956999999</v>
      </c>
      <c r="AA9" s="109">
        <v>5.8036846200000012</v>
      </c>
      <c r="AB9" s="109">
        <v>5.8405897010000007</v>
      </c>
      <c r="AC9" s="109">
        <v>5.5673256699999989</v>
      </c>
      <c r="AD9" s="109">
        <v>5.3862121200000006</v>
      </c>
      <c r="AE9" s="109">
        <v>4.971386869999999</v>
      </c>
      <c r="AF9" s="109">
        <v>4.776785799999999</v>
      </c>
      <c r="AG9" s="109">
        <v>4.2819225000000003</v>
      </c>
      <c r="AH9" s="109">
        <v>4.2884616000000007</v>
      </c>
      <c r="AI9" s="109">
        <v>3.8395115390000001</v>
      </c>
      <c r="AJ9" s="109">
        <v>3.4345686660000001</v>
      </c>
      <c r="AK9" s="109">
        <v>3.04194034</v>
      </c>
      <c r="AL9" s="110">
        <v>2.5794111300000004</v>
      </c>
    </row>
    <row r="10" spans="1:46">
      <c r="B10" s="30" t="s">
        <v>132</v>
      </c>
      <c r="C10" s="405"/>
      <c r="D10" s="109">
        <v>122.1</v>
      </c>
      <c r="E10" s="109">
        <v>123.018443297</v>
      </c>
      <c r="F10" s="109">
        <v>98.051776915200008</v>
      </c>
      <c r="G10" s="109">
        <v>88.336988973320018</v>
      </c>
      <c r="H10" s="109">
        <v>85.244453629399956</v>
      </c>
      <c r="I10" s="109">
        <v>84.611016653400029</v>
      </c>
      <c r="J10" s="109">
        <v>73.835995567099957</v>
      </c>
      <c r="K10" s="109">
        <v>65.496425899000016</v>
      </c>
      <c r="L10" s="109">
        <v>68.01796924314003</v>
      </c>
      <c r="M10" s="109">
        <v>66.184434657599994</v>
      </c>
      <c r="N10" s="109">
        <v>67.140206584000012</v>
      </c>
      <c r="O10" s="109">
        <v>58.159062507499989</v>
      </c>
      <c r="P10" s="109">
        <v>57.454424954689998</v>
      </c>
      <c r="Q10" s="109">
        <v>63.54935567399999</v>
      </c>
      <c r="R10" s="109">
        <v>61.097734869999989</v>
      </c>
      <c r="S10" s="109">
        <v>50.473842267099997</v>
      </c>
      <c r="T10" s="109">
        <v>43.238812932299979</v>
      </c>
      <c r="U10" s="109">
        <v>30.902475679999991</v>
      </c>
      <c r="V10" s="109">
        <v>28.791212815800005</v>
      </c>
      <c r="W10" s="109">
        <v>19.341766063000001</v>
      </c>
      <c r="X10" s="109">
        <v>17.991638258100004</v>
      </c>
      <c r="Y10" s="109">
        <v>16.551310694500003</v>
      </c>
      <c r="Z10" s="109">
        <v>18.756123662910003</v>
      </c>
      <c r="AA10" s="109">
        <v>17.19102121500001</v>
      </c>
      <c r="AB10" s="109">
        <v>16.641978804000001</v>
      </c>
      <c r="AC10" s="109">
        <v>16.333933677200005</v>
      </c>
      <c r="AD10" s="109">
        <v>14.571694107999994</v>
      </c>
      <c r="AE10" s="109">
        <v>12.230880146999997</v>
      </c>
      <c r="AF10" s="109">
        <v>10.747530487999999</v>
      </c>
      <c r="AG10" s="109">
        <v>8.8914221020000017</v>
      </c>
      <c r="AH10" s="109">
        <v>8.2249115979999985</v>
      </c>
      <c r="AI10" s="109">
        <v>6.6451704130999998</v>
      </c>
      <c r="AJ10" s="109">
        <v>5.4748258123000006</v>
      </c>
      <c r="AK10" s="109">
        <v>4.516412127499998</v>
      </c>
      <c r="AL10" s="110">
        <v>3.3250248647000009</v>
      </c>
    </row>
    <row r="11" spans="1:46">
      <c r="B11" s="30" t="s">
        <v>133</v>
      </c>
      <c r="C11" s="405"/>
      <c r="D11" s="109">
        <v>24</v>
      </c>
      <c r="E11" s="109">
        <v>14.839555984300004</v>
      </c>
      <c r="F11" s="109">
        <v>30.228782771999981</v>
      </c>
      <c r="G11" s="109">
        <v>28.867213180000007</v>
      </c>
      <c r="H11" s="109">
        <v>18.803148070000002</v>
      </c>
      <c r="I11" s="109">
        <v>7.6192987999999993</v>
      </c>
      <c r="J11" s="109">
        <v>7.4900997</v>
      </c>
      <c r="K11" s="109">
        <v>3.5925636999999999</v>
      </c>
      <c r="L11" s="109">
        <v>0</v>
      </c>
      <c r="M11" s="109">
        <v>0</v>
      </c>
      <c r="N11" s="109">
        <v>0</v>
      </c>
      <c r="O11" s="109">
        <v>0</v>
      </c>
      <c r="P11" s="109">
        <v>0</v>
      </c>
      <c r="Q11" s="109">
        <v>0</v>
      </c>
      <c r="R11" s="109">
        <v>0</v>
      </c>
      <c r="S11" s="109">
        <v>0</v>
      </c>
      <c r="T11" s="109">
        <v>0</v>
      </c>
      <c r="U11" s="109">
        <v>0</v>
      </c>
      <c r="V11" s="109">
        <v>0</v>
      </c>
      <c r="W11" s="109">
        <v>0</v>
      </c>
      <c r="X11" s="109">
        <v>0</v>
      </c>
      <c r="Y11" s="109">
        <v>0</v>
      </c>
      <c r="Z11" s="109">
        <v>0</v>
      </c>
      <c r="AA11" s="109">
        <v>0</v>
      </c>
      <c r="AB11" s="109">
        <v>0</v>
      </c>
      <c r="AC11" s="109">
        <v>0</v>
      </c>
      <c r="AD11" s="109">
        <v>0</v>
      </c>
      <c r="AE11" s="109">
        <v>0</v>
      </c>
      <c r="AF11" s="109">
        <v>0</v>
      </c>
      <c r="AG11" s="109">
        <v>0</v>
      </c>
      <c r="AH11" s="109">
        <v>0</v>
      </c>
      <c r="AI11" s="109">
        <v>0</v>
      </c>
      <c r="AJ11" s="109">
        <v>0</v>
      </c>
      <c r="AK11" s="109">
        <v>0</v>
      </c>
      <c r="AL11" s="110">
        <v>0</v>
      </c>
    </row>
    <row r="12" spans="1:46">
      <c r="B12" s="30" t="s">
        <v>134</v>
      </c>
      <c r="C12" s="405"/>
      <c r="D12" s="109">
        <v>4.7</v>
      </c>
      <c r="E12" s="109">
        <v>6.5070709289999993</v>
      </c>
      <c r="F12" s="109">
        <v>6.5070225929999985</v>
      </c>
      <c r="G12" s="109">
        <v>6.5088352360000057</v>
      </c>
      <c r="H12" s="109">
        <v>6.5088351980000061</v>
      </c>
      <c r="I12" s="109">
        <v>6.6587748339999999</v>
      </c>
      <c r="J12" s="109">
        <v>6.6587748290000013</v>
      </c>
      <c r="K12" s="109">
        <v>6.658774853999998</v>
      </c>
      <c r="L12" s="109">
        <v>6.661074669000004</v>
      </c>
      <c r="M12" s="109">
        <v>6.6627844149999857</v>
      </c>
      <c r="N12" s="109">
        <v>6.6627843899999997</v>
      </c>
      <c r="O12" s="109">
        <v>6.6627822750000014</v>
      </c>
      <c r="P12" s="109">
        <v>6.6627822849999987</v>
      </c>
      <c r="Q12" s="109">
        <v>6.6590079990000035</v>
      </c>
      <c r="R12" s="109">
        <v>6.6587459930000064</v>
      </c>
      <c r="S12" s="109">
        <v>6.6620299709999928</v>
      </c>
      <c r="T12" s="109">
        <v>6.6627844059999974</v>
      </c>
      <c r="U12" s="109">
        <v>6.6627822530000085</v>
      </c>
      <c r="V12" s="109">
        <v>6.6627836249999994</v>
      </c>
      <c r="W12" s="109">
        <v>6.662782256999991</v>
      </c>
      <c r="X12" s="109">
        <v>6.6627821329999968</v>
      </c>
      <c r="Y12" s="109">
        <v>6.6627844230000104</v>
      </c>
      <c r="Z12" s="109">
        <v>6.6627844400000011</v>
      </c>
      <c r="AA12" s="109">
        <v>6.6627843949999992</v>
      </c>
      <c r="AB12" s="109">
        <v>6.6627844059999983</v>
      </c>
      <c r="AC12" s="109">
        <v>6.6627843960000011</v>
      </c>
      <c r="AD12" s="109">
        <v>6.662784411000005</v>
      </c>
      <c r="AE12" s="109">
        <v>6.6627835449999981</v>
      </c>
      <c r="AF12" s="109">
        <v>6.6627843669999978</v>
      </c>
      <c r="AG12" s="109">
        <v>6.6627844570000088</v>
      </c>
      <c r="AH12" s="109">
        <v>6.6627843469999872</v>
      </c>
      <c r="AI12" s="109">
        <v>6.6627466860000091</v>
      </c>
      <c r="AJ12" s="109">
        <v>6.6617696060000009</v>
      </c>
      <c r="AK12" s="109">
        <v>6.662638972999992</v>
      </c>
      <c r="AL12" s="110">
        <v>6.6627844200000057</v>
      </c>
    </row>
    <row r="13" spans="1:46">
      <c r="B13" s="30" t="s">
        <v>135</v>
      </c>
      <c r="C13" s="405"/>
      <c r="D13" s="109">
        <v>14.974312499999998</v>
      </c>
      <c r="E13" s="109">
        <v>20.726826926000001</v>
      </c>
      <c r="F13" s="109">
        <v>18.959985978999999</v>
      </c>
      <c r="G13" s="109">
        <v>19.411263085000002</v>
      </c>
      <c r="H13" s="109">
        <v>25.452689318000001</v>
      </c>
      <c r="I13" s="109">
        <v>32.309326118999998</v>
      </c>
      <c r="J13" s="109">
        <v>45.374641949000001</v>
      </c>
      <c r="K13" s="109">
        <v>54.595410182000002</v>
      </c>
      <c r="L13" s="109">
        <v>61.889254182999998</v>
      </c>
      <c r="M13" s="109">
        <v>56.121351099000002</v>
      </c>
      <c r="N13" s="109">
        <v>57.089474678000002</v>
      </c>
      <c r="O13" s="109">
        <v>61.217571120999999</v>
      </c>
      <c r="P13" s="109">
        <v>64.091335631999996</v>
      </c>
      <c r="Q13" s="109">
        <v>59.121404030999997</v>
      </c>
      <c r="R13" s="109">
        <v>53.379765521000003</v>
      </c>
      <c r="S13" s="109">
        <v>51.277027091000001</v>
      </c>
      <c r="T13" s="109">
        <v>53.651047177999999</v>
      </c>
      <c r="U13" s="109">
        <v>51.610122361000002</v>
      </c>
      <c r="V13" s="109">
        <v>46.921479988000002</v>
      </c>
      <c r="W13" s="109">
        <v>45.729917194999999</v>
      </c>
      <c r="X13" s="109">
        <v>41.325299278000003</v>
      </c>
      <c r="Y13" s="109">
        <v>43.968123542000001</v>
      </c>
      <c r="Z13" s="109">
        <v>39.881272422999999</v>
      </c>
      <c r="AA13" s="109">
        <v>43.49037319</v>
      </c>
      <c r="AB13" s="109">
        <v>44.748273732000001</v>
      </c>
      <c r="AC13" s="109">
        <v>44.748273732000001</v>
      </c>
      <c r="AD13" s="109">
        <v>44.748273732000001</v>
      </c>
      <c r="AE13" s="109">
        <v>44.748273732000001</v>
      </c>
      <c r="AF13" s="109">
        <v>44.748273732000001</v>
      </c>
      <c r="AG13" s="109">
        <v>44.748273732000001</v>
      </c>
      <c r="AH13" s="109">
        <v>44.748273732000001</v>
      </c>
      <c r="AI13" s="109">
        <v>44.748273732000001</v>
      </c>
      <c r="AJ13" s="109">
        <v>44.748273732000001</v>
      </c>
      <c r="AK13" s="109">
        <v>44.748273732000001</v>
      </c>
      <c r="AL13" s="110">
        <v>44.748273732000001</v>
      </c>
    </row>
    <row r="14" spans="1:46">
      <c r="B14" s="30" t="s">
        <v>136</v>
      </c>
      <c r="C14" s="405"/>
      <c r="D14" s="109">
        <v>0</v>
      </c>
      <c r="E14" s="109">
        <v>0.21898056900000001</v>
      </c>
      <c r="F14" s="109">
        <v>0.21898056900000001</v>
      </c>
      <c r="G14" s="109">
        <v>0.25576931199999997</v>
      </c>
      <c r="H14" s="109">
        <v>0.25997375199999995</v>
      </c>
      <c r="I14" s="109">
        <v>0.29501064199999999</v>
      </c>
      <c r="J14" s="109">
        <v>0.33004752200000009</v>
      </c>
      <c r="K14" s="109">
        <v>0.36508440199999997</v>
      </c>
      <c r="L14" s="109">
        <v>0.40012130200000007</v>
      </c>
      <c r="M14" s="109">
        <v>1.6999899169999999</v>
      </c>
      <c r="N14" s="109">
        <v>1.7350268169999998</v>
      </c>
      <c r="O14" s="109">
        <v>2.3166392119999988</v>
      </c>
      <c r="P14" s="109">
        <v>2.6424822819999987</v>
      </c>
      <c r="Q14" s="109">
        <v>3.5639525119999997</v>
      </c>
      <c r="R14" s="109">
        <v>3.8092107419999999</v>
      </c>
      <c r="S14" s="109">
        <v>3.8442476420000005</v>
      </c>
      <c r="T14" s="109">
        <v>3.9493583020000003</v>
      </c>
      <c r="U14" s="109">
        <v>3.9843952020000009</v>
      </c>
      <c r="V14" s="109">
        <v>5.8063134920000037</v>
      </c>
      <c r="W14" s="109">
        <v>7.5581582920000026</v>
      </c>
      <c r="X14" s="109">
        <v>9.3450397120000055</v>
      </c>
      <c r="Y14" s="109">
        <v>9.3450397120000055</v>
      </c>
      <c r="Z14" s="109">
        <v>9.3450397120000055</v>
      </c>
      <c r="AA14" s="109">
        <v>9.3450397120000055</v>
      </c>
      <c r="AB14" s="109">
        <v>9.3450397120000055</v>
      </c>
      <c r="AC14" s="109">
        <v>11.096891266999998</v>
      </c>
      <c r="AD14" s="109">
        <v>11.096891266999998</v>
      </c>
      <c r="AE14" s="109">
        <v>12.824203442000009</v>
      </c>
      <c r="AF14" s="109">
        <v>12.824203442000009</v>
      </c>
      <c r="AG14" s="109">
        <v>14.575554506000007</v>
      </c>
      <c r="AH14" s="109">
        <v>14.575308522000006</v>
      </c>
      <c r="AI14" s="109">
        <v>16.325795231999994</v>
      </c>
      <c r="AJ14" s="109">
        <v>17.725867140000005</v>
      </c>
      <c r="AK14" s="109">
        <v>19.12569628000001</v>
      </c>
      <c r="AL14" s="110">
        <v>20.525877657999988</v>
      </c>
    </row>
    <row r="15" spans="1:46">
      <c r="B15" s="30" t="s">
        <v>137</v>
      </c>
      <c r="C15" s="405"/>
      <c r="D15" s="109">
        <v>67.099999999999994</v>
      </c>
      <c r="E15" s="109">
        <v>61.388106800000017</v>
      </c>
      <c r="F15" s="109">
        <v>61.354849000000023</v>
      </c>
      <c r="G15" s="109">
        <v>61.318864400000024</v>
      </c>
      <c r="H15" s="109">
        <v>61.284131900000027</v>
      </c>
      <c r="I15" s="109">
        <v>61.179445399999999</v>
      </c>
      <c r="J15" s="109">
        <v>54.711132200000009</v>
      </c>
      <c r="K15" s="109">
        <v>48.467858500000006</v>
      </c>
      <c r="L15" s="109">
        <v>32.197556100000007</v>
      </c>
      <c r="M15" s="109">
        <v>32.113374400000012</v>
      </c>
      <c r="N15" s="109">
        <v>31.809044800000009</v>
      </c>
      <c r="O15" s="109">
        <v>31.985420899999994</v>
      </c>
      <c r="P15" s="109">
        <v>26.288735200000001</v>
      </c>
      <c r="Q15" s="109">
        <v>18.454928900000002</v>
      </c>
      <c r="R15" s="109">
        <v>28.829121899999993</v>
      </c>
      <c r="S15" s="109">
        <v>41.134212700000013</v>
      </c>
      <c r="T15" s="109">
        <v>40.902094600000012</v>
      </c>
      <c r="U15" s="109">
        <v>53.01162759999999</v>
      </c>
      <c r="V15" s="109">
        <v>52.736765999999982</v>
      </c>
      <c r="W15" s="109">
        <v>63.629513499999987</v>
      </c>
      <c r="X15" s="109">
        <v>63.507798400000006</v>
      </c>
      <c r="Y15" s="109">
        <v>63.090693100000003</v>
      </c>
      <c r="Z15" s="109">
        <v>63.272271700000005</v>
      </c>
      <c r="AA15" s="109">
        <v>62.600434399999983</v>
      </c>
      <c r="AB15" s="109">
        <v>62.691971199999998</v>
      </c>
      <c r="AC15" s="109">
        <v>62.487264199999991</v>
      </c>
      <c r="AD15" s="109">
        <v>65.538438799999994</v>
      </c>
      <c r="AE15" s="109">
        <v>68.416672900000009</v>
      </c>
      <c r="AF15" s="109">
        <v>71.368385799999984</v>
      </c>
      <c r="AG15" s="109">
        <v>73.704820599999977</v>
      </c>
      <c r="AH15" s="109">
        <v>76.162445599999998</v>
      </c>
      <c r="AI15" s="109">
        <v>79.418761700000005</v>
      </c>
      <c r="AJ15" s="109">
        <v>81.430582200000018</v>
      </c>
      <c r="AK15" s="109">
        <v>82.317706950000002</v>
      </c>
      <c r="AL15" s="110">
        <v>83.902416339999988</v>
      </c>
    </row>
    <row r="16" spans="1:46">
      <c r="B16" s="30" t="s">
        <v>138</v>
      </c>
      <c r="C16" s="405"/>
      <c r="D16" s="109">
        <v>16.600000000000001</v>
      </c>
      <c r="E16" s="109">
        <v>17.638531812000004</v>
      </c>
      <c r="F16" s="109">
        <v>24.126475602000024</v>
      </c>
      <c r="G16" s="109">
        <v>29.697828392000023</v>
      </c>
      <c r="H16" s="109">
        <v>33.216340762000023</v>
      </c>
      <c r="I16" s="109">
        <v>34.920938772000014</v>
      </c>
      <c r="J16" s="109">
        <v>36.28210560199998</v>
      </c>
      <c r="K16" s="109">
        <v>42.857994862000012</v>
      </c>
      <c r="L16" s="109">
        <v>48.982489821999991</v>
      </c>
      <c r="M16" s="109">
        <v>53.056824131999925</v>
      </c>
      <c r="N16" s="109">
        <v>59.412620091999976</v>
      </c>
      <c r="O16" s="109">
        <v>62.483385921999997</v>
      </c>
      <c r="P16" s="109">
        <v>64.79869202199994</v>
      </c>
      <c r="Q16" s="109">
        <v>66.913143631999958</v>
      </c>
      <c r="R16" s="109">
        <v>70.794149781999991</v>
      </c>
      <c r="S16" s="109">
        <v>72.856341522000051</v>
      </c>
      <c r="T16" s="109">
        <v>78.834332462000063</v>
      </c>
      <c r="U16" s="109">
        <v>80.867448691999996</v>
      </c>
      <c r="V16" s="109">
        <v>85.031060052000015</v>
      </c>
      <c r="W16" s="109">
        <v>87.037206471999866</v>
      </c>
      <c r="X16" s="109">
        <v>89.092193192000025</v>
      </c>
      <c r="Y16" s="109">
        <v>89.045289271999749</v>
      </c>
      <c r="Z16" s="109">
        <v>89.070056321999985</v>
      </c>
      <c r="AA16" s="109">
        <v>89.051487252000044</v>
      </c>
      <c r="AB16" s="109">
        <v>89.059733822000013</v>
      </c>
      <c r="AC16" s="109">
        <v>89.008812382000002</v>
      </c>
      <c r="AD16" s="109">
        <v>88.998359772000015</v>
      </c>
      <c r="AE16" s="109">
        <v>88.926117452000057</v>
      </c>
      <c r="AF16" s="109">
        <v>88.904895521999819</v>
      </c>
      <c r="AG16" s="109">
        <v>88.81855618799986</v>
      </c>
      <c r="AH16" s="109">
        <v>88.799234550999913</v>
      </c>
      <c r="AI16" s="109">
        <v>88.664885713000004</v>
      </c>
      <c r="AJ16" s="109">
        <v>88.555600882000135</v>
      </c>
      <c r="AK16" s="109">
        <v>88.440449282999865</v>
      </c>
      <c r="AL16" s="110">
        <v>88.292142767999991</v>
      </c>
    </row>
    <row r="17" spans="2:38">
      <c r="B17" s="30" t="s">
        <v>139</v>
      </c>
      <c r="C17" s="405"/>
      <c r="D17" s="109">
        <v>21.5</v>
      </c>
      <c r="E17" s="109">
        <v>25.268919571339985</v>
      </c>
      <c r="F17" s="109">
        <v>27.425261580340017</v>
      </c>
      <c r="G17" s="109">
        <v>27.956147118340017</v>
      </c>
      <c r="H17" s="109">
        <v>28.459848898340017</v>
      </c>
      <c r="I17" s="109">
        <v>28.838290804339998</v>
      </c>
      <c r="J17" s="109">
        <v>29.669071749340031</v>
      </c>
      <c r="K17" s="109">
        <v>31.650117204339992</v>
      </c>
      <c r="L17" s="109">
        <v>34.995153126339972</v>
      </c>
      <c r="M17" s="109">
        <v>37.037945044339985</v>
      </c>
      <c r="N17" s="109">
        <v>38.269509329639959</v>
      </c>
      <c r="O17" s="109">
        <v>39.032755503339985</v>
      </c>
      <c r="P17" s="109">
        <v>39.843513230339937</v>
      </c>
      <c r="Q17" s="109">
        <v>40.239755523339952</v>
      </c>
      <c r="R17" s="109">
        <v>40.432079144339895</v>
      </c>
      <c r="S17" s="109">
        <v>40.575212188339925</v>
      </c>
      <c r="T17" s="109">
        <v>40.717897971339923</v>
      </c>
      <c r="U17" s="109">
        <v>40.854752416339949</v>
      </c>
      <c r="V17" s="109">
        <v>40.9925472903399</v>
      </c>
      <c r="W17" s="109">
        <v>41.070295835339955</v>
      </c>
      <c r="X17" s="109">
        <v>41.156744890339908</v>
      </c>
      <c r="Y17" s="109">
        <v>41.29616576433996</v>
      </c>
      <c r="Z17" s="109">
        <v>41.450392842339959</v>
      </c>
      <c r="AA17" s="109">
        <v>41.534917387339952</v>
      </c>
      <c r="AB17" s="109">
        <v>41.679290414339924</v>
      </c>
      <c r="AC17" s="109">
        <v>41.770466851339954</v>
      </c>
      <c r="AD17" s="109">
        <v>41.887017349339978</v>
      </c>
      <c r="AE17" s="109">
        <v>41.947080236339914</v>
      </c>
      <c r="AF17" s="109">
        <v>42.060357552339916</v>
      </c>
      <c r="AG17" s="109">
        <v>42.097411141339919</v>
      </c>
      <c r="AH17" s="109">
        <v>42.202514657339925</v>
      </c>
      <c r="AI17" s="109">
        <v>42.184488024339949</v>
      </c>
      <c r="AJ17" s="109">
        <v>42.234698687339957</v>
      </c>
      <c r="AK17" s="109">
        <v>42.284338446339959</v>
      </c>
      <c r="AL17" s="110">
        <v>42.288747757339948</v>
      </c>
    </row>
    <row r="18" spans="2:38">
      <c r="B18" s="30" t="s">
        <v>140</v>
      </c>
      <c r="C18" s="405"/>
      <c r="D18" s="109">
        <v>8.5249999999999986</v>
      </c>
      <c r="E18" s="109">
        <v>9.2406938999999984</v>
      </c>
      <c r="F18" s="109">
        <v>9.6510175999999994</v>
      </c>
      <c r="G18" s="109">
        <v>10.0480202</v>
      </c>
      <c r="H18" s="109">
        <v>10.4302089</v>
      </c>
      <c r="I18" s="109">
        <v>10.837165600000002</v>
      </c>
      <c r="J18" s="109">
        <v>11.3396118</v>
      </c>
      <c r="K18" s="109">
        <v>11.880082264</v>
      </c>
      <c r="L18" s="109">
        <v>12.565531364000002</v>
      </c>
      <c r="M18" s="109">
        <v>13.472631747300001</v>
      </c>
      <c r="N18" s="109">
        <v>14.4100328473</v>
      </c>
      <c r="O18" s="109">
        <v>15.4341487473</v>
      </c>
      <c r="P18" s="109">
        <v>16.393463047299999</v>
      </c>
      <c r="Q18" s="109">
        <v>17.136598447299999</v>
      </c>
      <c r="R18" s="109">
        <v>17.813674847299996</v>
      </c>
      <c r="S18" s="109">
        <v>18.424172147299998</v>
      </c>
      <c r="T18" s="109">
        <v>18.967656247299995</v>
      </c>
      <c r="U18" s="109">
        <v>19.481395647300001</v>
      </c>
      <c r="V18" s="109">
        <v>20.078081947299999</v>
      </c>
      <c r="W18" s="109">
        <v>20.471847447299997</v>
      </c>
      <c r="X18" s="109">
        <v>20.835015047299997</v>
      </c>
      <c r="Y18" s="109">
        <v>21.134850147299996</v>
      </c>
      <c r="Z18" s="109">
        <v>21.405894147299996</v>
      </c>
      <c r="AA18" s="109">
        <v>21.638967547300002</v>
      </c>
      <c r="AB18" s="109">
        <v>21.872045647300006</v>
      </c>
      <c r="AC18" s="109">
        <v>22.0862802473</v>
      </c>
      <c r="AD18" s="109">
        <v>22.300513747300002</v>
      </c>
      <c r="AE18" s="109">
        <v>22.514749247299999</v>
      </c>
      <c r="AF18" s="109">
        <v>22.728980547300001</v>
      </c>
      <c r="AG18" s="109">
        <v>22.940400873299996</v>
      </c>
      <c r="AH18" s="109">
        <v>23.1533454733</v>
      </c>
      <c r="AI18" s="109">
        <v>23.361616850300003</v>
      </c>
      <c r="AJ18" s="109">
        <v>23.570554250300003</v>
      </c>
      <c r="AK18" s="109">
        <v>23.778289787799999</v>
      </c>
      <c r="AL18" s="110">
        <v>23.9892859548</v>
      </c>
    </row>
    <row r="19" spans="2:38">
      <c r="B19" s="30" t="s">
        <v>141</v>
      </c>
      <c r="C19" s="405"/>
      <c r="D19" s="109">
        <v>0.2</v>
      </c>
      <c r="E19" s="109">
        <v>1.05765965E-2</v>
      </c>
      <c r="F19" s="109">
        <v>1.14345995E-2</v>
      </c>
      <c r="G19" s="109">
        <v>9.2298748999999999E-2</v>
      </c>
      <c r="H19" s="109">
        <v>0.38865977350000003</v>
      </c>
      <c r="I19" s="109">
        <v>0.68093191439999989</v>
      </c>
      <c r="J19" s="109">
        <v>0.71806635000000008</v>
      </c>
      <c r="K19" s="109">
        <v>1.0609637824000002</v>
      </c>
      <c r="L19" s="109">
        <v>1.4519822870000001</v>
      </c>
      <c r="M19" s="109">
        <v>1.5042304499999999</v>
      </c>
      <c r="N19" s="109">
        <v>1.6454345350999997</v>
      </c>
      <c r="O19" s="109">
        <v>1.8484053339999997</v>
      </c>
      <c r="P19" s="109">
        <v>2.2530508188999994</v>
      </c>
      <c r="Q19" s="109">
        <v>2.8264444510000004</v>
      </c>
      <c r="R19" s="109">
        <v>2.8867738430000003</v>
      </c>
      <c r="S19" s="109">
        <v>2.3200248580000005</v>
      </c>
      <c r="T19" s="109">
        <v>2.1489346500000002</v>
      </c>
      <c r="U19" s="109">
        <v>2.4974718280000001</v>
      </c>
      <c r="V19" s="109">
        <v>2.3711443430000005</v>
      </c>
      <c r="W19" s="109">
        <v>2.0266752319999997</v>
      </c>
      <c r="X19" s="109">
        <v>1.7444430769999997</v>
      </c>
      <c r="Y19" s="109">
        <v>1.6166935389999997</v>
      </c>
      <c r="Z19" s="109">
        <v>1.5579874079999998</v>
      </c>
      <c r="AA19" s="109">
        <v>1.7862960000000001</v>
      </c>
      <c r="AB19" s="109">
        <v>1.6971172099</v>
      </c>
      <c r="AC19" s="109">
        <v>1.6277506810000004</v>
      </c>
      <c r="AD19" s="109">
        <v>1.5931858361000004</v>
      </c>
      <c r="AE19" s="109">
        <v>1.5543111854000002</v>
      </c>
      <c r="AF19" s="109">
        <v>1.5626396997000005</v>
      </c>
      <c r="AG19" s="109">
        <v>1.5186088037000003</v>
      </c>
      <c r="AH19" s="109">
        <v>1.5906108536000005</v>
      </c>
      <c r="AI19" s="109">
        <v>1.4508266951000002</v>
      </c>
      <c r="AJ19" s="109">
        <v>1.3215273262000002</v>
      </c>
      <c r="AK19" s="109">
        <v>1.2062901083000004</v>
      </c>
      <c r="AL19" s="110">
        <v>0.98815857439999999</v>
      </c>
    </row>
    <row r="20" spans="2:38">
      <c r="B20" s="30" t="s">
        <v>142</v>
      </c>
      <c r="C20" s="405"/>
      <c r="D20" s="109">
        <v>14.359105403832018</v>
      </c>
      <c r="E20" s="109">
        <v>15.50427115018987</v>
      </c>
      <c r="F20" s="109">
        <v>17.315429414735824</v>
      </c>
      <c r="G20" s="109">
        <v>18.307084933175901</v>
      </c>
      <c r="H20" s="109">
        <v>19.527550172201988</v>
      </c>
      <c r="I20" s="109">
        <v>20.24113251490957</v>
      </c>
      <c r="J20" s="109">
        <v>21.299962196473764</v>
      </c>
      <c r="K20" s="109">
        <v>21.936002400228336</v>
      </c>
      <c r="L20" s="109">
        <v>22.644316163734903</v>
      </c>
      <c r="M20" s="109">
        <v>23.387377939671111</v>
      </c>
      <c r="N20" s="109">
        <v>24.353139647956095</v>
      </c>
      <c r="O20" s="109">
        <v>25.263673702481118</v>
      </c>
      <c r="P20" s="109">
        <v>26.300534952280785</v>
      </c>
      <c r="Q20" s="109">
        <v>27.359212598955342</v>
      </c>
      <c r="R20" s="109">
        <v>28.590963239395411</v>
      </c>
      <c r="S20" s="109">
        <v>29.637281793373582</v>
      </c>
      <c r="T20" s="109">
        <v>30.605302598858103</v>
      </c>
      <c r="U20" s="109">
        <v>31.507029231485227</v>
      </c>
      <c r="V20" s="109">
        <v>32.595407111949328</v>
      </c>
      <c r="W20" s="109">
        <v>33.367230707122275</v>
      </c>
      <c r="X20" s="109">
        <v>34.014785672862807</v>
      </c>
      <c r="Y20" s="109">
        <v>34.410923478323305</v>
      </c>
      <c r="Z20" s="109">
        <v>34.66830904172938</v>
      </c>
      <c r="AA20" s="109">
        <v>34.814289945533126</v>
      </c>
      <c r="AB20" s="109">
        <v>34.805987867891275</v>
      </c>
      <c r="AC20" s="109">
        <v>34.889293412526534</v>
      </c>
      <c r="AD20" s="109">
        <v>34.996894118266887</v>
      </c>
      <c r="AE20" s="109">
        <v>35.120875204619516</v>
      </c>
      <c r="AF20" s="109">
        <v>35.279576075633351</v>
      </c>
      <c r="AG20" s="109">
        <v>35.470474857163062</v>
      </c>
      <c r="AH20" s="109">
        <v>35.683821182274365</v>
      </c>
      <c r="AI20" s="109">
        <v>35.923749589409368</v>
      </c>
      <c r="AJ20" s="109">
        <v>36.170519639529658</v>
      </c>
      <c r="AK20" s="109">
        <v>36.443837515636375</v>
      </c>
      <c r="AL20" s="110">
        <v>36.712924593829783</v>
      </c>
    </row>
    <row r="21" spans="2:38" ht="13.5" thickBot="1">
      <c r="B21" s="27" t="s">
        <v>236</v>
      </c>
      <c r="C21" s="406"/>
      <c r="D21" s="161">
        <v>242.5972304213478</v>
      </c>
      <c r="E21" s="111">
        <v>211.337067557529</v>
      </c>
      <c r="F21" s="111">
        <v>224.71235316133698</v>
      </c>
      <c r="G21" s="111">
        <v>209.48106573484753</v>
      </c>
      <c r="H21" s="111">
        <v>180.55457670625449</v>
      </c>
      <c r="I21" s="111">
        <v>151.99239013134238</v>
      </c>
      <c r="J21" s="111">
        <v>144.62447576527396</v>
      </c>
      <c r="K21" s="111">
        <v>126.13896491410171</v>
      </c>
      <c r="L21" s="111">
        <v>121.6817053317844</v>
      </c>
      <c r="M21" s="111">
        <v>115.4427986360943</v>
      </c>
      <c r="N21" s="111">
        <v>112.53794284325977</v>
      </c>
      <c r="O21" s="111">
        <v>101.92204563065788</v>
      </c>
      <c r="P21" s="111">
        <v>102.58638764985854</v>
      </c>
      <c r="Q21" s="111">
        <v>110.04647698106838</v>
      </c>
      <c r="R21" s="111">
        <v>94.466051090260308</v>
      </c>
      <c r="S21" s="111">
        <v>78.223255967646651</v>
      </c>
      <c r="T21" s="111">
        <v>69.09105158520839</v>
      </c>
      <c r="U21" s="111">
        <v>53.748892407621128</v>
      </c>
      <c r="V21" s="111">
        <v>49.791801062368137</v>
      </c>
      <c r="W21" s="111">
        <v>35.997052316495875</v>
      </c>
      <c r="X21" s="111">
        <v>33.054831495893133</v>
      </c>
      <c r="Y21" s="111">
        <v>30.8991171681966</v>
      </c>
      <c r="Z21" s="111">
        <v>33.239702939950703</v>
      </c>
      <c r="AA21" s="111">
        <v>31.964994940945438</v>
      </c>
      <c r="AB21" s="111">
        <v>31.130857215987021</v>
      </c>
      <c r="AC21" s="111">
        <v>29.983181578780449</v>
      </c>
      <c r="AD21" s="111">
        <v>27.590938627614641</v>
      </c>
      <c r="AE21" s="111">
        <v>24.279462371710117</v>
      </c>
      <c r="AF21" s="111">
        <v>22.336534836278428</v>
      </c>
      <c r="AG21" s="111">
        <v>19.529369491437876</v>
      </c>
      <c r="AH21" s="111">
        <v>18.906541363272005</v>
      </c>
      <c r="AI21" s="111">
        <v>16.169986081281081</v>
      </c>
      <c r="AJ21" s="111">
        <v>13.972986952571592</v>
      </c>
      <c r="AK21" s="111">
        <v>12.084118133975926</v>
      </c>
      <c r="AL21" s="160">
        <v>9.563402626927024</v>
      </c>
    </row>
    <row r="22" spans="2:38">
      <c r="B22" s="163" t="s">
        <v>237</v>
      </c>
      <c r="C22" s="163"/>
      <c r="D22" s="162">
        <f>-1*MIN(0,D13)</f>
        <v>0</v>
      </c>
      <c r="E22" s="162">
        <f t="shared" ref="E22:AL22" si="0">-1*MIN(0,E13)</f>
        <v>0</v>
      </c>
      <c r="F22" s="162">
        <f t="shared" si="0"/>
        <v>0</v>
      </c>
      <c r="G22" s="162">
        <f t="shared" si="0"/>
        <v>0</v>
      </c>
      <c r="H22" s="162">
        <f t="shared" si="0"/>
        <v>0</v>
      </c>
      <c r="I22" s="162">
        <f t="shared" si="0"/>
        <v>0</v>
      </c>
      <c r="J22" s="162">
        <f t="shared" si="0"/>
        <v>0</v>
      </c>
      <c r="K22" s="162">
        <f t="shared" si="0"/>
        <v>0</v>
      </c>
      <c r="L22" s="162">
        <f t="shared" si="0"/>
        <v>0</v>
      </c>
      <c r="M22" s="162">
        <f t="shared" si="0"/>
        <v>0</v>
      </c>
      <c r="N22" s="162">
        <f t="shared" si="0"/>
        <v>0</v>
      </c>
      <c r="O22" s="162">
        <f t="shared" si="0"/>
        <v>0</v>
      </c>
      <c r="P22" s="162">
        <f t="shared" si="0"/>
        <v>0</v>
      </c>
      <c r="Q22" s="162">
        <f t="shared" si="0"/>
        <v>0</v>
      </c>
      <c r="R22" s="162">
        <f t="shared" si="0"/>
        <v>0</v>
      </c>
      <c r="S22" s="162">
        <f t="shared" si="0"/>
        <v>0</v>
      </c>
      <c r="T22" s="162">
        <f t="shared" si="0"/>
        <v>0</v>
      </c>
      <c r="U22" s="162">
        <f t="shared" si="0"/>
        <v>0</v>
      </c>
      <c r="V22" s="162">
        <f t="shared" si="0"/>
        <v>0</v>
      </c>
      <c r="W22" s="162">
        <f t="shared" si="0"/>
        <v>0</v>
      </c>
      <c r="X22" s="162">
        <f t="shared" si="0"/>
        <v>0</v>
      </c>
      <c r="Y22" s="162">
        <f t="shared" si="0"/>
        <v>0</v>
      </c>
      <c r="Z22" s="162">
        <f t="shared" si="0"/>
        <v>0</v>
      </c>
      <c r="AA22" s="162">
        <f t="shared" si="0"/>
        <v>0</v>
      </c>
      <c r="AB22" s="162">
        <f t="shared" si="0"/>
        <v>0</v>
      </c>
      <c r="AC22" s="162">
        <f t="shared" si="0"/>
        <v>0</v>
      </c>
      <c r="AD22" s="162">
        <f t="shared" si="0"/>
        <v>0</v>
      </c>
      <c r="AE22" s="162">
        <f t="shared" si="0"/>
        <v>0</v>
      </c>
      <c r="AF22" s="162">
        <f t="shared" si="0"/>
        <v>0</v>
      </c>
      <c r="AG22" s="162">
        <f t="shared" si="0"/>
        <v>0</v>
      </c>
      <c r="AH22" s="162">
        <f t="shared" si="0"/>
        <v>0</v>
      </c>
      <c r="AI22" s="162">
        <f t="shared" si="0"/>
        <v>0</v>
      </c>
      <c r="AJ22" s="162">
        <f t="shared" si="0"/>
        <v>0</v>
      </c>
      <c r="AK22" s="162">
        <f t="shared" si="0"/>
        <v>0</v>
      </c>
      <c r="AL22" s="162">
        <f t="shared" si="0"/>
        <v>0</v>
      </c>
    </row>
    <row r="24" spans="2:38" ht="13.5" thickBot="1">
      <c r="B24" s="25"/>
      <c r="C24" s="25"/>
      <c r="D24" s="25"/>
    </row>
    <row r="25" spans="2:38">
      <c r="B25" s="26" t="s">
        <v>32</v>
      </c>
      <c r="C25" s="112"/>
      <c r="D25" s="112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2"/>
    </row>
    <row r="26" spans="2:38">
      <c r="B26" s="23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70"/>
    </row>
    <row r="27" spans="2:38">
      <c r="B27" s="29" t="s">
        <v>36</v>
      </c>
      <c r="C27" s="113">
        <v>2015</v>
      </c>
      <c r="D27" s="113">
        <v>2016</v>
      </c>
      <c r="E27" s="113">
        <v>2017</v>
      </c>
      <c r="F27" s="113">
        <v>2018</v>
      </c>
      <c r="G27" s="113">
        <v>2019</v>
      </c>
      <c r="H27" s="113">
        <v>2020</v>
      </c>
      <c r="I27" s="113">
        <v>2021</v>
      </c>
      <c r="J27" s="113">
        <v>2022</v>
      </c>
      <c r="K27" s="113">
        <v>2023</v>
      </c>
      <c r="L27" s="113">
        <v>2024</v>
      </c>
      <c r="M27" s="113">
        <v>2025</v>
      </c>
      <c r="N27" s="113">
        <v>2026</v>
      </c>
      <c r="O27" s="113">
        <v>2027</v>
      </c>
      <c r="P27" s="113">
        <v>2028</v>
      </c>
      <c r="Q27" s="113">
        <v>2029</v>
      </c>
      <c r="R27" s="113">
        <v>2030</v>
      </c>
      <c r="S27" s="113">
        <v>2031</v>
      </c>
      <c r="T27" s="113">
        <v>2032</v>
      </c>
      <c r="U27" s="113">
        <v>2033</v>
      </c>
      <c r="V27" s="113">
        <v>2034</v>
      </c>
      <c r="W27" s="113">
        <v>2035</v>
      </c>
      <c r="X27" s="113">
        <v>2036</v>
      </c>
      <c r="Y27" s="113">
        <v>2037</v>
      </c>
      <c r="Z27" s="113">
        <v>2038</v>
      </c>
      <c r="AA27" s="113">
        <v>2039</v>
      </c>
      <c r="AB27" s="113">
        <v>2040</v>
      </c>
      <c r="AC27" s="113">
        <v>2041</v>
      </c>
      <c r="AD27" s="113">
        <v>2042</v>
      </c>
      <c r="AE27" s="113">
        <v>2043</v>
      </c>
      <c r="AF27" s="113">
        <v>2044</v>
      </c>
      <c r="AG27" s="113">
        <v>2045</v>
      </c>
      <c r="AH27" s="113">
        <v>2046</v>
      </c>
      <c r="AI27" s="113">
        <v>2047</v>
      </c>
      <c r="AJ27" s="113">
        <v>2048</v>
      </c>
      <c r="AK27" s="113">
        <v>2049</v>
      </c>
      <c r="AL27" s="113">
        <v>2050</v>
      </c>
    </row>
    <row r="28" spans="2:38">
      <c r="B28" s="30" t="s">
        <v>129</v>
      </c>
      <c r="C28" s="405"/>
      <c r="D28" s="109">
        <v>17.84702313565278</v>
      </c>
      <c r="E28" s="109">
        <v>19.861794548279384</v>
      </c>
      <c r="F28" s="109">
        <v>19.981695115882975</v>
      </c>
      <c r="G28" s="109">
        <v>19.883159446572687</v>
      </c>
      <c r="H28" s="109">
        <v>19.78417762370178</v>
      </c>
      <c r="I28" s="109">
        <v>19.55094246787219</v>
      </c>
      <c r="J28" s="109">
        <v>19.746217312804703</v>
      </c>
      <c r="K28" s="109">
        <v>21.910023264310311</v>
      </c>
      <c r="L28" s="109">
        <v>22.248585719348789</v>
      </c>
      <c r="M28" s="109">
        <v>21.910794664101541</v>
      </c>
      <c r="N28" s="109">
        <v>21.856176337124996</v>
      </c>
      <c r="O28" s="109">
        <v>21.639379468582799</v>
      </c>
      <c r="P28" s="109">
        <v>21.310300398213464</v>
      </c>
      <c r="Q28" s="109">
        <v>21.164897967620362</v>
      </c>
      <c r="R28" s="109">
        <v>21.566603449232712</v>
      </c>
      <c r="S28" s="109">
        <v>21.334990244158021</v>
      </c>
      <c r="T28" s="109">
        <v>20.686023727391042</v>
      </c>
      <c r="U28" s="109">
        <v>19.979916573004047</v>
      </c>
      <c r="V28" s="109">
        <v>19.633357748229095</v>
      </c>
      <c r="W28" s="109">
        <v>6.4137616746374917</v>
      </c>
      <c r="X28" s="109">
        <v>6.1562750778687132</v>
      </c>
      <c r="Y28" s="109">
        <v>6.1219119562316919</v>
      </c>
      <c r="Z28" s="109">
        <v>6.0767478619061137</v>
      </c>
      <c r="AA28" s="109">
        <v>6.0258718539078089</v>
      </c>
      <c r="AB28" s="109">
        <v>5.8465744574189955</v>
      </c>
      <c r="AC28" s="109">
        <v>5.9142124049785423</v>
      </c>
      <c r="AD28" s="109">
        <v>5.9658250254118386</v>
      </c>
      <c r="AE28" s="109">
        <v>5.8534325501513322</v>
      </c>
      <c r="AF28" s="109">
        <v>5.890761343754825</v>
      </c>
      <c r="AG28" s="109">
        <v>5.9658687166968107</v>
      </c>
      <c r="AH28" s="109">
        <v>5.4145723208322849</v>
      </c>
      <c r="AI28" s="109">
        <v>5.3332433434918372</v>
      </c>
      <c r="AJ28" s="109">
        <v>5.283362225235102</v>
      </c>
      <c r="AK28" s="109">
        <v>5.2995800289659201</v>
      </c>
      <c r="AL28" s="110">
        <v>5.3307074383135102</v>
      </c>
    </row>
    <row r="29" spans="2:38">
      <c r="B29" s="30" t="s">
        <v>130</v>
      </c>
      <c r="C29" s="405"/>
      <c r="D29" s="109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09">
        <v>0</v>
      </c>
      <c r="L29" s="109">
        <v>0</v>
      </c>
      <c r="M29" s="109">
        <v>0</v>
      </c>
      <c r="N29" s="109">
        <v>0</v>
      </c>
      <c r="O29" s="109">
        <v>0</v>
      </c>
      <c r="P29" s="109">
        <v>0</v>
      </c>
      <c r="Q29" s="109">
        <v>0</v>
      </c>
      <c r="R29" s="109">
        <v>0</v>
      </c>
      <c r="S29" s="109">
        <v>0</v>
      </c>
      <c r="T29" s="109">
        <v>0</v>
      </c>
      <c r="U29" s="109">
        <v>0</v>
      </c>
      <c r="V29" s="109">
        <v>0</v>
      </c>
      <c r="W29" s="109">
        <v>0</v>
      </c>
      <c r="X29" s="109">
        <v>0</v>
      </c>
      <c r="Y29" s="109">
        <v>0</v>
      </c>
      <c r="Z29" s="109">
        <v>0</v>
      </c>
      <c r="AA29" s="109">
        <v>0</v>
      </c>
      <c r="AB29" s="109">
        <v>0</v>
      </c>
      <c r="AC29" s="109">
        <v>0</v>
      </c>
      <c r="AD29" s="109">
        <v>0</v>
      </c>
      <c r="AE29" s="109">
        <v>0</v>
      </c>
      <c r="AF29" s="109">
        <v>0</v>
      </c>
      <c r="AG29" s="109">
        <v>0</v>
      </c>
      <c r="AH29" s="109">
        <v>0</v>
      </c>
      <c r="AI29" s="109">
        <v>0</v>
      </c>
      <c r="AJ29" s="109">
        <v>0</v>
      </c>
      <c r="AK29" s="109">
        <v>0</v>
      </c>
      <c r="AL29" s="110">
        <v>0</v>
      </c>
    </row>
    <row r="30" spans="2:38">
      <c r="B30" s="30" t="s">
        <v>131</v>
      </c>
      <c r="C30" s="405"/>
      <c r="D30" s="109">
        <v>19.893871460515228</v>
      </c>
      <c r="E30" s="109">
        <v>18.530543273999996</v>
      </c>
      <c r="F30" s="109">
        <v>18.515430059100002</v>
      </c>
      <c r="G30" s="109">
        <v>17.981682442000004</v>
      </c>
      <c r="H30" s="109">
        <v>18.222903283000004</v>
      </c>
      <c r="I30" s="109">
        <v>18.784983743899996</v>
      </c>
      <c r="J30" s="109">
        <v>18.451406649000003</v>
      </c>
      <c r="K30" s="109">
        <v>19.394321915000003</v>
      </c>
      <c r="L30" s="109">
        <v>19.509063128809998</v>
      </c>
      <c r="M30" s="109">
        <v>20.151676158800001</v>
      </c>
      <c r="N30" s="109">
        <v>20.120122480499997</v>
      </c>
      <c r="O30" s="109">
        <v>20.228327196400002</v>
      </c>
      <c r="P30" s="109">
        <v>20.920028370000001</v>
      </c>
      <c r="Q30" s="109">
        <v>21.418693818000005</v>
      </c>
      <c r="R30" s="109">
        <v>21.993907100000001</v>
      </c>
      <c r="S30" s="109">
        <v>13.094130104100001</v>
      </c>
      <c r="T30" s="109">
        <v>13.124206054500002</v>
      </c>
      <c r="U30" s="109">
        <v>12.829976912100001</v>
      </c>
      <c r="V30" s="109">
        <v>12.267468194000001</v>
      </c>
      <c r="W30" s="109">
        <v>12.944501893</v>
      </c>
      <c r="X30" s="109">
        <v>11.305927446</v>
      </c>
      <c r="Y30" s="109">
        <v>11.317645523000001</v>
      </c>
      <c r="Z30" s="109">
        <v>10.622068942</v>
      </c>
      <c r="AA30" s="109">
        <v>10.065488875999998</v>
      </c>
      <c r="AB30" s="109">
        <v>8.6680503290000015</v>
      </c>
      <c r="AC30" s="109">
        <v>8.6617096999000012</v>
      </c>
      <c r="AD30" s="109">
        <v>8.9638176048999991</v>
      </c>
      <c r="AE30" s="109">
        <v>8.6314365510000002</v>
      </c>
      <c r="AF30" s="109">
        <v>8.8798180670999987</v>
      </c>
      <c r="AG30" s="109">
        <v>9.2872509840000017</v>
      </c>
      <c r="AH30" s="109">
        <v>9.6326714280000001</v>
      </c>
      <c r="AI30" s="109">
        <v>9.2656230292000004</v>
      </c>
      <c r="AJ30" s="109">
        <v>9.0360323231999988</v>
      </c>
      <c r="AK30" s="109">
        <v>8.9785278041999987</v>
      </c>
      <c r="AL30" s="110">
        <v>8.6129332935999994</v>
      </c>
    </row>
    <row r="31" spans="2:38">
      <c r="B31" s="30" t="s">
        <v>132</v>
      </c>
      <c r="C31" s="405"/>
      <c r="D31" s="109">
        <v>122.1</v>
      </c>
      <c r="E31" s="109">
        <v>130.04949380689993</v>
      </c>
      <c r="F31" s="109">
        <v>117.83374212057997</v>
      </c>
      <c r="G31" s="109">
        <v>104.51210110395</v>
      </c>
      <c r="H31" s="109">
        <v>98.340246903660045</v>
      </c>
      <c r="I31" s="109">
        <v>88.386633846559945</v>
      </c>
      <c r="J31" s="109">
        <v>77.432903973739982</v>
      </c>
      <c r="K31" s="109">
        <v>77.512878231799945</v>
      </c>
      <c r="L31" s="109">
        <v>97.403045586160104</v>
      </c>
      <c r="M31" s="109">
        <v>114.74978127677997</v>
      </c>
      <c r="N31" s="109">
        <v>110.01804521410008</v>
      </c>
      <c r="O31" s="109">
        <v>109.58276537939999</v>
      </c>
      <c r="P31" s="109">
        <v>107.83922490228997</v>
      </c>
      <c r="Q31" s="109">
        <v>102.81954562459995</v>
      </c>
      <c r="R31" s="109">
        <v>105.36560864219992</v>
      </c>
      <c r="S31" s="109">
        <v>94.893454143999932</v>
      </c>
      <c r="T31" s="109">
        <v>76.811159569739971</v>
      </c>
      <c r="U31" s="109">
        <v>59.858429185239999</v>
      </c>
      <c r="V31" s="109">
        <v>51.378077954039973</v>
      </c>
      <c r="W31" s="109">
        <v>51.81919646770001</v>
      </c>
      <c r="X31" s="109">
        <v>42.000614250266011</v>
      </c>
      <c r="Y31" s="109">
        <v>38.777552679900005</v>
      </c>
      <c r="Z31" s="109">
        <v>31.516312766099997</v>
      </c>
      <c r="AA31" s="109">
        <v>27.715594861199989</v>
      </c>
      <c r="AB31" s="109">
        <v>23.729990821980007</v>
      </c>
      <c r="AC31" s="109">
        <v>24.295563618999999</v>
      </c>
      <c r="AD31" s="109">
        <v>24.509949127000006</v>
      </c>
      <c r="AE31" s="109">
        <v>22.582821561999999</v>
      </c>
      <c r="AF31" s="109">
        <v>22.77044343459999</v>
      </c>
      <c r="AG31" s="109">
        <v>23.727850606899981</v>
      </c>
      <c r="AH31" s="109">
        <v>24.415096696400006</v>
      </c>
      <c r="AI31" s="109">
        <v>22.43414489300001</v>
      </c>
      <c r="AJ31" s="109">
        <v>20.838957385000004</v>
      </c>
      <c r="AK31" s="109">
        <v>19.868395340000003</v>
      </c>
      <c r="AL31" s="110">
        <v>18.095888821199992</v>
      </c>
    </row>
    <row r="32" spans="2:38">
      <c r="B32" s="30" t="s">
        <v>133</v>
      </c>
      <c r="C32" s="405"/>
      <c r="D32" s="109">
        <v>24</v>
      </c>
      <c r="E32" s="109">
        <v>2.8566036750999495</v>
      </c>
      <c r="F32" s="109">
        <v>2.1610524838199998</v>
      </c>
      <c r="G32" s="109">
        <v>1.3592965877000007</v>
      </c>
      <c r="H32" s="109">
        <v>1.254880285</v>
      </c>
      <c r="I32" s="109">
        <v>1.0898632220000004</v>
      </c>
      <c r="J32" s="109">
        <v>1.2725607899000002</v>
      </c>
      <c r="K32" s="109">
        <v>0.89252300400000018</v>
      </c>
      <c r="L32" s="109">
        <v>0</v>
      </c>
      <c r="M32" s="109">
        <v>0</v>
      </c>
      <c r="N32" s="109">
        <v>0</v>
      </c>
      <c r="O32" s="109">
        <v>0</v>
      </c>
      <c r="P32" s="109">
        <v>0</v>
      </c>
      <c r="Q32" s="109">
        <v>0</v>
      </c>
      <c r="R32" s="109">
        <v>0</v>
      </c>
      <c r="S32" s="109">
        <v>0</v>
      </c>
      <c r="T32" s="109">
        <v>0</v>
      </c>
      <c r="U32" s="109">
        <v>0</v>
      </c>
      <c r="V32" s="109">
        <v>0</v>
      </c>
      <c r="W32" s="109">
        <v>0</v>
      </c>
      <c r="X32" s="109">
        <v>0</v>
      </c>
      <c r="Y32" s="109">
        <v>0</v>
      </c>
      <c r="Z32" s="109">
        <v>0</v>
      </c>
      <c r="AA32" s="109">
        <v>0</v>
      </c>
      <c r="AB32" s="109">
        <v>0</v>
      </c>
      <c r="AC32" s="109">
        <v>0</v>
      </c>
      <c r="AD32" s="109">
        <v>0</v>
      </c>
      <c r="AE32" s="109">
        <v>0</v>
      </c>
      <c r="AF32" s="109">
        <v>0</v>
      </c>
      <c r="AG32" s="109">
        <v>0</v>
      </c>
      <c r="AH32" s="109">
        <v>0</v>
      </c>
      <c r="AI32" s="109">
        <v>0</v>
      </c>
      <c r="AJ32" s="109">
        <v>0</v>
      </c>
      <c r="AK32" s="109">
        <v>0</v>
      </c>
      <c r="AL32" s="110">
        <v>0</v>
      </c>
    </row>
    <row r="33" spans="2:38">
      <c r="B33" s="30" t="s">
        <v>134</v>
      </c>
      <c r="C33" s="405"/>
      <c r="D33" s="109">
        <v>4.7</v>
      </c>
      <c r="E33" s="109">
        <v>6.5070550549999995</v>
      </c>
      <c r="F33" s="109">
        <v>6.5069881239999958</v>
      </c>
      <c r="G33" s="109">
        <v>6.5074632910000059</v>
      </c>
      <c r="H33" s="109">
        <v>6.847597507000005</v>
      </c>
      <c r="I33" s="109">
        <v>6.847597448000009</v>
      </c>
      <c r="J33" s="109">
        <v>6.8475975430000036</v>
      </c>
      <c r="K33" s="109">
        <v>6.8514598509999987</v>
      </c>
      <c r="L33" s="109">
        <v>6.8514599440000019</v>
      </c>
      <c r="M33" s="109">
        <v>6.8514599719999909</v>
      </c>
      <c r="N33" s="109">
        <v>6.8514591889999972</v>
      </c>
      <c r="O33" s="109">
        <v>6.851459056999996</v>
      </c>
      <c r="P33" s="109">
        <v>6.8514600250000006</v>
      </c>
      <c r="Q33" s="109">
        <v>6.8514577880000038</v>
      </c>
      <c r="R33" s="109">
        <v>6.8481355499999967</v>
      </c>
      <c r="S33" s="109">
        <v>6.8492832469999927</v>
      </c>
      <c r="T33" s="109">
        <v>6.8514599460000039</v>
      </c>
      <c r="U33" s="109">
        <v>6.8514591039999999</v>
      </c>
      <c r="V33" s="109">
        <v>6.8514600100000083</v>
      </c>
      <c r="W33" s="109">
        <v>6.8514599490000023</v>
      </c>
      <c r="X33" s="109">
        <v>6.8514600350000041</v>
      </c>
      <c r="Y33" s="109">
        <v>6.8514599300000008</v>
      </c>
      <c r="Z33" s="109">
        <v>6.8514599289999971</v>
      </c>
      <c r="AA33" s="109">
        <v>6.8514599570000021</v>
      </c>
      <c r="AB33" s="109">
        <v>6.8513991179999945</v>
      </c>
      <c r="AC33" s="109">
        <v>6.85143988</v>
      </c>
      <c r="AD33" s="109">
        <v>6.8514600040000078</v>
      </c>
      <c r="AE33" s="109">
        <v>6.851399166000002</v>
      </c>
      <c r="AF33" s="109">
        <v>6.8513983760000086</v>
      </c>
      <c r="AG33" s="109">
        <v>6.8514312659999996</v>
      </c>
      <c r="AH33" s="109">
        <v>6.8514509859999979</v>
      </c>
      <c r="AI33" s="109">
        <v>6.8513992049999954</v>
      </c>
      <c r="AJ33" s="109">
        <v>6.8513991610000025</v>
      </c>
      <c r="AK33" s="109">
        <v>6.8513991499999927</v>
      </c>
      <c r="AL33" s="110">
        <v>6.848221690999992</v>
      </c>
    </row>
    <row r="34" spans="2:38">
      <c r="B34" s="30" t="s">
        <v>135</v>
      </c>
      <c r="C34" s="405"/>
      <c r="D34" s="109">
        <v>14.974312499999998</v>
      </c>
      <c r="E34" s="109">
        <v>27.058970590000001</v>
      </c>
      <c r="F34" s="109">
        <v>27.756604813999999</v>
      </c>
      <c r="G34" s="109">
        <v>36.446551460000002</v>
      </c>
      <c r="H34" s="109">
        <v>35.203681005999997</v>
      </c>
      <c r="I34" s="109">
        <v>40.138550866000003</v>
      </c>
      <c r="J34" s="109">
        <v>53.663706019999999</v>
      </c>
      <c r="K34" s="109">
        <v>50.829656409000002</v>
      </c>
      <c r="L34" s="109">
        <v>39.971835359000004</v>
      </c>
      <c r="M34" s="109">
        <v>14.729740464000001</v>
      </c>
      <c r="N34" s="109">
        <v>10.700825198</v>
      </c>
      <c r="O34" s="109">
        <v>6.6219931719999998</v>
      </c>
      <c r="P34" s="109">
        <v>11.656647739</v>
      </c>
      <c r="Q34" s="109">
        <v>7.5624499969999999</v>
      </c>
      <c r="R34" s="109">
        <v>-2.203376676</v>
      </c>
      <c r="S34" s="109">
        <v>4.3638217040000002</v>
      </c>
      <c r="T34" s="109">
        <v>12.093754291</v>
      </c>
      <c r="U34" s="109">
        <v>21.186038454999998</v>
      </c>
      <c r="V34" s="109">
        <v>27.246930978999998</v>
      </c>
      <c r="W34" s="109">
        <v>29.728873116999999</v>
      </c>
      <c r="X34" s="109">
        <v>35.682241509000001</v>
      </c>
      <c r="Y34" s="109">
        <v>42.468652229</v>
      </c>
      <c r="Z34" s="109">
        <v>45.111611961000001</v>
      </c>
      <c r="AA34" s="109">
        <v>52.962576421000001</v>
      </c>
      <c r="AB34" s="109">
        <v>52.900223533000002</v>
      </c>
      <c r="AC34" s="109">
        <v>52.900223533000002</v>
      </c>
      <c r="AD34" s="109">
        <v>52.900223533000002</v>
      </c>
      <c r="AE34" s="109">
        <v>52.900223533000002</v>
      </c>
      <c r="AF34" s="109">
        <v>52.900223533000002</v>
      </c>
      <c r="AG34" s="109">
        <v>52.900223533000002</v>
      </c>
      <c r="AH34" s="109">
        <v>52.900223533000002</v>
      </c>
      <c r="AI34" s="109">
        <v>52.900223533000002</v>
      </c>
      <c r="AJ34" s="109">
        <v>52.900223533000002</v>
      </c>
      <c r="AK34" s="109">
        <v>52.900223533000002</v>
      </c>
      <c r="AL34" s="110">
        <v>52.900223533000002</v>
      </c>
    </row>
    <row r="35" spans="2:38">
      <c r="B35" s="30" t="s">
        <v>136</v>
      </c>
      <c r="C35" s="405"/>
      <c r="D35" s="109">
        <v>0</v>
      </c>
      <c r="E35" s="109">
        <v>0.21898056900000001</v>
      </c>
      <c r="F35" s="109">
        <v>0.21898056900000001</v>
      </c>
      <c r="G35" s="109">
        <v>0.25576930199999998</v>
      </c>
      <c r="H35" s="109">
        <v>0.25997375199999995</v>
      </c>
      <c r="I35" s="109">
        <v>0.29501064199999999</v>
      </c>
      <c r="J35" s="109">
        <v>0.33004752200000009</v>
      </c>
      <c r="K35" s="109">
        <v>0.36508440199999997</v>
      </c>
      <c r="L35" s="109">
        <v>0.40012130200000007</v>
      </c>
      <c r="M35" s="109">
        <v>1.6999899169999999</v>
      </c>
      <c r="N35" s="109">
        <v>1.7350268169999998</v>
      </c>
      <c r="O35" s="109">
        <v>2.3166392119999988</v>
      </c>
      <c r="P35" s="109">
        <v>2.6424822819999987</v>
      </c>
      <c r="Q35" s="109">
        <v>3.5639525119999997</v>
      </c>
      <c r="R35" s="109">
        <v>3.8092107419999999</v>
      </c>
      <c r="S35" s="109">
        <v>3.8442476420000005</v>
      </c>
      <c r="T35" s="109">
        <v>3.9493583020000003</v>
      </c>
      <c r="U35" s="109">
        <v>3.9843952020000009</v>
      </c>
      <c r="V35" s="109">
        <v>4.0544689920000012</v>
      </c>
      <c r="W35" s="109">
        <v>4.0542413500000007</v>
      </c>
      <c r="X35" s="109">
        <v>4.0893467820000007</v>
      </c>
      <c r="Y35" s="109">
        <v>4.0891304040000014</v>
      </c>
      <c r="Z35" s="109">
        <v>5.8405782670000024</v>
      </c>
      <c r="AA35" s="109">
        <v>7.5922116029999982</v>
      </c>
      <c r="AB35" s="109">
        <v>9.3433747210000053</v>
      </c>
      <c r="AC35" s="109">
        <v>9.3435932550000018</v>
      </c>
      <c r="AD35" s="109">
        <v>11.095052405000009</v>
      </c>
      <c r="AE35" s="109">
        <v>11.094773398000008</v>
      </c>
      <c r="AF35" s="109">
        <v>12.821384756999995</v>
      </c>
      <c r="AG35" s="109">
        <v>12.821651535000001</v>
      </c>
      <c r="AH35" s="109">
        <v>14.572693657000002</v>
      </c>
      <c r="AI35" s="109">
        <v>14.572047473000012</v>
      </c>
      <c r="AJ35" s="109">
        <v>16.322388424000003</v>
      </c>
      <c r="AK35" s="109">
        <v>17.722743861000001</v>
      </c>
      <c r="AL35" s="110">
        <v>21.223119173000001</v>
      </c>
    </row>
    <row r="36" spans="2:38">
      <c r="B36" s="30" t="s">
        <v>137</v>
      </c>
      <c r="C36" s="405"/>
      <c r="D36" s="109">
        <v>67.099999999999994</v>
      </c>
      <c r="E36" s="109">
        <v>61.383324300000034</v>
      </c>
      <c r="F36" s="109">
        <v>61.33216280000002</v>
      </c>
      <c r="G36" s="109">
        <v>61.28688140000002</v>
      </c>
      <c r="H36" s="109">
        <v>61.246906300000028</v>
      </c>
      <c r="I36" s="109">
        <v>61.100577600000022</v>
      </c>
      <c r="J36" s="109">
        <v>54.707574800000003</v>
      </c>
      <c r="K36" s="109">
        <v>48.421592200000006</v>
      </c>
      <c r="L36" s="109">
        <v>32.251132199999994</v>
      </c>
      <c r="M36" s="109">
        <v>32.073683700000004</v>
      </c>
      <c r="N36" s="109">
        <v>32.091415600000005</v>
      </c>
      <c r="O36" s="109">
        <v>32.152323899999999</v>
      </c>
      <c r="P36" s="109">
        <v>24.707336600000012</v>
      </c>
      <c r="Q36" s="109">
        <v>28.471207599999993</v>
      </c>
      <c r="R36" s="109">
        <v>30.758711600000002</v>
      </c>
      <c r="S36" s="109">
        <v>43.058029999999995</v>
      </c>
      <c r="T36" s="109">
        <v>52.545746299999998</v>
      </c>
      <c r="U36" s="109">
        <v>63.817560100000001</v>
      </c>
      <c r="V36" s="109">
        <v>63.233668800000004</v>
      </c>
      <c r="W36" s="109">
        <v>74.965410899999995</v>
      </c>
      <c r="X36" s="109">
        <v>81.300425500000017</v>
      </c>
      <c r="Y36" s="109">
        <v>80.629572599999946</v>
      </c>
      <c r="Z36" s="109">
        <v>87.470325099999968</v>
      </c>
      <c r="AA36" s="109">
        <v>85.5735581</v>
      </c>
      <c r="AB36" s="109">
        <v>92.388007399999978</v>
      </c>
      <c r="AC36" s="109">
        <v>94.36010610000001</v>
      </c>
      <c r="AD36" s="109">
        <v>94.593369499999952</v>
      </c>
      <c r="AE36" s="109">
        <v>99.517892900000007</v>
      </c>
      <c r="AF36" s="109">
        <v>99.700919899999988</v>
      </c>
      <c r="AG36" s="109">
        <v>100.60469760000001</v>
      </c>
      <c r="AH36" s="109">
        <v>100.780648</v>
      </c>
      <c r="AI36" s="109">
        <v>106.1897127</v>
      </c>
      <c r="AJ36" s="109">
        <v>110.16076070000001</v>
      </c>
      <c r="AK36" s="109">
        <v>114.74012849999995</v>
      </c>
      <c r="AL36" s="110">
        <v>119.27963949999999</v>
      </c>
    </row>
    <row r="37" spans="2:38">
      <c r="B37" s="30" t="s">
        <v>138</v>
      </c>
      <c r="C37" s="405"/>
      <c r="D37" s="109">
        <v>16.600000000000001</v>
      </c>
      <c r="E37" s="109">
        <v>17.638531812000004</v>
      </c>
      <c r="F37" s="109">
        <v>25.039697202000021</v>
      </c>
      <c r="G37" s="109">
        <v>27.434327672000009</v>
      </c>
      <c r="H37" s="109">
        <v>30.956520752000007</v>
      </c>
      <c r="I37" s="109">
        <v>34.850824351999975</v>
      </c>
      <c r="J37" s="109">
        <v>34.963852271999983</v>
      </c>
      <c r="K37" s="109">
        <v>38.496819522000003</v>
      </c>
      <c r="L37" s="109">
        <v>42.391603802000034</v>
      </c>
      <c r="M37" s="109">
        <v>46.371345181999935</v>
      </c>
      <c r="N37" s="109">
        <v>54.863724931999961</v>
      </c>
      <c r="O37" s="109">
        <v>56.648350791999945</v>
      </c>
      <c r="P37" s="109">
        <v>60.026041891999995</v>
      </c>
      <c r="Q37" s="109">
        <v>63.087821781999935</v>
      </c>
      <c r="R37" s="109">
        <v>65.159055981999842</v>
      </c>
      <c r="S37" s="109">
        <v>67.352728862000006</v>
      </c>
      <c r="T37" s="109">
        <v>71.092048851999948</v>
      </c>
      <c r="U37" s="109">
        <v>71.085358022000094</v>
      </c>
      <c r="V37" s="109">
        <v>76.906734811999996</v>
      </c>
      <c r="W37" s="109">
        <v>76.900897762000028</v>
      </c>
      <c r="X37" s="109">
        <v>78.977577172000039</v>
      </c>
      <c r="Y37" s="109">
        <v>78.961019541999946</v>
      </c>
      <c r="Z37" s="109">
        <v>78.931051823999923</v>
      </c>
      <c r="AA37" s="109">
        <v>78.853827567000096</v>
      </c>
      <c r="AB37" s="109">
        <v>78.823637323000071</v>
      </c>
      <c r="AC37" s="109">
        <v>78.833042038000087</v>
      </c>
      <c r="AD37" s="109">
        <v>78.825876284000046</v>
      </c>
      <c r="AE37" s="109">
        <v>78.823573215999886</v>
      </c>
      <c r="AF37" s="109">
        <v>78.809791938000032</v>
      </c>
      <c r="AG37" s="109">
        <v>78.815742650999937</v>
      </c>
      <c r="AH37" s="109">
        <v>78.808778788000012</v>
      </c>
      <c r="AI37" s="109">
        <v>78.811230612000088</v>
      </c>
      <c r="AJ37" s="109">
        <v>78.803738925999923</v>
      </c>
      <c r="AK37" s="109">
        <v>78.789496962000058</v>
      </c>
      <c r="AL37" s="110">
        <v>78.737796505999924</v>
      </c>
    </row>
    <row r="38" spans="2:38">
      <c r="B38" s="30" t="s">
        <v>139</v>
      </c>
      <c r="C38" s="405"/>
      <c r="D38" s="109">
        <v>21.5</v>
      </c>
      <c r="E38" s="109">
        <v>25.231614009199987</v>
      </c>
      <c r="F38" s="109">
        <v>27.378775333200014</v>
      </c>
      <c r="G38" s="109">
        <v>27.945473529199994</v>
      </c>
      <c r="H38" s="109">
        <v>28.313324967200007</v>
      </c>
      <c r="I38" s="109">
        <v>28.591216016199994</v>
      </c>
      <c r="J38" s="109">
        <v>29.239665004199985</v>
      </c>
      <c r="K38" s="109">
        <v>30.716120034199999</v>
      </c>
      <c r="L38" s="109">
        <v>33.144565806199999</v>
      </c>
      <c r="M38" s="109">
        <v>34.333219984199985</v>
      </c>
      <c r="N38" s="109">
        <v>35.563207326199979</v>
      </c>
      <c r="O38" s="109">
        <v>35.970293826199978</v>
      </c>
      <c r="P38" s="109">
        <v>36.212667519199996</v>
      </c>
      <c r="Q38" s="109">
        <v>36.569280174199953</v>
      </c>
      <c r="R38" s="109">
        <v>36.900534597199972</v>
      </c>
      <c r="S38" s="109">
        <v>37.134685846199922</v>
      </c>
      <c r="T38" s="109">
        <v>37.313551822199933</v>
      </c>
      <c r="U38" s="109">
        <v>37.578217412199983</v>
      </c>
      <c r="V38" s="109">
        <v>37.740663375199937</v>
      </c>
      <c r="W38" s="109">
        <v>37.96132052519993</v>
      </c>
      <c r="X38" s="109">
        <v>38.133921739199934</v>
      </c>
      <c r="Y38" s="109">
        <v>38.310162551199966</v>
      </c>
      <c r="Z38" s="109">
        <v>38.470933250200019</v>
      </c>
      <c r="AA38" s="109">
        <v>38.636802362199937</v>
      </c>
      <c r="AB38" s="109">
        <v>38.86602389819997</v>
      </c>
      <c r="AC38" s="109">
        <v>39.072267846199942</v>
      </c>
      <c r="AD38" s="109">
        <v>39.251069119199954</v>
      </c>
      <c r="AE38" s="109">
        <v>39.438000727199956</v>
      </c>
      <c r="AF38" s="109">
        <v>39.61219669419998</v>
      </c>
      <c r="AG38" s="109">
        <v>39.786046017199965</v>
      </c>
      <c r="AH38" s="109">
        <v>39.952383381199979</v>
      </c>
      <c r="AI38" s="109">
        <v>40.13487139719993</v>
      </c>
      <c r="AJ38" s="109">
        <v>40.292897722199939</v>
      </c>
      <c r="AK38" s="109">
        <v>40.450209146199938</v>
      </c>
      <c r="AL38" s="110">
        <v>40.581506385199951</v>
      </c>
    </row>
    <row r="39" spans="2:38">
      <c r="B39" s="30" t="s">
        <v>140</v>
      </c>
      <c r="C39" s="405"/>
      <c r="D39" s="109">
        <v>8.5249999999999986</v>
      </c>
      <c r="E39" s="109">
        <v>9.4312234000000004</v>
      </c>
      <c r="F39" s="109">
        <v>10.071295899999999</v>
      </c>
      <c r="G39" s="109">
        <v>10.72766</v>
      </c>
      <c r="H39" s="109">
        <v>11.512222299999999</v>
      </c>
      <c r="I39" s="109">
        <v>12.397317299999999</v>
      </c>
      <c r="J39" s="109">
        <v>13.4998492</v>
      </c>
      <c r="K39" s="109">
        <v>14.719954100000001</v>
      </c>
      <c r="L39" s="109">
        <v>16.2139088833</v>
      </c>
      <c r="M39" s="109">
        <v>17.737117183299997</v>
      </c>
      <c r="N39" s="109">
        <v>19.275314083300003</v>
      </c>
      <c r="O39" s="109">
        <v>20.750160683299999</v>
      </c>
      <c r="P39" s="109">
        <v>22.0842957833</v>
      </c>
      <c r="Q39" s="109">
        <v>23.171100183299995</v>
      </c>
      <c r="R39" s="109">
        <v>24.153051083299999</v>
      </c>
      <c r="S39" s="109">
        <v>25.106508483300004</v>
      </c>
      <c r="T39" s="109">
        <v>25.990799983299997</v>
      </c>
      <c r="U39" s="109">
        <v>26.809614783300002</v>
      </c>
      <c r="V39" s="109">
        <v>27.5974567833</v>
      </c>
      <c r="W39" s="109">
        <v>28.280111025300002</v>
      </c>
      <c r="X39" s="109">
        <v>28.939250625300001</v>
      </c>
      <c r="Y39" s="109">
        <v>29.492720625299999</v>
      </c>
      <c r="Z39" s="109">
        <v>29.9432680253</v>
      </c>
      <c r="AA39" s="109">
        <v>30.375162303799993</v>
      </c>
      <c r="AB39" s="109">
        <v>30.697167289799996</v>
      </c>
      <c r="AC39" s="109">
        <v>30.956361189799996</v>
      </c>
      <c r="AD39" s="109">
        <v>31.211127789799995</v>
      </c>
      <c r="AE39" s="109">
        <v>31.461467619800001</v>
      </c>
      <c r="AF39" s="109">
        <v>31.713925760799995</v>
      </c>
      <c r="AG39" s="109">
        <v>31.971772760799997</v>
      </c>
      <c r="AH39" s="109">
        <v>32.224290514800003</v>
      </c>
      <c r="AI39" s="109">
        <v>32.472532814799997</v>
      </c>
      <c r="AJ39" s="109">
        <v>32.719952760799998</v>
      </c>
      <c r="AK39" s="109">
        <v>32.970421760799994</v>
      </c>
      <c r="AL39" s="110">
        <v>33.214705514800002</v>
      </c>
    </row>
    <row r="40" spans="2:38">
      <c r="B40" s="30" t="s">
        <v>141</v>
      </c>
      <c r="C40" s="405"/>
      <c r="D40" s="109">
        <v>0.2</v>
      </c>
      <c r="E40" s="109">
        <v>5.9962000000000001E-3</v>
      </c>
      <c r="F40" s="109">
        <v>1.2678170000000001E-2</v>
      </c>
      <c r="G40" s="109">
        <v>5.6752163999999987E-2</v>
      </c>
      <c r="H40" s="109">
        <v>0.27148088120000002</v>
      </c>
      <c r="I40" s="109">
        <v>0.34451718980000001</v>
      </c>
      <c r="J40" s="109">
        <v>0.43454567900000002</v>
      </c>
      <c r="K40" s="109">
        <v>0.69429664899999977</v>
      </c>
      <c r="L40" s="109">
        <v>0.33144629399999997</v>
      </c>
      <c r="M40" s="109">
        <v>9.6771156799999994E-2</v>
      </c>
      <c r="N40" s="109">
        <v>0.25258170010000003</v>
      </c>
      <c r="O40" s="109">
        <v>0.24536208240000001</v>
      </c>
      <c r="P40" s="109">
        <v>0.28550544981999998</v>
      </c>
      <c r="Q40" s="109">
        <v>0.28042803710000008</v>
      </c>
      <c r="R40" s="109">
        <v>0.36287075740000013</v>
      </c>
      <c r="S40" s="109">
        <v>0.30991929250000005</v>
      </c>
      <c r="T40" s="109">
        <v>0.33377795890000006</v>
      </c>
      <c r="U40" s="109">
        <v>0.38306013820000007</v>
      </c>
      <c r="V40" s="109">
        <v>0.39439147239999994</v>
      </c>
      <c r="W40" s="109">
        <v>0.47013265220000006</v>
      </c>
      <c r="X40" s="109">
        <v>0.21109468514999999</v>
      </c>
      <c r="Y40" s="109">
        <v>0.30270610740000004</v>
      </c>
      <c r="Z40" s="109">
        <v>0.38511213890000007</v>
      </c>
      <c r="AA40" s="109">
        <v>0.35565387010000005</v>
      </c>
      <c r="AB40" s="109">
        <v>0.27920450000000002</v>
      </c>
      <c r="AC40" s="109">
        <v>0.3174400517</v>
      </c>
      <c r="AD40" s="109">
        <v>0.33282325509999999</v>
      </c>
      <c r="AE40" s="109">
        <v>0.25197431479999999</v>
      </c>
      <c r="AF40" s="109">
        <v>0.28143191560000003</v>
      </c>
      <c r="AG40" s="109">
        <v>0.32075076089999999</v>
      </c>
      <c r="AH40" s="109">
        <v>0.39719102420000002</v>
      </c>
      <c r="AI40" s="109">
        <v>0.32565926770000003</v>
      </c>
      <c r="AJ40" s="109">
        <v>0.28783191980000006</v>
      </c>
      <c r="AK40" s="109">
        <v>0.2749409015</v>
      </c>
      <c r="AL40" s="110">
        <v>0.24433656839999998</v>
      </c>
    </row>
    <row r="41" spans="2:38">
      <c r="B41" s="30" t="s">
        <v>142</v>
      </c>
      <c r="C41" s="405"/>
      <c r="D41" s="109">
        <v>14.359105403832018</v>
      </c>
      <c r="E41" s="109">
        <v>15.709367848720616</v>
      </c>
      <c r="F41" s="109">
        <v>17.466336601117018</v>
      </c>
      <c r="G41" s="109">
        <v>18.972679017427307</v>
      </c>
      <c r="H41" s="109">
        <v>19.814958826298223</v>
      </c>
      <c r="I41" s="109">
        <v>20.523107954127816</v>
      </c>
      <c r="J41" s="109">
        <v>21.642078909195298</v>
      </c>
      <c r="K41" s="109">
        <v>22.337699576689687</v>
      </c>
      <c r="L41" s="109">
        <v>23.1097682514512</v>
      </c>
      <c r="M41" s="109">
        <v>23.940395107898457</v>
      </c>
      <c r="N41" s="109">
        <v>24.97850164387501</v>
      </c>
      <c r="O41" s="109">
        <v>25.959218427417209</v>
      </c>
      <c r="P41" s="109">
        <v>27.072632590486542</v>
      </c>
      <c r="Q41" s="109">
        <v>28.211399888379646</v>
      </c>
      <c r="R41" s="109">
        <v>29.528364051767287</v>
      </c>
      <c r="S41" s="109">
        <v>30.656123616841981</v>
      </c>
      <c r="T41" s="109">
        <v>31.706677641608952</v>
      </c>
      <c r="U41" s="109">
        <v>32.691674761995955</v>
      </c>
      <c r="V41" s="109">
        <v>33.852101069770903</v>
      </c>
      <c r="W41" s="109">
        <v>34.670834982362507</v>
      </c>
      <c r="X41" s="109">
        <v>35.363113982131289</v>
      </c>
      <c r="Y41" s="109">
        <v>35.749300351768312</v>
      </c>
      <c r="Z41" s="109">
        <v>35.98515324309389</v>
      </c>
      <c r="AA41" s="109">
        <v>36.09150157919219</v>
      </c>
      <c r="AB41" s="109">
        <v>36.069474928581009</v>
      </c>
      <c r="AC41" s="109">
        <v>36.020899617021463</v>
      </c>
      <c r="AD41" s="109">
        <v>36.046988383588157</v>
      </c>
      <c r="AE41" s="109">
        <v>36.089004361848673</v>
      </c>
      <c r="AF41" s="109">
        <v>36.149691523245174</v>
      </c>
      <c r="AG41" s="109">
        <v>36.224806465303189</v>
      </c>
      <c r="AH41" s="109">
        <v>36.31183412216771</v>
      </c>
      <c r="AI41" s="109">
        <v>36.409602714508161</v>
      </c>
      <c r="AJ41" s="109">
        <v>36.520882483764893</v>
      </c>
      <c r="AK41" s="109">
        <v>36.62919593403408</v>
      </c>
      <c r="AL41" s="110">
        <v>36.743728044686485</v>
      </c>
    </row>
    <row r="42" spans="2:38" ht="13.5" thickBot="1">
      <c r="B42" s="27" t="s">
        <v>236</v>
      </c>
      <c r="C42" s="406"/>
      <c r="D42" s="161">
        <v>242.5972304213478</v>
      </c>
      <c r="E42" s="111">
        <v>189.65993816241772</v>
      </c>
      <c r="F42" s="111">
        <v>173.31250794855328</v>
      </c>
      <c r="G42" s="111">
        <v>159.15516085165137</v>
      </c>
      <c r="H42" s="111">
        <v>151.94135849141395</v>
      </c>
      <c r="I42" s="111">
        <v>141.6293811878123</v>
      </c>
      <c r="J42" s="111">
        <v>134.46360436104612</v>
      </c>
      <c r="K42" s="111">
        <v>132.86610974538257</v>
      </c>
      <c r="L42" s="111">
        <v>147.03540363866856</v>
      </c>
      <c r="M42" s="111">
        <v>153.92981827465127</v>
      </c>
      <c r="N42" s="111">
        <v>144.94341781707729</v>
      </c>
      <c r="O42" s="111">
        <v>142.12924131688121</v>
      </c>
      <c r="P42" s="111">
        <v>142.14257261229389</v>
      </c>
      <c r="Q42" s="111">
        <v>134.77507665236908</v>
      </c>
      <c r="R42" s="111">
        <v>135.4976294683413</v>
      </c>
      <c r="S42" s="111">
        <v>114.1168869485621</v>
      </c>
      <c r="T42" s="111">
        <v>96.272337245629515</v>
      </c>
      <c r="U42" s="111">
        <v>79.466377936763195</v>
      </c>
      <c r="V42" s="111">
        <v>70.354640393518309</v>
      </c>
      <c r="W42" s="111">
        <v>71.411645313435798</v>
      </c>
      <c r="X42" s="111">
        <v>58.99625224901056</v>
      </c>
      <c r="Y42" s="111">
        <v>56.342986893959662</v>
      </c>
      <c r="Z42" s="111">
        <v>47.926200810476601</v>
      </c>
      <c r="AA42" s="111">
        <v>43.749671858503177</v>
      </c>
      <c r="AB42" s="111">
        <v>37.336132685854999</v>
      </c>
      <c r="AC42" s="111">
        <v>36.248916533128295</v>
      </c>
      <c r="AD42" s="111">
        <v>36.497560483584898</v>
      </c>
      <c r="AE42" s="111">
        <v>33.632769551508737</v>
      </c>
      <c r="AF42" s="111">
        <v>33.841063550551702</v>
      </c>
      <c r="AG42" s="111">
        <v>35.054027871068598</v>
      </c>
      <c r="AH42" s="111">
        <v>35.978668963529273</v>
      </c>
      <c r="AI42" s="111">
        <v>33.069630757794251</v>
      </c>
      <c r="AJ42" s="111">
        <v>30.786855992751473</v>
      </c>
      <c r="AK42" s="111">
        <v>29.305595470156494</v>
      </c>
      <c r="AL42" s="160">
        <v>26.705524272540568</v>
      </c>
    </row>
    <row r="43" spans="2:38">
      <c r="B43" s="163" t="s">
        <v>237</v>
      </c>
      <c r="C43" s="163"/>
      <c r="D43" s="162">
        <f>-1*MIN(0,D34)</f>
        <v>0</v>
      </c>
      <c r="E43" s="162">
        <f t="shared" ref="E43:AL43" si="1">-1*MIN(0,E34)</f>
        <v>0</v>
      </c>
      <c r="F43" s="162">
        <f t="shared" si="1"/>
        <v>0</v>
      </c>
      <c r="G43" s="162">
        <f t="shared" si="1"/>
        <v>0</v>
      </c>
      <c r="H43" s="162">
        <f t="shared" si="1"/>
        <v>0</v>
      </c>
      <c r="I43" s="162">
        <f t="shared" si="1"/>
        <v>0</v>
      </c>
      <c r="J43" s="162">
        <f t="shared" si="1"/>
        <v>0</v>
      </c>
      <c r="K43" s="162">
        <f t="shared" si="1"/>
        <v>0</v>
      </c>
      <c r="L43" s="162">
        <f t="shared" si="1"/>
        <v>0</v>
      </c>
      <c r="M43" s="162">
        <f t="shared" si="1"/>
        <v>0</v>
      </c>
      <c r="N43" s="162">
        <f t="shared" si="1"/>
        <v>0</v>
      </c>
      <c r="O43" s="162">
        <f t="shared" si="1"/>
        <v>0</v>
      </c>
      <c r="P43" s="162">
        <f t="shared" si="1"/>
        <v>0</v>
      </c>
      <c r="Q43" s="162">
        <f t="shared" si="1"/>
        <v>0</v>
      </c>
      <c r="R43" s="162">
        <f t="shared" si="1"/>
        <v>2.203376676</v>
      </c>
      <c r="S43" s="162">
        <f t="shared" si="1"/>
        <v>0</v>
      </c>
      <c r="T43" s="162">
        <f t="shared" si="1"/>
        <v>0</v>
      </c>
      <c r="U43" s="162">
        <f t="shared" si="1"/>
        <v>0</v>
      </c>
      <c r="V43" s="162">
        <f t="shared" si="1"/>
        <v>0</v>
      </c>
      <c r="W43" s="162">
        <f t="shared" si="1"/>
        <v>0</v>
      </c>
      <c r="X43" s="162">
        <f t="shared" si="1"/>
        <v>0</v>
      </c>
      <c r="Y43" s="162">
        <f t="shared" si="1"/>
        <v>0</v>
      </c>
      <c r="Z43" s="162">
        <f t="shared" si="1"/>
        <v>0</v>
      </c>
      <c r="AA43" s="162">
        <f t="shared" si="1"/>
        <v>0</v>
      </c>
      <c r="AB43" s="162">
        <f t="shared" si="1"/>
        <v>0</v>
      </c>
      <c r="AC43" s="162">
        <f t="shared" si="1"/>
        <v>0</v>
      </c>
      <c r="AD43" s="162">
        <f t="shared" si="1"/>
        <v>0</v>
      </c>
      <c r="AE43" s="162">
        <f t="shared" si="1"/>
        <v>0</v>
      </c>
      <c r="AF43" s="162">
        <f t="shared" si="1"/>
        <v>0</v>
      </c>
      <c r="AG43" s="162">
        <f t="shared" si="1"/>
        <v>0</v>
      </c>
      <c r="AH43" s="162">
        <f t="shared" si="1"/>
        <v>0</v>
      </c>
      <c r="AI43" s="162">
        <f t="shared" si="1"/>
        <v>0</v>
      </c>
      <c r="AJ43" s="162">
        <f t="shared" si="1"/>
        <v>0</v>
      </c>
      <c r="AK43" s="162">
        <f t="shared" si="1"/>
        <v>0</v>
      </c>
      <c r="AL43" s="162">
        <f t="shared" si="1"/>
        <v>0</v>
      </c>
    </row>
    <row r="46" spans="2:38">
      <c r="B46" s="1" t="s">
        <v>32</v>
      </c>
      <c r="C46" s="1"/>
      <c r="N46" s="1" t="s">
        <v>31</v>
      </c>
    </row>
    <row r="78" spans="2:14">
      <c r="B78" s="1"/>
      <c r="C78" s="1"/>
      <c r="N78" s="1"/>
    </row>
  </sheetData>
  <pageMargins left="0.7" right="0.7" top="0.75" bottom="0.75" header="0.3" footer="0.3"/>
  <drawing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X12"/>
  <sheetViews>
    <sheetView showGridLines="0" zoomScaleNormal="100" workbookViewId="0"/>
  </sheetViews>
  <sheetFormatPr defaultColWidth="9" defaultRowHeight="15"/>
  <cols>
    <col min="1" max="1" width="3.625" style="5" customWidth="1"/>
    <col min="2" max="10" width="9" style="5"/>
    <col min="11" max="11" width="38.375" style="5" customWidth="1"/>
    <col min="12" max="12" width="21.875" style="225" customWidth="1"/>
    <col min="13" max="15" width="9.125" style="225" bestFit="1" customWidth="1"/>
    <col min="16" max="17" width="9.875" style="225" bestFit="1" customWidth="1"/>
    <col min="18" max="30" width="9" style="225"/>
    <col min="31" max="34" width="9.125" style="225" bestFit="1" customWidth="1"/>
    <col min="35" max="35" width="9.875" style="225" bestFit="1" customWidth="1"/>
    <col min="36" max="16384" width="9" style="225"/>
  </cols>
  <sheetData>
    <row r="1" spans="1:50" s="5" customFormat="1" ht="25.5">
      <c r="A1" s="637" t="s">
        <v>386</v>
      </c>
      <c r="C1" s="63"/>
      <c r="D1" s="63"/>
      <c r="E1" s="63"/>
      <c r="F1" s="63"/>
      <c r="G1" s="63"/>
      <c r="H1" s="63"/>
      <c r="I1" s="63"/>
      <c r="AD1" s="7"/>
    </row>
    <row r="2" spans="1:50" s="5" customFormat="1">
      <c r="K2" s="225"/>
      <c r="R2" s="7"/>
      <c r="X2" s="7"/>
      <c r="AD2" s="7"/>
    </row>
    <row r="3" spans="1:50" s="5" customFormat="1">
      <c r="K3" s="225"/>
      <c r="L3" s="321" t="s">
        <v>94</v>
      </c>
      <c r="M3" s="2" t="s">
        <v>365</v>
      </c>
      <c r="N3" s="2"/>
      <c r="O3" s="2"/>
      <c r="P3" s="2"/>
      <c r="Q3" s="2"/>
      <c r="R3" s="15"/>
      <c r="S3" s="2"/>
      <c r="T3" s="2"/>
      <c r="U3" s="2"/>
      <c r="V3" s="2"/>
      <c r="W3" s="2"/>
      <c r="X3" s="15"/>
      <c r="Y3" s="2"/>
      <c r="Z3" s="2"/>
      <c r="AA3" s="2"/>
      <c r="AB3" s="2"/>
      <c r="AC3" s="2"/>
      <c r="AD3" s="15"/>
      <c r="AE3" s="2"/>
      <c r="AF3" s="2"/>
      <c r="AG3" s="2"/>
      <c r="AH3" s="2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</row>
    <row r="4" spans="1:50" s="5" customFormat="1">
      <c r="K4" s="225"/>
      <c r="L4" s="15"/>
      <c r="M4" s="720" t="s">
        <v>80</v>
      </c>
      <c r="N4" s="720"/>
      <c r="O4" s="720"/>
      <c r="P4" s="720"/>
      <c r="Q4" s="715"/>
      <c r="R4" s="15"/>
      <c r="S4" s="720" t="s">
        <v>31</v>
      </c>
      <c r="T4" s="720"/>
      <c r="U4" s="720"/>
      <c r="V4" s="720"/>
      <c r="W4" s="715"/>
      <c r="X4" s="13"/>
      <c r="Y4" s="720" t="s">
        <v>81</v>
      </c>
      <c r="Z4" s="720"/>
      <c r="AA4" s="720"/>
      <c r="AB4" s="720"/>
      <c r="AC4" s="715"/>
      <c r="AD4" s="13"/>
      <c r="AE4" s="720" t="s">
        <v>32</v>
      </c>
      <c r="AF4" s="720"/>
      <c r="AG4" s="720"/>
      <c r="AH4" s="720"/>
      <c r="AI4" s="715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</row>
    <row r="5" spans="1:50" s="5" customFormat="1">
      <c r="L5" s="4" t="s">
        <v>36</v>
      </c>
      <c r="M5" s="58">
        <v>2015</v>
      </c>
      <c r="N5" s="58">
        <v>2020</v>
      </c>
      <c r="O5" s="58">
        <v>2030</v>
      </c>
      <c r="P5" s="58">
        <v>2040</v>
      </c>
      <c r="Q5" s="58">
        <v>2050</v>
      </c>
      <c r="R5" s="512"/>
      <c r="S5" s="58">
        <v>2015</v>
      </c>
      <c r="T5" s="58">
        <v>2020</v>
      </c>
      <c r="U5" s="58">
        <v>2030</v>
      </c>
      <c r="V5" s="58">
        <v>2040</v>
      </c>
      <c r="W5" s="58">
        <v>2050</v>
      </c>
      <c r="X5" s="512"/>
      <c r="Y5" s="58">
        <v>2015</v>
      </c>
      <c r="Z5" s="58">
        <v>2020</v>
      </c>
      <c r="AA5" s="58">
        <v>2030</v>
      </c>
      <c r="AB5" s="58">
        <v>2040</v>
      </c>
      <c r="AC5" s="58">
        <v>2050</v>
      </c>
      <c r="AD5" s="512"/>
      <c r="AE5" s="58">
        <v>2015</v>
      </c>
      <c r="AF5" s="58">
        <v>2020</v>
      </c>
      <c r="AG5" s="58">
        <v>2030</v>
      </c>
      <c r="AH5" s="58">
        <v>2040</v>
      </c>
      <c r="AI5" s="58">
        <v>2050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</row>
    <row r="6" spans="1:50" s="5" customFormat="1">
      <c r="K6" s="6"/>
      <c r="L6" s="17" t="s">
        <v>387</v>
      </c>
      <c r="M6" s="263">
        <v>8985</v>
      </c>
      <c r="N6" s="263">
        <v>8974</v>
      </c>
      <c r="O6" s="263">
        <v>9385</v>
      </c>
      <c r="P6" s="263">
        <v>24023</v>
      </c>
      <c r="Q6" s="263">
        <v>34500</v>
      </c>
      <c r="R6" s="511"/>
      <c r="S6" s="263">
        <v>8985</v>
      </c>
      <c r="T6" s="263">
        <v>8974</v>
      </c>
      <c r="U6" s="263">
        <v>4016</v>
      </c>
      <c r="V6" s="263">
        <v>9026</v>
      </c>
      <c r="W6" s="263">
        <v>16200</v>
      </c>
      <c r="X6" s="511"/>
      <c r="Y6" s="263">
        <v>8985</v>
      </c>
      <c r="Z6" s="263">
        <v>8974</v>
      </c>
      <c r="AA6" s="263">
        <v>1216</v>
      </c>
      <c r="AB6" s="263">
        <v>4556</v>
      </c>
      <c r="AC6" s="263">
        <v>5500</v>
      </c>
      <c r="AD6" s="511"/>
      <c r="AE6" s="263">
        <v>8985</v>
      </c>
      <c r="AF6" s="263">
        <v>8974</v>
      </c>
      <c r="AG6" s="263">
        <v>4286</v>
      </c>
      <c r="AH6" s="263">
        <v>14083</v>
      </c>
      <c r="AI6" s="263">
        <v>18600</v>
      </c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</row>
    <row r="7" spans="1:50" s="5" customFormat="1">
      <c r="L7" s="17" t="s">
        <v>388</v>
      </c>
      <c r="M7" s="263">
        <v>29673.492460001315</v>
      </c>
      <c r="N7" s="263">
        <v>46612.978758159865</v>
      </c>
      <c r="O7" s="263">
        <v>83889.432923974338</v>
      </c>
      <c r="P7" s="263">
        <v>103142.34863340954</v>
      </c>
      <c r="Q7" s="263">
        <v>110477.90547892031</v>
      </c>
      <c r="R7" s="511"/>
      <c r="S7" s="263">
        <v>29673.492460001315</v>
      </c>
      <c r="T7" s="263">
        <v>45158.283761042723</v>
      </c>
      <c r="U7" s="263">
        <v>72963.79837258975</v>
      </c>
      <c r="V7" s="263">
        <v>86627.690087399984</v>
      </c>
      <c r="W7" s="263">
        <v>93655.186526079036</v>
      </c>
      <c r="X7" s="511"/>
      <c r="Y7" s="263">
        <v>29673.492460001315</v>
      </c>
      <c r="Z7" s="263">
        <v>41519.162716536295</v>
      </c>
      <c r="AA7" s="263">
        <v>51476.457463933504</v>
      </c>
      <c r="AB7" s="263">
        <v>47231.071024179582</v>
      </c>
      <c r="AC7" s="263">
        <v>43798.869250172567</v>
      </c>
      <c r="AD7" s="511"/>
      <c r="AE7" s="263">
        <v>29673.492460001315</v>
      </c>
      <c r="AF7" s="263">
        <v>45579.51066708572</v>
      </c>
      <c r="AG7" s="263">
        <v>78676.456310833993</v>
      </c>
      <c r="AH7" s="263">
        <v>92915.391417627456</v>
      </c>
      <c r="AI7" s="263">
        <v>102783.98435890164</v>
      </c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</row>
    <row r="8" spans="1:50" s="5" customFormat="1">
      <c r="L8" s="17" t="s">
        <v>389</v>
      </c>
      <c r="M8" s="263">
        <v>51604.900924574991</v>
      </c>
      <c r="N8" s="263">
        <v>37729.52580453064</v>
      </c>
      <c r="O8" s="263">
        <v>26577.096073967004</v>
      </c>
      <c r="P8" s="263">
        <v>16325.088865640677</v>
      </c>
      <c r="Q8" s="263">
        <v>10763.854371956066</v>
      </c>
      <c r="R8" s="511"/>
      <c r="S8" s="263">
        <v>51604.900924574991</v>
      </c>
      <c r="T8" s="263">
        <v>38933.842840443998</v>
      </c>
      <c r="U8" s="263">
        <v>33522.856274527585</v>
      </c>
      <c r="V8" s="263">
        <v>27485.223155427419</v>
      </c>
      <c r="W8" s="263">
        <v>23688.753090265353</v>
      </c>
      <c r="X8" s="511"/>
      <c r="Y8" s="263">
        <v>51604.900924574991</v>
      </c>
      <c r="Z8" s="263">
        <v>44680.710704663543</v>
      </c>
      <c r="AA8" s="263">
        <v>47720.843134434646</v>
      </c>
      <c r="AB8" s="263">
        <v>42250.895453888319</v>
      </c>
      <c r="AC8" s="263">
        <v>43080.963743178007</v>
      </c>
      <c r="AD8" s="511"/>
      <c r="AE8" s="263">
        <v>51604.900924574991</v>
      </c>
      <c r="AF8" s="263">
        <v>39366.222678505306</v>
      </c>
      <c r="AG8" s="263">
        <v>41199.791794703247</v>
      </c>
      <c r="AH8" s="263">
        <v>35198.250737438371</v>
      </c>
      <c r="AI8" s="263">
        <v>36762.903523842382</v>
      </c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</row>
    <row r="9" spans="1:50" s="5" customFormat="1">
      <c r="L9" s="17" t="s">
        <v>135</v>
      </c>
      <c r="M9" s="263">
        <v>3950</v>
      </c>
      <c r="N9" s="263">
        <v>5005</v>
      </c>
      <c r="O9" s="263">
        <v>18505</v>
      </c>
      <c r="P9" s="263">
        <v>19705</v>
      </c>
      <c r="Q9" s="263">
        <v>19705</v>
      </c>
      <c r="R9" s="511"/>
      <c r="S9" s="263">
        <v>3950</v>
      </c>
      <c r="T9" s="263">
        <v>5005</v>
      </c>
      <c r="U9" s="263">
        <v>15005</v>
      </c>
      <c r="V9" s="263">
        <v>15005</v>
      </c>
      <c r="W9" s="263">
        <v>15005</v>
      </c>
      <c r="X9" s="511"/>
      <c r="Y9" s="263">
        <v>3950</v>
      </c>
      <c r="Z9" s="263">
        <v>4005</v>
      </c>
      <c r="AA9" s="263">
        <v>9805</v>
      </c>
      <c r="AB9" s="263">
        <v>9805</v>
      </c>
      <c r="AC9" s="263">
        <v>9805</v>
      </c>
      <c r="AD9" s="511"/>
      <c r="AE9" s="263">
        <v>3950</v>
      </c>
      <c r="AF9" s="263">
        <v>5005</v>
      </c>
      <c r="AG9" s="263">
        <v>16505</v>
      </c>
      <c r="AH9" s="263">
        <v>16505</v>
      </c>
      <c r="AI9" s="263">
        <v>16505</v>
      </c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</row>
    <row r="10" spans="1:50" s="5" customFormat="1">
      <c r="L10" s="17" t="s">
        <v>124</v>
      </c>
      <c r="M10" s="263">
        <v>2744</v>
      </c>
      <c r="N10" s="263">
        <v>5807.4870808159967</v>
      </c>
      <c r="O10" s="263">
        <v>8595.5533087498679</v>
      </c>
      <c r="P10" s="263">
        <v>9500.5259306928383</v>
      </c>
      <c r="Q10" s="263">
        <v>9669.9413613176766</v>
      </c>
      <c r="R10" s="511"/>
      <c r="S10" s="263">
        <v>2744</v>
      </c>
      <c r="T10" s="263">
        <v>5698.5250000000005</v>
      </c>
      <c r="U10" s="263">
        <v>6815.6401999999998</v>
      </c>
      <c r="V10" s="263">
        <v>7451.6168000000007</v>
      </c>
      <c r="W10" s="263">
        <v>8380.2182000000012</v>
      </c>
      <c r="X10" s="511"/>
      <c r="Y10" s="263">
        <v>2744</v>
      </c>
      <c r="Z10" s="263">
        <v>5698.5250000000005</v>
      </c>
      <c r="AA10" s="263">
        <v>5817.7170000000006</v>
      </c>
      <c r="AB10" s="263">
        <v>5205.7960000000003</v>
      </c>
      <c r="AC10" s="263">
        <v>5170.3710000000001</v>
      </c>
      <c r="AD10" s="511"/>
      <c r="AE10" s="263">
        <v>2744</v>
      </c>
      <c r="AF10" s="263">
        <v>5801.5093750000005</v>
      </c>
      <c r="AG10" s="263">
        <v>8886.1953749999993</v>
      </c>
      <c r="AH10" s="263">
        <v>9966.1597083333327</v>
      </c>
      <c r="AI10" s="263">
        <v>10698.554708333331</v>
      </c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</row>
    <row r="11" spans="1:50" s="6" customFormat="1">
      <c r="A11" s="5"/>
      <c r="B11" s="5"/>
      <c r="C11" s="5"/>
      <c r="D11" s="5"/>
      <c r="E11" s="5"/>
      <c r="K11" s="7"/>
      <c r="L11" s="225"/>
      <c r="M11" s="511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</row>
    <row r="12" spans="1:50" s="5" customFormat="1">
      <c r="K12" s="7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25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</row>
  </sheetData>
  <mergeCells count="4">
    <mergeCell ref="M4:Q4"/>
    <mergeCell ref="S4:W4"/>
    <mergeCell ref="Y4:AC4"/>
    <mergeCell ref="AE4:AI4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"/>
  <sheetViews>
    <sheetView showGridLines="0" workbookViewId="0">
      <selection activeCell="E10" sqref="E10"/>
    </sheetView>
  </sheetViews>
  <sheetFormatPr defaultRowHeight="14.25"/>
  <sheetData>
    <row r="1" spans="1:1" s="20" customFormat="1" ht="27.75">
      <c r="A1" s="19" t="s">
        <v>101</v>
      </c>
    </row>
  </sheetData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L121"/>
  <sheetViews>
    <sheetView showGridLines="0" zoomScale="70" zoomScaleNormal="70" workbookViewId="0"/>
  </sheetViews>
  <sheetFormatPr defaultColWidth="9" defaultRowHeight="12.75"/>
  <cols>
    <col min="1" max="1" width="3.625" style="2" customWidth="1"/>
    <col min="2" max="2" width="38" style="2" bestFit="1" customWidth="1"/>
    <col min="3" max="21" width="9.375" style="2" customWidth="1"/>
    <col min="22" max="37" width="9.875" style="2" bestFit="1" customWidth="1"/>
    <col min="38" max="16384" width="9" style="2"/>
  </cols>
  <sheetData>
    <row r="1" spans="1:38" ht="15.75">
      <c r="A1" s="637" t="s">
        <v>171</v>
      </c>
    </row>
    <row r="5" spans="1:38">
      <c r="B5" s="26" t="s">
        <v>80</v>
      </c>
      <c r="C5" s="112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/>
      <c r="AL5" s="15"/>
    </row>
    <row r="6" spans="1:38">
      <c r="B6" s="23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70"/>
      <c r="AL6" s="15"/>
    </row>
    <row r="7" spans="1:38">
      <c r="B7" s="29" t="s">
        <v>36</v>
      </c>
      <c r="C7" s="113" t="s">
        <v>11</v>
      </c>
      <c r="D7" s="32" t="s">
        <v>12</v>
      </c>
      <c r="E7" s="32" t="s">
        <v>13</v>
      </c>
      <c r="F7" s="32" t="s">
        <v>14</v>
      </c>
      <c r="G7" s="32" t="s">
        <v>15</v>
      </c>
      <c r="H7" s="32" t="s">
        <v>16</v>
      </c>
      <c r="I7" s="32" t="s">
        <v>17</v>
      </c>
      <c r="J7" s="32" t="s">
        <v>18</v>
      </c>
      <c r="K7" s="32" t="s">
        <v>19</v>
      </c>
      <c r="L7" s="33" t="s">
        <v>20</v>
      </c>
      <c r="M7" s="32" t="s">
        <v>21</v>
      </c>
      <c r="N7" s="32" t="s">
        <v>22</v>
      </c>
      <c r="O7" s="32" t="s">
        <v>23</v>
      </c>
      <c r="P7" s="32" t="s">
        <v>24</v>
      </c>
      <c r="Q7" s="32" t="s">
        <v>25</v>
      </c>
      <c r="R7" s="32" t="s">
        <v>26</v>
      </c>
      <c r="S7" s="32" t="s">
        <v>27</v>
      </c>
      <c r="T7" s="34" t="s">
        <v>28</v>
      </c>
      <c r="U7" s="34" t="s">
        <v>29</v>
      </c>
      <c r="V7" s="36" t="s">
        <v>30</v>
      </c>
      <c r="W7" s="34" t="s">
        <v>37</v>
      </c>
      <c r="X7" s="34" t="s">
        <v>38</v>
      </c>
      <c r="Y7" s="34" t="s">
        <v>39</v>
      </c>
      <c r="Z7" s="34" t="s">
        <v>40</v>
      </c>
      <c r="AA7" s="71" t="s">
        <v>41</v>
      </c>
      <c r="AB7" s="34" t="s">
        <v>83</v>
      </c>
      <c r="AC7" s="34" t="s">
        <v>84</v>
      </c>
      <c r="AD7" s="34" t="s">
        <v>85</v>
      </c>
      <c r="AE7" s="34" t="s">
        <v>86</v>
      </c>
      <c r="AF7" s="34" t="s">
        <v>87</v>
      </c>
      <c r="AG7" s="34" t="s">
        <v>88</v>
      </c>
      <c r="AH7" s="34" t="s">
        <v>89</v>
      </c>
      <c r="AI7" s="34" t="s">
        <v>90</v>
      </c>
      <c r="AJ7" s="34" t="s">
        <v>91</v>
      </c>
      <c r="AK7" s="36" t="s">
        <v>92</v>
      </c>
    </row>
    <row r="8" spans="1:38">
      <c r="B8" s="30" t="s">
        <v>124</v>
      </c>
      <c r="C8" s="114">
        <v>3589</v>
      </c>
      <c r="D8" s="114">
        <v>3712</v>
      </c>
      <c r="E8" s="114">
        <v>4135</v>
      </c>
      <c r="F8" s="114">
        <v>5318</v>
      </c>
      <c r="G8" s="114">
        <v>5808</v>
      </c>
      <c r="H8" s="114">
        <v>5870</v>
      </c>
      <c r="I8" s="114">
        <v>5996</v>
      </c>
      <c r="J8" s="114">
        <v>6123</v>
      </c>
      <c r="K8" s="114">
        <v>6296</v>
      </c>
      <c r="L8" s="114">
        <v>6618</v>
      </c>
      <c r="M8" s="114">
        <v>6829</v>
      </c>
      <c r="N8" s="114">
        <v>7703</v>
      </c>
      <c r="O8" s="114">
        <v>7891</v>
      </c>
      <c r="P8" s="114">
        <v>8443</v>
      </c>
      <c r="Q8" s="114">
        <v>8596</v>
      </c>
      <c r="R8" s="114">
        <v>8713</v>
      </c>
      <c r="S8" s="114">
        <v>8802</v>
      </c>
      <c r="T8" s="114">
        <v>8840</v>
      </c>
      <c r="U8" s="114">
        <v>8937</v>
      </c>
      <c r="V8" s="114">
        <v>8937</v>
      </c>
      <c r="W8" s="114">
        <v>8961</v>
      </c>
      <c r="X8" s="114">
        <v>9047</v>
      </c>
      <c r="Y8" s="114">
        <v>9261</v>
      </c>
      <c r="Z8" s="114">
        <v>9418</v>
      </c>
      <c r="AA8" s="114">
        <v>9501</v>
      </c>
      <c r="AB8" s="114">
        <v>9634</v>
      </c>
      <c r="AC8" s="114">
        <v>9724</v>
      </c>
      <c r="AD8" s="114">
        <v>9783</v>
      </c>
      <c r="AE8" s="114">
        <v>9862</v>
      </c>
      <c r="AF8" s="114">
        <v>9901</v>
      </c>
      <c r="AG8" s="114">
        <v>9973</v>
      </c>
      <c r="AH8" s="114">
        <v>9901</v>
      </c>
      <c r="AI8" s="114">
        <v>9826</v>
      </c>
      <c r="AJ8" s="114">
        <v>9731</v>
      </c>
      <c r="AK8" s="115">
        <v>9670</v>
      </c>
    </row>
    <row r="9" spans="1:38">
      <c r="B9" s="30" t="s">
        <v>129</v>
      </c>
      <c r="C9" s="114">
        <v>2841.9976999999999</v>
      </c>
      <c r="D9" s="114">
        <v>3096.8456160259566</v>
      </c>
      <c r="E9" s="114">
        <v>3538.1391185232751</v>
      </c>
      <c r="F9" s="114">
        <v>3609.4098935513421</v>
      </c>
      <c r="G9" s="114">
        <v>4255.2865719873425</v>
      </c>
      <c r="H9" s="114">
        <v>4550.9941115864713</v>
      </c>
      <c r="I9" s="114">
        <v>4655.2410176262692</v>
      </c>
      <c r="J9" s="114">
        <v>4880.0475843799359</v>
      </c>
      <c r="K9" s="114">
        <v>4983.7771173801475</v>
      </c>
      <c r="L9" s="114">
        <v>5297.4492957188704</v>
      </c>
      <c r="M9" s="114">
        <v>5312.0818747257836</v>
      </c>
      <c r="N9" s="114">
        <v>5281.6909583282395</v>
      </c>
      <c r="O9" s="114">
        <v>5295.1603777383398</v>
      </c>
      <c r="P9" s="114">
        <v>5253.5653818920628</v>
      </c>
      <c r="Q9" s="114">
        <v>5266.9184718003971</v>
      </c>
      <c r="R9" s="114">
        <v>5280.231099184909</v>
      </c>
      <c r="S9" s="114">
        <v>5293.5137928185077</v>
      </c>
      <c r="T9" s="114">
        <v>5305.4783615385868</v>
      </c>
      <c r="U9" s="114">
        <v>5317.369488777812</v>
      </c>
      <c r="V9" s="114">
        <v>5329.1957817499133</v>
      </c>
      <c r="W9" s="114">
        <v>5339.5780894380268</v>
      </c>
      <c r="X9" s="114">
        <v>5349.856253767357</v>
      </c>
      <c r="Y9" s="114">
        <v>5360.0376563678619</v>
      </c>
      <c r="Z9" s="114">
        <v>5368.6649294296467</v>
      </c>
      <c r="AA9" s="114">
        <v>5377.1624873610899</v>
      </c>
      <c r="AB9" s="114">
        <v>5174.0159304117087</v>
      </c>
      <c r="AC9" s="114">
        <v>4777.662579631723</v>
      </c>
      <c r="AD9" s="114">
        <v>4781.111861151795</v>
      </c>
      <c r="AE9" s="114">
        <v>4782.838212139678</v>
      </c>
      <c r="AF9" s="114">
        <v>4784.372354014311</v>
      </c>
      <c r="AG9" s="114">
        <v>4484.372354014311</v>
      </c>
      <c r="AH9" s="114">
        <v>4484.372354014311</v>
      </c>
      <c r="AI9" s="114">
        <v>4184.372354014311</v>
      </c>
      <c r="AJ9" s="114">
        <v>4184.372354014311</v>
      </c>
      <c r="AK9" s="115">
        <v>3884.372354014311</v>
      </c>
    </row>
    <row r="10" spans="1:38">
      <c r="B10" s="30" t="s">
        <v>130</v>
      </c>
      <c r="C10" s="114">
        <v>0</v>
      </c>
      <c r="D10" s="114">
        <v>0</v>
      </c>
      <c r="E10" s="114">
        <v>0</v>
      </c>
      <c r="F10" s="114">
        <v>0</v>
      </c>
      <c r="G10" s="114">
        <v>0</v>
      </c>
      <c r="H10" s="114">
        <v>0</v>
      </c>
      <c r="I10" s="114">
        <v>0</v>
      </c>
      <c r="J10" s="114">
        <v>0</v>
      </c>
      <c r="K10" s="114">
        <v>0</v>
      </c>
      <c r="L10" s="114">
        <v>0</v>
      </c>
      <c r="M10" s="114">
        <v>0</v>
      </c>
      <c r="N10" s="114">
        <v>0</v>
      </c>
      <c r="O10" s="114">
        <v>0</v>
      </c>
      <c r="P10" s="114">
        <v>0</v>
      </c>
      <c r="Q10" s="114">
        <v>900</v>
      </c>
      <c r="R10" s="114">
        <v>1800</v>
      </c>
      <c r="S10" s="114">
        <v>2700</v>
      </c>
      <c r="T10" s="114">
        <v>3600</v>
      </c>
      <c r="U10" s="114">
        <v>4550</v>
      </c>
      <c r="V10" s="114">
        <v>5900</v>
      </c>
      <c r="W10" s="114">
        <v>7370</v>
      </c>
      <c r="X10" s="114">
        <v>8270</v>
      </c>
      <c r="Y10" s="114">
        <v>8270</v>
      </c>
      <c r="Z10" s="114">
        <v>8270</v>
      </c>
      <c r="AA10" s="114">
        <v>8270</v>
      </c>
      <c r="AB10" s="114">
        <v>8270</v>
      </c>
      <c r="AC10" s="114">
        <v>9000</v>
      </c>
      <c r="AD10" s="114">
        <v>10000</v>
      </c>
      <c r="AE10" s="114">
        <v>11000</v>
      </c>
      <c r="AF10" s="114">
        <v>11900</v>
      </c>
      <c r="AG10" s="114">
        <v>12000</v>
      </c>
      <c r="AH10" s="114">
        <v>12500</v>
      </c>
      <c r="AI10" s="114">
        <v>13200</v>
      </c>
      <c r="AJ10" s="114">
        <v>13800</v>
      </c>
      <c r="AK10" s="115">
        <v>14500</v>
      </c>
    </row>
    <row r="11" spans="1:38">
      <c r="B11" s="30" t="s">
        <v>214</v>
      </c>
      <c r="C11" s="114">
        <v>4023.0148992218637</v>
      </c>
      <c r="D11" s="114">
        <v>4420.5680999774158</v>
      </c>
      <c r="E11" s="114">
        <v>4544.1766949829689</v>
      </c>
      <c r="F11" s="114">
        <v>4366.5393948993151</v>
      </c>
      <c r="G11" s="114">
        <v>4492.7763679090749</v>
      </c>
      <c r="H11" s="114">
        <v>4481.6726780788067</v>
      </c>
      <c r="I11" s="114">
        <v>4482.9199325844147</v>
      </c>
      <c r="J11" s="114">
        <v>4647.3984384756532</v>
      </c>
      <c r="K11" s="114">
        <v>4666.8613697068486</v>
      </c>
      <c r="L11" s="114">
        <v>4565.2443795551844</v>
      </c>
      <c r="M11" s="114">
        <v>4565.1639959969616</v>
      </c>
      <c r="N11" s="114">
        <v>4557.1901654753292</v>
      </c>
      <c r="O11" s="114">
        <v>4579.4314180685442</v>
      </c>
      <c r="P11" s="114">
        <v>4607.1660721675744</v>
      </c>
      <c r="Q11" s="114">
        <v>3408.8312378916253</v>
      </c>
      <c r="R11" s="114">
        <v>3274.2524362110089</v>
      </c>
      <c r="S11" s="114">
        <v>3280.5319107596865</v>
      </c>
      <c r="T11" s="114">
        <v>3304.9356434945234</v>
      </c>
      <c r="U11" s="114">
        <v>3337.2538661362696</v>
      </c>
      <c r="V11" s="114">
        <v>3453.6159143315494</v>
      </c>
      <c r="W11" s="114">
        <v>3497.1364718365153</v>
      </c>
      <c r="X11" s="114">
        <v>3493.0874111671142</v>
      </c>
      <c r="Y11" s="114">
        <v>3466.5544170509129</v>
      </c>
      <c r="Z11" s="114">
        <v>3461.6719779947298</v>
      </c>
      <c r="AA11" s="114">
        <v>3435.4027209022679</v>
      </c>
      <c r="AB11" s="114">
        <v>3249.4186228430963</v>
      </c>
      <c r="AC11" s="114">
        <v>3254.7110008726654</v>
      </c>
      <c r="AD11" s="114">
        <v>3253.9087864230596</v>
      </c>
      <c r="AE11" s="114">
        <v>3242.2319798970398</v>
      </c>
      <c r="AF11" s="114">
        <v>3237.3508689752944</v>
      </c>
      <c r="AG11" s="114">
        <v>3221.7628371666178</v>
      </c>
      <c r="AH11" s="114">
        <v>3190.8799434442703</v>
      </c>
      <c r="AI11" s="114">
        <v>3143.7151020171232</v>
      </c>
      <c r="AJ11" s="114">
        <v>3094.6175159572599</v>
      </c>
      <c r="AK11" s="115">
        <v>3025.5842726644196</v>
      </c>
    </row>
    <row r="12" spans="1:38">
      <c r="B12" s="30" t="s">
        <v>132</v>
      </c>
      <c r="C12" s="114">
        <v>29122</v>
      </c>
      <c r="D12" s="114">
        <v>28992</v>
      </c>
      <c r="E12" s="114">
        <v>26505</v>
      </c>
      <c r="F12" s="114">
        <v>26505</v>
      </c>
      <c r="G12" s="114">
        <v>26476</v>
      </c>
      <c r="H12" s="114">
        <v>23927</v>
      </c>
      <c r="I12" s="114">
        <v>21832</v>
      </c>
      <c r="J12" s="114">
        <v>20282</v>
      </c>
      <c r="K12" s="114">
        <v>21481</v>
      </c>
      <c r="L12" s="114">
        <v>20987</v>
      </c>
      <c r="M12" s="114">
        <v>20069</v>
      </c>
      <c r="N12" s="114">
        <v>19645</v>
      </c>
      <c r="O12" s="114">
        <v>17970</v>
      </c>
      <c r="P12" s="114">
        <v>18770</v>
      </c>
      <c r="Q12" s="114">
        <v>18770</v>
      </c>
      <c r="R12" s="114">
        <v>15984</v>
      </c>
      <c r="S12" s="114">
        <v>15984</v>
      </c>
      <c r="T12" s="114">
        <v>14232</v>
      </c>
      <c r="U12" s="114">
        <v>13312</v>
      </c>
      <c r="V12" s="114">
        <v>11557</v>
      </c>
      <c r="W12" s="114">
        <v>8804</v>
      </c>
      <c r="X12" s="114">
        <v>8365</v>
      </c>
      <c r="Y12" s="114">
        <v>8365</v>
      </c>
      <c r="Z12" s="114">
        <v>8365</v>
      </c>
      <c r="AA12" s="114">
        <v>8365</v>
      </c>
      <c r="AB12" s="114">
        <v>8000</v>
      </c>
      <c r="AC12" s="114">
        <v>8000</v>
      </c>
      <c r="AD12" s="114">
        <v>7800</v>
      </c>
      <c r="AE12" s="114">
        <v>7600</v>
      </c>
      <c r="AF12" s="114">
        <v>7400</v>
      </c>
      <c r="AG12" s="114">
        <v>6800</v>
      </c>
      <c r="AH12" s="114">
        <v>5800</v>
      </c>
      <c r="AI12" s="114">
        <v>4800</v>
      </c>
      <c r="AJ12" s="114">
        <v>4000</v>
      </c>
      <c r="AK12" s="115">
        <v>3200</v>
      </c>
    </row>
    <row r="13" spans="1:38">
      <c r="B13" s="30" t="s">
        <v>133</v>
      </c>
      <c r="C13" s="114">
        <v>12808</v>
      </c>
      <c r="D13" s="114">
        <v>12194</v>
      </c>
      <c r="E13" s="114">
        <v>8784</v>
      </c>
      <c r="F13" s="114">
        <v>3914</v>
      </c>
      <c r="G13" s="114">
        <v>2278</v>
      </c>
      <c r="H13" s="114">
        <v>1284</v>
      </c>
      <c r="I13" s="114">
        <v>0</v>
      </c>
      <c r="J13" s="114">
        <v>0</v>
      </c>
      <c r="K13" s="114">
        <v>0</v>
      </c>
      <c r="L13" s="114">
        <v>0</v>
      </c>
      <c r="M13" s="114">
        <v>0</v>
      </c>
      <c r="N13" s="114">
        <v>0</v>
      </c>
      <c r="O13" s="114">
        <v>0</v>
      </c>
      <c r="P13" s="114">
        <v>0</v>
      </c>
      <c r="Q13" s="114">
        <v>0</v>
      </c>
      <c r="R13" s="114">
        <v>0</v>
      </c>
      <c r="S13" s="114">
        <v>0</v>
      </c>
      <c r="T13" s="114">
        <v>0</v>
      </c>
      <c r="U13" s="114">
        <v>0</v>
      </c>
      <c r="V13" s="114">
        <v>0</v>
      </c>
      <c r="W13" s="114">
        <v>0</v>
      </c>
      <c r="X13" s="114">
        <v>0</v>
      </c>
      <c r="Y13" s="114">
        <v>0</v>
      </c>
      <c r="Z13" s="114">
        <v>0</v>
      </c>
      <c r="AA13" s="114">
        <v>0</v>
      </c>
      <c r="AB13" s="114">
        <v>0</v>
      </c>
      <c r="AC13" s="114">
        <v>0</v>
      </c>
      <c r="AD13" s="114">
        <v>0</v>
      </c>
      <c r="AE13" s="114">
        <v>0</v>
      </c>
      <c r="AF13" s="114">
        <v>0</v>
      </c>
      <c r="AG13" s="114">
        <v>0</v>
      </c>
      <c r="AH13" s="114">
        <v>0</v>
      </c>
      <c r="AI13" s="114">
        <v>0</v>
      </c>
      <c r="AJ13" s="114">
        <v>0</v>
      </c>
      <c r="AK13" s="115">
        <v>0</v>
      </c>
    </row>
    <row r="14" spans="1:38">
      <c r="B14" s="30" t="s">
        <v>134</v>
      </c>
      <c r="C14" s="114">
        <v>1743.1394464955686</v>
      </c>
      <c r="D14" s="114">
        <v>1763.2996420782119</v>
      </c>
      <c r="E14" s="114">
        <v>1784.2042576830627</v>
      </c>
      <c r="F14" s="114">
        <v>1805.886634440388</v>
      </c>
      <c r="G14" s="114">
        <v>1872.0585069851611</v>
      </c>
      <c r="H14" s="114">
        <v>1892.6190213362795</v>
      </c>
      <c r="I14" s="114">
        <v>1911.2717367084492</v>
      </c>
      <c r="J14" s="114">
        <v>1930.0121419571778</v>
      </c>
      <c r="K14" s="114">
        <v>1957.8428000104359</v>
      </c>
      <c r="L14" s="114">
        <v>1976.7661828037412</v>
      </c>
      <c r="M14" s="114">
        <v>1995.7846875068635</v>
      </c>
      <c r="N14" s="114">
        <v>2014.9006501083245</v>
      </c>
      <c r="O14" s="114">
        <v>2034.11635686814</v>
      </c>
      <c r="P14" s="114">
        <v>2053.4340540383309</v>
      </c>
      <c r="Q14" s="114">
        <v>2072.2665158561786</v>
      </c>
      <c r="R14" s="114">
        <v>2090.6454043176986</v>
      </c>
      <c r="S14" s="114">
        <v>2108.6008894229603</v>
      </c>
      <c r="T14" s="114">
        <v>2126.1617282245575</v>
      </c>
      <c r="U14" s="114">
        <v>2142.8752367032489</v>
      </c>
      <c r="V14" s="114">
        <v>2156.2859528995177</v>
      </c>
      <c r="W14" s="114">
        <v>2168.9670399082243</v>
      </c>
      <c r="X14" s="114">
        <v>2180.9972104515596</v>
      </c>
      <c r="Y14" s="114">
        <v>2192.132381095671</v>
      </c>
      <c r="Z14" s="114">
        <v>2202.515192622157</v>
      </c>
      <c r="AA14" s="114">
        <v>2212.2670059124539</v>
      </c>
      <c r="AB14" s="114">
        <v>2301.4910934993759</v>
      </c>
      <c r="AC14" s="114">
        <v>2385.2753524777841</v>
      </c>
      <c r="AD14" s="114">
        <v>2468.5548454077643</v>
      </c>
      <c r="AE14" s="114">
        <v>2551.4422086711493</v>
      </c>
      <c r="AF14" s="114">
        <v>2634.0277075087643</v>
      </c>
      <c r="AG14" s="114">
        <v>2716.3837097934675</v>
      </c>
      <c r="AH14" s="114">
        <v>2798.5682651829106</v>
      </c>
      <c r="AI14" s="114">
        <v>2880.6279685660515</v>
      </c>
      <c r="AJ14" s="114">
        <v>2962.6002509356108</v>
      </c>
      <c r="AK14" s="115">
        <v>3044.5152121930773</v>
      </c>
    </row>
    <row r="15" spans="1:38">
      <c r="B15" s="30" t="s">
        <v>135</v>
      </c>
      <c r="C15" s="114">
        <v>3800</v>
      </c>
      <c r="D15" s="114">
        <v>4005</v>
      </c>
      <c r="E15" s="114">
        <v>4005</v>
      </c>
      <c r="F15" s="114">
        <v>5005</v>
      </c>
      <c r="G15" s="114">
        <v>5005</v>
      </c>
      <c r="H15" s="114">
        <v>7405</v>
      </c>
      <c r="I15" s="114">
        <v>9805</v>
      </c>
      <c r="J15" s="114">
        <v>13205</v>
      </c>
      <c r="K15" s="114">
        <v>13705</v>
      </c>
      <c r="L15" s="114">
        <v>15605</v>
      </c>
      <c r="M15" s="114">
        <v>18505</v>
      </c>
      <c r="N15" s="114">
        <v>18505</v>
      </c>
      <c r="O15" s="114">
        <v>18505</v>
      </c>
      <c r="P15" s="114">
        <v>18505</v>
      </c>
      <c r="Q15" s="114">
        <v>18505</v>
      </c>
      <c r="R15" s="114">
        <v>18505</v>
      </c>
      <c r="S15" s="114">
        <v>18505</v>
      </c>
      <c r="T15" s="114">
        <v>18505</v>
      </c>
      <c r="U15" s="114">
        <v>18505</v>
      </c>
      <c r="V15" s="114">
        <v>19705</v>
      </c>
      <c r="W15" s="114">
        <v>19705</v>
      </c>
      <c r="X15" s="114">
        <v>19705</v>
      </c>
      <c r="Y15" s="114">
        <v>19705</v>
      </c>
      <c r="Z15" s="114">
        <v>19705</v>
      </c>
      <c r="AA15" s="114">
        <v>19705</v>
      </c>
      <c r="AB15" s="114">
        <v>19705</v>
      </c>
      <c r="AC15" s="114">
        <v>19705</v>
      </c>
      <c r="AD15" s="114">
        <v>19705</v>
      </c>
      <c r="AE15" s="114">
        <v>19705</v>
      </c>
      <c r="AF15" s="114">
        <v>19705</v>
      </c>
      <c r="AG15" s="114">
        <v>19705</v>
      </c>
      <c r="AH15" s="114">
        <v>19705</v>
      </c>
      <c r="AI15" s="114">
        <v>19705</v>
      </c>
      <c r="AJ15" s="114">
        <v>19705</v>
      </c>
      <c r="AK15" s="115">
        <v>19705</v>
      </c>
    </row>
    <row r="16" spans="1:38">
      <c r="B16" s="30" t="s">
        <v>136</v>
      </c>
      <c r="C16" s="114">
        <v>56</v>
      </c>
      <c r="D16" s="114">
        <v>62.5</v>
      </c>
      <c r="E16" s="114">
        <v>74.2</v>
      </c>
      <c r="F16" s="114">
        <v>83.2</v>
      </c>
      <c r="G16" s="114">
        <v>104.2</v>
      </c>
      <c r="H16" s="114">
        <v>107.2</v>
      </c>
      <c r="I16" s="114">
        <v>127.2</v>
      </c>
      <c r="J16" s="114">
        <v>485.2</v>
      </c>
      <c r="K16" s="114">
        <v>561.20000000000005</v>
      </c>
      <c r="L16" s="114">
        <v>1272.7</v>
      </c>
      <c r="M16" s="114">
        <v>1875.7</v>
      </c>
      <c r="N16" s="114">
        <v>2055.6999999999998</v>
      </c>
      <c r="O16" s="114">
        <v>2625.7</v>
      </c>
      <c r="P16" s="114">
        <v>3135.7</v>
      </c>
      <c r="Q16" s="114">
        <v>3655.7</v>
      </c>
      <c r="R16" s="114">
        <v>4155.7</v>
      </c>
      <c r="S16" s="114">
        <v>4165.7</v>
      </c>
      <c r="T16" s="114">
        <v>4165.7</v>
      </c>
      <c r="U16" s="114">
        <v>4175.7</v>
      </c>
      <c r="V16" s="114">
        <v>4175.7</v>
      </c>
      <c r="W16" s="114">
        <v>4175.7</v>
      </c>
      <c r="X16" s="114">
        <v>4175.7</v>
      </c>
      <c r="Y16" s="114">
        <v>4675.7</v>
      </c>
      <c r="Z16" s="114">
        <v>4675.7</v>
      </c>
      <c r="AA16" s="114">
        <v>5175.7</v>
      </c>
      <c r="AB16" s="114">
        <v>5868.7</v>
      </c>
      <c r="AC16" s="114">
        <v>6068.7</v>
      </c>
      <c r="AD16" s="114">
        <v>6268.7</v>
      </c>
      <c r="AE16" s="114">
        <v>6668.7</v>
      </c>
      <c r="AF16" s="114">
        <v>6868.7</v>
      </c>
      <c r="AG16" s="114">
        <v>7068.7</v>
      </c>
      <c r="AH16" s="114">
        <v>7368.7</v>
      </c>
      <c r="AI16" s="114">
        <v>7668.7</v>
      </c>
      <c r="AJ16" s="114">
        <v>7968.7</v>
      </c>
      <c r="AK16" s="115">
        <v>8268.7000000000007</v>
      </c>
    </row>
    <row r="17" spans="1:37">
      <c r="B17" s="30" t="s">
        <v>137</v>
      </c>
      <c r="C17" s="114">
        <v>8974</v>
      </c>
      <c r="D17" s="114">
        <v>8974</v>
      </c>
      <c r="E17" s="114">
        <v>8974</v>
      </c>
      <c r="F17" s="114">
        <v>8974</v>
      </c>
      <c r="G17" s="114">
        <v>8974</v>
      </c>
      <c r="H17" s="114">
        <v>8974</v>
      </c>
      <c r="I17" s="114">
        <v>8974</v>
      </c>
      <c r="J17" s="114">
        <v>7115</v>
      </c>
      <c r="K17" s="114">
        <v>4752</v>
      </c>
      <c r="L17" s="114">
        <v>4752</v>
      </c>
      <c r="M17" s="114">
        <v>6422</v>
      </c>
      <c r="N17" s="114">
        <v>6422</v>
      </c>
      <c r="O17" s="114">
        <v>8402</v>
      </c>
      <c r="P17" s="114">
        <v>8402</v>
      </c>
      <c r="Q17" s="114">
        <v>8485</v>
      </c>
      <c r="R17" s="114">
        <v>10155</v>
      </c>
      <c r="S17" s="114">
        <v>11284</v>
      </c>
      <c r="T17" s="114">
        <v>12954</v>
      </c>
      <c r="U17" s="114">
        <v>14083</v>
      </c>
      <c r="V17" s="114">
        <v>15753</v>
      </c>
      <c r="W17" s="114">
        <v>15753</v>
      </c>
      <c r="X17" s="114">
        <v>15753</v>
      </c>
      <c r="Y17" s="114">
        <v>15753</v>
      </c>
      <c r="Z17" s="114">
        <v>15753</v>
      </c>
      <c r="AA17" s="114">
        <v>15753</v>
      </c>
      <c r="AB17" s="114">
        <v>16000</v>
      </c>
      <c r="AC17" s="114">
        <v>16000</v>
      </c>
      <c r="AD17" s="114">
        <v>17600</v>
      </c>
      <c r="AE17" s="114">
        <v>17600</v>
      </c>
      <c r="AF17" s="114">
        <v>17600</v>
      </c>
      <c r="AG17" s="114">
        <v>19200</v>
      </c>
      <c r="AH17" s="114">
        <v>19200</v>
      </c>
      <c r="AI17" s="114">
        <v>20000</v>
      </c>
      <c r="AJ17" s="114">
        <v>20000</v>
      </c>
      <c r="AK17" s="115">
        <v>20000</v>
      </c>
    </row>
    <row r="18" spans="1:37">
      <c r="B18" s="30" t="s">
        <v>138</v>
      </c>
      <c r="C18" s="114">
        <v>5077.8</v>
      </c>
      <c r="D18" s="114">
        <v>5731.8</v>
      </c>
      <c r="E18" s="114">
        <v>7489.8</v>
      </c>
      <c r="F18" s="114">
        <v>8262.7000000000007</v>
      </c>
      <c r="G18" s="114">
        <v>9527.7000000000007</v>
      </c>
      <c r="H18" s="114">
        <v>10827.7</v>
      </c>
      <c r="I18" s="114">
        <v>11831.7</v>
      </c>
      <c r="J18" s="114">
        <v>13572.7</v>
      </c>
      <c r="K18" s="114">
        <v>16288.7</v>
      </c>
      <c r="L18" s="114">
        <v>17038.7</v>
      </c>
      <c r="M18" s="114">
        <v>18338.7</v>
      </c>
      <c r="N18" s="114">
        <v>18838.7</v>
      </c>
      <c r="O18" s="114">
        <v>20338.7</v>
      </c>
      <c r="P18" s="114">
        <v>21338.7</v>
      </c>
      <c r="Q18" s="114">
        <v>22338.7</v>
      </c>
      <c r="R18" s="114">
        <v>23338.7</v>
      </c>
      <c r="S18" s="114">
        <v>23838.7</v>
      </c>
      <c r="T18" s="114">
        <v>25338.7</v>
      </c>
      <c r="U18" s="114">
        <v>25838.7</v>
      </c>
      <c r="V18" s="114">
        <v>26338.7</v>
      </c>
      <c r="W18" s="114">
        <v>27838.7</v>
      </c>
      <c r="X18" s="114">
        <v>27838.7</v>
      </c>
      <c r="Y18" s="114">
        <v>27838.7</v>
      </c>
      <c r="Z18" s="114">
        <v>28838.7</v>
      </c>
      <c r="AA18" s="114">
        <v>29338.7</v>
      </c>
      <c r="AB18" s="114">
        <v>29788.7</v>
      </c>
      <c r="AC18" s="114">
        <v>29788.7</v>
      </c>
      <c r="AD18" s="114">
        <v>29788.7</v>
      </c>
      <c r="AE18" s="114">
        <v>29788.7</v>
      </c>
      <c r="AF18" s="114">
        <v>29788.7</v>
      </c>
      <c r="AG18" s="114">
        <v>29788.7</v>
      </c>
      <c r="AH18" s="114">
        <v>29788.7</v>
      </c>
      <c r="AI18" s="114">
        <v>29788.7</v>
      </c>
      <c r="AJ18" s="114">
        <v>29788.7</v>
      </c>
      <c r="AK18" s="115">
        <v>29788.7</v>
      </c>
    </row>
    <row r="19" spans="1:37">
      <c r="B19" s="30" t="s">
        <v>139</v>
      </c>
      <c r="C19" s="114">
        <v>10379.654856003512</v>
      </c>
      <c r="D19" s="114">
        <v>11412.7316961078</v>
      </c>
      <c r="E19" s="114">
        <v>12443.791220222512</v>
      </c>
      <c r="F19" s="114">
        <v>12691.231696748699</v>
      </c>
      <c r="G19" s="114">
        <v>13051.537502365383</v>
      </c>
      <c r="H19" s="114">
        <v>13854.835745739758</v>
      </c>
      <c r="I19" s="114">
        <v>14932.899938687684</v>
      </c>
      <c r="J19" s="114">
        <v>16344.309372626565</v>
      </c>
      <c r="K19" s="114">
        <v>17424.350325554515</v>
      </c>
      <c r="L19" s="114">
        <v>17709.19192224705</v>
      </c>
      <c r="M19" s="114">
        <v>18087.789134327253</v>
      </c>
      <c r="N19" s="114">
        <v>18250.20990340141</v>
      </c>
      <c r="O19" s="114">
        <v>18414.520356704634</v>
      </c>
      <c r="P19" s="114">
        <v>18579.18153073969</v>
      </c>
      <c r="Q19" s="114">
        <v>18744.224655855476</v>
      </c>
      <c r="R19" s="114">
        <v>18909.679246766384</v>
      </c>
      <c r="S19" s="114">
        <v>19073.969725981693</v>
      </c>
      <c r="T19" s="114">
        <v>19237.154763075388</v>
      </c>
      <c r="U19" s="114">
        <v>19399.291145997369</v>
      </c>
      <c r="V19" s="114">
        <v>19560.433917271504</v>
      </c>
      <c r="W19" s="114">
        <v>19720.636496240626</v>
      </c>
      <c r="X19" s="114">
        <v>19879.950789154671</v>
      </c>
      <c r="Y19" s="114">
        <v>20038.427288631712</v>
      </c>
      <c r="Z19" s="114">
        <v>20170.150741146161</v>
      </c>
      <c r="AA19" s="114">
        <v>20301.145059806317</v>
      </c>
      <c r="AB19" s="114">
        <v>20457.443880641222</v>
      </c>
      <c r="AC19" s="114">
        <v>20587.080357492865</v>
      </c>
      <c r="AD19" s="114">
        <v>20716.087173565247</v>
      </c>
      <c r="AE19" s="114">
        <v>20844.496552761528</v>
      </c>
      <c r="AF19" s="114">
        <v>20972.340270813682</v>
      </c>
      <c r="AG19" s="114">
        <v>21099.649666208992</v>
      </c>
      <c r="AH19" s="114">
        <v>21226.455650917636</v>
      </c>
      <c r="AI19" s="114">
        <v>21352.788720925564</v>
      </c>
      <c r="AJ19" s="114">
        <v>21478.678966576714</v>
      </c>
      <c r="AK19" s="115">
        <v>21604.156082728667</v>
      </c>
    </row>
    <row r="20" spans="1:37">
      <c r="B20" s="30" t="s">
        <v>140</v>
      </c>
      <c r="C20" s="114">
        <v>11313.874994769996</v>
      </c>
      <c r="D20" s="114">
        <v>12463.747496208805</v>
      </c>
      <c r="E20" s="114">
        <v>13108.306869784796</v>
      </c>
      <c r="F20" s="114">
        <v>13701.193475765074</v>
      </c>
      <c r="G20" s="114">
        <v>14258.411385891315</v>
      </c>
      <c r="H20" s="114">
        <v>14873.496228356727</v>
      </c>
      <c r="I20" s="114">
        <v>15740.317211898528</v>
      </c>
      <c r="J20" s="114">
        <v>16899.95545581957</v>
      </c>
      <c r="K20" s="114">
        <v>18309.652266112116</v>
      </c>
      <c r="L20" s="114">
        <v>19887.342563548729</v>
      </c>
      <c r="M20" s="114">
        <v>21531.412821319405</v>
      </c>
      <c r="N20" s="114">
        <v>23140.561772719077</v>
      </c>
      <c r="O20" s="114">
        <v>24662.714069693971</v>
      </c>
      <c r="P20" s="114">
        <v>25942.963667176908</v>
      </c>
      <c r="Q20" s="114">
        <v>27175.535023463541</v>
      </c>
      <c r="R20" s="114">
        <v>28419.755545490712</v>
      </c>
      <c r="S20" s="114">
        <v>29531.035436060356</v>
      </c>
      <c r="T20" s="114">
        <v>30562.85258615253</v>
      </c>
      <c r="U20" s="114">
        <v>31604.741008496374</v>
      </c>
      <c r="V20" s="114">
        <v>32427.324260118105</v>
      </c>
      <c r="W20" s="114">
        <v>33209.295892542577</v>
      </c>
      <c r="X20" s="114">
        <v>33857.218482338911</v>
      </c>
      <c r="Y20" s="114">
        <v>34366.94390889279</v>
      </c>
      <c r="Z20" s="114">
        <v>34851.264560115014</v>
      </c>
      <c r="AA20" s="114">
        <v>35235.585211337289</v>
      </c>
      <c r="AB20" s="114">
        <v>35519.905862559484</v>
      </c>
      <c r="AC20" s="114">
        <v>35804.226513781687</v>
      </c>
      <c r="AD20" s="114">
        <v>36088.547165003984</v>
      </c>
      <c r="AE20" s="114">
        <v>36372.867816226186</v>
      </c>
      <c r="AF20" s="114">
        <v>36657.188467448388</v>
      </c>
      <c r="AG20" s="114">
        <v>36941.509118670685</v>
      </c>
      <c r="AH20" s="114">
        <v>37225.829769892887</v>
      </c>
      <c r="AI20" s="114">
        <v>37510.15042111509</v>
      </c>
      <c r="AJ20" s="114">
        <v>37794.471072337386</v>
      </c>
      <c r="AK20" s="115">
        <v>38078.791723559487</v>
      </c>
    </row>
    <row r="21" spans="1:37">
      <c r="B21" s="30" t="s">
        <v>141</v>
      </c>
      <c r="C21" s="114">
        <v>2974.3656562199767</v>
      </c>
      <c r="D21" s="114">
        <v>3391.2003903552786</v>
      </c>
      <c r="E21" s="114">
        <v>3640.7576494028212</v>
      </c>
      <c r="F21" s="114">
        <v>4213.5705458214852</v>
      </c>
      <c r="G21" s="114">
        <v>4482.7494366215651</v>
      </c>
      <c r="H21" s="114">
        <v>4460.2841142565503</v>
      </c>
      <c r="I21" s="114">
        <v>4472.4299092277161</v>
      </c>
      <c r="J21" s="114">
        <v>4384.6225500184028</v>
      </c>
      <c r="K21" s="114">
        <v>4391.6855964623464</v>
      </c>
      <c r="L21" s="114">
        <v>4338.5110989482973</v>
      </c>
      <c r="M21" s="114">
        <v>4371.0628318464242</v>
      </c>
      <c r="N21" s="114">
        <v>4372.6550311851142</v>
      </c>
      <c r="O21" s="114">
        <v>4406.222316419221</v>
      </c>
      <c r="P21" s="114">
        <v>4435.7780984713727</v>
      </c>
      <c r="Q21" s="114">
        <v>4398.2648360753819</v>
      </c>
      <c r="R21" s="114">
        <v>4415.9398904272512</v>
      </c>
      <c r="S21" s="114">
        <v>4431.8315046799835</v>
      </c>
      <c r="T21" s="114">
        <v>4446.6815707871556</v>
      </c>
      <c r="U21" s="114">
        <v>4461.502097415535</v>
      </c>
      <c r="V21" s="114">
        <v>4473.6677362966748</v>
      </c>
      <c r="W21" s="114">
        <v>4484.3259476645771</v>
      </c>
      <c r="X21" s="114">
        <v>4493.8736379586198</v>
      </c>
      <c r="Y21" s="114">
        <v>4503.9621184039324</v>
      </c>
      <c r="Z21" s="114">
        <v>4514.6300123871697</v>
      </c>
      <c r="AA21" s="114">
        <v>4524.6861447384072</v>
      </c>
      <c r="AB21" s="114">
        <v>4532.7426879462128</v>
      </c>
      <c r="AC21" s="114">
        <v>4537.7996422160149</v>
      </c>
      <c r="AD21" s="114">
        <v>4537.8570077533477</v>
      </c>
      <c r="AE21" s="114">
        <v>4537.9147847638396</v>
      </c>
      <c r="AF21" s="114">
        <v>4537.9729734532302</v>
      </c>
      <c r="AG21" s="114">
        <v>4523.03157402736</v>
      </c>
      <c r="AH21" s="114">
        <v>4508.0905866921685</v>
      </c>
      <c r="AI21" s="114">
        <v>4518.1500116537036</v>
      </c>
      <c r="AJ21" s="114">
        <v>4528.2098491181123</v>
      </c>
      <c r="AK21" s="115">
        <v>4538.2700992916461</v>
      </c>
    </row>
    <row r="22" spans="1:37">
      <c r="B22" s="30" t="s">
        <v>215</v>
      </c>
      <c r="C22" s="114">
        <v>2794.4655455146899</v>
      </c>
      <c r="D22" s="114">
        <v>2908.6538981956619</v>
      </c>
      <c r="E22" s="114">
        <v>3180.41424862742</v>
      </c>
      <c r="F22" s="114">
        <v>3330.4788254912964</v>
      </c>
      <c r="G22" s="114">
        <v>3543.7847909306579</v>
      </c>
      <c r="H22" s="114">
        <v>3643.6884989291639</v>
      </c>
      <c r="I22" s="114">
        <v>3721.2613055495708</v>
      </c>
      <c r="J22" s="114">
        <v>3787.077590228228</v>
      </c>
      <c r="K22" s="114">
        <v>3862.6725909837551</v>
      </c>
      <c r="L22" s="114">
        <v>3950.1474992608737</v>
      </c>
      <c r="M22" s="114">
        <v>4090.8586633073401</v>
      </c>
      <c r="N22" s="114">
        <v>4198.8900176124544</v>
      </c>
      <c r="O22" s="114">
        <v>4311.451962963466</v>
      </c>
      <c r="P22" s="114">
        <v>4420.5418538259255</v>
      </c>
      <c r="Q22" s="114">
        <v>4636.0882569987425</v>
      </c>
      <c r="R22" s="114">
        <v>4785.300752546299</v>
      </c>
      <c r="S22" s="114">
        <v>4922.7106869789277</v>
      </c>
      <c r="T22" s="114">
        <v>5051.6256181282533</v>
      </c>
      <c r="U22" s="114">
        <v>5236.585434270155</v>
      </c>
      <c r="V22" s="114">
        <v>5330.4104002549857</v>
      </c>
      <c r="W22" s="114">
        <v>5398.7031993800019</v>
      </c>
      <c r="X22" s="114">
        <v>5436.9650173046657</v>
      </c>
      <c r="Y22" s="114">
        <v>5471.9927806064252</v>
      </c>
      <c r="Z22" s="114">
        <v>5494.6123207381543</v>
      </c>
      <c r="AA22" s="114">
        <v>5501.788868992393</v>
      </c>
      <c r="AB22" s="114">
        <v>5519.4247870485269</v>
      </c>
      <c r="AC22" s="114">
        <v>5539.7063055151357</v>
      </c>
      <c r="AD22" s="114">
        <v>5562.1984727172166</v>
      </c>
      <c r="AE22" s="114">
        <v>5587.0835720569421</v>
      </c>
      <c r="AF22" s="114">
        <v>5616.5395068885291</v>
      </c>
      <c r="AG22" s="114">
        <v>5647.2246896622564</v>
      </c>
      <c r="AH22" s="114">
        <v>5680.6313684634779</v>
      </c>
      <c r="AI22" s="114">
        <v>5716.8753634086343</v>
      </c>
      <c r="AJ22" s="114">
        <v>5760.8920396599051</v>
      </c>
      <c r="AK22" s="115">
        <v>5808.6701064247663</v>
      </c>
    </row>
    <row r="23" spans="1:37" s="15" customFormat="1">
      <c r="A23" s="2"/>
      <c r="B23" s="30" t="s">
        <v>151</v>
      </c>
      <c r="C23" s="124">
        <v>0.73440077443459795</v>
      </c>
      <c r="D23" s="124">
        <v>0.7165323956709424</v>
      </c>
      <c r="E23" s="124">
        <v>0.69478920259860799</v>
      </c>
      <c r="F23" s="124">
        <v>0.66513594453376168</v>
      </c>
      <c r="G23" s="124">
        <v>0.65612754835757181</v>
      </c>
      <c r="H23" s="124">
        <v>0.65446118692080602</v>
      </c>
      <c r="I23" s="124">
        <v>0.6502045353867616</v>
      </c>
      <c r="J23" s="124">
        <v>0.65173525516219066</v>
      </c>
      <c r="K23" s="124">
        <v>0.6508049836765164</v>
      </c>
      <c r="L23" s="124">
        <v>0.64760173710211577</v>
      </c>
      <c r="M23" s="124">
        <v>0.65195445342952563</v>
      </c>
      <c r="N23" s="124">
        <v>0.64451374461448685</v>
      </c>
      <c r="O23" s="124">
        <v>0.64118491059901528</v>
      </c>
      <c r="P23" s="124">
        <v>0.6403851524069335</v>
      </c>
      <c r="Q23" s="124">
        <v>0.63615226496006816</v>
      </c>
      <c r="R23" s="124">
        <v>0.63246720599292638</v>
      </c>
      <c r="S23" s="124">
        <v>0.63233469405317999</v>
      </c>
      <c r="T23" s="124">
        <v>0.63200347183486116</v>
      </c>
      <c r="U23" s="124">
        <v>0.62992766641187392</v>
      </c>
      <c r="V23" s="124">
        <v>0.63194905512707111</v>
      </c>
      <c r="W23" s="124">
        <v>0.62895053352323749</v>
      </c>
      <c r="X23" s="124">
        <v>0.62681074690759597</v>
      </c>
      <c r="Y23" s="124">
        <v>0.6254140804357109</v>
      </c>
      <c r="Z23" s="124">
        <v>0.6250300624931151</v>
      </c>
      <c r="AA23" s="124">
        <v>0.62539678319660608</v>
      </c>
      <c r="AB23" s="124">
        <v>0.62581424143957642</v>
      </c>
      <c r="AC23" s="124">
        <v>0.62583185844806422</v>
      </c>
      <c r="AD23" s="124">
        <v>0.63030967160984541</v>
      </c>
      <c r="AE23" s="124">
        <v>0.63175666083529647</v>
      </c>
      <c r="AF23" s="124">
        <v>0.63267466230117597</v>
      </c>
      <c r="AG23" s="124">
        <v>0.63367763824409995</v>
      </c>
      <c r="AH23" s="124">
        <v>0.63213495223866145</v>
      </c>
      <c r="AI23" s="124">
        <v>0.63211325385235406</v>
      </c>
      <c r="AJ23" s="124">
        <v>0.63134246232029778</v>
      </c>
      <c r="AK23" s="124">
        <v>0.6301160253838638</v>
      </c>
    </row>
    <row r="24" spans="1:37" s="15" customFormat="1" ht="13.5" thickBot="1">
      <c r="A24" s="2"/>
      <c r="B24" s="30" t="s">
        <v>149</v>
      </c>
      <c r="C24" s="122">
        <v>0.26559922556540205</v>
      </c>
      <c r="D24" s="122">
        <v>0.2834676043290576</v>
      </c>
      <c r="E24" s="122">
        <v>0.30521079740139201</v>
      </c>
      <c r="F24" s="122">
        <v>0.33486405546623832</v>
      </c>
      <c r="G24" s="122">
        <v>0.34387245164242819</v>
      </c>
      <c r="H24" s="122">
        <v>0.34553881307919398</v>
      </c>
      <c r="I24" s="122">
        <v>0.3497954646132384</v>
      </c>
      <c r="J24" s="122">
        <v>0.34826474483780934</v>
      </c>
      <c r="K24" s="122">
        <v>0.3491950163234836</v>
      </c>
      <c r="L24" s="122">
        <v>0.35239826289788423</v>
      </c>
      <c r="M24" s="122">
        <v>0.34804554657047437</v>
      </c>
      <c r="N24" s="122">
        <v>0.35548625538551315</v>
      </c>
      <c r="O24" s="122">
        <v>0.35881508940098472</v>
      </c>
      <c r="P24" s="122">
        <v>0.3596148475930665</v>
      </c>
      <c r="Q24" s="122">
        <v>0.36384773503993184</v>
      </c>
      <c r="R24" s="122">
        <v>0.36753279400707362</v>
      </c>
      <c r="S24" s="122">
        <v>0.36766530594682001</v>
      </c>
      <c r="T24" s="122">
        <v>0.36799652816513884</v>
      </c>
      <c r="U24" s="122">
        <v>0.37007233358812608</v>
      </c>
      <c r="V24" s="122">
        <v>0.36805094487292889</v>
      </c>
      <c r="W24" s="122">
        <v>0.37104946647676251</v>
      </c>
      <c r="X24" s="122">
        <v>0.37318925309240403</v>
      </c>
      <c r="Y24" s="122">
        <v>0.3745859195642891</v>
      </c>
      <c r="Z24" s="122">
        <v>0.3749699375068849</v>
      </c>
      <c r="AA24" s="122">
        <v>0.37460321680339392</v>
      </c>
      <c r="AB24" s="122">
        <v>0.37418575856042358</v>
      </c>
      <c r="AC24" s="122">
        <v>0.37416814155193578</v>
      </c>
      <c r="AD24" s="122">
        <v>0.36969032839015459</v>
      </c>
      <c r="AE24" s="122">
        <v>0.36824333916470353</v>
      </c>
      <c r="AF24" s="122">
        <v>0.36732533769882403</v>
      </c>
      <c r="AG24" s="122">
        <v>0.36632236175590005</v>
      </c>
      <c r="AH24" s="122">
        <v>0.36786504776133855</v>
      </c>
      <c r="AI24" s="122">
        <v>0.36788674614764594</v>
      </c>
      <c r="AJ24" s="122">
        <v>0.36865753767970222</v>
      </c>
      <c r="AK24" s="123">
        <v>0.3698839746161362</v>
      </c>
    </row>
    <row r="25" spans="1:37" s="15" customFormat="1">
      <c r="A25" s="2"/>
      <c r="B25" s="26" t="s">
        <v>31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</row>
    <row r="26" spans="1:37" s="15" customFormat="1">
      <c r="B26" s="23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</row>
    <row r="27" spans="1:37" s="15" customFormat="1">
      <c r="B27" s="29" t="s">
        <v>36</v>
      </c>
      <c r="C27" s="113" t="s">
        <v>11</v>
      </c>
      <c r="D27" s="32" t="s">
        <v>12</v>
      </c>
      <c r="E27" s="32" t="s">
        <v>13</v>
      </c>
      <c r="F27" s="32" t="s">
        <v>14</v>
      </c>
      <c r="G27" s="32" t="s">
        <v>15</v>
      </c>
      <c r="H27" s="32" t="s">
        <v>16</v>
      </c>
      <c r="I27" s="32" t="s">
        <v>17</v>
      </c>
      <c r="J27" s="32" t="s">
        <v>18</v>
      </c>
      <c r="K27" s="32" t="s">
        <v>19</v>
      </c>
      <c r="L27" s="33" t="s">
        <v>20</v>
      </c>
      <c r="M27" s="32" t="s">
        <v>21</v>
      </c>
      <c r="N27" s="32" t="s">
        <v>22</v>
      </c>
      <c r="O27" s="32" t="s">
        <v>23</v>
      </c>
      <c r="P27" s="32" t="s">
        <v>24</v>
      </c>
      <c r="Q27" s="32" t="s">
        <v>25</v>
      </c>
      <c r="R27" s="32" t="s">
        <v>26</v>
      </c>
      <c r="S27" s="32" t="s">
        <v>27</v>
      </c>
      <c r="T27" s="34" t="s">
        <v>28</v>
      </c>
      <c r="U27" s="34" t="s">
        <v>29</v>
      </c>
      <c r="V27" s="36" t="s">
        <v>30</v>
      </c>
      <c r="W27" s="34" t="s">
        <v>37</v>
      </c>
      <c r="X27" s="34" t="s">
        <v>38</v>
      </c>
      <c r="Y27" s="34" t="s">
        <v>39</v>
      </c>
      <c r="Z27" s="34" t="s">
        <v>40</v>
      </c>
      <c r="AA27" s="71" t="s">
        <v>41</v>
      </c>
      <c r="AB27" s="34" t="s">
        <v>83</v>
      </c>
      <c r="AC27" s="34" t="s">
        <v>84</v>
      </c>
      <c r="AD27" s="34" t="s">
        <v>85</v>
      </c>
      <c r="AE27" s="34" t="s">
        <v>86</v>
      </c>
      <c r="AF27" s="34" t="s">
        <v>87</v>
      </c>
      <c r="AG27" s="34" t="s">
        <v>88</v>
      </c>
      <c r="AH27" s="34" t="s">
        <v>89</v>
      </c>
      <c r="AI27" s="34" t="s">
        <v>90</v>
      </c>
      <c r="AJ27" s="34" t="s">
        <v>91</v>
      </c>
      <c r="AK27" s="36" t="s">
        <v>92</v>
      </c>
    </row>
    <row r="28" spans="1:37" s="15" customFormat="1">
      <c r="B28" s="30" t="s">
        <v>124</v>
      </c>
      <c r="C28" s="118">
        <v>3589</v>
      </c>
      <c r="D28" s="116">
        <v>3705</v>
      </c>
      <c r="E28" s="116">
        <v>4106</v>
      </c>
      <c r="F28" s="116">
        <v>5266</v>
      </c>
      <c r="G28" s="116">
        <v>5699</v>
      </c>
      <c r="H28" s="116">
        <v>5699</v>
      </c>
      <c r="I28" s="116">
        <v>5701</v>
      </c>
      <c r="J28" s="116">
        <v>5726</v>
      </c>
      <c r="K28" s="116">
        <v>5738</v>
      </c>
      <c r="L28" s="116">
        <v>5910</v>
      </c>
      <c r="M28" s="116">
        <v>5960</v>
      </c>
      <c r="N28" s="116">
        <v>5980</v>
      </c>
      <c r="O28" s="116">
        <v>6042</v>
      </c>
      <c r="P28" s="116">
        <v>6721</v>
      </c>
      <c r="Q28" s="116">
        <v>6816</v>
      </c>
      <c r="R28" s="116">
        <v>6974</v>
      </c>
      <c r="S28" s="116">
        <v>7437</v>
      </c>
      <c r="T28" s="116">
        <v>7455</v>
      </c>
      <c r="U28" s="116">
        <v>7469</v>
      </c>
      <c r="V28" s="116">
        <v>7468</v>
      </c>
      <c r="W28" s="116">
        <v>7247</v>
      </c>
      <c r="X28" s="116">
        <v>7291</v>
      </c>
      <c r="Y28" s="116">
        <v>7332</v>
      </c>
      <c r="Z28" s="116">
        <v>7417</v>
      </c>
      <c r="AA28" s="116">
        <v>7452</v>
      </c>
      <c r="AB28" s="116">
        <v>7552</v>
      </c>
      <c r="AC28" s="116">
        <v>7682</v>
      </c>
      <c r="AD28" s="116">
        <v>7753</v>
      </c>
      <c r="AE28" s="116">
        <v>7838</v>
      </c>
      <c r="AF28" s="116">
        <v>7906</v>
      </c>
      <c r="AG28" s="116">
        <v>8098</v>
      </c>
      <c r="AH28" s="116">
        <v>8177</v>
      </c>
      <c r="AI28" s="116">
        <v>8250</v>
      </c>
      <c r="AJ28" s="116">
        <v>8305</v>
      </c>
      <c r="AK28" s="117">
        <v>8380</v>
      </c>
    </row>
    <row r="29" spans="1:37">
      <c r="A29" s="24"/>
      <c r="B29" s="30" t="s">
        <v>129</v>
      </c>
      <c r="C29" s="118">
        <v>2841.9976999999999</v>
      </c>
      <c r="D29" s="116">
        <v>3100.5121663281839</v>
      </c>
      <c r="E29" s="116">
        <v>3156.9296750680737</v>
      </c>
      <c r="F29" s="116">
        <v>3560.4663902962538</v>
      </c>
      <c r="G29" s="116">
        <v>3575.4892569494714</v>
      </c>
      <c r="H29" s="116">
        <v>3874.5357846892834</v>
      </c>
      <c r="I29" s="116">
        <v>3984.5229029730617</v>
      </c>
      <c r="J29" s="116">
        <v>4003.6998301067042</v>
      </c>
      <c r="K29" s="116">
        <v>4025.4053886719812</v>
      </c>
      <c r="L29" s="116">
        <v>4049.2597883959374</v>
      </c>
      <c r="M29" s="116">
        <v>4073.1632222498956</v>
      </c>
      <c r="N29" s="116">
        <v>3995.5206798489035</v>
      </c>
      <c r="O29" s="116">
        <v>3981.4197557864809</v>
      </c>
      <c r="P29" s="116">
        <v>4003.0876598114496</v>
      </c>
      <c r="Q29" s="116">
        <v>3930.6097342908879</v>
      </c>
      <c r="R29" s="116">
        <v>3949.1537967722516</v>
      </c>
      <c r="S29" s="116">
        <v>3968.0482371585999</v>
      </c>
      <c r="T29" s="116">
        <v>3945.7525245836005</v>
      </c>
      <c r="U29" s="116">
        <v>3967.4230612650172</v>
      </c>
      <c r="V29" s="116">
        <v>3959.2457916800959</v>
      </c>
      <c r="W29" s="116">
        <v>3987.2899343811559</v>
      </c>
      <c r="X29" s="116">
        <v>4011.7469460223497</v>
      </c>
      <c r="Y29" s="116">
        <v>4040.0048157716656</v>
      </c>
      <c r="Z29" s="116">
        <v>4070.1966229079303</v>
      </c>
      <c r="AA29" s="116">
        <v>4104.2944877529826</v>
      </c>
      <c r="AB29" s="116">
        <v>4142.2839112207184</v>
      </c>
      <c r="AC29" s="116">
        <v>4185.3557153100037</v>
      </c>
      <c r="AD29" s="116">
        <v>4227.4735438039752</v>
      </c>
      <c r="AE29" s="116">
        <v>4275.8176639221929</v>
      </c>
      <c r="AF29" s="116">
        <v>4332.1501157179046</v>
      </c>
      <c r="AG29" s="116">
        <v>4112.877856076102</v>
      </c>
      <c r="AH29" s="116">
        <v>3981.1538019641839</v>
      </c>
      <c r="AI29" s="116">
        <v>3800.9726456316903</v>
      </c>
      <c r="AJ29" s="116">
        <v>3728.5058869599948</v>
      </c>
      <c r="AK29" s="117">
        <v>3607.5507358574041</v>
      </c>
    </row>
    <row r="30" spans="1:37">
      <c r="B30" s="30" t="s">
        <v>130</v>
      </c>
      <c r="C30" s="118">
        <v>0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  <c r="I30" s="116">
        <v>0</v>
      </c>
      <c r="J30" s="116">
        <v>0</v>
      </c>
      <c r="K30" s="116">
        <v>0</v>
      </c>
      <c r="L30" s="116">
        <v>0</v>
      </c>
      <c r="M30" s="116">
        <v>0</v>
      </c>
      <c r="N30" s="116">
        <v>0</v>
      </c>
      <c r="O30" s="116">
        <v>0</v>
      </c>
      <c r="P30" s="116">
        <v>0</v>
      </c>
      <c r="Q30" s="116">
        <v>0</v>
      </c>
      <c r="R30" s="116">
        <v>0</v>
      </c>
      <c r="S30" s="116">
        <v>0</v>
      </c>
      <c r="T30" s="116">
        <v>0</v>
      </c>
      <c r="U30" s="116">
        <v>0</v>
      </c>
      <c r="V30" s="116">
        <v>0</v>
      </c>
      <c r="W30" s="116">
        <v>0</v>
      </c>
      <c r="X30" s="116">
        <v>0</v>
      </c>
      <c r="Y30" s="116">
        <v>0</v>
      </c>
      <c r="Z30" s="116">
        <v>0</v>
      </c>
      <c r="AA30" s="116">
        <v>0</v>
      </c>
      <c r="AB30" s="116">
        <v>0</v>
      </c>
      <c r="AC30" s="116">
        <v>0</v>
      </c>
      <c r="AD30" s="116">
        <v>0</v>
      </c>
      <c r="AE30" s="116">
        <v>0</v>
      </c>
      <c r="AF30" s="116">
        <v>0</v>
      </c>
      <c r="AG30" s="116">
        <v>0</v>
      </c>
      <c r="AH30" s="116">
        <v>0</v>
      </c>
      <c r="AI30" s="116">
        <v>0</v>
      </c>
      <c r="AJ30" s="116">
        <v>0</v>
      </c>
      <c r="AK30" s="117">
        <v>0</v>
      </c>
    </row>
    <row r="31" spans="1:37">
      <c r="B31" s="30" t="s">
        <v>214</v>
      </c>
      <c r="C31" s="118">
        <v>4023.0148992218637</v>
      </c>
      <c r="D31" s="116">
        <v>4347.5697808096793</v>
      </c>
      <c r="E31" s="116">
        <v>4450.7216478108458</v>
      </c>
      <c r="F31" s="116">
        <v>4429.9327946270896</v>
      </c>
      <c r="G31" s="116">
        <v>4360.6990949154324</v>
      </c>
      <c r="H31" s="116">
        <v>4427.6180246978547</v>
      </c>
      <c r="I31" s="116">
        <v>4526.7980635365675</v>
      </c>
      <c r="J31" s="116">
        <v>4696.198431890627</v>
      </c>
      <c r="K31" s="116">
        <v>4723.2985479769122</v>
      </c>
      <c r="L31" s="116">
        <v>4614.7133173786024</v>
      </c>
      <c r="M31" s="116">
        <v>4673.4534852094166</v>
      </c>
      <c r="N31" s="116">
        <v>4771.8496216687672</v>
      </c>
      <c r="O31" s="116">
        <v>4802.5737956469848</v>
      </c>
      <c r="P31" s="116">
        <v>4852.3156221631907</v>
      </c>
      <c r="Q31" s="116">
        <v>3706.1770435713806</v>
      </c>
      <c r="R31" s="116">
        <v>3808.6634662783758</v>
      </c>
      <c r="S31" s="116">
        <v>3868.803776186809</v>
      </c>
      <c r="T31" s="116">
        <v>3793.6337622933838</v>
      </c>
      <c r="U31" s="116">
        <v>3855.817108401096</v>
      </c>
      <c r="V31" s="116">
        <v>4016.3630686701908</v>
      </c>
      <c r="W31" s="116">
        <v>4113.288557869404</v>
      </c>
      <c r="X31" s="116">
        <v>4176.9814803721983</v>
      </c>
      <c r="Y31" s="116">
        <v>4229.2197279892316</v>
      </c>
      <c r="Z31" s="116">
        <v>4294.6711928377936</v>
      </c>
      <c r="AA31" s="116">
        <v>4337.1178275769716</v>
      </c>
      <c r="AB31" s="116">
        <v>4379.4024023479842</v>
      </c>
      <c r="AC31" s="116">
        <v>4417.7226536363551</v>
      </c>
      <c r="AD31" s="116">
        <v>4452.401467959281</v>
      </c>
      <c r="AE31" s="116">
        <v>4487.3816044054265</v>
      </c>
      <c r="AF31" s="116">
        <v>4518.8429861490058</v>
      </c>
      <c r="AG31" s="116">
        <v>4549.1397970193539</v>
      </c>
      <c r="AH31" s="116">
        <v>4576.447427858956</v>
      </c>
      <c r="AI31" s="116">
        <v>4596.9149584341858</v>
      </c>
      <c r="AJ31" s="116">
        <v>4609.322129184492</v>
      </c>
      <c r="AK31" s="117">
        <v>4618.0264322636476</v>
      </c>
    </row>
    <row r="32" spans="1:37">
      <c r="B32" s="30" t="s">
        <v>132</v>
      </c>
      <c r="C32" s="118">
        <v>29122</v>
      </c>
      <c r="D32" s="116">
        <v>28992</v>
      </c>
      <c r="E32" s="116">
        <v>27506</v>
      </c>
      <c r="F32" s="116">
        <v>26505</v>
      </c>
      <c r="G32" s="116">
        <v>26068</v>
      </c>
      <c r="H32" s="116">
        <v>24731</v>
      </c>
      <c r="I32" s="116">
        <v>23181</v>
      </c>
      <c r="J32" s="116">
        <v>22849</v>
      </c>
      <c r="K32" s="116">
        <v>23034</v>
      </c>
      <c r="L32" s="116">
        <v>22853</v>
      </c>
      <c r="M32" s="116">
        <v>22287</v>
      </c>
      <c r="N32" s="116">
        <v>20441</v>
      </c>
      <c r="O32" s="116">
        <v>19701</v>
      </c>
      <c r="P32" s="116">
        <v>19487</v>
      </c>
      <c r="Q32" s="116">
        <v>18501</v>
      </c>
      <c r="R32" s="116">
        <v>17581</v>
      </c>
      <c r="S32" s="116">
        <v>15826</v>
      </c>
      <c r="T32" s="116">
        <v>12973</v>
      </c>
      <c r="U32" s="116">
        <v>12973</v>
      </c>
      <c r="V32" s="116">
        <v>11515</v>
      </c>
      <c r="W32" s="116">
        <v>11515</v>
      </c>
      <c r="X32" s="116">
        <v>11515</v>
      </c>
      <c r="Y32" s="116">
        <v>11488</v>
      </c>
      <c r="Z32" s="116">
        <v>10193</v>
      </c>
      <c r="AA32" s="116">
        <v>10193</v>
      </c>
      <c r="AB32" s="116">
        <v>10323</v>
      </c>
      <c r="AC32" s="116">
        <v>10000</v>
      </c>
      <c r="AD32" s="116">
        <v>9500</v>
      </c>
      <c r="AE32" s="116">
        <v>9000</v>
      </c>
      <c r="AF32" s="116">
        <v>8500</v>
      </c>
      <c r="AG32" s="116">
        <v>8000</v>
      </c>
      <c r="AH32" s="116">
        <v>7500</v>
      </c>
      <c r="AI32" s="116">
        <v>7000</v>
      </c>
      <c r="AJ32" s="116">
        <v>6500</v>
      </c>
      <c r="AK32" s="117">
        <v>6000</v>
      </c>
    </row>
    <row r="33" spans="2:37">
      <c r="B33" s="30" t="s">
        <v>133</v>
      </c>
      <c r="C33" s="118">
        <v>12808</v>
      </c>
      <c r="D33" s="116">
        <v>12747</v>
      </c>
      <c r="E33" s="116">
        <v>10377</v>
      </c>
      <c r="F33" s="116">
        <v>6922</v>
      </c>
      <c r="G33" s="116">
        <v>3272</v>
      </c>
      <c r="H33" s="116">
        <v>1284</v>
      </c>
      <c r="I33" s="116">
        <v>1284</v>
      </c>
      <c r="J33" s="116">
        <v>0</v>
      </c>
      <c r="K33" s="116">
        <v>0</v>
      </c>
      <c r="L33" s="116">
        <v>0</v>
      </c>
      <c r="M33" s="116">
        <v>0</v>
      </c>
      <c r="N33" s="116">
        <v>0</v>
      </c>
      <c r="O33" s="116">
        <v>0</v>
      </c>
      <c r="P33" s="116">
        <v>0</v>
      </c>
      <c r="Q33" s="116">
        <v>0</v>
      </c>
      <c r="R33" s="116">
        <v>0</v>
      </c>
      <c r="S33" s="116">
        <v>0</v>
      </c>
      <c r="T33" s="116">
        <v>0</v>
      </c>
      <c r="U33" s="116">
        <v>0</v>
      </c>
      <c r="V33" s="116">
        <v>0</v>
      </c>
      <c r="W33" s="116">
        <v>0</v>
      </c>
      <c r="X33" s="116">
        <v>0</v>
      </c>
      <c r="Y33" s="116">
        <v>0</v>
      </c>
      <c r="Z33" s="116">
        <v>0</v>
      </c>
      <c r="AA33" s="116">
        <v>0</v>
      </c>
      <c r="AB33" s="116">
        <v>0</v>
      </c>
      <c r="AC33" s="116">
        <v>0</v>
      </c>
      <c r="AD33" s="116">
        <v>0</v>
      </c>
      <c r="AE33" s="116">
        <v>0</v>
      </c>
      <c r="AF33" s="116">
        <v>0</v>
      </c>
      <c r="AG33" s="116">
        <v>0</v>
      </c>
      <c r="AH33" s="116">
        <v>0</v>
      </c>
      <c r="AI33" s="116">
        <v>0</v>
      </c>
      <c r="AJ33" s="116">
        <v>0</v>
      </c>
      <c r="AK33" s="117">
        <v>0</v>
      </c>
    </row>
    <row r="34" spans="2:37">
      <c r="B34" s="30" t="s">
        <v>134</v>
      </c>
      <c r="C34" s="118">
        <v>1743.1394464955686</v>
      </c>
      <c r="D34" s="116">
        <v>1758.3525745165887</v>
      </c>
      <c r="E34" s="116">
        <v>1773.4421337495503</v>
      </c>
      <c r="F34" s="116">
        <v>1788.4070567237541</v>
      </c>
      <c r="G34" s="116">
        <v>1799.3946284119429</v>
      </c>
      <c r="H34" s="116">
        <v>1856.1638129298781</v>
      </c>
      <c r="I34" s="116">
        <v>1866.7110526883498</v>
      </c>
      <c r="J34" s="116">
        <v>1877.0321413941581</v>
      </c>
      <c r="K34" s="116">
        <v>1887.1221896913921</v>
      </c>
      <c r="L34" s="116">
        <v>1905.989027716297</v>
      </c>
      <c r="M34" s="116">
        <v>1915.6401671120377</v>
      </c>
      <c r="N34" s="116">
        <v>1925.0828236925033</v>
      </c>
      <c r="O34" s="116">
        <v>1934.3239372018979</v>
      </c>
      <c r="P34" s="116">
        <v>1943.3701886840072</v>
      </c>
      <c r="Q34" s="116">
        <v>1952.2280158680762</v>
      </c>
      <c r="R34" s="116">
        <v>1960.903626896134</v>
      </c>
      <c r="S34" s="116">
        <v>1969.4030126530367</v>
      </c>
      <c r="T34" s="116">
        <v>1977.7319579108821</v>
      </c>
      <c r="U34" s="116">
        <v>1985.8857259578153</v>
      </c>
      <c r="V34" s="116">
        <v>1993.8590142301341</v>
      </c>
      <c r="W34" s="116">
        <v>2001.645866320066</v>
      </c>
      <c r="X34" s="116">
        <v>2009.2395589538437</v>
      </c>
      <c r="Y34" s="116">
        <v>2016.6324549604699</v>
      </c>
      <c r="Z34" s="116">
        <v>2023.8158087714237</v>
      </c>
      <c r="AA34" s="116">
        <v>2030.7795036475698</v>
      </c>
      <c r="AB34" s="116">
        <v>2037.511687261122</v>
      </c>
      <c r="AC34" s="116">
        <v>2081.9982496253592</v>
      </c>
      <c r="AD34" s="116">
        <v>2138.2220439966186</v>
      </c>
      <c r="AE34" s="116">
        <v>2194.1616616113597</v>
      </c>
      <c r="AF34" s="116">
        <v>2249.7893658592529</v>
      </c>
      <c r="AG34" s="116">
        <v>2305.0672542413313</v>
      </c>
      <c r="AH34" s="116">
        <v>2359.9390038530801</v>
      </c>
      <c r="AI34" s="116">
        <v>2414.306954187532</v>
      </c>
      <c r="AJ34" s="116">
        <v>2467.8969619628469</v>
      </c>
      <c r="AK34" s="117">
        <v>2521.0654679902555</v>
      </c>
    </row>
    <row r="35" spans="2:37">
      <c r="B35" s="30" t="s">
        <v>135</v>
      </c>
      <c r="C35" s="118">
        <v>3800</v>
      </c>
      <c r="D35" s="116">
        <v>4005</v>
      </c>
      <c r="E35" s="116">
        <v>4005</v>
      </c>
      <c r="F35" s="116">
        <v>4005</v>
      </c>
      <c r="G35" s="116">
        <v>5005</v>
      </c>
      <c r="H35" s="116">
        <v>6005</v>
      </c>
      <c r="I35" s="116">
        <v>7405</v>
      </c>
      <c r="J35" s="116">
        <v>9805</v>
      </c>
      <c r="K35" s="116">
        <v>11205</v>
      </c>
      <c r="L35" s="116">
        <v>11205</v>
      </c>
      <c r="M35" s="116">
        <v>13605</v>
      </c>
      <c r="N35" s="116">
        <v>15005</v>
      </c>
      <c r="O35" s="116">
        <v>15005</v>
      </c>
      <c r="P35" s="116">
        <v>15005</v>
      </c>
      <c r="Q35" s="116">
        <v>15005</v>
      </c>
      <c r="R35" s="116">
        <v>15005</v>
      </c>
      <c r="S35" s="116">
        <v>15005</v>
      </c>
      <c r="T35" s="116">
        <v>15005</v>
      </c>
      <c r="U35" s="116">
        <v>15005</v>
      </c>
      <c r="V35" s="116">
        <v>15005</v>
      </c>
      <c r="W35" s="116">
        <v>15005</v>
      </c>
      <c r="X35" s="116">
        <v>15005</v>
      </c>
      <c r="Y35" s="116">
        <v>15005</v>
      </c>
      <c r="Z35" s="116">
        <v>15005</v>
      </c>
      <c r="AA35" s="116">
        <v>15005</v>
      </c>
      <c r="AB35" s="116">
        <v>15005</v>
      </c>
      <c r="AC35" s="116">
        <v>15005</v>
      </c>
      <c r="AD35" s="116">
        <v>15005</v>
      </c>
      <c r="AE35" s="116">
        <v>15005</v>
      </c>
      <c r="AF35" s="116">
        <v>15005</v>
      </c>
      <c r="AG35" s="116">
        <v>15005</v>
      </c>
      <c r="AH35" s="116">
        <v>15005</v>
      </c>
      <c r="AI35" s="116">
        <v>15005</v>
      </c>
      <c r="AJ35" s="116">
        <v>15005</v>
      </c>
      <c r="AK35" s="117">
        <v>15005</v>
      </c>
    </row>
    <row r="36" spans="2:37">
      <c r="B36" s="30" t="s">
        <v>136</v>
      </c>
      <c r="C36" s="118">
        <v>56</v>
      </c>
      <c r="D36" s="116">
        <v>62.5</v>
      </c>
      <c r="E36" s="116">
        <v>62.5</v>
      </c>
      <c r="F36" s="116">
        <v>73</v>
      </c>
      <c r="G36" s="116">
        <v>74.2</v>
      </c>
      <c r="H36" s="116">
        <v>84.2</v>
      </c>
      <c r="I36" s="116">
        <v>94.2</v>
      </c>
      <c r="J36" s="116">
        <v>104.2</v>
      </c>
      <c r="K36" s="116">
        <v>114.2</v>
      </c>
      <c r="L36" s="116">
        <v>485.2</v>
      </c>
      <c r="M36" s="116">
        <v>495.2</v>
      </c>
      <c r="N36" s="116">
        <v>661.2</v>
      </c>
      <c r="O36" s="116">
        <v>754.2</v>
      </c>
      <c r="P36" s="116">
        <v>1017.2</v>
      </c>
      <c r="Q36" s="116">
        <v>1087.2</v>
      </c>
      <c r="R36" s="116">
        <v>1097.2</v>
      </c>
      <c r="S36" s="116">
        <v>1127.2</v>
      </c>
      <c r="T36" s="116">
        <v>1137.2</v>
      </c>
      <c r="U36" s="116">
        <v>1657.2</v>
      </c>
      <c r="V36" s="116">
        <v>2157.1999999999998</v>
      </c>
      <c r="W36" s="116">
        <v>2667.2</v>
      </c>
      <c r="X36" s="116">
        <v>2667.2</v>
      </c>
      <c r="Y36" s="116">
        <v>2667.2</v>
      </c>
      <c r="Z36" s="116">
        <v>2667.2</v>
      </c>
      <c r="AA36" s="116">
        <v>2667.2</v>
      </c>
      <c r="AB36" s="116">
        <v>3167.2</v>
      </c>
      <c r="AC36" s="116">
        <v>3167.2</v>
      </c>
      <c r="AD36" s="116">
        <v>3660.2</v>
      </c>
      <c r="AE36" s="116">
        <v>3660.2</v>
      </c>
      <c r="AF36" s="116">
        <v>4160.2</v>
      </c>
      <c r="AG36" s="116">
        <v>4160.2</v>
      </c>
      <c r="AH36" s="116">
        <v>4660.2</v>
      </c>
      <c r="AI36" s="116">
        <v>5060.2</v>
      </c>
      <c r="AJ36" s="116">
        <v>5460.2</v>
      </c>
      <c r="AK36" s="117">
        <v>5860.2</v>
      </c>
    </row>
    <row r="37" spans="2:37">
      <c r="B37" s="30" t="s">
        <v>137</v>
      </c>
      <c r="C37" s="118">
        <v>8974</v>
      </c>
      <c r="D37" s="116">
        <v>8974</v>
      </c>
      <c r="E37" s="116">
        <v>8974</v>
      </c>
      <c r="F37" s="116">
        <v>8974</v>
      </c>
      <c r="G37" s="116">
        <v>8974</v>
      </c>
      <c r="H37" s="116">
        <v>8974</v>
      </c>
      <c r="I37" s="116">
        <v>8027</v>
      </c>
      <c r="J37" s="116">
        <v>7115</v>
      </c>
      <c r="K37" s="116">
        <v>4752</v>
      </c>
      <c r="L37" s="116">
        <v>4752</v>
      </c>
      <c r="M37" s="116">
        <v>4752</v>
      </c>
      <c r="N37" s="116">
        <v>4752</v>
      </c>
      <c r="O37" s="116">
        <v>3832</v>
      </c>
      <c r="P37" s="116">
        <v>2616</v>
      </c>
      <c r="Q37" s="116">
        <v>4016</v>
      </c>
      <c r="R37" s="116">
        <v>5686</v>
      </c>
      <c r="S37" s="116">
        <v>5686</v>
      </c>
      <c r="T37" s="116">
        <v>7356</v>
      </c>
      <c r="U37" s="116">
        <v>7356</v>
      </c>
      <c r="V37" s="116">
        <v>9026</v>
      </c>
      <c r="W37" s="116">
        <v>9026</v>
      </c>
      <c r="X37" s="116">
        <v>9026</v>
      </c>
      <c r="Y37" s="116">
        <v>9026</v>
      </c>
      <c r="Z37" s="116">
        <v>9026</v>
      </c>
      <c r="AA37" s="116">
        <v>9026</v>
      </c>
      <c r="AB37" s="116">
        <v>9026</v>
      </c>
      <c r="AC37" s="116">
        <v>9500</v>
      </c>
      <c r="AD37" s="116">
        <v>10000</v>
      </c>
      <c r="AE37" s="116">
        <v>10500</v>
      </c>
      <c r="AF37" s="116">
        <v>11000</v>
      </c>
      <c r="AG37" s="116">
        <v>11500</v>
      </c>
      <c r="AH37" s="116">
        <v>12500</v>
      </c>
      <c r="AI37" s="116">
        <v>13600</v>
      </c>
      <c r="AJ37" s="116">
        <v>14600</v>
      </c>
      <c r="AK37" s="117">
        <v>16200</v>
      </c>
    </row>
    <row r="38" spans="2:37">
      <c r="B38" s="30" t="s">
        <v>138</v>
      </c>
      <c r="C38" s="118">
        <v>5077.8</v>
      </c>
      <c r="D38" s="116">
        <v>5077.8</v>
      </c>
      <c r="E38" s="116">
        <v>6889.8</v>
      </c>
      <c r="F38" s="116">
        <v>8492.7999999999993</v>
      </c>
      <c r="G38" s="116">
        <v>9427.7999999999993</v>
      </c>
      <c r="H38" s="116">
        <v>9827.7999999999993</v>
      </c>
      <c r="I38" s="116">
        <v>10127.799999999999</v>
      </c>
      <c r="J38" s="116">
        <v>11931.7</v>
      </c>
      <c r="K38" s="116">
        <v>13627.7</v>
      </c>
      <c r="L38" s="116">
        <v>14872.7</v>
      </c>
      <c r="M38" s="116">
        <v>16588.7</v>
      </c>
      <c r="N38" s="116">
        <v>17338.7</v>
      </c>
      <c r="O38" s="116">
        <v>17838.7</v>
      </c>
      <c r="P38" s="116">
        <v>18338.7</v>
      </c>
      <c r="Q38" s="116">
        <v>19338.7</v>
      </c>
      <c r="R38" s="116">
        <v>19838.7</v>
      </c>
      <c r="S38" s="116">
        <v>21338.7</v>
      </c>
      <c r="T38" s="116">
        <v>21838.7</v>
      </c>
      <c r="U38" s="116">
        <v>22838.7</v>
      </c>
      <c r="V38" s="116">
        <v>23338.7</v>
      </c>
      <c r="W38" s="116">
        <v>23838.7</v>
      </c>
      <c r="X38" s="116">
        <v>23838.7</v>
      </c>
      <c r="Y38" s="116">
        <v>23838.7</v>
      </c>
      <c r="Z38" s="116">
        <v>23838.7</v>
      </c>
      <c r="AA38" s="116">
        <v>23838.7</v>
      </c>
      <c r="AB38" s="116">
        <v>23838.7</v>
      </c>
      <c r="AC38" s="116">
        <v>23838.7</v>
      </c>
      <c r="AD38" s="116">
        <v>23838.7</v>
      </c>
      <c r="AE38" s="116">
        <v>23838.7</v>
      </c>
      <c r="AF38" s="116">
        <v>23838.7</v>
      </c>
      <c r="AG38" s="116">
        <v>23838.7</v>
      </c>
      <c r="AH38" s="116">
        <v>23838.7</v>
      </c>
      <c r="AI38" s="116">
        <v>23838.7</v>
      </c>
      <c r="AJ38" s="116">
        <v>23838.7</v>
      </c>
      <c r="AK38" s="117">
        <v>23838.7</v>
      </c>
    </row>
    <row r="39" spans="2:37">
      <c r="B39" s="30" t="s">
        <v>139</v>
      </c>
      <c r="C39" s="118">
        <v>10379.654856003512</v>
      </c>
      <c r="D39" s="116">
        <v>11385.7316961078</v>
      </c>
      <c r="E39" s="116">
        <v>12258.549878217298</v>
      </c>
      <c r="F39" s="116">
        <v>12540.321469432274</v>
      </c>
      <c r="G39" s="116">
        <v>12792.589873890243</v>
      </c>
      <c r="H39" s="116">
        <v>12971.816198736909</v>
      </c>
      <c r="I39" s="116">
        <v>13358.478036852253</v>
      </c>
      <c r="J39" s="116">
        <v>14206.559999327221</v>
      </c>
      <c r="K39" s="116">
        <v>15586.872638423158</v>
      </c>
      <c r="L39" s="116">
        <v>16458.580712152354</v>
      </c>
      <c r="M39" s="116">
        <v>17109.849711989096</v>
      </c>
      <c r="N39" s="116">
        <v>17320.846653685549</v>
      </c>
      <c r="O39" s="116">
        <v>17605.740812550903</v>
      </c>
      <c r="P39" s="116">
        <v>17694.704414666157</v>
      </c>
      <c r="Q39" s="116">
        <v>17782.990037189404</v>
      </c>
      <c r="R39" s="116">
        <v>17870.631588771867</v>
      </c>
      <c r="S39" s="116">
        <v>17957.660518675824</v>
      </c>
      <c r="T39" s="116">
        <v>18044.106048677935</v>
      </c>
      <c r="U39" s="116">
        <v>18127.072121845827</v>
      </c>
      <c r="V39" s="116">
        <v>18206.730260361397</v>
      </c>
      <c r="W39" s="116">
        <v>18283.24300020744</v>
      </c>
      <c r="X39" s="116">
        <v>18356.764401210174</v>
      </c>
      <c r="Y39" s="116">
        <v>18427.440523566605</v>
      </c>
      <c r="Z39" s="116">
        <v>18495.409873657991</v>
      </c>
      <c r="AA39" s="116">
        <v>18560.803821637939</v>
      </c>
      <c r="AB39" s="116">
        <v>18623.746993015466</v>
      </c>
      <c r="AC39" s="116">
        <v>18684.357636222092</v>
      </c>
      <c r="AD39" s="116">
        <v>18742.747967952138</v>
      </c>
      <c r="AE39" s="116">
        <v>18799.024497891216</v>
      </c>
      <c r="AF39" s="116">
        <v>18853.288334295885</v>
      </c>
      <c r="AG39" s="116">
        <v>18905.635471753965</v>
      </c>
      <c r="AH39" s="116">
        <v>18956.157062337272</v>
      </c>
      <c r="AI39" s="116">
        <v>19004.939671254579</v>
      </c>
      <c r="AJ39" s="116">
        <v>19052.065518019943</v>
      </c>
      <c r="AK39" s="117">
        <v>19097.612704069201</v>
      </c>
    </row>
    <row r="40" spans="2:37">
      <c r="B40" s="30" t="s">
        <v>140</v>
      </c>
      <c r="C40" s="118">
        <v>11313.874994769996</v>
      </c>
      <c r="D40" s="116">
        <v>12263.747496208805</v>
      </c>
      <c r="E40" s="116">
        <v>12808.306869784796</v>
      </c>
      <c r="F40" s="116">
        <v>13335.193475765074</v>
      </c>
      <c r="G40" s="116">
        <v>13842.411385891315</v>
      </c>
      <c r="H40" s="116">
        <v>14382.496228356727</v>
      </c>
      <c r="I40" s="116">
        <v>15049.317211898528</v>
      </c>
      <c r="J40" s="116">
        <v>15763.95545581957</v>
      </c>
      <c r="K40" s="116">
        <v>16673.652266112116</v>
      </c>
      <c r="L40" s="116">
        <v>17871.342563548729</v>
      </c>
      <c r="M40" s="116">
        <v>19115.412821319405</v>
      </c>
      <c r="N40" s="116">
        <v>20474.56177271908</v>
      </c>
      <c r="O40" s="116">
        <v>21747.714069693975</v>
      </c>
      <c r="P40" s="116">
        <v>22733.963667176911</v>
      </c>
      <c r="Q40" s="116">
        <v>23632.535023463544</v>
      </c>
      <c r="R40" s="116">
        <v>24442.75554549072</v>
      </c>
      <c r="S40" s="116">
        <v>25164.03543606036</v>
      </c>
      <c r="T40" s="116">
        <v>25845.85258615253</v>
      </c>
      <c r="U40" s="116">
        <v>26637.741008496378</v>
      </c>
      <c r="V40" s="116">
        <v>27160.324260118112</v>
      </c>
      <c r="W40" s="116">
        <v>27642.295892542577</v>
      </c>
      <c r="X40" s="116">
        <v>28040.218482338911</v>
      </c>
      <c r="Y40" s="116">
        <v>28399.943908892797</v>
      </c>
      <c r="Z40" s="116">
        <v>28709.264560115025</v>
      </c>
      <c r="AA40" s="116">
        <v>29018.585211337297</v>
      </c>
      <c r="AB40" s="116">
        <v>29302.905862559492</v>
      </c>
      <c r="AC40" s="116">
        <v>29587.226513781694</v>
      </c>
      <c r="AD40" s="116">
        <v>29871.547165003994</v>
      </c>
      <c r="AE40" s="116">
        <v>30155.867816226193</v>
      </c>
      <c r="AF40" s="116">
        <v>30440.188467448395</v>
      </c>
      <c r="AG40" s="116">
        <v>30724.509118670692</v>
      </c>
      <c r="AH40" s="116">
        <v>31008.829769892895</v>
      </c>
      <c r="AI40" s="116">
        <v>31293.150421115097</v>
      </c>
      <c r="AJ40" s="116">
        <v>31577.471072337394</v>
      </c>
      <c r="AK40" s="117">
        <v>31861.791723559494</v>
      </c>
    </row>
    <row r="41" spans="2:37">
      <c r="B41" s="30" t="s">
        <v>141</v>
      </c>
      <c r="C41" s="118">
        <v>2974.3656562199767</v>
      </c>
      <c r="D41" s="116">
        <v>3436.2528338296388</v>
      </c>
      <c r="E41" s="116">
        <v>4071.8739835013012</v>
      </c>
      <c r="F41" s="116">
        <v>4858.4425639105202</v>
      </c>
      <c r="G41" s="116">
        <v>5233.1437455285686</v>
      </c>
      <c r="H41" s="116">
        <v>5681.7268894002382</v>
      </c>
      <c r="I41" s="116">
        <v>6112.0321426392666</v>
      </c>
      <c r="J41" s="116">
        <v>6647.356281136188</v>
      </c>
      <c r="K41" s="116">
        <v>7260.9136329436005</v>
      </c>
      <c r="L41" s="116">
        <v>7924.8913401344053</v>
      </c>
      <c r="M41" s="116">
        <v>8585.8319472019666</v>
      </c>
      <c r="N41" s="116">
        <v>9244.8122211123791</v>
      </c>
      <c r="O41" s="116">
        <v>9967.2913581151861</v>
      </c>
      <c r="P41" s="116">
        <v>10770.785250437761</v>
      </c>
      <c r="Q41" s="116">
        <v>11315.679230956208</v>
      </c>
      <c r="R41" s="116">
        <v>11747.098583711024</v>
      </c>
      <c r="S41" s="116">
        <v>12126.600152809997</v>
      </c>
      <c r="T41" s="116">
        <v>12444.720142495289</v>
      </c>
      <c r="U41" s="116">
        <v>12693.327587745081</v>
      </c>
      <c r="V41" s="116">
        <v>12799.97982565159</v>
      </c>
      <c r="W41" s="116">
        <v>12866.51834548837</v>
      </c>
      <c r="X41" s="116">
        <v>12892.13043309077</v>
      </c>
      <c r="Y41" s="116">
        <v>12917.832200459459</v>
      </c>
      <c r="Z41" s="116">
        <v>12943.624208092977</v>
      </c>
      <c r="AA41" s="116">
        <v>12955.105327850446</v>
      </c>
      <c r="AB41" s="116">
        <v>12966.60106709482</v>
      </c>
      <c r="AC41" s="116">
        <v>12978.111462374813</v>
      </c>
      <c r="AD41" s="116">
        <v>12989.636550330519</v>
      </c>
      <c r="AE41" s="116">
        <v>13001.176367693624</v>
      </c>
      <c r="AF41" s="116">
        <v>13012.730951287645</v>
      </c>
      <c r="AG41" s="116">
        <v>13024.300338028164</v>
      </c>
      <c r="AH41" s="116">
        <v>13035.884564923046</v>
      </c>
      <c r="AI41" s="116">
        <v>13047.483669072673</v>
      </c>
      <c r="AJ41" s="116">
        <v>13059.097687670186</v>
      </c>
      <c r="AK41" s="117">
        <v>13070.726658001704</v>
      </c>
    </row>
    <row r="42" spans="2:37">
      <c r="B42" s="30" t="s">
        <v>215</v>
      </c>
      <c r="C42" s="118">
        <v>2794.4655455146899</v>
      </c>
      <c r="D42" s="116">
        <v>2897.3416916957381</v>
      </c>
      <c r="E42" s="116">
        <v>3239.4755305389181</v>
      </c>
      <c r="F42" s="116">
        <v>3420.3827913478576</v>
      </c>
      <c r="G42" s="116">
        <v>3646.3986158997513</v>
      </c>
      <c r="H42" s="116">
        <v>3766.2812048967107</v>
      </c>
      <c r="I42" s="116">
        <v>3889.775235301252</v>
      </c>
      <c r="J42" s="116">
        <v>4004.4315985988765</v>
      </c>
      <c r="K42" s="116">
        <v>4133.7498813883021</v>
      </c>
      <c r="L42" s="116">
        <v>4270.648661261821</v>
      </c>
      <c r="M42" s="116">
        <v>4450.2428278854841</v>
      </c>
      <c r="N42" s="116">
        <v>4619.3599115182678</v>
      </c>
      <c r="O42" s="116">
        <v>4809.6543954869285</v>
      </c>
      <c r="P42" s="116">
        <v>5008.1442236909606</v>
      </c>
      <c r="Q42" s="116">
        <v>5239.5355617778396</v>
      </c>
      <c r="R42" s="116">
        <v>5435.723639075668</v>
      </c>
      <c r="S42" s="116">
        <v>5617.2877814572066</v>
      </c>
      <c r="T42" s="116">
        <v>5782.6050428169237</v>
      </c>
      <c r="U42" s="116">
        <v>5987.7521942975236</v>
      </c>
      <c r="V42" s="116">
        <v>6130.241892131683</v>
      </c>
      <c r="W42" s="116">
        <v>6252.6128132333497</v>
      </c>
      <c r="X42" s="116">
        <v>6325.8198652974215</v>
      </c>
      <c r="Y42" s="116">
        <v>6373.1791454719723</v>
      </c>
      <c r="Z42" s="116">
        <v>6399.6599665018421</v>
      </c>
      <c r="AA42" s="116">
        <v>6407.3270630241932</v>
      </c>
      <c r="AB42" s="116">
        <v>6424.9894478656306</v>
      </c>
      <c r="AC42" s="116">
        <v>6448.4811068793324</v>
      </c>
      <c r="AD42" s="116">
        <v>6477.9051401375054</v>
      </c>
      <c r="AE42" s="116">
        <v>6515.4322251346694</v>
      </c>
      <c r="AF42" s="116">
        <v>6560.9071828574261</v>
      </c>
      <c r="AG42" s="116">
        <v>6613.0385198168169</v>
      </c>
      <c r="AH42" s="116">
        <v>6671.8012218645217</v>
      </c>
      <c r="AI42" s="116">
        <v>6733.0926978532598</v>
      </c>
      <c r="AJ42" s="116">
        <v>6801.0132158627703</v>
      </c>
      <c r="AK42" s="117">
        <v>6868.2658946026768</v>
      </c>
    </row>
    <row r="43" spans="2:37">
      <c r="B43" s="30" t="s">
        <v>151</v>
      </c>
      <c r="C43" s="124">
        <v>0.73440077443459795</v>
      </c>
      <c r="D43" s="124">
        <v>0.717906785458168</v>
      </c>
      <c r="E43" s="124">
        <v>0.69900908204136158</v>
      </c>
      <c r="F43" s="124">
        <v>0.6736129792594715</v>
      </c>
      <c r="G43" s="124">
        <v>0.65512314005905359</v>
      </c>
      <c r="H43" s="124">
        <v>0.64163232981908203</v>
      </c>
      <c r="I43" s="124">
        <v>0.62966750875316901</v>
      </c>
      <c r="J43" s="124">
        <v>0.62690083922775919</v>
      </c>
      <c r="K43" s="124">
        <v>0.62415711629541271</v>
      </c>
      <c r="L43" s="124">
        <v>0.62135059391277236</v>
      </c>
      <c r="M43" s="124">
        <v>0.6239243624021118</v>
      </c>
      <c r="N43" s="124">
        <v>0.61416418831162445</v>
      </c>
      <c r="O43" s="124">
        <v>0.60170079389206921</v>
      </c>
      <c r="P43" s="124">
        <v>0.59271297195087558</v>
      </c>
      <c r="Q43" s="124">
        <v>0.58582202090389324</v>
      </c>
      <c r="R43" s="124">
        <v>0.58323305886354126</v>
      </c>
      <c r="S43" s="124">
        <v>0.57853828884016989</v>
      </c>
      <c r="T43" s="124">
        <v>0.57187016329809759</v>
      </c>
      <c r="U43" s="124">
        <v>0.5719443193054754</v>
      </c>
      <c r="V43" s="124">
        <v>0.57292954502171189</v>
      </c>
      <c r="W43" s="124">
        <v>0.57461853326765877</v>
      </c>
      <c r="X43" s="124">
        <v>0.57310056439522183</v>
      </c>
      <c r="Y43" s="124">
        <v>0.57190824607835422</v>
      </c>
      <c r="Z43" s="124">
        <v>0.56678192609883771</v>
      </c>
      <c r="AA43" s="124">
        <v>0.56616367257808453</v>
      </c>
      <c r="AB43" s="124">
        <v>0.54337225912894405</v>
      </c>
      <c r="AC43" s="124">
        <v>0.54168820962850806</v>
      </c>
      <c r="AD43" s="124">
        <v>0.54133496554687066</v>
      </c>
      <c r="AE43" s="124">
        <v>0.53937664834426446</v>
      </c>
      <c r="AF43" s="124">
        <v>0.53899655466371466</v>
      </c>
      <c r="AG43" s="124">
        <v>0.53576484220256271</v>
      </c>
      <c r="AH43" s="124">
        <v>0.53623475609715909</v>
      </c>
      <c r="AI43" s="124">
        <v>0.53658119424938466</v>
      </c>
      <c r="AJ43" s="124">
        <v>0.53697242020244085</v>
      </c>
      <c r="AK43" s="124">
        <v>0.53892470447701346</v>
      </c>
    </row>
    <row r="44" spans="2:37" ht="13.5" thickBot="1">
      <c r="B44" s="30" t="s">
        <v>149</v>
      </c>
      <c r="C44" s="122">
        <v>0.26559922556540205</v>
      </c>
      <c r="D44" s="122">
        <v>0.282093214541832</v>
      </c>
      <c r="E44" s="122">
        <v>0.30099091795863842</v>
      </c>
      <c r="F44" s="122">
        <v>0.3263870207405285</v>
      </c>
      <c r="G44" s="122">
        <v>0.34487685994094641</v>
      </c>
      <c r="H44" s="122">
        <v>0.35836767018091797</v>
      </c>
      <c r="I44" s="122">
        <v>0.37033249124683099</v>
      </c>
      <c r="J44" s="122">
        <v>0.37309916077224081</v>
      </c>
      <c r="K44" s="122">
        <v>0.37584288370458729</v>
      </c>
      <c r="L44" s="122">
        <v>0.37864940608722764</v>
      </c>
      <c r="M44" s="122">
        <v>0.3760756375978882</v>
      </c>
      <c r="N44" s="122">
        <v>0.38583581168837555</v>
      </c>
      <c r="O44" s="122">
        <v>0.39829920610793079</v>
      </c>
      <c r="P44" s="122">
        <v>0.40728702804912442</v>
      </c>
      <c r="Q44" s="122">
        <v>0.41417797909610676</v>
      </c>
      <c r="R44" s="122">
        <v>0.41676694113645874</v>
      </c>
      <c r="S44" s="122">
        <v>0.42146171115983011</v>
      </c>
      <c r="T44" s="122">
        <v>0.42812983670190241</v>
      </c>
      <c r="U44" s="122">
        <v>0.4280556806945246</v>
      </c>
      <c r="V44" s="122">
        <v>0.42707045497828811</v>
      </c>
      <c r="W44" s="122">
        <v>0.42538146673234123</v>
      </c>
      <c r="X44" s="122">
        <v>0.42689943560477817</v>
      </c>
      <c r="Y44" s="122">
        <v>0.42809175392164578</v>
      </c>
      <c r="Z44" s="122">
        <v>0.43321807390116229</v>
      </c>
      <c r="AA44" s="122">
        <v>0.43383632742191547</v>
      </c>
      <c r="AB44" s="122">
        <v>0.45662774087105595</v>
      </c>
      <c r="AC44" s="122">
        <v>0.45831179037149194</v>
      </c>
      <c r="AD44" s="122">
        <v>0.45866503445312934</v>
      </c>
      <c r="AE44" s="122">
        <v>0.46062335165573554</v>
      </c>
      <c r="AF44" s="122">
        <v>0.46100344533628534</v>
      </c>
      <c r="AG44" s="122">
        <v>0.46423515779743729</v>
      </c>
      <c r="AH44" s="122">
        <v>0.46376524390284091</v>
      </c>
      <c r="AI44" s="122">
        <v>0.46341880575061534</v>
      </c>
      <c r="AJ44" s="122">
        <v>0.46302757979755915</v>
      </c>
      <c r="AK44" s="122">
        <v>0.46107529552298654</v>
      </c>
    </row>
    <row r="45" spans="2:37">
      <c r="B45" s="26" t="s">
        <v>81</v>
      </c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</row>
    <row r="46" spans="2:37">
      <c r="B46" s="23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</row>
    <row r="47" spans="2:37">
      <c r="B47" s="29" t="s">
        <v>36</v>
      </c>
      <c r="C47" s="113" t="s">
        <v>11</v>
      </c>
      <c r="D47" s="32" t="s">
        <v>12</v>
      </c>
      <c r="E47" s="32" t="s">
        <v>13</v>
      </c>
      <c r="F47" s="32" t="s">
        <v>14</v>
      </c>
      <c r="G47" s="32" t="s">
        <v>15</v>
      </c>
      <c r="H47" s="32" t="s">
        <v>16</v>
      </c>
      <c r="I47" s="32" t="s">
        <v>17</v>
      </c>
      <c r="J47" s="32" t="s">
        <v>18</v>
      </c>
      <c r="K47" s="32" t="s">
        <v>19</v>
      </c>
      <c r="L47" s="33" t="s">
        <v>20</v>
      </c>
      <c r="M47" s="32" t="s">
        <v>21</v>
      </c>
      <c r="N47" s="32" t="s">
        <v>22</v>
      </c>
      <c r="O47" s="32" t="s">
        <v>23</v>
      </c>
      <c r="P47" s="32" t="s">
        <v>24</v>
      </c>
      <c r="Q47" s="32" t="s">
        <v>25</v>
      </c>
      <c r="R47" s="32" t="s">
        <v>26</v>
      </c>
      <c r="S47" s="32" t="s">
        <v>27</v>
      </c>
      <c r="T47" s="34" t="s">
        <v>28</v>
      </c>
      <c r="U47" s="34" t="s">
        <v>29</v>
      </c>
      <c r="V47" s="36" t="s">
        <v>30</v>
      </c>
      <c r="W47" s="34" t="s">
        <v>37</v>
      </c>
      <c r="X47" s="34" t="s">
        <v>38</v>
      </c>
      <c r="Y47" s="34" t="s">
        <v>39</v>
      </c>
      <c r="Z47" s="34" t="s">
        <v>40</v>
      </c>
      <c r="AA47" s="71" t="s">
        <v>41</v>
      </c>
      <c r="AB47" s="34" t="s">
        <v>83</v>
      </c>
      <c r="AC47" s="34" t="s">
        <v>84</v>
      </c>
      <c r="AD47" s="34" t="s">
        <v>85</v>
      </c>
      <c r="AE47" s="34" t="s">
        <v>86</v>
      </c>
      <c r="AF47" s="34" t="s">
        <v>87</v>
      </c>
      <c r="AG47" s="34" t="s">
        <v>88</v>
      </c>
      <c r="AH47" s="34" t="s">
        <v>89</v>
      </c>
      <c r="AI47" s="34" t="s">
        <v>90</v>
      </c>
      <c r="AJ47" s="34" t="s">
        <v>91</v>
      </c>
      <c r="AK47" s="36" t="s">
        <v>92</v>
      </c>
    </row>
    <row r="48" spans="2:37">
      <c r="B48" s="30" t="s">
        <v>124</v>
      </c>
      <c r="C48" s="118">
        <v>3589</v>
      </c>
      <c r="D48" s="116">
        <v>3705</v>
      </c>
      <c r="E48" s="116">
        <v>4106</v>
      </c>
      <c r="F48" s="116">
        <v>5266</v>
      </c>
      <c r="G48" s="116">
        <v>5699</v>
      </c>
      <c r="H48" s="116">
        <v>5698</v>
      </c>
      <c r="I48" s="116">
        <v>5698</v>
      </c>
      <c r="J48" s="116">
        <v>5698</v>
      </c>
      <c r="K48" s="116">
        <v>5698</v>
      </c>
      <c r="L48" s="116">
        <v>5748</v>
      </c>
      <c r="M48" s="116">
        <v>5748</v>
      </c>
      <c r="N48" s="116">
        <v>5723</v>
      </c>
      <c r="O48" s="116">
        <v>5823</v>
      </c>
      <c r="P48" s="116">
        <v>5818</v>
      </c>
      <c r="Q48" s="116">
        <v>5818</v>
      </c>
      <c r="R48" s="116">
        <v>5817</v>
      </c>
      <c r="S48" s="116">
        <v>5807</v>
      </c>
      <c r="T48" s="116">
        <v>5707</v>
      </c>
      <c r="U48" s="116">
        <v>5608</v>
      </c>
      <c r="V48" s="116">
        <v>5181</v>
      </c>
      <c r="W48" s="116">
        <v>5180</v>
      </c>
      <c r="X48" s="116">
        <v>5184</v>
      </c>
      <c r="Y48" s="116">
        <v>5190</v>
      </c>
      <c r="Z48" s="116">
        <v>5197</v>
      </c>
      <c r="AA48" s="116">
        <v>5206</v>
      </c>
      <c r="AB48" s="116">
        <v>5206</v>
      </c>
      <c r="AC48" s="116">
        <v>5205</v>
      </c>
      <c r="AD48" s="116">
        <v>5204</v>
      </c>
      <c r="AE48" s="116">
        <v>5202</v>
      </c>
      <c r="AF48" s="116">
        <v>5199</v>
      </c>
      <c r="AG48" s="116">
        <v>5196</v>
      </c>
      <c r="AH48" s="116">
        <v>5192</v>
      </c>
      <c r="AI48" s="116">
        <v>5186</v>
      </c>
      <c r="AJ48" s="116">
        <v>5179</v>
      </c>
      <c r="AK48" s="117">
        <v>5170</v>
      </c>
    </row>
    <row r="49" spans="2:37">
      <c r="B49" s="30" t="s">
        <v>129</v>
      </c>
      <c r="C49" s="118">
        <v>2841.9976999999999</v>
      </c>
      <c r="D49" s="116">
        <v>3094.8631560259564</v>
      </c>
      <c r="E49" s="116">
        <v>3103.7724936491345</v>
      </c>
      <c r="F49" s="116">
        <v>3112.2672903480648</v>
      </c>
      <c r="G49" s="116">
        <v>3120.3844132852537</v>
      </c>
      <c r="H49" s="116">
        <v>3088.1560201331531</v>
      </c>
      <c r="I49" s="116">
        <v>3188.6103285542004</v>
      </c>
      <c r="J49" s="116">
        <v>3156.7440696728208</v>
      </c>
      <c r="K49" s="116">
        <v>3166.0141853919722</v>
      </c>
      <c r="L49" s="116">
        <v>3166.0141853919722</v>
      </c>
      <c r="M49" s="116">
        <v>3166.0141853919722</v>
      </c>
      <c r="N49" s="116">
        <v>2972.2349618814305</v>
      </c>
      <c r="O49" s="116">
        <v>1032.2582219999936</v>
      </c>
      <c r="P49" s="116">
        <v>1034.3899949416425</v>
      </c>
      <c r="Q49" s="116">
        <v>1034.6551171344174</v>
      </c>
      <c r="R49" s="116">
        <v>1035.2657297565215</v>
      </c>
      <c r="S49" s="116">
        <v>1035.9685603416615</v>
      </c>
      <c r="T49" s="116">
        <v>995.32282450408309</v>
      </c>
      <c r="U49" s="116">
        <v>996.69402456313787</v>
      </c>
      <c r="V49" s="116">
        <v>967.38548829570107</v>
      </c>
      <c r="W49" s="116">
        <v>970.51205735277438</v>
      </c>
      <c r="X49" s="116">
        <v>972.65211365731238</v>
      </c>
      <c r="Y49" s="116">
        <v>974.76799689863026</v>
      </c>
      <c r="Z49" s="116">
        <v>976.7332648482062</v>
      </c>
      <c r="AA49" s="116">
        <v>978.53539703885087</v>
      </c>
      <c r="AB49" s="116">
        <v>980.25299349469617</v>
      </c>
      <c r="AC49" s="116">
        <v>982.01647600542481</v>
      </c>
      <c r="AD49" s="116">
        <v>983.9647815052482</v>
      </c>
      <c r="AE49" s="116">
        <v>986.2114646827556</v>
      </c>
      <c r="AF49" s="116">
        <v>988.74267842981681</v>
      </c>
      <c r="AG49" s="116">
        <v>991.88846103640151</v>
      </c>
      <c r="AH49" s="116">
        <v>995.67969213685353</v>
      </c>
      <c r="AI49" s="116">
        <v>1000.2306404971808</v>
      </c>
      <c r="AJ49" s="116">
        <v>1005.728346163129</v>
      </c>
      <c r="AK49" s="117">
        <v>1012.0300168753467</v>
      </c>
    </row>
    <row r="50" spans="2:37">
      <c r="B50" s="30" t="s">
        <v>130</v>
      </c>
      <c r="C50" s="118">
        <v>0</v>
      </c>
      <c r="D50" s="116">
        <v>0</v>
      </c>
      <c r="E50" s="116">
        <v>0</v>
      </c>
      <c r="F50" s="116">
        <v>0</v>
      </c>
      <c r="G50" s="116">
        <v>0</v>
      </c>
      <c r="H50" s="116">
        <v>0</v>
      </c>
      <c r="I50" s="116">
        <v>0</v>
      </c>
      <c r="J50" s="116">
        <v>0</v>
      </c>
      <c r="K50" s="116">
        <v>0</v>
      </c>
      <c r="L50" s="116">
        <v>0</v>
      </c>
      <c r="M50" s="116">
        <v>0</v>
      </c>
      <c r="N50" s="116">
        <v>0</v>
      </c>
      <c r="O50" s="116">
        <v>0</v>
      </c>
      <c r="P50" s="116">
        <v>0</v>
      </c>
      <c r="Q50" s="116">
        <v>0</v>
      </c>
      <c r="R50" s="116">
        <v>0</v>
      </c>
      <c r="S50" s="116">
        <v>0</v>
      </c>
      <c r="T50" s="116">
        <v>0</v>
      </c>
      <c r="U50" s="116">
        <v>0</v>
      </c>
      <c r="V50" s="116">
        <v>0</v>
      </c>
      <c r="W50" s="116">
        <v>0</v>
      </c>
      <c r="X50" s="116">
        <v>0</v>
      </c>
      <c r="Y50" s="116">
        <v>0</v>
      </c>
      <c r="Z50" s="116">
        <v>0</v>
      </c>
      <c r="AA50" s="116">
        <v>0</v>
      </c>
      <c r="AB50" s="116">
        <v>0</v>
      </c>
      <c r="AC50" s="116">
        <v>0</v>
      </c>
      <c r="AD50" s="116">
        <v>0</v>
      </c>
      <c r="AE50" s="116">
        <v>0</v>
      </c>
      <c r="AF50" s="116">
        <v>0</v>
      </c>
      <c r="AG50" s="116">
        <v>0</v>
      </c>
      <c r="AH50" s="116">
        <v>0</v>
      </c>
      <c r="AI50" s="116">
        <v>0</v>
      </c>
      <c r="AJ50" s="116">
        <v>0</v>
      </c>
      <c r="AK50" s="117">
        <v>0</v>
      </c>
    </row>
    <row r="51" spans="2:37">
      <c r="B51" s="30" t="s">
        <v>214</v>
      </c>
      <c r="C51" s="118">
        <v>4023.0148992218637</v>
      </c>
      <c r="D51" s="116">
        <v>4229.03505880795</v>
      </c>
      <c r="E51" s="116">
        <v>4255.9393949100795</v>
      </c>
      <c r="F51" s="116">
        <v>4243.698191923484</v>
      </c>
      <c r="G51" s="116">
        <v>4243.9098861776201</v>
      </c>
      <c r="H51" s="116">
        <v>4241.176974763679</v>
      </c>
      <c r="I51" s="116">
        <v>4257.1222525206495</v>
      </c>
      <c r="J51" s="116">
        <v>4476.0914609586343</v>
      </c>
      <c r="K51" s="116">
        <v>4509.985121347212</v>
      </c>
      <c r="L51" s="116">
        <v>4540.2139048468171</v>
      </c>
      <c r="M51" s="116">
        <v>4585.2470039740892</v>
      </c>
      <c r="N51" s="116">
        <v>4627.8015920127018</v>
      </c>
      <c r="O51" s="116">
        <v>4720.1491027818947</v>
      </c>
      <c r="P51" s="116">
        <v>4325.0899495295325</v>
      </c>
      <c r="Q51" s="116">
        <v>3176.0787121134317</v>
      </c>
      <c r="R51" s="116">
        <v>3233.6984894112761</v>
      </c>
      <c r="S51" s="116">
        <v>3278.6333607393062</v>
      </c>
      <c r="T51" s="116">
        <v>3325.5201783019834</v>
      </c>
      <c r="U51" s="116">
        <v>3405.5976770608208</v>
      </c>
      <c r="V51" s="116">
        <v>3528.1928104174849</v>
      </c>
      <c r="W51" s="116">
        <v>3625.8209339589639</v>
      </c>
      <c r="X51" s="116">
        <v>3682.1797410522654</v>
      </c>
      <c r="Y51" s="116">
        <v>3743.2967971531689</v>
      </c>
      <c r="Z51" s="116">
        <v>3770.1252106800644</v>
      </c>
      <c r="AA51" s="116">
        <v>3888.6172822247013</v>
      </c>
      <c r="AB51" s="116">
        <v>3952.8249735317358</v>
      </c>
      <c r="AC51" s="116">
        <v>4018.8393674799377</v>
      </c>
      <c r="AD51" s="116">
        <v>4087.6238177165833</v>
      </c>
      <c r="AE51" s="116">
        <v>4154.2658751356967</v>
      </c>
      <c r="AF51" s="116">
        <v>4220.8512167040462</v>
      </c>
      <c r="AG51" s="116">
        <v>4286.967587148868</v>
      </c>
      <c r="AH51" s="116">
        <v>4355.0904010468394</v>
      </c>
      <c r="AI51" s="116">
        <v>4422.40757902529</v>
      </c>
      <c r="AJ51" s="116">
        <v>4485.7065202437498</v>
      </c>
      <c r="AK51" s="117">
        <v>4545.340540526573</v>
      </c>
    </row>
    <row r="52" spans="2:37">
      <c r="B52" s="30" t="s">
        <v>132</v>
      </c>
      <c r="C52" s="118">
        <v>29122</v>
      </c>
      <c r="D52" s="116">
        <v>28992</v>
      </c>
      <c r="E52" s="116">
        <v>27206</v>
      </c>
      <c r="F52" s="116">
        <v>27206</v>
      </c>
      <c r="G52" s="116">
        <v>28169</v>
      </c>
      <c r="H52" s="116">
        <v>28796</v>
      </c>
      <c r="I52" s="116">
        <v>29453</v>
      </c>
      <c r="J52" s="116">
        <v>30341</v>
      </c>
      <c r="K52" s="116">
        <v>31453</v>
      </c>
      <c r="L52" s="116">
        <v>32935</v>
      </c>
      <c r="M52" s="116">
        <v>33686</v>
      </c>
      <c r="N52" s="116">
        <v>36047</v>
      </c>
      <c r="O52" s="116">
        <v>36327</v>
      </c>
      <c r="P52" s="116">
        <v>37332</v>
      </c>
      <c r="Q52" s="116">
        <v>38231</v>
      </c>
      <c r="R52" s="116">
        <v>37823</v>
      </c>
      <c r="S52" s="116">
        <v>37119</v>
      </c>
      <c r="T52" s="116">
        <v>34189</v>
      </c>
      <c r="U52" s="116">
        <v>34170</v>
      </c>
      <c r="V52" s="116">
        <v>33121</v>
      </c>
      <c r="W52" s="116">
        <v>33121</v>
      </c>
      <c r="X52" s="116">
        <v>32986</v>
      </c>
      <c r="Y52" s="116">
        <v>32106</v>
      </c>
      <c r="Z52" s="116">
        <v>31686</v>
      </c>
      <c r="AA52" s="116">
        <v>31686</v>
      </c>
      <c r="AB52" s="116">
        <v>31800</v>
      </c>
      <c r="AC52" s="116">
        <v>31800</v>
      </c>
      <c r="AD52" s="116">
        <v>31800</v>
      </c>
      <c r="AE52" s="116">
        <v>31800</v>
      </c>
      <c r="AF52" s="116">
        <v>31800</v>
      </c>
      <c r="AG52" s="116">
        <v>31800</v>
      </c>
      <c r="AH52" s="116">
        <v>31800</v>
      </c>
      <c r="AI52" s="116">
        <v>31800</v>
      </c>
      <c r="AJ52" s="116">
        <v>31800</v>
      </c>
      <c r="AK52" s="117">
        <v>31800</v>
      </c>
    </row>
    <row r="53" spans="2:37">
      <c r="B53" s="30" t="s">
        <v>133</v>
      </c>
      <c r="C53" s="118">
        <v>12808</v>
      </c>
      <c r="D53" s="116">
        <v>13013</v>
      </c>
      <c r="E53" s="116">
        <v>10913</v>
      </c>
      <c r="F53" s="116">
        <v>8922</v>
      </c>
      <c r="G53" s="116">
        <v>7422</v>
      </c>
      <c r="H53" s="116">
        <v>5474</v>
      </c>
      <c r="I53" s="116">
        <v>3272</v>
      </c>
      <c r="J53" s="116">
        <v>3272</v>
      </c>
      <c r="K53" s="116">
        <v>1284</v>
      </c>
      <c r="L53" s="116">
        <v>0</v>
      </c>
      <c r="M53" s="116">
        <v>0</v>
      </c>
      <c r="N53" s="116">
        <v>0</v>
      </c>
      <c r="O53" s="116">
        <v>0</v>
      </c>
      <c r="P53" s="116">
        <v>0</v>
      </c>
      <c r="Q53" s="116">
        <v>0</v>
      </c>
      <c r="R53" s="116">
        <v>0</v>
      </c>
      <c r="S53" s="116">
        <v>0</v>
      </c>
      <c r="T53" s="116">
        <v>0</v>
      </c>
      <c r="U53" s="116">
        <v>0</v>
      </c>
      <c r="V53" s="116">
        <v>0</v>
      </c>
      <c r="W53" s="116">
        <v>0</v>
      </c>
      <c r="X53" s="116">
        <v>0</v>
      </c>
      <c r="Y53" s="116">
        <v>0</v>
      </c>
      <c r="Z53" s="116">
        <v>0</v>
      </c>
      <c r="AA53" s="116">
        <v>0</v>
      </c>
      <c r="AB53" s="116">
        <v>0</v>
      </c>
      <c r="AC53" s="116">
        <v>0</v>
      </c>
      <c r="AD53" s="116">
        <v>0</v>
      </c>
      <c r="AE53" s="116">
        <v>0</v>
      </c>
      <c r="AF53" s="116">
        <v>0</v>
      </c>
      <c r="AG53" s="116">
        <v>0</v>
      </c>
      <c r="AH53" s="116">
        <v>0</v>
      </c>
      <c r="AI53" s="116">
        <v>0</v>
      </c>
      <c r="AJ53" s="116">
        <v>0</v>
      </c>
      <c r="AK53" s="117">
        <v>0</v>
      </c>
    </row>
    <row r="54" spans="2:37">
      <c r="B54" s="30" t="s">
        <v>134</v>
      </c>
      <c r="C54" s="118">
        <v>1743.1394464955686</v>
      </c>
      <c r="D54" s="116">
        <v>1750.8476318653093</v>
      </c>
      <c r="E54" s="116">
        <v>1758.4787353813522</v>
      </c>
      <c r="F54" s="116">
        <v>1766.0335278622349</v>
      </c>
      <c r="G54" s="116">
        <v>1773.5127724183087</v>
      </c>
      <c r="H54" s="116">
        <v>1780.9172245288219</v>
      </c>
      <c r="I54" s="116">
        <v>1788.2476321182298</v>
      </c>
      <c r="J54" s="116">
        <v>1795.2115193281675</v>
      </c>
      <c r="K54" s="116">
        <v>1847.4790178171113</v>
      </c>
      <c r="L54" s="116">
        <v>1853.4331413816078</v>
      </c>
      <c r="M54" s="116">
        <v>1859.0895587678797</v>
      </c>
      <c r="N54" s="116">
        <v>1864.4631552848377</v>
      </c>
      <c r="O54" s="116">
        <v>1869.5680719759482</v>
      </c>
      <c r="P54" s="116">
        <v>1874.4177428325029</v>
      </c>
      <c r="Q54" s="116">
        <v>1879.02493014623</v>
      </c>
      <c r="R54" s="116">
        <v>1883.4017580942707</v>
      </c>
      <c r="S54" s="116">
        <v>1887.5597446449092</v>
      </c>
      <c r="T54" s="116">
        <v>1891.5098318680161</v>
      </c>
      <c r="U54" s="116">
        <v>1895.2624147299675</v>
      </c>
      <c r="V54" s="116">
        <v>1898.8273684488213</v>
      </c>
      <c r="W54" s="116">
        <v>1902.2140744817325</v>
      </c>
      <c r="X54" s="116">
        <v>1905.4314452129979</v>
      </c>
      <c r="Y54" s="116">
        <v>1908.4879474077002</v>
      </c>
      <c r="Z54" s="116">
        <v>1911.3916244926675</v>
      </c>
      <c r="AA54" s="116">
        <v>1914.1501177233863</v>
      </c>
      <c r="AB54" s="116">
        <v>1916.7706862925691</v>
      </c>
      <c r="AC54" s="116">
        <v>1919.2602264332927</v>
      </c>
      <c r="AD54" s="116">
        <v>1921.6252895669804</v>
      </c>
      <c r="AE54" s="116">
        <v>1923.8720995439835</v>
      </c>
      <c r="AF54" s="116">
        <v>1926.0065690221365</v>
      </c>
      <c r="AG54" s="116">
        <v>1928.0343150263818</v>
      </c>
      <c r="AH54" s="116">
        <v>1929.960673730415</v>
      </c>
      <c r="AI54" s="116">
        <v>1931.7907144992464</v>
      </c>
      <c r="AJ54" s="116">
        <v>1933.5292532296362</v>
      </c>
      <c r="AK54" s="117">
        <v>1935.1808650235066</v>
      </c>
    </row>
    <row r="55" spans="2:37">
      <c r="B55" s="30" t="s">
        <v>135</v>
      </c>
      <c r="C55" s="118">
        <v>3800</v>
      </c>
      <c r="D55" s="116">
        <v>4005</v>
      </c>
      <c r="E55" s="116">
        <v>4005</v>
      </c>
      <c r="F55" s="116">
        <v>4005</v>
      </c>
      <c r="G55" s="116">
        <v>4005</v>
      </c>
      <c r="H55" s="116">
        <v>4005</v>
      </c>
      <c r="I55" s="116">
        <v>5005</v>
      </c>
      <c r="J55" s="116">
        <v>5005</v>
      </c>
      <c r="K55" s="116">
        <v>7405</v>
      </c>
      <c r="L55" s="116">
        <v>8405</v>
      </c>
      <c r="M55" s="116">
        <v>8405</v>
      </c>
      <c r="N55" s="116">
        <v>8405</v>
      </c>
      <c r="O55" s="116">
        <v>9805</v>
      </c>
      <c r="P55" s="116">
        <v>9805</v>
      </c>
      <c r="Q55" s="116">
        <v>9805</v>
      </c>
      <c r="R55" s="116">
        <v>9805</v>
      </c>
      <c r="S55" s="116">
        <v>9805</v>
      </c>
      <c r="T55" s="116">
        <v>9805</v>
      </c>
      <c r="U55" s="116">
        <v>9805</v>
      </c>
      <c r="V55" s="116">
        <v>9805</v>
      </c>
      <c r="W55" s="116">
        <v>9805</v>
      </c>
      <c r="X55" s="116">
        <v>9805</v>
      </c>
      <c r="Y55" s="116">
        <v>9805</v>
      </c>
      <c r="Z55" s="116">
        <v>9805</v>
      </c>
      <c r="AA55" s="116">
        <v>9805</v>
      </c>
      <c r="AB55" s="116">
        <v>9805</v>
      </c>
      <c r="AC55" s="116">
        <v>9805</v>
      </c>
      <c r="AD55" s="116">
        <v>9805</v>
      </c>
      <c r="AE55" s="116">
        <v>9805</v>
      </c>
      <c r="AF55" s="116">
        <v>9805</v>
      </c>
      <c r="AG55" s="116">
        <v>9805</v>
      </c>
      <c r="AH55" s="116">
        <v>9805</v>
      </c>
      <c r="AI55" s="116">
        <v>9805</v>
      </c>
      <c r="AJ55" s="116">
        <v>9805</v>
      </c>
      <c r="AK55" s="117">
        <v>9805</v>
      </c>
    </row>
    <row r="56" spans="2:37">
      <c r="B56" s="30" t="s">
        <v>136</v>
      </c>
      <c r="C56" s="118">
        <v>56</v>
      </c>
      <c r="D56" s="116">
        <v>62.5</v>
      </c>
      <c r="E56" s="116">
        <v>62.5</v>
      </c>
      <c r="F56" s="116">
        <v>62.5</v>
      </c>
      <c r="G56" s="116">
        <v>62.5</v>
      </c>
      <c r="H56" s="116">
        <v>72.5</v>
      </c>
      <c r="I56" s="116">
        <v>72.5</v>
      </c>
      <c r="J56" s="116">
        <v>72.5</v>
      </c>
      <c r="K56" s="116">
        <v>72.5</v>
      </c>
      <c r="L56" s="116">
        <v>72.5</v>
      </c>
      <c r="M56" s="116">
        <v>72.5</v>
      </c>
      <c r="N56" s="116">
        <v>72.5</v>
      </c>
      <c r="O56" s="116">
        <v>72.5</v>
      </c>
      <c r="P56" s="116">
        <v>72.5</v>
      </c>
      <c r="Q56" s="116">
        <v>72.5</v>
      </c>
      <c r="R56" s="116">
        <v>72.5</v>
      </c>
      <c r="S56" s="116">
        <v>72.5</v>
      </c>
      <c r="T56" s="116">
        <v>72.5</v>
      </c>
      <c r="U56" s="116">
        <v>72.5</v>
      </c>
      <c r="V56" s="116">
        <v>72.5</v>
      </c>
      <c r="W56" s="116">
        <v>72.5</v>
      </c>
      <c r="X56" s="116">
        <v>72.5</v>
      </c>
      <c r="Y56" s="116">
        <v>72.5</v>
      </c>
      <c r="Z56" s="116">
        <v>72.5</v>
      </c>
      <c r="AA56" s="116">
        <v>62.5</v>
      </c>
      <c r="AB56" s="116">
        <v>62.5</v>
      </c>
      <c r="AC56" s="116">
        <v>62.5</v>
      </c>
      <c r="AD56" s="116">
        <v>62.5</v>
      </c>
      <c r="AE56" s="116">
        <v>62.5</v>
      </c>
      <c r="AF56" s="116">
        <v>62.5</v>
      </c>
      <c r="AG56" s="116">
        <v>62.5</v>
      </c>
      <c r="AH56" s="116">
        <v>62.5</v>
      </c>
      <c r="AI56" s="116">
        <v>62.5</v>
      </c>
      <c r="AJ56" s="116">
        <v>62.5</v>
      </c>
      <c r="AK56" s="117">
        <v>62.5</v>
      </c>
    </row>
    <row r="57" spans="2:37">
      <c r="B57" s="30" t="s">
        <v>137</v>
      </c>
      <c r="C57" s="118">
        <v>8974</v>
      </c>
      <c r="D57" s="116">
        <v>8974</v>
      </c>
      <c r="E57" s="116">
        <v>8974</v>
      </c>
      <c r="F57" s="116">
        <v>8974</v>
      </c>
      <c r="G57" s="116">
        <v>8974</v>
      </c>
      <c r="H57" s="116">
        <v>7819</v>
      </c>
      <c r="I57" s="116">
        <v>6872</v>
      </c>
      <c r="J57" s="116">
        <v>5960</v>
      </c>
      <c r="K57" s="116">
        <v>4752</v>
      </c>
      <c r="L57" s="116">
        <v>4752</v>
      </c>
      <c r="M57" s="116">
        <v>4752</v>
      </c>
      <c r="N57" s="116">
        <v>2432</v>
      </c>
      <c r="O57" s="116">
        <v>2432</v>
      </c>
      <c r="P57" s="116">
        <v>2432</v>
      </c>
      <c r="Q57" s="116">
        <v>1216</v>
      </c>
      <c r="R57" s="116">
        <v>1216</v>
      </c>
      <c r="S57" s="116">
        <v>1216</v>
      </c>
      <c r="T57" s="116">
        <v>2886</v>
      </c>
      <c r="U57" s="116">
        <v>2886</v>
      </c>
      <c r="V57" s="116">
        <v>4556</v>
      </c>
      <c r="W57" s="116">
        <v>4556</v>
      </c>
      <c r="X57" s="116">
        <v>4556</v>
      </c>
      <c r="Y57" s="116">
        <v>4556</v>
      </c>
      <c r="Z57" s="116">
        <v>4556</v>
      </c>
      <c r="AA57" s="116">
        <v>4556</v>
      </c>
      <c r="AB57" s="116">
        <v>4500</v>
      </c>
      <c r="AC57" s="116">
        <v>4500</v>
      </c>
      <c r="AD57" s="116">
        <v>4500</v>
      </c>
      <c r="AE57" s="116">
        <v>5000</v>
      </c>
      <c r="AF57" s="116">
        <v>5000</v>
      </c>
      <c r="AG57" s="116">
        <v>5000</v>
      </c>
      <c r="AH57" s="116">
        <v>5000</v>
      </c>
      <c r="AI57" s="116">
        <v>5000</v>
      </c>
      <c r="AJ57" s="116">
        <v>5500</v>
      </c>
      <c r="AK57" s="117">
        <v>5500</v>
      </c>
    </row>
    <row r="58" spans="2:37">
      <c r="B58" s="30" t="s">
        <v>138</v>
      </c>
      <c r="C58" s="118">
        <v>5077.8</v>
      </c>
      <c r="D58" s="116">
        <v>5077.8</v>
      </c>
      <c r="E58" s="116">
        <v>6070.8</v>
      </c>
      <c r="F58" s="116">
        <v>7469.8</v>
      </c>
      <c r="G58" s="116">
        <v>7723.8</v>
      </c>
      <c r="H58" s="116">
        <v>7902.8</v>
      </c>
      <c r="I58" s="116">
        <v>9497.7999999999993</v>
      </c>
      <c r="J58" s="116">
        <v>9897.7999999999993</v>
      </c>
      <c r="K58" s="116">
        <v>9897.7999999999993</v>
      </c>
      <c r="L58" s="116">
        <v>10701.8</v>
      </c>
      <c r="M58" s="116">
        <v>12142.8</v>
      </c>
      <c r="N58" s="116">
        <v>13672.8</v>
      </c>
      <c r="O58" s="116">
        <v>14872.8</v>
      </c>
      <c r="P58" s="116">
        <v>15172.8</v>
      </c>
      <c r="Q58" s="116">
        <v>15672.8</v>
      </c>
      <c r="R58" s="116">
        <v>16172.8</v>
      </c>
      <c r="S58" s="116">
        <v>16672.8</v>
      </c>
      <c r="T58" s="116">
        <v>16672.8</v>
      </c>
      <c r="U58" s="116">
        <v>16672.8</v>
      </c>
      <c r="V58" s="116">
        <v>16672.8</v>
      </c>
      <c r="W58" s="116">
        <v>16672.8</v>
      </c>
      <c r="X58" s="116">
        <v>16672.8</v>
      </c>
      <c r="Y58" s="116">
        <v>16672.8</v>
      </c>
      <c r="Z58" s="116">
        <v>16672.8</v>
      </c>
      <c r="AA58" s="116">
        <v>16672.8</v>
      </c>
      <c r="AB58" s="116">
        <v>16672.8</v>
      </c>
      <c r="AC58" s="116">
        <v>16672.8</v>
      </c>
      <c r="AD58" s="116">
        <v>16672.8</v>
      </c>
      <c r="AE58" s="116">
        <v>16672.8</v>
      </c>
      <c r="AF58" s="116">
        <v>16672.8</v>
      </c>
      <c r="AG58" s="116">
        <v>16672.8</v>
      </c>
      <c r="AH58" s="116">
        <v>16672.8</v>
      </c>
      <c r="AI58" s="116">
        <v>16672.8</v>
      </c>
      <c r="AJ58" s="116">
        <v>16672.8</v>
      </c>
      <c r="AK58" s="117">
        <v>16672.8</v>
      </c>
    </row>
    <row r="59" spans="2:37">
      <c r="B59" s="30" t="s">
        <v>139</v>
      </c>
      <c r="C59" s="118">
        <v>10379.654856003512</v>
      </c>
      <c r="D59" s="116">
        <v>11336.958350386063</v>
      </c>
      <c r="E59" s="116">
        <v>12144.45649533036</v>
      </c>
      <c r="F59" s="116">
        <v>12343.529825780228</v>
      </c>
      <c r="G59" s="116">
        <v>12566.7694897076</v>
      </c>
      <c r="H59" s="116">
        <v>12618.022170438606</v>
      </c>
      <c r="I59" s="116">
        <v>12743.832217133058</v>
      </c>
      <c r="J59" s="116">
        <v>12752.908142362867</v>
      </c>
      <c r="K59" s="116">
        <v>12902.77956169326</v>
      </c>
      <c r="L59" s="116">
        <v>12983.005002017664</v>
      </c>
      <c r="M59" s="116">
        <v>13326.470478399133</v>
      </c>
      <c r="N59" s="116">
        <v>13580.808886671679</v>
      </c>
      <c r="O59" s="116">
        <v>13637.04068976187</v>
      </c>
      <c r="P59" s="116">
        <v>13646.155769741188</v>
      </c>
      <c r="Q59" s="116">
        <v>13619.690738501629</v>
      </c>
      <c r="R59" s="116">
        <v>13066.522972221635</v>
      </c>
      <c r="S59" s="116">
        <v>13023.615351992916</v>
      </c>
      <c r="T59" s="116">
        <v>12407.587899175698</v>
      </c>
      <c r="U59" s="116">
        <v>12311.409968203845</v>
      </c>
      <c r="V59" s="116">
        <v>11977.807273172311</v>
      </c>
      <c r="W59" s="116">
        <v>11567.235507490277</v>
      </c>
      <c r="X59" s="116">
        <v>10347.01533249483</v>
      </c>
      <c r="Y59" s="116">
        <v>9894.0435125756521</v>
      </c>
      <c r="Z59" s="116">
        <v>9694.4354146933656</v>
      </c>
      <c r="AA59" s="116">
        <v>9397.1019884095585</v>
      </c>
      <c r="AB59" s="116">
        <v>9120.5749420852007</v>
      </c>
      <c r="AC59" s="116">
        <v>8679.2625552072204</v>
      </c>
      <c r="AD59" s="116">
        <v>8231.4601765985553</v>
      </c>
      <c r="AE59" s="116">
        <v>8023.5029935781695</v>
      </c>
      <c r="AF59" s="116">
        <v>7750.9867708652582</v>
      </c>
      <c r="AG59" s="116">
        <v>7531.6085216301162</v>
      </c>
      <c r="AH59" s="116">
        <v>7326.81275414827</v>
      </c>
      <c r="AI59" s="116">
        <v>7130.1440078677415</v>
      </c>
      <c r="AJ59" s="116">
        <v>6925.5686367624503</v>
      </c>
      <c r="AK59" s="117">
        <v>6809.8170340802099</v>
      </c>
    </row>
    <row r="60" spans="2:37">
      <c r="B60" s="30" t="s">
        <v>140</v>
      </c>
      <c r="C60" s="118">
        <v>11313.874994769996</v>
      </c>
      <c r="D60" s="116">
        <v>12063.747496208805</v>
      </c>
      <c r="E60" s="116">
        <v>12470.83044314687</v>
      </c>
      <c r="F60" s="116">
        <v>12763.849981519048</v>
      </c>
      <c r="G60" s="116">
        <v>12998.161225197424</v>
      </c>
      <c r="H60" s="116">
        <v>13222.97051503858</v>
      </c>
      <c r="I60" s="116">
        <v>13438.578680511897</v>
      </c>
      <c r="J60" s="116">
        <v>13707.214393932298</v>
      </c>
      <c r="K60" s="116">
        <v>14015.324499442369</v>
      </c>
      <c r="L60" s="116">
        <v>14326.908941880771</v>
      </c>
      <c r="M60" s="116">
        <v>14626.901913137235</v>
      </c>
      <c r="N60" s="116">
        <v>14889.293787404564</v>
      </c>
      <c r="O60" s="116">
        <v>15150.351910160691</v>
      </c>
      <c r="P60" s="116">
        <v>15322.924409080297</v>
      </c>
      <c r="Q60" s="116">
        <v>15417.294388297883</v>
      </c>
      <c r="R60" s="116">
        <v>15500.5914117051</v>
      </c>
      <c r="S60" s="116">
        <v>15564.749884318422</v>
      </c>
      <c r="T60" s="116">
        <v>15608.55019472622</v>
      </c>
      <c r="U60" s="116">
        <v>15629.924881668307</v>
      </c>
      <c r="V60" s="116">
        <v>15580.11774491076</v>
      </c>
      <c r="W60" s="116">
        <v>15472.522558504632</v>
      </c>
      <c r="X60" s="116">
        <v>15272.37049154229</v>
      </c>
      <c r="Y60" s="116">
        <v>14987.302409907948</v>
      </c>
      <c r="Z60" s="116">
        <v>14627.353842608294</v>
      </c>
      <c r="AA60" s="116">
        <v>14119.141913691337</v>
      </c>
      <c r="AB60" s="116">
        <v>13652.758224067013</v>
      </c>
      <c r="AC60" s="116">
        <v>13372.937018063238</v>
      </c>
      <c r="AD60" s="116">
        <v>13181.713144706495</v>
      </c>
      <c r="AE60" s="116">
        <v>13069.045572963456</v>
      </c>
      <c r="AF60" s="116">
        <v>13027.752012400879</v>
      </c>
      <c r="AG60" s="116">
        <v>12989.071009983387</v>
      </c>
      <c r="AH60" s="116">
        <v>12952.950314548079</v>
      </c>
      <c r="AI60" s="116">
        <v>12919.338719955331</v>
      </c>
      <c r="AJ60" s="116">
        <v>12948.429555417906</v>
      </c>
      <c r="AK60" s="117">
        <v>12978.122825992778</v>
      </c>
    </row>
    <row r="61" spans="2:37">
      <c r="B61" s="30" t="s">
        <v>141</v>
      </c>
      <c r="C61" s="118">
        <v>2974.3656562199767</v>
      </c>
      <c r="D61" s="116">
        <v>3423.5594884141742</v>
      </c>
      <c r="E61" s="116">
        <v>3989.8013970152861</v>
      </c>
      <c r="F61" s="116">
        <v>4717.8888489437331</v>
      </c>
      <c r="G61" s="116">
        <v>4845.8008184859209</v>
      </c>
      <c r="H61" s="116">
        <v>5006.3845292835549</v>
      </c>
      <c r="I61" s="116">
        <v>4983.8808801249997</v>
      </c>
      <c r="J61" s="116">
        <v>5152.4339975007397</v>
      </c>
      <c r="K61" s="116">
        <v>5355.7079427879617</v>
      </c>
      <c r="L61" s="116">
        <v>5567.6703708499472</v>
      </c>
      <c r="M61" s="116">
        <v>5752.8979061515383</v>
      </c>
      <c r="N61" s="116">
        <v>5947.9155304297401</v>
      </c>
      <c r="O61" s="116">
        <v>6056.3568201067628</v>
      </c>
      <c r="P61" s="116">
        <v>6247.9530665357697</v>
      </c>
      <c r="Q61" s="116">
        <v>6313.7644223212101</v>
      </c>
      <c r="R61" s="116">
        <v>6383.7942469503432</v>
      </c>
      <c r="S61" s="116">
        <v>6470.1116524880372</v>
      </c>
      <c r="T61" s="116">
        <v>6514.9959364483784</v>
      </c>
      <c r="U61" s="116">
        <v>6581.853610421851</v>
      </c>
      <c r="V61" s="116">
        <v>6607.2090416888923</v>
      </c>
      <c r="W61" s="116">
        <v>6627.0917089669174</v>
      </c>
      <c r="X61" s="116">
        <v>6641.4461666529714</v>
      </c>
      <c r="Y61" s="116">
        <v>6655.8903041053172</v>
      </c>
      <c r="Z61" s="116">
        <v>6670.4246818224929</v>
      </c>
      <c r="AA61" s="116">
        <v>6676.2781716636164</v>
      </c>
      <c r="AB61" s="116">
        <v>6682.1462809916457</v>
      </c>
      <c r="AC61" s="116">
        <v>6688.0290463552956</v>
      </c>
      <c r="AD61" s="116">
        <v>6693.9265043946571</v>
      </c>
      <c r="AE61" s="116">
        <v>6699.8386918414162</v>
      </c>
      <c r="AF61" s="116">
        <v>6705.7656455190954</v>
      </c>
      <c r="AG61" s="116">
        <v>6711.7074023432697</v>
      </c>
      <c r="AH61" s="116">
        <v>6717.6639993218059</v>
      </c>
      <c r="AI61" s="116">
        <v>6723.6354735550904</v>
      </c>
      <c r="AJ61" s="116">
        <v>6729.6218622362576</v>
      </c>
      <c r="AK61" s="117">
        <v>6735.6232026514308</v>
      </c>
    </row>
    <row r="62" spans="2:37">
      <c r="B62" s="30" t="s">
        <v>215</v>
      </c>
      <c r="C62" s="118">
        <v>2794.4655455146899</v>
      </c>
      <c r="D62" s="116">
        <v>2884.9721546031737</v>
      </c>
      <c r="E62" s="116">
        <v>3132.1713728456857</v>
      </c>
      <c r="F62" s="116">
        <v>3214.3929749882391</v>
      </c>
      <c r="G62" s="116">
        <v>3274.034815927711</v>
      </c>
      <c r="H62" s="116">
        <v>3383.5310767452056</v>
      </c>
      <c r="I62" s="116">
        <v>3426.5931482600358</v>
      </c>
      <c r="J62" s="116">
        <v>3460.1039065005261</v>
      </c>
      <c r="K62" s="116">
        <v>3493.6490827459097</v>
      </c>
      <c r="L62" s="116">
        <v>3527.9307275861211</v>
      </c>
      <c r="M62" s="116">
        <v>3588.0258077593644</v>
      </c>
      <c r="N62" s="116">
        <v>3612.9565556252678</v>
      </c>
      <c r="O62" s="116">
        <v>3644.4027718880852</v>
      </c>
      <c r="P62" s="116">
        <v>3686.4122919224556</v>
      </c>
      <c r="Q62" s="116">
        <v>3780.4922898533373</v>
      </c>
      <c r="R62" s="116">
        <v>3852.7533726768929</v>
      </c>
      <c r="S62" s="116">
        <v>3902.1168354664724</v>
      </c>
      <c r="T62" s="116">
        <v>3945.8262610862353</v>
      </c>
      <c r="U62" s="116">
        <v>4026.6257985059451</v>
      </c>
      <c r="V62" s="116">
        <v>4064.5169553833844</v>
      </c>
      <c r="W62" s="116">
        <v>4097.3480360111307</v>
      </c>
      <c r="X62" s="116">
        <v>4101.2366084208679</v>
      </c>
      <c r="Y62" s="116">
        <v>4103.8120626261407</v>
      </c>
      <c r="Z62" s="116">
        <v>4099.3462760369785</v>
      </c>
      <c r="AA62" s="116">
        <v>4086.8416073164503</v>
      </c>
      <c r="AB62" s="116">
        <v>4086.7471127413623</v>
      </c>
      <c r="AC62" s="116">
        <v>4092.3762484851313</v>
      </c>
      <c r="AD62" s="116">
        <v>4103.731121128505</v>
      </c>
      <c r="AE62" s="116">
        <v>4119.4862884755566</v>
      </c>
      <c r="AF62" s="116">
        <v>4140.8569843706082</v>
      </c>
      <c r="AG62" s="116">
        <v>4165.7748115983577</v>
      </c>
      <c r="AH62" s="116">
        <v>4196.5409598039269</v>
      </c>
      <c r="AI62" s="116">
        <v>4233.5886542805392</v>
      </c>
      <c r="AJ62" s="116">
        <v>4277.9684175651419</v>
      </c>
      <c r="AK62" s="117">
        <v>4328.418508200727</v>
      </c>
    </row>
    <row r="63" spans="2:37">
      <c r="B63" s="30" t="s">
        <v>151</v>
      </c>
      <c r="C63" s="124">
        <v>0.73440077443459795</v>
      </c>
      <c r="D63" s="124">
        <v>0.72101715866588179</v>
      </c>
      <c r="E63" s="124">
        <v>0.70242733954695891</v>
      </c>
      <c r="F63" s="124">
        <v>0.68482734170368587</v>
      </c>
      <c r="G63" s="124">
        <v>0.67914442074492032</v>
      </c>
      <c r="H63" s="124">
        <v>0.66928243785202213</v>
      </c>
      <c r="I63" s="124">
        <v>0.66592699440397363</v>
      </c>
      <c r="J63" s="124">
        <v>0.66296635940140214</v>
      </c>
      <c r="K63" s="124">
        <v>0.66035525435262632</v>
      </c>
      <c r="L63" s="124">
        <v>0.66226679659138987</v>
      </c>
      <c r="M63" s="124">
        <v>0.66618529010376781</v>
      </c>
      <c r="N63" s="124">
        <v>0.66787385769233309</v>
      </c>
      <c r="O63" s="124">
        <v>0.66821870741291201</v>
      </c>
      <c r="P63" s="124">
        <v>0.66791066114794995</v>
      </c>
      <c r="Q63" s="124">
        <v>0.66271578076875892</v>
      </c>
      <c r="R63" s="124">
        <v>0.6599807290990487</v>
      </c>
      <c r="S63" s="124">
        <v>0.65826039292514926</v>
      </c>
      <c r="T63" s="124">
        <v>0.65258434304795265</v>
      </c>
      <c r="U63" s="124">
        <v>0.65197382719025643</v>
      </c>
      <c r="V63" s="124">
        <v>0.6547527209104882</v>
      </c>
      <c r="W63" s="124">
        <v>0.65361894117070951</v>
      </c>
      <c r="X63" s="124">
        <v>0.65189591197376684</v>
      </c>
      <c r="Y63" s="124">
        <v>0.65169612792860609</v>
      </c>
      <c r="Z63" s="124">
        <v>0.65290367031588092</v>
      </c>
      <c r="AA63" s="124">
        <v>0.65500972571207072</v>
      </c>
      <c r="AB63" s="124">
        <v>0.65702960650016151</v>
      </c>
      <c r="AC63" s="124">
        <v>0.65814724150549031</v>
      </c>
      <c r="AD63" s="124">
        <v>0.65872388626779621</v>
      </c>
      <c r="AE63" s="124">
        <v>0.66125313065518643</v>
      </c>
      <c r="AF63" s="124">
        <v>0.66166561473708985</v>
      </c>
      <c r="AG63" s="124">
        <v>0.66218126827630319</v>
      </c>
      <c r="AH63" s="124">
        <v>0.66254603414166902</v>
      </c>
      <c r="AI63" s="124">
        <v>0.66281635737064115</v>
      </c>
      <c r="AJ63" s="124">
        <v>0.66430238616731341</v>
      </c>
      <c r="AK63" s="124">
        <v>0.6636566961804008</v>
      </c>
    </row>
    <row r="64" spans="2:37" ht="13.5" thickBot="1">
      <c r="B64" s="30" t="s">
        <v>149</v>
      </c>
      <c r="C64" s="122">
        <v>0.26559922556540205</v>
      </c>
      <c r="D64" s="122">
        <v>0.27898284133411821</v>
      </c>
      <c r="E64" s="122">
        <v>0.29757266045304109</v>
      </c>
      <c r="F64" s="122">
        <v>0.31517265829631413</v>
      </c>
      <c r="G64" s="122">
        <v>0.32085557925507968</v>
      </c>
      <c r="H64" s="122">
        <v>0.33071756214797787</v>
      </c>
      <c r="I64" s="122">
        <v>0.33407300559602637</v>
      </c>
      <c r="J64" s="122">
        <v>0.33703364059859786</v>
      </c>
      <c r="K64" s="122">
        <v>0.33964474564737368</v>
      </c>
      <c r="L64" s="122">
        <v>0.33773320340861013</v>
      </c>
      <c r="M64" s="122">
        <v>0.33381470989623219</v>
      </c>
      <c r="N64" s="122">
        <v>0.33212614230766691</v>
      </c>
      <c r="O64" s="122">
        <v>0.33178129258708799</v>
      </c>
      <c r="P64" s="122">
        <v>0.33208933885205005</v>
      </c>
      <c r="Q64" s="122">
        <v>0.33728421923124108</v>
      </c>
      <c r="R64" s="122">
        <v>0.3400192709009513</v>
      </c>
      <c r="S64" s="122">
        <v>0.34173960707485074</v>
      </c>
      <c r="T64" s="122">
        <v>0.34741565695204735</v>
      </c>
      <c r="U64" s="122">
        <v>0.34802617280974357</v>
      </c>
      <c r="V64" s="122">
        <v>0.3452472790895118</v>
      </c>
      <c r="W64" s="122">
        <v>0.34638105882929049</v>
      </c>
      <c r="X64" s="122">
        <v>0.34810408802623316</v>
      </c>
      <c r="Y64" s="122">
        <v>0.34830387207139391</v>
      </c>
      <c r="Z64" s="122">
        <v>0.34709632968411908</v>
      </c>
      <c r="AA64" s="122">
        <v>0.34499027428792928</v>
      </c>
      <c r="AB64" s="122">
        <v>0.34297039349983849</v>
      </c>
      <c r="AC64" s="122">
        <v>0.34185275849450969</v>
      </c>
      <c r="AD64" s="122">
        <v>0.34127611373220379</v>
      </c>
      <c r="AE64" s="122">
        <v>0.33874686934481357</v>
      </c>
      <c r="AF64" s="122">
        <v>0.33833438526291015</v>
      </c>
      <c r="AG64" s="122">
        <v>0.33781873172369681</v>
      </c>
      <c r="AH64" s="122">
        <v>0.33745396585833098</v>
      </c>
      <c r="AI64" s="122">
        <v>0.33718364262935885</v>
      </c>
      <c r="AJ64" s="122">
        <v>0.33569761383268659</v>
      </c>
      <c r="AK64" s="123">
        <v>0.3363433038195992</v>
      </c>
    </row>
    <row r="65" spans="2:37">
      <c r="B65" s="26" t="s">
        <v>32</v>
      </c>
      <c r="C65" s="112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2"/>
    </row>
    <row r="66" spans="2:37">
      <c r="B66" s="23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70"/>
    </row>
    <row r="67" spans="2:37">
      <c r="B67" s="29" t="s">
        <v>36</v>
      </c>
      <c r="C67" s="113" t="s">
        <v>11</v>
      </c>
      <c r="D67" s="32" t="s">
        <v>12</v>
      </c>
      <c r="E67" s="32" t="s">
        <v>13</v>
      </c>
      <c r="F67" s="32" t="s">
        <v>14</v>
      </c>
      <c r="G67" s="32" t="s">
        <v>15</v>
      </c>
      <c r="H67" s="32" t="s">
        <v>16</v>
      </c>
      <c r="I67" s="32" t="s">
        <v>17</v>
      </c>
      <c r="J67" s="32" t="s">
        <v>18</v>
      </c>
      <c r="K67" s="32" t="s">
        <v>19</v>
      </c>
      <c r="L67" s="33" t="s">
        <v>20</v>
      </c>
      <c r="M67" s="32" t="s">
        <v>21</v>
      </c>
      <c r="N67" s="32" t="s">
        <v>22</v>
      </c>
      <c r="O67" s="32" t="s">
        <v>23</v>
      </c>
      <c r="P67" s="32" t="s">
        <v>24</v>
      </c>
      <c r="Q67" s="32" t="s">
        <v>25</v>
      </c>
      <c r="R67" s="32" t="s">
        <v>26</v>
      </c>
      <c r="S67" s="32" t="s">
        <v>27</v>
      </c>
      <c r="T67" s="34" t="s">
        <v>28</v>
      </c>
      <c r="U67" s="34" t="s">
        <v>29</v>
      </c>
      <c r="V67" s="36" t="s">
        <v>30</v>
      </c>
      <c r="W67" s="34" t="s">
        <v>37</v>
      </c>
      <c r="X67" s="34" t="s">
        <v>38</v>
      </c>
      <c r="Y67" s="34" t="s">
        <v>39</v>
      </c>
      <c r="Z67" s="34" t="s">
        <v>40</v>
      </c>
      <c r="AA67" s="71" t="s">
        <v>41</v>
      </c>
      <c r="AB67" s="34" t="s">
        <v>83</v>
      </c>
      <c r="AC67" s="34" t="s">
        <v>84</v>
      </c>
      <c r="AD67" s="34" t="s">
        <v>85</v>
      </c>
      <c r="AE67" s="34" t="s">
        <v>86</v>
      </c>
      <c r="AF67" s="34" t="s">
        <v>87</v>
      </c>
      <c r="AG67" s="34" t="s">
        <v>88</v>
      </c>
      <c r="AH67" s="34" t="s">
        <v>89</v>
      </c>
      <c r="AI67" s="34" t="s">
        <v>90</v>
      </c>
      <c r="AJ67" s="34" t="s">
        <v>91</v>
      </c>
      <c r="AK67" s="36" t="s">
        <v>92</v>
      </c>
    </row>
    <row r="68" spans="2:37">
      <c r="B68" s="30" t="s">
        <v>124</v>
      </c>
      <c r="C68" s="118">
        <v>3589</v>
      </c>
      <c r="D68" s="116">
        <v>3710</v>
      </c>
      <c r="E68" s="116">
        <v>4124</v>
      </c>
      <c r="F68" s="116">
        <v>5309</v>
      </c>
      <c r="G68" s="116">
        <v>5802</v>
      </c>
      <c r="H68" s="116">
        <v>5867</v>
      </c>
      <c r="I68" s="116">
        <v>5953</v>
      </c>
      <c r="J68" s="116">
        <v>6119</v>
      </c>
      <c r="K68" s="116">
        <v>6341</v>
      </c>
      <c r="L68" s="116">
        <v>6731</v>
      </c>
      <c r="M68" s="116">
        <v>7046</v>
      </c>
      <c r="N68" s="116">
        <v>7236</v>
      </c>
      <c r="O68" s="116">
        <v>8065</v>
      </c>
      <c r="P68" s="116">
        <v>8655</v>
      </c>
      <c r="Q68" s="116">
        <v>8886</v>
      </c>
      <c r="R68" s="116">
        <v>9062</v>
      </c>
      <c r="S68" s="116">
        <v>9224</v>
      </c>
      <c r="T68" s="116">
        <v>9337</v>
      </c>
      <c r="U68" s="116">
        <v>9428</v>
      </c>
      <c r="V68" s="116">
        <v>9428</v>
      </c>
      <c r="W68" s="116">
        <v>9496</v>
      </c>
      <c r="X68" s="116">
        <v>9601</v>
      </c>
      <c r="Y68" s="116">
        <v>9721</v>
      </c>
      <c r="Z68" s="116">
        <v>9811</v>
      </c>
      <c r="AA68" s="116">
        <v>9966</v>
      </c>
      <c r="AB68" s="116">
        <v>9987</v>
      </c>
      <c r="AC68" s="116">
        <v>10100</v>
      </c>
      <c r="AD68" s="116">
        <v>10179</v>
      </c>
      <c r="AE68" s="116">
        <v>10230</v>
      </c>
      <c r="AF68" s="116">
        <v>10288</v>
      </c>
      <c r="AG68" s="116">
        <v>10417</v>
      </c>
      <c r="AH68" s="116">
        <v>10434</v>
      </c>
      <c r="AI68" s="116">
        <v>10553</v>
      </c>
      <c r="AJ68" s="116">
        <v>10662</v>
      </c>
      <c r="AK68" s="117">
        <v>10699</v>
      </c>
    </row>
    <row r="69" spans="2:37">
      <c r="B69" s="30" t="s">
        <v>129</v>
      </c>
      <c r="C69" s="118">
        <v>2841.9976999999999</v>
      </c>
      <c r="D69" s="116">
        <v>3095.3587710259567</v>
      </c>
      <c r="E69" s="116">
        <v>3144.8604327551693</v>
      </c>
      <c r="F69" s="116">
        <v>3153.9908944374865</v>
      </c>
      <c r="G69" s="116">
        <v>3162.7844614397559</v>
      </c>
      <c r="H69" s="116">
        <v>3171.2710169520933</v>
      </c>
      <c r="I69" s="116">
        <v>3272.4767487195168</v>
      </c>
      <c r="J69" s="116">
        <v>3673.1290675426071</v>
      </c>
      <c r="K69" s="116">
        <v>3968.4633289761518</v>
      </c>
      <c r="L69" s="116">
        <v>3978.503904271628</v>
      </c>
      <c r="M69" s="116">
        <v>3988.2725721666652</v>
      </c>
      <c r="N69" s="116">
        <v>3952.7888728313774</v>
      </c>
      <c r="O69" s="116">
        <v>3832.9905228114876</v>
      </c>
      <c r="P69" s="116">
        <v>3842.0990101079815</v>
      </c>
      <c r="Q69" s="116">
        <v>3851.2336555265356</v>
      </c>
      <c r="R69" s="116">
        <v>3861.6120315480857</v>
      </c>
      <c r="S69" s="116">
        <v>3870.3974462867682</v>
      </c>
      <c r="T69" s="116">
        <v>3837.4922009975598</v>
      </c>
      <c r="U69" s="116">
        <v>3846.2109112551143</v>
      </c>
      <c r="V69" s="116">
        <v>1918.8825052584034</v>
      </c>
      <c r="W69" s="116">
        <v>1927.9312867532281</v>
      </c>
      <c r="X69" s="116">
        <v>1936.6444583737914</v>
      </c>
      <c r="Y69" s="116">
        <v>1945.4901094202173</v>
      </c>
      <c r="Z69" s="116">
        <v>1954.3324251684123</v>
      </c>
      <c r="AA69" s="116">
        <v>1961.8722436815558</v>
      </c>
      <c r="AB69" s="116">
        <v>1969.41861398266</v>
      </c>
      <c r="AC69" s="116">
        <v>1976.7448487498782</v>
      </c>
      <c r="AD69" s="116">
        <v>1981.1752665980764</v>
      </c>
      <c r="AE69" s="116">
        <v>1985.3978688329737</v>
      </c>
      <c r="AF69" s="116">
        <v>1989.356422157437</v>
      </c>
      <c r="AG69" s="116">
        <v>1761.820617145446</v>
      </c>
      <c r="AH69" s="116">
        <v>1764.1268721359834</v>
      </c>
      <c r="AI69" s="116">
        <v>1765.4680682640278</v>
      </c>
      <c r="AJ69" s="116">
        <v>1766.7912311278333</v>
      </c>
      <c r="AK69" s="117">
        <v>1768.2452541316979</v>
      </c>
    </row>
    <row r="70" spans="2:37">
      <c r="B70" s="30" t="s">
        <v>130</v>
      </c>
      <c r="C70" s="118">
        <v>0</v>
      </c>
      <c r="D70" s="116">
        <v>0</v>
      </c>
      <c r="E70" s="116">
        <v>0</v>
      </c>
      <c r="F70" s="116">
        <v>0</v>
      </c>
      <c r="G70" s="116">
        <v>0</v>
      </c>
      <c r="H70" s="116">
        <v>0</v>
      </c>
      <c r="I70" s="116">
        <v>0</v>
      </c>
      <c r="J70" s="116">
        <v>0</v>
      </c>
      <c r="K70" s="116">
        <v>0</v>
      </c>
      <c r="L70" s="116">
        <v>0</v>
      </c>
      <c r="M70" s="116">
        <v>0</v>
      </c>
      <c r="N70" s="116">
        <v>0</v>
      </c>
      <c r="O70" s="116">
        <v>0</v>
      </c>
      <c r="P70" s="116">
        <v>0</v>
      </c>
      <c r="Q70" s="116">
        <v>0</v>
      </c>
      <c r="R70" s="116">
        <v>0</v>
      </c>
      <c r="S70" s="116">
        <v>0</v>
      </c>
      <c r="T70" s="116">
        <v>0</v>
      </c>
      <c r="U70" s="116">
        <v>0</v>
      </c>
      <c r="V70" s="116">
        <v>0</v>
      </c>
      <c r="W70" s="116">
        <v>0</v>
      </c>
      <c r="X70" s="116">
        <v>0</v>
      </c>
      <c r="Y70" s="116">
        <v>0</v>
      </c>
      <c r="Z70" s="116">
        <v>0</v>
      </c>
      <c r="AA70" s="116">
        <v>0</v>
      </c>
      <c r="AB70" s="116">
        <v>0</v>
      </c>
      <c r="AC70" s="116">
        <v>0</v>
      </c>
      <c r="AD70" s="116">
        <v>0</v>
      </c>
      <c r="AE70" s="116">
        <v>0</v>
      </c>
      <c r="AF70" s="116">
        <v>0</v>
      </c>
      <c r="AG70" s="116">
        <v>0</v>
      </c>
      <c r="AH70" s="116">
        <v>0</v>
      </c>
      <c r="AI70" s="116">
        <v>0</v>
      </c>
      <c r="AJ70" s="116">
        <v>0</v>
      </c>
      <c r="AK70" s="117">
        <v>0</v>
      </c>
    </row>
    <row r="71" spans="2:37">
      <c r="B71" s="30" t="s">
        <v>214</v>
      </c>
      <c r="C71" s="118">
        <v>4023.0148992218637</v>
      </c>
      <c r="D71" s="116">
        <v>4408.242527772356</v>
      </c>
      <c r="E71" s="116">
        <v>4533.868811089781</v>
      </c>
      <c r="F71" s="116">
        <v>4511.6758854372856</v>
      </c>
      <c r="G71" s="116">
        <v>4655.7650369735056</v>
      </c>
      <c r="H71" s="116">
        <v>4768.5706682361097</v>
      </c>
      <c r="I71" s="116">
        <v>4953.8093086790641</v>
      </c>
      <c r="J71" s="116">
        <v>5219.0132428022143</v>
      </c>
      <c r="K71" s="116">
        <v>5353.732263298094</v>
      </c>
      <c r="L71" s="116">
        <v>5521.5738419938007</v>
      </c>
      <c r="M71" s="116">
        <v>5661.5011780780642</v>
      </c>
      <c r="N71" s="116">
        <v>5858.8157764943562</v>
      </c>
      <c r="O71" s="116">
        <v>5987.1929453513785</v>
      </c>
      <c r="P71" s="116">
        <v>6138.0660128113304</v>
      </c>
      <c r="Q71" s="116">
        <v>6306.8859948310874</v>
      </c>
      <c r="R71" s="116">
        <v>4957.6539419786968</v>
      </c>
      <c r="S71" s="116">
        <v>5140.098837327505</v>
      </c>
      <c r="T71" s="116">
        <v>5167.6340005305501</v>
      </c>
      <c r="U71" s="116">
        <v>5359.6979161849804</v>
      </c>
      <c r="V71" s="116">
        <v>5612.1742861443417</v>
      </c>
      <c r="W71" s="116">
        <v>5813.4449327387119</v>
      </c>
      <c r="X71" s="116">
        <v>5927.1249584476864</v>
      </c>
      <c r="Y71" s="116">
        <v>6063.1534112380759</v>
      </c>
      <c r="Z71" s="116">
        <v>6244.6732692532842</v>
      </c>
      <c r="AA71" s="116">
        <v>6369.6367036013016</v>
      </c>
      <c r="AB71" s="116">
        <v>6500.0315776750103</v>
      </c>
      <c r="AC71" s="116">
        <v>6625.3597210171647</v>
      </c>
      <c r="AD71" s="116">
        <v>6746.2425210623906</v>
      </c>
      <c r="AE71" s="116">
        <v>6842.7066377727906</v>
      </c>
      <c r="AF71" s="116">
        <v>6961.9419990763554</v>
      </c>
      <c r="AG71" s="116">
        <v>7081.3963426799583</v>
      </c>
      <c r="AH71" s="116">
        <v>7172.3809159396878</v>
      </c>
      <c r="AI71" s="116">
        <v>7287.7725393001856</v>
      </c>
      <c r="AJ71" s="116">
        <v>7394.7294116545036</v>
      </c>
      <c r="AK71" s="117">
        <v>7503.5919287597262</v>
      </c>
    </row>
    <row r="72" spans="2:37">
      <c r="B72" s="30" t="s">
        <v>132</v>
      </c>
      <c r="C72" s="118">
        <v>29122</v>
      </c>
      <c r="D72" s="116">
        <v>28992</v>
      </c>
      <c r="E72" s="116">
        <v>27141</v>
      </c>
      <c r="F72" s="116">
        <v>26906</v>
      </c>
      <c r="G72" s="116">
        <v>25587</v>
      </c>
      <c r="H72" s="116">
        <v>23740</v>
      </c>
      <c r="I72" s="116">
        <v>21565</v>
      </c>
      <c r="J72" s="116">
        <v>22465</v>
      </c>
      <c r="K72" s="116">
        <v>26677</v>
      </c>
      <c r="L72" s="116">
        <v>28028</v>
      </c>
      <c r="M72" s="116">
        <v>26622</v>
      </c>
      <c r="N72" s="116">
        <v>25598</v>
      </c>
      <c r="O72" s="116">
        <v>24388</v>
      </c>
      <c r="P72" s="116">
        <v>22290</v>
      </c>
      <c r="Q72" s="116">
        <v>22195</v>
      </c>
      <c r="R72" s="116">
        <v>20384</v>
      </c>
      <c r="S72" s="116">
        <v>17924</v>
      </c>
      <c r="T72" s="116">
        <v>15127</v>
      </c>
      <c r="U72" s="116">
        <v>14277</v>
      </c>
      <c r="V72" s="116">
        <v>14277</v>
      </c>
      <c r="W72" s="116">
        <v>14576</v>
      </c>
      <c r="X72" s="116">
        <v>14090</v>
      </c>
      <c r="Y72" s="116">
        <v>13118</v>
      </c>
      <c r="Z72" s="116">
        <v>13118</v>
      </c>
      <c r="AA72" s="116">
        <v>13118</v>
      </c>
      <c r="AB72" s="116">
        <v>13118</v>
      </c>
      <c r="AC72" s="116">
        <v>13000</v>
      </c>
      <c r="AD72" s="116">
        <v>12900</v>
      </c>
      <c r="AE72" s="116">
        <v>12800</v>
      </c>
      <c r="AF72" s="116">
        <v>12700</v>
      </c>
      <c r="AG72" s="116">
        <v>12600</v>
      </c>
      <c r="AH72" s="116">
        <v>12500</v>
      </c>
      <c r="AI72" s="116">
        <v>12400</v>
      </c>
      <c r="AJ72" s="116">
        <v>12300</v>
      </c>
      <c r="AK72" s="117">
        <v>12300</v>
      </c>
    </row>
    <row r="73" spans="2:37">
      <c r="B73" s="30" t="s">
        <v>133</v>
      </c>
      <c r="C73" s="118">
        <v>12808</v>
      </c>
      <c r="D73" s="116">
        <v>12783</v>
      </c>
      <c r="E73" s="116">
        <v>10413</v>
      </c>
      <c r="F73" s="116">
        <v>6922</v>
      </c>
      <c r="G73" s="116">
        <v>3749</v>
      </c>
      <c r="H73" s="116">
        <v>2775</v>
      </c>
      <c r="I73" s="116">
        <v>2775</v>
      </c>
      <c r="J73" s="116">
        <v>1284</v>
      </c>
      <c r="K73" s="116">
        <v>0</v>
      </c>
      <c r="L73" s="116">
        <v>0</v>
      </c>
      <c r="M73" s="116">
        <v>0</v>
      </c>
      <c r="N73" s="116">
        <v>0</v>
      </c>
      <c r="O73" s="116">
        <v>0</v>
      </c>
      <c r="P73" s="116">
        <v>0</v>
      </c>
      <c r="Q73" s="116">
        <v>0</v>
      </c>
      <c r="R73" s="116">
        <v>0</v>
      </c>
      <c r="S73" s="116">
        <v>0</v>
      </c>
      <c r="T73" s="116">
        <v>0</v>
      </c>
      <c r="U73" s="116">
        <v>0</v>
      </c>
      <c r="V73" s="116">
        <v>0</v>
      </c>
      <c r="W73" s="116">
        <v>0</v>
      </c>
      <c r="X73" s="116">
        <v>0</v>
      </c>
      <c r="Y73" s="116">
        <v>0</v>
      </c>
      <c r="Z73" s="116">
        <v>0</v>
      </c>
      <c r="AA73" s="116">
        <v>0</v>
      </c>
      <c r="AB73" s="116">
        <v>0</v>
      </c>
      <c r="AC73" s="116">
        <v>0</v>
      </c>
      <c r="AD73" s="116">
        <v>0</v>
      </c>
      <c r="AE73" s="116">
        <v>0</v>
      </c>
      <c r="AF73" s="116">
        <v>0</v>
      </c>
      <c r="AG73" s="116">
        <v>0</v>
      </c>
      <c r="AH73" s="116">
        <v>0</v>
      </c>
      <c r="AI73" s="116">
        <v>0</v>
      </c>
      <c r="AJ73" s="116">
        <v>0</v>
      </c>
      <c r="AK73" s="117">
        <v>0</v>
      </c>
    </row>
    <row r="74" spans="2:37">
      <c r="B74" s="30" t="s">
        <v>134</v>
      </c>
      <c r="C74" s="118">
        <v>1743.1394464955686</v>
      </c>
      <c r="D74" s="116">
        <v>1763.2996420782119</v>
      </c>
      <c r="E74" s="116">
        <v>1784.2042576830627</v>
      </c>
      <c r="F74" s="116">
        <v>1805.886634440388</v>
      </c>
      <c r="G74" s="116">
        <v>1872.0585069851611</v>
      </c>
      <c r="H74" s="116">
        <v>1892.6190213362795</v>
      </c>
      <c r="I74" s="116">
        <v>1911.2717367084492</v>
      </c>
      <c r="J74" s="116">
        <v>1930.0121419571778</v>
      </c>
      <c r="K74" s="116">
        <v>1948.8428000104359</v>
      </c>
      <c r="L74" s="116">
        <v>1976.7661828037412</v>
      </c>
      <c r="M74" s="116">
        <v>1995.7846875068635</v>
      </c>
      <c r="N74" s="116">
        <v>2014.9006501083245</v>
      </c>
      <c r="O74" s="116">
        <v>2034.11635686814</v>
      </c>
      <c r="P74" s="116">
        <v>2053.4340540383309</v>
      </c>
      <c r="Q74" s="116">
        <v>2072.2665158561786</v>
      </c>
      <c r="R74" s="116">
        <v>2090.6454043176986</v>
      </c>
      <c r="S74" s="116">
        <v>2108.6008894229603</v>
      </c>
      <c r="T74" s="116">
        <v>2126.1617282245575</v>
      </c>
      <c r="U74" s="116">
        <v>2142.8752367032489</v>
      </c>
      <c r="V74" s="116">
        <v>2156.2859528995177</v>
      </c>
      <c r="W74" s="116">
        <v>2168.9670399082243</v>
      </c>
      <c r="X74" s="116">
        <v>2180.9972104515596</v>
      </c>
      <c r="Y74" s="116">
        <v>2192.132381095671</v>
      </c>
      <c r="Z74" s="116">
        <v>2202.515192622157</v>
      </c>
      <c r="AA74" s="116">
        <v>2212.2670059124539</v>
      </c>
      <c r="AB74" s="116">
        <v>2221.4910934993759</v>
      </c>
      <c r="AC74" s="116">
        <v>2480.2753524777841</v>
      </c>
      <c r="AD74" s="116">
        <v>2738.5548454077643</v>
      </c>
      <c r="AE74" s="116">
        <v>2996.4422086711493</v>
      </c>
      <c r="AF74" s="116">
        <v>3254.0277075087643</v>
      </c>
      <c r="AG74" s="116">
        <v>3511.3837097934675</v>
      </c>
      <c r="AH74" s="116">
        <v>3768.5682651829106</v>
      </c>
      <c r="AI74" s="116">
        <v>4025.6279685660515</v>
      </c>
      <c r="AJ74" s="116">
        <v>4282.6002509356113</v>
      </c>
      <c r="AK74" s="117">
        <v>4539.5152121930769</v>
      </c>
    </row>
    <row r="75" spans="2:37">
      <c r="B75" s="30" t="s">
        <v>135</v>
      </c>
      <c r="C75" s="118">
        <v>3800</v>
      </c>
      <c r="D75" s="116">
        <v>4005</v>
      </c>
      <c r="E75" s="116">
        <v>4005</v>
      </c>
      <c r="F75" s="116">
        <v>5005</v>
      </c>
      <c r="G75" s="116">
        <v>5005</v>
      </c>
      <c r="H75" s="116">
        <v>6005</v>
      </c>
      <c r="I75" s="116">
        <v>8405</v>
      </c>
      <c r="J75" s="116">
        <v>10405</v>
      </c>
      <c r="K75" s="116">
        <v>13205</v>
      </c>
      <c r="L75" s="116">
        <v>13205</v>
      </c>
      <c r="M75" s="116">
        <v>16505</v>
      </c>
      <c r="N75" s="116">
        <v>16505</v>
      </c>
      <c r="O75" s="116">
        <v>16505</v>
      </c>
      <c r="P75" s="116">
        <v>16505</v>
      </c>
      <c r="Q75" s="116">
        <v>16505</v>
      </c>
      <c r="R75" s="116">
        <v>16505</v>
      </c>
      <c r="S75" s="116">
        <v>16505</v>
      </c>
      <c r="T75" s="116">
        <v>16505</v>
      </c>
      <c r="U75" s="116">
        <v>16505</v>
      </c>
      <c r="V75" s="116">
        <v>16505</v>
      </c>
      <c r="W75" s="116">
        <v>16505</v>
      </c>
      <c r="X75" s="116">
        <v>16505</v>
      </c>
      <c r="Y75" s="116">
        <v>16505</v>
      </c>
      <c r="Z75" s="116">
        <v>16505</v>
      </c>
      <c r="AA75" s="116">
        <v>16505</v>
      </c>
      <c r="AB75" s="116">
        <v>16505</v>
      </c>
      <c r="AC75" s="116">
        <v>16505</v>
      </c>
      <c r="AD75" s="116">
        <v>16505</v>
      </c>
      <c r="AE75" s="116">
        <v>16505</v>
      </c>
      <c r="AF75" s="116">
        <v>16505</v>
      </c>
      <c r="AG75" s="116">
        <v>16505</v>
      </c>
      <c r="AH75" s="116">
        <v>16505</v>
      </c>
      <c r="AI75" s="116">
        <v>16505</v>
      </c>
      <c r="AJ75" s="116">
        <v>16505</v>
      </c>
      <c r="AK75" s="117">
        <v>16505</v>
      </c>
    </row>
    <row r="76" spans="2:37">
      <c r="B76" s="30" t="s">
        <v>136</v>
      </c>
      <c r="C76" s="118">
        <v>56</v>
      </c>
      <c r="D76" s="116">
        <v>62.5</v>
      </c>
      <c r="E76" s="116">
        <v>62.5</v>
      </c>
      <c r="F76" s="116">
        <v>73</v>
      </c>
      <c r="G76" s="116">
        <v>74.2</v>
      </c>
      <c r="H76" s="116">
        <v>84.2</v>
      </c>
      <c r="I76" s="116">
        <v>94.2</v>
      </c>
      <c r="J76" s="116">
        <v>104.2</v>
      </c>
      <c r="K76" s="116">
        <v>114.2</v>
      </c>
      <c r="L76" s="116">
        <v>485.2</v>
      </c>
      <c r="M76" s="116">
        <v>495.2</v>
      </c>
      <c r="N76" s="116">
        <v>661.2</v>
      </c>
      <c r="O76" s="116">
        <v>754.2</v>
      </c>
      <c r="P76" s="116">
        <v>1017.2</v>
      </c>
      <c r="Q76" s="116">
        <v>1087.2</v>
      </c>
      <c r="R76" s="116">
        <v>1097.2</v>
      </c>
      <c r="S76" s="116">
        <v>1127.2</v>
      </c>
      <c r="T76" s="116">
        <v>1137.2</v>
      </c>
      <c r="U76" s="116">
        <v>1157.2</v>
      </c>
      <c r="V76" s="116">
        <v>1157.2</v>
      </c>
      <c r="W76" s="116">
        <v>1167.2</v>
      </c>
      <c r="X76" s="116">
        <v>1167.2</v>
      </c>
      <c r="Y76" s="116">
        <v>1667.2</v>
      </c>
      <c r="Z76" s="116">
        <v>2167.1999999999998</v>
      </c>
      <c r="AA76" s="116">
        <v>2667.2</v>
      </c>
      <c r="AB76" s="116">
        <v>2667.2</v>
      </c>
      <c r="AC76" s="116">
        <v>3167.2</v>
      </c>
      <c r="AD76" s="116">
        <v>3167.2</v>
      </c>
      <c r="AE76" s="116">
        <v>3660.2</v>
      </c>
      <c r="AF76" s="116">
        <v>3660.2</v>
      </c>
      <c r="AG76" s="116">
        <v>4160.2</v>
      </c>
      <c r="AH76" s="116">
        <v>4160.2</v>
      </c>
      <c r="AI76" s="116">
        <v>4660.2</v>
      </c>
      <c r="AJ76" s="116">
        <v>5060.2</v>
      </c>
      <c r="AK76" s="117">
        <v>6060.2</v>
      </c>
    </row>
    <row r="77" spans="2:37">
      <c r="B77" s="30" t="s">
        <v>137</v>
      </c>
      <c r="C77" s="118">
        <v>8974</v>
      </c>
      <c r="D77" s="116">
        <v>8974</v>
      </c>
      <c r="E77" s="116">
        <v>8974</v>
      </c>
      <c r="F77" s="116">
        <v>8974</v>
      </c>
      <c r="G77" s="116">
        <v>8974</v>
      </c>
      <c r="H77" s="116">
        <v>8974</v>
      </c>
      <c r="I77" s="116">
        <v>8027</v>
      </c>
      <c r="J77" s="116">
        <v>7115</v>
      </c>
      <c r="K77" s="116">
        <v>4752</v>
      </c>
      <c r="L77" s="116">
        <v>4752</v>
      </c>
      <c r="M77" s="116">
        <v>4752</v>
      </c>
      <c r="N77" s="116">
        <v>4752</v>
      </c>
      <c r="O77" s="116">
        <v>3662</v>
      </c>
      <c r="P77" s="116">
        <v>4102</v>
      </c>
      <c r="Q77" s="116">
        <v>4286</v>
      </c>
      <c r="R77" s="116">
        <v>5956</v>
      </c>
      <c r="S77" s="116">
        <v>7356</v>
      </c>
      <c r="T77" s="116">
        <v>9026</v>
      </c>
      <c r="U77" s="116">
        <v>9026</v>
      </c>
      <c r="V77" s="116">
        <v>10696</v>
      </c>
      <c r="W77" s="116">
        <v>11825</v>
      </c>
      <c r="X77" s="116">
        <v>11825</v>
      </c>
      <c r="Y77" s="116">
        <v>12954</v>
      </c>
      <c r="Z77" s="116">
        <v>12954</v>
      </c>
      <c r="AA77" s="116">
        <v>14083</v>
      </c>
      <c r="AB77" s="116">
        <v>14083</v>
      </c>
      <c r="AC77" s="116">
        <v>14083</v>
      </c>
      <c r="AD77" s="116">
        <v>15000</v>
      </c>
      <c r="AE77" s="116">
        <v>15000</v>
      </c>
      <c r="AF77" s="116">
        <v>15000</v>
      </c>
      <c r="AG77" s="116">
        <v>15000</v>
      </c>
      <c r="AH77" s="116">
        <v>16000</v>
      </c>
      <c r="AI77" s="116">
        <v>16800</v>
      </c>
      <c r="AJ77" s="116">
        <v>17600</v>
      </c>
      <c r="AK77" s="117">
        <v>18600</v>
      </c>
    </row>
    <row r="78" spans="2:37">
      <c r="B78" s="30" t="s">
        <v>138</v>
      </c>
      <c r="C78" s="118">
        <v>5077.8</v>
      </c>
      <c r="D78" s="116">
        <v>5077.8</v>
      </c>
      <c r="E78" s="116">
        <v>7159.8</v>
      </c>
      <c r="F78" s="116">
        <v>7832.8</v>
      </c>
      <c r="G78" s="116">
        <v>8767.7999999999993</v>
      </c>
      <c r="H78" s="116">
        <v>9827.7999999999993</v>
      </c>
      <c r="I78" s="116">
        <v>9827.7999999999993</v>
      </c>
      <c r="J78" s="116">
        <v>10831.7</v>
      </c>
      <c r="K78" s="116">
        <v>11827.7</v>
      </c>
      <c r="L78" s="116">
        <v>13072.7</v>
      </c>
      <c r="M78" s="116">
        <v>15388.7</v>
      </c>
      <c r="N78" s="116">
        <v>15788.7</v>
      </c>
      <c r="O78" s="116">
        <v>16588.7</v>
      </c>
      <c r="P78" s="116">
        <v>17338.7</v>
      </c>
      <c r="Q78" s="116">
        <v>17838.7</v>
      </c>
      <c r="R78" s="116">
        <v>18338.7</v>
      </c>
      <c r="S78" s="116">
        <v>19338.7</v>
      </c>
      <c r="T78" s="116">
        <v>19338.7</v>
      </c>
      <c r="U78" s="116">
        <v>20838.7</v>
      </c>
      <c r="V78" s="116">
        <v>20838.7</v>
      </c>
      <c r="W78" s="116">
        <v>21338.7</v>
      </c>
      <c r="X78" s="116">
        <v>21338.7</v>
      </c>
      <c r="Y78" s="116">
        <v>21338.7</v>
      </c>
      <c r="Z78" s="116">
        <v>21338.7</v>
      </c>
      <c r="AA78" s="116">
        <v>21338.7</v>
      </c>
      <c r="AB78" s="116">
        <v>21338.7</v>
      </c>
      <c r="AC78" s="116">
        <v>21338.7</v>
      </c>
      <c r="AD78" s="116">
        <v>21338.7</v>
      </c>
      <c r="AE78" s="116">
        <v>21338.7</v>
      </c>
      <c r="AF78" s="116">
        <v>21338.7</v>
      </c>
      <c r="AG78" s="116">
        <v>21338.7</v>
      </c>
      <c r="AH78" s="116">
        <v>21338.7</v>
      </c>
      <c r="AI78" s="116">
        <v>21338.7</v>
      </c>
      <c r="AJ78" s="116">
        <v>21338.7</v>
      </c>
      <c r="AK78" s="117">
        <v>21338.7</v>
      </c>
    </row>
    <row r="79" spans="2:37">
      <c r="B79" s="30" t="s">
        <v>139</v>
      </c>
      <c r="C79" s="118">
        <v>10379.654856003512</v>
      </c>
      <c r="D79" s="116">
        <v>11368.7316961078</v>
      </c>
      <c r="E79" s="116">
        <v>12242.791220222512</v>
      </c>
      <c r="F79" s="116">
        <v>12547.231696748699</v>
      </c>
      <c r="G79" s="116">
        <v>12726.20478740643</v>
      </c>
      <c r="H79" s="116">
        <v>12871.596560948596</v>
      </c>
      <c r="I79" s="116">
        <v>13159.034217086206</v>
      </c>
      <c r="J79" s="116">
        <v>13779.263377833213</v>
      </c>
      <c r="K79" s="116">
        <v>14768.723818440079</v>
      </c>
      <c r="L79" s="116">
        <v>15342.88578654706</v>
      </c>
      <c r="M79" s="116">
        <v>15843.714776465866</v>
      </c>
      <c r="N79" s="116">
        <v>16008.287776753572</v>
      </c>
      <c r="O79" s="116">
        <v>16119.678627524936</v>
      </c>
      <c r="P79" s="116">
        <v>16275.354867796334</v>
      </c>
      <c r="Q79" s="116">
        <v>16385.353128475726</v>
      </c>
      <c r="R79" s="116">
        <v>16494.707318214329</v>
      </c>
      <c r="S79" s="116">
        <v>16601.845330936361</v>
      </c>
      <c r="T79" s="116">
        <v>16706.828459525241</v>
      </c>
      <c r="U79" s="116">
        <v>16809.715333170578</v>
      </c>
      <c r="V79" s="116">
        <v>16910.56211232335</v>
      </c>
      <c r="W79" s="116">
        <v>17009.422663354675</v>
      </c>
      <c r="X79" s="116">
        <v>17106.348715511784</v>
      </c>
      <c r="Y79" s="116">
        <v>17201.39000238265</v>
      </c>
      <c r="Z79" s="116">
        <v>17294.594389762173</v>
      </c>
      <c r="AA79" s="116">
        <v>17386.007991545292</v>
      </c>
      <c r="AB79" s="116">
        <v>17475.675275047681</v>
      </c>
      <c r="AC79" s="116">
        <v>17563.639156964535</v>
      </c>
      <c r="AD79" s="116">
        <v>17649.941091017081</v>
      </c>
      <c r="AE79" s="116">
        <v>17734.621148199352</v>
      </c>
      <c r="AF79" s="116">
        <v>17817.718090421149</v>
      </c>
      <c r="AG79" s="116">
        <v>17899.269438242867</v>
      </c>
      <c r="AH79" s="116">
        <v>17979.311533312244</v>
      </c>
      <c r="AI79" s="116">
        <v>18057.879596039125</v>
      </c>
      <c r="AJ79" s="116">
        <v>18135.007778980438</v>
      </c>
      <c r="AK79" s="117">
        <v>18210.729216352556</v>
      </c>
    </row>
    <row r="80" spans="2:37">
      <c r="B80" s="30" t="s">
        <v>140</v>
      </c>
      <c r="C80" s="118">
        <v>11313.874994769996</v>
      </c>
      <c r="D80" s="116">
        <v>12516.612637687153</v>
      </c>
      <c r="E80" s="116">
        <v>13366.076560450561</v>
      </c>
      <c r="F80" s="116">
        <v>14237.166066047945</v>
      </c>
      <c r="G80" s="116">
        <v>15278.395204322123</v>
      </c>
      <c r="H80" s="116">
        <v>16453.051526713134</v>
      </c>
      <c r="I80" s="116">
        <v>17916.269800198239</v>
      </c>
      <c r="J80" s="116">
        <v>19535.531061699792</v>
      </c>
      <c r="K80" s="116">
        <v>21512.063061630703</v>
      </c>
      <c r="L80" s="116">
        <v>23533.580682802025</v>
      </c>
      <c r="M80" s="116">
        <v>25574.98705350516</v>
      </c>
      <c r="N80" s="116">
        <v>27532.325390842914</v>
      </c>
      <c r="O80" s="116">
        <v>29302.924802545251</v>
      </c>
      <c r="P80" s="116">
        <v>30745.274046207865</v>
      </c>
      <c r="Q80" s="116">
        <v>32048.460386286482</v>
      </c>
      <c r="R80" s="116">
        <v>33313.842807532288</v>
      </c>
      <c r="S80" s="116">
        <v>34487.418837972538</v>
      </c>
      <c r="T80" s="116">
        <v>35574.11417250213</v>
      </c>
      <c r="U80" s="116">
        <v>36619.691320599828</v>
      </c>
      <c r="V80" s="116">
        <v>37532.816390115215</v>
      </c>
      <c r="W80" s="116">
        <v>38405.610598901476</v>
      </c>
      <c r="X80" s="116">
        <v>39146.961520130761</v>
      </c>
      <c r="Y80" s="116">
        <v>39750.291820497754</v>
      </c>
      <c r="Z80" s="116">
        <v>40324.550129716779</v>
      </c>
      <c r="AA80" s="116">
        <v>40763.295269033653</v>
      </c>
      <c r="AB80" s="116">
        <v>41102.040408350484</v>
      </c>
      <c r="AC80" s="116">
        <v>41440.785547667387</v>
      </c>
      <c r="AD80" s="116">
        <v>41779.530686984188</v>
      </c>
      <c r="AE80" s="116">
        <v>42118.275826301091</v>
      </c>
      <c r="AF80" s="116">
        <v>42457.020965617987</v>
      </c>
      <c r="AG80" s="116">
        <v>42795.766104934788</v>
      </c>
      <c r="AH80" s="116">
        <v>43134.511244251684</v>
      </c>
      <c r="AI80" s="116">
        <v>43473.256383568587</v>
      </c>
      <c r="AJ80" s="116">
        <v>43812.001522885388</v>
      </c>
      <c r="AK80" s="117">
        <v>44150.746662202291</v>
      </c>
    </row>
    <row r="81" spans="2:37">
      <c r="B81" s="30" t="s">
        <v>141</v>
      </c>
      <c r="C81" s="118">
        <v>2974.3656562199767</v>
      </c>
      <c r="D81" s="116">
        <v>3450.6269087325572</v>
      </c>
      <c r="E81" s="116">
        <v>4231.8426784426883</v>
      </c>
      <c r="F81" s="116">
        <v>4919.5339488402788</v>
      </c>
      <c r="G81" s="116">
        <v>5374.4576415317988</v>
      </c>
      <c r="H81" s="116">
        <v>5910.7998788429477</v>
      </c>
      <c r="I81" s="116">
        <v>6517.7156719619607</v>
      </c>
      <c r="J81" s="116">
        <v>7081.9881863452811</v>
      </c>
      <c r="K81" s="116">
        <v>7732.0738766570921</v>
      </c>
      <c r="L81" s="116">
        <v>8493.1234661912804</v>
      </c>
      <c r="M81" s="116">
        <v>9251.7874264383827</v>
      </c>
      <c r="N81" s="116">
        <v>10101.284228491342</v>
      </c>
      <c r="O81" s="116">
        <v>11007.291649913946</v>
      </c>
      <c r="P81" s="116">
        <v>12008.173831446176</v>
      </c>
      <c r="Q81" s="116">
        <v>12697.905799872164</v>
      </c>
      <c r="R81" s="116">
        <v>13233.623520591747</v>
      </c>
      <c r="S81" s="116">
        <v>13771.28953128019</v>
      </c>
      <c r="T81" s="116">
        <v>14283.032762936769</v>
      </c>
      <c r="U81" s="116">
        <v>14717.606697622146</v>
      </c>
      <c r="V81" s="116">
        <v>14973.610594299666</v>
      </c>
      <c r="W81" s="116">
        <v>15119.766964648205</v>
      </c>
      <c r="X81" s="116">
        <v>15274.722056924626</v>
      </c>
      <c r="Y81" s="116">
        <v>15430.210436841628</v>
      </c>
      <c r="Z81" s="116">
        <v>15586.238770494716</v>
      </c>
      <c r="AA81" s="116">
        <v>15710.61403383707</v>
      </c>
      <c r="AB81" s="116">
        <v>15835.077863090984</v>
      </c>
      <c r="AC81" s="116">
        <v>15959.630701086018</v>
      </c>
      <c r="AD81" s="116">
        <v>16084.272992865879</v>
      </c>
      <c r="AE81" s="116">
        <v>16209.005185699487</v>
      </c>
      <c r="AF81" s="116">
        <v>16333.827729092114</v>
      </c>
      <c r="AG81" s="116">
        <v>16458.741074796555</v>
      </c>
      <c r="AH81" s="116">
        <v>16583.745676824365</v>
      </c>
      <c r="AI81" s="116">
        <v>16708.841991457164</v>
      </c>
      <c r="AJ81" s="116">
        <v>16834.030477257984</v>
      </c>
      <c r="AK81" s="117">
        <v>16959.311595082654</v>
      </c>
    </row>
    <row r="82" spans="2:37">
      <c r="B82" s="30" t="s">
        <v>215</v>
      </c>
      <c r="C82" s="118">
        <v>2794.4655455146899</v>
      </c>
      <c r="D82" s="116">
        <v>2935.9812965895117</v>
      </c>
      <c r="E82" s="116">
        <v>3266.3419844012715</v>
      </c>
      <c r="F82" s="116">
        <v>3546.0740652339537</v>
      </c>
      <c r="G82" s="116">
        <v>3698.0677069322469</v>
      </c>
      <c r="H82" s="116">
        <v>3816.0869589702806</v>
      </c>
      <c r="I82" s="116">
        <v>3948.8087849995495</v>
      </c>
      <c r="J82" s="116">
        <v>4073.5636521891547</v>
      </c>
      <c r="K82" s="116">
        <v>4213.1093101611614</v>
      </c>
      <c r="L82" s="116">
        <v>4360.364317066992</v>
      </c>
      <c r="M82" s="116">
        <v>4551.1339430317466</v>
      </c>
      <c r="N82" s="116">
        <v>4731.8920819415544</v>
      </c>
      <c r="O82" s="116">
        <v>4935.0852604252041</v>
      </c>
      <c r="P82" s="116">
        <v>5147.2366084594778</v>
      </c>
      <c r="Q82" s="116">
        <v>5393.2426246890645</v>
      </c>
      <c r="R82" s="116">
        <v>5604.0378977459504</v>
      </c>
      <c r="S82" s="116">
        <v>5800.0531963142594</v>
      </c>
      <c r="T82" s="116">
        <v>5979.4865427394088</v>
      </c>
      <c r="U82" s="116">
        <v>6196.6748599832554</v>
      </c>
      <c r="V82" s="116">
        <v>6345.4682108901407</v>
      </c>
      <c r="W82" s="116">
        <v>6473.1379726684072</v>
      </c>
      <c r="X82" s="116">
        <v>6541.3616331570265</v>
      </c>
      <c r="Y82" s="116">
        <v>6580.6808386803459</v>
      </c>
      <c r="Z82" s="116">
        <v>6595.1248228895838</v>
      </c>
      <c r="AA82" s="116">
        <v>6586.0489074545094</v>
      </c>
      <c r="AB82" s="116">
        <v>6585.2471629989323</v>
      </c>
      <c r="AC82" s="116">
        <v>6585.7361106697563</v>
      </c>
      <c r="AD82" s="116">
        <v>6591.7212121502662</v>
      </c>
      <c r="AE82" s="116">
        <v>6601.5317719968598</v>
      </c>
      <c r="AF82" s="116">
        <v>6614.1632876344311</v>
      </c>
      <c r="AG82" s="116">
        <v>6630.6039022381729</v>
      </c>
      <c r="AH82" s="116">
        <v>6649.1897855638672</v>
      </c>
      <c r="AI82" s="116">
        <v>6671.3702091198793</v>
      </c>
      <c r="AJ82" s="116">
        <v>6692.9722933114235</v>
      </c>
      <c r="AK82" s="117">
        <v>6715.8480140220227</v>
      </c>
    </row>
    <row r="83" spans="2:37">
      <c r="B83" s="30" t="s">
        <v>151</v>
      </c>
      <c r="C83" s="124">
        <v>0.73440077443459795</v>
      </c>
      <c r="D83" s="124">
        <v>0.71572445313715294</v>
      </c>
      <c r="E83" s="124">
        <v>0.6931336571050235</v>
      </c>
      <c r="F83" s="124">
        <v>0.66660589319726038</v>
      </c>
      <c r="G83" s="124">
        <v>0.64065986000286601</v>
      </c>
      <c r="H83" s="124">
        <v>0.62522742380953633</v>
      </c>
      <c r="I83" s="124">
        <v>0.60788400828854117</v>
      </c>
      <c r="J83" s="124">
        <v>0.59919280515583806</v>
      </c>
      <c r="K83" s="124">
        <v>0.60175897022310554</v>
      </c>
      <c r="L83" s="124">
        <v>0.59614127802944361</v>
      </c>
      <c r="M83" s="124">
        <v>0.59480159183947601</v>
      </c>
      <c r="N83" s="124">
        <v>0.57601204821208019</v>
      </c>
      <c r="O83" s="124">
        <v>0.56220075718273199</v>
      </c>
      <c r="P83" s="124">
        <v>0.5494701390858272</v>
      </c>
      <c r="Q83" s="124">
        <v>0.54111692861509819</v>
      </c>
      <c r="R83" s="124">
        <v>0.52831169394724398</v>
      </c>
      <c r="S83" s="124">
        <v>0.51999849710709667</v>
      </c>
      <c r="T83" s="124">
        <v>0.50844670893317589</v>
      </c>
      <c r="U83" s="124">
        <v>0.50342618065513245</v>
      </c>
      <c r="V83" s="124">
        <v>0.4970908033798051</v>
      </c>
      <c r="W83" s="124">
        <v>0.49797188895501143</v>
      </c>
      <c r="X83" s="124">
        <v>0.4924166564378139</v>
      </c>
      <c r="Y83" s="124">
        <v>0.49094374445326977</v>
      </c>
      <c r="Z83" s="124">
        <v>0.48913765479970772</v>
      </c>
      <c r="AA83" s="124">
        <v>0.49133859032038174</v>
      </c>
      <c r="AB83" s="124">
        <v>0.48865861710409847</v>
      </c>
      <c r="AC83" s="124">
        <v>0.48882967703631369</v>
      </c>
      <c r="AD83" s="124">
        <v>0.48987252374483958</v>
      </c>
      <c r="AE83" s="124">
        <v>0.48964465908784888</v>
      </c>
      <c r="AF83" s="124">
        <v>0.48804658445589666</v>
      </c>
      <c r="AG83" s="124">
        <v>0.48710779106119495</v>
      </c>
      <c r="AH83" s="124">
        <v>0.48853369768262178</v>
      </c>
      <c r="AI83" s="124">
        <v>0.49057001751111573</v>
      </c>
      <c r="AJ83" s="124">
        <v>0.49233389381412379</v>
      </c>
      <c r="AK83" s="124">
        <v>0.4967562996498201</v>
      </c>
    </row>
    <row r="84" spans="2:37" ht="13.5" thickBot="1">
      <c r="B84" s="30" t="s">
        <v>149</v>
      </c>
      <c r="C84" s="122">
        <v>0.26559922556540205</v>
      </c>
      <c r="D84" s="122">
        <v>0.28427554686284706</v>
      </c>
      <c r="E84" s="122">
        <v>0.3068663428949765</v>
      </c>
      <c r="F84" s="122">
        <v>0.33339410680273962</v>
      </c>
      <c r="G84" s="122">
        <v>0.35934013999713399</v>
      </c>
      <c r="H84" s="122">
        <v>0.37477257619046367</v>
      </c>
      <c r="I84" s="122">
        <v>0.39211599171145883</v>
      </c>
      <c r="J84" s="122">
        <v>0.40080719484416194</v>
      </c>
      <c r="K84" s="122">
        <v>0.39824102977689446</v>
      </c>
      <c r="L84" s="122">
        <v>0.40385872197055639</v>
      </c>
      <c r="M84" s="122">
        <v>0.40519840816052399</v>
      </c>
      <c r="N84" s="122">
        <v>0.42398795178791981</v>
      </c>
      <c r="O84" s="122">
        <v>0.43779924281726801</v>
      </c>
      <c r="P84" s="122">
        <v>0.4505298609141728</v>
      </c>
      <c r="Q84" s="122">
        <v>0.45888307138490181</v>
      </c>
      <c r="R84" s="122">
        <v>0.47168830605275602</v>
      </c>
      <c r="S84" s="122">
        <v>0.48000150289290333</v>
      </c>
      <c r="T84" s="122">
        <v>0.49155329106682411</v>
      </c>
      <c r="U84" s="122">
        <v>0.49657381934486755</v>
      </c>
      <c r="V84" s="122">
        <v>0.50290919662019484</v>
      </c>
      <c r="W84" s="122">
        <v>0.50202811104498857</v>
      </c>
      <c r="X84" s="122">
        <v>0.50758334356218615</v>
      </c>
      <c r="Y84" s="122">
        <v>0.50905625554673017</v>
      </c>
      <c r="Z84" s="122">
        <v>0.51086234520029228</v>
      </c>
      <c r="AA84" s="122">
        <v>0.50866140967961826</v>
      </c>
      <c r="AB84" s="122">
        <v>0.51134138289590148</v>
      </c>
      <c r="AC84" s="122">
        <v>0.51117032296368636</v>
      </c>
      <c r="AD84" s="122">
        <v>0.51012747625516042</v>
      </c>
      <c r="AE84" s="122">
        <v>0.51035534091215107</v>
      </c>
      <c r="AF84" s="122">
        <v>0.51195341554410334</v>
      </c>
      <c r="AG84" s="122">
        <v>0.51289220893880505</v>
      </c>
      <c r="AH84" s="122">
        <v>0.51146630231737822</v>
      </c>
      <c r="AI84" s="122">
        <v>0.50942998248888427</v>
      </c>
      <c r="AJ84" s="122">
        <v>0.50766610618587626</v>
      </c>
      <c r="AK84" s="123">
        <v>0.50324370035017996</v>
      </c>
    </row>
    <row r="89" spans="2:37">
      <c r="B89" s="1" t="s">
        <v>32</v>
      </c>
      <c r="M89" s="1" t="s">
        <v>80</v>
      </c>
    </row>
    <row r="121" spans="2:13">
      <c r="B121" s="1" t="s">
        <v>81</v>
      </c>
      <c r="M121" s="1" t="s">
        <v>31</v>
      </c>
    </row>
  </sheetData>
  <pageMargins left="0.7" right="0.7" top="0.75" bottom="0.75" header="0.3" footer="0.3"/>
  <pageSetup paperSize="9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92"/>
  <sheetViews>
    <sheetView showGridLines="0" zoomScale="70" zoomScaleNormal="70" workbookViewId="0">
      <selection activeCell="BA16" sqref="BA16"/>
    </sheetView>
  </sheetViews>
  <sheetFormatPr defaultColWidth="9" defaultRowHeight="14.25"/>
  <cols>
    <col min="1" max="16" width="9" style="579"/>
    <col min="17" max="17" width="23.125" style="579" bestFit="1" customWidth="1"/>
    <col min="18" max="18" width="10" style="579" bestFit="1" customWidth="1"/>
    <col min="19" max="19" width="11.5" style="579" customWidth="1"/>
    <col min="20" max="20" width="10.875" style="579" bestFit="1" customWidth="1"/>
    <col min="21" max="22" width="11.25" style="579" bestFit="1" customWidth="1"/>
    <col min="23" max="23" width="10.875" style="579" bestFit="1" customWidth="1"/>
    <col min="24" max="24" width="11.5" style="579" bestFit="1" customWidth="1"/>
    <col min="25" max="25" width="11.25" style="579" bestFit="1" customWidth="1"/>
    <col min="26" max="26" width="10.875" style="579" bestFit="1" customWidth="1"/>
    <col min="27" max="40" width="11.5" style="579" bestFit="1" customWidth="1"/>
    <col min="41" max="41" width="11.875" style="579" bestFit="1" customWidth="1"/>
    <col min="42" max="47" width="11.5" style="579" bestFit="1" customWidth="1"/>
    <col min="48" max="48" width="11.875" style="579" bestFit="1" customWidth="1"/>
    <col min="49" max="49" width="11.5" style="579" bestFit="1" customWidth="1"/>
    <col min="50" max="50" width="11.875" style="579" bestFit="1" customWidth="1"/>
    <col min="51" max="51" width="11.5" style="579" bestFit="1" customWidth="1"/>
    <col min="52" max="53" width="11.875" style="579" bestFit="1" customWidth="1"/>
    <col min="54" max="16384" width="9" style="579"/>
  </cols>
  <sheetData>
    <row r="1" spans="1:53" ht="15.75">
      <c r="A1" s="636" t="s">
        <v>341</v>
      </c>
    </row>
    <row r="2" spans="1:53" ht="15">
      <c r="A2" s="224"/>
    </row>
    <row r="4" spans="1:53" ht="15">
      <c r="Q4" s="224" t="s">
        <v>342</v>
      </c>
    </row>
    <row r="6" spans="1:53" ht="15">
      <c r="Q6" s="149" t="s">
        <v>148</v>
      </c>
      <c r="R6" s="149">
        <v>2015</v>
      </c>
      <c r="S6" s="149">
        <v>2016</v>
      </c>
      <c r="T6" s="149">
        <v>2017</v>
      </c>
      <c r="U6" s="149">
        <v>2018</v>
      </c>
      <c r="V6" s="149">
        <v>2019</v>
      </c>
      <c r="W6" s="149">
        <v>2020</v>
      </c>
      <c r="X6" s="149">
        <v>2021</v>
      </c>
      <c r="Y6" s="149">
        <v>2022</v>
      </c>
      <c r="Z6" s="149">
        <v>2023</v>
      </c>
      <c r="AA6" s="149">
        <v>2024</v>
      </c>
      <c r="AB6" s="149">
        <v>2025</v>
      </c>
      <c r="AC6" s="149">
        <v>2026</v>
      </c>
      <c r="AD6" s="149">
        <v>2027</v>
      </c>
      <c r="AE6" s="149">
        <v>2028</v>
      </c>
      <c r="AF6" s="149">
        <v>2029</v>
      </c>
      <c r="AG6" s="149">
        <v>2030</v>
      </c>
      <c r="AH6" s="149">
        <v>2031</v>
      </c>
      <c r="AI6" s="149">
        <v>2032</v>
      </c>
      <c r="AJ6" s="149">
        <v>2033</v>
      </c>
      <c r="AK6" s="149">
        <v>2034</v>
      </c>
      <c r="AL6" s="149">
        <v>2035</v>
      </c>
      <c r="AM6" s="149">
        <v>2036</v>
      </c>
      <c r="AN6" s="149">
        <v>2037</v>
      </c>
      <c r="AO6" s="149">
        <v>2038</v>
      </c>
      <c r="AP6" s="149">
        <v>2039</v>
      </c>
      <c r="AQ6" s="149">
        <v>2040</v>
      </c>
      <c r="AR6" s="149">
        <v>2041</v>
      </c>
      <c r="AS6" s="149">
        <v>2042</v>
      </c>
      <c r="AT6" s="149">
        <v>2043</v>
      </c>
      <c r="AU6" s="149">
        <v>2044</v>
      </c>
      <c r="AV6" s="149">
        <v>2045</v>
      </c>
      <c r="AW6" s="149">
        <v>2046</v>
      </c>
      <c r="AX6" s="149">
        <v>2047</v>
      </c>
      <c r="AY6" s="149">
        <v>2048</v>
      </c>
      <c r="AZ6" s="149">
        <v>2049</v>
      </c>
      <c r="BA6" s="149">
        <v>2050</v>
      </c>
    </row>
    <row r="7" spans="1:53">
      <c r="Q7" s="580" t="s">
        <v>124</v>
      </c>
      <c r="R7" s="581"/>
      <c r="S7" s="581">
        <f>S33+S77</f>
        <v>3589</v>
      </c>
      <c r="T7" s="581">
        <f>T33+T77</f>
        <v>3712</v>
      </c>
      <c r="U7" s="581">
        <f t="shared" ref="U7:AZ7" si="0">U33+U77</f>
        <v>4135</v>
      </c>
      <c r="V7" s="581">
        <f t="shared" si="0"/>
        <v>5318</v>
      </c>
      <c r="W7" s="581">
        <f t="shared" si="0"/>
        <v>5808</v>
      </c>
      <c r="X7" s="581">
        <f t="shared" si="0"/>
        <v>5870</v>
      </c>
      <c r="Y7" s="581">
        <f t="shared" si="0"/>
        <v>5996</v>
      </c>
      <c r="Z7" s="581">
        <f t="shared" si="0"/>
        <v>6123</v>
      </c>
      <c r="AA7" s="581">
        <f t="shared" si="0"/>
        <v>6296</v>
      </c>
      <c r="AB7" s="581">
        <f t="shared" si="0"/>
        <v>6618</v>
      </c>
      <c r="AC7" s="581">
        <f t="shared" si="0"/>
        <v>6829</v>
      </c>
      <c r="AD7" s="581">
        <f t="shared" si="0"/>
        <v>7703</v>
      </c>
      <c r="AE7" s="581">
        <f t="shared" si="0"/>
        <v>7891</v>
      </c>
      <c r="AF7" s="581">
        <f t="shared" si="0"/>
        <v>8443</v>
      </c>
      <c r="AG7" s="581">
        <f t="shared" si="0"/>
        <v>8596</v>
      </c>
      <c r="AH7" s="581">
        <f t="shared" si="0"/>
        <v>8713</v>
      </c>
      <c r="AI7" s="581">
        <f t="shared" si="0"/>
        <v>8802</v>
      </c>
      <c r="AJ7" s="581">
        <f t="shared" si="0"/>
        <v>8840</v>
      </c>
      <c r="AK7" s="581">
        <f t="shared" si="0"/>
        <v>8937</v>
      </c>
      <c r="AL7" s="581">
        <f t="shared" si="0"/>
        <v>8937</v>
      </c>
      <c r="AM7" s="581">
        <f t="shared" si="0"/>
        <v>8961</v>
      </c>
      <c r="AN7" s="581">
        <f t="shared" si="0"/>
        <v>9047</v>
      </c>
      <c r="AO7" s="581">
        <f t="shared" si="0"/>
        <v>9261</v>
      </c>
      <c r="AP7" s="581">
        <f t="shared" si="0"/>
        <v>9418</v>
      </c>
      <c r="AQ7" s="581">
        <f t="shared" si="0"/>
        <v>9501</v>
      </c>
      <c r="AR7" s="581">
        <f t="shared" si="0"/>
        <v>9634</v>
      </c>
      <c r="AS7" s="581">
        <f t="shared" si="0"/>
        <v>9724</v>
      </c>
      <c r="AT7" s="581">
        <f t="shared" si="0"/>
        <v>9783</v>
      </c>
      <c r="AU7" s="581">
        <f t="shared" si="0"/>
        <v>9862</v>
      </c>
      <c r="AV7" s="581">
        <f t="shared" si="0"/>
        <v>9901</v>
      </c>
      <c r="AW7" s="581">
        <f t="shared" si="0"/>
        <v>9973</v>
      </c>
      <c r="AX7" s="581">
        <f t="shared" si="0"/>
        <v>9901</v>
      </c>
      <c r="AY7" s="581">
        <f t="shared" si="0"/>
        <v>9826</v>
      </c>
      <c r="AZ7" s="581">
        <f t="shared" si="0"/>
        <v>9731</v>
      </c>
      <c r="BA7" s="581">
        <f>BA33+BA77</f>
        <v>9670</v>
      </c>
    </row>
    <row r="8" spans="1:53">
      <c r="Q8" s="582" t="s">
        <v>129</v>
      </c>
      <c r="R8" s="583"/>
      <c r="S8" s="583">
        <f>S34+S68</f>
        <v>2841.9976999999999</v>
      </c>
      <c r="T8" s="583">
        <f t="shared" ref="T8:BA8" si="1">T34+T68</f>
        <v>3096.8456160259566</v>
      </c>
      <c r="U8" s="583">
        <f t="shared" si="1"/>
        <v>3538.1391185232751</v>
      </c>
      <c r="V8" s="583">
        <f t="shared" si="1"/>
        <v>3609.4098935513421</v>
      </c>
      <c r="W8" s="583">
        <f t="shared" si="1"/>
        <v>4255.2865719873425</v>
      </c>
      <c r="X8" s="583">
        <f t="shared" si="1"/>
        <v>4550.9941115864713</v>
      </c>
      <c r="Y8" s="583">
        <f t="shared" si="1"/>
        <v>4655.2410176262692</v>
      </c>
      <c r="Z8" s="583">
        <f t="shared" si="1"/>
        <v>4880.0475843799359</v>
      </c>
      <c r="AA8" s="583">
        <f t="shared" si="1"/>
        <v>4983.7771173801475</v>
      </c>
      <c r="AB8" s="583">
        <f t="shared" si="1"/>
        <v>5297.4492957188704</v>
      </c>
      <c r="AC8" s="583">
        <f t="shared" si="1"/>
        <v>5312.0818747257836</v>
      </c>
      <c r="AD8" s="583">
        <f t="shared" si="1"/>
        <v>5281.6909583282395</v>
      </c>
      <c r="AE8" s="583">
        <f t="shared" si="1"/>
        <v>5295.1603777383407</v>
      </c>
      <c r="AF8" s="583">
        <f t="shared" si="1"/>
        <v>5253.5653818920628</v>
      </c>
      <c r="AG8" s="583">
        <f t="shared" si="1"/>
        <v>5266.9184718003962</v>
      </c>
      <c r="AH8" s="583">
        <f t="shared" si="1"/>
        <v>5280.2310991849081</v>
      </c>
      <c r="AI8" s="583">
        <f t="shared" si="1"/>
        <v>5293.5137928185077</v>
      </c>
      <c r="AJ8" s="583">
        <f t="shared" si="1"/>
        <v>5305.4783615385859</v>
      </c>
      <c r="AK8" s="583">
        <f t="shared" si="1"/>
        <v>5317.3694887778129</v>
      </c>
      <c r="AL8" s="583">
        <f t="shared" si="1"/>
        <v>5329.1957817499133</v>
      </c>
      <c r="AM8" s="583">
        <f t="shared" si="1"/>
        <v>5339.5780894380268</v>
      </c>
      <c r="AN8" s="583">
        <f t="shared" si="1"/>
        <v>5349.856253767357</v>
      </c>
      <c r="AO8" s="583">
        <f t="shared" si="1"/>
        <v>5360.0376563678619</v>
      </c>
      <c r="AP8" s="583">
        <f t="shared" si="1"/>
        <v>5368.6649294296467</v>
      </c>
      <c r="AQ8" s="583">
        <f t="shared" si="1"/>
        <v>5377.1624873610899</v>
      </c>
      <c r="AR8" s="583">
        <f t="shared" si="1"/>
        <v>5174.0159304117087</v>
      </c>
      <c r="AS8" s="583">
        <f t="shared" si="1"/>
        <v>4777.6625796317239</v>
      </c>
      <c r="AT8" s="583">
        <f t="shared" si="1"/>
        <v>4781.111861151795</v>
      </c>
      <c r="AU8" s="583">
        <f t="shared" si="1"/>
        <v>4782.8382121396771</v>
      </c>
      <c r="AV8" s="583">
        <f t="shared" si="1"/>
        <v>4784.372354014311</v>
      </c>
      <c r="AW8" s="583">
        <f t="shared" si="1"/>
        <v>4484.372354014311</v>
      </c>
      <c r="AX8" s="583">
        <f t="shared" si="1"/>
        <v>4484.372354014311</v>
      </c>
      <c r="AY8" s="583">
        <f t="shared" si="1"/>
        <v>4184.372354014311</v>
      </c>
      <c r="AZ8" s="583">
        <f t="shared" si="1"/>
        <v>4184.372354014311</v>
      </c>
      <c r="BA8" s="583">
        <f t="shared" si="1"/>
        <v>3884.372354014311</v>
      </c>
    </row>
    <row r="9" spans="1:53">
      <c r="Q9" s="582" t="s">
        <v>130</v>
      </c>
      <c r="R9" s="583"/>
      <c r="S9" s="583">
        <f>S36</f>
        <v>0</v>
      </c>
      <c r="T9" s="583">
        <f t="shared" ref="T9:BA9" si="2">T36</f>
        <v>0</v>
      </c>
      <c r="U9" s="583">
        <f t="shared" si="2"/>
        <v>0</v>
      </c>
      <c r="V9" s="583">
        <f t="shared" si="2"/>
        <v>0</v>
      </c>
      <c r="W9" s="583">
        <f t="shared" si="2"/>
        <v>0</v>
      </c>
      <c r="X9" s="583">
        <f t="shared" si="2"/>
        <v>0</v>
      </c>
      <c r="Y9" s="583">
        <f t="shared" si="2"/>
        <v>0</v>
      </c>
      <c r="Z9" s="583">
        <f t="shared" si="2"/>
        <v>0</v>
      </c>
      <c r="AA9" s="583">
        <f t="shared" si="2"/>
        <v>0</v>
      </c>
      <c r="AB9" s="583">
        <f t="shared" si="2"/>
        <v>0</v>
      </c>
      <c r="AC9" s="583">
        <f t="shared" si="2"/>
        <v>0</v>
      </c>
      <c r="AD9" s="583">
        <f t="shared" si="2"/>
        <v>0</v>
      </c>
      <c r="AE9" s="583">
        <f t="shared" si="2"/>
        <v>0</v>
      </c>
      <c r="AF9" s="583">
        <f t="shared" si="2"/>
        <v>0</v>
      </c>
      <c r="AG9" s="583">
        <f t="shared" si="2"/>
        <v>900</v>
      </c>
      <c r="AH9" s="583">
        <f t="shared" si="2"/>
        <v>1800</v>
      </c>
      <c r="AI9" s="583">
        <f t="shared" si="2"/>
        <v>2700</v>
      </c>
      <c r="AJ9" s="583">
        <f t="shared" si="2"/>
        <v>3600</v>
      </c>
      <c r="AK9" s="583">
        <f t="shared" si="2"/>
        <v>4550</v>
      </c>
      <c r="AL9" s="583">
        <f t="shared" si="2"/>
        <v>5900</v>
      </c>
      <c r="AM9" s="583">
        <f t="shared" si="2"/>
        <v>7370</v>
      </c>
      <c r="AN9" s="583">
        <f t="shared" si="2"/>
        <v>8270</v>
      </c>
      <c r="AO9" s="583">
        <f t="shared" si="2"/>
        <v>8270</v>
      </c>
      <c r="AP9" s="583">
        <f t="shared" si="2"/>
        <v>8270</v>
      </c>
      <c r="AQ9" s="583">
        <f t="shared" si="2"/>
        <v>8270</v>
      </c>
      <c r="AR9" s="583">
        <f t="shared" si="2"/>
        <v>8270</v>
      </c>
      <c r="AS9" s="583">
        <f t="shared" si="2"/>
        <v>9000</v>
      </c>
      <c r="AT9" s="583">
        <f t="shared" si="2"/>
        <v>10000</v>
      </c>
      <c r="AU9" s="583">
        <f t="shared" si="2"/>
        <v>11000</v>
      </c>
      <c r="AV9" s="583">
        <f t="shared" si="2"/>
        <v>11900</v>
      </c>
      <c r="AW9" s="583">
        <f t="shared" si="2"/>
        <v>12000</v>
      </c>
      <c r="AX9" s="583">
        <f t="shared" si="2"/>
        <v>12500</v>
      </c>
      <c r="AY9" s="583">
        <f t="shared" si="2"/>
        <v>13200</v>
      </c>
      <c r="AZ9" s="583">
        <f t="shared" si="2"/>
        <v>13800</v>
      </c>
      <c r="BA9" s="583">
        <f t="shared" si="2"/>
        <v>14500</v>
      </c>
    </row>
    <row r="10" spans="1:53">
      <c r="Q10" s="584" t="s">
        <v>131</v>
      </c>
      <c r="R10" s="583"/>
      <c r="S10" s="583">
        <f>S37+S69</f>
        <v>4023.0148992218637</v>
      </c>
      <c r="T10" s="583">
        <f t="shared" ref="T10:BA10" si="3">T37+T69</f>
        <v>4420.5680999774158</v>
      </c>
      <c r="U10" s="583">
        <f t="shared" si="3"/>
        <v>4544.1766949829689</v>
      </c>
      <c r="V10" s="583">
        <f t="shared" si="3"/>
        <v>4366.5393948993151</v>
      </c>
      <c r="W10" s="583">
        <f t="shared" si="3"/>
        <v>4492.7763679090749</v>
      </c>
      <c r="X10" s="583">
        <f t="shared" si="3"/>
        <v>4481.6726780788067</v>
      </c>
      <c r="Y10" s="583">
        <f t="shared" si="3"/>
        <v>4482.9199325844147</v>
      </c>
      <c r="Z10" s="583">
        <f t="shared" si="3"/>
        <v>4647.3984384756532</v>
      </c>
      <c r="AA10" s="583">
        <f t="shared" si="3"/>
        <v>4666.8613697068486</v>
      </c>
      <c r="AB10" s="583">
        <f t="shared" si="3"/>
        <v>4565.2443795551844</v>
      </c>
      <c r="AC10" s="583">
        <f t="shared" si="3"/>
        <v>4565.1639959969616</v>
      </c>
      <c r="AD10" s="583">
        <f t="shared" si="3"/>
        <v>4557.1901654753292</v>
      </c>
      <c r="AE10" s="583">
        <f t="shared" si="3"/>
        <v>4579.4314180685442</v>
      </c>
      <c r="AF10" s="583">
        <f t="shared" si="3"/>
        <v>4607.1660721675744</v>
      </c>
      <c r="AG10" s="583">
        <f t="shared" si="3"/>
        <v>3408.8312378916253</v>
      </c>
      <c r="AH10" s="583">
        <f t="shared" si="3"/>
        <v>3274.2524362110089</v>
      </c>
      <c r="AI10" s="583">
        <f t="shared" si="3"/>
        <v>3280.5319107596865</v>
      </c>
      <c r="AJ10" s="583">
        <f t="shared" si="3"/>
        <v>3304.9356434945234</v>
      </c>
      <c r="AK10" s="583">
        <f t="shared" si="3"/>
        <v>3337.2538661362696</v>
      </c>
      <c r="AL10" s="583">
        <f t="shared" si="3"/>
        <v>3453.6159143315494</v>
      </c>
      <c r="AM10" s="583">
        <f t="shared" si="3"/>
        <v>3497.1364718365153</v>
      </c>
      <c r="AN10" s="583">
        <f t="shared" si="3"/>
        <v>3493.0874111671137</v>
      </c>
      <c r="AO10" s="583">
        <f t="shared" si="3"/>
        <v>3466.5544170509129</v>
      </c>
      <c r="AP10" s="583">
        <f t="shared" si="3"/>
        <v>3461.6719779947298</v>
      </c>
      <c r="AQ10" s="583">
        <f t="shared" si="3"/>
        <v>3435.4027209022679</v>
      </c>
      <c r="AR10" s="583">
        <f t="shared" si="3"/>
        <v>3249.4186228430963</v>
      </c>
      <c r="AS10" s="583">
        <f t="shared" si="3"/>
        <v>3254.7110008726654</v>
      </c>
      <c r="AT10" s="583">
        <f t="shared" si="3"/>
        <v>3253.9087864230592</v>
      </c>
      <c r="AU10" s="583">
        <f t="shared" si="3"/>
        <v>3242.2319798970402</v>
      </c>
      <c r="AV10" s="583">
        <f t="shared" si="3"/>
        <v>3237.3508689752944</v>
      </c>
      <c r="AW10" s="583">
        <f t="shared" si="3"/>
        <v>3221.7628371666178</v>
      </c>
      <c r="AX10" s="583">
        <f t="shared" si="3"/>
        <v>3190.8799434442708</v>
      </c>
      <c r="AY10" s="583">
        <f t="shared" si="3"/>
        <v>3143.7151020171227</v>
      </c>
      <c r="AZ10" s="583">
        <f t="shared" si="3"/>
        <v>3094.6175159572599</v>
      </c>
      <c r="BA10" s="583">
        <f t="shared" si="3"/>
        <v>3025.5842726644196</v>
      </c>
    </row>
    <row r="11" spans="1:53">
      <c r="Q11" s="582" t="s">
        <v>132</v>
      </c>
      <c r="R11" s="583"/>
      <c r="S11" s="583">
        <f>S35</f>
        <v>29122</v>
      </c>
      <c r="T11" s="583">
        <f t="shared" ref="T11:BA11" si="4">T35</f>
        <v>28992</v>
      </c>
      <c r="U11" s="583">
        <f t="shared" si="4"/>
        <v>26505</v>
      </c>
      <c r="V11" s="583">
        <f t="shared" si="4"/>
        <v>26505</v>
      </c>
      <c r="W11" s="583">
        <f t="shared" si="4"/>
        <v>26476</v>
      </c>
      <c r="X11" s="583">
        <f t="shared" si="4"/>
        <v>23927</v>
      </c>
      <c r="Y11" s="583">
        <f t="shared" si="4"/>
        <v>21832</v>
      </c>
      <c r="Z11" s="583">
        <f t="shared" si="4"/>
        <v>20282</v>
      </c>
      <c r="AA11" s="583">
        <f t="shared" si="4"/>
        <v>21481</v>
      </c>
      <c r="AB11" s="583">
        <f t="shared" si="4"/>
        <v>20987</v>
      </c>
      <c r="AC11" s="583">
        <f t="shared" si="4"/>
        <v>20069</v>
      </c>
      <c r="AD11" s="583">
        <f t="shared" si="4"/>
        <v>19645</v>
      </c>
      <c r="AE11" s="583">
        <f t="shared" si="4"/>
        <v>17970</v>
      </c>
      <c r="AF11" s="583">
        <f t="shared" si="4"/>
        <v>18770</v>
      </c>
      <c r="AG11" s="583">
        <f t="shared" si="4"/>
        <v>18770</v>
      </c>
      <c r="AH11" s="583">
        <f t="shared" si="4"/>
        <v>15984</v>
      </c>
      <c r="AI11" s="583">
        <f t="shared" si="4"/>
        <v>15984</v>
      </c>
      <c r="AJ11" s="583">
        <f t="shared" si="4"/>
        <v>14232</v>
      </c>
      <c r="AK11" s="583">
        <f t="shared" si="4"/>
        <v>13312</v>
      </c>
      <c r="AL11" s="583">
        <f t="shared" si="4"/>
        <v>11557</v>
      </c>
      <c r="AM11" s="583">
        <f t="shared" si="4"/>
        <v>8804</v>
      </c>
      <c r="AN11" s="583">
        <f t="shared" si="4"/>
        <v>8365</v>
      </c>
      <c r="AO11" s="583">
        <f t="shared" si="4"/>
        <v>8365</v>
      </c>
      <c r="AP11" s="583">
        <f t="shared" si="4"/>
        <v>8365</v>
      </c>
      <c r="AQ11" s="583">
        <f t="shared" si="4"/>
        <v>8365</v>
      </c>
      <c r="AR11" s="583">
        <f t="shared" si="4"/>
        <v>8000</v>
      </c>
      <c r="AS11" s="583">
        <f t="shared" si="4"/>
        <v>8000</v>
      </c>
      <c r="AT11" s="583">
        <f t="shared" si="4"/>
        <v>7800</v>
      </c>
      <c r="AU11" s="583">
        <f t="shared" si="4"/>
        <v>7600</v>
      </c>
      <c r="AV11" s="583">
        <f t="shared" si="4"/>
        <v>7400</v>
      </c>
      <c r="AW11" s="583">
        <f t="shared" si="4"/>
        <v>6800</v>
      </c>
      <c r="AX11" s="583">
        <f t="shared" si="4"/>
        <v>5800</v>
      </c>
      <c r="AY11" s="583">
        <f t="shared" si="4"/>
        <v>4800</v>
      </c>
      <c r="AZ11" s="583">
        <f t="shared" si="4"/>
        <v>4000</v>
      </c>
      <c r="BA11" s="583">
        <f t="shared" si="4"/>
        <v>3200</v>
      </c>
    </row>
    <row r="12" spans="1:53">
      <c r="Q12" s="584" t="s">
        <v>133</v>
      </c>
      <c r="R12" s="583"/>
      <c r="S12" s="583">
        <f>S38</f>
        <v>12808</v>
      </c>
      <c r="T12" s="583">
        <f t="shared" ref="T12:BA12" si="5">T38</f>
        <v>12194</v>
      </c>
      <c r="U12" s="583">
        <f t="shared" si="5"/>
        <v>8784</v>
      </c>
      <c r="V12" s="583">
        <f t="shared" si="5"/>
        <v>3914</v>
      </c>
      <c r="W12" s="583">
        <f t="shared" si="5"/>
        <v>2278</v>
      </c>
      <c r="X12" s="583">
        <f t="shared" si="5"/>
        <v>1284</v>
      </c>
      <c r="Y12" s="583">
        <f t="shared" si="5"/>
        <v>0</v>
      </c>
      <c r="Z12" s="583">
        <f t="shared" si="5"/>
        <v>0</v>
      </c>
      <c r="AA12" s="583">
        <f t="shared" si="5"/>
        <v>0</v>
      </c>
      <c r="AB12" s="583">
        <f t="shared" si="5"/>
        <v>0</v>
      </c>
      <c r="AC12" s="583">
        <f t="shared" si="5"/>
        <v>0</v>
      </c>
      <c r="AD12" s="583">
        <f t="shared" si="5"/>
        <v>0</v>
      </c>
      <c r="AE12" s="583">
        <f t="shared" si="5"/>
        <v>0</v>
      </c>
      <c r="AF12" s="583">
        <f t="shared" si="5"/>
        <v>0</v>
      </c>
      <c r="AG12" s="583">
        <f t="shared" si="5"/>
        <v>0</v>
      </c>
      <c r="AH12" s="583">
        <f t="shared" si="5"/>
        <v>0</v>
      </c>
      <c r="AI12" s="583">
        <f t="shared" si="5"/>
        <v>0</v>
      </c>
      <c r="AJ12" s="583">
        <f t="shared" si="5"/>
        <v>0</v>
      </c>
      <c r="AK12" s="583">
        <f t="shared" si="5"/>
        <v>0</v>
      </c>
      <c r="AL12" s="583">
        <f t="shared" si="5"/>
        <v>0</v>
      </c>
      <c r="AM12" s="583">
        <f t="shared" si="5"/>
        <v>0</v>
      </c>
      <c r="AN12" s="583">
        <f t="shared" si="5"/>
        <v>0</v>
      </c>
      <c r="AO12" s="583">
        <f t="shared" si="5"/>
        <v>0</v>
      </c>
      <c r="AP12" s="583">
        <f t="shared" si="5"/>
        <v>0</v>
      </c>
      <c r="AQ12" s="583">
        <f t="shared" si="5"/>
        <v>0</v>
      </c>
      <c r="AR12" s="583">
        <f t="shared" si="5"/>
        <v>0</v>
      </c>
      <c r="AS12" s="583">
        <f t="shared" si="5"/>
        <v>0</v>
      </c>
      <c r="AT12" s="583">
        <f t="shared" si="5"/>
        <v>0</v>
      </c>
      <c r="AU12" s="583">
        <f t="shared" si="5"/>
        <v>0</v>
      </c>
      <c r="AV12" s="583">
        <f t="shared" si="5"/>
        <v>0</v>
      </c>
      <c r="AW12" s="583">
        <f t="shared" si="5"/>
        <v>0</v>
      </c>
      <c r="AX12" s="583">
        <f t="shared" si="5"/>
        <v>0</v>
      </c>
      <c r="AY12" s="583">
        <f t="shared" si="5"/>
        <v>0</v>
      </c>
      <c r="AZ12" s="583">
        <f t="shared" si="5"/>
        <v>0</v>
      </c>
      <c r="BA12" s="583">
        <f t="shared" si="5"/>
        <v>0</v>
      </c>
    </row>
    <row r="13" spans="1:53">
      <c r="Q13" s="584" t="s">
        <v>134</v>
      </c>
      <c r="R13" s="583"/>
      <c r="S13" s="583">
        <f>S40+S70</f>
        <v>1743.1394464955686</v>
      </c>
      <c r="T13" s="583">
        <f t="shared" ref="T13:BA13" si="6">T40+T70</f>
        <v>1763.2996420782119</v>
      </c>
      <c r="U13" s="583">
        <f t="shared" si="6"/>
        <v>1784.2042576830627</v>
      </c>
      <c r="V13" s="583">
        <f t="shared" si="6"/>
        <v>1805.886634440388</v>
      </c>
      <c r="W13" s="583">
        <f t="shared" si="6"/>
        <v>1872.0585069851611</v>
      </c>
      <c r="X13" s="583">
        <f t="shared" si="6"/>
        <v>1892.6190213362795</v>
      </c>
      <c r="Y13" s="583">
        <f t="shared" si="6"/>
        <v>1911.2717367084492</v>
      </c>
      <c r="Z13" s="583">
        <f t="shared" si="6"/>
        <v>1930.0121419571778</v>
      </c>
      <c r="AA13" s="583">
        <f t="shared" si="6"/>
        <v>1957.8428000104359</v>
      </c>
      <c r="AB13" s="583">
        <f t="shared" si="6"/>
        <v>1976.7661828037412</v>
      </c>
      <c r="AC13" s="583">
        <f t="shared" si="6"/>
        <v>1995.7846875068635</v>
      </c>
      <c r="AD13" s="583">
        <f t="shared" si="6"/>
        <v>2014.9006501083245</v>
      </c>
      <c r="AE13" s="583">
        <f t="shared" si="6"/>
        <v>2034.11635686814</v>
      </c>
      <c r="AF13" s="583">
        <f t="shared" si="6"/>
        <v>2053.4340540383309</v>
      </c>
      <c r="AG13" s="583">
        <f t="shared" si="6"/>
        <v>2072.2665158561786</v>
      </c>
      <c r="AH13" s="583">
        <f t="shared" si="6"/>
        <v>2090.6454043176986</v>
      </c>
      <c r="AI13" s="583">
        <f t="shared" si="6"/>
        <v>2108.6008894229603</v>
      </c>
      <c r="AJ13" s="583">
        <f t="shared" si="6"/>
        <v>2126.1617282245575</v>
      </c>
      <c r="AK13" s="583">
        <f t="shared" si="6"/>
        <v>2142.8752367032489</v>
      </c>
      <c r="AL13" s="583">
        <f t="shared" si="6"/>
        <v>2156.2859528995177</v>
      </c>
      <c r="AM13" s="583">
        <f t="shared" si="6"/>
        <v>2168.9670399082243</v>
      </c>
      <c r="AN13" s="583">
        <f t="shared" si="6"/>
        <v>2180.9972104515596</v>
      </c>
      <c r="AO13" s="583">
        <f t="shared" si="6"/>
        <v>2192.132381095671</v>
      </c>
      <c r="AP13" s="583">
        <f t="shared" si="6"/>
        <v>2202.515192622157</v>
      </c>
      <c r="AQ13" s="583">
        <f t="shared" si="6"/>
        <v>2212.2670059124539</v>
      </c>
      <c r="AR13" s="583">
        <f t="shared" si="6"/>
        <v>2301.4910934993759</v>
      </c>
      <c r="AS13" s="583">
        <f t="shared" si="6"/>
        <v>2385.2753524777841</v>
      </c>
      <c r="AT13" s="583">
        <f t="shared" si="6"/>
        <v>2468.5548454077643</v>
      </c>
      <c r="AU13" s="583">
        <f t="shared" si="6"/>
        <v>2551.4422086711493</v>
      </c>
      <c r="AV13" s="583">
        <f t="shared" si="6"/>
        <v>2634.0277075087643</v>
      </c>
      <c r="AW13" s="583">
        <f t="shared" si="6"/>
        <v>2716.3837097934675</v>
      </c>
      <c r="AX13" s="583">
        <f t="shared" si="6"/>
        <v>2798.5682651829106</v>
      </c>
      <c r="AY13" s="583">
        <f t="shared" si="6"/>
        <v>2880.6279685660515</v>
      </c>
      <c r="AZ13" s="583">
        <f t="shared" si="6"/>
        <v>2962.6002509356108</v>
      </c>
      <c r="BA13" s="583">
        <f t="shared" si="6"/>
        <v>3044.5152121930773</v>
      </c>
    </row>
    <row r="14" spans="1:53">
      <c r="Q14" s="584" t="s">
        <v>135</v>
      </c>
      <c r="R14" s="583"/>
      <c r="S14" s="583">
        <f>S41</f>
        <v>3800</v>
      </c>
      <c r="T14" s="583">
        <f t="shared" ref="T14:BA14" si="7">T41</f>
        <v>4005</v>
      </c>
      <c r="U14" s="583">
        <f t="shared" si="7"/>
        <v>4005</v>
      </c>
      <c r="V14" s="583">
        <f t="shared" si="7"/>
        <v>5005</v>
      </c>
      <c r="W14" s="583">
        <f t="shared" si="7"/>
        <v>5005</v>
      </c>
      <c r="X14" s="583">
        <f t="shared" si="7"/>
        <v>7405</v>
      </c>
      <c r="Y14" s="583">
        <f t="shared" si="7"/>
        <v>9805</v>
      </c>
      <c r="Z14" s="583">
        <f t="shared" si="7"/>
        <v>13205</v>
      </c>
      <c r="AA14" s="583">
        <f t="shared" si="7"/>
        <v>13705</v>
      </c>
      <c r="AB14" s="583">
        <f t="shared" si="7"/>
        <v>15605</v>
      </c>
      <c r="AC14" s="583">
        <f t="shared" si="7"/>
        <v>18505</v>
      </c>
      <c r="AD14" s="583">
        <f t="shared" si="7"/>
        <v>18505</v>
      </c>
      <c r="AE14" s="583">
        <f t="shared" si="7"/>
        <v>18505</v>
      </c>
      <c r="AF14" s="583">
        <f t="shared" si="7"/>
        <v>18505</v>
      </c>
      <c r="AG14" s="583">
        <f t="shared" si="7"/>
        <v>18505</v>
      </c>
      <c r="AH14" s="583">
        <f t="shared" si="7"/>
        <v>18505</v>
      </c>
      <c r="AI14" s="583">
        <f t="shared" si="7"/>
        <v>18505</v>
      </c>
      <c r="AJ14" s="583">
        <f t="shared" si="7"/>
        <v>18505</v>
      </c>
      <c r="AK14" s="583">
        <f t="shared" si="7"/>
        <v>18505</v>
      </c>
      <c r="AL14" s="583">
        <f t="shared" si="7"/>
        <v>19705</v>
      </c>
      <c r="AM14" s="583">
        <f t="shared" si="7"/>
        <v>19705</v>
      </c>
      <c r="AN14" s="583">
        <f t="shared" si="7"/>
        <v>19705</v>
      </c>
      <c r="AO14" s="583">
        <f t="shared" si="7"/>
        <v>19705</v>
      </c>
      <c r="AP14" s="583">
        <f t="shared" si="7"/>
        <v>19705</v>
      </c>
      <c r="AQ14" s="583">
        <f t="shared" si="7"/>
        <v>19705</v>
      </c>
      <c r="AR14" s="583">
        <f t="shared" si="7"/>
        <v>19705</v>
      </c>
      <c r="AS14" s="583">
        <f t="shared" si="7"/>
        <v>19705</v>
      </c>
      <c r="AT14" s="583">
        <f t="shared" si="7"/>
        <v>19705</v>
      </c>
      <c r="AU14" s="583">
        <f t="shared" si="7"/>
        <v>19705</v>
      </c>
      <c r="AV14" s="583">
        <f t="shared" si="7"/>
        <v>19705</v>
      </c>
      <c r="AW14" s="583">
        <f t="shared" si="7"/>
        <v>19705</v>
      </c>
      <c r="AX14" s="583">
        <f t="shared" si="7"/>
        <v>19705</v>
      </c>
      <c r="AY14" s="583">
        <f t="shared" si="7"/>
        <v>19705</v>
      </c>
      <c r="AZ14" s="583">
        <f t="shared" si="7"/>
        <v>19705</v>
      </c>
      <c r="BA14" s="583">
        <f t="shared" si="7"/>
        <v>19705</v>
      </c>
    </row>
    <row r="15" spans="1:53">
      <c r="Q15" s="125" t="s">
        <v>136</v>
      </c>
      <c r="R15" s="583"/>
      <c r="S15" s="583">
        <f>S46+S71</f>
        <v>56</v>
      </c>
      <c r="T15" s="583">
        <f t="shared" ref="T15:BA15" si="8">T46+T71</f>
        <v>62.5</v>
      </c>
      <c r="U15" s="583">
        <f t="shared" si="8"/>
        <v>74.2</v>
      </c>
      <c r="V15" s="583">
        <f t="shared" si="8"/>
        <v>83.2</v>
      </c>
      <c r="W15" s="583">
        <f t="shared" si="8"/>
        <v>104.2</v>
      </c>
      <c r="X15" s="583">
        <f t="shared" si="8"/>
        <v>107.2</v>
      </c>
      <c r="Y15" s="583">
        <f t="shared" si="8"/>
        <v>127.2</v>
      </c>
      <c r="Z15" s="583">
        <f t="shared" si="8"/>
        <v>485.2</v>
      </c>
      <c r="AA15" s="583">
        <f t="shared" si="8"/>
        <v>561.20000000000005</v>
      </c>
      <c r="AB15" s="583">
        <f t="shared" si="8"/>
        <v>1272.7</v>
      </c>
      <c r="AC15" s="583">
        <f t="shared" si="8"/>
        <v>1875.7</v>
      </c>
      <c r="AD15" s="583">
        <f t="shared" si="8"/>
        <v>2055.6999999999998</v>
      </c>
      <c r="AE15" s="583">
        <f t="shared" si="8"/>
        <v>2625.7</v>
      </c>
      <c r="AF15" s="583">
        <f t="shared" si="8"/>
        <v>3135.7</v>
      </c>
      <c r="AG15" s="583">
        <f t="shared" si="8"/>
        <v>3655.7</v>
      </c>
      <c r="AH15" s="583">
        <f t="shared" si="8"/>
        <v>4155.7</v>
      </c>
      <c r="AI15" s="583">
        <f t="shared" si="8"/>
        <v>4165.7</v>
      </c>
      <c r="AJ15" s="583">
        <f t="shared" si="8"/>
        <v>4165.7</v>
      </c>
      <c r="AK15" s="583">
        <f t="shared" si="8"/>
        <v>4175.7</v>
      </c>
      <c r="AL15" s="583">
        <f t="shared" si="8"/>
        <v>4175.7</v>
      </c>
      <c r="AM15" s="583">
        <f t="shared" si="8"/>
        <v>4175.7</v>
      </c>
      <c r="AN15" s="583">
        <f t="shared" si="8"/>
        <v>4175.7</v>
      </c>
      <c r="AO15" s="583">
        <f t="shared" si="8"/>
        <v>4675.7</v>
      </c>
      <c r="AP15" s="583">
        <f t="shared" si="8"/>
        <v>4675.7</v>
      </c>
      <c r="AQ15" s="583">
        <f t="shared" si="8"/>
        <v>5175.7</v>
      </c>
      <c r="AR15" s="583">
        <f t="shared" si="8"/>
        <v>5868.7</v>
      </c>
      <c r="AS15" s="583">
        <f t="shared" si="8"/>
        <v>6068.7</v>
      </c>
      <c r="AT15" s="583">
        <f t="shared" si="8"/>
        <v>6268.7</v>
      </c>
      <c r="AU15" s="583">
        <f t="shared" si="8"/>
        <v>6668.7</v>
      </c>
      <c r="AV15" s="583">
        <f t="shared" si="8"/>
        <v>6868.7</v>
      </c>
      <c r="AW15" s="583">
        <f t="shared" si="8"/>
        <v>7068.7</v>
      </c>
      <c r="AX15" s="583">
        <f t="shared" si="8"/>
        <v>7368.7</v>
      </c>
      <c r="AY15" s="583">
        <f t="shared" si="8"/>
        <v>7668.7</v>
      </c>
      <c r="AZ15" s="583">
        <f t="shared" si="8"/>
        <v>7968.7</v>
      </c>
      <c r="BA15" s="583">
        <f t="shared" si="8"/>
        <v>8268.7000000000007</v>
      </c>
    </row>
    <row r="16" spans="1:53">
      <c r="Q16" s="584" t="s">
        <v>137</v>
      </c>
      <c r="R16" s="583"/>
      <c r="S16" s="583">
        <f>S42</f>
        <v>8974</v>
      </c>
      <c r="T16" s="583">
        <f t="shared" ref="T16:BA16" si="9">T42</f>
        <v>8974</v>
      </c>
      <c r="U16" s="583">
        <f t="shared" si="9"/>
        <v>8974</v>
      </c>
      <c r="V16" s="583">
        <f t="shared" si="9"/>
        <v>8974</v>
      </c>
      <c r="W16" s="583">
        <f t="shared" si="9"/>
        <v>8974</v>
      </c>
      <c r="X16" s="583">
        <f t="shared" si="9"/>
        <v>8974</v>
      </c>
      <c r="Y16" s="583">
        <f t="shared" si="9"/>
        <v>8974</v>
      </c>
      <c r="Z16" s="583">
        <f t="shared" si="9"/>
        <v>7115</v>
      </c>
      <c r="AA16" s="583">
        <f t="shared" si="9"/>
        <v>4752</v>
      </c>
      <c r="AB16" s="583">
        <f t="shared" si="9"/>
        <v>4752</v>
      </c>
      <c r="AC16" s="583">
        <f t="shared" si="9"/>
        <v>6422</v>
      </c>
      <c r="AD16" s="583">
        <f t="shared" si="9"/>
        <v>6422</v>
      </c>
      <c r="AE16" s="583">
        <f t="shared" si="9"/>
        <v>8402</v>
      </c>
      <c r="AF16" s="583">
        <f t="shared" si="9"/>
        <v>8402</v>
      </c>
      <c r="AG16" s="583">
        <f t="shared" si="9"/>
        <v>8485</v>
      </c>
      <c r="AH16" s="583">
        <f t="shared" si="9"/>
        <v>10155</v>
      </c>
      <c r="AI16" s="583">
        <f t="shared" si="9"/>
        <v>11284</v>
      </c>
      <c r="AJ16" s="583">
        <f t="shared" si="9"/>
        <v>12954</v>
      </c>
      <c r="AK16" s="583">
        <f t="shared" si="9"/>
        <v>14083</v>
      </c>
      <c r="AL16" s="583">
        <f t="shared" si="9"/>
        <v>15753</v>
      </c>
      <c r="AM16" s="583">
        <f t="shared" si="9"/>
        <v>15753</v>
      </c>
      <c r="AN16" s="583">
        <f t="shared" si="9"/>
        <v>15753</v>
      </c>
      <c r="AO16" s="583">
        <f t="shared" si="9"/>
        <v>15753</v>
      </c>
      <c r="AP16" s="583">
        <f t="shared" si="9"/>
        <v>15753</v>
      </c>
      <c r="AQ16" s="583">
        <f t="shared" si="9"/>
        <v>15753</v>
      </c>
      <c r="AR16" s="583">
        <f t="shared" si="9"/>
        <v>16000</v>
      </c>
      <c r="AS16" s="583">
        <f t="shared" si="9"/>
        <v>16000</v>
      </c>
      <c r="AT16" s="583">
        <f t="shared" si="9"/>
        <v>17600</v>
      </c>
      <c r="AU16" s="583">
        <f t="shared" si="9"/>
        <v>17600</v>
      </c>
      <c r="AV16" s="583">
        <f t="shared" si="9"/>
        <v>17600</v>
      </c>
      <c r="AW16" s="583">
        <f t="shared" si="9"/>
        <v>19200</v>
      </c>
      <c r="AX16" s="583">
        <f t="shared" si="9"/>
        <v>19200</v>
      </c>
      <c r="AY16" s="583">
        <f t="shared" si="9"/>
        <v>20000</v>
      </c>
      <c r="AZ16" s="583">
        <f t="shared" si="9"/>
        <v>20000</v>
      </c>
      <c r="BA16" s="583">
        <f t="shared" si="9"/>
        <v>20000</v>
      </c>
    </row>
    <row r="17" spans="17:53">
      <c r="Q17" s="582" t="s">
        <v>138</v>
      </c>
      <c r="R17" s="583"/>
      <c r="S17" s="583">
        <f t="shared" ref="S17:BA17" si="10">S43+S72</f>
        <v>5077.8</v>
      </c>
      <c r="T17" s="583">
        <f t="shared" si="10"/>
        <v>5731.8</v>
      </c>
      <c r="U17" s="583">
        <f t="shared" si="10"/>
        <v>7489.8</v>
      </c>
      <c r="V17" s="583">
        <f t="shared" si="10"/>
        <v>8262.7000000000007</v>
      </c>
      <c r="W17" s="583">
        <f t="shared" si="10"/>
        <v>9527.7000000000007</v>
      </c>
      <c r="X17" s="583">
        <f t="shared" si="10"/>
        <v>10827.7</v>
      </c>
      <c r="Y17" s="583">
        <f t="shared" si="10"/>
        <v>11831.7</v>
      </c>
      <c r="Z17" s="583">
        <f t="shared" si="10"/>
        <v>13572.7</v>
      </c>
      <c r="AA17" s="583">
        <f t="shared" si="10"/>
        <v>16288.7</v>
      </c>
      <c r="AB17" s="583">
        <f t="shared" si="10"/>
        <v>17038.7</v>
      </c>
      <c r="AC17" s="583">
        <f t="shared" si="10"/>
        <v>18338.7</v>
      </c>
      <c r="AD17" s="583">
        <f t="shared" si="10"/>
        <v>18838.7</v>
      </c>
      <c r="AE17" s="583">
        <f t="shared" si="10"/>
        <v>20338.7</v>
      </c>
      <c r="AF17" s="583">
        <f t="shared" si="10"/>
        <v>21338.7</v>
      </c>
      <c r="AG17" s="583">
        <f t="shared" si="10"/>
        <v>22338.7</v>
      </c>
      <c r="AH17" s="583">
        <f t="shared" si="10"/>
        <v>23338.7</v>
      </c>
      <c r="AI17" s="583">
        <f t="shared" si="10"/>
        <v>23838.7</v>
      </c>
      <c r="AJ17" s="583">
        <f t="shared" si="10"/>
        <v>25338.7</v>
      </c>
      <c r="AK17" s="583">
        <f t="shared" si="10"/>
        <v>25838.7</v>
      </c>
      <c r="AL17" s="583">
        <f t="shared" si="10"/>
        <v>26338.7</v>
      </c>
      <c r="AM17" s="583">
        <f t="shared" si="10"/>
        <v>27838.7</v>
      </c>
      <c r="AN17" s="583">
        <f t="shared" si="10"/>
        <v>27838.7</v>
      </c>
      <c r="AO17" s="583">
        <f t="shared" si="10"/>
        <v>27838.7</v>
      </c>
      <c r="AP17" s="583">
        <f t="shared" si="10"/>
        <v>28838.7</v>
      </c>
      <c r="AQ17" s="583">
        <f t="shared" si="10"/>
        <v>29338.7</v>
      </c>
      <c r="AR17" s="583">
        <f t="shared" si="10"/>
        <v>29788.7</v>
      </c>
      <c r="AS17" s="583">
        <f t="shared" si="10"/>
        <v>29788.7</v>
      </c>
      <c r="AT17" s="583">
        <f t="shared" si="10"/>
        <v>29788.7</v>
      </c>
      <c r="AU17" s="583">
        <f t="shared" si="10"/>
        <v>29788.7</v>
      </c>
      <c r="AV17" s="583">
        <f t="shared" si="10"/>
        <v>29788.7</v>
      </c>
      <c r="AW17" s="583">
        <f t="shared" si="10"/>
        <v>29788.7</v>
      </c>
      <c r="AX17" s="583">
        <f t="shared" si="10"/>
        <v>29788.7</v>
      </c>
      <c r="AY17" s="583">
        <f t="shared" si="10"/>
        <v>29788.7</v>
      </c>
      <c r="AZ17" s="583">
        <f t="shared" si="10"/>
        <v>29788.7</v>
      </c>
      <c r="BA17" s="583">
        <f t="shared" si="10"/>
        <v>29788.7</v>
      </c>
    </row>
    <row r="18" spans="17:53">
      <c r="Q18" s="582" t="s">
        <v>139</v>
      </c>
      <c r="R18" s="583"/>
      <c r="S18" s="583">
        <f t="shared" ref="S18:BA18" si="11">S44+S73</f>
        <v>10379.654856003512</v>
      </c>
      <c r="T18" s="583">
        <f t="shared" si="11"/>
        <v>11412.7316961078</v>
      </c>
      <c r="U18" s="583">
        <f t="shared" si="11"/>
        <v>12443.791220222512</v>
      </c>
      <c r="V18" s="583">
        <f t="shared" si="11"/>
        <v>12691.231696748699</v>
      </c>
      <c r="W18" s="583">
        <f t="shared" si="11"/>
        <v>13051.537502365383</v>
      </c>
      <c r="X18" s="583">
        <f t="shared" si="11"/>
        <v>13854.835745739758</v>
      </c>
      <c r="Y18" s="583">
        <f t="shared" si="11"/>
        <v>14932.899938687684</v>
      </c>
      <c r="Z18" s="583">
        <f t="shared" si="11"/>
        <v>16344.309372626565</v>
      </c>
      <c r="AA18" s="583">
        <f t="shared" si="11"/>
        <v>17424.350325554515</v>
      </c>
      <c r="AB18" s="583">
        <f t="shared" si="11"/>
        <v>17709.19192224705</v>
      </c>
      <c r="AC18" s="583">
        <f t="shared" si="11"/>
        <v>18087.789134327253</v>
      </c>
      <c r="AD18" s="583">
        <f t="shared" si="11"/>
        <v>18250.20990340141</v>
      </c>
      <c r="AE18" s="583">
        <f t="shared" si="11"/>
        <v>18414.520356704634</v>
      </c>
      <c r="AF18" s="583">
        <f t="shared" si="11"/>
        <v>18579.18153073969</v>
      </c>
      <c r="AG18" s="583">
        <f t="shared" si="11"/>
        <v>18744.224655855476</v>
      </c>
      <c r="AH18" s="583">
        <f t="shared" si="11"/>
        <v>18909.679246766384</v>
      </c>
      <c r="AI18" s="583">
        <f t="shared" si="11"/>
        <v>19073.969725981693</v>
      </c>
      <c r="AJ18" s="583">
        <f t="shared" si="11"/>
        <v>19237.154763075388</v>
      </c>
      <c r="AK18" s="583">
        <f t="shared" si="11"/>
        <v>19399.291145997369</v>
      </c>
      <c r="AL18" s="583">
        <f t="shared" si="11"/>
        <v>19560.433917271504</v>
      </c>
      <c r="AM18" s="583">
        <f t="shared" si="11"/>
        <v>19720.636496240626</v>
      </c>
      <c r="AN18" s="583">
        <f t="shared" si="11"/>
        <v>19879.950789154671</v>
      </c>
      <c r="AO18" s="583">
        <f t="shared" si="11"/>
        <v>20038.427288631712</v>
      </c>
      <c r="AP18" s="583">
        <f t="shared" si="11"/>
        <v>20170.150741146161</v>
      </c>
      <c r="AQ18" s="583">
        <f t="shared" si="11"/>
        <v>20301.145059806317</v>
      </c>
      <c r="AR18" s="583">
        <f t="shared" si="11"/>
        <v>20457.443880641222</v>
      </c>
      <c r="AS18" s="583">
        <f t="shared" si="11"/>
        <v>20587.080357492865</v>
      </c>
      <c r="AT18" s="583">
        <f t="shared" si="11"/>
        <v>20716.087173565247</v>
      </c>
      <c r="AU18" s="583">
        <f t="shared" si="11"/>
        <v>20844.496552761528</v>
      </c>
      <c r="AV18" s="583">
        <f t="shared" si="11"/>
        <v>20972.340270813682</v>
      </c>
      <c r="AW18" s="583">
        <f t="shared" si="11"/>
        <v>21099.649666208992</v>
      </c>
      <c r="AX18" s="583">
        <f t="shared" si="11"/>
        <v>21226.455650917636</v>
      </c>
      <c r="AY18" s="583">
        <f t="shared" si="11"/>
        <v>21352.788720925564</v>
      </c>
      <c r="AZ18" s="583">
        <f t="shared" si="11"/>
        <v>21478.678966576714</v>
      </c>
      <c r="BA18" s="583">
        <f t="shared" si="11"/>
        <v>21604.156082728667</v>
      </c>
    </row>
    <row r="19" spans="17:53">
      <c r="Q19" s="584" t="s">
        <v>140</v>
      </c>
      <c r="R19" s="583"/>
      <c r="S19" s="583">
        <f>S45+S76</f>
        <v>11313.874994769996</v>
      </c>
      <c r="T19" s="583">
        <f t="shared" ref="T19:BA19" si="12">T45+T76</f>
        <v>12463.747496208805</v>
      </c>
      <c r="U19" s="583">
        <f t="shared" si="12"/>
        <v>13108.306869784796</v>
      </c>
      <c r="V19" s="583">
        <f t="shared" si="12"/>
        <v>13701.193475765074</v>
      </c>
      <c r="W19" s="583">
        <f t="shared" si="12"/>
        <v>14258.411385891315</v>
      </c>
      <c r="X19" s="583">
        <f t="shared" si="12"/>
        <v>14873.496228356727</v>
      </c>
      <c r="Y19" s="583">
        <f t="shared" si="12"/>
        <v>15740.317211898528</v>
      </c>
      <c r="Z19" s="583">
        <f t="shared" si="12"/>
        <v>16899.95545581957</v>
      </c>
      <c r="AA19" s="583">
        <f t="shared" si="12"/>
        <v>18309.652266112116</v>
      </c>
      <c r="AB19" s="583">
        <f t="shared" si="12"/>
        <v>19887.342563548729</v>
      </c>
      <c r="AC19" s="583">
        <f t="shared" si="12"/>
        <v>21531.412821319405</v>
      </c>
      <c r="AD19" s="583">
        <f t="shared" si="12"/>
        <v>23140.561772719077</v>
      </c>
      <c r="AE19" s="583">
        <f t="shared" si="12"/>
        <v>24662.714069693971</v>
      </c>
      <c r="AF19" s="583">
        <f t="shared" si="12"/>
        <v>25942.963667176908</v>
      </c>
      <c r="AG19" s="583">
        <f t="shared" si="12"/>
        <v>27175.535023463541</v>
      </c>
      <c r="AH19" s="583">
        <f t="shared" si="12"/>
        <v>28419.755545490712</v>
      </c>
      <c r="AI19" s="583">
        <f t="shared" si="12"/>
        <v>29531.035436060356</v>
      </c>
      <c r="AJ19" s="583">
        <f t="shared" si="12"/>
        <v>30562.85258615253</v>
      </c>
      <c r="AK19" s="583">
        <f t="shared" si="12"/>
        <v>31604.741008496374</v>
      </c>
      <c r="AL19" s="583">
        <f t="shared" si="12"/>
        <v>32427.324260118105</v>
      </c>
      <c r="AM19" s="583">
        <f t="shared" si="12"/>
        <v>33209.295892542577</v>
      </c>
      <c r="AN19" s="583">
        <f t="shared" si="12"/>
        <v>33857.218482338911</v>
      </c>
      <c r="AO19" s="583">
        <f t="shared" si="12"/>
        <v>34366.94390889279</v>
      </c>
      <c r="AP19" s="583">
        <f t="shared" si="12"/>
        <v>34851.264560115014</v>
      </c>
      <c r="AQ19" s="583">
        <f t="shared" si="12"/>
        <v>35235.585211337289</v>
      </c>
      <c r="AR19" s="583">
        <f t="shared" si="12"/>
        <v>35519.905862559484</v>
      </c>
      <c r="AS19" s="583">
        <f t="shared" si="12"/>
        <v>35804.226513781687</v>
      </c>
      <c r="AT19" s="583">
        <f t="shared" si="12"/>
        <v>36088.547165003984</v>
      </c>
      <c r="AU19" s="583">
        <f t="shared" si="12"/>
        <v>36372.867816226186</v>
      </c>
      <c r="AV19" s="583">
        <f t="shared" si="12"/>
        <v>36657.188467448388</v>
      </c>
      <c r="AW19" s="583">
        <f t="shared" si="12"/>
        <v>36941.509118670685</v>
      </c>
      <c r="AX19" s="583">
        <f t="shared" si="12"/>
        <v>37225.829769892887</v>
      </c>
      <c r="AY19" s="583">
        <f t="shared" si="12"/>
        <v>37510.15042111509</v>
      </c>
      <c r="AZ19" s="583">
        <f t="shared" si="12"/>
        <v>37794.471072337386</v>
      </c>
      <c r="BA19" s="583">
        <f t="shared" si="12"/>
        <v>38078.791723559487</v>
      </c>
    </row>
    <row r="20" spans="17:53">
      <c r="Q20" s="585" t="s">
        <v>141</v>
      </c>
      <c r="R20" s="583"/>
      <c r="S20" s="583">
        <f>S39+S75</f>
        <v>2974.3656562199767</v>
      </c>
      <c r="T20" s="583">
        <f t="shared" ref="T20:BA20" si="13">T39+T75</f>
        <v>3391.2003903552786</v>
      </c>
      <c r="U20" s="583">
        <f t="shared" si="13"/>
        <v>3640.7576494028212</v>
      </c>
      <c r="V20" s="583">
        <f t="shared" si="13"/>
        <v>4213.5705458214852</v>
      </c>
      <c r="W20" s="583">
        <f t="shared" si="13"/>
        <v>4482.7494366215651</v>
      </c>
      <c r="X20" s="583">
        <f t="shared" si="13"/>
        <v>4460.2841142565503</v>
      </c>
      <c r="Y20" s="583">
        <f t="shared" si="13"/>
        <v>4472.4299092277161</v>
      </c>
      <c r="Z20" s="583">
        <f t="shared" si="13"/>
        <v>4384.6225500184028</v>
      </c>
      <c r="AA20" s="583">
        <f t="shared" si="13"/>
        <v>4391.6855964623464</v>
      </c>
      <c r="AB20" s="583">
        <f t="shared" si="13"/>
        <v>4338.5110989482973</v>
      </c>
      <c r="AC20" s="583">
        <f t="shared" si="13"/>
        <v>4371.0628318464242</v>
      </c>
      <c r="AD20" s="583">
        <f t="shared" si="13"/>
        <v>4372.6550311851142</v>
      </c>
      <c r="AE20" s="583">
        <f t="shared" si="13"/>
        <v>4406.222316419221</v>
      </c>
      <c r="AF20" s="583">
        <f t="shared" si="13"/>
        <v>4435.7780984713727</v>
      </c>
      <c r="AG20" s="583">
        <f t="shared" si="13"/>
        <v>4398.2648360753819</v>
      </c>
      <c r="AH20" s="583">
        <f t="shared" si="13"/>
        <v>4415.9398904272512</v>
      </c>
      <c r="AI20" s="583">
        <f t="shared" si="13"/>
        <v>4431.8315046799835</v>
      </c>
      <c r="AJ20" s="583">
        <f t="shared" si="13"/>
        <v>4446.6815707871556</v>
      </c>
      <c r="AK20" s="583">
        <f t="shared" si="13"/>
        <v>4461.502097415535</v>
      </c>
      <c r="AL20" s="583">
        <f t="shared" si="13"/>
        <v>4473.6677362966748</v>
      </c>
      <c r="AM20" s="583">
        <f t="shared" si="13"/>
        <v>4484.3259476645771</v>
      </c>
      <c r="AN20" s="583">
        <f t="shared" si="13"/>
        <v>4493.8736379586198</v>
      </c>
      <c r="AO20" s="583">
        <f t="shared" si="13"/>
        <v>4503.9621184039324</v>
      </c>
      <c r="AP20" s="583">
        <f t="shared" si="13"/>
        <v>4514.6300123871697</v>
      </c>
      <c r="AQ20" s="583">
        <f t="shared" si="13"/>
        <v>4524.6861447384072</v>
      </c>
      <c r="AR20" s="583">
        <f t="shared" si="13"/>
        <v>4532.7426879462128</v>
      </c>
      <c r="AS20" s="583">
        <f t="shared" si="13"/>
        <v>4537.7996422160149</v>
      </c>
      <c r="AT20" s="583">
        <f t="shared" si="13"/>
        <v>4537.8570077533477</v>
      </c>
      <c r="AU20" s="583">
        <f t="shared" si="13"/>
        <v>4537.9147847638396</v>
      </c>
      <c r="AV20" s="583">
        <f t="shared" si="13"/>
        <v>4537.9729734532302</v>
      </c>
      <c r="AW20" s="583">
        <f t="shared" si="13"/>
        <v>4523.03157402736</v>
      </c>
      <c r="AX20" s="583">
        <f t="shared" si="13"/>
        <v>4508.0905866921685</v>
      </c>
      <c r="AY20" s="583">
        <f t="shared" si="13"/>
        <v>4518.1500116537036</v>
      </c>
      <c r="AZ20" s="583">
        <f t="shared" si="13"/>
        <v>4528.2098491181123</v>
      </c>
      <c r="BA20" s="583">
        <f t="shared" si="13"/>
        <v>4538.2700992916461</v>
      </c>
    </row>
    <row r="21" spans="17:53">
      <c r="Q21" s="585" t="s">
        <v>142</v>
      </c>
      <c r="R21" s="583"/>
      <c r="S21" s="583">
        <f>S47+S74</f>
        <v>2794.4655455146894</v>
      </c>
      <c r="T21" s="583">
        <f t="shared" ref="T21:BA21" si="14">T47+T74</f>
        <v>2908.6538981956628</v>
      </c>
      <c r="U21" s="583">
        <f t="shared" si="14"/>
        <v>3180.41424862742</v>
      </c>
      <c r="V21" s="583">
        <f t="shared" si="14"/>
        <v>3330.478825491296</v>
      </c>
      <c r="W21" s="583">
        <f t="shared" si="14"/>
        <v>3543.7847909306588</v>
      </c>
      <c r="X21" s="583">
        <f t="shared" si="14"/>
        <v>3643.6884989291643</v>
      </c>
      <c r="Y21" s="583">
        <f t="shared" si="14"/>
        <v>3721.2613055495708</v>
      </c>
      <c r="Z21" s="583">
        <f t="shared" si="14"/>
        <v>3787.077590228228</v>
      </c>
      <c r="AA21" s="583">
        <f t="shared" si="14"/>
        <v>3862.6725909837546</v>
      </c>
      <c r="AB21" s="583">
        <f t="shared" si="14"/>
        <v>3950.1474992608737</v>
      </c>
      <c r="AC21" s="583">
        <f t="shared" si="14"/>
        <v>4090.8586633073401</v>
      </c>
      <c r="AD21" s="583">
        <f t="shared" si="14"/>
        <v>4198.8900176124544</v>
      </c>
      <c r="AE21" s="583">
        <f t="shared" si="14"/>
        <v>4311.4519629634669</v>
      </c>
      <c r="AF21" s="583">
        <f t="shared" si="14"/>
        <v>4420.5418538259246</v>
      </c>
      <c r="AG21" s="583">
        <f t="shared" si="14"/>
        <v>4636.0882569987425</v>
      </c>
      <c r="AH21" s="583">
        <f t="shared" si="14"/>
        <v>4785.300752546299</v>
      </c>
      <c r="AI21" s="583">
        <f t="shared" si="14"/>
        <v>4922.7106869789277</v>
      </c>
      <c r="AJ21" s="583">
        <f t="shared" si="14"/>
        <v>5051.6256181282533</v>
      </c>
      <c r="AK21" s="583">
        <f t="shared" si="14"/>
        <v>5236.585434270155</v>
      </c>
      <c r="AL21" s="583">
        <f t="shared" si="14"/>
        <v>5330.4104002549857</v>
      </c>
      <c r="AM21" s="583">
        <f t="shared" si="14"/>
        <v>5398.703199380001</v>
      </c>
      <c r="AN21" s="583">
        <f t="shared" si="14"/>
        <v>5436.9650173046657</v>
      </c>
      <c r="AO21" s="583">
        <f t="shared" si="14"/>
        <v>5471.9927806064261</v>
      </c>
      <c r="AP21" s="583">
        <f t="shared" si="14"/>
        <v>5494.6123207381552</v>
      </c>
      <c r="AQ21" s="583">
        <f t="shared" si="14"/>
        <v>5501.7888689923939</v>
      </c>
      <c r="AR21" s="583">
        <f t="shared" si="14"/>
        <v>5519.4247870485269</v>
      </c>
      <c r="AS21" s="583">
        <f t="shared" si="14"/>
        <v>5539.7063055151357</v>
      </c>
      <c r="AT21" s="583">
        <f t="shared" si="14"/>
        <v>5562.1984727172176</v>
      </c>
      <c r="AU21" s="583">
        <f t="shared" si="14"/>
        <v>5587.083572056943</v>
      </c>
      <c r="AV21" s="583">
        <f t="shared" si="14"/>
        <v>5616.5395068885291</v>
      </c>
      <c r="AW21" s="583">
        <f t="shared" si="14"/>
        <v>5647.2246896622573</v>
      </c>
      <c r="AX21" s="583">
        <f t="shared" si="14"/>
        <v>5680.6313684634779</v>
      </c>
      <c r="AY21" s="583">
        <f t="shared" si="14"/>
        <v>5716.8753634086352</v>
      </c>
      <c r="AZ21" s="583">
        <f t="shared" si="14"/>
        <v>5760.892039659906</v>
      </c>
      <c r="BA21" s="583">
        <f t="shared" si="14"/>
        <v>5808.6701064247673</v>
      </c>
    </row>
    <row r="22" spans="17:53" ht="15">
      <c r="Q22" s="230" t="s">
        <v>147</v>
      </c>
      <c r="R22" s="231"/>
      <c r="S22" s="231">
        <f t="shared" ref="S22:BA22" si="15">SUM(S7:S21)</f>
        <v>99497.313098225612</v>
      </c>
      <c r="T22" s="231">
        <f t="shared" si="15"/>
        <v>103128.34683894915</v>
      </c>
      <c r="U22" s="231">
        <f t="shared" si="15"/>
        <v>102206.79005922684</v>
      </c>
      <c r="V22" s="231">
        <f t="shared" si="15"/>
        <v>101780.2104667176</v>
      </c>
      <c r="W22" s="231">
        <f t="shared" si="15"/>
        <v>104129.50456269049</v>
      </c>
      <c r="X22" s="231">
        <f t="shared" si="15"/>
        <v>106152.49039828376</v>
      </c>
      <c r="Y22" s="231">
        <f t="shared" si="15"/>
        <v>108482.24105228264</v>
      </c>
      <c r="Z22" s="231">
        <f t="shared" si="15"/>
        <v>113656.32313350555</v>
      </c>
      <c r="AA22" s="231">
        <f t="shared" si="15"/>
        <v>118680.74206621015</v>
      </c>
      <c r="AB22" s="231">
        <f t="shared" si="15"/>
        <v>123998.05294208274</v>
      </c>
      <c r="AC22" s="231">
        <f t="shared" si="15"/>
        <v>131993.55400903002</v>
      </c>
      <c r="AD22" s="231">
        <f t="shared" si="15"/>
        <v>134985.49849882993</v>
      </c>
      <c r="AE22" s="231">
        <f t="shared" si="15"/>
        <v>139436.01685845634</v>
      </c>
      <c r="AF22" s="231">
        <f t="shared" si="15"/>
        <v>143887.03065831185</v>
      </c>
      <c r="AG22" s="231">
        <f t="shared" si="15"/>
        <v>146952.52899794135</v>
      </c>
      <c r="AH22" s="231">
        <f t="shared" si="15"/>
        <v>149827.20437494427</v>
      </c>
      <c r="AI22" s="231">
        <f t="shared" si="15"/>
        <v>153921.59394670214</v>
      </c>
      <c r="AJ22" s="231">
        <f t="shared" si="15"/>
        <v>157670.290271401</v>
      </c>
      <c r="AK22" s="231">
        <f t="shared" si="15"/>
        <v>160901.01827779674</v>
      </c>
      <c r="AL22" s="231">
        <f t="shared" si="15"/>
        <v>165097.33396292225</v>
      </c>
      <c r="AM22" s="231">
        <f t="shared" si="15"/>
        <v>166426.04313701054</v>
      </c>
      <c r="AN22" s="231">
        <f t="shared" si="15"/>
        <v>167846.34880214289</v>
      </c>
      <c r="AO22" s="231">
        <f t="shared" si="15"/>
        <v>169268.45055104932</v>
      </c>
      <c r="AP22" s="231">
        <f t="shared" si="15"/>
        <v>171088.90973443305</v>
      </c>
      <c r="AQ22" s="231">
        <f t="shared" si="15"/>
        <v>172696.4374990502</v>
      </c>
      <c r="AR22" s="231">
        <f t="shared" si="15"/>
        <v>174020.84286494961</v>
      </c>
      <c r="AS22" s="231">
        <f t="shared" si="15"/>
        <v>175172.86175198789</v>
      </c>
      <c r="AT22" s="231">
        <f t="shared" si="15"/>
        <v>178353.66531202241</v>
      </c>
      <c r="AU22" s="231">
        <f t="shared" si="15"/>
        <v>180143.27512651635</v>
      </c>
      <c r="AV22" s="231">
        <f t="shared" si="15"/>
        <v>181603.19214910222</v>
      </c>
      <c r="AW22" s="231">
        <f t="shared" si="15"/>
        <v>183169.33394954368</v>
      </c>
      <c r="AX22" s="231">
        <f t="shared" si="15"/>
        <v>183378.22793860768</v>
      </c>
      <c r="AY22" s="231">
        <f t="shared" si="15"/>
        <v>184295.07994170047</v>
      </c>
      <c r="AZ22" s="231">
        <f t="shared" si="15"/>
        <v>184797.24204859929</v>
      </c>
      <c r="BA22" s="231">
        <f t="shared" si="15"/>
        <v>185116.75985087638</v>
      </c>
    </row>
    <row r="23" spans="17:53" ht="15">
      <c r="Q23" s="230" t="s">
        <v>343</v>
      </c>
      <c r="R23" s="232"/>
      <c r="S23" s="232">
        <v>60900.000000000007</v>
      </c>
      <c r="T23" s="232">
        <v>62300</v>
      </c>
      <c r="U23" s="232">
        <v>62000.000000000007</v>
      </c>
      <c r="V23" s="232">
        <v>61900</v>
      </c>
      <c r="W23" s="232">
        <v>61800</v>
      </c>
      <c r="X23" s="232">
        <v>61800</v>
      </c>
      <c r="Y23" s="232">
        <v>61900.000000000007</v>
      </c>
      <c r="Z23" s="232">
        <v>61900.000000000007</v>
      </c>
      <c r="AA23" s="232">
        <v>62000</v>
      </c>
      <c r="AB23" s="232">
        <v>62400.000000000007</v>
      </c>
      <c r="AC23" s="232">
        <v>62900.000000000007</v>
      </c>
      <c r="AD23" s="232">
        <v>63400</v>
      </c>
      <c r="AE23" s="232">
        <v>63800.000000000007</v>
      </c>
      <c r="AF23" s="232">
        <v>64300</v>
      </c>
      <c r="AG23" s="232">
        <v>64699.999999999985</v>
      </c>
      <c r="AH23" s="232">
        <v>64699.999999999985</v>
      </c>
      <c r="AI23" s="232">
        <v>65000</v>
      </c>
      <c r="AJ23" s="232">
        <v>65099.999999999993</v>
      </c>
      <c r="AK23" s="232">
        <v>65099.999999999993</v>
      </c>
      <c r="AL23" s="232">
        <v>65099.999999999993</v>
      </c>
      <c r="AM23" s="232">
        <v>65200</v>
      </c>
      <c r="AN23" s="232">
        <v>65400.000000000007</v>
      </c>
      <c r="AO23" s="232">
        <v>65700</v>
      </c>
      <c r="AP23" s="232">
        <v>66300</v>
      </c>
      <c r="AQ23" s="232">
        <v>66899.999999999985</v>
      </c>
      <c r="AR23" s="232">
        <v>67400</v>
      </c>
      <c r="AS23" s="232">
        <v>68100</v>
      </c>
      <c r="AT23" s="232">
        <v>69300.000000000015</v>
      </c>
      <c r="AU23" s="232">
        <v>71300.000000000015</v>
      </c>
      <c r="AV23" s="232">
        <v>72199.999999999985</v>
      </c>
      <c r="AW23" s="232">
        <v>72899.999999999985</v>
      </c>
      <c r="AX23" s="232">
        <v>73100</v>
      </c>
      <c r="AY23" s="232">
        <v>73200</v>
      </c>
      <c r="AZ23" s="232">
        <v>73300</v>
      </c>
      <c r="BA23" s="232">
        <v>73300</v>
      </c>
    </row>
    <row r="24" spans="17:53">
      <c r="S24" s="586"/>
      <c r="T24" s="586"/>
      <c r="U24" s="586"/>
      <c r="V24" s="586"/>
      <c r="W24" s="586"/>
      <c r="X24" s="586"/>
      <c r="Y24" s="586"/>
      <c r="Z24" s="586"/>
      <c r="AA24" s="586"/>
      <c r="AB24" s="586"/>
      <c r="AC24" s="586"/>
      <c r="AD24" s="586"/>
      <c r="AE24" s="586"/>
      <c r="AF24" s="586"/>
      <c r="AG24" s="586"/>
      <c r="AH24" s="586"/>
      <c r="AI24" s="586"/>
      <c r="AJ24" s="586"/>
      <c r="AK24" s="586"/>
      <c r="AL24" s="586"/>
      <c r="AM24" s="586"/>
      <c r="AN24" s="586"/>
      <c r="AO24" s="586"/>
      <c r="AP24" s="586"/>
      <c r="AQ24" s="586"/>
      <c r="AR24" s="586"/>
    </row>
    <row r="30" spans="17:53" ht="15">
      <c r="Q30" s="224" t="s">
        <v>344</v>
      </c>
    </row>
    <row r="31" spans="17:53">
      <c r="Q31" s="68"/>
    </row>
    <row r="32" spans="17:53" ht="15">
      <c r="Q32" s="234" t="s">
        <v>148</v>
      </c>
      <c r="R32" s="149">
        <v>2015</v>
      </c>
      <c r="S32" s="149">
        <v>2016</v>
      </c>
      <c r="T32" s="149">
        <v>2017</v>
      </c>
      <c r="U32" s="149">
        <v>2018</v>
      </c>
      <c r="V32" s="149">
        <v>2019</v>
      </c>
      <c r="W32" s="149">
        <v>2020</v>
      </c>
      <c r="X32" s="149">
        <v>2021</v>
      </c>
      <c r="Y32" s="149">
        <v>2022</v>
      </c>
      <c r="Z32" s="149">
        <v>2023</v>
      </c>
      <c r="AA32" s="149">
        <v>2024</v>
      </c>
      <c r="AB32" s="149">
        <v>2025</v>
      </c>
      <c r="AC32" s="149">
        <v>2026</v>
      </c>
      <c r="AD32" s="149">
        <v>2027</v>
      </c>
      <c r="AE32" s="149">
        <v>2028</v>
      </c>
      <c r="AF32" s="149">
        <v>2029</v>
      </c>
      <c r="AG32" s="149">
        <v>2030</v>
      </c>
      <c r="AH32" s="149">
        <v>2031</v>
      </c>
      <c r="AI32" s="149">
        <v>2032</v>
      </c>
      <c r="AJ32" s="149">
        <v>2033</v>
      </c>
      <c r="AK32" s="149">
        <v>2034</v>
      </c>
      <c r="AL32" s="149">
        <v>2035</v>
      </c>
      <c r="AM32" s="149">
        <v>2036</v>
      </c>
      <c r="AN32" s="149">
        <v>2037</v>
      </c>
      <c r="AO32" s="149">
        <v>2038</v>
      </c>
      <c r="AP32" s="149">
        <v>2039</v>
      </c>
      <c r="AQ32" s="149">
        <v>2040</v>
      </c>
      <c r="AR32" s="149">
        <v>2041</v>
      </c>
      <c r="AS32" s="149">
        <v>2042</v>
      </c>
      <c r="AT32" s="149">
        <v>2043</v>
      </c>
      <c r="AU32" s="149">
        <v>2044</v>
      </c>
      <c r="AV32" s="149">
        <v>2045</v>
      </c>
      <c r="AW32" s="149">
        <v>2046</v>
      </c>
      <c r="AX32" s="149">
        <v>2047</v>
      </c>
      <c r="AY32" s="149">
        <v>2048</v>
      </c>
      <c r="AZ32" s="149">
        <v>2049</v>
      </c>
      <c r="BA32" s="149">
        <v>2050</v>
      </c>
    </row>
    <row r="33" spans="17:54">
      <c r="Q33" s="587" t="s">
        <v>124</v>
      </c>
      <c r="R33" s="236"/>
      <c r="S33" s="236">
        <v>2744</v>
      </c>
      <c r="T33" s="236">
        <v>2793</v>
      </c>
      <c r="U33" s="236">
        <v>2818</v>
      </c>
      <c r="V33" s="236">
        <v>2818</v>
      </c>
      <c r="W33" s="236">
        <v>2868</v>
      </c>
      <c r="X33" s="236">
        <v>2868</v>
      </c>
      <c r="Y33" s="236">
        <v>2919</v>
      </c>
      <c r="Z33" s="236">
        <v>2919</v>
      </c>
      <c r="AA33" s="236">
        <v>2970</v>
      </c>
      <c r="AB33" s="236">
        <v>3077</v>
      </c>
      <c r="AC33" s="236">
        <v>3077</v>
      </c>
      <c r="AD33" s="236">
        <v>3789</v>
      </c>
      <c r="AE33" s="236">
        <v>3789</v>
      </c>
      <c r="AF33" s="236">
        <v>4189</v>
      </c>
      <c r="AG33" s="236">
        <v>4189</v>
      </c>
      <c r="AH33" s="236">
        <v>4189</v>
      </c>
      <c r="AI33" s="236">
        <v>4189</v>
      </c>
      <c r="AJ33" s="236">
        <v>4189</v>
      </c>
      <c r="AK33" s="236">
        <v>4238</v>
      </c>
      <c r="AL33" s="236">
        <v>4262</v>
      </c>
      <c r="AM33" s="236">
        <v>4386</v>
      </c>
      <c r="AN33" s="236">
        <v>4459</v>
      </c>
      <c r="AO33" s="236">
        <v>4634</v>
      </c>
      <c r="AP33" s="236">
        <v>4707</v>
      </c>
      <c r="AQ33" s="236">
        <v>4775</v>
      </c>
      <c r="AR33" s="236">
        <v>5005</v>
      </c>
      <c r="AS33" s="236">
        <v>5129</v>
      </c>
      <c r="AT33" s="236">
        <v>5253</v>
      </c>
      <c r="AU33" s="236">
        <v>5377</v>
      </c>
      <c r="AV33" s="236">
        <v>5501</v>
      </c>
      <c r="AW33" s="236">
        <v>5625</v>
      </c>
      <c r="AX33" s="236">
        <v>5625</v>
      </c>
      <c r="AY33" s="236">
        <v>5625</v>
      </c>
      <c r="AZ33" s="236">
        <v>5625</v>
      </c>
      <c r="BA33" s="236">
        <v>5625</v>
      </c>
      <c r="BB33" s="588"/>
    </row>
    <row r="34" spans="17:54">
      <c r="Q34" s="587" t="s">
        <v>129</v>
      </c>
      <c r="R34" s="237"/>
      <c r="S34" s="237">
        <v>2099</v>
      </c>
      <c r="T34" s="237">
        <v>2099</v>
      </c>
      <c r="U34" s="237">
        <v>2489</v>
      </c>
      <c r="V34" s="237">
        <v>2489</v>
      </c>
      <c r="W34" s="237">
        <v>3124</v>
      </c>
      <c r="X34" s="237">
        <v>3409</v>
      </c>
      <c r="Y34" s="237">
        <v>3409</v>
      </c>
      <c r="Z34" s="237">
        <v>3619</v>
      </c>
      <c r="AA34" s="237">
        <v>3708</v>
      </c>
      <c r="AB34" s="237">
        <v>4007</v>
      </c>
      <c r="AC34" s="237">
        <v>4007</v>
      </c>
      <c r="AD34" s="237">
        <v>3962</v>
      </c>
      <c r="AE34" s="237">
        <v>3962</v>
      </c>
      <c r="AF34" s="237">
        <v>3907</v>
      </c>
      <c r="AG34" s="237">
        <v>3907</v>
      </c>
      <c r="AH34" s="237">
        <v>3907</v>
      </c>
      <c r="AI34" s="237">
        <v>3907</v>
      </c>
      <c r="AJ34" s="237">
        <v>3907</v>
      </c>
      <c r="AK34" s="237">
        <v>3907</v>
      </c>
      <c r="AL34" s="237">
        <v>3907</v>
      </c>
      <c r="AM34" s="237">
        <v>3907</v>
      </c>
      <c r="AN34" s="237">
        <v>3907</v>
      </c>
      <c r="AO34" s="237">
        <v>3907</v>
      </c>
      <c r="AP34" s="237">
        <v>3907</v>
      </c>
      <c r="AQ34" s="237">
        <v>3907</v>
      </c>
      <c r="AR34" s="237">
        <v>3700</v>
      </c>
      <c r="AS34" s="237">
        <v>3300</v>
      </c>
      <c r="AT34" s="237">
        <v>3300</v>
      </c>
      <c r="AU34" s="237">
        <v>3300</v>
      </c>
      <c r="AV34" s="237">
        <v>3300</v>
      </c>
      <c r="AW34" s="237">
        <v>3000</v>
      </c>
      <c r="AX34" s="237">
        <v>3000</v>
      </c>
      <c r="AY34" s="237">
        <v>2700</v>
      </c>
      <c r="AZ34" s="237">
        <v>2700</v>
      </c>
      <c r="BA34" s="237">
        <v>2400</v>
      </c>
      <c r="BB34" s="588"/>
    </row>
    <row r="35" spans="17:54">
      <c r="Q35" s="587" t="s">
        <v>132</v>
      </c>
      <c r="R35" s="237"/>
      <c r="S35" s="237">
        <v>29122</v>
      </c>
      <c r="T35" s="237">
        <v>28992</v>
      </c>
      <c r="U35" s="237">
        <v>26505</v>
      </c>
      <c r="V35" s="237">
        <v>26505</v>
      </c>
      <c r="W35" s="237">
        <v>26476</v>
      </c>
      <c r="X35" s="237">
        <v>23927</v>
      </c>
      <c r="Y35" s="237">
        <v>21832</v>
      </c>
      <c r="Z35" s="237">
        <v>20282</v>
      </c>
      <c r="AA35" s="237">
        <v>21481</v>
      </c>
      <c r="AB35" s="237">
        <v>20987</v>
      </c>
      <c r="AC35" s="237">
        <v>20069</v>
      </c>
      <c r="AD35" s="237">
        <v>19645</v>
      </c>
      <c r="AE35" s="237">
        <v>17970</v>
      </c>
      <c r="AF35" s="237">
        <v>18770</v>
      </c>
      <c r="AG35" s="237">
        <v>18770</v>
      </c>
      <c r="AH35" s="237">
        <v>15984</v>
      </c>
      <c r="AI35" s="237">
        <v>15984</v>
      </c>
      <c r="AJ35" s="237">
        <v>14232</v>
      </c>
      <c r="AK35" s="237">
        <v>13312</v>
      </c>
      <c r="AL35" s="237">
        <v>11557</v>
      </c>
      <c r="AM35" s="237">
        <v>8804</v>
      </c>
      <c r="AN35" s="237">
        <v>8365</v>
      </c>
      <c r="AO35" s="237">
        <v>8365</v>
      </c>
      <c r="AP35" s="237">
        <v>8365</v>
      </c>
      <c r="AQ35" s="237">
        <v>8365</v>
      </c>
      <c r="AR35" s="237">
        <v>8000</v>
      </c>
      <c r="AS35" s="237">
        <v>8000</v>
      </c>
      <c r="AT35" s="237">
        <v>7800</v>
      </c>
      <c r="AU35" s="237">
        <v>7600</v>
      </c>
      <c r="AV35" s="237">
        <v>7400</v>
      </c>
      <c r="AW35" s="237">
        <v>6800</v>
      </c>
      <c r="AX35" s="237">
        <v>5800</v>
      </c>
      <c r="AY35" s="237">
        <v>4800</v>
      </c>
      <c r="AZ35" s="237">
        <v>4000</v>
      </c>
      <c r="BA35" s="237">
        <v>3200</v>
      </c>
      <c r="BB35" s="588"/>
    </row>
    <row r="36" spans="17:54">
      <c r="Q36" s="587" t="s">
        <v>130</v>
      </c>
      <c r="R36" s="237"/>
      <c r="S36" s="237">
        <v>0</v>
      </c>
      <c r="T36" s="237">
        <v>0</v>
      </c>
      <c r="U36" s="237">
        <v>0</v>
      </c>
      <c r="V36" s="237">
        <v>0</v>
      </c>
      <c r="W36" s="237">
        <v>0</v>
      </c>
      <c r="X36" s="237">
        <v>0</v>
      </c>
      <c r="Y36" s="237">
        <v>0</v>
      </c>
      <c r="Z36" s="237">
        <v>0</v>
      </c>
      <c r="AA36" s="237">
        <v>0</v>
      </c>
      <c r="AB36" s="237">
        <v>0</v>
      </c>
      <c r="AC36" s="237">
        <v>0</v>
      </c>
      <c r="AD36" s="237">
        <v>0</v>
      </c>
      <c r="AE36" s="237">
        <v>0</v>
      </c>
      <c r="AF36" s="237">
        <v>0</v>
      </c>
      <c r="AG36" s="237">
        <v>900</v>
      </c>
      <c r="AH36" s="237">
        <v>1800</v>
      </c>
      <c r="AI36" s="237">
        <v>2700</v>
      </c>
      <c r="AJ36" s="237">
        <v>3600</v>
      </c>
      <c r="AK36" s="237">
        <v>4550</v>
      </c>
      <c r="AL36" s="237">
        <v>5900</v>
      </c>
      <c r="AM36" s="237">
        <v>7370</v>
      </c>
      <c r="AN36" s="237">
        <v>8270</v>
      </c>
      <c r="AO36" s="237">
        <v>8270</v>
      </c>
      <c r="AP36" s="237">
        <v>8270</v>
      </c>
      <c r="AQ36" s="237">
        <v>8270</v>
      </c>
      <c r="AR36" s="237">
        <v>8270</v>
      </c>
      <c r="AS36" s="237">
        <v>9000</v>
      </c>
      <c r="AT36" s="237">
        <v>10000</v>
      </c>
      <c r="AU36" s="237">
        <v>11000</v>
      </c>
      <c r="AV36" s="237">
        <v>11900</v>
      </c>
      <c r="AW36" s="237">
        <v>12000</v>
      </c>
      <c r="AX36" s="237">
        <v>12500</v>
      </c>
      <c r="AY36" s="237">
        <v>13200</v>
      </c>
      <c r="AZ36" s="237">
        <v>13800</v>
      </c>
      <c r="BA36" s="237">
        <v>14500</v>
      </c>
      <c r="BB36" s="588"/>
    </row>
    <row r="37" spans="17:54">
      <c r="Q37" s="587" t="s">
        <v>214</v>
      </c>
      <c r="R37" s="237"/>
      <c r="S37" s="237">
        <v>1840</v>
      </c>
      <c r="T37" s="237">
        <v>1840</v>
      </c>
      <c r="U37" s="237">
        <v>1840</v>
      </c>
      <c r="V37" s="237">
        <v>1685</v>
      </c>
      <c r="W37" s="237">
        <v>1695</v>
      </c>
      <c r="X37" s="237">
        <v>1695</v>
      </c>
      <c r="Y37" s="237">
        <v>1695</v>
      </c>
      <c r="Z37" s="237">
        <v>1695</v>
      </c>
      <c r="AA37" s="237">
        <v>1700</v>
      </c>
      <c r="AB37" s="237">
        <v>1542</v>
      </c>
      <c r="AC37" s="237">
        <v>1542</v>
      </c>
      <c r="AD37" s="237">
        <v>1542</v>
      </c>
      <c r="AE37" s="237">
        <v>1542</v>
      </c>
      <c r="AF37" s="237">
        <v>1542</v>
      </c>
      <c r="AG37" s="237">
        <v>324</v>
      </c>
      <c r="AH37" s="237">
        <v>183</v>
      </c>
      <c r="AI37" s="237">
        <v>183</v>
      </c>
      <c r="AJ37" s="237">
        <v>183</v>
      </c>
      <c r="AK37" s="237">
        <v>183</v>
      </c>
      <c r="AL37" s="237">
        <v>171</v>
      </c>
      <c r="AM37" s="237">
        <v>171</v>
      </c>
      <c r="AN37" s="237">
        <v>171</v>
      </c>
      <c r="AO37" s="237">
        <v>151</v>
      </c>
      <c r="AP37" s="237">
        <v>151</v>
      </c>
      <c r="AQ37" s="237">
        <v>151</v>
      </c>
      <c r="AR37" s="237">
        <v>0</v>
      </c>
      <c r="AS37" s="237">
        <v>0</v>
      </c>
      <c r="AT37" s="237">
        <v>0</v>
      </c>
      <c r="AU37" s="237">
        <v>0</v>
      </c>
      <c r="AV37" s="237">
        <v>0</v>
      </c>
      <c r="AW37" s="237">
        <v>0</v>
      </c>
      <c r="AX37" s="237">
        <v>0</v>
      </c>
      <c r="AY37" s="237">
        <v>0</v>
      </c>
      <c r="AZ37" s="237">
        <v>0</v>
      </c>
      <c r="BA37" s="237">
        <v>0</v>
      </c>
    </row>
    <row r="38" spans="17:54">
      <c r="Q38" s="587" t="s">
        <v>133</v>
      </c>
      <c r="R38" s="237"/>
      <c r="S38" s="237">
        <v>12808</v>
      </c>
      <c r="T38" s="237">
        <v>12194</v>
      </c>
      <c r="U38" s="237">
        <v>8784</v>
      </c>
      <c r="V38" s="237">
        <v>3914</v>
      </c>
      <c r="W38" s="237">
        <v>2278</v>
      </c>
      <c r="X38" s="237">
        <v>1284</v>
      </c>
      <c r="Y38" s="237">
        <v>0</v>
      </c>
      <c r="Z38" s="237">
        <v>0</v>
      </c>
      <c r="AA38" s="237">
        <v>0</v>
      </c>
      <c r="AB38" s="237">
        <v>0</v>
      </c>
      <c r="AC38" s="237">
        <v>0</v>
      </c>
      <c r="AD38" s="237">
        <v>0</v>
      </c>
      <c r="AE38" s="237">
        <v>0</v>
      </c>
      <c r="AF38" s="237">
        <v>0</v>
      </c>
      <c r="AG38" s="237">
        <v>0</v>
      </c>
      <c r="AH38" s="237">
        <v>0</v>
      </c>
      <c r="AI38" s="237">
        <v>0</v>
      </c>
      <c r="AJ38" s="237">
        <v>0</v>
      </c>
      <c r="AK38" s="237">
        <v>0</v>
      </c>
      <c r="AL38" s="237">
        <v>0</v>
      </c>
      <c r="AM38" s="237">
        <v>0</v>
      </c>
      <c r="AN38" s="237">
        <v>0</v>
      </c>
      <c r="AO38" s="237">
        <v>0</v>
      </c>
      <c r="AP38" s="237">
        <v>0</v>
      </c>
      <c r="AQ38" s="237">
        <v>0</v>
      </c>
      <c r="AR38" s="237">
        <v>0</v>
      </c>
      <c r="AS38" s="237">
        <v>0</v>
      </c>
      <c r="AT38" s="237">
        <v>0</v>
      </c>
      <c r="AU38" s="237">
        <v>0</v>
      </c>
      <c r="AV38" s="237">
        <v>0</v>
      </c>
      <c r="AW38" s="237">
        <v>0</v>
      </c>
      <c r="AX38" s="237">
        <v>0</v>
      </c>
      <c r="AY38" s="237">
        <v>0</v>
      </c>
      <c r="AZ38" s="237">
        <v>0</v>
      </c>
      <c r="BA38" s="237">
        <v>0</v>
      </c>
    </row>
    <row r="39" spans="17:54">
      <c r="Q39" s="587" t="s">
        <v>141</v>
      </c>
      <c r="R39" s="237"/>
      <c r="S39" s="237">
        <v>538</v>
      </c>
      <c r="T39" s="237">
        <v>538</v>
      </c>
      <c r="U39" s="237">
        <v>487</v>
      </c>
      <c r="V39" s="237">
        <v>411</v>
      </c>
      <c r="W39" s="237">
        <v>411</v>
      </c>
      <c r="X39" s="237">
        <v>377</v>
      </c>
      <c r="Y39" s="237">
        <v>377</v>
      </c>
      <c r="Z39" s="237">
        <v>277</v>
      </c>
      <c r="AA39" s="237">
        <v>252</v>
      </c>
      <c r="AB39" s="237">
        <v>177</v>
      </c>
      <c r="AC39" s="237">
        <v>177</v>
      </c>
      <c r="AD39" s="237">
        <v>145</v>
      </c>
      <c r="AE39" s="237">
        <v>145</v>
      </c>
      <c r="AF39" s="237">
        <v>145</v>
      </c>
      <c r="AG39" s="237">
        <v>87</v>
      </c>
      <c r="AH39" s="237">
        <v>87</v>
      </c>
      <c r="AI39" s="237">
        <v>87</v>
      </c>
      <c r="AJ39" s="237">
        <v>87</v>
      </c>
      <c r="AK39" s="237">
        <v>87</v>
      </c>
      <c r="AL39" s="237">
        <v>87</v>
      </c>
      <c r="AM39" s="237">
        <v>87</v>
      </c>
      <c r="AN39" s="237">
        <v>87</v>
      </c>
      <c r="AO39" s="237">
        <v>87</v>
      </c>
      <c r="AP39" s="237">
        <v>87</v>
      </c>
      <c r="AQ39" s="237">
        <v>87</v>
      </c>
      <c r="AR39" s="237">
        <v>85</v>
      </c>
      <c r="AS39" s="237">
        <v>80</v>
      </c>
      <c r="AT39" s="237">
        <v>70</v>
      </c>
      <c r="AU39" s="237">
        <v>60</v>
      </c>
      <c r="AV39" s="237">
        <v>50</v>
      </c>
      <c r="AW39" s="237">
        <v>25</v>
      </c>
      <c r="AX39" s="237">
        <v>0</v>
      </c>
      <c r="AY39" s="237">
        <v>0</v>
      </c>
      <c r="AZ39" s="237">
        <v>0</v>
      </c>
      <c r="BA39" s="237">
        <v>0</v>
      </c>
    </row>
    <row r="40" spans="17:54">
      <c r="Q40" s="587" t="s">
        <v>134</v>
      </c>
      <c r="R40" s="237"/>
      <c r="S40" s="237">
        <v>1207</v>
      </c>
      <c r="T40" s="237">
        <v>1207</v>
      </c>
      <c r="U40" s="237">
        <v>1207</v>
      </c>
      <c r="V40" s="237">
        <v>1207</v>
      </c>
      <c r="W40" s="237">
        <v>1253</v>
      </c>
      <c r="X40" s="237">
        <v>1253</v>
      </c>
      <c r="Y40" s="237">
        <v>1253</v>
      </c>
      <c r="Z40" s="237">
        <v>1253</v>
      </c>
      <c r="AA40" s="237">
        <v>1262</v>
      </c>
      <c r="AB40" s="237">
        <v>1262</v>
      </c>
      <c r="AC40" s="237">
        <v>1262</v>
      </c>
      <c r="AD40" s="237">
        <v>1262</v>
      </c>
      <c r="AE40" s="237">
        <v>1262</v>
      </c>
      <c r="AF40" s="237">
        <v>1262</v>
      </c>
      <c r="AG40" s="237">
        <v>1262</v>
      </c>
      <c r="AH40" s="237">
        <v>1262</v>
      </c>
      <c r="AI40" s="237">
        <v>1262</v>
      </c>
      <c r="AJ40" s="237">
        <v>1262</v>
      </c>
      <c r="AK40" s="237">
        <v>1262</v>
      </c>
      <c r="AL40" s="237">
        <v>1262</v>
      </c>
      <c r="AM40" s="237">
        <v>1262</v>
      </c>
      <c r="AN40" s="237">
        <v>1262</v>
      </c>
      <c r="AO40" s="237">
        <v>1262</v>
      </c>
      <c r="AP40" s="237">
        <v>1262</v>
      </c>
      <c r="AQ40" s="237">
        <v>1262</v>
      </c>
      <c r="AR40" s="237">
        <v>1342</v>
      </c>
      <c r="AS40" s="237">
        <v>1417</v>
      </c>
      <c r="AT40" s="237">
        <v>1492</v>
      </c>
      <c r="AU40" s="237">
        <v>1567</v>
      </c>
      <c r="AV40" s="237">
        <v>1642</v>
      </c>
      <c r="AW40" s="237">
        <v>1717</v>
      </c>
      <c r="AX40" s="237">
        <v>1792</v>
      </c>
      <c r="AY40" s="237">
        <v>1867</v>
      </c>
      <c r="AZ40" s="237">
        <v>1942</v>
      </c>
      <c r="BA40" s="237">
        <v>2017</v>
      </c>
      <c r="BB40" s="588"/>
    </row>
    <row r="41" spans="17:54">
      <c r="Q41" s="587" t="s">
        <v>135</v>
      </c>
      <c r="R41" s="237"/>
      <c r="S41" s="237">
        <v>3800</v>
      </c>
      <c r="T41" s="237">
        <v>4005</v>
      </c>
      <c r="U41" s="237">
        <v>4005</v>
      </c>
      <c r="V41" s="237">
        <v>5005</v>
      </c>
      <c r="W41" s="237">
        <v>5005</v>
      </c>
      <c r="X41" s="237">
        <v>7405</v>
      </c>
      <c r="Y41" s="237">
        <v>9805</v>
      </c>
      <c r="Z41" s="237">
        <v>13205</v>
      </c>
      <c r="AA41" s="237">
        <v>13705</v>
      </c>
      <c r="AB41" s="237">
        <v>15605</v>
      </c>
      <c r="AC41" s="237">
        <v>18505</v>
      </c>
      <c r="AD41" s="237">
        <v>18505</v>
      </c>
      <c r="AE41" s="237">
        <v>18505</v>
      </c>
      <c r="AF41" s="237">
        <v>18505</v>
      </c>
      <c r="AG41" s="237">
        <v>18505</v>
      </c>
      <c r="AH41" s="237">
        <v>18505</v>
      </c>
      <c r="AI41" s="237">
        <v>18505</v>
      </c>
      <c r="AJ41" s="237">
        <v>18505</v>
      </c>
      <c r="AK41" s="237">
        <v>18505</v>
      </c>
      <c r="AL41" s="237">
        <v>19705</v>
      </c>
      <c r="AM41" s="237">
        <v>19705</v>
      </c>
      <c r="AN41" s="237">
        <v>19705</v>
      </c>
      <c r="AO41" s="237">
        <v>19705</v>
      </c>
      <c r="AP41" s="237">
        <v>19705</v>
      </c>
      <c r="AQ41" s="237">
        <v>19705</v>
      </c>
      <c r="AR41" s="237">
        <v>19705</v>
      </c>
      <c r="AS41" s="237">
        <v>19705</v>
      </c>
      <c r="AT41" s="237">
        <v>19705</v>
      </c>
      <c r="AU41" s="237">
        <v>19705</v>
      </c>
      <c r="AV41" s="237">
        <v>19705</v>
      </c>
      <c r="AW41" s="237">
        <v>19705</v>
      </c>
      <c r="AX41" s="237">
        <v>19705</v>
      </c>
      <c r="AY41" s="237">
        <v>19705</v>
      </c>
      <c r="AZ41" s="237">
        <v>19705</v>
      </c>
      <c r="BA41" s="237">
        <v>19705</v>
      </c>
      <c r="BB41" s="588"/>
    </row>
    <row r="42" spans="17:54">
      <c r="Q42" s="587" t="s">
        <v>137</v>
      </c>
      <c r="R42" s="237"/>
      <c r="S42" s="237">
        <v>8974</v>
      </c>
      <c r="T42" s="237">
        <v>8974</v>
      </c>
      <c r="U42" s="237">
        <v>8974</v>
      </c>
      <c r="V42" s="237">
        <v>8974</v>
      </c>
      <c r="W42" s="237">
        <v>8974</v>
      </c>
      <c r="X42" s="237">
        <v>8974</v>
      </c>
      <c r="Y42" s="237">
        <v>8974</v>
      </c>
      <c r="Z42" s="237">
        <v>7115</v>
      </c>
      <c r="AA42" s="237">
        <v>4752</v>
      </c>
      <c r="AB42" s="237">
        <v>4752</v>
      </c>
      <c r="AC42" s="237">
        <v>6422</v>
      </c>
      <c r="AD42" s="237">
        <v>6422</v>
      </c>
      <c r="AE42" s="237">
        <v>8402</v>
      </c>
      <c r="AF42" s="237">
        <v>8402</v>
      </c>
      <c r="AG42" s="237">
        <v>8485</v>
      </c>
      <c r="AH42" s="237">
        <v>10155</v>
      </c>
      <c r="AI42" s="237">
        <v>11284</v>
      </c>
      <c r="AJ42" s="237">
        <v>12954</v>
      </c>
      <c r="AK42" s="237">
        <v>14083</v>
      </c>
      <c r="AL42" s="237">
        <v>15753</v>
      </c>
      <c r="AM42" s="237">
        <v>15753</v>
      </c>
      <c r="AN42" s="237">
        <v>15753</v>
      </c>
      <c r="AO42" s="237">
        <v>15753</v>
      </c>
      <c r="AP42" s="237">
        <v>15753</v>
      </c>
      <c r="AQ42" s="237">
        <v>15753</v>
      </c>
      <c r="AR42" s="237">
        <v>16000</v>
      </c>
      <c r="AS42" s="237">
        <v>16000</v>
      </c>
      <c r="AT42" s="237">
        <v>17600</v>
      </c>
      <c r="AU42" s="237">
        <v>17600</v>
      </c>
      <c r="AV42" s="237">
        <v>17600</v>
      </c>
      <c r="AW42" s="237">
        <v>19200</v>
      </c>
      <c r="AX42" s="237">
        <v>19200</v>
      </c>
      <c r="AY42" s="237">
        <v>20000</v>
      </c>
      <c r="AZ42" s="237">
        <v>20000</v>
      </c>
      <c r="BA42" s="237">
        <v>20000</v>
      </c>
      <c r="BB42" s="588"/>
    </row>
    <row r="43" spans="17:54">
      <c r="Q43" s="587" t="s">
        <v>138</v>
      </c>
      <c r="R43" s="237"/>
      <c r="S43" s="237">
        <v>4335</v>
      </c>
      <c r="T43" s="237">
        <v>4989</v>
      </c>
      <c r="U43" s="237">
        <v>6747</v>
      </c>
      <c r="V43" s="237">
        <v>7420</v>
      </c>
      <c r="W43" s="237">
        <v>8685</v>
      </c>
      <c r="X43" s="237">
        <v>9985</v>
      </c>
      <c r="Y43" s="237">
        <v>10989</v>
      </c>
      <c r="Z43" s="237">
        <v>12730</v>
      </c>
      <c r="AA43" s="237">
        <v>15446</v>
      </c>
      <c r="AB43" s="237">
        <v>16196</v>
      </c>
      <c r="AC43" s="237">
        <v>17496</v>
      </c>
      <c r="AD43" s="237">
        <v>17996</v>
      </c>
      <c r="AE43" s="237">
        <v>19496</v>
      </c>
      <c r="AF43" s="237">
        <v>20496</v>
      </c>
      <c r="AG43" s="237">
        <v>21496</v>
      </c>
      <c r="AH43" s="237">
        <v>22496</v>
      </c>
      <c r="AI43" s="237">
        <v>22996</v>
      </c>
      <c r="AJ43" s="237">
        <v>24496</v>
      </c>
      <c r="AK43" s="237">
        <v>24996</v>
      </c>
      <c r="AL43" s="237">
        <v>25496</v>
      </c>
      <c r="AM43" s="237">
        <v>26996</v>
      </c>
      <c r="AN43" s="237">
        <v>26996</v>
      </c>
      <c r="AO43" s="237">
        <v>26996</v>
      </c>
      <c r="AP43" s="237">
        <v>27996</v>
      </c>
      <c r="AQ43" s="237">
        <v>28496</v>
      </c>
      <c r="AR43" s="237">
        <v>28946</v>
      </c>
      <c r="AS43" s="237">
        <v>28946</v>
      </c>
      <c r="AT43" s="237">
        <v>28946</v>
      </c>
      <c r="AU43" s="237">
        <v>28946</v>
      </c>
      <c r="AV43" s="237">
        <v>28946</v>
      </c>
      <c r="AW43" s="237">
        <v>28946</v>
      </c>
      <c r="AX43" s="237">
        <v>28946</v>
      </c>
      <c r="AY43" s="237">
        <v>28946</v>
      </c>
      <c r="AZ43" s="237">
        <v>28946</v>
      </c>
      <c r="BA43" s="237">
        <v>28946</v>
      </c>
      <c r="BB43" s="588"/>
    </row>
    <row r="44" spans="17:54">
      <c r="Q44" s="587" t="s">
        <v>139</v>
      </c>
      <c r="R44" s="237"/>
      <c r="S44" s="237">
        <v>5589</v>
      </c>
      <c r="T44" s="237">
        <v>6249</v>
      </c>
      <c r="U44" s="237">
        <v>7095</v>
      </c>
      <c r="V44" s="237">
        <v>7209</v>
      </c>
      <c r="W44" s="237">
        <v>7492</v>
      </c>
      <c r="X44" s="237">
        <v>8210</v>
      </c>
      <c r="Y44" s="237">
        <v>9197</v>
      </c>
      <c r="Z44" s="237">
        <v>10473</v>
      </c>
      <c r="AA44" s="237">
        <v>11400</v>
      </c>
      <c r="AB44" s="237">
        <v>11526</v>
      </c>
      <c r="AC44" s="237">
        <v>11744</v>
      </c>
      <c r="AD44" s="237">
        <v>11744</v>
      </c>
      <c r="AE44" s="237">
        <v>11744</v>
      </c>
      <c r="AF44" s="237">
        <v>11744</v>
      </c>
      <c r="AG44" s="237">
        <v>11744</v>
      </c>
      <c r="AH44" s="237">
        <v>11744</v>
      </c>
      <c r="AI44" s="237">
        <v>11744</v>
      </c>
      <c r="AJ44" s="237">
        <v>11744</v>
      </c>
      <c r="AK44" s="237">
        <v>11744</v>
      </c>
      <c r="AL44" s="237">
        <v>11744</v>
      </c>
      <c r="AM44" s="237">
        <v>11744</v>
      </c>
      <c r="AN44" s="237">
        <v>11744</v>
      </c>
      <c r="AO44" s="237">
        <v>11744</v>
      </c>
      <c r="AP44" s="237">
        <v>11744</v>
      </c>
      <c r="AQ44" s="237">
        <v>11744</v>
      </c>
      <c r="AR44" s="237">
        <v>11770</v>
      </c>
      <c r="AS44" s="237">
        <v>11770</v>
      </c>
      <c r="AT44" s="237">
        <v>11770</v>
      </c>
      <c r="AU44" s="237">
        <v>11770</v>
      </c>
      <c r="AV44" s="237">
        <v>11770</v>
      </c>
      <c r="AW44" s="237">
        <v>11770</v>
      </c>
      <c r="AX44" s="237">
        <v>11770</v>
      </c>
      <c r="AY44" s="237">
        <v>11770</v>
      </c>
      <c r="AZ44" s="237">
        <v>11770</v>
      </c>
      <c r="BA44" s="237">
        <v>11770</v>
      </c>
      <c r="BB44" s="588"/>
    </row>
    <row r="45" spans="17:54">
      <c r="Q45" s="587" t="s">
        <v>140</v>
      </c>
      <c r="R45" s="237"/>
      <c r="S45" s="237">
        <v>0</v>
      </c>
      <c r="T45" s="237">
        <v>0</v>
      </c>
      <c r="U45" s="237">
        <v>0</v>
      </c>
      <c r="V45" s="237">
        <v>0</v>
      </c>
      <c r="W45" s="237">
        <v>0</v>
      </c>
      <c r="X45" s="237">
        <v>25</v>
      </c>
      <c r="Y45" s="237">
        <v>25</v>
      </c>
      <c r="Z45" s="237">
        <v>95</v>
      </c>
      <c r="AA45" s="237">
        <v>95</v>
      </c>
      <c r="AB45" s="237">
        <v>95</v>
      </c>
      <c r="AC45" s="237">
        <v>95</v>
      </c>
      <c r="AD45" s="237">
        <v>95</v>
      </c>
      <c r="AE45" s="237">
        <v>144</v>
      </c>
      <c r="AF45" s="237">
        <v>238</v>
      </c>
      <c r="AG45" s="237">
        <v>372</v>
      </c>
      <c r="AH45" s="237">
        <v>506</v>
      </c>
      <c r="AI45" s="237">
        <v>546</v>
      </c>
      <c r="AJ45" s="237">
        <v>546</v>
      </c>
      <c r="AK45" s="237">
        <v>546</v>
      </c>
      <c r="AL45" s="237">
        <v>546</v>
      </c>
      <c r="AM45" s="237">
        <v>546</v>
      </c>
      <c r="AN45" s="237">
        <v>546</v>
      </c>
      <c r="AO45" s="237">
        <v>546</v>
      </c>
      <c r="AP45" s="237">
        <v>546</v>
      </c>
      <c r="AQ45" s="237">
        <v>546</v>
      </c>
      <c r="AR45" s="237">
        <v>546</v>
      </c>
      <c r="AS45" s="237">
        <v>546</v>
      </c>
      <c r="AT45" s="237">
        <v>546</v>
      </c>
      <c r="AU45" s="237">
        <v>546</v>
      </c>
      <c r="AV45" s="237">
        <v>546</v>
      </c>
      <c r="AW45" s="237">
        <v>546</v>
      </c>
      <c r="AX45" s="237">
        <v>546</v>
      </c>
      <c r="AY45" s="237">
        <v>546</v>
      </c>
      <c r="AZ45" s="237">
        <v>546</v>
      </c>
      <c r="BA45" s="237">
        <v>546</v>
      </c>
      <c r="BB45" s="588"/>
    </row>
    <row r="46" spans="17:54">
      <c r="Q46" s="587" t="s">
        <v>136</v>
      </c>
      <c r="R46" s="237"/>
      <c r="S46" s="237">
        <v>15</v>
      </c>
      <c r="T46" s="237">
        <v>15</v>
      </c>
      <c r="U46" s="237">
        <v>25</v>
      </c>
      <c r="V46" s="237">
        <v>25</v>
      </c>
      <c r="W46" s="237">
        <v>25</v>
      </c>
      <c r="X46" s="237">
        <v>25</v>
      </c>
      <c r="Y46" s="237">
        <v>25</v>
      </c>
      <c r="Z46" s="237">
        <v>375</v>
      </c>
      <c r="AA46" s="237">
        <v>431</v>
      </c>
      <c r="AB46" s="237">
        <v>1104</v>
      </c>
      <c r="AC46" s="237">
        <v>1687</v>
      </c>
      <c r="AD46" s="237">
        <v>1857</v>
      </c>
      <c r="AE46" s="237">
        <v>2407</v>
      </c>
      <c r="AF46" s="237">
        <v>2907</v>
      </c>
      <c r="AG46" s="237">
        <v>3407</v>
      </c>
      <c r="AH46" s="237">
        <v>3907</v>
      </c>
      <c r="AI46" s="237">
        <v>3907</v>
      </c>
      <c r="AJ46" s="237">
        <v>3907</v>
      </c>
      <c r="AK46" s="237">
        <v>3907</v>
      </c>
      <c r="AL46" s="237">
        <v>3907</v>
      </c>
      <c r="AM46" s="237">
        <v>3907</v>
      </c>
      <c r="AN46" s="237">
        <v>3907</v>
      </c>
      <c r="AO46" s="237">
        <v>4407</v>
      </c>
      <c r="AP46" s="237">
        <v>4407</v>
      </c>
      <c r="AQ46" s="237">
        <v>4907</v>
      </c>
      <c r="AR46" s="237">
        <v>5600</v>
      </c>
      <c r="AS46" s="237">
        <v>5800</v>
      </c>
      <c r="AT46" s="237">
        <v>6000</v>
      </c>
      <c r="AU46" s="237">
        <v>6400</v>
      </c>
      <c r="AV46" s="237">
        <v>6600</v>
      </c>
      <c r="AW46" s="237">
        <v>6800</v>
      </c>
      <c r="AX46" s="237">
        <v>7100</v>
      </c>
      <c r="AY46" s="237">
        <v>7400</v>
      </c>
      <c r="AZ46" s="237">
        <v>7700</v>
      </c>
      <c r="BA46" s="237">
        <v>8000</v>
      </c>
      <c r="BB46" s="588"/>
    </row>
    <row r="47" spans="17:54">
      <c r="Q47" s="57" t="s">
        <v>215</v>
      </c>
      <c r="R47" s="237"/>
      <c r="S47" s="237">
        <v>0</v>
      </c>
      <c r="T47" s="237">
        <v>0</v>
      </c>
      <c r="U47" s="237">
        <v>36</v>
      </c>
      <c r="V47" s="237">
        <v>36</v>
      </c>
      <c r="W47" s="237">
        <v>36</v>
      </c>
      <c r="X47" s="237">
        <v>36</v>
      </c>
      <c r="Y47" s="237">
        <v>36</v>
      </c>
      <c r="Z47" s="237">
        <v>36</v>
      </c>
      <c r="AA47" s="237">
        <v>36</v>
      </c>
      <c r="AB47" s="237">
        <v>36</v>
      </c>
      <c r="AC47" s="237">
        <v>36</v>
      </c>
      <c r="AD47" s="237">
        <v>36</v>
      </c>
      <c r="AE47" s="237">
        <v>36</v>
      </c>
      <c r="AF47" s="237">
        <v>36</v>
      </c>
      <c r="AG47" s="237">
        <v>36</v>
      </c>
      <c r="AH47" s="237">
        <v>36</v>
      </c>
      <c r="AI47" s="237">
        <v>36</v>
      </c>
      <c r="AJ47" s="237">
        <v>36</v>
      </c>
      <c r="AK47" s="237">
        <v>36</v>
      </c>
      <c r="AL47" s="237">
        <v>36</v>
      </c>
      <c r="AM47" s="237">
        <v>36</v>
      </c>
      <c r="AN47" s="237">
        <v>36</v>
      </c>
      <c r="AO47" s="237">
        <v>36</v>
      </c>
      <c r="AP47" s="237">
        <v>36</v>
      </c>
      <c r="AQ47" s="237">
        <v>36</v>
      </c>
      <c r="AR47" s="237">
        <v>36</v>
      </c>
      <c r="AS47" s="237">
        <v>36</v>
      </c>
      <c r="AT47" s="237">
        <v>36</v>
      </c>
      <c r="AU47" s="237">
        <v>36</v>
      </c>
      <c r="AV47" s="237">
        <v>36</v>
      </c>
      <c r="AW47" s="237">
        <v>36</v>
      </c>
      <c r="AX47" s="237">
        <v>36</v>
      </c>
      <c r="AY47" s="237">
        <v>36</v>
      </c>
      <c r="AZ47" s="237">
        <v>36</v>
      </c>
      <c r="BA47" s="237">
        <v>36</v>
      </c>
      <c r="BB47" s="588"/>
    </row>
    <row r="48" spans="17:54" ht="15">
      <c r="Q48" s="238" t="s">
        <v>147</v>
      </c>
      <c r="R48" s="239"/>
      <c r="S48" s="240">
        <f>SUM(S33:S47)</f>
        <v>73071</v>
      </c>
      <c r="T48" s="240">
        <f t="shared" ref="T48:BA48" si="16">SUM(T33:T47)</f>
        <v>73895</v>
      </c>
      <c r="U48" s="240">
        <f t="shared" si="16"/>
        <v>71012</v>
      </c>
      <c r="V48" s="240">
        <f t="shared" si="16"/>
        <v>67698</v>
      </c>
      <c r="W48" s="240">
        <f t="shared" si="16"/>
        <v>68322</v>
      </c>
      <c r="X48" s="240">
        <f t="shared" si="16"/>
        <v>69473</v>
      </c>
      <c r="Y48" s="240">
        <f t="shared" si="16"/>
        <v>70536</v>
      </c>
      <c r="Z48" s="240">
        <f t="shared" si="16"/>
        <v>74074</v>
      </c>
      <c r="AA48" s="240">
        <f t="shared" si="16"/>
        <v>77238</v>
      </c>
      <c r="AB48" s="240">
        <f t="shared" si="16"/>
        <v>80366</v>
      </c>
      <c r="AC48" s="240">
        <f t="shared" si="16"/>
        <v>86119</v>
      </c>
      <c r="AD48" s="240">
        <f t="shared" si="16"/>
        <v>87000</v>
      </c>
      <c r="AE48" s="240">
        <f t="shared" si="16"/>
        <v>89404</v>
      </c>
      <c r="AF48" s="240">
        <f t="shared" si="16"/>
        <v>92143</v>
      </c>
      <c r="AG48" s="240">
        <f t="shared" si="16"/>
        <v>93484</v>
      </c>
      <c r="AH48" s="240">
        <f t="shared" si="16"/>
        <v>94761</v>
      </c>
      <c r="AI48" s="240">
        <f t="shared" si="16"/>
        <v>97330</v>
      </c>
      <c r="AJ48" s="240">
        <f t="shared" si="16"/>
        <v>99648</v>
      </c>
      <c r="AK48" s="240">
        <f t="shared" si="16"/>
        <v>101356</v>
      </c>
      <c r="AL48" s="240">
        <f t="shared" si="16"/>
        <v>104333</v>
      </c>
      <c r="AM48" s="240">
        <f t="shared" si="16"/>
        <v>104674</v>
      </c>
      <c r="AN48" s="240">
        <f t="shared" si="16"/>
        <v>105208</v>
      </c>
      <c r="AO48" s="240">
        <f t="shared" si="16"/>
        <v>105863</v>
      </c>
      <c r="AP48" s="240">
        <f t="shared" si="16"/>
        <v>106936</v>
      </c>
      <c r="AQ48" s="240">
        <f t="shared" si="16"/>
        <v>108004</v>
      </c>
      <c r="AR48" s="240">
        <f t="shared" si="16"/>
        <v>109005</v>
      </c>
      <c r="AS48" s="240">
        <f t="shared" si="16"/>
        <v>109729</v>
      </c>
      <c r="AT48" s="240">
        <f t="shared" si="16"/>
        <v>112518</v>
      </c>
      <c r="AU48" s="240">
        <f t="shared" si="16"/>
        <v>113907</v>
      </c>
      <c r="AV48" s="240">
        <f t="shared" si="16"/>
        <v>114996</v>
      </c>
      <c r="AW48" s="240">
        <f t="shared" si="16"/>
        <v>116170</v>
      </c>
      <c r="AX48" s="240">
        <f t="shared" si="16"/>
        <v>116020</v>
      </c>
      <c r="AY48" s="240">
        <f t="shared" si="16"/>
        <v>116595</v>
      </c>
      <c r="AZ48" s="240">
        <f t="shared" si="16"/>
        <v>116770</v>
      </c>
      <c r="BA48" s="240">
        <f t="shared" si="16"/>
        <v>116745</v>
      </c>
    </row>
    <row r="49" spans="17:53" ht="15">
      <c r="Q49" s="589"/>
      <c r="R49" s="589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  <c r="AQ49" s="282"/>
      <c r="AR49" s="282"/>
      <c r="AS49" s="282"/>
      <c r="AT49" s="282"/>
      <c r="AU49" s="282"/>
      <c r="AV49" s="282"/>
      <c r="AW49" s="282"/>
      <c r="AX49" s="282"/>
      <c r="AY49" s="282"/>
      <c r="AZ49" s="282"/>
      <c r="BA49" s="282"/>
    </row>
    <row r="50" spans="17:53" ht="15">
      <c r="Q50" s="589" t="s">
        <v>760</v>
      </c>
      <c r="R50" s="589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  <c r="BA50" s="282"/>
    </row>
    <row r="51" spans="17:53">
      <c r="S51" s="586"/>
      <c r="T51" s="586"/>
      <c r="U51" s="586"/>
      <c r="V51" s="586"/>
      <c r="W51" s="586"/>
      <c r="X51" s="586"/>
      <c r="Y51" s="586"/>
      <c r="Z51" s="586"/>
      <c r="AA51" s="586"/>
      <c r="AB51" s="586"/>
      <c r="AC51" s="586"/>
      <c r="AD51" s="586"/>
      <c r="AE51" s="586"/>
      <c r="AF51" s="586"/>
      <c r="AG51" s="586"/>
      <c r="AH51" s="586"/>
      <c r="AI51" s="586"/>
      <c r="AJ51" s="586"/>
      <c r="AK51" s="586"/>
      <c r="AL51" s="586"/>
      <c r="AM51" s="586"/>
      <c r="AN51" s="586"/>
      <c r="AO51" s="586"/>
      <c r="AP51" s="586"/>
      <c r="AQ51" s="586"/>
      <c r="AR51" s="586"/>
    </row>
    <row r="52" spans="17:53" ht="15">
      <c r="Q52" s="129" t="s">
        <v>729</v>
      </c>
      <c r="S52" s="586"/>
      <c r="T52" s="586"/>
      <c r="U52" s="586"/>
      <c r="V52" s="586"/>
      <c r="W52" s="586"/>
      <c r="X52" s="586"/>
      <c r="Y52" s="586"/>
      <c r="Z52" s="586"/>
      <c r="AA52" s="586"/>
      <c r="AB52" s="586"/>
      <c r="AC52" s="586"/>
      <c r="AD52" s="586"/>
      <c r="AE52" s="586"/>
      <c r="AF52" s="586"/>
      <c r="AG52" s="586"/>
      <c r="AH52" s="586"/>
      <c r="AI52" s="586"/>
      <c r="AJ52" s="586"/>
      <c r="AK52" s="586"/>
      <c r="AL52" s="586"/>
      <c r="AM52" s="586"/>
      <c r="AN52" s="586"/>
      <c r="AO52" s="586"/>
      <c r="AP52" s="586"/>
      <c r="AQ52" s="586"/>
      <c r="AR52" s="586"/>
    </row>
    <row r="53" spans="17:53">
      <c r="Q53" t="s">
        <v>730</v>
      </c>
      <c r="S53" s="586">
        <v>0</v>
      </c>
      <c r="T53" s="586">
        <v>49</v>
      </c>
      <c r="U53" s="586">
        <v>74</v>
      </c>
      <c r="V53" s="586">
        <v>74</v>
      </c>
      <c r="W53" s="586">
        <v>123.9</v>
      </c>
      <c r="X53" s="586">
        <v>123.9</v>
      </c>
      <c r="Y53" s="586">
        <v>174.9</v>
      </c>
      <c r="Z53" s="586">
        <v>174.9</v>
      </c>
      <c r="AA53" s="586">
        <v>225.9</v>
      </c>
      <c r="AB53" s="586">
        <v>332.9</v>
      </c>
      <c r="AC53" s="586">
        <v>332.9</v>
      </c>
      <c r="AD53" s="586">
        <v>332.9</v>
      </c>
      <c r="AE53" s="586">
        <v>332.9</v>
      </c>
      <c r="AF53" s="586">
        <v>332.9</v>
      </c>
      <c r="AG53" s="586">
        <v>332.9</v>
      </c>
      <c r="AH53" s="586">
        <v>332.9</v>
      </c>
      <c r="AI53" s="586">
        <v>332.9</v>
      </c>
      <c r="AJ53" s="586">
        <v>332.9</v>
      </c>
      <c r="AK53" s="586">
        <v>381.9</v>
      </c>
      <c r="AL53" s="586">
        <v>406</v>
      </c>
      <c r="AM53" s="586">
        <v>529.9</v>
      </c>
      <c r="AN53" s="586">
        <v>602.79999999999995</v>
      </c>
      <c r="AO53" s="586">
        <v>777.69999999999993</v>
      </c>
      <c r="AP53" s="586">
        <v>850.59999999999991</v>
      </c>
      <c r="AQ53" s="586">
        <v>918.49999999999989</v>
      </c>
      <c r="AR53" s="586"/>
    </row>
    <row r="54" spans="17:53">
      <c r="Q54" t="s">
        <v>731</v>
      </c>
      <c r="S54" s="586">
        <v>0</v>
      </c>
      <c r="T54" s="586">
        <v>0</v>
      </c>
      <c r="U54" s="586">
        <v>0</v>
      </c>
      <c r="V54" s="586">
        <v>0</v>
      </c>
      <c r="W54" s="586">
        <v>0</v>
      </c>
      <c r="X54" s="586">
        <v>0</v>
      </c>
      <c r="Y54" s="586">
        <v>0</v>
      </c>
      <c r="Z54" s="586">
        <v>0</v>
      </c>
      <c r="AA54" s="586">
        <v>0</v>
      </c>
      <c r="AB54" s="586">
        <v>0</v>
      </c>
      <c r="AC54" s="586">
        <v>0</v>
      </c>
      <c r="AD54" s="586">
        <v>0</v>
      </c>
      <c r="AE54" s="586">
        <v>0</v>
      </c>
      <c r="AF54" s="586">
        <v>0</v>
      </c>
      <c r="AG54" s="586">
        <v>0</v>
      </c>
      <c r="AH54" s="586">
        <v>0</v>
      </c>
      <c r="AI54" s="586">
        <v>0</v>
      </c>
      <c r="AJ54" s="586">
        <v>0</v>
      </c>
      <c r="AK54" s="586">
        <v>0</v>
      </c>
      <c r="AL54" s="586">
        <v>0</v>
      </c>
      <c r="AM54" s="586">
        <v>0</v>
      </c>
      <c r="AN54" s="586">
        <v>0</v>
      </c>
      <c r="AO54" s="586">
        <v>0</v>
      </c>
      <c r="AP54" s="586">
        <v>0</v>
      </c>
      <c r="AQ54" s="586">
        <v>0</v>
      </c>
      <c r="AR54" s="586"/>
    </row>
    <row r="55" spans="17:53">
      <c r="Q55" t="s">
        <v>732</v>
      </c>
      <c r="S55" s="586">
        <v>2744</v>
      </c>
      <c r="T55" s="586">
        <v>2744</v>
      </c>
      <c r="U55" s="586">
        <v>2744</v>
      </c>
      <c r="V55" s="586">
        <v>2744</v>
      </c>
      <c r="W55" s="586">
        <v>2744</v>
      </c>
      <c r="X55" s="586">
        <v>2744</v>
      </c>
      <c r="Y55" s="586">
        <v>2744</v>
      </c>
      <c r="Z55" s="586">
        <v>2744</v>
      </c>
      <c r="AA55" s="586">
        <v>2744</v>
      </c>
      <c r="AB55" s="586">
        <v>2744</v>
      </c>
      <c r="AC55" s="586">
        <v>2744</v>
      </c>
      <c r="AD55" s="586">
        <v>3456</v>
      </c>
      <c r="AE55" s="586">
        <v>3456</v>
      </c>
      <c r="AF55" s="586">
        <v>3856</v>
      </c>
      <c r="AG55" s="586">
        <v>3856</v>
      </c>
      <c r="AH55" s="586">
        <v>3856</v>
      </c>
      <c r="AI55" s="586">
        <v>3856</v>
      </c>
      <c r="AJ55" s="586">
        <v>3856</v>
      </c>
      <c r="AK55" s="586">
        <v>3856</v>
      </c>
      <c r="AL55" s="586">
        <v>3856</v>
      </c>
      <c r="AM55" s="586">
        <v>3856</v>
      </c>
      <c r="AN55" s="586">
        <v>3856</v>
      </c>
      <c r="AO55" s="586">
        <v>3856</v>
      </c>
      <c r="AP55" s="586">
        <v>3856</v>
      </c>
      <c r="AQ55" s="586">
        <v>3856</v>
      </c>
      <c r="AR55" s="586"/>
    </row>
    <row r="56" spans="17:53">
      <c r="S56" s="586"/>
      <c r="T56" s="586"/>
      <c r="U56" s="586"/>
      <c r="V56" s="586"/>
      <c r="W56" s="586"/>
      <c r="X56" s="586"/>
      <c r="Y56" s="586"/>
      <c r="Z56" s="586"/>
      <c r="AA56" s="586"/>
      <c r="AB56" s="586"/>
      <c r="AC56" s="586"/>
      <c r="AD56" s="586"/>
      <c r="AE56" s="586"/>
      <c r="AF56" s="586"/>
      <c r="AG56" s="586"/>
      <c r="AH56" s="586"/>
      <c r="AI56" s="586"/>
      <c r="AJ56" s="586"/>
      <c r="AK56" s="586"/>
      <c r="AL56" s="586"/>
      <c r="AM56" s="586"/>
      <c r="AN56" s="586"/>
      <c r="AO56" s="586"/>
      <c r="AP56" s="586"/>
      <c r="AQ56" s="586"/>
      <c r="AR56" s="586"/>
    </row>
    <row r="57" spans="17:53">
      <c r="S57" s="586"/>
      <c r="T57" s="586"/>
      <c r="U57" s="586"/>
      <c r="V57" s="586"/>
      <c r="W57" s="586"/>
      <c r="X57" s="586"/>
      <c r="Y57" s="586"/>
      <c r="Z57" s="586"/>
      <c r="AA57" s="586"/>
      <c r="AB57" s="586"/>
      <c r="AC57" s="586"/>
      <c r="AD57" s="586"/>
      <c r="AE57" s="586"/>
      <c r="AF57" s="586"/>
      <c r="AG57" s="586"/>
      <c r="AH57" s="586"/>
      <c r="AI57" s="586"/>
      <c r="AJ57" s="586"/>
      <c r="AK57" s="586"/>
      <c r="AL57" s="586"/>
      <c r="AM57" s="586"/>
      <c r="AN57" s="586"/>
      <c r="AO57" s="586"/>
      <c r="AP57" s="586"/>
      <c r="AQ57" s="586"/>
      <c r="AR57" s="586"/>
    </row>
    <row r="58" spans="17:53" ht="15">
      <c r="Q58" s="129" t="s">
        <v>733</v>
      </c>
      <c r="S58" s="586"/>
      <c r="T58" s="586"/>
      <c r="U58" s="586"/>
      <c r="V58" s="586"/>
      <c r="W58" s="586"/>
      <c r="X58" s="586"/>
      <c r="Y58" s="586"/>
      <c r="Z58" s="586"/>
      <c r="AA58" s="586"/>
      <c r="AB58" s="586"/>
      <c r="AC58" s="586"/>
      <c r="AD58" s="586"/>
      <c r="AE58" s="586"/>
      <c r="AF58" s="586"/>
      <c r="AG58" s="586"/>
      <c r="AH58" s="586"/>
      <c r="AI58" s="586"/>
      <c r="AJ58" s="586"/>
      <c r="AK58" s="586"/>
      <c r="AL58" s="586"/>
      <c r="AM58" s="586"/>
      <c r="AN58" s="586"/>
      <c r="AO58" s="586"/>
      <c r="AP58" s="586"/>
      <c r="AQ58" s="586"/>
      <c r="AR58" s="586"/>
    </row>
    <row r="59" spans="17:53">
      <c r="Q59" s="579" t="s">
        <v>563</v>
      </c>
      <c r="S59" s="586">
        <v>28121</v>
      </c>
      <c r="T59" s="586">
        <v>27991</v>
      </c>
      <c r="U59" s="586">
        <v>26104</v>
      </c>
      <c r="V59" s="586">
        <v>26104</v>
      </c>
      <c r="W59" s="586">
        <v>26104</v>
      </c>
      <c r="X59" s="586">
        <v>23461</v>
      </c>
      <c r="Y59" s="586">
        <v>21366</v>
      </c>
      <c r="Z59" s="586">
        <v>19816</v>
      </c>
      <c r="AA59" s="586">
        <v>20716</v>
      </c>
      <c r="AB59" s="586">
        <v>20222</v>
      </c>
      <c r="AC59" s="586">
        <v>19304</v>
      </c>
      <c r="AD59" s="586">
        <v>18880</v>
      </c>
      <c r="AE59" s="586">
        <v>17345</v>
      </c>
      <c r="AF59" s="586">
        <v>18145</v>
      </c>
      <c r="AG59" s="586">
        <v>18145</v>
      </c>
      <c r="AH59" s="586">
        <v>15359</v>
      </c>
      <c r="AI59" s="586">
        <v>15359</v>
      </c>
      <c r="AJ59" s="586">
        <v>13607</v>
      </c>
      <c r="AK59" s="586">
        <v>12687</v>
      </c>
      <c r="AL59" s="586">
        <v>10932</v>
      </c>
      <c r="AM59" s="586">
        <v>8179</v>
      </c>
      <c r="AN59" s="586">
        <v>7740</v>
      </c>
      <c r="AO59" s="586">
        <v>7740</v>
      </c>
      <c r="AP59" s="586">
        <v>7740</v>
      </c>
      <c r="AQ59" s="586">
        <v>7740</v>
      </c>
      <c r="AR59" s="586"/>
    </row>
    <row r="60" spans="17:53">
      <c r="Q60" s="579" t="s">
        <v>564</v>
      </c>
      <c r="S60" s="586">
        <v>1001</v>
      </c>
      <c r="T60" s="586">
        <v>1001</v>
      </c>
      <c r="U60" s="586">
        <v>401</v>
      </c>
      <c r="V60" s="586">
        <v>401</v>
      </c>
      <c r="W60" s="586">
        <v>372</v>
      </c>
      <c r="X60" s="586">
        <v>466</v>
      </c>
      <c r="Y60" s="586">
        <v>466</v>
      </c>
      <c r="Z60" s="586">
        <v>466</v>
      </c>
      <c r="AA60" s="586">
        <v>765</v>
      </c>
      <c r="AB60" s="586">
        <v>765</v>
      </c>
      <c r="AC60" s="586">
        <v>765</v>
      </c>
      <c r="AD60" s="586">
        <v>765</v>
      </c>
      <c r="AE60" s="586">
        <v>625</v>
      </c>
      <c r="AF60" s="586">
        <v>625</v>
      </c>
      <c r="AG60" s="586">
        <v>625</v>
      </c>
      <c r="AH60" s="586">
        <v>625</v>
      </c>
      <c r="AI60" s="586">
        <v>625</v>
      </c>
      <c r="AJ60" s="586">
        <v>625</v>
      </c>
      <c r="AK60" s="586">
        <v>625</v>
      </c>
      <c r="AL60" s="586">
        <v>625</v>
      </c>
      <c r="AM60" s="586">
        <v>625</v>
      </c>
      <c r="AN60" s="586">
        <v>625</v>
      </c>
      <c r="AO60" s="586">
        <v>625</v>
      </c>
      <c r="AP60" s="586">
        <v>625</v>
      </c>
      <c r="AQ60" s="586">
        <v>625</v>
      </c>
      <c r="AR60" s="586"/>
    </row>
    <row r="61" spans="17:53">
      <c r="S61" s="586"/>
      <c r="T61" s="586"/>
      <c r="U61" s="586"/>
      <c r="V61" s="586"/>
      <c r="W61" s="586"/>
      <c r="X61" s="586"/>
      <c r="Y61" s="586"/>
      <c r="Z61" s="586"/>
      <c r="AA61" s="586"/>
      <c r="AB61" s="586"/>
      <c r="AC61" s="586"/>
      <c r="AD61" s="586"/>
      <c r="AE61" s="586"/>
      <c r="AF61" s="586"/>
      <c r="AG61" s="586"/>
      <c r="AH61" s="586"/>
      <c r="AI61" s="586"/>
      <c r="AJ61" s="586"/>
      <c r="AK61" s="586"/>
      <c r="AL61" s="586"/>
      <c r="AM61" s="586"/>
      <c r="AN61" s="586"/>
      <c r="AO61" s="586"/>
      <c r="AP61" s="586"/>
      <c r="AQ61" s="586"/>
      <c r="AR61" s="586"/>
    </row>
    <row r="62" spans="17:53">
      <c r="S62" s="586"/>
      <c r="T62" s="586"/>
      <c r="U62" s="586"/>
      <c r="V62" s="586"/>
      <c r="W62" s="586"/>
      <c r="X62" s="586"/>
      <c r="Y62" s="586"/>
      <c r="Z62" s="586"/>
      <c r="AA62" s="586"/>
      <c r="AB62" s="586"/>
      <c r="AC62" s="586"/>
      <c r="AD62" s="586"/>
      <c r="AE62" s="586"/>
      <c r="AF62" s="586"/>
      <c r="AG62" s="586"/>
      <c r="AH62" s="586"/>
      <c r="AI62" s="586"/>
      <c r="AJ62" s="586"/>
      <c r="AK62" s="586"/>
      <c r="AL62" s="586"/>
      <c r="AM62" s="586"/>
      <c r="AN62" s="586"/>
      <c r="AO62" s="586"/>
      <c r="AP62" s="586"/>
      <c r="AQ62" s="586"/>
      <c r="AR62" s="586"/>
    </row>
    <row r="63" spans="17:53">
      <c r="S63" s="586"/>
      <c r="T63" s="586"/>
      <c r="U63" s="586"/>
      <c r="V63" s="586"/>
      <c r="W63" s="586"/>
      <c r="X63" s="586"/>
      <c r="Y63" s="586"/>
      <c r="Z63" s="586"/>
      <c r="AA63" s="586"/>
      <c r="AB63" s="586"/>
      <c r="AC63" s="586"/>
      <c r="AD63" s="586"/>
      <c r="AE63" s="586"/>
      <c r="AF63" s="586"/>
      <c r="AG63" s="586"/>
      <c r="AH63" s="586"/>
      <c r="AI63" s="586"/>
      <c r="AJ63" s="586"/>
      <c r="AK63" s="586"/>
      <c r="AL63" s="586"/>
      <c r="AM63" s="586"/>
      <c r="AN63" s="586"/>
      <c r="AO63" s="586"/>
      <c r="AP63" s="586"/>
      <c r="AQ63" s="586"/>
      <c r="AR63" s="586"/>
    </row>
    <row r="64" spans="17:53">
      <c r="S64" s="586"/>
      <c r="T64" s="586"/>
      <c r="U64" s="586"/>
      <c r="V64" s="586"/>
      <c r="W64" s="586"/>
      <c r="X64" s="586"/>
      <c r="Y64" s="586"/>
      <c r="Z64" s="586"/>
      <c r="AA64" s="586"/>
      <c r="AB64" s="586"/>
      <c r="AC64" s="586"/>
      <c r="AD64" s="586"/>
      <c r="AE64" s="586"/>
      <c r="AF64" s="586"/>
      <c r="AG64" s="586"/>
      <c r="AH64" s="586"/>
      <c r="AI64" s="586"/>
      <c r="AJ64" s="586"/>
      <c r="AK64" s="586"/>
      <c r="AL64" s="586"/>
      <c r="AM64" s="586"/>
      <c r="AN64" s="586"/>
      <c r="AO64" s="586"/>
      <c r="AP64" s="586"/>
      <c r="AQ64" s="586"/>
      <c r="AR64" s="586"/>
    </row>
    <row r="65" spans="17:53" ht="15">
      <c r="Q65" s="224" t="s">
        <v>345</v>
      </c>
    </row>
    <row r="66" spans="17:53">
      <c r="Q66" s="68"/>
    </row>
    <row r="67" spans="17:53" ht="15">
      <c r="Q67" s="150" t="s">
        <v>148</v>
      </c>
      <c r="R67" s="149">
        <v>2015</v>
      </c>
      <c r="S67" s="149">
        <v>2016</v>
      </c>
      <c r="T67" s="149">
        <v>2017</v>
      </c>
      <c r="U67" s="149">
        <v>2018</v>
      </c>
      <c r="V67" s="149">
        <v>2019</v>
      </c>
      <c r="W67" s="149">
        <v>2020</v>
      </c>
      <c r="X67" s="149">
        <v>2021</v>
      </c>
      <c r="Y67" s="149">
        <v>2022</v>
      </c>
      <c r="Z67" s="149">
        <v>2023</v>
      </c>
      <c r="AA67" s="149">
        <v>2024</v>
      </c>
      <c r="AB67" s="149">
        <v>2025</v>
      </c>
      <c r="AC67" s="149">
        <v>2026</v>
      </c>
      <c r="AD67" s="149">
        <v>2027</v>
      </c>
      <c r="AE67" s="149">
        <v>2028</v>
      </c>
      <c r="AF67" s="149">
        <v>2029</v>
      </c>
      <c r="AG67" s="149">
        <v>2030</v>
      </c>
      <c r="AH67" s="149">
        <v>2031</v>
      </c>
      <c r="AI67" s="149">
        <v>2032</v>
      </c>
      <c r="AJ67" s="149">
        <v>2033</v>
      </c>
      <c r="AK67" s="149">
        <v>2034</v>
      </c>
      <c r="AL67" s="149">
        <v>2035</v>
      </c>
      <c r="AM67" s="149">
        <v>2036</v>
      </c>
      <c r="AN67" s="149">
        <v>2037</v>
      </c>
      <c r="AO67" s="149">
        <v>2038</v>
      </c>
      <c r="AP67" s="149">
        <v>2039</v>
      </c>
      <c r="AQ67" s="149">
        <v>2040</v>
      </c>
      <c r="AR67" s="149">
        <v>2041</v>
      </c>
      <c r="AS67" s="149">
        <v>2042</v>
      </c>
      <c r="AT67" s="149">
        <v>2043</v>
      </c>
      <c r="AU67" s="149">
        <v>2044</v>
      </c>
      <c r="AV67" s="149">
        <v>2045</v>
      </c>
      <c r="AW67" s="149">
        <v>2046</v>
      </c>
      <c r="AX67" s="149">
        <v>2047</v>
      </c>
      <c r="AY67" s="149">
        <v>2048</v>
      </c>
      <c r="AZ67" s="149">
        <v>2049</v>
      </c>
      <c r="BA67" s="149">
        <v>2050</v>
      </c>
    </row>
    <row r="68" spans="17:53">
      <c r="Q68" s="585" t="s">
        <v>129</v>
      </c>
      <c r="R68" s="590"/>
      <c r="S68" s="590">
        <v>742.99770000000001</v>
      </c>
      <c r="T68" s="590">
        <v>997.84561602595659</v>
      </c>
      <c r="U68" s="590">
        <v>1049.1391185232753</v>
      </c>
      <c r="V68" s="590">
        <v>1120.4098935513423</v>
      </c>
      <c r="W68" s="590">
        <v>1131.2865719873421</v>
      </c>
      <c r="X68" s="590">
        <v>1141.9941115864708</v>
      </c>
      <c r="Y68" s="590">
        <v>1246.2410176262688</v>
      </c>
      <c r="Z68" s="590">
        <v>1261.0475843799359</v>
      </c>
      <c r="AA68" s="590">
        <v>1275.7771173801477</v>
      </c>
      <c r="AB68" s="590">
        <v>1290.4492957188704</v>
      </c>
      <c r="AC68" s="590">
        <v>1305.0818747257833</v>
      </c>
      <c r="AD68" s="590">
        <v>1319.6909583282397</v>
      </c>
      <c r="AE68" s="590">
        <v>1333.1603777383402</v>
      </c>
      <c r="AF68" s="590">
        <v>1346.5653818920625</v>
      </c>
      <c r="AG68" s="590">
        <v>1359.9184718003967</v>
      </c>
      <c r="AH68" s="590">
        <v>1373.2310991849085</v>
      </c>
      <c r="AI68" s="590">
        <v>1386.5137928185077</v>
      </c>
      <c r="AJ68" s="590">
        <v>1398.4783615385863</v>
      </c>
      <c r="AK68" s="590">
        <v>1410.3694887778124</v>
      </c>
      <c r="AL68" s="590">
        <v>1422.1957817499137</v>
      </c>
      <c r="AM68" s="590">
        <v>1432.5780894380266</v>
      </c>
      <c r="AN68" s="590">
        <v>1442.8562537673572</v>
      </c>
      <c r="AO68" s="590">
        <v>1453.0376563678619</v>
      </c>
      <c r="AP68" s="590">
        <v>1461.6649294296465</v>
      </c>
      <c r="AQ68" s="590">
        <v>1470.1624873610897</v>
      </c>
      <c r="AR68" s="590">
        <v>1474.0159304117087</v>
      </c>
      <c r="AS68" s="590">
        <v>1477.6625796317235</v>
      </c>
      <c r="AT68" s="590">
        <v>1481.111861151795</v>
      </c>
      <c r="AU68" s="590">
        <v>1482.8382121396776</v>
      </c>
      <c r="AV68" s="590">
        <v>1484.372354014311</v>
      </c>
      <c r="AW68" s="590">
        <v>1484.372354014311</v>
      </c>
      <c r="AX68" s="590">
        <v>1484.372354014311</v>
      </c>
      <c r="AY68" s="590">
        <v>1484.372354014311</v>
      </c>
      <c r="AZ68" s="590">
        <v>1484.372354014311</v>
      </c>
      <c r="BA68" s="590">
        <v>1484.372354014311</v>
      </c>
    </row>
    <row r="69" spans="17:53">
      <c r="Q69" s="242" t="s">
        <v>214</v>
      </c>
      <c r="R69" s="590"/>
      <c r="S69" s="590">
        <v>2183.0148992218637</v>
      </c>
      <c r="T69" s="590">
        <v>2580.5680999774154</v>
      </c>
      <c r="U69" s="590">
        <v>2704.1766949829689</v>
      </c>
      <c r="V69" s="590">
        <v>2681.5393948993151</v>
      </c>
      <c r="W69" s="590">
        <v>2797.7763679090754</v>
      </c>
      <c r="X69" s="590">
        <v>2786.6726780788067</v>
      </c>
      <c r="Y69" s="590">
        <v>2787.9199325844152</v>
      </c>
      <c r="Z69" s="590">
        <v>2952.3984384756536</v>
      </c>
      <c r="AA69" s="590">
        <v>2966.861369706849</v>
      </c>
      <c r="AB69" s="590">
        <v>3023.244379555184</v>
      </c>
      <c r="AC69" s="590">
        <v>3023.1639959969611</v>
      </c>
      <c r="AD69" s="590">
        <v>3015.1901654753287</v>
      </c>
      <c r="AE69" s="590">
        <v>3037.4314180685442</v>
      </c>
      <c r="AF69" s="590">
        <v>3065.1660721675744</v>
      </c>
      <c r="AG69" s="590">
        <v>3084.8312378916253</v>
      </c>
      <c r="AH69" s="590">
        <v>3091.2524362110089</v>
      </c>
      <c r="AI69" s="590">
        <v>3097.5319107596865</v>
      </c>
      <c r="AJ69" s="590">
        <v>3121.9356434945234</v>
      </c>
      <c r="AK69" s="590">
        <v>3154.2538661362696</v>
      </c>
      <c r="AL69" s="590">
        <v>3282.6159143315494</v>
      </c>
      <c r="AM69" s="590">
        <v>3326.1364718365153</v>
      </c>
      <c r="AN69" s="590">
        <v>3322.0874111671137</v>
      </c>
      <c r="AO69" s="590">
        <v>3315.5544170509129</v>
      </c>
      <c r="AP69" s="590">
        <v>3310.6719779947298</v>
      </c>
      <c r="AQ69" s="590">
        <v>3284.4027209022679</v>
      </c>
      <c r="AR69" s="590">
        <v>3249.4186228430963</v>
      </c>
      <c r="AS69" s="590">
        <v>3254.7110008726654</v>
      </c>
      <c r="AT69" s="590">
        <v>3253.9087864230592</v>
      </c>
      <c r="AU69" s="590">
        <v>3242.2319798970402</v>
      </c>
      <c r="AV69" s="590">
        <v>3237.3508689752944</v>
      </c>
      <c r="AW69" s="590">
        <v>3221.7628371666178</v>
      </c>
      <c r="AX69" s="590">
        <v>3190.8799434442708</v>
      </c>
      <c r="AY69" s="590">
        <v>3143.7151020171227</v>
      </c>
      <c r="AZ69" s="590">
        <v>3094.6175159572599</v>
      </c>
      <c r="BA69" s="590">
        <v>3025.5842726644196</v>
      </c>
    </row>
    <row r="70" spans="17:53">
      <c r="Q70" s="243" t="s">
        <v>134</v>
      </c>
      <c r="R70" s="590"/>
      <c r="S70" s="590">
        <v>536.13944649556856</v>
      </c>
      <c r="T70" s="590">
        <v>556.29964207821206</v>
      </c>
      <c r="U70" s="590">
        <v>577.20425768306268</v>
      </c>
      <c r="V70" s="590">
        <v>598.88663444038798</v>
      </c>
      <c r="W70" s="590">
        <v>619.0585069851611</v>
      </c>
      <c r="X70" s="590">
        <v>639.6190213362795</v>
      </c>
      <c r="Y70" s="590">
        <v>658.27173670844923</v>
      </c>
      <c r="Z70" s="590">
        <v>677.01214195717796</v>
      </c>
      <c r="AA70" s="590">
        <v>695.84280001043589</v>
      </c>
      <c r="AB70" s="590">
        <v>714.76618280374112</v>
      </c>
      <c r="AC70" s="590">
        <v>733.78468750686352</v>
      </c>
      <c r="AD70" s="590">
        <v>752.9006501083245</v>
      </c>
      <c r="AE70" s="590">
        <v>772.11635686813986</v>
      </c>
      <c r="AF70" s="590">
        <v>791.43405403833106</v>
      </c>
      <c r="AG70" s="590">
        <v>810.26651585617844</v>
      </c>
      <c r="AH70" s="590">
        <v>828.64540431769854</v>
      </c>
      <c r="AI70" s="590">
        <v>846.60088942296034</v>
      </c>
      <c r="AJ70" s="590">
        <v>864.16172822455746</v>
      </c>
      <c r="AK70" s="590">
        <v>880.8752367032489</v>
      </c>
      <c r="AL70" s="590">
        <v>894.28595289951795</v>
      </c>
      <c r="AM70" s="590">
        <v>906.96703990822402</v>
      </c>
      <c r="AN70" s="590">
        <v>918.99721045155957</v>
      </c>
      <c r="AO70" s="590">
        <v>930.13238109567124</v>
      </c>
      <c r="AP70" s="590">
        <v>940.51519262215697</v>
      </c>
      <c r="AQ70" s="590">
        <v>950.26700591245367</v>
      </c>
      <c r="AR70" s="590">
        <v>959.49109349937567</v>
      </c>
      <c r="AS70" s="590">
        <v>968.27535247778394</v>
      </c>
      <c r="AT70" s="590">
        <v>976.55484540776445</v>
      </c>
      <c r="AU70" s="590">
        <v>984.4422086711495</v>
      </c>
      <c r="AV70" s="590">
        <v>992.02770750876448</v>
      </c>
      <c r="AW70" s="590">
        <v>999.38370979346769</v>
      </c>
      <c r="AX70" s="590">
        <v>1006.5682651829106</v>
      </c>
      <c r="AY70" s="590">
        <v>1013.6279685660515</v>
      </c>
      <c r="AZ70" s="590">
        <v>1020.6002509356108</v>
      </c>
      <c r="BA70" s="590">
        <v>1027.5152121930773</v>
      </c>
    </row>
    <row r="71" spans="17:53">
      <c r="Q71" s="585" t="s">
        <v>136</v>
      </c>
      <c r="R71" s="590"/>
      <c r="S71" s="590">
        <v>41</v>
      </c>
      <c r="T71" s="590">
        <v>47.5</v>
      </c>
      <c r="U71" s="590">
        <v>49.2</v>
      </c>
      <c r="V71" s="590">
        <v>58.2</v>
      </c>
      <c r="W71" s="590">
        <v>79.2</v>
      </c>
      <c r="X71" s="590">
        <v>82.2</v>
      </c>
      <c r="Y71" s="590">
        <v>102.2</v>
      </c>
      <c r="Z71" s="590">
        <v>110.2</v>
      </c>
      <c r="AA71" s="590">
        <v>130.19999999999999</v>
      </c>
      <c r="AB71" s="590">
        <v>168.7</v>
      </c>
      <c r="AC71" s="590">
        <v>188.7</v>
      </c>
      <c r="AD71" s="590">
        <v>198.7</v>
      </c>
      <c r="AE71" s="590">
        <v>218.7</v>
      </c>
      <c r="AF71" s="590">
        <v>228.7</v>
      </c>
      <c r="AG71" s="590">
        <v>248.7</v>
      </c>
      <c r="AH71" s="590">
        <v>248.7</v>
      </c>
      <c r="AI71" s="590">
        <v>258.7</v>
      </c>
      <c r="AJ71" s="590">
        <v>258.7</v>
      </c>
      <c r="AK71" s="590">
        <v>268.7</v>
      </c>
      <c r="AL71" s="590">
        <v>268.7</v>
      </c>
      <c r="AM71" s="590">
        <v>268.7</v>
      </c>
      <c r="AN71" s="590">
        <v>268.7</v>
      </c>
      <c r="AO71" s="590">
        <v>268.7</v>
      </c>
      <c r="AP71" s="590">
        <v>268.7</v>
      </c>
      <c r="AQ71" s="590">
        <v>268.7</v>
      </c>
      <c r="AR71" s="590">
        <v>268.7</v>
      </c>
      <c r="AS71" s="590">
        <v>268.7</v>
      </c>
      <c r="AT71" s="590">
        <v>268.7</v>
      </c>
      <c r="AU71" s="590">
        <v>268.7</v>
      </c>
      <c r="AV71" s="590">
        <v>268.7</v>
      </c>
      <c r="AW71" s="590">
        <v>268.7</v>
      </c>
      <c r="AX71" s="590">
        <v>268.7</v>
      </c>
      <c r="AY71" s="590">
        <v>268.7</v>
      </c>
      <c r="AZ71" s="590">
        <v>268.7</v>
      </c>
      <c r="BA71" s="590">
        <v>268.7</v>
      </c>
    </row>
    <row r="72" spans="17:53">
      <c r="Q72" s="244" t="s">
        <v>138</v>
      </c>
      <c r="R72" s="590"/>
      <c r="S72" s="590">
        <v>742.80000000000007</v>
      </c>
      <c r="T72" s="590">
        <v>742.80000000000007</v>
      </c>
      <c r="U72" s="590">
        <v>742.80000000000007</v>
      </c>
      <c r="V72" s="590">
        <v>842.7</v>
      </c>
      <c r="W72" s="590">
        <v>842.7</v>
      </c>
      <c r="X72" s="590">
        <v>842.7</v>
      </c>
      <c r="Y72" s="590">
        <v>842.7</v>
      </c>
      <c r="Z72" s="590">
        <v>842.7</v>
      </c>
      <c r="AA72" s="590">
        <v>842.7</v>
      </c>
      <c r="AB72" s="590">
        <v>842.7</v>
      </c>
      <c r="AC72" s="590">
        <v>842.7</v>
      </c>
      <c r="AD72" s="590">
        <v>842.7</v>
      </c>
      <c r="AE72" s="590">
        <v>842.7</v>
      </c>
      <c r="AF72" s="590">
        <v>842.7</v>
      </c>
      <c r="AG72" s="590">
        <v>842.7</v>
      </c>
      <c r="AH72" s="590">
        <v>842.7</v>
      </c>
      <c r="AI72" s="590">
        <v>842.7</v>
      </c>
      <c r="AJ72" s="590">
        <v>842.7</v>
      </c>
      <c r="AK72" s="590">
        <v>842.7</v>
      </c>
      <c r="AL72" s="590">
        <v>842.7</v>
      </c>
      <c r="AM72" s="590">
        <v>842.7</v>
      </c>
      <c r="AN72" s="590">
        <v>842.7</v>
      </c>
      <c r="AO72" s="590">
        <v>842.7</v>
      </c>
      <c r="AP72" s="590">
        <v>842.7</v>
      </c>
      <c r="AQ72" s="590">
        <v>842.7</v>
      </c>
      <c r="AR72" s="590">
        <v>842.7</v>
      </c>
      <c r="AS72" s="590">
        <v>842.7</v>
      </c>
      <c r="AT72" s="590">
        <v>842.7</v>
      </c>
      <c r="AU72" s="590">
        <v>842.7</v>
      </c>
      <c r="AV72" s="590">
        <v>842.7</v>
      </c>
      <c r="AW72" s="590">
        <v>842.7</v>
      </c>
      <c r="AX72" s="590">
        <v>842.7</v>
      </c>
      <c r="AY72" s="590">
        <v>842.7</v>
      </c>
      <c r="AZ72" s="590">
        <v>842.7</v>
      </c>
      <c r="BA72" s="590">
        <v>842.7</v>
      </c>
    </row>
    <row r="73" spans="17:53">
      <c r="Q73" s="244" t="s">
        <v>139</v>
      </c>
      <c r="R73" s="590"/>
      <c r="S73" s="590">
        <v>4790.6548560035126</v>
      </c>
      <c r="T73" s="590">
        <v>5163.7316961077986</v>
      </c>
      <c r="U73" s="590">
        <v>5348.7912202225125</v>
      </c>
      <c r="V73" s="590">
        <v>5482.2316967486995</v>
      </c>
      <c r="W73" s="590">
        <v>5559.5375023653842</v>
      </c>
      <c r="X73" s="590">
        <v>5644.8357457397587</v>
      </c>
      <c r="Y73" s="590">
        <v>5735.899938687684</v>
      </c>
      <c r="Z73" s="590">
        <v>5871.3093726265661</v>
      </c>
      <c r="AA73" s="590">
        <v>6024.3503255545156</v>
      </c>
      <c r="AB73" s="590">
        <v>6183.1919222470497</v>
      </c>
      <c r="AC73" s="590">
        <v>6343.7891343272522</v>
      </c>
      <c r="AD73" s="590">
        <v>6506.2099034014109</v>
      </c>
      <c r="AE73" s="590">
        <v>6670.5203567046356</v>
      </c>
      <c r="AF73" s="590">
        <v>6835.1815307396882</v>
      </c>
      <c r="AG73" s="590">
        <v>7000.2246558554762</v>
      </c>
      <c r="AH73" s="590">
        <v>7165.6792467663836</v>
      </c>
      <c r="AI73" s="590">
        <v>7329.9697259816921</v>
      </c>
      <c r="AJ73" s="590">
        <v>7493.1547630753894</v>
      </c>
      <c r="AK73" s="590">
        <v>7655.2911459973693</v>
      </c>
      <c r="AL73" s="590">
        <v>7816.4339172715054</v>
      </c>
      <c r="AM73" s="590">
        <v>7976.6364962406251</v>
      </c>
      <c r="AN73" s="590">
        <v>8135.95078915467</v>
      </c>
      <c r="AO73" s="590">
        <v>8294.4272886317121</v>
      </c>
      <c r="AP73" s="590">
        <v>8426.1507411461607</v>
      </c>
      <c r="AQ73" s="590">
        <v>8557.1450598063166</v>
      </c>
      <c r="AR73" s="590">
        <v>8687.4438806412218</v>
      </c>
      <c r="AS73" s="590">
        <v>8817.0803574928668</v>
      </c>
      <c r="AT73" s="590">
        <v>8946.0871735652472</v>
      </c>
      <c r="AU73" s="590">
        <v>9074.4965527615259</v>
      </c>
      <c r="AV73" s="590">
        <v>9202.3402708136819</v>
      </c>
      <c r="AW73" s="590">
        <v>9329.6496662089921</v>
      </c>
      <c r="AX73" s="590">
        <v>9456.4556509176364</v>
      </c>
      <c r="AY73" s="590">
        <v>9582.7887209255623</v>
      </c>
      <c r="AZ73" s="590">
        <v>9708.6789665767137</v>
      </c>
      <c r="BA73" s="590">
        <v>9834.1560827286667</v>
      </c>
    </row>
    <row r="74" spans="17:53">
      <c r="Q74" s="245" t="s">
        <v>215</v>
      </c>
      <c r="R74" s="590"/>
      <c r="S74" s="590">
        <v>2794.4655455146894</v>
      </c>
      <c r="T74" s="590">
        <v>2908.6538981956628</v>
      </c>
      <c r="U74" s="590">
        <v>3144.41424862742</v>
      </c>
      <c r="V74" s="590">
        <v>3294.478825491296</v>
      </c>
      <c r="W74" s="590">
        <v>3507.7847909306588</v>
      </c>
      <c r="X74" s="590">
        <v>3607.6884989291643</v>
      </c>
      <c r="Y74" s="590">
        <v>3685.2613055495708</v>
      </c>
      <c r="Z74" s="590">
        <v>3751.077590228228</v>
      </c>
      <c r="AA74" s="590">
        <v>3826.6725909837546</v>
      </c>
      <c r="AB74" s="590">
        <v>3914.1474992608737</v>
      </c>
      <c r="AC74" s="590">
        <v>4054.8586633073401</v>
      </c>
      <c r="AD74" s="590">
        <v>4162.8900176124544</v>
      </c>
      <c r="AE74" s="590">
        <v>4275.4519629634669</v>
      </c>
      <c r="AF74" s="590">
        <v>4384.5418538259246</v>
      </c>
      <c r="AG74" s="590">
        <v>4600.0882569987425</v>
      </c>
      <c r="AH74" s="590">
        <v>4749.300752546299</v>
      </c>
      <c r="AI74" s="590">
        <v>4886.7106869789277</v>
      </c>
      <c r="AJ74" s="590">
        <v>5015.6256181282533</v>
      </c>
      <c r="AK74" s="590">
        <v>5200.585434270155</v>
      </c>
      <c r="AL74" s="590">
        <v>5294.4104002549857</v>
      </c>
      <c r="AM74" s="590">
        <v>5362.703199380001</v>
      </c>
      <c r="AN74" s="590">
        <v>5400.9650173046657</v>
      </c>
      <c r="AO74" s="590">
        <v>5435.9927806064261</v>
      </c>
      <c r="AP74" s="590">
        <v>5458.6123207381552</v>
      </c>
      <c r="AQ74" s="590">
        <v>5465.7888689923939</v>
      </c>
      <c r="AR74" s="590">
        <v>5483.4247870485269</v>
      </c>
      <c r="AS74" s="590">
        <v>5503.7063055151357</v>
      </c>
      <c r="AT74" s="590">
        <v>5526.1984727172176</v>
      </c>
      <c r="AU74" s="590">
        <v>5551.083572056943</v>
      </c>
      <c r="AV74" s="590">
        <v>5580.5395068885291</v>
      </c>
      <c r="AW74" s="590">
        <v>5611.2246896622573</v>
      </c>
      <c r="AX74" s="590">
        <v>5644.6313684634779</v>
      </c>
      <c r="AY74" s="590">
        <v>5680.8753634086352</v>
      </c>
      <c r="AZ74" s="590">
        <v>5724.892039659906</v>
      </c>
      <c r="BA74" s="590">
        <v>5772.6701064247673</v>
      </c>
    </row>
    <row r="75" spans="17:53">
      <c r="Q75" s="243" t="s">
        <v>141</v>
      </c>
      <c r="R75" s="590"/>
      <c r="S75" s="590">
        <v>2436.3656562199767</v>
      </c>
      <c r="T75" s="590">
        <v>2853.2003903552786</v>
      </c>
      <c r="U75" s="590">
        <v>3153.7576494028212</v>
      </c>
      <c r="V75" s="590">
        <v>3802.5705458214852</v>
      </c>
      <c r="W75" s="590">
        <v>4071.7494366215651</v>
      </c>
      <c r="X75" s="590">
        <v>4083.2841142565499</v>
      </c>
      <c r="Y75" s="590">
        <v>4095.4299092277165</v>
      </c>
      <c r="Z75" s="590">
        <v>4107.6225500184028</v>
      </c>
      <c r="AA75" s="590">
        <v>4139.6855964623464</v>
      </c>
      <c r="AB75" s="590">
        <v>4161.5110989482973</v>
      </c>
      <c r="AC75" s="590">
        <v>4194.0628318464242</v>
      </c>
      <c r="AD75" s="590">
        <v>4227.6550311851142</v>
      </c>
      <c r="AE75" s="590">
        <v>4261.222316419221</v>
      </c>
      <c r="AF75" s="590">
        <v>4290.7780984713727</v>
      </c>
      <c r="AG75" s="590">
        <v>4311.2648360753819</v>
      </c>
      <c r="AH75" s="590">
        <v>4328.9398904272512</v>
      </c>
      <c r="AI75" s="590">
        <v>4344.8315046799835</v>
      </c>
      <c r="AJ75" s="590">
        <v>4359.6815707871556</v>
      </c>
      <c r="AK75" s="590">
        <v>4374.502097415535</v>
      </c>
      <c r="AL75" s="590">
        <v>4386.6677362966748</v>
      </c>
      <c r="AM75" s="590">
        <v>4397.3259476645771</v>
      </c>
      <c r="AN75" s="590">
        <v>4406.8736379586198</v>
      </c>
      <c r="AO75" s="590">
        <v>4416.9621184039324</v>
      </c>
      <c r="AP75" s="590">
        <v>4427.6300123871697</v>
      </c>
      <c r="AQ75" s="590">
        <v>4437.6861447384072</v>
      </c>
      <c r="AR75" s="590">
        <v>4447.7426879462128</v>
      </c>
      <c r="AS75" s="590">
        <v>4457.7996422160149</v>
      </c>
      <c r="AT75" s="590">
        <v>4467.8570077533477</v>
      </c>
      <c r="AU75" s="590">
        <v>4477.9147847638396</v>
      </c>
      <c r="AV75" s="590">
        <v>4487.9729734532302</v>
      </c>
      <c r="AW75" s="590">
        <v>4498.03157402736</v>
      </c>
      <c r="AX75" s="590">
        <v>4508.0905866921685</v>
      </c>
      <c r="AY75" s="590">
        <v>4518.1500116537036</v>
      </c>
      <c r="AZ75" s="590">
        <v>4528.2098491181123</v>
      </c>
      <c r="BA75" s="590">
        <v>4538.2700992916461</v>
      </c>
    </row>
    <row r="76" spans="17:53">
      <c r="Q76" s="243" t="s">
        <v>140</v>
      </c>
      <c r="R76" s="590"/>
      <c r="S76" s="590">
        <v>11313.874994769996</v>
      </c>
      <c r="T76" s="590">
        <v>12463.747496208805</v>
      </c>
      <c r="U76" s="590">
        <v>13108.306869784796</v>
      </c>
      <c r="V76" s="590">
        <v>13701.193475765074</v>
      </c>
      <c r="W76" s="590">
        <v>14258.411385891315</v>
      </c>
      <c r="X76" s="590">
        <v>14848.496228356727</v>
      </c>
      <c r="Y76" s="590">
        <v>15715.317211898528</v>
      </c>
      <c r="Z76" s="590">
        <v>16804.95545581957</v>
      </c>
      <c r="AA76" s="590">
        <v>18214.652266112116</v>
      </c>
      <c r="AB76" s="590">
        <v>19792.342563548729</v>
      </c>
      <c r="AC76" s="590">
        <v>21436.412821319405</v>
      </c>
      <c r="AD76" s="590">
        <v>23045.561772719077</v>
      </c>
      <c r="AE76" s="590">
        <v>24518.714069693971</v>
      </c>
      <c r="AF76" s="590">
        <v>25704.963667176908</v>
      </c>
      <c r="AG76" s="590">
        <v>26803.535023463541</v>
      </c>
      <c r="AH76" s="590">
        <v>27913.755545490712</v>
      </c>
      <c r="AI76" s="590">
        <v>28985.035436060356</v>
      </c>
      <c r="AJ76" s="590">
        <v>30016.85258615253</v>
      </c>
      <c r="AK76" s="590">
        <v>31058.741008496374</v>
      </c>
      <c r="AL76" s="590">
        <v>31881.324260118105</v>
      </c>
      <c r="AM76" s="590">
        <v>32663.295892542574</v>
      </c>
      <c r="AN76" s="590">
        <v>33311.218482338911</v>
      </c>
      <c r="AO76" s="590">
        <v>33820.94390889279</v>
      </c>
      <c r="AP76" s="590">
        <v>34305.264560115014</v>
      </c>
      <c r="AQ76" s="590">
        <v>34689.585211337289</v>
      </c>
      <c r="AR76" s="590">
        <v>34973.905862559484</v>
      </c>
      <c r="AS76" s="590">
        <v>35258.226513781687</v>
      </c>
      <c r="AT76" s="590">
        <v>35542.547165003984</v>
      </c>
      <c r="AU76" s="590">
        <v>35826.867816226186</v>
      </c>
      <c r="AV76" s="590">
        <v>36111.188467448388</v>
      </c>
      <c r="AW76" s="590">
        <v>36395.509118670685</v>
      </c>
      <c r="AX76" s="590">
        <v>36679.829769892887</v>
      </c>
      <c r="AY76" s="590">
        <v>36964.15042111509</v>
      </c>
      <c r="AZ76" s="590">
        <v>37248.471072337386</v>
      </c>
      <c r="BA76" s="590">
        <v>37532.791723559487</v>
      </c>
    </row>
    <row r="77" spans="17:53">
      <c r="Q77" s="243" t="s">
        <v>124</v>
      </c>
      <c r="R77" s="591"/>
      <c r="S77" s="591">
        <v>845</v>
      </c>
      <c r="T77" s="591">
        <v>919</v>
      </c>
      <c r="U77" s="591">
        <v>1317</v>
      </c>
      <c r="V77" s="591">
        <v>2500</v>
      </c>
      <c r="W77" s="591">
        <v>2940</v>
      </c>
      <c r="X77" s="591">
        <v>3002</v>
      </c>
      <c r="Y77" s="591">
        <v>3077</v>
      </c>
      <c r="Z77" s="591">
        <v>3204</v>
      </c>
      <c r="AA77" s="591">
        <v>3326</v>
      </c>
      <c r="AB77" s="591">
        <v>3541</v>
      </c>
      <c r="AC77" s="591">
        <v>3752</v>
      </c>
      <c r="AD77" s="591">
        <v>3914</v>
      </c>
      <c r="AE77" s="591">
        <v>4102</v>
      </c>
      <c r="AF77" s="591">
        <v>4254</v>
      </c>
      <c r="AG77" s="591">
        <v>4407</v>
      </c>
      <c r="AH77" s="591">
        <v>4524</v>
      </c>
      <c r="AI77" s="591">
        <v>4613</v>
      </c>
      <c r="AJ77" s="591">
        <v>4651</v>
      </c>
      <c r="AK77" s="591">
        <v>4699</v>
      </c>
      <c r="AL77" s="591">
        <v>4675</v>
      </c>
      <c r="AM77" s="591">
        <v>4575</v>
      </c>
      <c r="AN77" s="591">
        <v>4588</v>
      </c>
      <c r="AO77" s="591">
        <v>4627</v>
      </c>
      <c r="AP77" s="591">
        <v>4711</v>
      </c>
      <c r="AQ77" s="591">
        <v>4726</v>
      </c>
      <c r="AR77" s="591">
        <v>4629</v>
      </c>
      <c r="AS77" s="591">
        <v>4595</v>
      </c>
      <c r="AT77" s="591">
        <v>4530</v>
      </c>
      <c r="AU77" s="591">
        <v>4485</v>
      </c>
      <c r="AV77" s="591">
        <v>4400</v>
      </c>
      <c r="AW77" s="591">
        <v>4348</v>
      </c>
      <c r="AX77" s="591">
        <v>4276</v>
      </c>
      <c r="AY77" s="591">
        <v>4201</v>
      </c>
      <c r="AZ77" s="591">
        <v>4106</v>
      </c>
      <c r="BA77" s="591">
        <v>4045</v>
      </c>
    </row>
    <row r="78" spans="17:53" ht="15">
      <c r="Q78" s="246" t="s">
        <v>147</v>
      </c>
      <c r="R78" s="247"/>
      <c r="S78" s="231">
        <f>SUM(S68:S77)</f>
        <v>26426.313098225604</v>
      </c>
      <c r="T78" s="231">
        <f t="shared" ref="T78:BA78" si="17">SUM(T68:T77)</f>
        <v>29233.346838949132</v>
      </c>
      <c r="U78" s="231">
        <f t="shared" si="17"/>
        <v>31194.790059226856</v>
      </c>
      <c r="V78" s="231">
        <f t="shared" si="17"/>
        <v>34082.210466717603</v>
      </c>
      <c r="W78" s="231">
        <f t="shared" si="17"/>
        <v>35807.504562690505</v>
      </c>
      <c r="X78" s="231">
        <f t="shared" si="17"/>
        <v>36679.490398283757</v>
      </c>
      <c r="Y78" s="231">
        <f t="shared" si="17"/>
        <v>37946.241052282632</v>
      </c>
      <c r="Z78" s="231">
        <f t="shared" si="17"/>
        <v>39582.323133505532</v>
      </c>
      <c r="AA78" s="231">
        <f t="shared" si="17"/>
        <v>41442.742066210165</v>
      </c>
      <c r="AB78" s="231">
        <f t="shared" si="17"/>
        <v>43632.052942082744</v>
      </c>
      <c r="AC78" s="231">
        <f t="shared" si="17"/>
        <v>45874.554009030027</v>
      </c>
      <c r="AD78" s="231">
        <f t="shared" si="17"/>
        <v>47985.498498829947</v>
      </c>
      <c r="AE78" s="231">
        <f t="shared" si="17"/>
        <v>50032.016858456322</v>
      </c>
      <c r="AF78" s="231">
        <f t="shared" si="17"/>
        <v>51744.030658311865</v>
      </c>
      <c r="AG78" s="231">
        <f t="shared" si="17"/>
        <v>53468.528997941343</v>
      </c>
      <c r="AH78" s="231">
        <f t="shared" si="17"/>
        <v>55066.20437494426</v>
      </c>
      <c r="AI78" s="231">
        <f t="shared" si="17"/>
        <v>56591.593946702109</v>
      </c>
      <c r="AJ78" s="231">
        <f t="shared" si="17"/>
        <v>58022.290271400998</v>
      </c>
      <c r="AK78" s="231">
        <f t="shared" si="17"/>
        <v>59545.018277796757</v>
      </c>
      <c r="AL78" s="231">
        <f t="shared" si="17"/>
        <v>60764.333962922254</v>
      </c>
      <c r="AM78" s="231">
        <f t="shared" si="17"/>
        <v>61752.043137010536</v>
      </c>
      <c r="AN78" s="231">
        <f t="shared" si="17"/>
        <v>62638.348802142893</v>
      </c>
      <c r="AO78" s="231">
        <f t="shared" si="17"/>
        <v>63405.450551049304</v>
      </c>
      <c r="AP78" s="231">
        <f t="shared" si="17"/>
        <v>64152.909734433037</v>
      </c>
      <c r="AQ78" s="231">
        <f t="shared" si="17"/>
        <v>64692.437499050218</v>
      </c>
      <c r="AR78" s="231">
        <f t="shared" si="17"/>
        <v>65015.842864949627</v>
      </c>
      <c r="AS78" s="231">
        <f t="shared" si="17"/>
        <v>65443.861751987875</v>
      </c>
      <c r="AT78" s="231">
        <f t="shared" si="17"/>
        <v>65835.665312022407</v>
      </c>
      <c r="AU78" s="231">
        <f t="shared" si="17"/>
        <v>66236.275126516353</v>
      </c>
      <c r="AV78" s="231">
        <f t="shared" si="17"/>
        <v>66607.192149102193</v>
      </c>
      <c r="AW78" s="231">
        <f t="shared" si="17"/>
        <v>66999.333949543681</v>
      </c>
      <c r="AX78" s="231">
        <f t="shared" si="17"/>
        <v>67358.227938607655</v>
      </c>
      <c r="AY78" s="231">
        <f t="shared" si="17"/>
        <v>67700.079941700475</v>
      </c>
      <c r="AZ78" s="231">
        <f t="shared" si="17"/>
        <v>68027.242048599306</v>
      </c>
      <c r="BA78" s="231">
        <f t="shared" si="17"/>
        <v>68371.759850876377</v>
      </c>
    </row>
    <row r="80" spans="17:53" ht="15">
      <c r="Q80" s="635" t="s">
        <v>761</v>
      </c>
    </row>
    <row r="92" spans="54:54" ht="15">
      <c r="BB92" s="231">
        <f>SUM(BA68:BA77)</f>
        <v>68371.759850876377</v>
      </c>
    </row>
  </sheetData>
  <pageMargins left="0.7" right="0.7" top="0.75" bottom="0.75" header="0.3" footer="0.3"/>
  <pageSetup paperSize="9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81"/>
  <sheetViews>
    <sheetView showGridLines="0" topLeftCell="AX1" zoomScale="70" zoomScaleNormal="70" workbookViewId="0">
      <selection activeCell="BD31" sqref="BD31"/>
    </sheetView>
  </sheetViews>
  <sheetFormatPr defaultColWidth="9" defaultRowHeight="14.25"/>
  <cols>
    <col min="1" max="16" width="9" style="225"/>
    <col min="17" max="17" width="28.125" style="225" customWidth="1"/>
    <col min="18" max="18" width="11.875" style="225" bestFit="1" customWidth="1"/>
    <col min="19" max="19" width="11.5" style="225" bestFit="1" customWidth="1"/>
    <col min="20" max="21" width="13.875" style="225" bestFit="1" customWidth="1"/>
    <col min="22" max="22" width="13.125" style="225" bestFit="1" customWidth="1"/>
    <col min="23" max="24" width="13.5" style="225" bestFit="1" customWidth="1"/>
    <col min="25" max="25" width="13.875" style="225" bestFit="1" customWidth="1"/>
    <col min="26" max="26" width="13.5" style="225" bestFit="1" customWidth="1"/>
    <col min="27" max="27" width="13.125" style="225" bestFit="1" customWidth="1"/>
    <col min="28" max="28" width="13.5" style="225" bestFit="1" customWidth="1"/>
    <col min="29" max="30" width="13.875" style="225" bestFit="1" customWidth="1"/>
    <col min="31" max="33" width="13.5" style="225" bestFit="1" customWidth="1"/>
    <col min="34" max="34" width="13.125" style="225" bestFit="1" customWidth="1"/>
    <col min="35" max="35" width="13.5" style="225" bestFit="1" customWidth="1"/>
    <col min="36" max="39" width="13.875" style="225" bestFit="1" customWidth="1"/>
    <col min="40" max="40" width="13.5" style="225" bestFit="1" customWidth="1"/>
    <col min="41" max="41" width="13.875" style="225" bestFit="1" customWidth="1"/>
    <col min="42" max="42" width="13.5" style="225" bestFit="1" customWidth="1"/>
    <col min="43" max="43" width="13.875" style="225" bestFit="1" customWidth="1"/>
    <col min="44" max="44" width="12.75" style="225" bestFit="1" customWidth="1"/>
    <col min="45" max="46" width="13.5" style="225" bestFit="1" customWidth="1"/>
    <col min="47" max="47" width="13.875" style="225" bestFit="1" customWidth="1"/>
    <col min="48" max="48" width="13.5" style="225" bestFit="1" customWidth="1"/>
    <col min="49" max="52" width="13.875" style="225" bestFit="1" customWidth="1"/>
    <col min="53" max="53" width="13.5" style="225" bestFit="1" customWidth="1"/>
    <col min="54" max="54" width="9" style="225"/>
    <col min="55" max="55" width="11.875" style="225" bestFit="1" customWidth="1"/>
    <col min="56" max="16384" width="9" style="225"/>
  </cols>
  <sheetData>
    <row r="1" spans="1:53" ht="15.75">
      <c r="A1" s="636" t="s">
        <v>395</v>
      </c>
    </row>
    <row r="2" spans="1:53" ht="15">
      <c r="A2" s="224"/>
    </row>
    <row r="3" spans="1:53" ht="15">
      <c r="A3" s="224"/>
    </row>
    <row r="4" spans="1:53" ht="15">
      <c r="Q4" s="224" t="s">
        <v>396</v>
      </c>
    </row>
    <row r="6" spans="1:53" ht="15">
      <c r="Q6" s="149" t="s">
        <v>148</v>
      </c>
      <c r="R6" s="149">
        <v>2015</v>
      </c>
      <c r="S6" s="149">
        <v>2016</v>
      </c>
      <c r="T6" s="149">
        <v>2017</v>
      </c>
      <c r="U6" s="149">
        <v>2018</v>
      </c>
      <c r="V6" s="149">
        <v>2019</v>
      </c>
      <c r="W6" s="149">
        <v>2020</v>
      </c>
      <c r="X6" s="149">
        <v>2021</v>
      </c>
      <c r="Y6" s="149">
        <v>2022</v>
      </c>
      <c r="Z6" s="149">
        <v>2023</v>
      </c>
      <c r="AA6" s="149">
        <v>2024</v>
      </c>
      <c r="AB6" s="149">
        <v>2025</v>
      </c>
      <c r="AC6" s="149">
        <v>2026</v>
      </c>
      <c r="AD6" s="149">
        <v>2027</v>
      </c>
      <c r="AE6" s="149">
        <v>2028</v>
      </c>
      <c r="AF6" s="149">
        <v>2029</v>
      </c>
      <c r="AG6" s="149">
        <v>2030</v>
      </c>
      <c r="AH6" s="149">
        <v>2031</v>
      </c>
      <c r="AI6" s="149">
        <v>2032</v>
      </c>
      <c r="AJ6" s="149">
        <v>2033</v>
      </c>
      <c r="AK6" s="149">
        <v>2034</v>
      </c>
      <c r="AL6" s="149">
        <v>2035</v>
      </c>
      <c r="AM6" s="149">
        <v>2036</v>
      </c>
      <c r="AN6" s="149">
        <v>2037</v>
      </c>
      <c r="AO6" s="149">
        <v>2038</v>
      </c>
      <c r="AP6" s="149">
        <v>2039</v>
      </c>
      <c r="AQ6" s="149">
        <v>2040</v>
      </c>
      <c r="AR6" s="149">
        <v>2041</v>
      </c>
      <c r="AS6" s="149">
        <v>2042</v>
      </c>
      <c r="AT6" s="149">
        <v>2043</v>
      </c>
      <c r="AU6" s="149">
        <v>2044</v>
      </c>
      <c r="AV6" s="149">
        <v>2045</v>
      </c>
      <c r="AW6" s="149">
        <v>2046</v>
      </c>
      <c r="AX6" s="149">
        <v>2047</v>
      </c>
      <c r="AY6" s="149">
        <v>2048</v>
      </c>
      <c r="AZ6" s="149">
        <v>2049</v>
      </c>
      <c r="BA6" s="149">
        <v>2050</v>
      </c>
    </row>
    <row r="7" spans="1:53">
      <c r="Q7" s="226" t="s">
        <v>129</v>
      </c>
      <c r="R7" s="227"/>
      <c r="S7" s="109">
        <v>17.84702313565278</v>
      </c>
      <c r="T7" s="109">
        <v>23.824840147518287</v>
      </c>
      <c r="U7" s="109">
        <v>24.253933358947709</v>
      </c>
      <c r="V7" s="109">
        <v>26.576983237222631</v>
      </c>
      <c r="W7" s="109">
        <v>26.387160685845991</v>
      </c>
      <c r="X7" s="109">
        <v>25.797184677376269</v>
      </c>
      <c r="Y7" s="109">
        <v>25.538851527468189</v>
      </c>
      <c r="Z7" s="109">
        <v>26.107699298597112</v>
      </c>
      <c r="AA7" s="109">
        <v>26.887092833574489</v>
      </c>
      <c r="AB7" s="109">
        <v>29.592308395107256</v>
      </c>
      <c r="AC7" s="109">
        <v>29.162411211021762</v>
      </c>
      <c r="AD7" s="109">
        <v>30.352062329988218</v>
      </c>
      <c r="AE7" s="109">
        <v>29.903404569849677</v>
      </c>
      <c r="AF7" s="109">
        <v>29.980423837770473</v>
      </c>
      <c r="AG7" s="109">
        <v>30.104351658139603</v>
      </c>
      <c r="AH7" s="109">
        <v>29.712920267000737</v>
      </c>
      <c r="AI7" s="109">
        <v>29.587322078544481</v>
      </c>
      <c r="AJ7" s="109">
        <v>28.820793478661443</v>
      </c>
      <c r="AK7" s="109">
        <v>28.048146429250711</v>
      </c>
      <c r="AL7" s="109">
        <v>26.179284731696345</v>
      </c>
      <c r="AM7" s="109">
        <v>24.913534294881043</v>
      </c>
      <c r="AN7" s="109">
        <v>24.320870798537197</v>
      </c>
      <c r="AO7" s="109">
        <v>23.639795554215908</v>
      </c>
      <c r="AP7" s="109">
        <v>22.3208903263058</v>
      </c>
      <c r="AQ7" s="109">
        <v>22.344085159339741</v>
      </c>
      <c r="AR7" s="109">
        <v>20.738006157107066</v>
      </c>
      <c r="AS7" s="109">
        <v>19.118789571090947</v>
      </c>
      <c r="AT7" s="109">
        <v>17.94892834143322</v>
      </c>
      <c r="AU7" s="109">
        <v>18.939889248878039</v>
      </c>
      <c r="AV7" s="109">
        <v>19.278020163718971</v>
      </c>
      <c r="AW7" s="109">
        <v>16.637974852034041</v>
      </c>
      <c r="AX7" s="109">
        <v>16.636541146658548</v>
      </c>
      <c r="AY7" s="109">
        <v>15.173958747192156</v>
      </c>
      <c r="AZ7" s="109">
        <v>15.009068467456665</v>
      </c>
      <c r="BA7" s="110">
        <v>13.830822276717427</v>
      </c>
    </row>
    <row r="8" spans="1:53">
      <c r="Q8" s="226" t="s">
        <v>130</v>
      </c>
      <c r="R8" s="227"/>
      <c r="S8" s="109">
        <v>0</v>
      </c>
      <c r="T8" s="109">
        <v>0</v>
      </c>
      <c r="U8" s="109">
        <v>0</v>
      </c>
      <c r="V8" s="109">
        <v>0</v>
      </c>
      <c r="W8" s="109">
        <v>0</v>
      </c>
      <c r="X8" s="109">
        <v>0</v>
      </c>
      <c r="Y8" s="109">
        <v>0</v>
      </c>
      <c r="Z8" s="109">
        <v>0</v>
      </c>
      <c r="AA8" s="109">
        <v>0</v>
      </c>
      <c r="AB8" s="109">
        <v>0</v>
      </c>
      <c r="AC8" s="109">
        <v>0</v>
      </c>
      <c r="AD8" s="109">
        <v>0</v>
      </c>
      <c r="AE8" s="109">
        <v>0</v>
      </c>
      <c r="AF8" s="109">
        <v>0</v>
      </c>
      <c r="AG8" s="109">
        <v>6.5939247000000014</v>
      </c>
      <c r="AH8" s="109">
        <v>12.276890600000002</v>
      </c>
      <c r="AI8" s="109">
        <v>18.5340357</v>
      </c>
      <c r="AJ8" s="109">
        <v>20.832298299999998</v>
      </c>
      <c r="AK8" s="109">
        <v>23.915634529999998</v>
      </c>
      <c r="AL8" s="109">
        <v>18.293047029999997</v>
      </c>
      <c r="AM8" s="109">
        <v>17.314564529999998</v>
      </c>
      <c r="AN8" s="109">
        <v>17.917691630000004</v>
      </c>
      <c r="AO8" s="109">
        <v>17.829555029999991</v>
      </c>
      <c r="AP8" s="109">
        <v>16.32146006</v>
      </c>
      <c r="AQ8" s="109">
        <v>16.286288461000009</v>
      </c>
      <c r="AR8" s="109">
        <v>15.148355080000009</v>
      </c>
      <c r="AS8" s="109">
        <v>17.250687987000003</v>
      </c>
      <c r="AT8" s="109">
        <v>15.143645537000006</v>
      </c>
      <c r="AU8" s="109">
        <v>18.631086819000004</v>
      </c>
      <c r="AV8" s="109">
        <v>20.762763846999995</v>
      </c>
      <c r="AW8" s="109">
        <v>17.340363186999998</v>
      </c>
      <c r="AX8" s="109">
        <v>17.246684636199994</v>
      </c>
      <c r="AY8" s="109">
        <v>14.922966969000003</v>
      </c>
      <c r="AZ8" s="109">
        <v>14.487861898000002</v>
      </c>
      <c r="BA8" s="110">
        <v>15.04505187819999</v>
      </c>
    </row>
    <row r="9" spans="1:53">
      <c r="Q9" s="228" t="s">
        <v>131</v>
      </c>
      <c r="R9" s="227"/>
      <c r="S9" s="109">
        <v>19.893871460515228</v>
      </c>
      <c r="T9" s="109">
        <v>18.960456390399997</v>
      </c>
      <c r="U9" s="109">
        <v>18.836355815000005</v>
      </c>
      <c r="V9" s="109">
        <v>17.891249487</v>
      </c>
      <c r="W9" s="109">
        <v>18.005684098</v>
      </c>
      <c r="X9" s="109">
        <v>17.146459469</v>
      </c>
      <c r="Y9" s="109">
        <v>16.141973544000003</v>
      </c>
      <c r="Z9" s="109">
        <v>15.959719226000004</v>
      </c>
      <c r="AA9" s="109">
        <v>15.822606251000003</v>
      </c>
      <c r="AB9" s="109">
        <v>15.416148095</v>
      </c>
      <c r="AC9" s="109">
        <v>14.010799809999998</v>
      </c>
      <c r="AD9" s="109">
        <v>14.757496032000001</v>
      </c>
      <c r="AE9" s="109">
        <v>14.420041897000004</v>
      </c>
      <c r="AF9" s="109">
        <v>14.028538649999998</v>
      </c>
      <c r="AG9" s="109">
        <v>6.7551323971999988</v>
      </c>
      <c r="AH9" s="109">
        <v>6.0424727799999998</v>
      </c>
      <c r="AI9" s="109">
        <v>6.2646010159999994</v>
      </c>
      <c r="AJ9" s="109">
        <v>4.9257121449999994</v>
      </c>
      <c r="AK9" s="109">
        <v>4.3964890060000004</v>
      </c>
      <c r="AL9" s="109">
        <v>2.3677510790000005</v>
      </c>
      <c r="AM9" s="109">
        <v>1.945734211</v>
      </c>
      <c r="AN9" s="109">
        <v>1.8370902097999999</v>
      </c>
      <c r="AO9" s="109">
        <v>1.7612996145000002</v>
      </c>
      <c r="AP9" s="109">
        <v>1.8956330700000001</v>
      </c>
      <c r="AQ9" s="109">
        <v>1.8709312389999999</v>
      </c>
      <c r="AR9" s="109">
        <v>0.92944358800000004</v>
      </c>
      <c r="AS9" s="109">
        <v>0.88836426199999996</v>
      </c>
      <c r="AT9" s="109">
        <v>0.62389171200000004</v>
      </c>
      <c r="AU9" s="109">
        <v>0.6312043759999999</v>
      </c>
      <c r="AV9" s="109">
        <v>0.58769586400000007</v>
      </c>
      <c r="AW9" s="109">
        <v>0.48383622649999997</v>
      </c>
      <c r="AX9" s="109">
        <v>0.43860092000000006</v>
      </c>
      <c r="AY9" s="109">
        <v>0.33835764000000002</v>
      </c>
      <c r="AZ9" s="109">
        <v>0.30766582400000003</v>
      </c>
      <c r="BA9" s="110">
        <v>0.28568137399999999</v>
      </c>
    </row>
    <row r="10" spans="1:53">
      <c r="Q10" s="226" t="s">
        <v>132</v>
      </c>
      <c r="R10" s="227"/>
      <c r="S10" s="109">
        <v>122.1</v>
      </c>
      <c r="T10" s="109">
        <v>119.18085421699996</v>
      </c>
      <c r="U10" s="109">
        <v>104.01394067172002</v>
      </c>
      <c r="V10" s="109">
        <v>94.937915531829958</v>
      </c>
      <c r="W10" s="109">
        <v>91.672120074460139</v>
      </c>
      <c r="X10" s="109">
        <v>70.57837235017999</v>
      </c>
      <c r="Y10" s="109">
        <v>52.592861998880011</v>
      </c>
      <c r="Z10" s="109">
        <v>40.723297916100016</v>
      </c>
      <c r="AA10" s="109">
        <v>44.816322725999967</v>
      </c>
      <c r="AB10" s="109">
        <v>47.206303516198744</v>
      </c>
      <c r="AC10" s="109">
        <v>35.207521872599997</v>
      </c>
      <c r="AD10" s="109">
        <v>42.714831499000013</v>
      </c>
      <c r="AE10" s="109">
        <v>35.307825081812595</v>
      </c>
      <c r="AF10" s="109">
        <v>39.116200556000031</v>
      </c>
      <c r="AG10" s="109">
        <v>42.380408624699974</v>
      </c>
      <c r="AH10" s="109">
        <v>24.064697811400006</v>
      </c>
      <c r="AI10" s="109">
        <v>24.155010770210005</v>
      </c>
      <c r="AJ10" s="109">
        <v>12.278488838700007</v>
      </c>
      <c r="AK10" s="109">
        <v>9.0842869978000049</v>
      </c>
      <c r="AL10" s="109">
        <v>3.5517693871999994</v>
      </c>
      <c r="AM10" s="109">
        <v>2.2100507460999999</v>
      </c>
      <c r="AN10" s="109">
        <v>1.9017445150000001</v>
      </c>
      <c r="AO10" s="109">
        <v>2.0975073726000009</v>
      </c>
      <c r="AP10" s="109">
        <v>2.511975510800001</v>
      </c>
      <c r="AQ10" s="109">
        <v>2.4754299795000003</v>
      </c>
      <c r="AR10" s="109">
        <v>2.2918870825000002</v>
      </c>
      <c r="AS10" s="109">
        <v>2.1572782626000002</v>
      </c>
      <c r="AT10" s="109">
        <v>1.211852511</v>
      </c>
      <c r="AU10" s="109">
        <v>1.2400565585999999</v>
      </c>
      <c r="AV10" s="109">
        <v>1.1061535601999999</v>
      </c>
      <c r="AW10" s="109">
        <v>0.81600042870000011</v>
      </c>
      <c r="AX10" s="109">
        <v>0.69447827600000012</v>
      </c>
      <c r="AY10" s="109">
        <v>0.47366194839999998</v>
      </c>
      <c r="AZ10" s="109">
        <v>0.34021285699999998</v>
      </c>
      <c r="BA10" s="110">
        <v>0.25410643820000001</v>
      </c>
    </row>
    <row r="11" spans="1:53">
      <c r="Q11" s="228" t="s">
        <v>133</v>
      </c>
      <c r="R11" s="227"/>
      <c r="S11" s="109">
        <v>24</v>
      </c>
      <c r="T11" s="109">
        <v>7.1068414995000007</v>
      </c>
      <c r="U11" s="109">
        <v>10.5584161545</v>
      </c>
      <c r="V11" s="109">
        <v>4.1471333319999992</v>
      </c>
      <c r="W11" s="109">
        <v>0.71523361500000016</v>
      </c>
      <c r="X11" s="109">
        <v>0.37065211600000003</v>
      </c>
      <c r="Y11" s="109">
        <v>0</v>
      </c>
      <c r="Z11" s="109">
        <v>0</v>
      </c>
      <c r="AA11" s="109">
        <v>0</v>
      </c>
      <c r="AB11" s="109">
        <v>0</v>
      </c>
      <c r="AC11" s="109">
        <v>0</v>
      </c>
      <c r="AD11" s="109">
        <v>0</v>
      </c>
      <c r="AE11" s="109">
        <v>0</v>
      </c>
      <c r="AF11" s="109">
        <v>0</v>
      </c>
      <c r="AG11" s="109">
        <v>0</v>
      </c>
      <c r="AH11" s="109">
        <v>0</v>
      </c>
      <c r="AI11" s="109">
        <v>0</v>
      </c>
      <c r="AJ11" s="109">
        <v>0</v>
      </c>
      <c r="AK11" s="109">
        <v>0</v>
      </c>
      <c r="AL11" s="109">
        <v>0</v>
      </c>
      <c r="AM11" s="109">
        <v>0</v>
      </c>
      <c r="AN11" s="109">
        <v>0</v>
      </c>
      <c r="AO11" s="109">
        <v>0</v>
      </c>
      <c r="AP11" s="109">
        <v>0</v>
      </c>
      <c r="AQ11" s="109">
        <v>0</v>
      </c>
      <c r="AR11" s="109">
        <v>0</v>
      </c>
      <c r="AS11" s="109">
        <v>0</v>
      </c>
      <c r="AT11" s="109">
        <v>0</v>
      </c>
      <c r="AU11" s="109">
        <v>0</v>
      </c>
      <c r="AV11" s="109">
        <v>0</v>
      </c>
      <c r="AW11" s="109">
        <v>0</v>
      </c>
      <c r="AX11" s="109">
        <v>0</v>
      </c>
      <c r="AY11" s="109">
        <v>0</v>
      </c>
      <c r="AZ11" s="109">
        <v>0</v>
      </c>
      <c r="BA11" s="110">
        <v>0</v>
      </c>
    </row>
    <row r="12" spans="1:53">
      <c r="Q12" s="228" t="s">
        <v>134</v>
      </c>
      <c r="R12" s="227"/>
      <c r="S12" s="109">
        <v>4.7</v>
      </c>
      <c r="T12" s="109">
        <v>6.5070529640000014</v>
      </c>
      <c r="U12" s="109">
        <v>6.5069881079999918</v>
      </c>
      <c r="V12" s="109">
        <v>6.5088352050000005</v>
      </c>
      <c r="W12" s="109">
        <v>6.6587748659999972</v>
      </c>
      <c r="X12" s="109">
        <v>6.6587740610000052</v>
      </c>
      <c r="Y12" s="109">
        <v>6.6587748369999966</v>
      </c>
      <c r="Z12" s="109">
        <v>6.6587749159999952</v>
      </c>
      <c r="AA12" s="109">
        <v>6.6587461569999942</v>
      </c>
      <c r="AB12" s="109">
        <v>6.6587452640000109</v>
      </c>
      <c r="AC12" s="109">
        <v>6.6587460350000045</v>
      </c>
      <c r="AD12" s="109">
        <v>6.6587435979999929</v>
      </c>
      <c r="AE12" s="109">
        <v>6.658746102999995</v>
      </c>
      <c r="AF12" s="109">
        <v>6.658746039999996</v>
      </c>
      <c r="AG12" s="109">
        <v>6.658743965000002</v>
      </c>
      <c r="AH12" s="109">
        <v>6.6627835189999978</v>
      </c>
      <c r="AI12" s="109">
        <v>6.6627844369999982</v>
      </c>
      <c r="AJ12" s="109">
        <v>6.6627844050000036</v>
      </c>
      <c r="AK12" s="109">
        <v>6.6627843970000002</v>
      </c>
      <c r="AL12" s="109">
        <v>6.6627844169999957</v>
      </c>
      <c r="AM12" s="109">
        <v>6.6627844259999947</v>
      </c>
      <c r="AN12" s="109">
        <v>6.6627844610000055</v>
      </c>
      <c r="AO12" s="109">
        <v>6.6627844610000029</v>
      </c>
      <c r="AP12" s="109">
        <v>6.6627844259999955</v>
      </c>
      <c r="AQ12" s="109">
        <v>6.6627844189999923</v>
      </c>
      <c r="AR12" s="109">
        <v>6.6627843189999911</v>
      </c>
      <c r="AS12" s="109">
        <v>6.6627844619999887</v>
      </c>
      <c r="AT12" s="109">
        <v>6.6627843930000035</v>
      </c>
      <c r="AU12" s="109">
        <v>6.6627844919999974</v>
      </c>
      <c r="AV12" s="109">
        <v>6.6627843789999908</v>
      </c>
      <c r="AW12" s="109">
        <v>6.6627835989999928</v>
      </c>
      <c r="AX12" s="109">
        <v>6.6627843269999971</v>
      </c>
      <c r="AY12" s="109">
        <v>6.6627844540000067</v>
      </c>
      <c r="AZ12" s="109">
        <v>6.6627556269999966</v>
      </c>
      <c r="BA12" s="110">
        <v>6.6627236250000061</v>
      </c>
    </row>
    <row r="13" spans="1:53">
      <c r="Q13" s="228" t="s">
        <v>135</v>
      </c>
      <c r="R13" s="227"/>
      <c r="S13" s="109">
        <v>14.974312499999998</v>
      </c>
      <c r="T13" s="109">
        <v>27.402025296000001</v>
      </c>
      <c r="U13" s="109">
        <v>28.500576832</v>
      </c>
      <c r="V13" s="109">
        <v>37.828895310999997</v>
      </c>
      <c r="W13" s="109">
        <v>36.546085142000003</v>
      </c>
      <c r="X13" s="109">
        <v>53.835066316000002</v>
      </c>
      <c r="Y13" s="109">
        <v>67.771715369999995</v>
      </c>
      <c r="Z13" s="109">
        <v>82.20515159</v>
      </c>
      <c r="AA13" s="109">
        <v>82.286891429999997</v>
      </c>
      <c r="AB13" s="109">
        <v>81.965500179000003</v>
      </c>
      <c r="AC13" s="109">
        <v>75.760329049999996</v>
      </c>
      <c r="AD13" s="109">
        <v>63.886044963000003</v>
      </c>
      <c r="AE13" s="109">
        <v>48.842448132999998</v>
      </c>
      <c r="AF13" s="109">
        <v>40.304964634000001</v>
      </c>
      <c r="AG13" s="109">
        <v>29.732587674000001</v>
      </c>
      <c r="AH13" s="109">
        <v>25.152584528999999</v>
      </c>
      <c r="AI13" s="109">
        <v>6.930015815</v>
      </c>
      <c r="AJ13" s="109">
        <v>-2.550977483</v>
      </c>
      <c r="AK13" s="109">
        <v>-15.720797118</v>
      </c>
      <c r="AL13" s="109">
        <v>-15.770102830000001</v>
      </c>
      <c r="AM13" s="109">
        <v>-16.682324668</v>
      </c>
      <c r="AN13" s="109">
        <v>-14.991582965999999</v>
      </c>
      <c r="AO13" s="109">
        <v>-14.110388755000001</v>
      </c>
      <c r="AP13" s="109">
        <v>-9.9380464990000004</v>
      </c>
      <c r="AQ13" s="109">
        <v>-9.9060410819999998</v>
      </c>
      <c r="AR13" s="109">
        <v>-9.9060410819999998</v>
      </c>
      <c r="AS13" s="109">
        <v>-9.9060410819999998</v>
      </c>
      <c r="AT13" s="109">
        <v>-9.9060410819999998</v>
      </c>
      <c r="AU13" s="109">
        <v>-9.9060410819999998</v>
      </c>
      <c r="AV13" s="109">
        <v>-9.9060410819999998</v>
      </c>
      <c r="AW13" s="109">
        <v>-9.9060410819999998</v>
      </c>
      <c r="AX13" s="109">
        <v>-9.9060410819999998</v>
      </c>
      <c r="AY13" s="109">
        <v>-9.9060410819999998</v>
      </c>
      <c r="AZ13" s="109">
        <v>-9.9060410819999998</v>
      </c>
      <c r="BA13" s="110">
        <v>-9.9060410819999998</v>
      </c>
    </row>
    <row r="14" spans="1:53">
      <c r="Q14" s="125" t="s">
        <v>136</v>
      </c>
      <c r="R14" s="227"/>
      <c r="S14" s="109">
        <v>0</v>
      </c>
      <c r="T14" s="109">
        <v>0.21898056900000001</v>
      </c>
      <c r="U14" s="109">
        <v>0.25997375199999995</v>
      </c>
      <c r="V14" s="109">
        <v>0.29150696199999998</v>
      </c>
      <c r="W14" s="109">
        <v>0.36508440199999997</v>
      </c>
      <c r="X14" s="109">
        <v>0.37559547199999999</v>
      </c>
      <c r="Y14" s="109">
        <v>0.44566927200000012</v>
      </c>
      <c r="Z14" s="109">
        <v>1.6999899169999999</v>
      </c>
      <c r="AA14" s="109">
        <v>1.9662702669999996</v>
      </c>
      <c r="AB14" s="109">
        <v>4.4591450519999993</v>
      </c>
      <c r="AC14" s="109">
        <v>6.5718698220000027</v>
      </c>
      <c r="AD14" s="109">
        <v>7.2025338620000019</v>
      </c>
      <c r="AE14" s="109">
        <v>9.1996365520000047</v>
      </c>
      <c r="AF14" s="109">
        <v>10.986517962000006</v>
      </c>
      <c r="AG14" s="109">
        <v>12.808436242000004</v>
      </c>
      <c r="AH14" s="109">
        <v>14.560281042000007</v>
      </c>
      <c r="AI14" s="109">
        <v>14.595317962000003</v>
      </c>
      <c r="AJ14" s="109">
        <v>14.595317962000003</v>
      </c>
      <c r="AK14" s="109">
        <v>14.630354832000004</v>
      </c>
      <c r="AL14" s="109">
        <v>14.630354832000004</v>
      </c>
      <c r="AM14" s="109">
        <v>14.630354832000004</v>
      </c>
      <c r="AN14" s="109">
        <v>14.630354832000004</v>
      </c>
      <c r="AO14" s="109">
        <v>16.382199332000003</v>
      </c>
      <c r="AP14" s="109">
        <v>16.382199332000003</v>
      </c>
      <c r="AQ14" s="109">
        <v>18.134043932000012</v>
      </c>
      <c r="AR14" s="109">
        <v>20.562100432000001</v>
      </c>
      <c r="AS14" s="109">
        <v>21.262838331999994</v>
      </c>
      <c r="AT14" s="109">
        <v>21.963576131999996</v>
      </c>
      <c r="AU14" s="109">
        <v>23.365051731999998</v>
      </c>
      <c r="AV14" s="109">
        <v>24.065790331999995</v>
      </c>
      <c r="AW14" s="109">
        <v>24.766528532000002</v>
      </c>
      <c r="AX14" s="109">
        <v>25.817633532000006</v>
      </c>
      <c r="AY14" s="109">
        <v>26.868740832000004</v>
      </c>
      <c r="AZ14" s="109">
        <v>27.919533129000001</v>
      </c>
      <c r="BA14" s="110">
        <v>28.959636840000005</v>
      </c>
    </row>
    <row r="15" spans="1:53">
      <c r="Q15" s="228" t="s">
        <v>137</v>
      </c>
      <c r="R15" s="227"/>
      <c r="S15" s="109">
        <v>67.099999999999994</v>
      </c>
      <c r="T15" s="109">
        <v>61.388106800000017</v>
      </c>
      <c r="U15" s="109">
        <v>61.345102000000026</v>
      </c>
      <c r="V15" s="109">
        <v>61.30858480000002</v>
      </c>
      <c r="W15" s="109">
        <v>61.297641000000027</v>
      </c>
      <c r="X15" s="109">
        <v>61.220924500000017</v>
      </c>
      <c r="Y15" s="109">
        <v>61.237129699999997</v>
      </c>
      <c r="Z15" s="109">
        <v>48.548462599999993</v>
      </c>
      <c r="AA15" s="109">
        <v>32.343841100000006</v>
      </c>
      <c r="AB15" s="109">
        <v>32.421700600000008</v>
      </c>
      <c r="AC15" s="109">
        <v>44.926583599999994</v>
      </c>
      <c r="AD15" s="109">
        <v>45.010508699999995</v>
      </c>
      <c r="AE15" s="109">
        <v>60.529941900000011</v>
      </c>
      <c r="AF15" s="109">
        <v>60.472347000000006</v>
      </c>
      <c r="AG15" s="109">
        <v>62.743309199999985</v>
      </c>
      <c r="AH15" s="109">
        <v>74.998302699999968</v>
      </c>
      <c r="AI15" s="109">
        <v>83.054723599999988</v>
      </c>
      <c r="AJ15" s="109">
        <v>94.248753700000009</v>
      </c>
      <c r="AK15" s="109">
        <v>101.78459129999997</v>
      </c>
      <c r="AL15" s="109">
        <v>111.53955429999992</v>
      </c>
      <c r="AM15" s="109">
        <v>109.6425946</v>
      </c>
      <c r="AN15" s="109">
        <v>108.37592589999996</v>
      </c>
      <c r="AO15" s="109">
        <v>107.31594319999999</v>
      </c>
      <c r="AP15" s="109">
        <v>104.6386703</v>
      </c>
      <c r="AQ15" s="109">
        <v>104.35160730000004</v>
      </c>
      <c r="AR15" s="109">
        <v>104.62128049999997</v>
      </c>
      <c r="AS15" s="109">
        <v>104.65496439999994</v>
      </c>
      <c r="AT15" s="109">
        <v>114.28250389999999</v>
      </c>
      <c r="AU15" s="109">
        <v>115.81401979999993</v>
      </c>
      <c r="AV15" s="109">
        <v>116.45139979999999</v>
      </c>
      <c r="AW15" s="109">
        <v>125.32140179999992</v>
      </c>
      <c r="AX15" s="109">
        <v>124.86193899999996</v>
      </c>
      <c r="AY15" s="109">
        <v>127.8987688</v>
      </c>
      <c r="AZ15" s="109">
        <v>127.25481789999996</v>
      </c>
      <c r="BA15" s="110">
        <v>126.6579605</v>
      </c>
    </row>
    <row r="16" spans="1:53">
      <c r="Q16" s="226" t="s">
        <v>138</v>
      </c>
      <c r="R16" s="227"/>
      <c r="S16" s="109">
        <v>16.600000000000001</v>
      </c>
      <c r="T16" s="109">
        <v>19.896275282000019</v>
      </c>
      <c r="U16" s="109">
        <v>26.153642002000023</v>
      </c>
      <c r="V16" s="109">
        <v>28.944330502</v>
      </c>
      <c r="W16" s="109">
        <v>33.615925342000018</v>
      </c>
      <c r="X16" s="109">
        <v>38.385087711999994</v>
      </c>
      <c r="Y16" s="109">
        <v>42.263029642000014</v>
      </c>
      <c r="Z16" s="109">
        <v>48.266305421999952</v>
      </c>
      <c r="AA16" s="109">
        <v>58.434625971999964</v>
      </c>
      <c r="AB16" s="109">
        <v>61.33721509199993</v>
      </c>
      <c r="AC16" s="109">
        <v>66.923813401999922</v>
      </c>
      <c r="AD16" s="109">
        <v>68.98804413199997</v>
      </c>
      <c r="AE16" s="109">
        <v>74.985787101999946</v>
      </c>
      <c r="AF16" s="109">
        <v>79.162873421999961</v>
      </c>
      <c r="AG16" s="109">
        <v>83.459115741999938</v>
      </c>
      <c r="AH16" s="109">
        <v>87.211246891999906</v>
      </c>
      <c r="AI16" s="109">
        <v>89.398339511999978</v>
      </c>
      <c r="AJ16" s="109">
        <v>95.580891791999974</v>
      </c>
      <c r="AK16" s="109">
        <v>97.755199512000019</v>
      </c>
      <c r="AL16" s="109">
        <v>99.776162961999887</v>
      </c>
      <c r="AM16" s="109">
        <v>105.62528968200002</v>
      </c>
      <c r="AN16" s="109">
        <v>105.63417796199973</v>
      </c>
      <c r="AO16" s="109">
        <v>105.61401498800001</v>
      </c>
      <c r="AP16" s="109">
        <v>108.64160714200008</v>
      </c>
      <c r="AQ16" s="109">
        <v>110.10037042200004</v>
      </c>
      <c r="AR16" s="109">
        <v>111.86757222200005</v>
      </c>
      <c r="AS16" s="109">
        <v>111.8463706320002</v>
      </c>
      <c r="AT16" s="109">
        <v>111.87331868200016</v>
      </c>
      <c r="AU16" s="109">
        <v>111.96610161199992</v>
      </c>
      <c r="AV16" s="109">
        <v>111.99668615200038</v>
      </c>
      <c r="AW16" s="109">
        <v>111.94826991199982</v>
      </c>
      <c r="AX16" s="109">
        <v>111.87870873200008</v>
      </c>
      <c r="AY16" s="109">
        <v>111.7692329879999</v>
      </c>
      <c r="AZ16" s="109">
        <v>111.68619459500015</v>
      </c>
      <c r="BA16" s="110">
        <v>111.58520624899982</v>
      </c>
    </row>
    <row r="17" spans="17:53">
      <c r="Q17" s="226" t="s">
        <v>139</v>
      </c>
      <c r="R17" s="227"/>
      <c r="S17" s="109">
        <v>21.5</v>
      </c>
      <c r="T17" s="109">
        <v>25.32280540819999</v>
      </c>
      <c r="U17" s="109">
        <v>27.799630521200019</v>
      </c>
      <c r="V17" s="109">
        <v>28.292821611200008</v>
      </c>
      <c r="W17" s="109">
        <v>29.049851777200026</v>
      </c>
      <c r="X17" s="109">
        <v>30.757443554199998</v>
      </c>
      <c r="Y17" s="109">
        <v>33.281986110199973</v>
      </c>
      <c r="Z17" s="109">
        <v>36.848620369199935</v>
      </c>
      <c r="AA17" s="109">
        <v>39.541579813199967</v>
      </c>
      <c r="AB17" s="109">
        <v>40.224799880199946</v>
      </c>
      <c r="AC17" s="109">
        <v>41.119636395199969</v>
      </c>
      <c r="AD17" s="109">
        <v>41.465909342199957</v>
      </c>
      <c r="AE17" s="109">
        <v>41.805140784199985</v>
      </c>
      <c r="AF17" s="109">
        <v>42.150365090200012</v>
      </c>
      <c r="AG17" s="109">
        <v>42.507758339199981</v>
      </c>
      <c r="AH17" s="109">
        <v>42.828074380199972</v>
      </c>
      <c r="AI17" s="109">
        <v>43.128052239199953</v>
      </c>
      <c r="AJ17" s="109">
        <v>43.437523929199941</v>
      </c>
      <c r="AK17" s="109">
        <v>43.761415469199946</v>
      </c>
      <c r="AL17" s="109">
        <v>43.949795246199905</v>
      </c>
      <c r="AM17" s="109">
        <v>44.198281681199923</v>
      </c>
      <c r="AN17" s="109">
        <v>44.527475375199906</v>
      </c>
      <c r="AO17" s="109">
        <v>44.826968058200002</v>
      </c>
      <c r="AP17" s="109">
        <v>45.020160168199929</v>
      </c>
      <c r="AQ17" s="109">
        <v>45.200781423199949</v>
      </c>
      <c r="AR17" s="109">
        <v>45.356894599199983</v>
      </c>
      <c r="AS17" s="109">
        <v>45.676471954200004</v>
      </c>
      <c r="AT17" s="109">
        <v>45.961927244199977</v>
      </c>
      <c r="AU17" s="109">
        <v>46.333435214199987</v>
      </c>
      <c r="AV17" s="109">
        <v>46.63655868219994</v>
      </c>
      <c r="AW17" s="109">
        <v>46.866765127199955</v>
      </c>
      <c r="AX17" s="109">
        <v>47.081090432199971</v>
      </c>
      <c r="AY17" s="109">
        <v>47.282626937199936</v>
      </c>
      <c r="AZ17" s="109">
        <v>47.49483753520002</v>
      </c>
      <c r="BA17" s="110">
        <v>47.713670101199938</v>
      </c>
    </row>
    <row r="18" spans="17:53">
      <c r="Q18" s="228" t="s">
        <v>140</v>
      </c>
      <c r="R18" s="227"/>
      <c r="S18" s="109">
        <v>8.5249999999999986</v>
      </c>
      <c r="T18" s="109">
        <v>9.3913932000000013</v>
      </c>
      <c r="U18" s="109">
        <v>9.8770665999999991</v>
      </c>
      <c r="V18" s="109">
        <v>10.3237995</v>
      </c>
      <c r="W18" s="109">
        <v>10.743662700000002</v>
      </c>
      <c r="X18" s="109">
        <v>11.209123864</v>
      </c>
      <c r="Y18" s="109">
        <v>11.862271064</v>
      </c>
      <c r="Z18" s="109">
        <v>12.740699447300003</v>
      </c>
      <c r="AA18" s="109">
        <v>13.802896547300001</v>
      </c>
      <c r="AB18" s="109">
        <v>14.9916798473</v>
      </c>
      <c r="AC18" s="109">
        <v>16.230481247299998</v>
      </c>
      <c r="AD18" s="109">
        <v>17.442970947299997</v>
      </c>
      <c r="AE18" s="109">
        <v>18.598430073299998</v>
      </c>
      <c r="AF18" s="109">
        <v>19.5800586983</v>
      </c>
      <c r="AG18" s="109">
        <v>20.527070272900009</v>
      </c>
      <c r="AH18" s="109">
        <v>21.48285354750001</v>
      </c>
      <c r="AI18" s="109">
        <v>22.324252307100011</v>
      </c>
      <c r="AJ18" s="109">
        <v>23.10171820710001</v>
      </c>
      <c r="AK18" s="109">
        <v>23.886779707100011</v>
      </c>
      <c r="AL18" s="109">
        <v>24.506590307100009</v>
      </c>
      <c r="AM18" s="109">
        <v>25.095810107100014</v>
      </c>
      <c r="AN18" s="109">
        <v>25.584014907100013</v>
      </c>
      <c r="AO18" s="109">
        <v>25.968087307100021</v>
      </c>
      <c r="AP18" s="109">
        <v>26.333022607100013</v>
      </c>
      <c r="AQ18" s="109">
        <v>26.622610707100016</v>
      </c>
      <c r="AR18" s="109">
        <v>26.836846407100015</v>
      </c>
      <c r="AS18" s="109">
        <v>27.051080007100015</v>
      </c>
      <c r="AT18" s="109">
        <v>27.265314507100012</v>
      </c>
      <c r="AU18" s="109">
        <v>27.479549107100016</v>
      </c>
      <c r="AV18" s="109">
        <v>27.693784707100015</v>
      </c>
      <c r="AW18" s="109">
        <v>27.908019307100012</v>
      </c>
      <c r="AX18" s="109">
        <v>28.122249607100017</v>
      </c>
      <c r="AY18" s="109">
        <v>28.335731815100008</v>
      </c>
      <c r="AZ18" s="109">
        <v>28.548160004100012</v>
      </c>
      <c r="BA18" s="110">
        <v>28.760866604100013</v>
      </c>
    </row>
    <row r="19" spans="17:53">
      <c r="Q19" s="229" t="s">
        <v>141</v>
      </c>
      <c r="R19" s="227"/>
      <c r="S19" s="109">
        <v>0.2</v>
      </c>
      <c r="T19" s="109">
        <v>5.2887368000000008E-3</v>
      </c>
      <c r="U19" s="109">
        <v>2.8025799999999997E-2</v>
      </c>
      <c r="V19" s="109">
        <v>0.12525663299999998</v>
      </c>
      <c r="W19" s="109">
        <v>0.24426492940000008</v>
      </c>
      <c r="X19" s="109">
        <v>0.24965055840000003</v>
      </c>
      <c r="Y19" s="109">
        <v>0.35902951400000005</v>
      </c>
      <c r="Z19" s="109">
        <v>0.47939943097000004</v>
      </c>
      <c r="AA19" s="109">
        <v>0.50396967949999993</v>
      </c>
      <c r="AB19" s="109">
        <v>0.54533512859999989</v>
      </c>
      <c r="AC19" s="109">
        <v>0.48209172839999992</v>
      </c>
      <c r="AD19" s="109">
        <v>0.482599744</v>
      </c>
      <c r="AE19" s="109">
        <v>0.46053651490000008</v>
      </c>
      <c r="AF19" s="109">
        <v>0.44978691000000004</v>
      </c>
      <c r="AG19" s="109">
        <v>0.43265156300000002</v>
      </c>
      <c r="AH19" s="109">
        <v>0.43594637200000003</v>
      </c>
      <c r="AI19" s="109">
        <v>0.33233269199999999</v>
      </c>
      <c r="AJ19" s="109">
        <v>0.2384298</v>
      </c>
      <c r="AK19" s="109">
        <v>0.19296555000000001</v>
      </c>
      <c r="AL19" s="109">
        <v>8.1788669999999994E-2</v>
      </c>
      <c r="AM19" s="109">
        <v>0.14328401999999998</v>
      </c>
      <c r="AN19" s="109">
        <v>0.14048235000000001</v>
      </c>
      <c r="AO19" s="109">
        <v>0.12755878000000001</v>
      </c>
      <c r="AP19" s="109">
        <v>0.11869368270000001</v>
      </c>
      <c r="AQ19" s="109">
        <v>0.10740835961</v>
      </c>
      <c r="AR19" s="109">
        <v>0.110620076</v>
      </c>
      <c r="AS19" s="109">
        <v>0.10668265910000001</v>
      </c>
      <c r="AT19" s="109">
        <v>6.1874362999999995E-2</v>
      </c>
      <c r="AU19" s="109">
        <v>6.9736193999999987E-2</v>
      </c>
      <c r="AV19" s="109">
        <v>6.4652479999999984E-2</v>
      </c>
      <c r="AW19" s="109">
        <v>5.4349196000000002E-2</v>
      </c>
      <c r="AX19" s="109">
        <v>6.7140004000000003E-2</v>
      </c>
      <c r="AY19" s="109">
        <v>5.9708080999999996E-2</v>
      </c>
      <c r="AZ19" s="109">
        <v>6.1643762000000005E-2</v>
      </c>
      <c r="BA19" s="110">
        <v>7.2551909999999997E-2</v>
      </c>
    </row>
    <row r="20" spans="17:53">
      <c r="Q20" s="229" t="s">
        <v>142</v>
      </c>
      <c r="R20" s="227"/>
      <c r="S20" s="109">
        <v>14.359105403832018</v>
      </c>
      <c r="T20" s="109">
        <v>15.571996269381716</v>
      </c>
      <c r="U20" s="109">
        <v>17.02511647825229</v>
      </c>
      <c r="V20" s="109">
        <v>17.834266526177363</v>
      </c>
      <c r="W20" s="109">
        <v>19.040989447754015</v>
      </c>
      <c r="X20" s="109">
        <v>19.621408367723721</v>
      </c>
      <c r="Y20" s="109">
        <v>20.460254836131817</v>
      </c>
      <c r="Z20" s="109">
        <v>20.867712515202889</v>
      </c>
      <c r="AA20" s="109">
        <v>21.346347811125522</v>
      </c>
      <c r="AB20" s="109">
        <v>21.86647465079275</v>
      </c>
      <c r="AC20" s="109">
        <v>22.67138566147824</v>
      </c>
      <c r="AD20" s="109">
        <v>23.301719967011795</v>
      </c>
      <c r="AE20" s="109">
        <v>23.947781328150811</v>
      </c>
      <c r="AF20" s="109">
        <v>24.57592716922953</v>
      </c>
      <c r="AG20" s="109">
        <v>25.768502789860374</v>
      </c>
      <c r="AH20" s="109">
        <v>26.60525056099927</v>
      </c>
      <c r="AI20" s="109">
        <v>27.378828300455545</v>
      </c>
      <c r="AJ20" s="109">
        <v>28.101661837338568</v>
      </c>
      <c r="AK20" s="109">
        <v>29.124613979749302</v>
      </c>
      <c r="AL20" s="109">
        <v>29.662841167303657</v>
      </c>
      <c r="AM20" s="109">
        <v>30.060239007118948</v>
      </c>
      <c r="AN20" s="109">
        <v>30.302981345462808</v>
      </c>
      <c r="AO20" s="109">
        <v>30.528469704784101</v>
      </c>
      <c r="AP20" s="109">
        <v>30.681195121694202</v>
      </c>
      <c r="AQ20" s="109">
        <v>30.752089236660261</v>
      </c>
      <c r="AR20" s="109">
        <v>30.791760500892927</v>
      </c>
      <c r="AS20" s="109">
        <v>30.910701739909054</v>
      </c>
      <c r="AT20" s="109">
        <v>31.040262925566783</v>
      </c>
      <c r="AU20" s="109">
        <v>31.17497636712195</v>
      </c>
      <c r="AV20" s="109">
        <v>31.331587330281032</v>
      </c>
      <c r="AW20" s="109">
        <v>31.487289248966512</v>
      </c>
      <c r="AX20" s="109">
        <v>31.656711226441448</v>
      </c>
      <c r="AY20" s="109">
        <v>31.840482500807841</v>
      </c>
      <c r="AZ20" s="109">
        <v>32.063623743543332</v>
      </c>
      <c r="BA20" s="110">
        <v>32.305946361282579</v>
      </c>
    </row>
    <row r="21" spans="17:53" ht="15">
      <c r="Q21" s="230" t="s">
        <v>147</v>
      </c>
      <c r="R21" s="273"/>
      <c r="S21" s="273">
        <f>SUM(S7:S20)</f>
        <v>331.79931249999998</v>
      </c>
      <c r="T21" s="273">
        <f t="shared" ref="T21:BA21" si="0">SUM(T7:T20)</f>
        <v>334.77691677980005</v>
      </c>
      <c r="U21" s="273">
        <f t="shared" si="0"/>
        <v>335.1587680936201</v>
      </c>
      <c r="V21" s="273">
        <f t="shared" si="0"/>
        <v>335.01157863842997</v>
      </c>
      <c r="W21" s="273">
        <f t="shared" si="0"/>
        <v>334.34247807966028</v>
      </c>
      <c r="X21" s="273">
        <f t="shared" si="0"/>
        <v>336.20574301787997</v>
      </c>
      <c r="Y21" s="273">
        <f t="shared" si="0"/>
        <v>338.61354741567999</v>
      </c>
      <c r="Z21" s="273">
        <f t="shared" si="0"/>
        <v>341.10583264836987</v>
      </c>
      <c r="AA21" s="273">
        <f t="shared" si="0"/>
        <v>344.41119058769993</v>
      </c>
      <c r="AB21" s="273">
        <f t="shared" si="0"/>
        <v>356.68535570019867</v>
      </c>
      <c r="AC21" s="273">
        <f t="shared" si="0"/>
        <v>359.72566983499985</v>
      </c>
      <c r="AD21" s="273">
        <f t="shared" si="0"/>
        <v>362.26346511650002</v>
      </c>
      <c r="AE21" s="273">
        <f t="shared" si="0"/>
        <v>364.65972003921308</v>
      </c>
      <c r="AF21" s="273">
        <f t="shared" si="0"/>
        <v>367.46674996950003</v>
      </c>
      <c r="AG21" s="273">
        <f t="shared" si="0"/>
        <v>370.47199316799981</v>
      </c>
      <c r="AH21" s="273">
        <f t="shared" si="0"/>
        <v>372.03430500109982</v>
      </c>
      <c r="AI21" s="273">
        <f t="shared" si="0"/>
        <v>372.34561642950996</v>
      </c>
      <c r="AJ21" s="273">
        <f t="shared" si="0"/>
        <v>370.27339691199995</v>
      </c>
      <c r="AK21" s="273">
        <f t="shared" si="0"/>
        <v>367.52246459209994</v>
      </c>
      <c r="AL21" s="273">
        <f t="shared" si="0"/>
        <v>365.43162129949968</v>
      </c>
      <c r="AM21" s="273">
        <f t="shared" si="0"/>
        <v>365.76019746939994</v>
      </c>
      <c r="AN21" s="273">
        <f t="shared" si="0"/>
        <v>366.84401132009964</v>
      </c>
      <c r="AO21" s="273">
        <f t="shared" si="0"/>
        <v>368.6437946474</v>
      </c>
      <c r="AP21" s="273">
        <f t="shared" si="0"/>
        <v>371.5902452478</v>
      </c>
      <c r="AQ21" s="273">
        <f t="shared" si="0"/>
        <v>375.00238955641009</v>
      </c>
      <c r="AR21" s="273">
        <f t="shared" si="0"/>
        <v>376.01150988179995</v>
      </c>
      <c r="AS21" s="273">
        <f t="shared" si="0"/>
        <v>377.68097318700012</v>
      </c>
      <c r="AT21" s="273">
        <f t="shared" si="0"/>
        <v>384.13383916630011</v>
      </c>
      <c r="AU21" s="273">
        <f t="shared" si="0"/>
        <v>392.40185043889977</v>
      </c>
      <c r="AV21" s="273">
        <f t="shared" si="0"/>
        <v>396.73183621550032</v>
      </c>
      <c r="AW21" s="273">
        <f t="shared" si="0"/>
        <v>400.38754033450027</v>
      </c>
      <c r="AX21" s="273">
        <f t="shared" si="0"/>
        <v>401.25852075760002</v>
      </c>
      <c r="AY21" s="273">
        <f t="shared" si="0"/>
        <v>401.7209806306999</v>
      </c>
      <c r="AZ21" s="273">
        <f t="shared" si="0"/>
        <v>401.93033426030013</v>
      </c>
      <c r="BA21" s="273">
        <f t="shared" si="0"/>
        <v>402.22818307569975</v>
      </c>
    </row>
    <row r="22" spans="17:53" ht="15">
      <c r="Q22" s="230" t="s">
        <v>397</v>
      </c>
      <c r="R22" s="273"/>
      <c r="S22" s="274">
        <v>242.5972304213478</v>
      </c>
      <c r="T22" s="274">
        <v>189.34003610965823</v>
      </c>
      <c r="U22" s="274">
        <v>181.04561665176627</v>
      </c>
      <c r="V22" s="274">
        <v>155.30893884238301</v>
      </c>
      <c r="W22" s="274">
        <v>141.41948543218103</v>
      </c>
      <c r="X22" s="274">
        <v>119.14791037288951</v>
      </c>
      <c r="Y22" s="274">
        <v>97.625735732978683</v>
      </c>
      <c r="Z22" s="274">
        <v>85.335119959394405</v>
      </c>
      <c r="AA22" s="274">
        <v>89.680772700664392</v>
      </c>
      <c r="AB22" s="274">
        <v>87.062340417695651</v>
      </c>
      <c r="AC22" s="274">
        <v>66.714153466670226</v>
      </c>
      <c r="AD22" s="274">
        <v>72.895997910585436</v>
      </c>
      <c r="AE22" s="274">
        <v>59.797321752373698</v>
      </c>
      <c r="AF22" s="274">
        <v>61.468320296476605</v>
      </c>
      <c r="AG22" s="274">
        <v>54.359572503428275</v>
      </c>
      <c r="AH22" s="274">
        <v>34.334391717709074</v>
      </c>
      <c r="AI22" s="274">
        <v>33.317992073802365</v>
      </c>
      <c r="AJ22" s="274">
        <v>20.182906556963317</v>
      </c>
      <c r="AK22" s="274">
        <v>16.369748066221945</v>
      </c>
      <c r="AL22" s="274">
        <v>8.4863079742671186</v>
      </c>
      <c r="AM22" s="274">
        <v>6.802556995248362</v>
      </c>
      <c r="AN22" s="274">
        <v>6.4841560070487665</v>
      </c>
      <c r="AO22" s="274">
        <v>6.4938410853274924</v>
      </c>
      <c r="AP22" s="274">
        <v>6.8704648935908388</v>
      </c>
      <c r="AQ22" s="274">
        <v>6.7223236532326656</v>
      </c>
      <c r="AR22" s="274">
        <v>5.1453403772047483</v>
      </c>
      <c r="AS22" s="274">
        <v>5.1388856708653261</v>
      </c>
      <c r="AT22" s="274">
        <v>3.6416841926826669</v>
      </c>
      <c r="AU22" s="274">
        <v>3.9660030334744536</v>
      </c>
      <c r="AV22" s="274">
        <v>3.9669475932382832</v>
      </c>
      <c r="AW22" s="274">
        <v>3.2080876223124344</v>
      </c>
      <c r="AX22" s="274">
        <v>3.0648692396658057</v>
      </c>
      <c r="AY22" s="274">
        <v>2.5378784501782579</v>
      </c>
      <c r="AZ22" s="274">
        <v>2.3617513740318961</v>
      </c>
      <c r="BA22" s="274">
        <v>2.3229279000198377</v>
      </c>
    </row>
    <row r="23" spans="17:53">
      <c r="R23" s="233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5"/>
      <c r="AH23" s="275"/>
      <c r="AI23" s="275"/>
      <c r="AJ23" s="275"/>
      <c r="AK23" s="275"/>
      <c r="AL23" s="275"/>
      <c r="AM23" s="275"/>
      <c r="AN23" s="275"/>
      <c r="AO23" s="275"/>
      <c r="AP23" s="275"/>
      <c r="AQ23" s="275"/>
      <c r="AR23" s="275"/>
      <c r="AS23" s="275"/>
      <c r="AT23" s="275"/>
      <c r="AU23" s="275"/>
      <c r="AV23" s="275"/>
      <c r="AW23" s="275"/>
      <c r="AX23" s="275"/>
      <c r="AY23" s="275"/>
      <c r="AZ23" s="275"/>
      <c r="BA23" s="275"/>
    </row>
    <row r="24" spans="17:53"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  <c r="AE24" s="276"/>
      <c r="AF24" s="276"/>
      <c r="AG24" s="276"/>
      <c r="AH24" s="276"/>
      <c r="AI24" s="276"/>
      <c r="AJ24" s="276"/>
      <c r="AK24" s="276"/>
      <c r="AL24" s="276"/>
      <c r="AM24" s="276"/>
      <c r="AN24" s="276"/>
      <c r="AO24" s="276"/>
      <c r="AP24" s="276"/>
      <c r="AQ24" s="276"/>
      <c r="AR24" s="276"/>
      <c r="AS24" s="276"/>
      <c r="AT24" s="276"/>
      <c r="AU24" s="276"/>
      <c r="AV24" s="276"/>
      <c r="AW24" s="276"/>
      <c r="AX24" s="276"/>
      <c r="AY24" s="276"/>
      <c r="AZ24" s="276"/>
      <c r="BA24" s="276"/>
    </row>
    <row r="25" spans="17:53"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</row>
    <row r="29" spans="17:53" ht="15">
      <c r="Q29" s="224" t="s">
        <v>552</v>
      </c>
    </row>
    <row r="31" spans="17:53" ht="15">
      <c r="Q31" s="234" t="s">
        <v>148</v>
      </c>
      <c r="R31" s="149">
        <v>2015</v>
      </c>
      <c r="S31" s="149">
        <v>2016</v>
      </c>
      <c r="T31" s="149">
        <v>2017</v>
      </c>
      <c r="U31" s="149">
        <v>2018</v>
      </c>
      <c r="V31" s="149">
        <v>2019</v>
      </c>
      <c r="W31" s="149">
        <v>2020</v>
      </c>
      <c r="X31" s="149">
        <v>2021</v>
      </c>
      <c r="Y31" s="149">
        <v>2022</v>
      </c>
      <c r="Z31" s="149">
        <v>2023</v>
      </c>
      <c r="AA31" s="149">
        <v>2024</v>
      </c>
      <c r="AB31" s="149">
        <v>2025</v>
      </c>
      <c r="AC31" s="149">
        <v>2026</v>
      </c>
      <c r="AD31" s="149">
        <v>2027</v>
      </c>
      <c r="AE31" s="149">
        <v>2028</v>
      </c>
      <c r="AF31" s="149">
        <v>2029</v>
      </c>
      <c r="AG31" s="149">
        <v>2030</v>
      </c>
      <c r="AH31" s="149">
        <v>2031</v>
      </c>
      <c r="AI31" s="149">
        <v>2032</v>
      </c>
      <c r="AJ31" s="149">
        <v>2033</v>
      </c>
      <c r="AK31" s="149">
        <v>2034</v>
      </c>
      <c r="AL31" s="149">
        <v>2035</v>
      </c>
      <c r="AM31" s="149">
        <v>2036</v>
      </c>
      <c r="AN31" s="149">
        <v>2037</v>
      </c>
      <c r="AO31" s="149">
        <v>2038</v>
      </c>
      <c r="AP31" s="149">
        <v>2039</v>
      </c>
      <c r="AQ31" s="149">
        <v>2040</v>
      </c>
      <c r="AR31" s="149">
        <v>2041</v>
      </c>
      <c r="AS31" s="149">
        <v>2042</v>
      </c>
      <c r="AT31" s="149">
        <v>2043</v>
      </c>
      <c r="AU31" s="149">
        <v>2044</v>
      </c>
      <c r="AV31" s="149">
        <v>2045</v>
      </c>
      <c r="AW31" s="149">
        <v>2046</v>
      </c>
      <c r="AX31" s="149">
        <v>2047</v>
      </c>
      <c r="AY31" s="149">
        <v>2048</v>
      </c>
      <c r="AZ31" s="149">
        <v>2049</v>
      </c>
      <c r="BA31" s="149">
        <v>2050</v>
      </c>
    </row>
    <row r="32" spans="17:53">
      <c r="Q32" s="235" t="s">
        <v>129</v>
      </c>
      <c r="R32" s="237"/>
      <c r="S32" s="279">
        <v>13.669057000999997</v>
      </c>
      <c r="T32" s="279">
        <v>19.419024416899997</v>
      </c>
      <c r="U32" s="279">
        <v>19.594550417199997</v>
      </c>
      <c r="V32" s="279">
        <v>21.595146803400002</v>
      </c>
      <c r="W32" s="279">
        <v>21.465659653599992</v>
      </c>
      <c r="X32" s="279">
        <v>20.890998245099997</v>
      </c>
      <c r="Y32" s="279">
        <v>20.541429213600015</v>
      </c>
      <c r="Z32" s="279">
        <v>21.10519155379999</v>
      </c>
      <c r="AA32" s="279">
        <v>21.901354134700014</v>
      </c>
      <c r="AB32" s="279">
        <v>24.603847095900012</v>
      </c>
      <c r="AC32" s="279">
        <v>24.1844211825</v>
      </c>
      <c r="AD32" s="279">
        <v>25.376961647000002</v>
      </c>
      <c r="AE32" s="279">
        <v>24.929914738000488</v>
      </c>
      <c r="AF32" s="279">
        <v>25.008585097000001</v>
      </c>
      <c r="AG32" s="279">
        <v>25.154463797999973</v>
      </c>
      <c r="AH32" s="279">
        <v>24.768915138000011</v>
      </c>
      <c r="AI32" s="279">
        <v>24.646297429000018</v>
      </c>
      <c r="AJ32" s="279">
        <v>23.882469825999994</v>
      </c>
      <c r="AK32" s="279">
        <v>23.126351889000002</v>
      </c>
      <c r="AL32" s="279">
        <v>21.256157288999997</v>
      </c>
      <c r="AM32" s="279">
        <v>19.986176341999997</v>
      </c>
      <c r="AN32" s="279">
        <v>19.388316904000007</v>
      </c>
      <c r="AO32" s="279">
        <v>18.701655989000002</v>
      </c>
      <c r="AP32" s="279">
        <v>17.376351837999998</v>
      </c>
      <c r="AQ32" s="279">
        <v>17.391301946000006</v>
      </c>
      <c r="AR32" s="279">
        <v>15.715554078</v>
      </c>
      <c r="AS32" s="279">
        <v>14.092849020999997</v>
      </c>
      <c r="AT32" s="279">
        <v>12.919746297</v>
      </c>
      <c r="AU32" s="279">
        <v>13.908630906000008</v>
      </c>
      <c r="AV32" s="279">
        <v>14.244661564000006</v>
      </c>
      <c r="AW32" s="279">
        <v>11.603660621000563</v>
      </c>
      <c r="AX32" s="279">
        <v>11.601107153100008</v>
      </c>
      <c r="AY32" s="279">
        <v>10.137307957999999</v>
      </c>
      <c r="AZ32" s="279">
        <v>9.9707231310000015</v>
      </c>
      <c r="BA32" s="279">
        <v>8.790605897999999</v>
      </c>
    </row>
    <row r="33" spans="17:53">
      <c r="Q33" s="235" t="s">
        <v>130</v>
      </c>
      <c r="R33" s="237"/>
      <c r="S33" s="279">
        <v>0</v>
      </c>
      <c r="T33" s="279">
        <v>0</v>
      </c>
      <c r="U33" s="279">
        <v>0</v>
      </c>
      <c r="V33" s="279">
        <v>0</v>
      </c>
      <c r="W33" s="279">
        <v>0</v>
      </c>
      <c r="X33" s="279">
        <v>0</v>
      </c>
      <c r="Y33" s="279">
        <v>0</v>
      </c>
      <c r="Z33" s="279">
        <v>0</v>
      </c>
      <c r="AA33" s="279">
        <v>0</v>
      </c>
      <c r="AB33" s="279">
        <v>0</v>
      </c>
      <c r="AC33" s="279">
        <v>0</v>
      </c>
      <c r="AD33" s="279">
        <v>0</v>
      </c>
      <c r="AE33" s="279">
        <v>0</v>
      </c>
      <c r="AF33" s="279">
        <v>0</v>
      </c>
      <c r="AG33" s="279">
        <v>6.5939247000000014</v>
      </c>
      <c r="AH33" s="279">
        <v>12.276890599999998</v>
      </c>
      <c r="AI33" s="279">
        <v>18.5340357</v>
      </c>
      <c r="AJ33" s="279">
        <v>20.832298300000001</v>
      </c>
      <c r="AK33" s="279">
        <v>23.915634530000002</v>
      </c>
      <c r="AL33" s="279">
        <v>18.293047030000004</v>
      </c>
      <c r="AM33" s="279">
        <v>17.314564530000002</v>
      </c>
      <c r="AN33" s="279">
        <v>17.917691630000004</v>
      </c>
      <c r="AO33" s="279">
        <v>17.829555029999998</v>
      </c>
      <c r="AP33" s="279">
        <v>16.321460060000003</v>
      </c>
      <c r="AQ33" s="279">
        <v>16.286288460999998</v>
      </c>
      <c r="AR33" s="279">
        <v>15.148355080000004</v>
      </c>
      <c r="AS33" s="279">
        <v>17.250687987000006</v>
      </c>
      <c r="AT33" s="279">
        <v>15.143645537000003</v>
      </c>
      <c r="AU33" s="279">
        <v>18.631086819000007</v>
      </c>
      <c r="AV33" s="279">
        <v>20.762763846999999</v>
      </c>
      <c r="AW33" s="279">
        <v>17.340363187000005</v>
      </c>
      <c r="AX33" s="279">
        <v>17.246684636199994</v>
      </c>
      <c r="AY33" s="279">
        <v>14.922966969000003</v>
      </c>
      <c r="AZ33" s="279">
        <v>14.487861898</v>
      </c>
      <c r="BA33" s="279">
        <v>15.045051878199999</v>
      </c>
    </row>
    <row r="34" spans="17:53">
      <c r="Q34" s="235" t="s">
        <v>131</v>
      </c>
      <c r="R34" s="237"/>
      <c r="S34" s="279">
        <v>9.7275140390000008</v>
      </c>
      <c r="T34" s="279">
        <v>10.111960990399997</v>
      </c>
      <c r="U34" s="279">
        <v>10.114500015000001</v>
      </c>
      <c r="V34" s="279">
        <v>9.5747108869999984</v>
      </c>
      <c r="W34" s="279">
        <v>9.5762990979999998</v>
      </c>
      <c r="X34" s="279">
        <v>9.5697439689999992</v>
      </c>
      <c r="Y34" s="279">
        <v>9.5307559440000009</v>
      </c>
      <c r="Z34" s="279">
        <v>9.493581626000001</v>
      </c>
      <c r="AA34" s="279">
        <v>9.4997113510000002</v>
      </c>
      <c r="AB34" s="279">
        <v>8.8475932950000011</v>
      </c>
      <c r="AC34" s="279">
        <v>8.7896735100000001</v>
      </c>
      <c r="AD34" s="279">
        <v>8.8731062319999996</v>
      </c>
      <c r="AE34" s="279">
        <v>8.8478513970000012</v>
      </c>
      <c r="AF34" s="279">
        <v>8.6102238500000006</v>
      </c>
      <c r="AG34" s="279">
        <v>1.0948704972000001</v>
      </c>
      <c r="AH34" s="279">
        <v>1.0666384800000002</v>
      </c>
      <c r="AI34" s="279">
        <v>1.0666966159999998</v>
      </c>
      <c r="AJ34" s="279">
        <v>1.0651851449999994</v>
      </c>
      <c r="AK34" s="279">
        <v>1.0633676359999997</v>
      </c>
      <c r="AL34" s="279">
        <v>0.98300054400000003</v>
      </c>
      <c r="AM34" s="279">
        <v>0.9822447449999997</v>
      </c>
      <c r="AN34" s="279">
        <v>0.9819568649999999</v>
      </c>
      <c r="AO34" s="279">
        <v>0.8563002540000002</v>
      </c>
      <c r="AP34" s="279">
        <v>0.85614339999999978</v>
      </c>
      <c r="AQ34" s="279">
        <v>0.85619045699999996</v>
      </c>
      <c r="AR34" s="279">
        <v>0</v>
      </c>
      <c r="AS34" s="279">
        <v>0</v>
      </c>
      <c r="AT34" s="279">
        <v>0</v>
      </c>
      <c r="AU34" s="279">
        <v>0</v>
      </c>
      <c r="AV34" s="279">
        <v>0</v>
      </c>
      <c r="AW34" s="279">
        <v>0</v>
      </c>
      <c r="AX34" s="279">
        <v>0</v>
      </c>
      <c r="AY34" s="279">
        <v>0</v>
      </c>
      <c r="AZ34" s="279">
        <v>0</v>
      </c>
      <c r="BA34" s="279">
        <v>0</v>
      </c>
    </row>
    <row r="35" spans="17:53">
      <c r="Q35" s="235" t="s">
        <v>132</v>
      </c>
      <c r="R35" s="237"/>
      <c r="S35" s="279">
        <v>120.244367954</v>
      </c>
      <c r="T35" s="279">
        <v>119.18083261699998</v>
      </c>
      <c r="U35" s="279">
        <v>104.01169067171993</v>
      </c>
      <c r="V35" s="279">
        <v>94.926348603230025</v>
      </c>
      <c r="W35" s="279">
        <v>91.656074720860019</v>
      </c>
      <c r="X35" s="279">
        <v>70.564699550179967</v>
      </c>
      <c r="Y35" s="279">
        <v>52.570332584080042</v>
      </c>
      <c r="Z35" s="279">
        <v>40.684408586099984</v>
      </c>
      <c r="AA35" s="279">
        <v>44.775765125999982</v>
      </c>
      <c r="AB35" s="279">
        <v>47.174001404198741</v>
      </c>
      <c r="AC35" s="279">
        <v>35.180189792600018</v>
      </c>
      <c r="AD35" s="279">
        <v>42.68656129899999</v>
      </c>
      <c r="AE35" s="279">
        <v>35.299260681812584</v>
      </c>
      <c r="AF35" s="279">
        <v>39.107855755999999</v>
      </c>
      <c r="AG35" s="279">
        <v>42.380235824700016</v>
      </c>
      <c r="AH35" s="279">
        <v>24.064528611400004</v>
      </c>
      <c r="AI35" s="279">
        <v>24.154863170210003</v>
      </c>
      <c r="AJ35" s="279">
        <v>12.278348438700005</v>
      </c>
      <c r="AK35" s="279">
        <v>9.0841681978000057</v>
      </c>
      <c r="AL35" s="279">
        <v>3.5517045871999993</v>
      </c>
      <c r="AM35" s="279">
        <v>2.2099787461</v>
      </c>
      <c r="AN35" s="279">
        <v>1.9016797149999998</v>
      </c>
      <c r="AO35" s="279">
        <v>2.0974353726000006</v>
      </c>
      <c r="AP35" s="279">
        <v>2.5118999108000009</v>
      </c>
      <c r="AQ35" s="279">
        <v>2.4753687795000001</v>
      </c>
      <c r="AR35" s="279">
        <v>2.2918870825000002</v>
      </c>
      <c r="AS35" s="279">
        <v>2.1572782625999998</v>
      </c>
      <c r="AT35" s="279">
        <v>1.2118525109999996</v>
      </c>
      <c r="AU35" s="279">
        <v>1.2400565585999999</v>
      </c>
      <c r="AV35" s="279">
        <v>1.1061535601999999</v>
      </c>
      <c r="AW35" s="279">
        <v>0.8160004287</v>
      </c>
      <c r="AX35" s="279">
        <v>0.69447827599999989</v>
      </c>
      <c r="AY35" s="279">
        <v>0.47366194839999998</v>
      </c>
      <c r="AZ35" s="279">
        <v>0.34021285699999998</v>
      </c>
      <c r="BA35" s="279">
        <v>0.25410643820000001</v>
      </c>
    </row>
    <row r="36" spans="17:53">
      <c r="Q36" s="235" t="s">
        <v>133</v>
      </c>
      <c r="R36" s="237"/>
      <c r="S36" s="279">
        <v>23.985874752000001</v>
      </c>
      <c r="T36" s="279">
        <v>7.1068414995000015</v>
      </c>
      <c r="U36" s="279">
        <v>10.558416154500001</v>
      </c>
      <c r="V36" s="279">
        <v>4.1471333319999992</v>
      </c>
      <c r="W36" s="279">
        <v>0.71523361500000004</v>
      </c>
      <c r="X36" s="279">
        <v>0.37065211600000003</v>
      </c>
      <c r="Y36" s="279">
        <v>0</v>
      </c>
      <c r="Z36" s="279">
        <v>0</v>
      </c>
      <c r="AA36" s="279">
        <v>0</v>
      </c>
      <c r="AB36" s="279">
        <v>0</v>
      </c>
      <c r="AC36" s="279">
        <v>0</v>
      </c>
      <c r="AD36" s="279">
        <v>0</v>
      </c>
      <c r="AE36" s="279">
        <v>0</v>
      </c>
      <c r="AF36" s="279">
        <v>0</v>
      </c>
      <c r="AG36" s="279">
        <v>0</v>
      </c>
      <c r="AH36" s="279">
        <v>0</v>
      </c>
      <c r="AI36" s="279">
        <v>0</v>
      </c>
      <c r="AJ36" s="279">
        <v>0</v>
      </c>
      <c r="AK36" s="279">
        <v>0</v>
      </c>
      <c r="AL36" s="279">
        <v>0</v>
      </c>
      <c r="AM36" s="279">
        <v>0</v>
      </c>
      <c r="AN36" s="279">
        <v>0</v>
      </c>
      <c r="AO36" s="279">
        <v>0</v>
      </c>
      <c r="AP36" s="279">
        <v>0</v>
      </c>
      <c r="AQ36" s="279">
        <v>0</v>
      </c>
      <c r="AR36" s="279">
        <v>0</v>
      </c>
      <c r="AS36" s="279">
        <v>0</v>
      </c>
      <c r="AT36" s="279">
        <v>0</v>
      </c>
      <c r="AU36" s="279">
        <v>0</v>
      </c>
      <c r="AV36" s="279">
        <v>0</v>
      </c>
      <c r="AW36" s="279">
        <v>0</v>
      </c>
      <c r="AX36" s="279">
        <v>0</v>
      </c>
      <c r="AY36" s="279">
        <v>0</v>
      </c>
      <c r="AZ36" s="279">
        <v>0</v>
      </c>
      <c r="BA36" s="279">
        <v>0</v>
      </c>
    </row>
    <row r="37" spans="17:53">
      <c r="Q37" s="235" t="s">
        <v>134</v>
      </c>
      <c r="R37" s="237"/>
      <c r="S37" s="279">
        <v>2.9134503779999998</v>
      </c>
      <c r="T37" s="674">
        <v>6.4498704279999961</v>
      </c>
      <c r="U37" s="674">
        <v>6.4498724540000012</v>
      </c>
      <c r="V37" s="674">
        <v>6.4498725039999991</v>
      </c>
      <c r="W37" s="674">
        <v>6.5998121739999904</v>
      </c>
      <c r="X37" s="674">
        <v>6.5998113740000024</v>
      </c>
      <c r="Y37" s="674">
        <v>6.5998121500000062</v>
      </c>
      <c r="Z37" s="674">
        <v>6.599812225999993</v>
      </c>
      <c r="AA37" s="674">
        <v>6.5997834609999915</v>
      </c>
      <c r="AB37" s="674">
        <v>6.5997825670000001</v>
      </c>
      <c r="AC37" s="674">
        <v>6.5997833380000008</v>
      </c>
      <c r="AD37" s="674">
        <v>6.5997809029999983</v>
      </c>
      <c r="AE37" s="674">
        <v>6.5997834110000007</v>
      </c>
      <c r="AF37" s="674">
        <v>6.5997833510000108</v>
      </c>
      <c r="AG37" s="674">
        <v>6.5997812760000025</v>
      </c>
      <c r="AH37" s="674">
        <v>6.6038208229999995</v>
      </c>
      <c r="AI37" s="674">
        <v>6.6038217499999989</v>
      </c>
      <c r="AJ37" s="674">
        <v>6.6038217180000096</v>
      </c>
      <c r="AK37" s="674">
        <v>6.6038217050000121</v>
      </c>
      <c r="AL37" s="674">
        <v>6.60382172799999</v>
      </c>
      <c r="AM37" s="674">
        <v>6.6038217289999972</v>
      </c>
      <c r="AN37" s="674">
        <v>6.6038217639999974</v>
      </c>
      <c r="AO37" s="674">
        <v>6.6038217740000009</v>
      </c>
      <c r="AP37" s="674">
        <v>6.6038217300000053</v>
      </c>
      <c r="AQ37" s="674">
        <v>6.6038217249999906</v>
      </c>
      <c r="AR37" s="674">
        <v>6.6038216260000038</v>
      </c>
      <c r="AS37" s="674">
        <v>6.6038217750000037</v>
      </c>
      <c r="AT37" s="674">
        <v>6.6038217050000023</v>
      </c>
      <c r="AU37" s="674">
        <v>6.6038218050000026</v>
      </c>
      <c r="AV37" s="674">
        <v>6.6038216919999977</v>
      </c>
      <c r="AW37" s="674">
        <v>6.6038209119999971</v>
      </c>
      <c r="AX37" s="674">
        <v>6.6038216299999997</v>
      </c>
      <c r="AY37" s="674">
        <v>6.6038217599999971</v>
      </c>
      <c r="AZ37" s="674">
        <v>6.6037929350000013</v>
      </c>
      <c r="BA37" s="674">
        <v>6.6037609270000006</v>
      </c>
    </row>
    <row r="38" spans="17:53">
      <c r="Q38" s="235" t="s">
        <v>135</v>
      </c>
      <c r="R38" s="237"/>
      <c r="S38" s="279">
        <v>14.974312499999998</v>
      </c>
      <c r="T38" s="279">
        <v>27.402025296000001</v>
      </c>
      <c r="U38" s="279">
        <v>28.500576832</v>
      </c>
      <c r="V38" s="279">
        <v>37.828895310999997</v>
      </c>
      <c r="W38" s="279">
        <v>36.546085142000003</v>
      </c>
      <c r="X38" s="279">
        <v>53.835066316000002</v>
      </c>
      <c r="Y38" s="279">
        <v>67.771715369999995</v>
      </c>
      <c r="Z38" s="279">
        <v>82.20515159</v>
      </c>
      <c r="AA38" s="279">
        <v>82.286891429999997</v>
      </c>
      <c r="AB38" s="279">
        <v>81.965500179000003</v>
      </c>
      <c r="AC38" s="279">
        <v>75.760329049999996</v>
      </c>
      <c r="AD38" s="279">
        <v>63.886044963000003</v>
      </c>
      <c r="AE38" s="279">
        <v>48.842448132999998</v>
      </c>
      <c r="AF38" s="279">
        <v>40.304964634000001</v>
      </c>
      <c r="AG38" s="279">
        <v>29.732587674000001</v>
      </c>
      <c r="AH38" s="279">
        <v>25.152584528999999</v>
      </c>
      <c r="AI38" s="279">
        <v>6.930015815</v>
      </c>
      <c r="AJ38" s="279">
        <v>-2.550977483</v>
      </c>
      <c r="AK38" s="279">
        <v>-15.720797118</v>
      </c>
      <c r="AL38" s="279">
        <v>-15.770102830000001</v>
      </c>
      <c r="AM38" s="279">
        <v>-16.682324668</v>
      </c>
      <c r="AN38" s="279">
        <v>-14.991582965999999</v>
      </c>
      <c r="AO38" s="279">
        <v>-14.110388755000001</v>
      </c>
      <c r="AP38" s="279">
        <v>-9.9380464990000004</v>
      </c>
      <c r="AQ38" s="279">
        <v>-9.9060410819999998</v>
      </c>
      <c r="AR38" s="279">
        <v>-9.9060410819999998</v>
      </c>
      <c r="AS38" s="279">
        <v>-9.9060410819999998</v>
      </c>
      <c r="AT38" s="279">
        <v>-9.9060410819999998</v>
      </c>
      <c r="AU38" s="279">
        <v>-9.9060410819999998</v>
      </c>
      <c r="AV38" s="279">
        <v>-9.9060410819999998</v>
      </c>
      <c r="AW38" s="279">
        <v>-9.9060410819999998</v>
      </c>
      <c r="AX38" s="279">
        <v>-9.9060410819999998</v>
      </c>
      <c r="AY38" s="279">
        <v>-9.9060410819999998</v>
      </c>
      <c r="AZ38" s="279">
        <v>-9.9060410819999998</v>
      </c>
      <c r="BA38" s="279">
        <v>-9.9060410819999998</v>
      </c>
    </row>
    <row r="39" spans="17:53">
      <c r="Q39" s="235" t="s">
        <v>136</v>
      </c>
      <c r="R39" s="237"/>
      <c r="S39" s="279">
        <v>9.3439300000000005E-4</v>
      </c>
      <c r="T39" s="279">
        <v>5.2555339E-2</v>
      </c>
      <c r="U39" s="279">
        <v>8.7592231999999992E-2</v>
      </c>
      <c r="V39" s="279">
        <v>8.7592231999999992E-2</v>
      </c>
      <c r="W39" s="279">
        <v>8.7592231999999992E-2</v>
      </c>
      <c r="X39" s="279">
        <v>8.7592231999999992E-2</v>
      </c>
      <c r="Y39" s="279">
        <v>8.7592231999999992E-2</v>
      </c>
      <c r="Z39" s="279">
        <v>1.3138833769999996</v>
      </c>
      <c r="AA39" s="279">
        <v>1.5100899669999996</v>
      </c>
      <c r="AB39" s="279">
        <v>3.8680726819999989</v>
      </c>
      <c r="AC39" s="279">
        <v>5.9107236719999996</v>
      </c>
      <c r="AD39" s="279">
        <v>6.5063508219999999</v>
      </c>
      <c r="AE39" s="279">
        <v>8.4333797620000031</v>
      </c>
      <c r="AF39" s="279">
        <v>10.185224262000002</v>
      </c>
      <c r="AG39" s="279">
        <v>11.937068762000003</v>
      </c>
      <c r="AH39" s="279">
        <v>13.688913562000003</v>
      </c>
      <c r="AI39" s="279">
        <v>13.688913562000003</v>
      </c>
      <c r="AJ39" s="279">
        <v>13.688913562000003</v>
      </c>
      <c r="AK39" s="279">
        <v>13.688913562000003</v>
      </c>
      <c r="AL39" s="279">
        <v>13.688913562000003</v>
      </c>
      <c r="AM39" s="279">
        <v>13.688913562000003</v>
      </c>
      <c r="AN39" s="279">
        <v>13.688913562000003</v>
      </c>
      <c r="AO39" s="279">
        <v>15.440758062</v>
      </c>
      <c r="AP39" s="279">
        <v>15.440758062</v>
      </c>
      <c r="AQ39" s="279">
        <v>17.192602662000013</v>
      </c>
      <c r="AR39" s="279">
        <v>19.62065916200001</v>
      </c>
      <c r="AS39" s="279">
        <v>20.32139706200001</v>
      </c>
      <c r="AT39" s="279">
        <v>21.022134862000009</v>
      </c>
      <c r="AU39" s="279">
        <v>22.42361046200001</v>
      </c>
      <c r="AV39" s="279">
        <v>23.124349062000004</v>
      </c>
      <c r="AW39" s="279">
        <v>23.825087262</v>
      </c>
      <c r="AX39" s="279">
        <v>24.876192262</v>
      </c>
      <c r="AY39" s="279">
        <v>25.927299562000012</v>
      </c>
      <c r="AZ39" s="279">
        <v>26.978102509000006</v>
      </c>
      <c r="BA39" s="279">
        <v>28.018221780000008</v>
      </c>
    </row>
    <row r="40" spans="17:53">
      <c r="Q40" s="235" t="s">
        <v>137</v>
      </c>
      <c r="R40" s="237"/>
      <c r="S40" s="279">
        <v>67.094234833999991</v>
      </c>
      <c r="T40" s="279">
        <v>61.388106799999981</v>
      </c>
      <c r="U40" s="279">
        <v>61.345101999999997</v>
      </c>
      <c r="V40" s="279">
        <v>61.308584799999991</v>
      </c>
      <c r="W40" s="279">
        <v>61.297640999999999</v>
      </c>
      <c r="X40" s="279">
        <v>61.220924499999988</v>
      </c>
      <c r="Y40" s="279">
        <v>61.237129699999976</v>
      </c>
      <c r="Z40" s="279">
        <v>48.548462599999979</v>
      </c>
      <c r="AA40" s="279">
        <v>32.343841100000006</v>
      </c>
      <c r="AB40" s="279">
        <v>32.421700600000008</v>
      </c>
      <c r="AC40" s="279">
        <v>44.926583600000008</v>
      </c>
      <c r="AD40" s="279">
        <v>45.010508699999995</v>
      </c>
      <c r="AE40" s="279">
        <v>60.529941900000026</v>
      </c>
      <c r="AF40" s="279">
        <v>60.472347000000028</v>
      </c>
      <c r="AG40" s="279">
        <v>62.743309199999999</v>
      </c>
      <c r="AH40" s="279">
        <v>74.99830269999994</v>
      </c>
      <c r="AI40" s="279">
        <v>83.054723599999974</v>
      </c>
      <c r="AJ40" s="279">
        <v>94.248753699999966</v>
      </c>
      <c r="AK40" s="279">
        <v>101.78459129999996</v>
      </c>
      <c r="AL40" s="279">
        <v>111.53955429999993</v>
      </c>
      <c r="AM40" s="279">
        <v>109.64259459999995</v>
      </c>
      <c r="AN40" s="279">
        <v>108.37592589999998</v>
      </c>
      <c r="AO40" s="279">
        <v>107.31594319999999</v>
      </c>
      <c r="AP40" s="279">
        <v>104.63867030000004</v>
      </c>
      <c r="AQ40" s="279">
        <v>104.35160730000003</v>
      </c>
      <c r="AR40" s="279">
        <v>104.62128049999994</v>
      </c>
      <c r="AS40" s="279">
        <v>104.65496439999997</v>
      </c>
      <c r="AT40" s="279">
        <v>114.28250389999995</v>
      </c>
      <c r="AU40" s="279">
        <v>115.81401980000001</v>
      </c>
      <c r="AV40" s="279">
        <v>116.4513998</v>
      </c>
      <c r="AW40" s="279">
        <v>125.32140179999996</v>
      </c>
      <c r="AX40" s="279">
        <v>124.86193899999996</v>
      </c>
      <c r="AY40" s="279">
        <v>127.89876879999996</v>
      </c>
      <c r="AZ40" s="279">
        <v>127.25481789999994</v>
      </c>
      <c r="BA40" s="279">
        <v>126.65796050000006</v>
      </c>
    </row>
    <row r="41" spans="17:53">
      <c r="Q41" s="235" t="s">
        <v>138</v>
      </c>
      <c r="R41" s="237"/>
      <c r="S41" s="279">
        <v>14.126736077999999</v>
      </c>
      <c r="T41" s="279">
        <v>17.195269681999999</v>
      </c>
      <c r="U41" s="279">
        <v>23.452636402</v>
      </c>
      <c r="V41" s="279">
        <v>25.880063702000001</v>
      </c>
      <c r="W41" s="279">
        <v>30.551658542000023</v>
      </c>
      <c r="X41" s="279">
        <v>35.320820912000038</v>
      </c>
      <c r="Y41" s="279">
        <v>39.198762842000043</v>
      </c>
      <c r="Z41" s="279">
        <v>45.202038622000025</v>
      </c>
      <c r="AA41" s="279">
        <v>55.370359172000001</v>
      </c>
      <c r="AB41" s="279">
        <v>58.272948291999967</v>
      </c>
      <c r="AC41" s="279">
        <v>63.859546601999966</v>
      </c>
      <c r="AD41" s="279">
        <v>65.923777331999986</v>
      </c>
      <c r="AE41" s="279">
        <v>71.921520301999976</v>
      </c>
      <c r="AF41" s="279">
        <v>76.098606621999963</v>
      </c>
      <c r="AG41" s="279">
        <v>80.394848941999925</v>
      </c>
      <c r="AH41" s="279">
        <v>84.146980091999893</v>
      </c>
      <c r="AI41" s="279">
        <v>86.334072711999937</v>
      </c>
      <c r="AJ41" s="279">
        <v>92.516624991999919</v>
      </c>
      <c r="AK41" s="279">
        <v>94.690932711999849</v>
      </c>
      <c r="AL41" s="279">
        <v>96.711896162000087</v>
      </c>
      <c r="AM41" s="279">
        <v>102.56102288200015</v>
      </c>
      <c r="AN41" s="279">
        <v>102.56991116200011</v>
      </c>
      <c r="AO41" s="279">
        <v>102.54974818800005</v>
      </c>
      <c r="AP41" s="279">
        <v>105.577340342</v>
      </c>
      <c r="AQ41" s="279">
        <v>107.0361036219998</v>
      </c>
      <c r="AR41" s="279">
        <v>108.80330542199998</v>
      </c>
      <c r="AS41" s="279">
        <v>108.78210383200008</v>
      </c>
      <c r="AT41" s="279">
        <v>108.80905188199999</v>
      </c>
      <c r="AU41" s="279">
        <v>108.90183481199982</v>
      </c>
      <c r="AV41" s="279">
        <v>108.93241935200011</v>
      </c>
      <c r="AW41" s="279">
        <v>108.88400311200006</v>
      </c>
      <c r="AX41" s="279">
        <v>108.81444193199997</v>
      </c>
      <c r="AY41" s="279">
        <v>108.70496618799997</v>
      </c>
      <c r="AZ41" s="279">
        <v>108.62193229500001</v>
      </c>
      <c r="BA41" s="279">
        <v>108.52095044899974</v>
      </c>
    </row>
    <row r="42" spans="17:53">
      <c r="Q42" s="235" t="s">
        <v>139</v>
      </c>
      <c r="R42" s="237"/>
      <c r="S42" s="279">
        <v>9.0649836250000018</v>
      </c>
      <c r="T42" s="279">
        <v>14.48195440819998</v>
      </c>
      <c r="U42" s="279">
        <v>16.570261721199994</v>
      </c>
      <c r="V42" s="279">
        <v>16.783304411199989</v>
      </c>
      <c r="W42" s="279">
        <v>17.378028377200007</v>
      </c>
      <c r="X42" s="279">
        <v>18.906538854200029</v>
      </c>
      <c r="Y42" s="279">
        <v>21.239910410200022</v>
      </c>
      <c r="Z42" s="279">
        <v>24.522259669199993</v>
      </c>
      <c r="AA42" s="279">
        <v>26.893924913200014</v>
      </c>
      <c r="AB42" s="279">
        <v>27.243670480200031</v>
      </c>
      <c r="AC42" s="279">
        <v>27.801340795200055</v>
      </c>
      <c r="AD42" s="279">
        <v>27.806627642200034</v>
      </c>
      <c r="AE42" s="279">
        <v>27.800901184200029</v>
      </c>
      <c r="AF42" s="279">
        <v>27.800433690200052</v>
      </c>
      <c r="AG42" s="279">
        <v>27.811340539200035</v>
      </c>
      <c r="AH42" s="279">
        <v>27.784284380200035</v>
      </c>
      <c r="AI42" s="279">
        <v>27.739348639200017</v>
      </c>
      <c r="AJ42" s="279">
        <v>27.706236329200021</v>
      </c>
      <c r="AK42" s="279">
        <v>27.689728669200051</v>
      </c>
      <c r="AL42" s="279">
        <v>27.539807146199998</v>
      </c>
      <c r="AM42" s="279">
        <v>27.451944581200024</v>
      </c>
      <c r="AN42" s="279">
        <v>27.446678475199992</v>
      </c>
      <c r="AO42" s="279">
        <v>27.413455658200032</v>
      </c>
      <c r="AP42" s="279">
        <v>27.330111668200047</v>
      </c>
      <c r="AQ42" s="279">
        <v>27.235710123200082</v>
      </c>
      <c r="AR42" s="279">
        <v>27.118289799200063</v>
      </c>
      <c r="AS42" s="279">
        <v>27.165696454200035</v>
      </c>
      <c r="AT42" s="279">
        <v>27.180304744200072</v>
      </c>
      <c r="AU42" s="279">
        <v>27.282225414200035</v>
      </c>
      <c r="AV42" s="279">
        <v>27.316958682200056</v>
      </c>
      <c r="AW42" s="279">
        <v>27.279888127199992</v>
      </c>
      <c r="AX42" s="279">
        <v>27.227985432200036</v>
      </c>
      <c r="AY42" s="279">
        <v>27.164302937200024</v>
      </c>
      <c r="AZ42" s="279">
        <v>27.112266535200067</v>
      </c>
      <c r="BA42" s="279">
        <v>27.067733101200005</v>
      </c>
    </row>
    <row r="43" spans="17:53">
      <c r="Q43" s="235" t="s">
        <v>140</v>
      </c>
      <c r="R43" s="237"/>
      <c r="S43" s="279">
        <v>0</v>
      </c>
      <c r="T43" s="279">
        <v>0</v>
      </c>
      <c r="U43" s="279">
        <v>0</v>
      </c>
      <c r="V43" s="279">
        <v>0</v>
      </c>
      <c r="W43" s="279">
        <v>0</v>
      </c>
      <c r="X43" s="279">
        <v>2.0830063999999999E-2</v>
      </c>
      <c r="Y43" s="279">
        <v>2.0830063999999999E-2</v>
      </c>
      <c r="Z43" s="279">
        <v>7.8219247300000003E-2</v>
      </c>
      <c r="AA43" s="279">
        <v>7.8219247300000003E-2</v>
      </c>
      <c r="AB43" s="279">
        <v>7.8219247300000003E-2</v>
      </c>
      <c r="AC43" s="279">
        <v>7.8219247300000003E-2</v>
      </c>
      <c r="AD43" s="279">
        <v>7.8219247300000003E-2</v>
      </c>
      <c r="AE43" s="279">
        <v>0.12366477329999999</v>
      </c>
      <c r="AF43" s="279">
        <v>0.21145749830000002</v>
      </c>
      <c r="AG43" s="279">
        <v>0.3306935728999999</v>
      </c>
      <c r="AH43" s="279">
        <v>0.44992964749999997</v>
      </c>
      <c r="AI43" s="279">
        <v>0.48412380709999986</v>
      </c>
      <c r="AJ43" s="279">
        <v>0.48412380709999986</v>
      </c>
      <c r="AK43" s="279">
        <v>0.48412380709999986</v>
      </c>
      <c r="AL43" s="279">
        <v>0.48412380709999986</v>
      </c>
      <c r="AM43" s="279">
        <v>0.48412380709999986</v>
      </c>
      <c r="AN43" s="279">
        <v>0.48412380709999986</v>
      </c>
      <c r="AO43" s="279">
        <v>0.48412380709999986</v>
      </c>
      <c r="AP43" s="279">
        <v>0.48412380709999986</v>
      </c>
      <c r="AQ43" s="279">
        <v>0.48412380709999986</v>
      </c>
      <c r="AR43" s="279">
        <v>0.48412380709999986</v>
      </c>
      <c r="AS43" s="279">
        <v>0.48412380709999986</v>
      </c>
      <c r="AT43" s="279">
        <v>0.48412380709999986</v>
      </c>
      <c r="AU43" s="279">
        <v>0.48412380709999986</v>
      </c>
      <c r="AV43" s="279">
        <v>0.48412380709999986</v>
      </c>
      <c r="AW43" s="279">
        <v>0.48412380709999986</v>
      </c>
      <c r="AX43" s="279">
        <v>0.48412380709999986</v>
      </c>
      <c r="AY43" s="279">
        <v>0.48337141509999987</v>
      </c>
      <c r="AZ43" s="279">
        <v>0.48259700409999984</v>
      </c>
      <c r="BA43" s="279">
        <v>0.48259700409999984</v>
      </c>
    </row>
    <row r="44" spans="17:53">
      <c r="Q44" s="235" t="s">
        <v>141</v>
      </c>
      <c r="R44" s="237"/>
      <c r="S44" s="279">
        <v>0</v>
      </c>
      <c r="T44" s="279">
        <v>6.0974480000000012E-4</v>
      </c>
      <c r="U44" s="279">
        <v>5.2272000000000004E-3</v>
      </c>
      <c r="V44" s="279">
        <v>1.8763328599999997E-2</v>
      </c>
      <c r="W44" s="279">
        <v>3.2119122600000001E-2</v>
      </c>
      <c r="X44" s="279">
        <v>3.0466534399999998E-2</v>
      </c>
      <c r="Y44" s="279">
        <v>4.1728214799999996E-2</v>
      </c>
      <c r="Z44" s="279">
        <v>6.248995806999999E-2</v>
      </c>
      <c r="AA44" s="279">
        <v>6.7215128499999985E-2</v>
      </c>
      <c r="AB44" s="279">
        <v>5.9900297599999985E-2</v>
      </c>
      <c r="AC44" s="279">
        <v>5.1409791400000002E-2</v>
      </c>
      <c r="AD44" s="279">
        <v>5.0648391000000001E-2</v>
      </c>
      <c r="AE44" s="279">
        <v>2.8980301899999998E-2</v>
      </c>
      <c r="AF44" s="279">
        <v>3.0175200000000003E-2</v>
      </c>
      <c r="AG44" s="279">
        <v>1.9440000000000002E-2</v>
      </c>
      <c r="AH44" s="279">
        <v>1.8793581000000004E-2</v>
      </c>
      <c r="AI44" s="279">
        <v>1.5605891999999998E-2</v>
      </c>
      <c r="AJ44" s="279">
        <v>1.2960000000000001E-2</v>
      </c>
      <c r="AK44" s="279">
        <v>1.1231999999999997E-2</v>
      </c>
      <c r="AL44" s="279">
        <v>6.9119999999999997E-3</v>
      </c>
      <c r="AM44" s="279">
        <v>7.3440000000000007E-3</v>
      </c>
      <c r="AN44" s="279">
        <v>7.3440000000000007E-3</v>
      </c>
      <c r="AO44" s="279">
        <v>6.9119999999999997E-3</v>
      </c>
      <c r="AP44" s="279">
        <v>6.3247027000000004E-3</v>
      </c>
      <c r="AQ44" s="279">
        <v>5.2189796099999988E-3</v>
      </c>
      <c r="AR44" s="279">
        <v>4.2840000000000005E-3</v>
      </c>
      <c r="AS44" s="279">
        <v>3.7440000000000004E-3</v>
      </c>
      <c r="AT44" s="279">
        <v>2.2680000000000001E-3</v>
      </c>
      <c r="AU44" s="279">
        <v>1.944E-3</v>
      </c>
      <c r="AV44" s="279">
        <v>1.6200000000000001E-3</v>
      </c>
      <c r="AW44" s="279">
        <v>8.1000000000000017E-4</v>
      </c>
      <c r="AX44" s="279">
        <v>0</v>
      </c>
      <c r="AY44" s="279">
        <v>0</v>
      </c>
      <c r="AZ44" s="279">
        <v>0</v>
      </c>
      <c r="BA44" s="279">
        <v>0</v>
      </c>
    </row>
    <row r="45" spans="17:53">
      <c r="Q45" s="235" t="s">
        <v>142</v>
      </c>
      <c r="R45" s="237"/>
      <c r="S45" s="279"/>
      <c r="T45" s="279">
        <v>0</v>
      </c>
      <c r="U45" s="279">
        <v>0.23871542000000001</v>
      </c>
      <c r="V45" s="279">
        <v>0.23838795999999995</v>
      </c>
      <c r="W45" s="279">
        <v>0.23832247999999998</v>
      </c>
      <c r="X45" s="279">
        <v>0.23776579999999997</v>
      </c>
      <c r="Y45" s="279">
        <v>0.23802214999999996</v>
      </c>
      <c r="Z45" s="279">
        <v>0.23822425999999997</v>
      </c>
      <c r="AA45" s="279">
        <v>0.23819151</v>
      </c>
      <c r="AB45" s="279">
        <v>0.23864995</v>
      </c>
      <c r="AC45" s="279">
        <v>0.23868268999999998</v>
      </c>
      <c r="AD45" s="279">
        <v>0.23894465000000001</v>
      </c>
      <c r="AE45" s="279">
        <v>0.23887916000000001</v>
      </c>
      <c r="AF45" s="279">
        <v>0.23891191000000001</v>
      </c>
      <c r="AG45" s="279">
        <v>0.23894465000000001</v>
      </c>
      <c r="AH45" s="279">
        <v>0.23868268999999998</v>
      </c>
      <c r="AI45" s="279">
        <v>0.23864995</v>
      </c>
      <c r="AJ45" s="279">
        <v>0.23832249</v>
      </c>
      <c r="AK45" s="279">
        <v>0.23806052</v>
      </c>
      <c r="AL45" s="279">
        <v>0.23727461</v>
      </c>
      <c r="AM45" s="279">
        <v>0.23658696000000004</v>
      </c>
      <c r="AN45" s="279">
        <v>0.23629223999999999</v>
      </c>
      <c r="AO45" s="279">
        <v>0.23616127000000001</v>
      </c>
      <c r="AP45" s="279">
        <v>0.23547361000000003</v>
      </c>
      <c r="AQ45" s="279">
        <v>0.23447445000000003</v>
      </c>
      <c r="AR45" s="279">
        <v>0.23391558000000001</v>
      </c>
      <c r="AS45" s="279">
        <v>0.23396729000000002</v>
      </c>
      <c r="AT45" s="279">
        <v>0.23411297</v>
      </c>
      <c r="AU45" s="279">
        <v>0.23481871000000001</v>
      </c>
      <c r="AV45" s="279">
        <v>0.23504793000000007</v>
      </c>
      <c r="AW45" s="279">
        <v>0.23475648000000002</v>
      </c>
      <c r="AX45" s="279">
        <v>0.23449122</v>
      </c>
      <c r="AY45" s="279">
        <v>0.23409829000000001</v>
      </c>
      <c r="AZ45" s="279">
        <v>0.23386908000000001</v>
      </c>
      <c r="BA45" s="279">
        <v>0.23371274000000003</v>
      </c>
    </row>
    <row r="46" spans="17:53" ht="15">
      <c r="Q46" s="280" t="s">
        <v>147</v>
      </c>
      <c r="R46" s="240"/>
      <c r="S46" s="281">
        <f>SUM(S32:S45)</f>
        <v>275.801465554</v>
      </c>
      <c r="T46" s="281">
        <f t="shared" ref="T46:BA46" si="1">SUM(T32:T45)</f>
        <v>282.78905122179992</v>
      </c>
      <c r="U46" s="281">
        <f t="shared" si="1"/>
        <v>280.92914151961992</v>
      </c>
      <c r="V46" s="281">
        <f t="shared" si="1"/>
        <v>278.83880387443008</v>
      </c>
      <c r="W46" s="281">
        <f t="shared" si="1"/>
        <v>276.14452615726009</v>
      </c>
      <c r="X46" s="281">
        <f t="shared" si="1"/>
        <v>277.65591046687996</v>
      </c>
      <c r="Y46" s="281">
        <f t="shared" si="1"/>
        <v>279.07802087468008</v>
      </c>
      <c r="Z46" s="281">
        <f t="shared" si="1"/>
        <v>280.05372331546994</v>
      </c>
      <c r="AA46" s="281">
        <f t="shared" si="1"/>
        <v>281.56534654069998</v>
      </c>
      <c r="AB46" s="281">
        <f t="shared" si="1"/>
        <v>291.37388609019877</v>
      </c>
      <c r="AC46" s="281">
        <f t="shared" si="1"/>
        <v>293.38090327100002</v>
      </c>
      <c r="AD46" s="281">
        <f t="shared" si="1"/>
        <v>293.03753182850005</v>
      </c>
      <c r="AE46" s="281">
        <f t="shared" si="1"/>
        <v>293.59652574421312</v>
      </c>
      <c r="AF46" s="281">
        <f t="shared" si="1"/>
        <v>294.66856887050005</v>
      </c>
      <c r="AG46" s="281">
        <f t="shared" si="1"/>
        <v>295.03150943599996</v>
      </c>
      <c r="AH46" s="281">
        <f t="shared" si="1"/>
        <v>295.25926483409989</v>
      </c>
      <c r="AI46" s="281">
        <f t="shared" si="1"/>
        <v>293.49116864250993</v>
      </c>
      <c r="AJ46" s="281">
        <f t="shared" si="1"/>
        <v>291.00708082499989</v>
      </c>
      <c r="AK46" s="281">
        <f t="shared" si="1"/>
        <v>286.66012941009984</v>
      </c>
      <c r="AL46" s="281">
        <f t="shared" si="1"/>
        <v>285.12610993549998</v>
      </c>
      <c r="AM46" s="281">
        <f t="shared" si="1"/>
        <v>284.48699181640012</v>
      </c>
      <c r="AN46" s="281">
        <f t="shared" si="1"/>
        <v>284.61107305830006</v>
      </c>
      <c r="AO46" s="281">
        <f t="shared" si="1"/>
        <v>285.42548184990005</v>
      </c>
      <c r="AP46" s="281">
        <f t="shared" si="1"/>
        <v>287.44443293180007</v>
      </c>
      <c r="AQ46" s="281">
        <f t="shared" si="1"/>
        <v>290.24677123040988</v>
      </c>
      <c r="AR46" s="281">
        <f t="shared" si="1"/>
        <v>290.73943505479997</v>
      </c>
      <c r="AS46" s="281">
        <f t="shared" si="1"/>
        <v>291.84459280890007</v>
      </c>
      <c r="AT46" s="281">
        <f t="shared" si="1"/>
        <v>297.9875251333001</v>
      </c>
      <c r="AU46" s="281">
        <f t="shared" si="1"/>
        <v>305.62013201189984</v>
      </c>
      <c r="AV46" s="281">
        <f t="shared" si="1"/>
        <v>309.35727821450018</v>
      </c>
      <c r="AW46" s="281">
        <f t="shared" si="1"/>
        <v>312.48787465500055</v>
      </c>
      <c r="AX46" s="281">
        <f t="shared" si="1"/>
        <v>312.73922426659999</v>
      </c>
      <c r="AY46" s="281">
        <f t="shared" si="1"/>
        <v>312.64452474569998</v>
      </c>
      <c r="AZ46" s="281">
        <f t="shared" si="1"/>
        <v>312.18013506230005</v>
      </c>
      <c r="BA46" s="281">
        <f t="shared" si="1"/>
        <v>311.76865963369977</v>
      </c>
    </row>
    <row r="47" spans="17:53"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</row>
    <row r="48" spans="17:53">
      <c r="R48" s="233"/>
      <c r="S48" s="672"/>
      <c r="T48" s="672"/>
      <c r="U48" s="672"/>
      <c r="V48" s="672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</row>
    <row r="49" spans="17:53"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</row>
    <row r="50" spans="17:53"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  <c r="AO50" s="233"/>
      <c r="AP50" s="233"/>
      <c r="AQ50" s="233"/>
    </row>
    <row r="51" spans="17:53" ht="15"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  <c r="AO51" s="233"/>
      <c r="AP51" s="233"/>
      <c r="AQ51" s="233"/>
      <c r="BA51" s="282"/>
    </row>
    <row r="52" spans="17:53" ht="15">
      <c r="Q52" s="224" t="s">
        <v>553</v>
      </c>
    </row>
    <row r="54" spans="17:53" ht="15">
      <c r="Q54" s="150" t="s">
        <v>148</v>
      </c>
      <c r="R54" s="149">
        <v>2015</v>
      </c>
      <c r="S54" s="149">
        <v>2016</v>
      </c>
      <c r="T54" s="149">
        <v>2017</v>
      </c>
      <c r="U54" s="149">
        <v>2018</v>
      </c>
      <c r="V54" s="149">
        <v>2019</v>
      </c>
      <c r="W54" s="149">
        <v>2020</v>
      </c>
      <c r="X54" s="149">
        <v>2021</v>
      </c>
      <c r="Y54" s="149">
        <v>2022</v>
      </c>
      <c r="Z54" s="149">
        <v>2023</v>
      </c>
      <c r="AA54" s="149">
        <v>2024</v>
      </c>
      <c r="AB54" s="149">
        <v>2025</v>
      </c>
      <c r="AC54" s="149">
        <v>2026</v>
      </c>
      <c r="AD54" s="149">
        <v>2027</v>
      </c>
      <c r="AE54" s="149">
        <v>2028</v>
      </c>
      <c r="AF54" s="149">
        <v>2029</v>
      </c>
      <c r="AG54" s="149">
        <v>2030</v>
      </c>
      <c r="AH54" s="149">
        <v>2031</v>
      </c>
      <c r="AI54" s="149">
        <v>2032</v>
      </c>
      <c r="AJ54" s="149">
        <v>2033</v>
      </c>
      <c r="AK54" s="149">
        <v>2034</v>
      </c>
      <c r="AL54" s="149">
        <v>2035</v>
      </c>
      <c r="AM54" s="149">
        <v>2036</v>
      </c>
      <c r="AN54" s="149">
        <v>2037</v>
      </c>
      <c r="AO54" s="149">
        <v>2038</v>
      </c>
      <c r="AP54" s="149">
        <v>2039</v>
      </c>
      <c r="AQ54" s="149">
        <v>2040</v>
      </c>
      <c r="AR54" s="149">
        <v>2041</v>
      </c>
      <c r="AS54" s="149">
        <v>2042</v>
      </c>
      <c r="AT54" s="149">
        <v>2043</v>
      </c>
      <c r="AU54" s="149">
        <v>2044</v>
      </c>
      <c r="AV54" s="149">
        <v>2045</v>
      </c>
      <c r="AW54" s="149">
        <v>2046</v>
      </c>
      <c r="AX54" s="149">
        <v>2047</v>
      </c>
      <c r="AY54" s="149">
        <v>2048</v>
      </c>
      <c r="AZ54" s="149">
        <v>2049</v>
      </c>
      <c r="BA54" s="149">
        <v>2050</v>
      </c>
    </row>
    <row r="55" spans="17:53">
      <c r="Q55" s="235" t="s">
        <v>129</v>
      </c>
      <c r="R55" s="241"/>
      <c r="S55" s="283">
        <f>S7-S32</f>
        <v>4.1779661346527828</v>
      </c>
      <c r="T55" s="283">
        <f t="shared" ref="T55:BA62" si="2">T7-T32</f>
        <v>4.4058157306182899</v>
      </c>
      <c r="U55" s="283">
        <f t="shared" si="2"/>
        <v>4.6593829417477117</v>
      </c>
      <c r="V55" s="283">
        <f t="shared" si="2"/>
        <v>4.9818364338226289</v>
      </c>
      <c r="W55" s="283">
        <f t="shared" si="2"/>
        <v>4.9215010322459989</v>
      </c>
      <c r="X55" s="283">
        <f t="shared" si="2"/>
        <v>4.9061864322762716</v>
      </c>
      <c r="Y55" s="283">
        <f t="shared" si="2"/>
        <v>4.9974223138681744</v>
      </c>
      <c r="Z55" s="283">
        <f t="shared" si="2"/>
        <v>5.0025077447971213</v>
      </c>
      <c r="AA55" s="283">
        <f t="shared" si="2"/>
        <v>4.9857386988744743</v>
      </c>
      <c r="AB55" s="283">
        <f t="shared" si="2"/>
        <v>4.9884612992072448</v>
      </c>
      <c r="AC55" s="283">
        <f t="shared" si="2"/>
        <v>4.9779900285217629</v>
      </c>
      <c r="AD55" s="283">
        <f t="shared" si="2"/>
        <v>4.9751006829882165</v>
      </c>
      <c r="AE55" s="283">
        <f t="shared" si="2"/>
        <v>4.9734898318491894</v>
      </c>
      <c r="AF55" s="283">
        <f t="shared" si="2"/>
        <v>4.9718387407704725</v>
      </c>
      <c r="AG55" s="283">
        <f t="shared" si="2"/>
        <v>4.9498878601396292</v>
      </c>
      <c r="AH55" s="283">
        <f t="shared" si="2"/>
        <v>4.9440051290007254</v>
      </c>
      <c r="AI55" s="283">
        <f t="shared" si="2"/>
        <v>4.9410246495444632</v>
      </c>
      <c r="AJ55" s="283">
        <f t="shared" si="2"/>
        <v>4.9383236526614489</v>
      </c>
      <c r="AK55" s="283">
        <f t="shared" si="2"/>
        <v>4.9217945402507084</v>
      </c>
      <c r="AL55" s="283">
        <f t="shared" si="2"/>
        <v>4.9231274426963481</v>
      </c>
      <c r="AM55" s="283">
        <f t="shared" si="2"/>
        <v>4.9273579528810458</v>
      </c>
      <c r="AN55" s="283">
        <f t="shared" si="2"/>
        <v>4.9325538945371896</v>
      </c>
      <c r="AO55" s="283">
        <f t="shared" si="2"/>
        <v>4.9381395652159057</v>
      </c>
      <c r="AP55" s="283">
        <f t="shared" si="2"/>
        <v>4.9445384883058026</v>
      </c>
      <c r="AQ55" s="283">
        <f t="shared" si="2"/>
        <v>4.9527832133397354</v>
      </c>
      <c r="AR55" s="283">
        <f t="shared" si="2"/>
        <v>5.0224520791070653</v>
      </c>
      <c r="AS55" s="283">
        <f t="shared" si="2"/>
        <v>5.0259405500909491</v>
      </c>
      <c r="AT55" s="283">
        <f t="shared" si="2"/>
        <v>5.0291820444332203</v>
      </c>
      <c r="AU55" s="283">
        <f t="shared" si="2"/>
        <v>5.0312583428780311</v>
      </c>
      <c r="AV55" s="283">
        <f t="shared" si="2"/>
        <v>5.033358599718964</v>
      </c>
      <c r="AW55" s="283">
        <f t="shared" si="2"/>
        <v>5.0343142310334787</v>
      </c>
      <c r="AX55" s="283">
        <f t="shared" si="2"/>
        <v>5.0354339935585397</v>
      </c>
      <c r="AY55" s="283">
        <f t="shared" si="2"/>
        <v>5.0366507891921568</v>
      </c>
      <c r="AZ55" s="283">
        <f t="shared" si="2"/>
        <v>5.038345336456663</v>
      </c>
      <c r="BA55" s="283">
        <f t="shared" si="2"/>
        <v>5.0402163787174281</v>
      </c>
    </row>
    <row r="56" spans="17:53">
      <c r="Q56" s="235" t="s">
        <v>130</v>
      </c>
      <c r="R56" s="241"/>
      <c r="S56" s="283">
        <f t="shared" ref="S56:AH68" si="3">S8-S33</f>
        <v>0</v>
      </c>
      <c r="T56" s="283">
        <f t="shared" si="3"/>
        <v>0</v>
      </c>
      <c r="U56" s="283">
        <f t="shared" si="3"/>
        <v>0</v>
      </c>
      <c r="V56" s="283">
        <f t="shared" si="3"/>
        <v>0</v>
      </c>
      <c r="W56" s="283">
        <f t="shared" si="3"/>
        <v>0</v>
      </c>
      <c r="X56" s="283">
        <f t="shared" si="3"/>
        <v>0</v>
      </c>
      <c r="Y56" s="283">
        <f t="shared" si="3"/>
        <v>0</v>
      </c>
      <c r="Z56" s="283">
        <f t="shared" si="3"/>
        <v>0</v>
      </c>
      <c r="AA56" s="283">
        <f t="shared" si="3"/>
        <v>0</v>
      </c>
      <c r="AB56" s="283">
        <f t="shared" si="3"/>
        <v>0</v>
      </c>
      <c r="AC56" s="283">
        <f t="shared" si="3"/>
        <v>0</v>
      </c>
      <c r="AD56" s="283">
        <f t="shared" si="3"/>
        <v>0</v>
      </c>
      <c r="AE56" s="283">
        <f t="shared" si="3"/>
        <v>0</v>
      </c>
      <c r="AF56" s="283">
        <f t="shared" si="3"/>
        <v>0</v>
      </c>
      <c r="AG56" s="283">
        <f t="shared" si="3"/>
        <v>0</v>
      </c>
      <c r="AH56" s="283">
        <f t="shared" si="3"/>
        <v>0</v>
      </c>
      <c r="AI56" s="283">
        <f t="shared" si="2"/>
        <v>0</v>
      </c>
      <c r="AJ56" s="283">
        <f t="shared" si="2"/>
        <v>0</v>
      </c>
      <c r="AK56" s="283">
        <f t="shared" si="2"/>
        <v>0</v>
      </c>
      <c r="AL56" s="283">
        <f t="shared" si="2"/>
        <v>0</v>
      </c>
      <c r="AM56" s="283">
        <f t="shared" si="2"/>
        <v>0</v>
      </c>
      <c r="AN56" s="283">
        <f t="shared" si="2"/>
        <v>0</v>
      </c>
      <c r="AO56" s="283">
        <f t="shared" si="2"/>
        <v>0</v>
      </c>
      <c r="AP56" s="283">
        <f t="shared" si="2"/>
        <v>0</v>
      </c>
      <c r="AQ56" s="283">
        <f t="shared" si="2"/>
        <v>0</v>
      </c>
      <c r="AR56" s="283">
        <f t="shared" si="2"/>
        <v>0</v>
      </c>
      <c r="AS56" s="283">
        <f t="shared" si="2"/>
        <v>0</v>
      </c>
      <c r="AT56" s="283">
        <f t="shared" si="2"/>
        <v>0</v>
      </c>
      <c r="AU56" s="283">
        <f t="shared" si="2"/>
        <v>0</v>
      </c>
      <c r="AV56" s="283">
        <f t="shared" si="2"/>
        <v>0</v>
      </c>
      <c r="AW56" s="283">
        <f t="shared" si="2"/>
        <v>0</v>
      </c>
      <c r="AX56" s="283">
        <f t="shared" si="2"/>
        <v>0</v>
      </c>
      <c r="AY56" s="283">
        <f t="shared" si="2"/>
        <v>0</v>
      </c>
      <c r="AZ56" s="283">
        <f t="shared" si="2"/>
        <v>0</v>
      </c>
      <c r="BA56" s="283">
        <f t="shared" si="2"/>
        <v>0</v>
      </c>
    </row>
    <row r="57" spans="17:53">
      <c r="Q57" s="235" t="s">
        <v>131</v>
      </c>
      <c r="R57" s="241"/>
      <c r="S57" s="673">
        <f t="shared" si="3"/>
        <v>10.166357421515228</v>
      </c>
      <c r="T57" s="673">
        <f t="shared" si="2"/>
        <v>8.8484954000000009</v>
      </c>
      <c r="U57" s="283">
        <f t="shared" si="2"/>
        <v>8.7218558000000037</v>
      </c>
      <c r="V57" s="283">
        <f t="shared" si="2"/>
        <v>8.3165386000000012</v>
      </c>
      <c r="W57" s="283">
        <f t="shared" si="2"/>
        <v>8.4293849999999999</v>
      </c>
      <c r="X57" s="283">
        <f t="shared" si="2"/>
        <v>7.5767155000000006</v>
      </c>
      <c r="Y57" s="283">
        <f t="shared" si="2"/>
        <v>6.6112176000000016</v>
      </c>
      <c r="Z57" s="283">
        <f t="shared" si="2"/>
        <v>6.4661376000000033</v>
      </c>
      <c r="AA57" s="283">
        <f t="shared" si="2"/>
        <v>6.3228949000000032</v>
      </c>
      <c r="AB57" s="283">
        <f t="shared" si="2"/>
        <v>6.5685547999999994</v>
      </c>
      <c r="AC57" s="283">
        <f t="shared" si="2"/>
        <v>5.2211262999999981</v>
      </c>
      <c r="AD57" s="283">
        <f t="shared" si="2"/>
        <v>5.884389800000001</v>
      </c>
      <c r="AE57" s="283">
        <f t="shared" si="2"/>
        <v>5.5721905000000032</v>
      </c>
      <c r="AF57" s="283">
        <f t="shared" si="2"/>
        <v>5.4183147999999974</v>
      </c>
      <c r="AG57" s="283">
        <f t="shared" si="2"/>
        <v>5.6602618999999983</v>
      </c>
      <c r="AH57" s="283">
        <f t="shared" si="2"/>
        <v>4.9758342999999998</v>
      </c>
      <c r="AI57" s="283">
        <f t="shared" si="2"/>
        <v>5.1979043999999996</v>
      </c>
      <c r="AJ57" s="283">
        <f t="shared" si="2"/>
        <v>3.8605270000000003</v>
      </c>
      <c r="AK57" s="283">
        <f t="shared" si="2"/>
        <v>3.3331213700000006</v>
      </c>
      <c r="AL57" s="283">
        <f t="shared" si="2"/>
        <v>1.3847505350000004</v>
      </c>
      <c r="AM57" s="283">
        <f t="shared" si="2"/>
        <v>0.96348946600000029</v>
      </c>
      <c r="AN57" s="283">
        <f t="shared" si="2"/>
        <v>0.85513334480000003</v>
      </c>
      <c r="AO57" s="283">
        <f t="shared" si="2"/>
        <v>0.90499936049999996</v>
      </c>
      <c r="AP57" s="283">
        <f t="shared" si="2"/>
        <v>1.0394896700000005</v>
      </c>
      <c r="AQ57" s="283">
        <f t="shared" si="2"/>
        <v>1.0147407820000001</v>
      </c>
      <c r="AR57" s="283">
        <f t="shared" si="2"/>
        <v>0.92944358800000004</v>
      </c>
      <c r="AS57" s="283">
        <f t="shared" si="2"/>
        <v>0.88836426199999996</v>
      </c>
      <c r="AT57" s="283">
        <f t="shared" si="2"/>
        <v>0.62389171200000004</v>
      </c>
      <c r="AU57" s="283">
        <f t="shared" si="2"/>
        <v>0.6312043759999999</v>
      </c>
      <c r="AV57" s="283">
        <f t="shared" si="2"/>
        <v>0.58769586400000007</v>
      </c>
      <c r="AW57" s="283">
        <f t="shared" si="2"/>
        <v>0.48383622649999997</v>
      </c>
      <c r="AX57" s="283">
        <f t="shared" si="2"/>
        <v>0.43860092000000006</v>
      </c>
      <c r="AY57" s="283">
        <f t="shared" si="2"/>
        <v>0.33835764000000002</v>
      </c>
      <c r="AZ57" s="283">
        <f t="shared" si="2"/>
        <v>0.30766582400000003</v>
      </c>
      <c r="BA57" s="283">
        <f t="shared" si="2"/>
        <v>0.28568137399999999</v>
      </c>
    </row>
    <row r="58" spans="17:53">
      <c r="Q58" s="235" t="s">
        <v>132</v>
      </c>
      <c r="R58" s="241"/>
      <c r="S58" s="673">
        <f t="shared" si="3"/>
        <v>1.8556320459999966</v>
      </c>
      <c r="T58" s="673">
        <f t="shared" si="2"/>
        <v>2.1599999982413465E-5</v>
      </c>
      <c r="U58" s="283">
        <f t="shared" si="2"/>
        <v>2.2500000000889031E-3</v>
      </c>
      <c r="V58" s="283">
        <f t="shared" si="2"/>
        <v>1.1566928599933135E-2</v>
      </c>
      <c r="W58" s="283">
        <f t="shared" si="2"/>
        <v>1.6045353600119938E-2</v>
      </c>
      <c r="X58" s="283">
        <f t="shared" si="2"/>
        <v>1.3672800000023244E-2</v>
      </c>
      <c r="Y58" s="283">
        <f t="shared" si="2"/>
        <v>2.2529414799969061E-2</v>
      </c>
      <c r="Z58" s="283">
        <f t="shared" si="2"/>
        <v>3.8889330000031919E-2</v>
      </c>
      <c r="AA58" s="283">
        <f t="shared" si="2"/>
        <v>4.0557599999985428E-2</v>
      </c>
      <c r="AB58" s="283">
        <f t="shared" si="2"/>
        <v>3.2302112000003547E-2</v>
      </c>
      <c r="AC58" s="283">
        <f t="shared" si="2"/>
        <v>2.7332079999979442E-2</v>
      </c>
      <c r="AD58" s="283">
        <f t="shared" si="2"/>
        <v>2.8270200000022783E-2</v>
      </c>
      <c r="AE58" s="283">
        <f t="shared" si="2"/>
        <v>8.5644000000115739E-3</v>
      </c>
      <c r="AF58" s="283">
        <f t="shared" si="2"/>
        <v>8.3448000000316824E-3</v>
      </c>
      <c r="AG58" s="283">
        <f t="shared" si="2"/>
        <v>1.727999999587837E-4</v>
      </c>
      <c r="AH58" s="283">
        <f t="shared" si="2"/>
        <v>1.6920000000197888E-4</v>
      </c>
      <c r="AI58" s="283">
        <f t="shared" si="2"/>
        <v>1.4760000000180185E-4</v>
      </c>
      <c r="AJ58" s="283">
        <f t="shared" si="2"/>
        <v>1.4040000000115072E-4</v>
      </c>
      <c r="AK58" s="283">
        <f t="shared" si="2"/>
        <v>1.1879999999919733E-4</v>
      </c>
      <c r="AL58" s="283">
        <f t="shared" si="2"/>
        <v>6.480000000008701E-5</v>
      </c>
      <c r="AM58" s="283">
        <f t="shared" si="2"/>
        <v>7.1999999999849962E-5</v>
      </c>
      <c r="AN58" s="283">
        <f t="shared" si="2"/>
        <v>6.4800000000309055E-5</v>
      </c>
      <c r="AO58" s="283">
        <f t="shared" si="2"/>
        <v>7.2000000000294051E-5</v>
      </c>
      <c r="AP58" s="283">
        <f t="shared" si="2"/>
        <v>7.5600000000175527E-5</v>
      </c>
      <c r="AQ58" s="283">
        <f t="shared" si="2"/>
        <v>6.1200000000205534E-5</v>
      </c>
      <c r="AR58" s="283">
        <f t="shared" si="2"/>
        <v>0</v>
      </c>
      <c r="AS58" s="283">
        <f t="shared" si="2"/>
        <v>0</v>
      </c>
      <c r="AT58" s="283">
        <f t="shared" si="2"/>
        <v>0</v>
      </c>
      <c r="AU58" s="283">
        <f t="shared" si="2"/>
        <v>0</v>
      </c>
      <c r="AV58" s="283">
        <f t="shared" si="2"/>
        <v>0</v>
      </c>
      <c r="AW58" s="283">
        <f t="shared" si="2"/>
        <v>0</v>
      </c>
      <c r="AX58" s="283">
        <f t="shared" si="2"/>
        <v>0</v>
      </c>
      <c r="AY58" s="283">
        <f t="shared" si="2"/>
        <v>0</v>
      </c>
      <c r="AZ58" s="283">
        <f t="shared" si="2"/>
        <v>0</v>
      </c>
      <c r="BA58" s="283">
        <f t="shared" si="2"/>
        <v>0</v>
      </c>
    </row>
    <row r="59" spans="17:53">
      <c r="Q59" s="235" t="s">
        <v>133</v>
      </c>
      <c r="R59" s="241"/>
      <c r="S59" s="673">
        <f t="shared" si="3"/>
        <v>1.4125247999999146E-2</v>
      </c>
      <c r="T59" s="673">
        <f t="shared" si="2"/>
        <v>0</v>
      </c>
      <c r="U59" s="283">
        <f t="shared" si="2"/>
        <v>0</v>
      </c>
      <c r="V59" s="283">
        <f t="shared" si="2"/>
        <v>0</v>
      </c>
      <c r="W59" s="283">
        <f t="shared" si="2"/>
        <v>0</v>
      </c>
      <c r="X59" s="283">
        <f t="shared" si="2"/>
        <v>0</v>
      </c>
      <c r="Y59" s="283">
        <f t="shared" si="2"/>
        <v>0</v>
      </c>
      <c r="Z59" s="283">
        <f t="shared" si="2"/>
        <v>0</v>
      </c>
      <c r="AA59" s="283">
        <f t="shared" si="2"/>
        <v>0</v>
      </c>
      <c r="AB59" s="283">
        <f t="shared" si="2"/>
        <v>0</v>
      </c>
      <c r="AC59" s="283">
        <f t="shared" si="2"/>
        <v>0</v>
      </c>
      <c r="AD59" s="283">
        <f t="shared" si="2"/>
        <v>0</v>
      </c>
      <c r="AE59" s="283">
        <f t="shared" si="2"/>
        <v>0</v>
      </c>
      <c r="AF59" s="283">
        <f t="shared" si="2"/>
        <v>0</v>
      </c>
      <c r="AG59" s="283">
        <f t="shared" si="2"/>
        <v>0</v>
      </c>
      <c r="AH59" s="283">
        <f t="shared" si="2"/>
        <v>0</v>
      </c>
      <c r="AI59" s="283">
        <f t="shared" si="2"/>
        <v>0</v>
      </c>
      <c r="AJ59" s="283">
        <f t="shared" si="2"/>
        <v>0</v>
      </c>
      <c r="AK59" s="283">
        <f t="shared" si="2"/>
        <v>0</v>
      </c>
      <c r="AL59" s="283">
        <f t="shared" si="2"/>
        <v>0</v>
      </c>
      <c r="AM59" s="283">
        <f t="shared" si="2"/>
        <v>0</v>
      </c>
      <c r="AN59" s="283">
        <f t="shared" si="2"/>
        <v>0</v>
      </c>
      <c r="AO59" s="283">
        <f t="shared" si="2"/>
        <v>0</v>
      </c>
      <c r="AP59" s="283">
        <f t="shared" si="2"/>
        <v>0</v>
      </c>
      <c r="AQ59" s="283">
        <f t="shared" si="2"/>
        <v>0</v>
      </c>
      <c r="AR59" s="283">
        <f t="shared" si="2"/>
        <v>0</v>
      </c>
      <c r="AS59" s="283">
        <f t="shared" si="2"/>
        <v>0</v>
      </c>
      <c r="AT59" s="283">
        <f t="shared" si="2"/>
        <v>0</v>
      </c>
      <c r="AU59" s="283">
        <f t="shared" si="2"/>
        <v>0</v>
      </c>
      <c r="AV59" s="283">
        <f t="shared" si="2"/>
        <v>0</v>
      </c>
      <c r="AW59" s="283">
        <f t="shared" si="2"/>
        <v>0</v>
      </c>
      <c r="AX59" s="283">
        <f t="shared" si="2"/>
        <v>0</v>
      </c>
      <c r="AY59" s="283">
        <f t="shared" si="2"/>
        <v>0</v>
      </c>
      <c r="AZ59" s="283">
        <f t="shared" si="2"/>
        <v>0</v>
      </c>
      <c r="BA59" s="283">
        <f t="shared" si="2"/>
        <v>0</v>
      </c>
    </row>
    <row r="60" spans="17:53">
      <c r="Q60" s="235" t="s">
        <v>134</v>
      </c>
      <c r="R60" s="241"/>
      <c r="S60" s="673">
        <f t="shared" si="3"/>
        <v>1.7865496220000003</v>
      </c>
      <c r="T60" s="673">
        <f>T12-T37</f>
        <v>5.7182536000005335E-2</v>
      </c>
      <c r="U60" s="283">
        <f t="shared" si="2"/>
        <v>5.7115653999990634E-2</v>
      </c>
      <c r="V60" s="283">
        <f t="shared" si="2"/>
        <v>5.8962701000001339E-2</v>
      </c>
      <c r="W60" s="283">
        <f t="shared" si="2"/>
        <v>5.8962692000006811E-2</v>
      </c>
      <c r="X60" s="283">
        <f t="shared" si="2"/>
        <v>5.8962687000002845E-2</v>
      </c>
      <c r="Y60" s="283">
        <f t="shared" si="2"/>
        <v>5.896268699999041E-2</v>
      </c>
      <c r="Z60" s="283">
        <f t="shared" si="2"/>
        <v>5.8962690000002205E-2</v>
      </c>
      <c r="AA60" s="283">
        <f t="shared" si="2"/>
        <v>5.8962696000002701E-2</v>
      </c>
      <c r="AB60" s="283">
        <f t="shared" si="2"/>
        <v>5.8962697000010778E-2</v>
      </c>
      <c r="AC60" s="283">
        <f t="shared" si="2"/>
        <v>5.8962697000003672E-2</v>
      </c>
      <c r="AD60" s="283">
        <f t="shared" si="2"/>
        <v>5.8962694999994625E-2</v>
      </c>
      <c r="AE60" s="283">
        <f t="shared" si="2"/>
        <v>5.8962691999994377E-2</v>
      </c>
      <c r="AF60" s="283">
        <f t="shared" si="2"/>
        <v>5.8962688999985247E-2</v>
      </c>
      <c r="AG60" s="283">
        <f t="shared" si="2"/>
        <v>5.8962688999999457E-2</v>
      </c>
      <c r="AH60" s="283">
        <f t="shared" si="2"/>
        <v>5.896269599999826E-2</v>
      </c>
      <c r="AI60" s="283">
        <f t="shared" si="2"/>
        <v>5.8962686999999292E-2</v>
      </c>
      <c r="AJ60" s="283">
        <f t="shared" si="2"/>
        <v>5.8962686999993963E-2</v>
      </c>
      <c r="AK60" s="283">
        <f t="shared" si="2"/>
        <v>5.8962691999988159E-2</v>
      </c>
      <c r="AL60" s="283">
        <f t="shared" si="2"/>
        <v>5.8962689000005675E-2</v>
      </c>
      <c r="AM60" s="283">
        <f t="shared" si="2"/>
        <v>5.8962696999997455E-2</v>
      </c>
      <c r="AN60" s="283">
        <f t="shared" si="2"/>
        <v>5.8962697000008113E-2</v>
      </c>
      <c r="AO60" s="283">
        <f t="shared" si="2"/>
        <v>5.8962687000001957E-2</v>
      </c>
      <c r="AP60" s="283">
        <f t="shared" si="2"/>
        <v>5.8962695999990267E-2</v>
      </c>
      <c r="AQ60" s="283">
        <f t="shared" si="2"/>
        <v>5.8962694000001648E-2</v>
      </c>
      <c r="AR60" s="283">
        <f t="shared" si="2"/>
        <v>5.8962692999987354E-2</v>
      </c>
      <c r="AS60" s="283">
        <f t="shared" si="2"/>
        <v>5.8962686999985081E-2</v>
      </c>
      <c r="AT60" s="283">
        <f t="shared" si="2"/>
        <v>5.8962688000001151E-2</v>
      </c>
      <c r="AU60" s="283">
        <f t="shared" si="2"/>
        <v>5.8962686999994851E-2</v>
      </c>
      <c r="AV60" s="283">
        <f t="shared" si="2"/>
        <v>5.8962686999993075E-2</v>
      </c>
      <c r="AW60" s="283">
        <f t="shared" si="2"/>
        <v>5.8962686999995739E-2</v>
      </c>
      <c r="AX60" s="283">
        <f t="shared" si="2"/>
        <v>5.8962696999997455E-2</v>
      </c>
      <c r="AY60" s="283">
        <f t="shared" si="2"/>
        <v>5.8962694000009641E-2</v>
      </c>
      <c r="AZ60" s="283">
        <f t="shared" si="2"/>
        <v>5.8962691999995265E-2</v>
      </c>
      <c r="BA60" s="283">
        <f t="shared" si="2"/>
        <v>5.8962698000005531E-2</v>
      </c>
    </row>
    <row r="61" spans="17:53">
      <c r="Q61" s="235" t="s">
        <v>135</v>
      </c>
      <c r="R61" s="241"/>
      <c r="S61" s="673">
        <f t="shared" si="3"/>
        <v>0</v>
      </c>
      <c r="T61" s="673">
        <f t="shared" si="2"/>
        <v>0</v>
      </c>
      <c r="U61" s="283">
        <f t="shared" si="2"/>
        <v>0</v>
      </c>
      <c r="V61" s="283">
        <f t="shared" si="2"/>
        <v>0</v>
      </c>
      <c r="W61" s="283">
        <f t="shared" si="2"/>
        <v>0</v>
      </c>
      <c r="X61" s="283">
        <f t="shared" si="2"/>
        <v>0</v>
      </c>
      <c r="Y61" s="283">
        <f t="shared" si="2"/>
        <v>0</v>
      </c>
      <c r="Z61" s="283">
        <f t="shared" si="2"/>
        <v>0</v>
      </c>
      <c r="AA61" s="283">
        <f t="shared" si="2"/>
        <v>0</v>
      </c>
      <c r="AB61" s="283">
        <f t="shared" si="2"/>
        <v>0</v>
      </c>
      <c r="AC61" s="283">
        <f t="shared" si="2"/>
        <v>0</v>
      </c>
      <c r="AD61" s="283">
        <f t="shared" si="2"/>
        <v>0</v>
      </c>
      <c r="AE61" s="283">
        <f t="shared" si="2"/>
        <v>0</v>
      </c>
      <c r="AF61" s="283">
        <f t="shared" si="2"/>
        <v>0</v>
      </c>
      <c r="AG61" s="283">
        <f t="shared" si="2"/>
        <v>0</v>
      </c>
      <c r="AH61" s="283">
        <f t="shared" si="2"/>
        <v>0</v>
      </c>
      <c r="AI61" s="283">
        <f t="shared" si="2"/>
        <v>0</v>
      </c>
      <c r="AJ61" s="283">
        <f t="shared" si="2"/>
        <v>0</v>
      </c>
      <c r="AK61" s="283">
        <f t="shared" si="2"/>
        <v>0</v>
      </c>
      <c r="AL61" s="283">
        <f t="shared" si="2"/>
        <v>0</v>
      </c>
      <c r="AM61" s="283">
        <f t="shared" si="2"/>
        <v>0</v>
      </c>
      <c r="AN61" s="283">
        <f t="shared" si="2"/>
        <v>0</v>
      </c>
      <c r="AO61" s="283">
        <f t="shared" si="2"/>
        <v>0</v>
      </c>
      <c r="AP61" s="283">
        <f t="shared" si="2"/>
        <v>0</v>
      </c>
      <c r="AQ61" s="283">
        <f t="shared" si="2"/>
        <v>0</v>
      </c>
      <c r="AR61" s="283">
        <f t="shared" si="2"/>
        <v>0</v>
      </c>
      <c r="AS61" s="283">
        <f t="shared" si="2"/>
        <v>0</v>
      </c>
      <c r="AT61" s="283">
        <f t="shared" si="2"/>
        <v>0</v>
      </c>
      <c r="AU61" s="283">
        <f t="shared" si="2"/>
        <v>0</v>
      </c>
      <c r="AV61" s="283">
        <f t="shared" si="2"/>
        <v>0</v>
      </c>
      <c r="AW61" s="283">
        <f t="shared" si="2"/>
        <v>0</v>
      </c>
      <c r="AX61" s="283">
        <f t="shared" si="2"/>
        <v>0</v>
      </c>
      <c r="AY61" s="283">
        <f t="shared" si="2"/>
        <v>0</v>
      </c>
      <c r="AZ61" s="283">
        <f t="shared" si="2"/>
        <v>0</v>
      </c>
      <c r="BA61" s="283">
        <f t="shared" si="2"/>
        <v>0</v>
      </c>
    </row>
    <row r="62" spans="17:53">
      <c r="Q62" s="235" t="s">
        <v>136</v>
      </c>
      <c r="R62" s="241"/>
      <c r="S62" s="673">
        <f t="shared" si="3"/>
        <v>-9.3439300000000005E-4</v>
      </c>
      <c r="T62" s="673">
        <f t="shared" si="2"/>
        <v>0.16642523000000001</v>
      </c>
      <c r="U62" s="283">
        <f t="shared" si="2"/>
        <v>0.17238151999999995</v>
      </c>
      <c r="V62" s="283">
        <f t="shared" si="2"/>
        <v>0.20391472999999999</v>
      </c>
      <c r="W62" s="283">
        <f t="shared" si="2"/>
        <v>0.27749216999999998</v>
      </c>
      <c r="X62" s="283">
        <f t="shared" si="2"/>
        <v>0.28800323999999999</v>
      </c>
      <c r="Y62" s="283">
        <f t="shared" si="2"/>
        <v>0.35807704000000012</v>
      </c>
      <c r="Z62" s="283">
        <f t="shared" si="2"/>
        <v>0.38610654000000033</v>
      </c>
      <c r="AA62" s="283">
        <f t="shared" si="2"/>
        <v>0.45618029999999998</v>
      </c>
      <c r="AB62" s="283">
        <f t="shared" si="2"/>
        <v>0.59107237000000046</v>
      </c>
      <c r="AC62" s="283">
        <f t="shared" si="2"/>
        <v>0.6611461500000031</v>
      </c>
      <c r="AD62" s="283">
        <f t="shared" si="2"/>
        <v>0.69618304000000197</v>
      </c>
      <c r="AE62" s="283">
        <f t="shared" si="2"/>
        <v>0.76625679000000169</v>
      </c>
      <c r="AF62" s="283">
        <f t="shared" si="2"/>
        <v>0.80129370000000399</v>
      </c>
      <c r="AG62" s="283">
        <f t="shared" si="2"/>
        <v>0.87136748000000175</v>
      </c>
      <c r="AH62" s="283">
        <f t="shared" si="2"/>
        <v>0.87136748000000352</v>
      </c>
      <c r="AI62" s="283">
        <f t="shared" si="2"/>
        <v>0.90640439999999955</v>
      </c>
      <c r="AJ62" s="283">
        <f t="shared" si="2"/>
        <v>0.90640439999999955</v>
      </c>
      <c r="AK62" s="283">
        <f t="shared" si="2"/>
        <v>0.94144127000000033</v>
      </c>
      <c r="AL62" s="283">
        <f t="shared" si="2"/>
        <v>0.94144127000000033</v>
      </c>
      <c r="AM62" s="283">
        <f t="shared" si="2"/>
        <v>0.94144127000000033</v>
      </c>
      <c r="AN62" s="283">
        <f t="shared" si="2"/>
        <v>0.94144127000000033</v>
      </c>
      <c r="AO62" s="283">
        <f t="shared" si="2"/>
        <v>0.94144127000000211</v>
      </c>
      <c r="AP62" s="283">
        <f t="shared" si="2"/>
        <v>0.94144127000000211</v>
      </c>
      <c r="AQ62" s="283">
        <f t="shared" si="2"/>
        <v>0.94144126999999855</v>
      </c>
      <c r="AR62" s="283">
        <f t="shared" si="2"/>
        <v>0.94144126999999145</v>
      </c>
      <c r="AS62" s="283">
        <f t="shared" si="2"/>
        <v>0.94144126999998434</v>
      </c>
      <c r="AT62" s="283">
        <f t="shared" si="2"/>
        <v>0.9414412699999879</v>
      </c>
      <c r="AU62" s="283">
        <f t="shared" si="2"/>
        <v>0.9414412699999879</v>
      </c>
      <c r="AV62" s="283">
        <f t="shared" si="2"/>
        <v>0.94144126999999145</v>
      </c>
      <c r="AW62" s="283">
        <f t="shared" si="2"/>
        <v>0.94144127000000211</v>
      </c>
      <c r="AX62" s="283">
        <f t="shared" si="2"/>
        <v>0.94144127000000566</v>
      </c>
      <c r="AY62" s="283">
        <f t="shared" si="2"/>
        <v>0.94144126999999145</v>
      </c>
      <c r="AZ62" s="283">
        <f t="shared" ref="AZ62:BA62" si="4">AZ14-AZ39</f>
        <v>0.94143061999999489</v>
      </c>
      <c r="BA62" s="283">
        <f t="shared" si="4"/>
        <v>0.94141505999999708</v>
      </c>
    </row>
    <row r="63" spans="17:53">
      <c r="Q63" s="235" t="s">
        <v>137</v>
      </c>
      <c r="R63" s="241"/>
      <c r="S63" s="283">
        <f t="shared" si="3"/>
        <v>5.7651660000033189E-3</v>
      </c>
      <c r="T63" s="283">
        <f t="shared" si="3"/>
        <v>0</v>
      </c>
      <c r="U63" s="283">
        <f t="shared" si="3"/>
        <v>0</v>
      </c>
      <c r="V63" s="283">
        <f t="shared" si="3"/>
        <v>0</v>
      </c>
      <c r="W63" s="283">
        <f t="shared" si="3"/>
        <v>0</v>
      </c>
      <c r="X63" s="283">
        <f t="shared" si="3"/>
        <v>0</v>
      </c>
      <c r="Y63" s="283">
        <f t="shared" si="3"/>
        <v>0</v>
      </c>
      <c r="Z63" s="283">
        <f t="shared" si="3"/>
        <v>0</v>
      </c>
      <c r="AA63" s="283">
        <f t="shared" si="3"/>
        <v>0</v>
      </c>
      <c r="AB63" s="283">
        <f t="shared" si="3"/>
        <v>0</v>
      </c>
      <c r="AC63" s="283">
        <f t="shared" si="3"/>
        <v>0</v>
      </c>
      <c r="AD63" s="283">
        <f t="shared" si="3"/>
        <v>0</v>
      </c>
      <c r="AE63" s="283">
        <f t="shared" si="3"/>
        <v>0</v>
      </c>
      <c r="AF63" s="283">
        <f t="shared" si="3"/>
        <v>0</v>
      </c>
      <c r="AG63" s="283">
        <f t="shared" si="3"/>
        <v>0</v>
      </c>
      <c r="AH63" s="283">
        <f t="shared" si="3"/>
        <v>0</v>
      </c>
      <c r="AI63" s="283">
        <f t="shared" ref="T63:BA68" si="5">AI15-AI40</f>
        <v>0</v>
      </c>
      <c r="AJ63" s="283">
        <f t="shared" si="5"/>
        <v>0</v>
      </c>
      <c r="AK63" s="283">
        <f t="shared" si="5"/>
        <v>0</v>
      </c>
      <c r="AL63" s="283">
        <f t="shared" si="5"/>
        <v>0</v>
      </c>
      <c r="AM63" s="283">
        <f t="shared" si="5"/>
        <v>0</v>
      </c>
      <c r="AN63" s="283">
        <f t="shared" si="5"/>
        <v>0</v>
      </c>
      <c r="AO63" s="283">
        <f t="shared" si="5"/>
        <v>0</v>
      </c>
      <c r="AP63" s="283">
        <f t="shared" si="5"/>
        <v>0</v>
      </c>
      <c r="AQ63" s="283">
        <f t="shared" si="5"/>
        <v>0</v>
      </c>
      <c r="AR63" s="283">
        <f t="shared" si="5"/>
        <v>0</v>
      </c>
      <c r="AS63" s="283">
        <f t="shared" si="5"/>
        <v>0</v>
      </c>
      <c r="AT63" s="283">
        <f t="shared" si="5"/>
        <v>0</v>
      </c>
      <c r="AU63" s="283">
        <f t="shared" si="5"/>
        <v>0</v>
      </c>
      <c r="AV63" s="283">
        <f t="shared" si="5"/>
        <v>0</v>
      </c>
      <c r="AW63" s="283">
        <f t="shared" si="5"/>
        <v>0</v>
      </c>
      <c r="AX63" s="283">
        <f t="shared" si="5"/>
        <v>0</v>
      </c>
      <c r="AY63" s="283">
        <f t="shared" si="5"/>
        <v>0</v>
      </c>
      <c r="AZ63" s="283">
        <f t="shared" si="5"/>
        <v>0</v>
      </c>
      <c r="BA63" s="283">
        <f t="shared" si="5"/>
        <v>0</v>
      </c>
    </row>
    <row r="64" spans="17:53">
      <c r="Q64" s="235" t="s">
        <v>138</v>
      </c>
      <c r="R64" s="241"/>
      <c r="S64" s="283">
        <f t="shared" si="3"/>
        <v>2.4732639220000028</v>
      </c>
      <c r="T64" s="283">
        <f t="shared" si="5"/>
        <v>2.7010056000000198</v>
      </c>
      <c r="U64" s="283">
        <f t="shared" si="5"/>
        <v>2.7010056000000233</v>
      </c>
      <c r="V64" s="283">
        <f t="shared" si="5"/>
        <v>3.0642667999999986</v>
      </c>
      <c r="W64" s="283">
        <f t="shared" si="5"/>
        <v>3.0642667999999951</v>
      </c>
      <c r="X64" s="283">
        <f t="shared" si="5"/>
        <v>3.064266799999956</v>
      </c>
      <c r="Y64" s="283">
        <f t="shared" si="5"/>
        <v>3.0642667999999702</v>
      </c>
      <c r="Z64" s="283">
        <f t="shared" si="5"/>
        <v>3.0642667999999276</v>
      </c>
      <c r="AA64" s="283">
        <f t="shared" si="5"/>
        <v>3.0642667999999631</v>
      </c>
      <c r="AB64" s="283">
        <f t="shared" si="5"/>
        <v>3.0642667999999631</v>
      </c>
      <c r="AC64" s="283">
        <f t="shared" si="5"/>
        <v>3.064266799999956</v>
      </c>
      <c r="AD64" s="283">
        <f t="shared" si="5"/>
        <v>3.0642667999999844</v>
      </c>
      <c r="AE64" s="283">
        <f t="shared" si="5"/>
        <v>3.0642667999999702</v>
      </c>
      <c r="AF64" s="283">
        <f t="shared" si="5"/>
        <v>3.0642667999999986</v>
      </c>
      <c r="AG64" s="283">
        <f t="shared" si="5"/>
        <v>3.0642668000000128</v>
      </c>
      <c r="AH64" s="283">
        <f t="shared" si="5"/>
        <v>3.0642668000000128</v>
      </c>
      <c r="AI64" s="283">
        <f t="shared" si="5"/>
        <v>3.0642668000000413</v>
      </c>
      <c r="AJ64" s="283">
        <f t="shared" si="5"/>
        <v>3.0642668000000555</v>
      </c>
      <c r="AK64" s="283">
        <f t="shared" si="5"/>
        <v>3.0642668000001692</v>
      </c>
      <c r="AL64" s="283">
        <f t="shared" si="5"/>
        <v>3.0642667999997997</v>
      </c>
      <c r="AM64" s="283">
        <f t="shared" si="5"/>
        <v>3.0642667999998707</v>
      </c>
      <c r="AN64" s="283">
        <f t="shared" si="5"/>
        <v>3.0642667999996149</v>
      </c>
      <c r="AO64" s="283">
        <f t="shared" si="5"/>
        <v>3.064266799999956</v>
      </c>
      <c r="AP64" s="283">
        <f t="shared" si="5"/>
        <v>3.0642668000000839</v>
      </c>
      <c r="AQ64" s="283">
        <f t="shared" si="5"/>
        <v>3.0642668000002402</v>
      </c>
      <c r="AR64" s="283">
        <f t="shared" si="5"/>
        <v>3.0642668000000697</v>
      </c>
      <c r="AS64" s="283">
        <f t="shared" si="5"/>
        <v>3.0642668000001265</v>
      </c>
      <c r="AT64" s="283">
        <f t="shared" si="5"/>
        <v>3.0642668000001692</v>
      </c>
      <c r="AU64" s="283">
        <f t="shared" si="5"/>
        <v>3.0642668000000981</v>
      </c>
      <c r="AV64" s="283">
        <f t="shared" si="5"/>
        <v>3.0642668000002686</v>
      </c>
      <c r="AW64" s="283">
        <f t="shared" si="5"/>
        <v>3.064266799999757</v>
      </c>
      <c r="AX64" s="283">
        <f t="shared" si="5"/>
        <v>3.0642668000001123</v>
      </c>
      <c r="AY64" s="283">
        <f t="shared" si="5"/>
        <v>3.0642667999999276</v>
      </c>
      <c r="AZ64" s="283">
        <f t="shared" si="5"/>
        <v>3.0642623000001379</v>
      </c>
      <c r="BA64" s="283">
        <f t="shared" si="5"/>
        <v>3.0642558000000832</v>
      </c>
    </row>
    <row r="65" spans="17:54">
      <c r="Q65" s="235" t="s">
        <v>139</v>
      </c>
      <c r="R65" s="241"/>
      <c r="S65" s="283">
        <f t="shared" si="3"/>
        <v>12.435016374999998</v>
      </c>
      <c r="T65" s="673">
        <f t="shared" si="5"/>
        <v>10.84085100000001</v>
      </c>
      <c r="U65" s="283">
        <f t="shared" si="5"/>
        <v>11.229368800000024</v>
      </c>
      <c r="V65" s="283">
        <f t="shared" si="5"/>
        <v>11.509517200000019</v>
      </c>
      <c r="W65" s="283">
        <f t="shared" si="5"/>
        <v>11.671823400000019</v>
      </c>
      <c r="X65" s="283">
        <f t="shared" si="5"/>
        <v>11.850904699999969</v>
      </c>
      <c r="Y65" s="283">
        <f t="shared" si="5"/>
        <v>12.042075699999952</v>
      </c>
      <c r="Z65" s="283">
        <f t="shared" si="5"/>
        <v>12.326360699999942</v>
      </c>
      <c r="AA65" s="283">
        <f t="shared" si="5"/>
        <v>12.647654899999953</v>
      </c>
      <c r="AB65" s="283">
        <f t="shared" si="5"/>
        <v>12.981129399999915</v>
      </c>
      <c r="AC65" s="283">
        <f t="shared" si="5"/>
        <v>13.318295599999914</v>
      </c>
      <c r="AD65" s="283">
        <f t="shared" si="5"/>
        <v>13.659281699999923</v>
      </c>
      <c r="AE65" s="283">
        <f t="shared" si="5"/>
        <v>14.004239599999956</v>
      </c>
      <c r="AF65" s="283">
        <f t="shared" si="5"/>
        <v>14.34993139999996</v>
      </c>
      <c r="AG65" s="283">
        <f t="shared" si="5"/>
        <v>14.696417799999946</v>
      </c>
      <c r="AH65" s="283">
        <f t="shared" si="5"/>
        <v>15.043789999999937</v>
      </c>
      <c r="AI65" s="283">
        <f t="shared" si="5"/>
        <v>15.388703599999936</v>
      </c>
      <c r="AJ65" s="283">
        <f t="shared" si="5"/>
        <v>15.73128759999992</v>
      </c>
      <c r="AK65" s="283">
        <f t="shared" si="5"/>
        <v>16.071686799999895</v>
      </c>
      <c r="AL65" s="283">
        <f t="shared" si="5"/>
        <v>16.409988099999907</v>
      </c>
      <c r="AM65" s="283">
        <f t="shared" si="5"/>
        <v>16.746337099999899</v>
      </c>
      <c r="AN65" s="283">
        <f t="shared" si="5"/>
        <v>17.080796899999914</v>
      </c>
      <c r="AO65" s="283">
        <f t="shared" si="5"/>
        <v>17.41351239999997</v>
      </c>
      <c r="AP65" s="283">
        <f t="shared" si="5"/>
        <v>17.690048499999882</v>
      </c>
      <c r="AQ65" s="283">
        <f t="shared" si="5"/>
        <v>17.965071299999867</v>
      </c>
      <c r="AR65" s="283">
        <f t="shared" si="5"/>
        <v>18.238604799999919</v>
      </c>
      <c r="AS65" s="283">
        <f t="shared" si="5"/>
        <v>18.510775499999969</v>
      </c>
      <c r="AT65" s="283">
        <f t="shared" si="5"/>
        <v>18.781622499999905</v>
      </c>
      <c r="AU65" s="283">
        <f t="shared" si="5"/>
        <v>19.051209799999953</v>
      </c>
      <c r="AV65" s="283">
        <f t="shared" si="5"/>
        <v>19.319599999999884</v>
      </c>
      <c r="AW65" s="283">
        <f t="shared" si="5"/>
        <v>19.586876999999962</v>
      </c>
      <c r="AX65" s="283">
        <f t="shared" si="5"/>
        <v>19.853104999999935</v>
      </c>
      <c r="AY65" s="283">
        <f t="shared" si="5"/>
        <v>20.118323999999912</v>
      </c>
      <c r="AZ65" s="283">
        <f t="shared" si="5"/>
        <v>20.382570999999952</v>
      </c>
      <c r="BA65" s="283">
        <f t="shared" si="5"/>
        <v>20.645936999999932</v>
      </c>
    </row>
    <row r="66" spans="17:54">
      <c r="Q66" s="235" t="s">
        <v>140</v>
      </c>
      <c r="R66" s="241"/>
      <c r="S66" s="283">
        <f t="shared" si="3"/>
        <v>8.5249999999999986</v>
      </c>
      <c r="T66" s="283">
        <f t="shared" si="5"/>
        <v>9.3913932000000013</v>
      </c>
      <c r="U66" s="283">
        <f t="shared" si="5"/>
        <v>9.8770665999999991</v>
      </c>
      <c r="V66" s="283">
        <f t="shared" si="5"/>
        <v>10.3237995</v>
      </c>
      <c r="W66" s="283">
        <f t="shared" si="5"/>
        <v>10.743662700000002</v>
      </c>
      <c r="X66" s="283">
        <f t="shared" si="5"/>
        <v>11.1882938</v>
      </c>
      <c r="Y66" s="283">
        <f t="shared" si="5"/>
        <v>11.841441</v>
      </c>
      <c r="Z66" s="283">
        <f t="shared" si="5"/>
        <v>12.662480200000003</v>
      </c>
      <c r="AA66" s="283">
        <f t="shared" si="5"/>
        <v>13.724677300000002</v>
      </c>
      <c r="AB66" s="283">
        <f t="shared" si="5"/>
        <v>14.913460600000001</v>
      </c>
      <c r="AC66" s="283">
        <f t="shared" si="5"/>
        <v>16.152261999999997</v>
      </c>
      <c r="AD66" s="283">
        <f t="shared" si="5"/>
        <v>17.364751699999996</v>
      </c>
      <c r="AE66" s="283">
        <f t="shared" si="5"/>
        <v>18.474765299999998</v>
      </c>
      <c r="AF66" s="283">
        <f t="shared" si="5"/>
        <v>19.368601200000001</v>
      </c>
      <c r="AG66" s="283">
        <f t="shared" si="5"/>
        <v>20.196376700000009</v>
      </c>
      <c r="AH66" s="283">
        <f t="shared" si="5"/>
        <v>21.032923900000011</v>
      </c>
      <c r="AI66" s="283">
        <f t="shared" si="5"/>
        <v>21.840128500000009</v>
      </c>
      <c r="AJ66" s="283">
        <f t="shared" si="5"/>
        <v>22.617594400000009</v>
      </c>
      <c r="AK66" s="283">
        <f t="shared" si="5"/>
        <v>23.40265590000001</v>
      </c>
      <c r="AL66" s="283">
        <f t="shared" si="5"/>
        <v>24.022466500000007</v>
      </c>
      <c r="AM66" s="283">
        <f t="shared" si="5"/>
        <v>24.611686300000013</v>
      </c>
      <c r="AN66" s="283">
        <f t="shared" si="5"/>
        <v>25.099891100000011</v>
      </c>
      <c r="AO66" s="283">
        <f t="shared" si="5"/>
        <v>25.483963500000019</v>
      </c>
      <c r="AP66" s="283">
        <f t="shared" si="5"/>
        <v>25.848898800000011</v>
      </c>
      <c r="AQ66" s="283">
        <f t="shared" si="5"/>
        <v>26.138486900000014</v>
      </c>
      <c r="AR66" s="283">
        <f t="shared" si="5"/>
        <v>26.352722600000014</v>
      </c>
      <c r="AS66" s="283">
        <f t="shared" si="5"/>
        <v>26.566956200000014</v>
      </c>
      <c r="AT66" s="283">
        <f t="shared" si="5"/>
        <v>26.78119070000001</v>
      </c>
      <c r="AU66" s="283">
        <f t="shared" si="5"/>
        <v>26.995425300000015</v>
      </c>
      <c r="AV66" s="283">
        <f t="shared" si="5"/>
        <v>27.209660900000014</v>
      </c>
      <c r="AW66" s="283">
        <f t="shared" si="5"/>
        <v>27.423895500000011</v>
      </c>
      <c r="AX66" s="283">
        <f t="shared" si="5"/>
        <v>27.638125800000015</v>
      </c>
      <c r="AY66" s="283">
        <f t="shared" si="5"/>
        <v>27.852360400000009</v>
      </c>
      <c r="AZ66" s="283">
        <f t="shared" si="5"/>
        <v>28.065563000000012</v>
      </c>
      <c r="BA66" s="283">
        <f t="shared" si="5"/>
        <v>28.278269600000012</v>
      </c>
    </row>
    <row r="67" spans="17:54">
      <c r="Q67" s="235" t="s">
        <v>141</v>
      </c>
      <c r="R67" s="241"/>
      <c r="S67" s="283">
        <f t="shared" si="3"/>
        <v>0.2</v>
      </c>
      <c r="T67" s="283">
        <f t="shared" si="5"/>
        <v>4.6789920000000007E-3</v>
      </c>
      <c r="U67" s="283">
        <f t="shared" si="5"/>
        <v>2.2798599999999995E-2</v>
      </c>
      <c r="V67" s="283">
        <f t="shared" si="5"/>
        <v>0.10649330439999999</v>
      </c>
      <c r="W67" s="283">
        <f t="shared" si="5"/>
        <v>0.21214580680000009</v>
      </c>
      <c r="X67" s="283">
        <f t="shared" si="5"/>
        <v>0.21918402400000003</v>
      </c>
      <c r="Y67" s="283">
        <f t="shared" si="5"/>
        <v>0.31730129920000005</v>
      </c>
      <c r="Z67" s="283">
        <f t="shared" si="5"/>
        <v>0.41690947290000002</v>
      </c>
      <c r="AA67" s="283">
        <f t="shared" si="5"/>
        <v>0.43675455099999994</v>
      </c>
      <c r="AB67" s="283">
        <f t="shared" si="5"/>
        <v>0.4854348309999999</v>
      </c>
      <c r="AC67" s="283">
        <f t="shared" si="5"/>
        <v>0.4306819369999999</v>
      </c>
      <c r="AD67" s="283">
        <f t="shared" si="5"/>
        <v>0.43195135299999998</v>
      </c>
      <c r="AE67" s="283">
        <f t="shared" si="5"/>
        <v>0.43155621300000008</v>
      </c>
      <c r="AF67" s="283">
        <f t="shared" si="5"/>
        <v>0.41961171000000003</v>
      </c>
      <c r="AG67" s="283">
        <f t="shared" si="5"/>
        <v>0.413211563</v>
      </c>
      <c r="AH67" s="283">
        <f t="shared" si="5"/>
        <v>0.41715279100000002</v>
      </c>
      <c r="AI67" s="283">
        <f t="shared" si="5"/>
        <v>0.31672679999999998</v>
      </c>
      <c r="AJ67" s="283">
        <f t="shared" si="5"/>
        <v>0.2254698</v>
      </c>
      <c r="AK67" s="283">
        <f t="shared" si="5"/>
        <v>0.18173355000000002</v>
      </c>
      <c r="AL67" s="283">
        <f t="shared" si="5"/>
        <v>7.4876669999999992E-2</v>
      </c>
      <c r="AM67" s="283">
        <f t="shared" si="5"/>
        <v>0.13594001999999999</v>
      </c>
      <c r="AN67" s="283">
        <f t="shared" si="5"/>
        <v>0.13313835000000002</v>
      </c>
      <c r="AO67" s="283">
        <f t="shared" si="5"/>
        <v>0.12064678000000001</v>
      </c>
      <c r="AP67" s="283">
        <f t="shared" si="5"/>
        <v>0.11236898000000001</v>
      </c>
      <c r="AQ67" s="283">
        <f t="shared" si="5"/>
        <v>0.10218938000000001</v>
      </c>
      <c r="AR67" s="283">
        <f t="shared" si="5"/>
        <v>0.106336076</v>
      </c>
      <c r="AS67" s="283">
        <f t="shared" si="5"/>
        <v>0.10293865910000001</v>
      </c>
      <c r="AT67" s="283">
        <f t="shared" si="5"/>
        <v>5.9606362999999996E-2</v>
      </c>
      <c r="AU67" s="283">
        <f t="shared" si="5"/>
        <v>6.7792193999999986E-2</v>
      </c>
      <c r="AV67" s="283">
        <f t="shared" si="5"/>
        <v>6.3032479999999988E-2</v>
      </c>
      <c r="AW67" s="283">
        <f t="shared" si="5"/>
        <v>5.3539196000000004E-2</v>
      </c>
      <c r="AX67" s="283">
        <f t="shared" si="5"/>
        <v>6.7140004000000003E-2</v>
      </c>
      <c r="AY67" s="283">
        <f t="shared" si="5"/>
        <v>5.9708080999999996E-2</v>
      </c>
      <c r="AZ67" s="283">
        <f t="shared" si="5"/>
        <v>6.1643762000000005E-2</v>
      </c>
      <c r="BA67" s="283">
        <f t="shared" si="5"/>
        <v>7.2551909999999997E-2</v>
      </c>
    </row>
    <row r="68" spans="17:54">
      <c r="Q68" s="235" t="s">
        <v>142</v>
      </c>
      <c r="R68" s="241"/>
      <c r="S68" s="283">
        <f t="shared" si="3"/>
        <v>14.359105403832018</v>
      </c>
      <c r="T68" s="673">
        <f t="shared" si="5"/>
        <v>15.571996269381716</v>
      </c>
      <c r="U68" s="283">
        <f t="shared" si="5"/>
        <v>16.786401058252292</v>
      </c>
      <c r="V68" s="283">
        <f t="shared" si="5"/>
        <v>17.595878566177362</v>
      </c>
      <c r="W68" s="283">
        <f t="shared" si="5"/>
        <v>18.802666967754014</v>
      </c>
      <c r="X68" s="283">
        <f t="shared" si="5"/>
        <v>19.383642567723722</v>
      </c>
      <c r="Y68" s="283">
        <f t="shared" si="5"/>
        <v>20.222232686131818</v>
      </c>
      <c r="Z68" s="283">
        <f t="shared" si="5"/>
        <v>20.62948825520289</v>
      </c>
      <c r="AA68" s="283">
        <f t="shared" si="5"/>
        <v>21.108156301125522</v>
      </c>
      <c r="AB68" s="283">
        <f t="shared" si="5"/>
        <v>21.62782470079275</v>
      </c>
      <c r="AC68" s="283">
        <f t="shared" si="5"/>
        <v>22.432702971478239</v>
      </c>
      <c r="AD68" s="283">
        <f t="shared" si="5"/>
        <v>23.062775317011795</v>
      </c>
      <c r="AE68" s="283">
        <f t="shared" si="5"/>
        <v>23.708902168150811</v>
      </c>
      <c r="AF68" s="283">
        <f t="shared" si="5"/>
        <v>24.337015259229531</v>
      </c>
      <c r="AG68" s="283">
        <f t="shared" si="5"/>
        <v>25.529558139860374</v>
      </c>
      <c r="AH68" s="283">
        <f t="shared" si="5"/>
        <v>26.366567870999269</v>
      </c>
      <c r="AI68" s="283">
        <f t="shared" si="5"/>
        <v>27.140178350455546</v>
      </c>
      <c r="AJ68" s="283">
        <f t="shared" si="5"/>
        <v>27.863339347338567</v>
      </c>
      <c r="AK68" s="283">
        <f t="shared" si="5"/>
        <v>28.886553459749301</v>
      </c>
      <c r="AL68" s="283">
        <f t="shared" si="5"/>
        <v>29.425566557303657</v>
      </c>
      <c r="AM68" s="283">
        <f t="shared" si="5"/>
        <v>29.823652047118948</v>
      </c>
      <c r="AN68" s="283">
        <f t="shared" si="5"/>
        <v>30.066689105462807</v>
      </c>
      <c r="AO68" s="283">
        <f t="shared" si="5"/>
        <v>30.292308434784101</v>
      </c>
      <c r="AP68" s="283">
        <f t="shared" si="5"/>
        <v>30.445721511694202</v>
      </c>
      <c r="AQ68" s="283">
        <f t="shared" si="5"/>
        <v>30.517614786660261</v>
      </c>
      <c r="AR68" s="283">
        <f t="shared" si="5"/>
        <v>30.557844920892926</v>
      </c>
      <c r="AS68" s="283">
        <f t="shared" si="5"/>
        <v>30.676734449909056</v>
      </c>
      <c r="AT68" s="283">
        <f t="shared" si="5"/>
        <v>30.806149955566781</v>
      </c>
      <c r="AU68" s="283">
        <f t="shared" si="5"/>
        <v>30.940157657121951</v>
      </c>
      <c r="AV68" s="283">
        <f t="shared" si="5"/>
        <v>31.096539400281031</v>
      </c>
      <c r="AW68" s="283">
        <f t="shared" si="5"/>
        <v>31.25253276896651</v>
      </c>
      <c r="AX68" s="283">
        <f t="shared" si="5"/>
        <v>31.422220006441449</v>
      </c>
      <c r="AY68" s="283">
        <f t="shared" si="5"/>
        <v>31.606384210807843</v>
      </c>
      <c r="AZ68" s="283">
        <f t="shared" si="5"/>
        <v>31.82975466354333</v>
      </c>
      <c r="BA68" s="283">
        <f t="shared" si="5"/>
        <v>32.072233621282578</v>
      </c>
    </row>
    <row r="69" spans="17:54" ht="15">
      <c r="Q69" s="149" t="s">
        <v>147</v>
      </c>
      <c r="R69" s="231"/>
      <c r="S69" s="281">
        <f>SUM(S55:S68)</f>
        <v>55.997846946000024</v>
      </c>
      <c r="T69" s="281">
        <f t="shared" ref="T69:BA69" si="6">SUM(T55:T68)</f>
        <v>51.987865558000024</v>
      </c>
      <c r="U69" s="281">
        <f t="shared" si="6"/>
        <v>54.229626574000136</v>
      </c>
      <c r="V69" s="281">
        <f t="shared" si="6"/>
        <v>56.172774763999939</v>
      </c>
      <c r="W69" s="281">
        <f t="shared" si="6"/>
        <v>58.197951922400158</v>
      </c>
      <c r="X69" s="281">
        <f t="shared" si="6"/>
        <v>58.549832550999952</v>
      </c>
      <c r="Y69" s="281">
        <f t="shared" si="6"/>
        <v>59.535526540999868</v>
      </c>
      <c r="Z69" s="281">
        <f t="shared" si="6"/>
        <v>61.052109332899917</v>
      </c>
      <c r="AA69" s="281">
        <f t="shared" si="6"/>
        <v>62.8458440469999</v>
      </c>
      <c r="AB69" s="281">
        <f t="shared" si="6"/>
        <v>65.311469609999889</v>
      </c>
      <c r="AC69" s="281">
        <f t="shared" si="6"/>
        <v>66.344766563999855</v>
      </c>
      <c r="AD69" s="281">
        <f t="shared" si="6"/>
        <v>69.225933287999936</v>
      </c>
      <c r="AE69" s="281">
        <f t="shared" si="6"/>
        <v>71.063194294999931</v>
      </c>
      <c r="AF69" s="281">
        <f t="shared" si="6"/>
        <v>72.798181098999976</v>
      </c>
      <c r="AG69" s="281">
        <f t="shared" si="6"/>
        <v>75.440483731999933</v>
      </c>
      <c r="AH69" s="281">
        <f t="shared" si="6"/>
        <v>76.775040166999958</v>
      </c>
      <c r="AI69" s="281">
        <f t="shared" si="6"/>
        <v>78.854447786999984</v>
      </c>
      <c r="AJ69" s="281">
        <f t="shared" si="6"/>
        <v>79.266316086999993</v>
      </c>
      <c r="AK69" s="281">
        <f t="shared" si="6"/>
        <v>80.862335182000066</v>
      </c>
      <c r="AL69" s="281">
        <f t="shared" si="6"/>
        <v>80.305511363999727</v>
      </c>
      <c r="AM69" s="281">
        <f t="shared" si="6"/>
        <v>81.273205652999778</v>
      </c>
      <c r="AN69" s="281">
        <f t="shared" si="6"/>
        <v>82.232938261799546</v>
      </c>
      <c r="AO69" s="281">
        <f t="shared" si="6"/>
        <v>83.218312797499962</v>
      </c>
      <c r="AP69" s="281">
        <f t="shared" si="6"/>
        <v>84.145812315999976</v>
      </c>
      <c r="AQ69" s="281">
        <f t="shared" si="6"/>
        <v>84.755618326000118</v>
      </c>
      <c r="AR69" s="281">
        <f t="shared" si="6"/>
        <v>85.272074826999969</v>
      </c>
      <c r="AS69" s="281">
        <f t="shared" si="6"/>
        <v>85.836380378100074</v>
      </c>
      <c r="AT69" s="281">
        <f t="shared" si="6"/>
        <v>86.146314033000067</v>
      </c>
      <c r="AU69" s="281">
        <f t="shared" si="6"/>
        <v>86.78171842700003</v>
      </c>
      <c r="AV69" s="281">
        <f t="shared" si="6"/>
        <v>87.374558001000139</v>
      </c>
      <c r="AW69" s="281">
        <f t="shared" si="6"/>
        <v>87.899665679499719</v>
      </c>
      <c r="AX69" s="281">
        <f t="shared" si="6"/>
        <v>88.519296491000063</v>
      </c>
      <c r="AY69" s="281">
        <f t="shared" si="6"/>
        <v>89.076455884999845</v>
      </c>
      <c r="AZ69" s="281">
        <f t="shared" si="6"/>
        <v>89.750199198000089</v>
      </c>
      <c r="BA69" s="281">
        <f t="shared" si="6"/>
        <v>90.459523442000034</v>
      </c>
    </row>
    <row r="70" spans="17:54">
      <c r="BA70" s="284"/>
    </row>
    <row r="76" spans="17:54">
      <c r="BB76" s="286"/>
    </row>
    <row r="77" spans="17:54">
      <c r="BB77" s="286"/>
    </row>
    <row r="78" spans="17:54">
      <c r="BB78" s="286"/>
    </row>
    <row r="79" spans="17:54">
      <c r="BB79" s="286"/>
    </row>
    <row r="80" spans="17:54">
      <c r="BB80" s="286"/>
    </row>
    <row r="81" spans="54:54">
      <c r="BB81" s="286"/>
    </row>
  </sheetData>
  <pageMargins left="0.7" right="0.7" top="0.75" bottom="0.75" header="0.3" footer="0.3"/>
  <pageSetup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92"/>
  <sheetViews>
    <sheetView showGridLines="0" zoomScale="70" zoomScaleNormal="70" workbookViewId="0">
      <selection activeCell="S21" sqref="S21"/>
    </sheetView>
  </sheetViews>
  <sheetFormatPr defaultColWidth="9" defaultRowHeight="14.25"/>
  <cols>
    <col min="1" max="16" width="9" style="579"/>
    <col min="17" max="17" width="23.125" style="579" bestFit="1" customWidth="1"/>
    <col min="18" max="18" width="10" style="579" bestFit="1" customWidth="1"/>
    <col min="19" max="19" width="11.5" style="579" customWidth="1"/>
    <col min="20" max="20" width="11.5" style="579" bestFit="1" customWidth="1"/>
    <col min="21" max="22" width="11.25" style="579" bestFit="1" customWidth="1"/>
    <col min="23" max="24" width="11.5" style="579" bestFit="1" customWidth="1"/>
    <col min="25" max="25" width="11.25" style="579" bestFit="1" customWidth="1"/>
    <col min="26" max="26" width="10.875" style="579" bestFit="1" customWidth="1"/>
    <col min="27" max="40" width="11.5" style="579" bestFit="1" customWidth="1"/>
    <col min="41" max="41" width="11.875" style="579" bestFit="1" customWidth="1"/>
    <col min="42" max="47" width="11.5" style="579" bestFit="1" customWidth="1"/>
    <col min="48" max="48" width="11.875" style="579" bestFit="1" customWidth="1"/>
    <col min="49" max="49" width="11.5" style="579" bestFit="1" customWidth="1"/>
    <col min="50" max="50" width="11.875" style="579" bestFit="1" customWidth="1"/>
    <col min="51" max="51" width="11.5" style="579" bestFit="1" customWidth="1"/>
    <col min="52" max="53" width="11.875" style="579" bestFit="1" customWidth="1"/>
    <col min="54" max="16384" width="9" style="579"/>
  </cols>
  <sheetData>
    <row r="1" spans="1:53" ht="15.75">
      <c r="A1" s="636" t="s">
        <v>346</v>
      </c>
    </row>
    <row r="2" spans="1:53" ht="15">
      <c r="A2" s="224"/>
    </row>
    <row r="4" spans="1:53" ht="15">
      <c r="Q4" s="224" t="s">
        <v>342</v>
      </c>
    </row>
    <row r="6" spans="1:53" ht="15">
      <c r="Q6" s="149" t="s">
        <v>148</v>
      </c>
      <c r="R6" s="149">
        <v>2015</v>
      </c>
      <c r="S6" s="149">
        <v>2016</v>
      </c>
      <c r="T6" s="149">
        <v>2017</v>
      </c>
      <c r="U6" s="149">
        <v>2018</v>
      </c>
      <c r="V6" s="149">
        <v>2019</v>
      </c>
      <c r="W6" s="149">
        <v>2020</v>
      </c>
      <c r="X6" s="149">
        <v>2021</v>
      </c>
      <c r="Y6" s="149">
        <v>2022</v>
      </c>
      <c r="Z6" s="149">
        <v>2023</v>
      </c>
      <c r="AA6" s="149">
        <v>2024</v>
      </c>
      <c r="AB6" s="149">
        <v>2025</v>
      </c>
      <c r="AC6" s="149">
        <v>2026</v>
      </c>
      <c r="AD6" s="149">
        <v>2027</v>
      </c>
      <c r="AE6" s="149">
        <v>2028</v>
      </c>
      <c r="AF6" s="149">
        <v>2029</v>
      </c>
      <c r="AG6" s="149">
        <v>2030</v>
      </c>
      <c r="AH6" s="149">
        <v>2031</v>
      </c>
      <c r="AI6" s="149">
        <v>2032</v>
      </c>
      <c r="AJ6" s="149">
        <v>2033</v>
      </c>
      <c r="AK6" s="149">
        <v>2034</v>
      </c>
      <c r="AL6" s="149">
        <v>2035</v>
      </c>
      <c r="AM6" s="149">
        <v>2036</v>
      </c>
      <c r="AN6" s="149">
        <v>2037</v>
      </c>
      <c r="AO6" s="149">
        <v>2038</v>
      </c>
      <c r="AP6" s="149">
        <v>2039</v>
      </c>
      <c r="AQ6" s="149">
        <v>2040</v>
      </c>
      <c r="AR6" s="149">
        <v>2041</v>
      </c>
      <c r="AS6" s="149">
        <v>2042</v>
      </c>
      <c r="AT6" s="149">
        <v>2043</v>
      </c>
      <c r="AU6" s="149">
        <v>2044</v>
      </c>
      <c r="AV6" s="149">
        <v>2045</v>
      </c>
      <c r="AW6" s="149">
        <v>2046</v>
      </c>
      <c r="AX6" s="149">
        <v>2047</v>
      </c>
      <c r="AY6" s="149">
        <v>2048</v>
      </c>
      <c r="AZ6" s="149">
        <v>2049</v>
      </c>
      <c r="BA6" s="149">
        <v>2050</v>
      </c>
    </row>
    <row r="7" spans="1:53">
      <c r="Q7" s="580" t="s">
        <v>124</v>
      </c>
      <c r="R7" s="581"/>
      <c r="S7" s="581">
        <f>S33+S77</f>
        <v>3589</v>
      </c>
      <c r="T7" s="581">
        <f t="shared" ref="T7:BA7" si="0">T33+T77</f>
        <v>3705</v>
      </c>
      <c r="U7" s="581">
        <f t="shared" si="0"/>
        <v>4106</v>
      </c>
      <c r="V7" s="581">
        <f t="shared" si="0"/>
        <v>5266</v>
      </c>
      <c r="W7" s="581">
        <f t="shared" si="0"/>
        <v>5699</v>
      </c>
      <c r="X7" s="581">
        <f t="shared" si="0"/>
        <v>5699</v>
      </c>
      <c r="Y7" s="581">
        <f t="shared" si="0"/>
        <v>5701</v>
      </c>
      <c r="Z7" s="581">
        <f t="shared" si="0"/>
        <v>5726</v>
      </c>
      <c r="AA7" s="581">
        <f t="shared" si="0"/>
        <v>5738</v>
      </c>
      <c r="AB7" s="581">
        <f t="shared" si="0"/>
        <v>5910</v>
      </c>
      <c r="AC7" s="581">
        <f t="shared" si="0"/>
        <v>5960</v>
      </c>
      <c r="AD7" s="581">
        <f t="shared" si="0"/>
        <v>5980</v>
      </c>
      <c r="AE7" s="581">
        <f t="shared" si="0"/>
        <v>6042</v>
      </c>
      <c r="AF7" s="581">
        <f t="shared" si="0"/>
        <v>6721</v>
      </c>
      <c r="AG7" s="581">
        <f t="shared" si="0"/>
        <v>6816</v>
      </c>
      <c r="AH7" s="581">
        <f t="shared" si="0"/>
        <v>6974</v>
      </c>
      <c r="AI7" s="581">
        <f t="shared" si="0"/>
        <v>7437</v>
      </c>
      <c r="AJ7" s="581">
        <f t="shared" si="0"/>
        <v>7455</v>
      </c>
      <c r="AK7" s="581">
        <f t="shared" si="0"/>
        <v>7469</v>
      </c>
      <c r="AL7" s="581">
        <f t="shared" si="0"/>
        <v>7468</v>
      </c>
      <c r="AM7" s="581">
        <f t="shared" si="0"/>
        <v>7247</v>
      </c>
      <c r="AN7" s="581">
        <f t="shared" si="0"/>
        <v>7291</v>
      </c>
      <c r="AO7" s="581">
        <f t="shared" si="0"/>
        <v>7332</v>
      </c>
      <c r="AP7" s="581">
        <f t="shared" si="0"/>
        <v>7417</v>
      </c>
      <c r="AQ7" s="581">
        <f t="shared" si="0"/>
        <v>7452</v>
      </c>
      <c r="AR7" s="581">
        <f t="shared" si="0"/>
        <v>7552</v>
      </c>
      <c r="AS7" s="581">
        <f t="shared" si="0"/>
        <v>7682</v>
      </c>
      <c r="AT7" s="581">
        <f t="shared" si="0"/>
        <v>7753</v>
      </c>
      <c r="AU7" s="581">
        <f t="shared" si="0"/>
        <v>7838</v>
      </c>
      <c r="AV7" s="581">
        <f t="shared" si="0"/>
        <v>7906</v>
      </c>
      <c r="AW7" s="581">
        <f t="shared" si="0"/>
        <v>8098</v>
      </c>
      <c r="AX7" s="581">
        <f t="shared" si="0"/>
        <v>8177</v>
      </c>
      <c r="AY7" s="581">
        <f t="shared" si="0"/>
        <v>8250</v>
      </c>
      <c r="AZ7" s="581">
        <f t="shared" si="0"/>
        <v>8305</v>
      </c>
      <c r="BA7" s="581">
        <f t="shared" si="0"/>
        <v>8380</v>
      </c>
    </row>
    <row r="8" spans="1:53">
      <c r="Q8" s="582" t="s">
        <v>129</v>
      </c>
      <c r="R8" s="583"/>
      <c r="S8" s="583">
        <f>S34+S68</f>
        <v>2841.9976999999999</v>
      </c>
      <c r="T8" s="583">
        <f t="shared" ref="T8:BA8" si="1">T34+T68</f>
        <v>3100.5121663281839</v>
      </c>
      <c r="U8" s="583">
        <f t="shared" si="1"/>
        <v>3156.9296750680737</v>
      </c>
      <c r="V8" s="583">
        <f t="shared" si="1"/>
        <v>3560.4663902962538</v>
      </c>
      <c r="W8" s="583">
        <f t="shared" si="1"/>
        <v>3575.4892569494714</v>
      </c>
      <c r="X8" s="583">
        <f t="shared" si="1"/>
        <v>3874.5357846892834</v>
      </c>
      <c r="Y8" s="583">
        <f t="shared" si="1"/>
        <v>3984.5229029730617</v>
      </c>
      <c r="Z8" s="583">
        <f t="shared" si="1"/>
        <v>4003.6998301067042</v>
      </c>
      <c r="AA8" s="583">
        <f t="shared" si="1"/>
        <v>4025.4053886719812</v>
      </c>
      <c r="AB8" s="583">
        <f t="shared" si="1"/>
        <v>4049.2597883959374</v>
      </c>
      <c r="AC8" s="583">
        <f t="shared" si="1"/>
        <v>4073.1632222498956</v>
      </c>
      <c r="AD8" s="583">
        <f t="shared" si="1"/>
        <v>3995.5206798489035</v>
      </c>
      <c r="AE8" s="583">
        <f t="shared" si="1"/>
        <v>3981.4197557864809</v>
      </c>
      <c r="AF8" s="583">
        <f t="shared" si="1"/>
        <v>4003.0876598114496</v>
      </c>
      <c r="AG8" s="583">
        <f t="shared" si="1"/>
        <v>3930.6097342908884</v>
      </c>
      <c r="AH8" s="583">
        <f t="shared" si="1"/>
        <v>3949.1537967722516</v>
      </c>
      <c r="AI8" s="583">
        <f t="shared" si="1"/>
        <v>3968.0482371585999</v>
      </c>
      <c r="AJ8" s="583">
        <f t="shared" si="1"/>
        <v>3945.7525245836005</v>
      </c>
      <c r="AK8" s="583">
        <f t="shared" si="1"/>
        <v>3967.4230612650172</v>
      </c>
      <c r="AL8" s="583">
        <f t="shared" si="1"/>
        <v>3959.2457916800954</v>
      </c>
      <c r="AM8" s="583">
        <f t="shared" si="1"/>
        <v>3987.2899343811559</v>
      </c>
      <c r="AN8" s="583">
        <f t="shared" si="1"/>
        <v>4011.7469460223497</v>
      </c>
      <c r="AO8" s="583">
        <f t="shared" si="1"/>
        <v>4040.0048157716651</v>
      </c>
      <c r="AP8" s="583">
        <f t="shared" si="1"/>
        <v>4070.1966229079299</v>
      </c>
      <c r="AQ8" s="583">
        <f t="shared" si="1"/>
        <v>4104.2944877529826</v>
      </c>
      <c r="AR8" s="583">
        <f t="shared" si="1"/>
        <v>4142.2839112207175</v>
      </c>
      <c r="AS8" s="583">
        <f t="shared" si="1"/>
        <v>4185.3557153100028</v>
      </c>
      <c r="AT8" s="583">
        <f t="shared" si="1"/>
        <v>4227.4735438039743</v>
      </c>
      <c r="AU8" s="583">
        <f t="shared" si="1"/>
        <v>4275.8176639221929</v>
      </c>
      <c r="AV8" s="583">
        <f t="shared" si="1"/>
        <v>4332.1501157179036</v>
      </c>
      <c r="AW8" s="583">
        <f t="shared" si="1"/>
        <v>4112.877856076102</v>
      </c>
      <c r="AX8" s="583">
        <f t="shared" si="1"/>
        <v>3981.1538019641835</v>
      </c>
      <c r="AY8" s="583">
        <f t="shared" si="1"/>
        <v>3800.9726456316898</v>
      </c>
      <c r="AZ8" s="583">
        <f t="shared" si="1"/>
        <v>3728.5058869599943</v>
      </c>
      <c r="BA8" s="583">
        <f t="shared" si="1"/>
        <v>3607.5507358574037</v>
      </c>
    </row>
    <row r="9" spans="1:53">
      <c r="Q9" s="582" t="s">
        <v>130</v>
      </c>
      <c r="R9" s="583"/>
      <c r="S9" s="583">
        <f>S36</f>
        <v>0</v>
      </c>
      <c r="T9" s="583">
        <f t="shared" ref="T9:BA9" si="2">T36</f>
        <v>0</v>
      </c>
      <c r="U9" s="583">
        <f t="shared" si="2"/>
        <v>0</v>
      </c>
      <c r="V9" s="583">
        <f t="shared" si="2"/>
        <v>0</v>
      </c>
      <c r="W9" s="583">
        <f t="shared" si="2"/>
        <v>0</v>
      </c>
      <c r="X9" s="583">
        <f t="shared" si="2"/>
        <v>0</v>
      </c>
      <c r="Y9" s="583">
        <f t="shared" si="2"/>
        <v>0</v>
      </c>
      <c r="Z9" s="583">
        <f t="shared" si="2"/>
        <v>0</v>
      </c>
      <c r="AA9" s="583">
        <f t="shared" si="2"/>
        <v>0</v>
      </c>
      <c r="AB9" s="583">
        <f t="shared" si="2"/>
        <v>0</v>
      </c>
      <c r="AC9" s="583">
        <f t="shared" si="2"/>
        <v>0</v>
      </c>
      <c r="AD9" s="583">
        <f t="shared" si="2"/>
        <v>0</v>
      </c>
      <c r="AE9" s="583">
        <f t="shared" si="2"/>
        <v>0</v>
      </c>
      <c r="AF9" s="583">
        <f t="shared" si="2"/>
        <v>0</v>
      </c>
      <c r="AG9" s="583">
        <f t="shared" si="2"/>
        <v>0</v>
      </c>
      <c r="AH9" s="583">
        <f t="shared" si="2"/>
        <v>0</v>
      </c>
      <c r="AI9" s="583">
        <f t="shared" si="2"/>
        <v>0</v>
      </c>
      <c r="AJ9" s="583">
        <f t="shared" si="2"/>
        <v>0</v>
      </c>
      <c r="AK9" s="583">
        <f t="shared" si="2"/>
        <v>0</v>
      </c>
      <c r="AL9" s="583">
        <f t="shared" si="2"/>
        <v>0</v>
      </c>
      <c r="AM9" s="583">
        <f t="shared" si="2"/>
        <v>0</v>
      </c>
      <c r="AN9" s="583">
        <f t="shared" si="2"/>
        <v>0</v>
      </c>
      <c r="AO9" s="583">
        <f t="shared" si="2"/>
        <v>0</v>
      </c>
      <c r="AP9" s="583">
        <f t="shared" si="2"/>
        <v>0</v>
      </c>
      <c r="AQ9" s="583">
        <f t="shared" si="2"/>
        <v>0</v>
      </c>
      <c r="AR9" s="583">
        <f t="shared" si="2"/>
        <v>0</v>
      </c>
      <c r="AS9" s="583">
        <f t="shared" si="2"/>
        <v>0</v>
      </c>
      <c r="AT9" s="583">
        <f t="shared" si="2"/>
        <v>0</v>
      </c>
      <c r="AU9" s="583">
        <f t="shared" si="2"/>
        <v>0</v>
      </c>
      <c r="AV9" s="583">
        <f t="shared" si="2"/>
        <v>0</v>
      </c>
      <c r="AW9" s="583">
        <f t="shared" si="2"/>
        <v>0</v>
      </c>
      <c r="AX9" s="583">
        <f t="shared" si="2"/>
        <v>0</v>
      </c>
      <c r="AY9" s="583">
        <f t="shared" si="2"/>
        <v>0</v>
      </c>
      <c r="AZ9" s="583">
        <f t="shared" si="2"/>
        <v>0</v>
      </c>
      <c r="BA9" s="583">
        <f t="shared" si="2"/>
        <v>0</v>
      </c>
    </row>
    <row r="10" spans="1:53">
      <c r="Q10" s="584" t="s">
        <v>131</v>
      </c>
      <c r="R10" s="583"/>
      <c r="S10" s="583">
        <f>S37+S69</f>
        <v>4023.0148992218637</v>
      </c>
      <c r="T10" s="583">
        <f t="shared" ref="T10:BA10" si="3">T37+T69</f>
        <v>4347.5697808096793</v>
      </c>
      <c r="U10" s="583">
        <f t="shared" si="3"/>
        <v>4450.7216478108458</v>
      </c>
      <c r="V10" s="583">
        <f t="shared" si="3"/>
        <v>4429.9327946270896</v>
      </c>
      <c r="W10" s="583">
        <f t="shared" si="3"/>
        <v>4360.6990949154324</v>
      </c>
      <c r="X10" s="583">
        <f t="shared" si="3"/>
        <v>4427.6180246978547</v>
      </c>
      <c r="Y10" s="583">
        <f t="shared" si="3"/>
        <v>4526.7980635365675</v>
      </c>
      <c r="Z10" s="583">
        <f t="shared" si="3"/>
        <v>4696.198431890627</v>
      </c>
      <c r="AA10" s="583">
        <f t="shared" si="3"/>
        <v>4723.2985479769122</v>
      </c>
      <c r="AB10" s="583">
        <f t="shared" si="3"/>
        <v>4614.7133173786024</v>
      </c>
      <c r="AC10" s="583">
        <f t="shared" si="3"/>
        <v>4673.4534852094166</v>
      </c>
      <c r="AD10" s="583">
        <f t="shared" si="3"/>
        <v>4771.8496216687672</v>
      </c>
      <c r="AE10" s="583">
        <f t="shared" si="3"/>
        <v>4802.5737956469848</v>
      </c>
      <c r="AF10" s="583">
        <f t="shared" si="3"/>
        <v>4852.3156221631907</v>
      </c>
      <c r="AG10" s="583">
        <f t="shared" si="3"/>
        <v>3706.1770435713806</v>
      </c>
      <c r="AH10" s="583">
        <f t="shared" si="3"/>
        <v>3808.6634662783758</v>
      </c>
      <c r="AI10" s="583">
        <f t="shared" si="3"/>
        <v>3868.8037761868095</v>
      </c>
      <c r="AJ10" s="583">
        <f t="shared" si="3"/>
        <v>3793.6337622933838</v>
      </c>
      <c r="AK10" s="583">
        <f t="shared" si="3"/>
        <v>3855.817108401096</v>
      </c>
      <c r="AL10" s="583">
        <f t="shared" si="3"/>
        <v>4016.3630686701908</v>
      </c>
      <c r="AM10" s="583">
        <f t="shared" si="3"/>
        <v>4113.288557869404</v>
      </c>
      <c r="AN10" s="583">
        <f t="shared" si="3"/>
        <v>4176.9814803721993</v>
      </c>
      <c r="AO10" s="583">
        <f t="shared" si="3"/>
        <v>4229.2197279892325</v>
      </c>
      <c r="AP10" s="583">
        <f t="shared" si="3"/>
        <v>4294.6711928377936</v>
      </c>
      <c r="AQ10" s="583">
        <f t="shared" si="3"/>
        <v>4337.1178275769716</v>
      </c>
      <c r="AR10" s="583">
        <f t="shared" si="3"/>
        <v>4379.4024023479842</v>
      </c>
      <c r="AS10" s="583">
        <f t="shared" si="3"/>
        <v>4417.7226536363551</v>
      </c>
      <c r="AT10" s="583">
        <f t="shared" si="3"/>
        <v>4452.401467959281</v>
      </c>
      <c r="AU10" s="583">
        <f t="shared" si="3"/>
        <v>4487.3816044054265</v>
      </c>
      <c r="AV10" s="583">
        <f t="shared" si="3"/>
        <v>4518.8429861490058</v>
      </c>
      <c r="AW10" s="583">
        <f t="shared" si="3"/>
        <v>4549.1397970193539</v>
      </c>
      <c r="AX10" s="583">
        <f t="shared" si="3"/>
        <v>4576.447427858956</v>
      </c>
      <c r="AY10" s="583">
        <f t="shared" si="3"/>
        <v>4596.9149584341858</v>
      </c>
      <c r="AZ10" s="583">
        <f t="shared" si="3"/>
        <v>4609.322129184492</v>
      </c>
      <c r="BA10" s="583">
        <f t="shared" si="3"/>
        <v>4618.0264322636476</v>
      </c>
    </row>
    <row r="11" spans="1:53">
      <c r="Q11" s="582" t="s">
        <v>132</v>
      </c>
      <c r="R11" s="583"/>
      <c r="S11" s="583">
        <f>S35</f>
        <v>29122</v>
      </c>
      <c r="T11" s="583">
        <f t="shared" ref="T11:BA11" si="4">T35</f>
        <v>28992</v>
      </c>
      <c r="U11" s="583">
        <f t="shared" si="4"/>
        <v>27506</v>
      </c>
      <c r="V11" s="583">
        <f t="shared" si="4"/>
        <v>26505</v>
      </c>
      <c r="W11" s="583">
        <f t="shared" si="4"/>
        <v>26068</v>
      </c>
      <c r="X11" s="583">
        <f t="shared" si="4"/>
        <v>24731</v>
      </c>
      <c r="Y11" s="583">
        <f t="shared" si="4"/>
        <v>23181</v>
      </c>
      <c r="Z11" s="583">
        <f t="shared" si="4"/>
        <v>22849</v>
      </c>
      <c r="AA11" s="583">
        <f t="shared" si="4"/>
        <v>23034</v>
      </c>
      <c r="AB11" s="583">
        <f t="shared" si="4"/>
        <v>22853</v>
      </c>
      <c r="AC11" s="583">
        <f t="shared" si="4"/>
        <v>22287</v>
      </c>
      <c r="AD11" s="583">
        <f t="shared" si="4"/>
        <v>20441</v>
      </c>
      <c r="AE11" s="583">
        <f t="shared" si="4"/>
        <v>19701</v>
      </c>
      <c r="AF11" s="583">
        <f t="shared" si="4"/>
        <v>19487</v>
      </c>
      <c r="AG11" s="583">
        <f t="shared" si="4"/>
        <v>18501</v>
      </c>
      <c r="AH11" s="583">
        <f t="shared" si="4"/>
        <v>17581</v>
      </c>
      <c r="AI11" s="583">
        <f t="shared" si="4"/>
        <v>15826</v>
      </c>
      <c r="AJ11" s="583">
        <f t="shared" si="4"/>
        <v>12973</v>
      </c>
      <c r="AK11" s="583">
        <f t="shared" si="4"/>
        <v>12973</v>
      </c>
      <c r="AL11" s="583">
        <f t="shared" si="4"/>
        <v>11515</v>
      </c>
      <c r="AM11" s="583">
        <f t="shared" si="4"/>
        <v>11515</v>
      </c>
      <c r="AN11" s="583">
        <f t="shared" si="4"/>
        <v>11515</v>
      </c>
      <c r="AO11" s="583">
        <f t="shared" si="4"/>
        <v>11488</v>
      </c>
      <c r="AP11" s="583">
        <f t="shared" si="4"/>
        <v>10193</v>
      </c>
      <c r="AQ11" s="583">
        <f t="shared" si="4"/>
        <v>10193</v>
      </c>
      <c r="AR11" s="583">
        <f t="shared" si="4"/>
        <v>10323</v>
      </c>
      <c r="AS11" s="583">
        <f t="shared" si="4"/>
        <v>10000</v>
      </c>
      <c r="AT11" s="583">
        <f t="shared" si="4"/>
        <v>9500</v>
      </c>
      <c r="AU11" s="583">
        <f t="shared" si="4"/>
        <v>9000</v>
      </c>
      <c r="AV11" s="583">
        <f t="shared" si="4"/>
        <v>8500</v>
      </c>
      <c r="AW11" s="583">
        <f t="shared" si="4"/>
        <v>8000</v>
      </c>
      <c r="AX11" s="583">
        <f t="shared" si="4"/>
        <v>7500</v>
      </c>
      <c r="AY11" s="583">
        <f t="shared" si="4"/>
        <v>7000</v>
      </c>
      <c r="AZ11" s="583">
        <f t="shared" si="4"/>
        <v>6500</v>
      </c>
      <c r="BA11" s="583">
        <f t="shared" si="4"/>
        <v>6000</v>
      </c>
    </row>
    <row r="12" spans="1:53">
      <c r="Q12" s="584" t="s">
        <v>133</v>
      </c>
      <c r="R12" s="583"/>
      <c r="S12" s="583">
        <f>S38</f>
        <v>12808</v>
      </c>
      <c r="T12" s="583">
        <f t="shared" ref="T12:BA12" si="5">T38</f>
        <v>12747</v>
      </c>
      <c r="U12" s="583">
        <f t="shared" si="5"/>
        <v>10377</v>
      </c>
      <c r="V12" s="583">
        <f t="shared" si="5"/>
        <v>6922</v>
      </c>
      <c r="W12" s="583">
        <f t="shared" si="5"/>
        <v>3272</v>
      </c>
      <c r="X12" s="583">
        <f t="shared" si="5"/>
        <v>1284</v>
      </c>
      <c r="Y12" s="583">
        <f t="shared" si="5"/>
        <v>1284</v>
      </c>
      <c r="Z12" s="583">
        <f t="shared" si="5"/>
        <v>0</v>
      </c>
      <c r="AA12" s="583">
        <f t="shared" si="5"/>
        <v>0</v>
      </c>
      <c r="AB12" s="583">
        <f t="shared" si="5"/>
        <v>0</v>
      </c>
      <c r="AC12" s="583">
        <f t="shared" si="5"/>
        <v>0</v>
      </c>
      <c r="AD12" s="583">
        <f t="shared" si="5"/>
        <v>0</v>
      </c>
      <c r="AE12" s="583">
        <f t="shared" si="5"/>
        <v>0</v>
      </c>
      <c r="AF12" s="583">
        <f t="shared" si="5"/>
        <v>0</v>
      </c>
      <c r="AG12" s="583">
        <f t="shared" si="5"/>
        <v>0</v>
      </c>
      <c r="AH12" s="583">
        <f t="shared" si="5"/>
        <v>0</v>
      </c>
      <c r="AI12" s="583">
        <f t="shared" si="5"/>
        <v>0</v>
      </c>
      <c r="AJ12" s="583">
        <f t="shared" si="5"/>
        <v>0</v>
      </c>
      <c r="AK12" s="583">
        <f t="shared" si="5"/>
        <v>0</v>
      </c>
      <c r="AL12" s="583">
        <f t="shared" si="5"/>
        <v>0</v>
      </c>
      <c r="AM12" s="583">
        <f t="shared" si="5"/>
        <v>0</v>
      </c>
      <c r="AN12" s="583">
        <f t="shared" si="5"/>
        <v>0</v>
      </c>
      <c r="AO12" s="583">
        <f t="shared" si="5"/>
        <v>0</v>
      </c>
      <c r="AP12" s="583">
        <f t="shared" si="5"/>
        <v>0</v>
      </c>
      <c r="AQ12" s="583">
        <f t="shared" si="5"/>
        <v>0</v>
      </c>
      <c r="AR12" s="583">
        <f t="shared" si="5"/>
        <v>0</v>
      </c>
      <c r="AS12" s="583">
        <f t="shared" si="5"/>
        <v>0</v>
      </c>
      <c r="AT12" s="583">
        <f t="shared" si="5"/>
        <v>0</v>
      </c>
      <c r="AU12" s="583">
        <f t="shared" si="5"/>
        <v>0</v>
      </c>
      <c r="AV12" s="583">
        <f t="shared" si="5"/>
        <v>0</v>
      </c>
      <c r="AW12" s="583">
        <f t="shared" si="5"/>
        <v>0</v>
      </c>
      <c r="AX12" s="583">
        <f t="shared" si="5"/>
        <v>0</v>
      </c>
      <c r="AY12" s="583">
        <f t="shared" si="5"/>
        <v>0</v>
      </c>
      <c r="AZ12" s="583">
        <f t="shared" si="5"/>
        <v>0</v>
      </c>
      <c r="BA12" s="583">
        <f t="shared" si="5"/>
        <v>0</v>
      </c>
    </row>
    <row r="13" spans="1:53">
      <c r="Q13" s="584" t="s">
        <v>134</v>
      </c>
      <c r="R13" s="583"/>
      <c r="S13" s="583">
        <f>S40+S70</f>
        <v>1743.1394464955686</v>
      </c>
      <c r="T13" s="583">
        <f t="shared" ref="T13:BA13" si="6">T40+T70</f>
        <v>1758.3525745165887</v>
      </c>
      <c r="U13" s="583">
        <f t="shared" si="6"/>
        <v>1773.4421337495503</v>
      </c>
      <c r="V13" s="583">
        <f t="shared" si="6"/>
        <v>1788.4070567237541</v>
      </c>
      <c r="W13" s="583">
        <f t="shared" si="6"/>
        <v>1799.3946284119429</v>
      </c>
      <c r="X13" s="583">
        <f t="shared" si="6"/>
        <v>1856.1638129298781</v>
      </c>
      <c r="Y13" s="583">
        <f t="shared" si="6"/>
        <v>1866.7110526883498</v>
      </c>
      <c r="Z13" s="583">
        <f t="shared" si="6"/>
        <v>1877.0321413941581</v>
      </c>
      <c r="AA13" s="583">
        <f t="shared" si="6"/>
        <v>1887.1221896913921</v>
      </c>
      <c r="AB13" s="583">
        <f t="shared" si="6"/>
        <v>1905.989027716297</v>
      </c>
      <c r="AC13" s="583">
        <f t="shared" si="6"/>
        <v>1915.6401671120377</v>
      </c>
      <c r="AD13" s="583">
        <f t="shared" si="6"/>
        <v>1925.0828236925033</v>
      </c>
      <c r="AE13" s="583">
        <f t="shared" si="6"/>
        <v>1934.3239372018979</v>
      </c>
      <c r="AF13" s="583">
        <f t="shared" si="6"/>
        <v>1943.3701886840072</v>
      </c>
      <c r="AG13" s="583">
        <f t="shared" si="6"/>
        <v>1952.2280158680762</v>
      </c>
      <c r="AH13" s="583">
        <f t="shared" si="6"/>
        <v>1960.903626896134</v>
      </c>
      <c r="AI13" s="583">
        <f t="shared" si="6"/>
        <v>1969.4030126530367</v>
      </c>
      <c r="AJ13" s="583">
        <f t="shared" si="6"/>
        <v>1977.7319579108821</v>
      </c>
      <c r="AK13" s="583">
        <f t="shared" si="6"/>
        <v>1985.8857259578153</v>
      </c>
      <c r="AL13" s="583">
        <f t="shared" si="6"/>
        <v>1993.8590142301341</v>
      </c>
      <c r="AM13" s="583">
        <f t="shared" si="6"/>
        <v>2001.645866320066</v>
      </c>
      <c r="AN13" s="583">
        <f t="shared" si="6"/>
        <v>2009.2395589538437</v>
      </c>
      <c r="AO13" s="583">
        <f t="shared" si="6"/>
        <v>2016.6324549604699</v>
      </c>
      <c r="AP13" s="583">
        <f t="shared" si="6"/>
        <v>2023.8158087714237</v>
      </c>
      <c r="AQ13" s="583">
        <f t="shared" si="6"/>
        <v>2030.7795036475698</v>
      </c>
      <c r="AR13" s="583">
        <f t="shared" si="6"/>
        <v>2037.511687261122</v>
      </c>
      <c r="AS13" s="583">
        <f t="shared" si="6"/>
        <v>2081.9982496253592</v>
      </c>
      <c r="AT13" s="583">
        <f t="shared" si="6"/>
        <v>2138.2220439966186</v>
      </c>
      <c r="AU13" s="583">
        <f t="shared" si="6"/>
        <v>2194.1616616113597</v>
      </c>
      <c r="AV13" s="583">
        <f t="shared" si="6"/>
        <v>2249.7893658592529</v>
      </c>
      <c r="AW13" s="583">
        <f t="shared" si="6"/>
        <v>2305.0672542413313</v>
      </c>
      <c r="AX13" s="583">
        <f t="shared" si="6"/>
        <v>2359.9390038530801</v>
      </c>
      <c r="AY13" s="583">
        <f t="shared" si="6"/>
        <v>2414.306954187532</v>
      </c>
      <c r="AZ13" s="583">
        <f t="shared" si="6"/>
        <v>2467.8969619628469</v>
      </c>
      <c r="BA13" s="583">
        <f t="shared" si="6"/>
        <v>2521.0654679902555</v>
      </c>
    </row>
    <row r="14" spans="1:53">
      <c r="Q14" s="584" t="s">
        <v>135</v>
      </c>
      <c r="R14" s="583"/>
      <c r="S14" s="583">
        <f>S41</f>
        <v>3800</v>
      </c>
      <c r="T14" s="583">
        <f t="shared" ref="T14:BA14" si="7">T41</f>
        <v>4005</v>
      </c>
      <c r="U14" s="583">
        <f t="shared" si="7"/>
        <v>4005</v>
      </c>
      <c r="V14" s="583">
        <f t="shared" si="7"/>
        <v>4005</v>
      </c>
      <c r="W14" s="583">
        <f t="shared" si="7"/>
        <v>5005</v>
      </c>
      <c r="X14" s="583">
        <f t="shared" si="7"/>
        <v>6005</v>
      </c>
      <c r="Y14" s="583">
        <f t="shared" si="7"/>
        <v>7405</v>
      </c>
      <c r="Z14" s="583">
        <f t="shared" si="7"/>
        <v>9805</v>
      </c>
      <c r="AA14" s="583">
        <f t="shared" si="7"/>
        <v>11205</v>
      </c>
      <c r="AB14" s="583">
        <f t="shared" si="7"/>
        <v>11205</v>
      </c>
      <c r="AC14" s="583">
        <f t="shared" si="7"/>
        <v>13605</v>
      </c>
      <c r="AD14" s="583">
        <f t="shared" si="7"/>
        <v>15005</v>
      </c>
      <c r="AE14" s="583">
        <f t="shared" si="7"/>
        <v>15005</v>
      </c>
      <c r="AF14" s="583">
        <f t="shared" si="7"/>
        <v>15005</v>
      </c>
      <c r="AG14" s="583">
        <f t="shared" si="7"/>
        <v>15005</v>
      </c>
      <c r="AH14" s="583">
        <f t="shared" si="7"/>
        <v>15005</v>
      </c>
      <c r="AI14" s="583">
        <f t="shared" si="7"/>
        <v>15005</v>
      </c>
      <c r="AJ14" s="583">
        <f t="shared" si="7"/>
        <v>15005</v>
      </c>
      <c r="AK14" s="583">
        <f t="shared" si="7"/>
        <v>15005</v>
      </c>
      <c r="AL14" s="583">
        <f t="shared" si="7"/>
        <v>15005</v>
      </c>
      <c r="AM14" s="583">
        <f t="shared" si="7"/>
        <v>15005</v>
      </c>
      <c r="AN14" s="583">
        <f t="shared" si="7"/>
        <v>15005</v>
      </c>
      <c r="AO14" s="583">
        <f t="shared" si="7"/>
        <v>15005</v>
      </c>
      <c r="AP14" s="583">
        <f t="shared" si="7"/>
        <v>15005</v>
      </c>
      <c r="AQ14" s="583">
        <f t="shared" si="7"/>
        <v>15005</v>
      </c>
      <c r="AR14" s="583">
        <f t="shared" si="7"/>
        <v>15005</v>
      </c>
      <c r="AS14" s="583">
        <f t="shared" si="7"/>
        <v>15005</v>
      </c>
      <c r="AT14" s="583">
        <f t="shared" si="7"/>
        <v>15005</v>
      </c>
      <c r="AU14" s="583">
        <f t="shared" si="7"/>
        <v>15005</v>
      </c>
      <c r="AV14" s="583">
        <f t="shared" si="7"/>
        <v>15005</v>
      </c>
      <c r="AW14" s="583">
        <f t="shared" si="7"/>
        <v>15005</v>
      </c>
      <c r="AX14" s="583">
        <f t="shared" si="7"/>
        <v>15005</v>
      </c>
      <c r="AY14" s="583">
        <f t="shared" si="7"/>
        <v>15005</v>
      </c>
      <c r="AZ14" s="583">
        <f t="shared" si="7"/>
        <v>15005</v>
      </c>
      <c r="BA14" s="583">
        <f t="shared" si="7"/>
        <v>15005</v>
      </c>
    </row>
    <row r="15" spans="1:53">
      <c r="Q15" s="125" t="s">
        <v>136</v>
      </c>
      <c r="R15" s="583"/>
      <c r="S15" s="583">
        <f>S46+S71</f>
        <v>56</v>
      </c>
      <c r="T15" s="583">
        <f t="shared" ref="T15:BA15" si="8">T46+T71</f>
        <v>62.5</v>
      </c>
      <c r="U15" s="583">
        <f t="shared" si="8"/>
        <v>62.5</v>
      </c>
      <c r="V15" s="583">
        <f t="shared" si="8"/>
        <v>73</v>
      </c>
      <c r="W15" s="583">
        <f t="shared" si="8"/>
        <v>74.2</v>
      </c>
      <c r="X15" s="583">
        <f t="shared" si="8"/>
        <v>84.2</v>
      </c>
      <c r="Y15" s="583">
        <f t="shared" si="8"/>
        <v>94.2</v>
      </c>
      <c r="Z15" s="583">
        <f t="shared" si="8"/>
        <v>104.2</v>
      </c>
      <c r="AA15" s="583">
        <f t="shared" si="8"/>
        <v>114.2</v>
      </c>
      <c r="AB15" s="583">
        <f t="shared" si="8"/>
        <v>485.2</v>
      </c>
      <c r="AC15" s="583">
        <f t="shared" si="8"/>
        <v>495.2</v>
      </c>
      <c r="AD15" s="583">
        <f t="shared" si="8"/>
        <v>661.2</v>
      </c>
      <c r="AE15" s="583">
        <f t="shared" si="8"/>
        <v>754.2</v>
      </c>
      <c r="AF15" s="583">
        <f t="shared" si="8"/>
        <v>1017.2</v>
      </c>
      <c r="AG15" s="583">
        <f t="shared" si="8"/>
        <v>1087.2</v>
      </c>
      <c r="AH15" s="583">
        <f t="shared" si="8"/>
        <v>1097.2</v>
      </c>
      <c r="AI15" s="583">
        <f t="shared" si="8"/>
        <v>1127.2</v>
      </c>
      <c r="AJ15" s="583">
        <f t="shared" si="8"/>
        <v>1137.2</v>
      </c>
      <c r="AK15" s="583">
        <f t="shared" si="8"/>
        <v>1657.2</v>
      </c>
      <c r="AL15" s="583">
        <f t="shared" si="8"/>
        <v>2157.1999999999998</v>
      </c>
      <c r="AM15" s="583">
        <f t="shared" si="8"/>
        <v>2667.2</v>
      </c>
      <c r="AN15" s="583">
        <f t="shared" si="8"/>
        <v>2667.2</v>
      </c>
      <c r="AO15" s="583">
        <f t="shared" si="8"/>
        <v>2667.2</v>
      </c>
      <c r="AP15" s="583">
        <f t="shared" si="8"/>
        <v>2667.2</v>
      </c>
      <c r="AQ15" s="583">
        <f t="shared" si="8"/>
        <v>2667.2</v>
      </c>
      <c r="AR15" s="583">
        <f t="shared" si="8"/>
        <v>3167.2</v>
      </c>
      <c r="AS15" s="583">
        <f t="shared" si="8"/>
        <v>3167.2</v>
      </c>
      <c r="AT15" s="583">
        <f t="shared" si="8"/>
        <v>3660.2</v>
      </c>
      <c r="AU15" s="583">
        <f t="shared" si="8"/>
        <v>3660.2</v>
      </c>
      <c r="AV15" s="583">
        <f t="shared" si="8"/>
        <v>4160.2</v>
      </c>
      <c r="AW15" s="583">
        <f t="shared" si="8"/>
        <v>4160.2</v>
      </c>
      <c r="AX15" s="583">
        <f t="shared" si="8"/>
        <v>4660.2</v>
      </c>
      <c r="AY15" s="583">
        <f t="shared" si="8"/>
        <v>5060.2</v>
      </c>
      <c r="AZ15" s="583">
        <f t="shared" si="8"/>
        <v>5460.2</v>
      </c>
      <c r="BA15" s="583">
        <f t="shared" si="8"/>
        <v>5860.2</v>
      </c>
    </row>
    <row r="16" spans="1:53">
      <c r="Q16" s="584" t="s">
        <v>137</v>
      </c>
      <c r="R16" s="583"/>
      <c r="S16" s="583">
        <f>S42</f>
        <v>8974</v>
      </c>
      <c r="T16" s="583">
        <f t="shared" ref="T16:BA16" si="9">T42</f>
        <v>8974</v>
      </c>
      <c r="U16" s="583">
        <f t="shared" si="9"/>
        <v>8974</v>
      </c>
      <c r="V16" s="583">
        <f t="shared" si="9"/>
        <v>8974</v>
      </c>
      <c r="W16" s="583">
        <f t="shared" si="9"/>
        <v>8974</v>
      </c>
      <c r="X16" s="583">
        <f t="shared" si="9"/>
        <v>8974</v>
      </c>
      <c r="Y16" s="583">
        <f t="shared" si="9"/>
        <v>8027</v>
      </c>
      <c r="Z16" s="583">
        <f t="shared" si="9"/>
        <v>7115</v>
      </c>
      <c r="AA16" s="583">
        <f t="shared" si="9"/>
        <v>4752</v>
      </c>
      <c r="AB16" s="583">
        <f t="shared" si="9"/>
        <v>4752</v>
      </c>
      <c r="AC16" s="583">
        <f t="shared" si="9"/>
        <v>4752</v>
      </c>
      <c r="AD16" s="583">
        <f t="shared" si="9"/>
        <v>4752</v>
      </c>
      <c r="AE16" s="583">
        <f t="shared" si="9"/>
        <v>3832</v>
      </c>
      <c r="AF16" s="583">
        <f t="shared" si="9"/>
        <v>2616</v>
      </c>
      <c r="AG16" s="583">
        <f t="shared" si="9"/>
        <v>4016</v>
      </c>
      <c r="AH16" s="583">
        <f t="shared" si="9"/>
        <v>5686</v>
      </c>
      <c r="AI16" s="583">
        <f t="shared" si="9"/>
        <v>5686</v>
      </c>
      <c r="AJ16" s="583">
        <f t="shared" si="9"/>
        <v>7356</v>
      </c>
      <c r="AK16" s="583">
        <f t="shared" si="9"/>
        <v>7356</v>
      </c>
      <c r="AL16" s="583">
        <f t="shared" si="9"/>
        <v>9026</v>
      </c>
      <c r="AM16" s="583">
        <f t="shared" si="9"/>
        <v>9026</v>
      </c>
      <c r="AN16" s="583">
        <f t="shared" si="9"/>
        <v>9026</v>
      </c>
      <c r="AO16" s="583">
        <f t="shared" si="9"/>
        <v>9026</v>
      </c>
      <c r="AP16" s="583">
        <f t="shared" si="9"/>
        <v>9026</v>
      </c>
      <c r="AQ16" s="583">
        <f t="shared" si="9"/>
        <v>9026</v>
      </c>
      <c r="AR16" s="583">
        <f t="shared" si="9"/>
        <v>9026</v>
      </c>
      <c r="AS16" s="583">
        <f t="shared" si="9"/>
        <v>9500</v>
      </c>
      <c r="AT16" s="583">
        <f t="shared" si="9"/>
        <v>10000</v>
      </c>
      <c r="AU16" s="583">
        <f t="shared" si="9"/>
        <v>10500</v>
      </c>
      <c r="AV16" s="583">
        <f t="shared" si="9"/>
        <v>11000</v>
      </c>
      <c r="AW16" s="583">
        <f t="shared" si="9"/>
        <v>11500</v>
      </c>
      <c r="AX16" s="583">
        <f t="shared" si="9"/>
        <v>12500</v>
      </c>
      <c r="AY16" s="583">
        <f t="shared" si="9"/>
        <v>13600</v>
      </c>
      <c r="AZ16" s="583">
        <f t="shared" si="9"/>
        <v>14600</v>
      </c>
      <c r="BA16" s="583">
        <f t="shared" si="9"/>
        <v>16200</v>
      </c>
    </row>
    <row r="17" spans="17:53">
      <c r="Q17" s="582" t="s">
        <v>138</v>
      </c>
      <c r="R17" s="583"/>
      <c r="S17" s="583">
        <f t="shared" ref="S17:BA17" si="10">S43+S72</f>
        <v>5077.8</v>
      </c>
      <c r="T17" s="583">
        <f t="shared" si="10"/>
        <v>5077.8</v>
      </c>
      <c r="U17" s="583">
        <f t="shared" si="10"/>
        <v>6889.8</v>
      </c>
      <c r="V17" s="583">
        <f t="shared" si="10"/>
        <v>8492.7999999999993</v>
      </c>
      <c r="W17" s="583">
        <f t="shared" si="10"/>
        <v>9427.7999999999993</v>
      </c>
      <c r="X17" s="583">
        <f t="shared" si="10"/>
        <v>9827.7999999999993</v>
      </c>
      <c r="Y17" s="583">
        <f t="shared" si="10"/>
        <v>10127.799999999999</v>
      </c>
      <c r="Z17" s="583">
        <f t="shared" si="10"/>
        <v>11931.7</v>
      </c>
      <c r="AA17" s="583">
        <f t="shared" si="10"/>
        <v>13627.7</v>
      </c>
      <c r="AB17" s="583">
        <f t="shared" si="10"/>
        <v>14872.7</v>
      </c>
      <c r="AC17" s="583">
        <f t="shared" si="10"/>
        <v>16588.7</v>
      </c>
      <c r="AD17" s="583">
        <f t="shared" si="10"/>
        <v>17338.7</v>
      </c>
      <c r="AE17" s="583">
        <f t="shared" si="10"/>
        <v>17838.7</v>
      </c>
      <c r="AF17" s="583">
        <f t="shared" si="10"/>
        <v>18338.7</v>
      </c>
      <c r="AG17" s="583">
        <f t="shared" si="10"/>
        <v>19338.7</v>
      </c>
      <c r="AH17" s="583">
        <f t="shared" si="10"/>
        <v>19838.7</v>
      </c>
      <c r="AI17" s="583">
        <f t="shared" si="10"/>
        <v>21338.7</v>
      </c>
      <c r="AJ17" s="583">
        <f t="shared" si="10"/>
        <v>21838.7</v>
      </c>
      <c r="AK17" s="583">
        <f t="shared" si="10"/>
        <v>22838.7</v>
      </c>
      <c r="AL17" s="583">
        <f t="shared" si="10"/>
        <v>23338.7</v>
      </c>
      <c r="AM17" s="583">
        <f t="shared" si="10"/>
        <v>23838.7</v>
      </c>
      <c r="AN17" s="583">
        <f t="shared" si="10"/>
        <v>23838.7</v>
      </c>
      <c r="AO17" s="583">
        <f t="shared" si="10"/>
        <v>23838.7</v>
      </c>
      <c r="AP17" s="583">
        <f t="shared" si="10"/>
        <v>23838.7</v>
      </c>
      <c r="AQ17" s="583">
        <f t="shared" si="10"/>
        <v>23838.7</v>
      </c>
      <c r="AR17" s="583">
        <f t="shared" si="10"/>
        <v>23838.7</v>
      </c>
      <c r="AS17" s="583">
        <f t="shared" si="10"/>
        <v>23838.7</v>
      </c>
      <c r="AT17" s="583">
        <f t="shared" si="10"/>
        <v>23838.7</v>
      </c>
      <c r="AU17" s="583">
        <f t="shared" si="10"/>
        <v>23838.7</v>
      </c>
      <c r="AV17" s="583">
        <f t="shared" si="10"/>
        <v>23838.7</v>
      </c>
      <c r="AW17" s="583">
        <f t="shared" si="10"/>
        <v>23838.7</v>
      </c>
      <c r="AX17" s="583">
        <f t="shared" si="10"/>
        <v>23838.7</v>
      </c>
      <c r="AY17" s="583">
        <f t="shared" si="10"/>
        <v>23838.7</v>
      </c>
      <c r="AZ17" s="583">
        <f t="shared" si="10"/>
        <v>23838.7</v>
      </c>
      <c r="BA17" s="583">
        <f t="shared" si="10"/>
        <v>23838.7</v>
      </c>
    </row>
    <row r="18" spans="17:53">
      <c r="Q18" s="582" t="s">
        <v>139</v>
      </c>
      <c r="R18" s="583"/>
      <c r="S18" s="583">
        <f t="shared" ref="S18:BA18" si="11">S44+S73</f>
        <v>10379.654856003512</v>
      </c>
      <c r="T18" s="583">
        <f t="shared" si="11"/>
        <v>11385.7316961078</v>
      </c>
      <c r="U18" s="583">
        <f t="shared" si="11"/>
        <v>12258.549878217298</v>
      </c>
      <c r="V18" s="583">
        <f t="shared" si="11"/>
        <v>12540.321469432274</v>
      </c>
      <c r="W18" s="583">
        <f t="shared" si="11"/>
        <v>12792.589873890243</v>
      </c>
      <c r="X18" s="583">
        <f t="shared" si="11"/>
        <v>12971.816198736909</v>
      </c>
      <c r="Y18" s="583">
        <f t="shared" si="11"/>
        <v>13358.478036852253</v>
      </c>
      <c r="Z18" s="583">
        <f t="shared" si="11"/>
        <v>14206.559999327221</v>
      </c>
      <c r="AA18" s="583">
        <f t="shared" si="11"/>
        <v>15586.872638423158</v>
      </c>
      <c r="AB18" s="583">
        <f t="shared" si="11"/>
        <v>16458.580712152354</v>
      </c>
      <c r="AC18" s="583">
        <f t="shared" si="11"/>
        <v>17109.849711989096</v>
      </c>
      <c r="AD18" s="583">
        <f t="shared" si="11"/>
        <v>17320.846653685549</v>
      </c>
      <c r="AE18" s="583">
        <f t="shared" si="11"/>
        <v>17605.740812550903</v>
      </c>
      <c r="AF18" s="583">
        <f t="shared" si="11"/>
        <v>17694.704414666157</v>
      </c>
      <c r="AG18" s="583">
        <f t="shared" si="11"/>
        <v>17782.990037189404</v>
      </c>
      <c r="AH18" s="583">
        <f t="shared" si="11"/>
        <v>17870.631588771867</v>
      </c>
      <c r="AI18" s="583">
        <f t="shared" si="11"/>
        <v>17957.660518675824</v>
      </c>
      <c r="AJ18" s="583">
        <f t="shared" si="11"/>
        <v>18044.106048677935</v>
      </c>
      <c r="AK18" s="583">
        <f t="shared" si="11"/>
        <v>18127.072121845827</v>
      </c>
      <c r="AL18" s="583">
        <f t="shared" si="11"/>
        <v>18206.730260361397</v>
      </c>
      <c r="AM18" s="583">
        <f t="shared" si="11"/>
        <v>18283.24300020744</v>
      </c>
      <c r="AN18" s="583">
        <f t="shared" si="11"/>
        <v>18356.764401210174</v>
      </c>
      <c r="AO18" s="583">
        <f t="shared" si="11"/>
        <v>18427.440523566605</v>
      </c>
      <c r="AP18" s="583">
        <f t="shared" si="11"/>
        <v>18495.409873657991</v>
      </c>
      <c r="AQ18" s="583">
        <f t="shared" si="11"/>
        <v>18560.803821637939</v>
      </c>
      <c r="AR18" s="583">
        <f t="shared" si="11"/>
        <v>18623.746993015466</v>
      </c>
      <c r="AS18" s="583">
        <f t="shared" si="11"/>
        <v>18684.357636222092</v>
      </c>
      <c r="AT18" s="583">
        <f t="shared" si="11"/>
        <v>18742.747967952138</v>
      </c>
      <c r="AU18" s="583">
        <f t="shared" si="11"/>
        <v>18799.024497891216</v>
      </c>
      <c r="AV18" s="583">
        <f t="shared" si="11"/>
        <v>18853.288334295885</v>
      </c>
      <c r="AW18" s="583">
        <f t="shared" si="11"/>
        <v>18905.635471753965</v>
      </c>
      <c r="AX18" s="583">
        <f t="shared" si="11"/>
        <v>18956.157062337272</v>
      </c>
      <c r="AY18" s="583">
        <f t="shared" si="11"/>
        <v>19004.939671254579</v>
      </c>
      <c r="AZ18" s="583">
        <f t="shared" si="11"/>
        <v>19052.065518019943</v>
      </c>
      <c r="BA18" s="583">
        <f t="shared" si="11"/>
        <v>19097.612704069201</v>
      </c>
    </row>
    <row r="19" spans="17:53">
      <c r="Q19" s="584" t="s">
        <v>140</v>
      </c>
      <c r="R19" s="583"/>
      <c r="S19" s="583">
        <f>S45+S76</f>
        <v>11313.874994769996</v>
      </c>
      <c r="T19" s="583">
        <f t="shared" ref="T19:BA19" si="12">T45+T76</f>
        <v>12263.747496208805</v>
      </c>
      <c r="U19" s="583">
        <f t="shared" si="12"/>
        <v>12808.306869784796</v>
      </c>
      <c r="V19" s="583">
        <f t="shared" si="12"/>
        <v>13335.193475765074</v>
      </c>
      <c r="W19" s="583">
        <f t="shared" si="12"/>
        <v>13842.411385891315</v>
      </c>
      <c r="X19" s="583">
        <f t="shared" si="12"/>
        <v>14382.496228356727</v>
      </c>
      <c r="Y19" s="583">
        <f t="shared" si="12"/>
        <v>15049.317211898528</v>
      </c>
      <c r="Z19" s="583">
        <f t="shared" si="12"/>
        <v>15763.95545581957</v>
      </c>
      <c r="AA19" s="583">
        <f t="shared" si="12"/>
        <v>16673.652266112116</v>
      </c>
      <c r="AB19" s="583">
        <f t="shared" si="12"/>
        <v>17871.342563548729</v>
      </c>
      <c r="AC19" s="583">
        <f t="shared" si="12"/>
        <v>19115.412821319405</v>
      </c>
      <c r="AD19" s="583">
        <f t="shared" si="12"/>
        <v>20474.56177271908</v>
      </c>
      <c r="AE19" s="583">
        <f t="shared" si="12"/>
        <v>21747.714069693975</v>
      </c>
      <c r="AF19" s="583">
        <f t="shared" si="12"/>
        <v>22733.963667176911</v>
      </c>
      <c r="AG19" s="583">
        <f t="shared" si="12"/>
        <v>23632.535023463544</v>
      </c>
      <c r="AH19" s="583">
        <f t="shared" si="12"/>
        <v>24442.75554549072</v>
      </c>
      <c r="AI19" s="583">
        <f t="shared" si="12"/>
        <v>25164.03543606036</v>
      </c>
      <c r="AJ19" s="583">
        <f t="shared" si="12"/>
        <v>25845.85258615253</v>
      </c>
      <c r="AK19" s="583">
        <f t="shared" si="12"/>
        <v>26637.741008496378</v>
      </c>
      <c r="AL19" s="583">
        <f t="shared" si="12"/>
        <v>27160.324260118112</v>
      </c>
      <c r="AM19" s="583">
        <f t="shared" si="12"/>
        <v>27642.295892542577</v>
      </c>
      <c r="AN19" s="583">
        <f t="shared" si="12"/>
        <v>28040.218482338911</v>
      </c>
      <c r="AO19" s="583">
        <f t="shared" si="12"/>
        <v>28399.943908892797</v>
      </c>
      <c r="AP19" s="583">
        <f t="shared" si="12"/>
        <v>28709.264560115025</v>
      </c>
      <c r="AQ19" s="583">
        <f t="shared" si="12"/>
        <v>29018.585211337297</v>
      </c>
      <c r="AR19" s="583">
        <f t="shared" si="12"/>
        <v>29302.905862559492</v>
      </c>
      <c r="AS19" s="583">
        <f t="shared" si="12"/>
        <v>29587.226513781694</v>
      </c>
      <c r="AT19" s="583">
        <f t="shared" si="12"/>
        <v>29871.547165003994</v>
      </c>
      <c r="AU19" s="583">
        <f t="shared" si="12"/>
        <v>30155.867816226193</v>
      </c>
      <c r="AV19" s="583">
        <f t="shared" si="12"/>
        <v>30440.188467448395</v>
      </c>
      <c r="AW19" s="583">
        <f t="shared" si="12"/>
        <v>30724.509118670692</v>
      </c>
      <c r="AX19" s="583">
        <f t="shared" si="12"/>
        <v>31008.829769892895</v>
      </c>
      <c r="AY19" s="583">
        <f t="shared" si="12"/>
        <v>31293.150421115097</v>
      </c>
      <c r="AZ19" s="583">
        <f t="shared" si="12"/>
        <v>31577.471072337394</v>
      </c>
      <c r="BA19" s="583">
        <f t="shared" si="12"/>
        <v>31861.791723559494</v>
      </c>
    </row>
    <row r="20" spans="17:53">
      <c r="Q20" s="585" t="s">
        <v>141</v>
      </c>
      <c r="R20" s="583"/>
      <c r="S20" s="583">
        <f>S39+S75</f>
        <v>2974.3656562199767</v>
      </c>
      <c r="T20" s="583">
        <f t="shared" ref="T20:BA20" si="13">T39+T75</f>
        <v>3436.2528338296388</v>
      </c>
      <c r="U20" s="583">
        <f t="shared" si="13"/>
        <v>4071.8739835013012</v>
      </c>
      <c r="V20" s="583">
        <f t="shared" si="13"/>
        <v>4858.4425639105202</v>
      </c>
      <c r="W20" s="583">
        <f t="shared" si="13"/>
        <v>5233.1437455285686</v>
      </c>
      <c r="X20" s="583">
        <f t="shared" si="13"/>
        <v>5681.7268894002382</v>
      </c>
      <c r="Y20" s="583">
        <f t="shared" si="13"/>
        <v>6112.0321426392666</v>
      </c>
      <c r="Z20" s="583">
        <f t="shared" si="13"/>
        <v>6647.356281136188</v>
      </c>
      <c r="AA20" s="583">
        <f t="shared" si="13"/>
        <v>7260.9136329436005</v>
      </c>
      <c r="AB20" s="583">
        <f t="shared" si="13"/>
        <v>7924.8913401344053</v>
      </c>
      <c r="AC20" s="583">
        <f t="shared" si="13"/>
        <v>8585.8319472019666</v>
      </c>
      <c r="AD20" s="583">
        <f t="shared" si="13"/>
        <v>9244.8122211123791</v>
      </c>
      <c r="AE20" s="583">
        <f t="shared" si="13"/>
        <v>9967.2913581151861</v>
      </c>
      <c r="AF20" s="583">
        <f t="shared" si="13"/>
        <v>10770.785250437761</v>
      </c>
      <c r="AG20" s="583">
        <f t="shared" si="13"/>
        <v>11315.679230956208</v>
      </c>
      <c r="AH20" s="583">
        <f t="shared" si="13"/>
        <v>11747.098583711024</v>
      </c>
      <c r="AI20" s="583">
        <f t="shared" si="13"/>
        <v>12126.600152809997</v>
      </c>
      <c r="AJ20" s="583">
        <f t="shared" si="13"/>
        <v>12444.720142495289</v>
      </c>
      <c r="AK20" s="583">
        <f t="shared" si="13"/>
        <v>12693.327587745081</v>
      </c>
      <c r="AL20" s="583">
        <f t="shared" si="13"/>
        <v>12799.97982565159</v>
      </c>
      <c r="AM20" s="583">
        <f t="shared" si="13"/>
        <v>12866.51834548837</v>
      </c>
      <c r="AN20" s="583">
        <f t="shared" si="13"/>
        <v>12892.13043309077</v>
      </c>
      <c r="AO20" s="583">
        <f t="shared" si="13"/>
        <v>12917.832200459459</v>
      </c>
      <c r="AP20" s="583">
        <f t="shared" si="13"/>
        <v>12943.624208092977</v>
      </c>
      <c r="AQ20" s="583">
        <f t="shared" si="13"/>
        <v>12955.105327850446</v>
      </c>
      <c r="AR20" s="583">
        <f t="shared" si="13"/>
        <v>12966.60106709482</v>
      </c>
      <c r="AS20" s="583">
        <f t="shared" si="13"/>
        <v>12978.111462374813</v>
      </c>
      <c r="AT20" s="583">
        <f t="shared" si="13"/>
        <v>12989.636550330519</v>
      </c>
      <c r="AU20" s="583">
        <f t="shared" si="13"/>
        <v>13001.176367693624</v>
      </c>
      <c r="AV20" s="583">
        <f t="shared" si="13"/>
        <v>13012.730951287645</v>
      </c>
      <c r="AW20" s="583">
        <f t="shared" si="13"/>
        <v>13024.300338028164</v>
      </c>
      <c r="AX20" s="583">
        <f t="shared" si="13"/>
        <v>13035.884564923046</v>
      </c>
      <c r="AY20" s="583">
        <f t="shared" si="13"/>
        <v>13047.483669072673</v>
      </c>
      <c r="AZ20" s="583">
        <f t="shared" si="13"/>
        <v>13059.097687670186</v>
      </c>
      <c r="BA20" s="583">
        <f t="shared" si="13"/>
        <v>13070.726658001704</v>
      </c>
    </row>
    <row r="21" spans="17:53">
      <c r="Q21" s="585" t="s">
        <v>142</v>
      </c>
      <c r="R21" s="583"/>
      <c r="S21" s="583">
        <f>S47+S74</f>
        <v>2794.4655455146894</v>
      </c>
      <c r="T21" s="583">
        <f t="shared" ref="T21:BA21" si="14">T47+T74</f>
        <v>2897.341691695739</v>
      </c>
      <c r="U21" s="583">
        <f t="shared" si="14"/>
        <v>3239.4755305389185</v>
      </c>
      <c r="V21" s="583">
        <f t="shared" si="14"/>
        <v>3420.3827913478581</v>
      </c>
      <c r="W21" s="583">
        <f t="shared" si="14"/>
        <v>3646.3986158997518</v>
      </c>
      <c r="X21" s="583">
        <f t="shared" si="14"/>
        <v>3766.2812048967107</v>
      </c>
      <c r="Y21" s="583">
        <f t="shared" si="14"/>
        <v>3889.7752353012515</v>
      </c>
      <c r="Z21" s="583">
        <f t="shared" si="14"/>
        <v>4004.431598598876</v>
      </c>
      <c r="AA21" s="583">
        <f t="shared" si="14"/>
        <v>4133.7498813883021</v>
      </c>
      <c r="AB21" s="583">
        <f t="shared" si="14"/>
        <v>4270.6486612618201</v>
      </c>
      <c r="AC21" s="583">
        <f t="shared" si="14"/>
        <v>4450.242827885485</v>
      </c>
      <c r="AD21" s="583">
        <f t="shared" si="14"/>
        <v>4619.359911518266</v>
      </c>
      <c r="AE21" s="583">
        <f t="shared" si="14"/>
        <v>4809.6543954869285</v>
      </c>
      <c r="AF21" s="583">
        <f t="shared" si="14"/>
        <v>5008.1442236909606</v>
      </c>
      <c r="AG21" s="583">
        <f t="shared" si="14"/>
        <v>5239.5355617778405</v>
      </c>
      <c r="AH21" s="583">
        <f t="shared" si="14"/>
        <v>5435.7236390756698</v>
      </c>
      <c r="AI21" s="583">
        <f t="shared" si="14"/>
        <v>5617.2877814572075</v>
      </c>
      <c r="AJ21" s="583">
        <f t="shared" si="14"/>
        <v>5782.6050428169265</v>
      </c>
      <c r="AK21" s="583">
        <f t="shared" si="14"/>
        <v>5987.7521942975236</v>
      </c>
      <c r="AL21" s="583">
        <f t="shared" si="14"/>
        <v>6130.241892131683</v>
      </c>
      <c r="AM21" s="583">
        <f t="shared" si="14"/>
        <v>6252.6128132333488</v>
      </c>
      <c r="AN21" s="583">
        <f t="shared" si="14"/>
        <v>6325.8198652974215</v>
      </c>
      <c r="AO21" s="583">
        <f t="shared" si="14"/>
        <v>6373.1791454719751</v>
      </c>
      <c r="AP21" s="583">
        <f t="shared" si="14"/>
        <v>6399.659966501843</v>
      </c>
      <c r="AQ21" s="583">
        <f t="shared" si="14"/>
        <v>6407.3270630241932</v>
      </c>
      <c r="AR21" s="583">
        <f t="shared" si="14"/>
        <v>6424.9894478656324</v>
      </c>
      <c r="AS21" s="583">
        <f t="shared" si="14"/>
        <v>6448.4811068793333</v>
      </c>
      <c r="AT21" s="583">
        <f t="shared" si="14"/>
        <v>6477.9051401375054</v>
      </c>
      <c r="AU21" s="583">
        <f t="shared" si="14"/>
        <v>6515.4322251346703</v>
      </c>
      <c r="AV21" s="583">
        <f t="shared" si="14"/>
        <v>6560.9071828574261</v>
      </c>
      <c r="AW21" s="583">
        <f t="shared" si="14"/>
        <v>6613.0385198168187</v>
      </c>
      <c r="AX21" s="583">
        <f t="shared" si="14"/>
        <v>6671.8012218645226</v>
      </c>
      <c r="AY21" s="583">
        <f t="shared" si="14"/>
        <v>6733.0926978532607</v>
      </c>
      <c r="AZ21" s="583">
        <f t="shared" si="14"/>
        <v>6801.0132158627721</v>
      </c>
      <c r="BA21" s="583">
        <f t="shared" si="14"/>
        <v>6868.2658946026777</v>
      </c>
    </row>
    <row r="22" spans="17:53" ht="15">
      <c r="Q22" s="230" t="s">
        <v>147</v>
      </c>
      <c r="R22" s="232"/>
      <c r="S22" s="231">
        <f t="shared" ref="S22:BA22" si="15">SUM(S7:S21)</f>
        <v>99497.313098225612</v>
      </c>
      <c r="T22" s="231">
        <f t="shared" si="15"/>
        <v>102752.80823949643</v>
      </c>
      <c r="U22" s="231">
        <f t="shared" si="15"/>
        <v>103679.59971867077</v>
      </c>
      <c r="V22" s="231">
        <f t="shared" si="15"/>
        <v>104170.94654210281</v>
      </c>
      <c r="W22" s="231">
        <f t="shared" si="15"/>
        <v>103770.12660148673</v>
      </c>
      <c r="X22" s="231">
        <f t="shared" si="15"/>
        <v>103565.63814370761</v>
      </c>
      <c r="Y22" s="231">
        <f t="shared" si="15"/>
        <v>104607.63464588925</v>
      </c>
      <c r="Z22" s="231">
        <f t="shared" si="15"/>
        <v>108730.13373827335</v>
      </c>
      <c r="AA22" s="231">
        <f t="shared" si="15"/>
        <v>112761.91454520744</v>
      </c>
      <c r="AB22" s="231">
        <f t="shared" si="15"/>
        <v>117173.32541058814</v>
      </c>
      <c r="AC22" s="231">
        <f t="shared" si="15"/>
        <v>123611.49418296729</v>
      </c>
      <c r="AD22" s="231">
        <f t="shared" si="15"/>
        <v>126529.93368424545</v>
      </c>
      <c r="AE22" s="231">
        <f t="shared" si="15"/>
        <v>128021.61812448235</v>
      </c>
      <c r="AF22" s="231">
        <f t="shared" si="15"/>
        <v>130191.27102663043</v>
      </c>
      <c r="AG22" s="231">
        <f t="shared" si="15"/>
        <v>132323.65464711731</v>
      </c>
      <c r="AH22" s="231">
        <f t="shared" si="15"/>
        <v>135396.83024699605</v>
      </c>
      <c r="AI22" s="231">
        <f t="shared" si="15"/>
        <v>137091.73891500183</v>
      </c>
      <c r="AJ22" s="231">
        <f t="shared" si="15"/>
        <v>137599.30206493053</v>
      </c>
      <c r="AK22" s="231">
        <f t="shared" si="15"/>
        <v>140553.91880800875</v>
      </c>
      <c r="AL22" s="231">
        <f t="shared" si="15"/>
        <v>142776.64411284321</v>
      </c>
      <c r="AM22" s="231">
        <f t="shared" si="15"/>
        <v>144445.79441004235</v>
      </c>
      <c r="AN22" s="231">
        <f t="shared" si="15"/>
        <v>145155.80116728565</v>
      </c>
      <c r="AO22" s="231">
        <f t="shared" si="15"/>
        <v>145761.15277711221</v>
      </c>
      <c r="AP22" s="231">
        <f t="shared" si="15"/>
        <v>145083.542232885</v>
      </c>
      <c r="AQ22" s="231">
        <f t="shared" si="15"/>
        <v>145595.9132428274</v>
      </c>
      <c r="AR22" s="231">
        <f t="shared" si="15"/>
        <v>146789.34137136524</v>
      </c>
      <c r="AS22" s="231">
        <f t="shared" si="15"/>
        <v>147576.15333782963</v>
      </c>
      <c r="AT22" s="231">
        <f t="shared" si="15"/>
        <v>148656.83387918404</v>
      </c>
      <c r="AU22" s="231">
        <f t="shared" si="15"/>
        <v>149270.76183688466</v>
      </c>
      <c r="AV22" s="231">
        <f t="shared" si="15"/>
        <v>150377.79740361549</v>
      </c>
      <c r="AW22" s="231">
        <f t="shared" si="15"/>
        <v>150836.46835560643</v>
      </c>
      <c r="AX22" s="231">
        <f t="shared" si="15"/>
        <v>152271.11285269394</v>
      </c>
      <c r="AY22" s="231">
        <f t="shared" si="15"/>
        <v>153644.76101754903</v>
      </c>
      <c r="AZ22" s="231">
        <f t="shared" si="15"/>
        <v>155004.2724719976</v>
      </c>
      <c r="BA22" s="231">
        <f t="shared" si="15"/>
        <v>156928.93961634437</v>
      </c>
    </row>
    <row r="23" spans="17:53" ht="15">
      <c r="Q23" s="230" t="s">
        <v>343</v>
      </c>
      <c r="R23" s="232"/>
      <c r="S23" s="232">
        <v>60900.000000000007</v>
      </c>
      <c r="T23" s="232">
        <v>61800</v>
      </c>
      <c r="U23" s="232">
        <v>61100</v>
      </c>
      <c r="V23" s="232">
        <v>60700</v>
      </c>
      <c r="W23" s="232">
        <v>60200</v>
      </c>
      <c r="X23" s="232">
        <v>60000</v>
      </c>
      <c r="Y23" s="232">
        <v>59800</v>
      </c>
      <c r="Z23" s="232">
        <v>59900.000000000007</v>
      </c>
      <c r="AA23" s="232">
        <v>60000</v>
      </c>
      <c r="AB23" s="232">
        <v>60000</v>
      </c>
      <c r="AC23" s="232">
        <v>60300.000000000007</v>
      </c>
      <c r="AD23" s="232">
        <v>60400</v>
      </c>
      <c r="AE23" s="232">
        <v>60700</v>
      </c>
      <c r="AF23" s="232">
        <v>60900.000000000007</v>
      </c>
      <c r="AG23" s="232">
        <v>61200</v>
      </c>
      <c r="AH23" s="232">
        <v>61599.999999999993</v>
      </c>
      <c r="AI23" s="232">
        <v>61900</v>
      </c>
      <c r="AJ23" s="232">
        <v>62300</v>
      </c>
      <c r="AK23" s="232">
        <v>62500</v>
      </c>
      <c r="AL23" s="232">
        <v>62600</v>
      </c>
      <c r="AM23" s="232">
        <v>62600</v>
      </c>
      <c r="AN23" s="232">
        <v>62900</v>
      </c>
      <c r="AO23" s="232">
        <v>63200</v>
      </c>
      <c r="AP23" s="232">
        <v>63600.000000000007</v>
      </c>
      <c r="AQ23" s="232">
        <v>64000</v>
      </c>
      <c r="AR23" s="232">
        <v>64599.999999999993</v>
      </c>
      <c r="AS23" s="232">
        <v>65000</v>
      </c>
      <c r="AT23" s="232">
        <v>65500</v>
      </c>
      <c r="AU23" s="232">
        <v>66000</v>
      </c>
      <c r="AV23" s="232">
        <v>66500</v>
      </c>
      <c r="AW23" s="232">
        <v>66900</v>
      </c>
      <c r="AX23" s="232">
        <v>67500</v>
      </c>
      <c r="AY23" s="232">
        <v>68000</v>
      </c>
      <c r="AZ23" s="232">
        <v>68700</v>
      </c>
      <c r="BA23" s="232">
        <v>69500</v>
      </c>
    </row>
    <row r="24" spans="17:53">
      <c r="S24" s="586"/>
      <c r="T24" s="586"/>
      <c r="U24" s="586"/>
      <c r="V24" s="586"/>
      <c r="W24" s="586"/>
      <c r="X24" s="586"/>
      <c r="Y24" s="586"/>
      <c r="Z24" s="586"/>
      <c r="AA24" s="586"/>
      <c r="AB24" s="586"/>
      <c r="AC24" s="586"/>
      <c r="AD24" s="586"/>
      <c r="AE24" s="586"/>
      <c r="AF24" s="586"/>
      <c r="AG24" s="586"/>
      <c r="AH24" s="586"/>
      <c r="AI24" s="586"/>
      <c r="AJ24" s="586"/>
      <c r="AK24" s="586"/>
      <c r="AL24" s="586"/>
      <c r="AM24" s="586"/>
      <c r="AN24" s="586"/>
      <c r="AO24" s="586"/>
      <c r="AP24" s="586"/>
      <c r="AQ24" s="586"/>
      <c r="AR24" s="586"/>
    </row>
    <row r="30" spans="17:53" ht="15">
      <c r="Q30" s="224" t="s">
        <v>344</v>
      </c>
    </row>
    <row r="32" spans="17:53" ht="15">
      <c r="Q32" s="234" t="s">
        <v>148</v>
      </c>
      <c r="R32" s="149">
        <v>2015</v>
      </c>
      <c r="S32" s="149">
        <v>2016</v>
      </c>
      <c r="T32" s="149">
        <v>2017</v>
      </c>
      <c r="U32" s="149">
        <v>2018</v>
      </c>
      <c r="V32" s="149">
        <v>2019</v>
      </c>
      <c r="W32" s="149">
        <v>2020</v>
      </c>
      <c r="X32" s="149">
        <v>2021</v>
      </c>
      <c r="Y32" s="149">
        <v>2022</v>
      </c>
      <c r="Z32" s="149">
        <v>2023</v>
      </c>
      <c r="AA32" s="149">
        <v>2024</v>
      </c>
      <c r="AB32" s="149">
        <v>2025</v>
      </c>
      <c r="AC32" s="149">
        <v>2026</v>
      </c>
      <c r="AD32" s="149">
        <v>2027</v>
      </c>
      <c r="AE32" s="149">
        <v>2028</v>
      </c>
      <c r="AF32" s="149">
        <v>2029</v>
      </c>
      <c r="AG32" s="149">
        <v>2030</v>
      </c>
      <c r="AH32" s="149">
        <v>2031</v>
      </c>
      <c r="AI32" s="149">
        <v>2032</v>
      </c>
      <c r="AJ32" s="149">
        <v>2033</v>
      </c>
      <c r="AK32" s="149">
        <v>2034</v>
      </c>
      <c r="AL32" s="149">
        <v>2035</v>
      </c>
      <c r="AM32" s="149">
        <v>2036</v>
      </c>
      <c r="AN32" s="149">
        <v>2037</v>
      </c>
      <c r="AO32" s="149">
        <v>2038</v>
      </c>
      <c r="AP32" s="149">
        <v>2039</v>
      </c>
      <c r="AQ32" s="149">
        <v>2040</v>
      </c>
      <c r="AR32" s="149">
        <v>2041</v>
      </c>
      <c r="AS32" s="149">
        <v>2042</v>
      </c>
      <c r="AT32" s="149">
        <v>2043</v>
      </c>
      <c r="AU32" s="149">
        <v>2044</v>
      </c>
      <c r="AV32" s="149">
        <v>2045</v>
      </c>
      <c r="AW32" s="149">
        <v>2046</v>
      </c>
      <c r="AX32" s="149">
        <v>2047</v>
      </c>
      <c r="AY32" s="149">
        <v>2048</v>
      </c>
      <c r="AZ32" s="149">
        <v>2049</v>
      </c>
      <c r="BA32" s="149">
        <v>2050</v>
      </c>
    </row>
    <row r="33" spans="17:53">
      <c r="Q33" s="587" t="s">
        <v>124</v>
      </c>
      <c r="R33" s="237"/>
      <c r="S33" s="237">
        <v>2744</v>
      </c>
      <c r="T33" s="237">
        <v>2793</v>
      </c>
      <c r="U33" s="237">
        <v>2818</v>
      </c>
      <c r="V33" s="237">
        <v>2818</v>
      </c>
      <c r="W33" s="237">
        <v>2868</v>
      </c>
      <c r="X33" s="237">
        <v>2868</v>
      </c>
      <c r="Y33" s="237">
        <v>2868</v>
      </c>
      <c r="Z33" s="237">
        <v>2868</v>
      </c>
      <c r="AA33" s="237">
        <v>2868</v>
      </c>
      <c r="AB33" s="237">
        <v>2968</v>
      </c>
      <c r="AC33" s="237">
        <v>2968</v>
      </c>
      <c r="AD33" s="237">
        <v>2968</v>
      </c>
      <c r="AE33" s="237">
        <v>2968</v>
      </c>
      <c r="AF33" s="237">
        <v>3580</v>
      </c>
      <c r="AG33" s="237">
        <v>3580</v>
      </c>
      <c r="AH33" s="237">
        <v>3580</v>
      </c>
      <c r="AI33" s="237">
        <v>3980</v>
      </c>
      <c r="AJ33" s="237">
        <v>3980</v>
      </c>
      <c r="AK33" s="237">
        <v>3980</v>
      </c>
      <c r="AL33" s="237">
        <v>3980</v>
      </c>
      <c r="AM33" s="237">
        <v>3980</v>
      </c>
      <c r="AN33" s="237">
        <v>3980</v>
      </c>
      <c r="AO33" s="237">
        <v>3980</v>
      </c>
      <c r="AP33" s="237">
        <v>3980</v>
      </c>
      <c r="AQ33" s="237">
        <v>3980</v>
      </c>
      <c r="AR33" s="237">
        <v>3980</v>
      </c>
      <c r="AS33" s="237">
        <v>3980</v>
      </c>
      <c r="AT33" s="237">
        <v>3980</v>
      </c>
      <c r="AU33" s="237">
        <v>3980</v>
      </c>
      <c r="AV33" s="237">
        <v>3980</v>
      </c>
      <c r="AW33" s="237">
        <v>3980</v>
      </c>
      <c r="AX33" s="237">
        <v>3980</v>
      </c>
      <c r="AY33" s="237">
        <v>3980</v>
      </c>
      <c r="AZ33" s="237">
        <v>3980</v>
      </c>
      <c r="BA33" s="237">
        <v>3980</v>
      </c>
    </row>
    <row r="34" spans="17:53">
      <c r="Q34" s="587" t="s">
        <v>129</v>
      </c>
      <c r="R34" s="237"/>
      <c r="S34" s="237">
        <v>2099</v>
      </c>
      <c r="T34" s="237">
        <v>2099</v>
      </c>
      <c r="U34" s="237">
        <v>2099</v>
      </c>
      <c r="V34" s="237">
        <v>2489</v>
      </c>
      <c r="W34" s="237">
        <v>2489</v>
      </c>
      <c r="X34" s="237">
        <v>2774</v>
      </c>
      <c r="Y34" s="237">
        <v>2774</v>
      </c>
      <c r="Z34" s="237">
        <v>2774</v>
      </c>
      <c r="AA34" s="237">
        <v>2774</v>
      </c>
      <c r="AB34" s="237">
        <v>2774</v>
      </c>
      <c r="AC34" s="237">
        <v>2774</v>
      </c>
      <c r="AD34" s="237">
        <v>2674</v>
      </c>
      <c r="AE34" s="237">
        <v>2674</v>
      </c>
      <c r="AF34" s="237">
        <v>2674</v>
      </c>
      <c r="AG34" s="237">
        <v>2580</v>
      </c>
      <c r="AH34" s="237">
        <v>2580</v>
      </c>
      <c r="AI34" s="237">
        <v>2580</v>
      </c>
      <c r="AJ34" s="237">
        <v>2580</v>
      </c>
      <c r="AK34" s="237">
        <v>2580</v>
      </c>
      <c r="AL34" s="237">
        <v>2580</v>
      </c>
      <c r="AM34" s="237">
        <v>2580</v>
      </c>
      <c r="AN34" s="237">
        <v>2580</v>
      </c>
      <c r="AO34" s="237">
        <v>2580</v>
      </c>
      <c r="AP34" s="237">
        <v>2580</v>
      </c>
      <c r="AQ34" s="237">
        <v>2580</v>
      </c>
      <c r="AR34" s="237">
        <v>2580</v>
      </c>
      <c r="AS34" s="237">
        <v>2580</v>
      </c>
      <c r="AT34" s="237">
        <v>2580</v>
      </c>
      <c r="AU34" s="237">
        <v>2580</v>
      </c>
      <c r="AV34" s="237">
        <v>2580</v>
      </c>
      <c r="AW34" s="237">
        <v>2300</v>
      </c>
      <c r="AX34" s="237">
        <v>2100</v>
      </c>
      <c r="AY34" s="237">
        <v>1850</v>
      </c>
      <c r="AZ34" s="237">
        <v>1700</v>
      </c>
      <c r="BA34" s="237">
        <v>1500</v>
      </c>
    </row>
    <row r="35" spans="17:53">
      <c r="Q35" s="587" t="s">
        <v>132</v>
      </c>
      <c r="R35" s="237"/>
      <c r="S35" s="237">
        <v>29122</v>
      </c>
      <c r="T35" s="237">
        <v>28992</v>
      </c>
      <c r="U35" s="237">
        <v>27506</v>
      </c>
      <c r="V35" s="237">
        <v>26505</v>
      </c>
      <c r="W35" s="237">
        <v>26068</v>
      </c>
      <c r="X35" s="237">
        <v>24731</v>
      </c>
      <c r="Y35" s="237">
        <v>23181</v>
      </c>
      <c r="Z35" s="237">
        <v>22849</v>
      </c>
      <c r="AA35" s="237">
        <v>23034</v>
      </c>
      <c r="AB35" s="237">
        <v>22853</v>
      </c>
      <c r="AC35" s="237">
        <v>22287</v>
      </c>
      <c r="AD35" s="237">
        <v>20441</v>
      </c>
      <c r="AE35" s="237">
        <v>19701</v>
      </c>
      <c r="AF35" s="237">
        <v>19487</v>
      </c>
      <c r="AG35" s="237">
        <v>18501</v>
      </c>
      <c r="AH35" s="237">
        <v>17581</v>
      </c>
      <c r="AI35" s="237">
        <v>15826</v>
      </c>
      <c r="AJ35" s="237">
        <v>12973</v>
      </c>
      <c r="AK35" s="237">
        <v>12973</v>
      </c>
      <c r="AL35" s="237">
        <v>11515</v>
      </c>
      <c r="AM35" s="237">
        <v>11515</v>
      </c>
      <c r="AN35" s="237">
        <v>11515</v>
      </c>
      <c r="AO35" s="237">
        <v>11488</v>
      </c>
      <c r="AP35" s="237">
        <v>10193</v>
      </c>
      <c r="AQ35" s="237">
        <v>10193</v>
      </c>
      <c r="AR35" s="237">
        <v>10323</v>
      </c>
      <c r="AS35" s="237">
        <v>10000</v>
      </c>
      <c r="AT35" s="237">
        <v>9500</v>
      </c>
      <c r="AU35" s="237">
        <v>9000</v>
      </c>
      <c r="AV35" s="237">
        <v>8500</v>
      </c>
      <c r="AW35" s="237">
        <v>8000</v>
      </c>
      <c r="AX35" s="237">
        <v>7500</v>
      </c>
      <c r="AY35" s="237">
        <v>7000</v>
      </c>
      <c r="AZ35" s="237">
        <v>6500</v>
      </c>
      <c r="BA35" s="237">
        <v>6000</v>
      </c>
    </row>
    <row r="36" spans="17:53">
      <c r="Q36" s="587" t="s">
        <v>130</v>
      </c>
      <c r="R36" s="237"/>
      <c r="S36" s="237">
        <v>0</v>
      </c>
      <c r="T36" s="237">
        <v>0</v>
      </c>
      <c r="U36" s="237">
        <v>0</v>
      </c>
      <c r="V36" s="237">
        <v>0</v>
      </c>
      <c r="W36" s="237">
        <v>0</v>
      </c>
      <c r="X36" s="237">
        <v>0</v>
      </c>
      <c r="Y36" s="237">
        <v>0</v>
      </c>
      <c r="Z36" s="237">
        <v>0</v>
      </c>
      <c r="AA36" s="237">
        <v>0</v>
      </c>
      <c r="AB36" s="237">
        <v>0</v>
      </c>
      <c r="AC36" s="237">
        <v>0</v>
      </c>
      <c r="AD36" s="237">
        <v>0</v>
      </c>
      <c r="AE36" s="237">
        <v>0</v>
      </c>
      <c r="AF36" s="237">
        <v>0</v>
      </c>
      <c r="AG36" s="237">
        <v>0</v>
      </c>
      <c r="AH36" s="237">
        <v>0</v>
      </c>
      <c r="AI36" s="237">
        <v>0</v>
      </c>
      <c r="AJ36" s="237">
        <v>0</v>
      </c>
      <c r="AK36" s="237">
        <v>0</v>
      </c>
      <c r="AL36" s="237">
        <v>0</v>
      </c>
      <c r="AM36" s="237">
        <v>0</v>
      </c>
      <c r="AN36" s="237">
        <v>0</v>
      </c>
      <c r="AO36" s="237">
        <v>0</v>
      </c>
      <c r="AP36" s="237">
        <v>0</v>
      </c>
      <c r="AQ36" s="237">
        <v>0</v>
      </c>
      <c r="AR36" s="237">
        <v>0</v>
      </c>
      <c r="AS36" s="237">
        <v>0</v>
      </c>
      <c r="AT36" s="237">
        <v>0</v>
      </c>
      <c r="AU36" s="237">
        <v>0</v>
      </c>
      <c r="AV36" s="237">
        <v>0</v>
      </c>
      <c r="AW36" s="237">
        <v>0</v>
      </c>
      <c r="AX36" s="237">
        <v>0</v>
      </c>
      <c r="AY36" s="237">
        <v>0</v>
      </c>
      <c r="AZ36" s="237">
        <v>0</v>
      </c>
      <c r="BA36" s="237">
        <v>0</v>
      </c>
    </row>
    <row r="37" spans="17:53">
      <c r="Q37" s="587" t="s">
        <v>214</v>
      </c>
      <c r="R37" s="237"/>
      <c r="S37" s="237">
        <v>1840</v>
      </c>
      <c r="T37" s="237">
        <v>1840</v>
      </c>
      <c r="U37" s="237">
        <v>1840</v>
      </c>
      <c r="V37" s="237">
        <v>1840</v>
      </c>
      <c r="W37" s="237">
        <v>1685</v>
      </c>
      <c r="X37" s="237">
        <v>1695</v>
      </c>
      <c r="Y37" s="237">
        <v>1695</v>
      </c>
      <c r="Z37" s="237">
        <v>1695</v>
      </c>
      <c r="AA37" s="237">
        <v>1695</v>
      </c>
      <c r="AB37" s="237">
        <v>1537</v>
      </c>
      <c r="AC37" s="237">
        <v>1537</v>
      </c>
      <c r="AD37" s="237">
        <v>1537</v>
      </c>
      <c r="AE37" s="237">
        <v>1537</v>
      </c>
      <c r="AF37" s="237">
        <v>1537</v>
      </c>
      <c r="AG37" s="237">
        <v>319</v>
      </c>
      <c r="AH37" s="237">
        <v>319</v>
      </c>
      <c r="AI37" s="237">
        <v>319</v>
      </c>
      <c r="AJ37" s="237">
        <v>178</v>
      </c>
      <c r="AK37" s="237">
        <v>178</v>
      </c>
      <c r="AL37" s="237">
        <v>178</v>
      </c>
      <c r="AM37" s="237">
        <v>178</v>
      </c>
      <c r="AN37" s="237">
        <v>166</v>
      </c>
      <c r="AO37" s="237">
        <v>166</v>
      </c>
      <c r="AP37" s="237">
        <v>130</v>
      </c>
      <c r="AQ37" s="237">
        <v>130</v>
      </c>
      <c r="AR37" s="237">
        <v>130</v>
      </c>
      <c r="AS37" s="237">
        <v>120</v>
      </c>
      <c r="AT37" s="237">
        <v>110</v>
      </c>
      <c r="AU37" s="237">
        <v>100</v>
      </c>
      <c r="AV37" s="237">
        <v>90</v>
      </c>
      <c r="AW37" s="237">
        <v>80</v>
      </c>
      <c r="AX37" s="237">
        <v>70</v>
      </c>
      <c r="AY37" s="237">
        <v>60</v>
      </c>
      <c r="AZ37" s="237">
        <v>50</v>
      </c>
      <c r="BA37" s="237">
        <v>40</v>
      </c>
    </row>
    <row r="38" spans="17:53">
      <c r="Q38" s="587" t="s">
        <v>133</v>
      </c>
      <c r="R38" s="237"/>
      <c r="S38" s="237">
        <v>12808</v>
      </c>
      <c r="T38" s="237">
        <v>12747</v>
      </c>
      <c r="U38" s="237">
        <v>10377</v>
      </c>
      <c r="V38" s="237">
        <v>6922</v>
      </c>
      <c r="W38" s="237">
        <v>3272</v>
      </c>
      <c r="X38" s="237">
        <v>1284</v>
      </c>
      <c r="Y38" s="237">
        <v>1284</v>
      </c>
      <c r="Z38" s="237">
        <v>0</v>
      </c>
      <c r="AA38" s="237">
        <v>0</v>
      </c>
      <c r="AB38" s="237">
        <v>0</v>
      </c>
      <c r="AC38" s="237">
        <v>0</v>
      </c>
      <c r="AD38" s="237">
        <v>0</v>
      </c>
      <c r="AE38" s="237">
        <v>0</v>
      </c>
      <c r="AF38" s="237">
        <v>0</v>
      </c>
      <c r="AG38" s="237">
        <v>0</v>
      </c>
      <c r="AH38" s="237">
        <v>0</v>
      </c>
      <c r="AI38" s="237">
        <v>0</v>
      </c>
      <c r="AJ38" s="237">
        <v>0</v>
      </c>
      <c r="AK38" s="237">
        <v>0</v>
      </c>
      <c r="AL38" s="237">
        <v>0</v>
      </c>
      <c r="AM38" s="237">
        <v>0</v>
      </c>
      <c r="AN38" s="237">
        <v>0</v>
      </c>
      <c r="AO38" s="237">
        <v>0</v>
      </c>
      <c r="AP38" s="237">
        <v>0</v>
      </c>
      <c r="AQ38" s="237">
        <v>0</v>
      </c>
      <c r="AR38" s="237">
        <v>0</v>
      </c>
      <c r="AS38" s="237">
        <v>0</v>
      </c>
      <c r="AT38" s="237">
        <v>0</v>
      </c>
      <c r="AU38" s="237">
        <v>0</v>
      </c>
      <c r="AV38" s="237">
        <v>0</v>
      </c>
      <c r="AW38" s="237">
        <v>0</v>
      </c>
      <c r="AX38" s="237">
        <v>0</v>
      </c>
      <c r="AY38" s="237">
        <v>0</v>
      </c>
      <c r="AZ38" s="237">
        <v>0</v>
      </c>
      <c r="BA38" s="237">
        <v>0</v>
      </c>
    </row>
    <row r="39" spans="17:53">
      <c r="Q39" s="587" t="s">
        <v>141</v>
      </c>
      <c r="R39" s="237"/>
      <c r="S39" s="237">
        <v>538</v>
      </c>
      <c r="T39" s="237">
        <v>538</v>
      </c>
      <c r="U39" s="237">
        <v>538</v>
      </c>
      <c r="V39" s="237">
        <v>538</v>
      </c>
      <c r="W39" s="237">
        <v>411</v>
      </c>
      <c r="X39" s="237">
        <v>352</v>
      </c>
      <c r="Y39" s="237">
        <v>252</v>
      </c>
      <c r="Z39" s="237">
        <v>177</v>
      </c>
      <c r="AA39" s="237">
        <v>177</v>
      </c>
      <c r="AB39" s="237">
        <v>177</v>
      </c>
      <c r="AC39" s="237">
        <v>177</v>
      </c>
      <c r="AD39" s="237">
        <v>87</v>
      </c>
      <c r="AE39" s="237">
        <v>87</v>
      </c>
      <c r="AF39" s="237">
        <v>87</v>
      </c>
      <c r="AG39" s="237">
        <v>87</v>
      </c>
      <c r="AH39" s="237">
        <v>87</v>
      </c>
      <c r="AI39" s="237">
        <v>87</v>
      </c>
      <c r="AJ39" s="237">
        <v>87</v>
      </c>
      <c r="AK39" s="237">
        <v>87</v>
      </c>
      <c r="AL39" s="237">
        <v>87</v>
      </c>
      <c r="AM39" s="237">
        <v>87</v>
      </c>
      <c r="AN39" s="237">
        <v>87</v>
      </c>
      <c r="AO39" s="237">
        <v>87</v>
      </c>
      <c r="AP39" s="237">
        <v>87</v>
      </c>
      <c r="AQ39" s="237">
        <v>87</v>
      </c>
      <c r="AR39" s="237">
        <v>87</v>
      </c>
      <c r="AS39" s="237">
        <v>87</v>
      </c>
      <c r="AT39" s="237">
        <v>87</v>
      </c>
      <c r="AU39" s="237">
        <v>87</v>
      </c>
      <c r="AV39" s="237">
        <v>87</v>
      </c>
      <c r="AW39" s="237">
        <v>87</v>
      </c>
      <c r="AX39" s="237">
        <v>87</v>
      </c>
      <c r="AY39" s="237">
        <v>87</v>
      </c>
      <c r="AZ39" s="237">
        <v>87</v>
      </c>
      <c r="BA39" s="237">
        <v>87</v>
      </c>
    </row>
    <row r="40" spans="17:53">
      <c r="Q40" s="587" t="s">
        <v>134</v>
      </c>
      <c r="R40" s="237"/>
      <c r="S40" s="237">
        <v>1207</v>
      </c>
      <c r="T40" s="237">
        <v>1207</v>
      </c>
      <c r="U40" s="237">
        <v>1207</v>
      </c>
      <c r="V40" s="237">
        <v>1207</v>
      </c>
      <c r="W40" s="237">
        <v>1207</v>
      </c>
      <c r="X40" s="237">
        <v>1253</v>
      </c>
      <c r="Y40" s="237">
        <v>1253</v>
      </c>
      <c r="Z40" s="237">
        <v>1253</v>
      </c>
      <c r="AA40" s="237">
        <v>1253</v>
      </c>
      <c r="AB40" s="237">
        <v>1262</v>
      </c>
      <c r="AC40" s="237">
        <v>1262</v>
      </c>
      <c r="AD40" s="237">
        <v>1262</v>
      </c>
      <c r="AE40" s="237">
        <v>1262</v>
      </c>
      <c r="AF40" s="237">
        <v>1262</v>
      </c>
      <c r="AG40" s="237">
        <v>1262</v>
      </c>
      <c r="AH40" s="237">
        <v>1262</v>
      </c>
      <c r="AI40" s="237">
        <v>1262</v>
      </c>
      <c r="AJ40" s="237">
        <v>1262</v>
      </c>
      <c r="AK40" s="237">
        <v>1262</v>
      </c>
      <c r="AL40" s="237">
        <v>1262</v>
      </c>
      <c r="AM40" s="237">
        <v>1262</v>
      </c>
      <c r="AN40" s="237">
        <v>1262</v>
      </c>
      <c r="AO40" s="237">
        <v>1262</v>
      </c>
      <c r="AP40" s="237">
        <v>1262</v>
      </c>
      <c r="AQ40" s="237">
        <v>1262</v>
      </c>
      <c r="AR40" s="237">
        <v>1262</v>
      </c>
      <c r="AS40" s="237">
        <v>1300</v>
      </c>
      <c r="AT40" s="237">
        <v>1350</v>
      </c>
      <c r="AU40" s="237">
        <v>1400</v>
      </c>
      <c r="AV40" s="237">
        <v>1450</v>
      </c>
      <c r="AW40" s="237">
        <v>1500</v>
      </c>
      <c r="AX40" s="237">
        <v>1550</v>
      </c>
      <c r="AY40" s="237">
        <v>1600</v>
      </c>
      <c r="AZ40" s="237">
        <v>1650</v>
      </c>
      <c r="BA40" s="237">
        <v>1700</v>
      </c>
    </row>
    <row r="41" spans="17:53">
      <c r="Q41" s="587" t="s">
        <v>135</v>
      </c>
      <c r="R41" s="237"/>
      <c r="S41" s="237">
        <v>3800</v>
      </c>
      <c r="T41" s="237">
        <v>4005</v>
      </c>
      <c r="U41" s="237">
        <v>4005</v>
      </c>
      <c r="V41" s="237">
        <v>4005</v>
      </c>
      <c r="W41" s="237">
        <v>5005</v>
      </c>
      <c r="X41" s="237">
        <v>6005</v>
      </c>
      <c r="Y41" s="237">
        <v>7405</v>
      </c>
      <c r="Z41" s="237">
        <v>9805</v>
      </c>
      <c r="AA41" s="237">
        <v>11205</v>
      </c>
      <c r="AB41" s="237">
        <v>11205</v>
      </c>
      <c r="AC41" s="237">
        <v>13605</v>
      </c>
      <c r="AD41" s="237">
        <v>15005</v>
      </c>
      <c r="AE41" s="237">
        <v>15005</v>
      </c>
      <c r="AF41" s="237">
        <v>15005</v>
      </c>
      <c r="AG41" s="237">
        <v>15005</v>
      </c>
      <c r="AH41" s="237">
        <v>15005</v>
      </c>
      <c r="AI41" s="237">
        <v>15005</v>
      </c>
      <c r="AJ41" s="237">
        <v>15005</v>
      </c>
      <c r="AK41" s="237">
        <v>15005</v>
      </c>
      <c r="AL41" s="237">
        <v>15005</v>
      </c>
      <c r="AM41" s="237">
        <v>15005</v>
      </c>
      <c r="AN41" s="237">
        <v>15005</v>
      </c>
      <c r="AO41" s="237">
        <v>15005</v>
      </c>
      <c r="AP41" s="237">
        <v>15005</v>
      </c>
      <c r="AQ41" s="237">
        <v>15005</v>
      </c>
      <c r="AR41" s="237">
        <v>15005</v>
      </c>
      <c r="AS41" s="237">
        <v>15005</v>
      </c>
      <c r="AT41" s="237">
        <v>15005</v>
      </c>
      <c r="AU41" s="237">
        <v>15005</v>
      </c>
      <c r="AV41" s="237">
        <v>15005</v>
      </c>
      <c r="AW41" s="237">
        <v>15005</v>
      </c>
      <c r="AX41" s="237">
        <v>15005</v>
      </c>
      <c r="AY41" s="237">
        <v>15005</v>
      </c>
      <c r="AZ41" s="237">
        <v>15005</v>
      </c>
      <c r="BA41" s="237">
        <v>15005</v>
      </c>
    </row>
    <row r="42" spans="17:53">
      <c r="Q42" s="587" t="s">
        <v>137</v>
      </c>
      <c r="R42" s="237"/>
      <c r="S42" s="237">
        <v>8974</v>
      </c>
      <c r="T42" s="237">
        <v>8974</v>
      </c>
      <c r="U42" s="237">
        <v>8974</v>
      </c>
      <c r="V42" s="237">
        <v>8974</v>
      </c>
      <c r="W42" s="237">
        <v>8974</v>
      </c>
      <c r="X42" s="237">
        <v>8974</v>
      </c>
      <c r="Y42" s="237">
        <v>8027</v>
      </c>
      <c r="Z42" s="237">
        <v>7115</v>
      </c>
      <c r="AA42" s="237">
        <v>4752</v>
      </c>
      <c r="AB42" s="237">
        <v>4752</v>
      </c>
      <c r="AC42" s="237">
        <v>4752</v>
      </c>
      <c r="AD42" s="237">
        <v>4752</v>
      </c>
      <c r="AE42" s="237">
        <v>3832</v>
      </c>
      <c r="AF42" s="237">
        <v>2616</v>
      </c>
      <c r="AG42" s="237">
        <v>4016</v>
      </c>
      <c r="AH42" s="237">
        <v>5686</v>
      </c>
      <c r="AI42" s="237">
        <v>5686</v>
      </c>
      <c r="AJ42" s="237">
        <v>7356</v>
      </c>
      <c r="AK42" s="237">
        <v>7356</v>
      </c>
      <c r="AL42" s="237">
        <v>9026</v>
      </c>
      <c r="AM42" s="237">
        <v>9026</v>
      </c>
      <c r="AN42" s="237">
        <v>9026</v>
      </c>
      <c r="AO42" s="237">
        <v>9026</v>
      </c>
      <c r="AP42" s="237">
        <v>9026</v>
      </c>
      <c r="AQ42" s="237">
        <v>9026</v>
      </c>
      <c r="AR42" s="237">
        <v>9026</v>
      </c>
      <c r="AS42" s="237">
        <v>9500</v>
      </c>
      <c r="AT42" s="237">
        <v>10000</v>
      </c>
      <c r="AU42" s="237">
        <v>10500</v>
      </c>
      <c r="AV42" s="237">
        <v>11000</v>
      </c>
      <c r="AW42" s="237">
        <v>11500</v>
      </c>
      <c r="AX42" s="237">
        <v>12500</v>
      </c>
      <c r="AY42" s="237">
        <v>13600</v>
      </c>
      <c r="AZ42" s="237">
        <v>14600</v>
      </c>
      <c r="BA42" s="237">
        <v>16200</v>
      </c>
    </row>
    <row r="43" spans="17:53">
      <c r="Q43" s="587" t="s">
        <v>138</v>
      </c>
      <c r="R43" s="237"/>
      <c r="S43" s="237">
        <v>4335</v>
      </c>
      <c r="T43" s="237">
        <v>4335</v>
      </c>
      <c r="U43" s="237">
        <v>6147</v>
      </c>
      <c r="V43" s="237">
        <v>7750</v>
      </c>
      <c r="W43" s="237">
        <v>8685</v>
      </c>
      <c r="X43" s="237">
        <v>9085</v>
      </c>
      <c r="Y43" s="237">
        <v>9385</v>
      </c>
      <c r="Z43" s="237">
        <v>11089</v>
      </c>
      <c r="AA43" s="237">
        <v>12785</v>
      </c>
      <c r="AB43" s="237">
        <v>14030</v>
      </c>
      <c r="AC43" s="237">
        <v>15746</v>
      </c>
      <c r="AD43" s="237">
        <v>16496</v>
      </c>
      <c r="AE43" s="237">
        <v>16996</v>
      </c>
      <c r="AF43" s="237">
        <v>17496</v>
      </c>
      <c r="AG43" s="237">
        <v>18496</v>
      </c>
      <c r="AH43" s="237">
        <v>18996</v>
      </c>
      <c r="AI43" s="237">
        <v>20496</v>
      </c>
      <c r="AJ43" s="237">
        <v>20996</v>
      </c>
      <c r="AK43" s="237">
        <v>21996</v>
      </c>
      <c r="AL43" s="237">
        <v>22496</v>
      </c>
      <c r="AM43" s="237">
        <v>22996</v>
      </c>
      <c r="AN43" s="237">
        <v>22996</v>
      </c>
      <c r="AO43" s="237">
        <v>22996</v>
      </c>
      <c r="AP43" s="237">
        <v>22996</v>
      </c>
      <c r="AQ43" s="237">
        <v>22996</v>
      </c>
      <c r="AR43" s="237">
        <v>22996</v>
      </c>
      <c r="AS43" s="237">
        <v>22996</v>
      </c>
      <c r="AT43" s="237">
        <v>22996</v>
      </c>
      <c r="AU43" s="237">
        <v>22996</v>
      </c>
      <c r="AV43" s="237">
        <v>22996</v>
      </c>
      <c r="AW43" s="237">
        <v>22996</v>
      </c>
      <c r="AX43" s="237">
        <v>22996</v>
      </c>
      <c r="AY43" s="237">
        <v>22996</v>
      </c>
      <c r="AZ43" s="237">
        <v>22996</v>
      </c>
      <c r="BA43" s="237">
        <v>22996</v>
      </c>
    </row>
    <row r="44" spans="17:53">
      <c r="Q44" s="587" t="s">
        <v>139</v>
      </c>
      <c r="R44" s="237"/>
      <c r="S44" s="237">
        <v>5589</v>
      </c>
      <c r="T44" s="237">
        <v>6222</v>
      </c>
      <c r="U44" s="237">
        <v>6911</v>
      </c>
      <c r="V44" s="237">
        <v>7062</v>
      </c>
      <c r="W44" s="237">
        <v>7257</v>
      </c>
      <c r="X44" s="237">
        <v>7369</v>
      </c>
      <c r="Y44" s="237">
        <v>7683</v>
      </c>
      <c r="Z44" s="237">
        <v>8452</v>
      </c>
      <c r="AA44" s="237">
        <v>9752</v>
      </c>
      <c r="AB44" s="237">
        <v>10542</v>
      </c>
      <c r="AC44" s="237">
        <v>11110</v>
      </c>
      <c r="AD44" s="237">
        <v>11236</v>
      </c>
      <c r="AE44" s="237">
        <v>11434</v>
      </c>
      <c r="AF44" s="237">
        <v>11434</v>
      </c>
      <c r="AG44" s="237">
        <v>11434</v>
      </c>
      <c r="AH44" s="237">
        <v>11434</v>
      </c>
      <c r="AI44" s="237">
        <v>11434</v>
      </c>
      <c r="AJ44" s="237">
        <v>11434</v>
      </c>
      <c r="AK44" s="237">
        <v>11434</v>
      </c>
      <c r="AL44" s="237">
        <v>11434</v>
      </c>
      <c r="AM44" s="237">
        <v>11434</v>
      </c>
      <c r="AN44" s="237">
        <v>11434</v>
      </c>
      <c r="AO44" s="237">
        <v>11434</v>
      </c>
      <c r="AP44" s="237">
        <v>11434</v>
      </c>
      <c r="AQ44" s="237">
        <v>11434</v>
      </c>
      <c r="AR44" s="237">
        <v>11434</v>
      </c>
      <c r="AS44" s="237">
        <v>11434</v>
      </c>
      <c r="AT44" s="237">
        <v>11434</v>
      </c>
      <c r="AU44" s="237">
        <v>11434</v>
      </c>
      <c r="AV44" s="237">
        <v>11434</v>
      </c>
      <c r="AW44" s="237">
        <v>11434</v>
      </c>
      <c r="AX44" s="237">
        <v>11434</v>
      </c>
      <c r="AY44" s="237">
        <v>11434</v>
      </c>
      <c r="AZ44" s="237">
        <v>11434</v>
      </c>
      <c r="BA44" s="237">
        <v>11434</v>
      </c>
    </row>
    <row r="45" spans="17:53">
      <c r="Q45" s="587" t="s">
        <v>140</v>
      </c>
      <c r="R45" s="237"/>
      <c r="S45" s="237">
        <v>0</v>
      </c>
      <c r="T45" s="237">
        <v>0</v>
      </c>
      <c r="U45" s="237">
        <v>0</v>
      </c>
      <c r="V45" s="237">
        <v>0</v>
      </c>
      <c r="W45" s="237">
        <v>0</v>
      </c>
      <c r="X45" s="237">
        <v>0</v>
      </c>
      <c r="Y45" s="237">
        <v>0</v>
      </c>
      <c r="Z45" s="237">
        <v>25</v>
      </c>
      <c r="AA45" s="237">
        <v>25</v>
      </c>
      <c r="AB45" s="237">
        <v>95</v>
      </c>
      <c r="AC45" s="237">
        <v>95</v>
      </c>
      <c r="AD45" s="237">
        <v>95</v>
      </c>
      <c r="AE45" s="237">
        <v>95</v>
      </c>
      <c r="AF45" s="237">
        <v>95</v>
      </c>
      <c r="AG45" s="237">
        <v>95</v>
      </c>
      <c r="AH45" s="237">
        <v>95</v>
      </c>
      <c r="AI45" s="237">
        <v>95</v>
      </c>
      <c r="AJ45" s="237">
        <v>95</v>
      </c>
      <c r="AK45" s="237">
        <v>95</v>
      </c>
      <c r="AL45" s="237">
        <v>95</v>
      </c>
      <c r="AM45" s="237">
        <v>95</v>
      </c>
      <c r="AN45" s="237">
        <v>95</v>
      </c>
      <c r="AO45" s="237">
        <v>95</v>
      </c>
      <c r="AP45" s="237">
        <v>95</v>
      </c>
      <c r="AQ45" s="237">
        <v>95</v>
      </c>
      <c r="AR45" s="237">
        <v>95</v>
      </c>
      <c r="AS45" s="237">
        <v>95</v>
      </c>
      <c r="AT45" s="237">
        <v>95</v>
      </c>
      <c r="AU45" s="237">
        <v>95</v>
      </c>
      <c r="AV45" s="237">
        <v>95</v>
      </c>
      <c r="AW45" s="237">
        <v>95</v>
      </c>
      <c r="AX45" s="237">
        <v>95</v>
      </c>
      <c r="AY45" s="237">
        <v>95</v>
      </c>
      <c r="AZ45" s="237">
        <v>95</v>
      </c>
      <c r="BA45" s="237">
        <v>95</v>
      </c>
    </row>
    <row r="46" spans="17:53">
      <c r="Q46" s="587" t="s">
        <v>136</v>
      </c>
      <c r="R46" s="237"/>
      <c r="S46" s="237">
        <v>15</v>
      </c>
      <c r="T46" s="237">
        <v>15</v>
      </c>
      <c r="U46" s="237">
        <v>15</v>
      </c>
      <c r="V46" s="237">
        <v>25</v>
      </c>
      <c r="W46" s="237">
        <v>25</v>
      </c>
      <c r="X46" s="237">
        <v>25</v>
      </c>
      <c r="Y46" s="237">
        <v>25</v>
      </c>
      <c r="Z46" s="237">
        <v>25</v>
      </c>
      <c r="AA46" s="237">
        <v>25</v>
      </c>
      <c r="AB46" s="237">
        <v>375</v>
      </c>
      <c r="AC46" s="237">
        <v>375</v>
      </c>
      <c r="AD46" s="237">
        <v>521</v>
      </c>
      <c r="AE46" s="237">
        <v>604</v>
      </c>
      <c r="AF46" s="237">
        <v>857</v>
      </c>
      <c r="AG46" s="237">
        <v>907</v>
      </c>
      <c r="AH46" s="237">
        <v>907</v>
      </c>
      <c r="AI46" s="237">
        <v>907</v>
      </c>
      <c r="AJ46" s="237">
        <v>907</v>
      </c>
      <c r="AK46" s="237">
        <v>1407</v>
      </c>
      <c r="AL46" s="237">
        <v>1907</v>
      </c>
      <c r="AM46" s="237">
        <v>2407</v>
      </c>
      <c r="AN46" s="237">
        <v>2407</v>
      </c>
      <c r="AO46" s="237">
        <v>2407</v>
      </c>
      <c r="AP46" s="237">
        <v>2407</v>
      </c>
      <c r="AQ46" s="237">
        <v>2407</v>
      </c>
      <c r="AR46" s="237">
        <v>2907</v>
      </c>
      <c r="AS46" s="237">
        <v>2907</v>
      </c>
      <c r="AT46" s="237">
        <v>3400</v>
      </c>
      <c r="AU46" s="237">
        <v>3400</v>
      </c>
      <c r="AV46" s="237">
        <v>3900</v>
      </c>
      <c r="AW46" s="237">
        <v>3900</v>
      </c>
      <c r="AX46" s="237">
        <v>4400</v>
      </c>
      <c r="AY46" s="237">
        <v>4800</v>
      </c>
      <c r="AZ46" s="237">
        <v>5200</v>
      </c>
      <c r="BA46" s="237">
        <v>5600</v>
      </c>
    </row>
    <row r="47" spans="17:53">
      <c r="Q47" s="57" t="s">
        <v>215</v>
      </c>
      <c r="R47" s="237"/>
      <c r="S47" s="237">
        <v>0</v>
      </c>
      <c r="T47" s="237">
        <v>0</v>
      </c>
      <c r="U47" s="237">
        <v>36</v>
      </c>
      <c r="V47" s="237">
        <v>36</v>
      </c>
      <c r="W47" s="237">
        <v>36</v>
      </c>
      <c r="X47" s="237">
        <v>36</v>
      </c>
      <c r="Y47" s="237">
        <v>36</v>
      </c>
      <c r="Z47" s="237">
        <v>36</v>
      </c>
      <c r="AA47" s="237">
        <v>36</v>
      </c>
      <c r="AB47" s="237">
        <v>36</v>
      </c>
      <c r="AC47" s="237">
        <v>36</v>
      </c>
      <c r="AD47" s="237">
        <v>36</v>
      </c>
      <c r="AE47" s="237">
        <v>36</v>
      </c>
      <c r="AF47" s="237">
        <v>36</v>
      </c>
      <c r="AG47" s="237">
        <v>36</v>
      </c>
      <c r="AH47" s="237">
        <v>36</v>
      </c>
      <c r="AI47" s="237">
        <v>36</v>
      </c>
      <c r="AJ47" s="237">
        <v>36</v>
      </c>
      <c r="AK47" s="237">
        <v>36</v>
      </c>
      <c r="AL47" s="237">
        <v>36</v>
      </c>
      <c r="AM47" s="237">
        <v>36</v>
      </c>
      <c r="AN47" s="237">
        <v>36</v>
      </c>
      <c r="AO47" s="237">
        <v>36</v>
      </c>
      <c r="AP47" s="237">
        <v>36</v>
      </c>
      <c r="AQ47" s="237">
        <v>36</v>
      </c>
      <c r="AR47" s="237">
        <v>36</v>
      </c>
      <c r="AS47" s="237">
        <v>36</v>
      </c>
      <c r="AT47" s="237">
        <v>36</v>
      </c>
      <c r="AU47" s="237">
        <v>36</v>
      </c>
      <c r="AV47" s="237">
        <v>36</v>
      </c>
      <c r="AW47" s="237">
        <v>36</v>
      </c>
      <c r="AX47" s="237">
        <v>36</v>
      </c>
      <c r="AY47" s="237">
        <v>36</v>
      </c>
      <c r="AZ47" s="237">
        <v>36</v>
      </c>
      <c r="BA47" s="237">
        <v>36</v>
      </c>
    </row>
    <row r="48" spans="17:53" ht="15">
      <c r="Q48" s="238" t="s">
        <v>147</v>
      </c>
      <c r="R48" s="239"/>
      <c r="S48" s="240">
        <f>SUM(S33:S47)</f>
        <v>73071</v>
      </c>
      <c r="T48" s="240">
        <f t="shared" ref="T48:BA48" si="16">SUM(T33:T47)</f>
        <v>73767</v>
      </c>
      <c r="U48" s="240">
        <f t="shared" si="16"/>
        <v>72473</v>
      </c>
      <c r="V48" s="240">
        <f t="shared" si="16"/>
        <v>70171</v>
      </c>
      <c r="W48" s="240">
        <f t="shared" si="16"/>
        <v>67982</v>
      </c>
      <c r="X48" s="240">
        <f t="shared" si="16"/>
        <v>66451</v>
      </c>
      <c r="Y48" s="240">
        <f t="shared" si="16"/>
        <v>65868</v>
      </c>
      <c r="Z48" s="240">
        <f t="shared" si="16"/>
        <v>68163</v>
      </c>
      <c r="AA48" s="240">
        <f t="shared" si="16"/>
        <v>70381</v>
      </c>
      <c r="AB48" s="240">
        <f t="shared" si="16"/>
        <v>72606</v>
      </c>
      <c r="AC48" s="240">
        <f t="shared" si="16"/>
        <v>76724</v>
      </c>
      <c r="AD48" s="240">
        <f t="shared" si="16"/>
        <v>77110</v>
      </c>
      <c r="AE48" s="240">
        <f t="shared" si="16"/>
        <v>76231</v>
      </c>
      <c r="AF48" s="240">
        <f t="shared" si="16"/>
        <v>76166</v>
      </c>
      <c r="AG48" s="240">
        <f t="shared" si="16"/>
        <v>76318</v>
      </c>
      <c r="AH48" s="240">
        <f t="shared" si="16"/>
        <v>77568</v>
      </c>
      <c r="AI48" s="240">
        <f t="shared" si="16"/>
        <v>77713</v>
      </c>
      <c r="AJ48" s="240">
        <f t="shared" si="16"/>
        <v>76889</v>
      </c>
      <c r="AK48" s="240">
        <f t="shared" si="16"/>
        <v>78389</v>
      </c>
      <c r="AL48" s="240">
        <f t="shared" si="16"/>
        <v>79601</v>
      </c>
      <c r="AM48" s="240">
        <f t="shared" si="16"/>
        <v>80601</v>
      </c>
      <c r="AN48" s="240">
        <f t="shared" si="16"/>
        <v>80589</v>
      </c>
      <c r="AO48" s="240">
        <f t="shared" si="16"/>
        <v>80562</v>
      </c>
      <c r="AP48" s="240">
        <f t="shared" si="16"/>
        <v>79231</v>
      </c>
      <c r="AQ48" s="240">
        <f t="shared" si="16"/>
        <v>79231</v>
      </c>
      <c r="AR48" s="240">
        <f t="shared" si="16"/>
        <v>79861</v>
      </c>
      <c r="AS48" s="240">
        <f t="shared" si="16"/>
        <v>80040</v>
      </c>
      <c r="AT48" s="240">
        <f t="shared" si="16"/>
        <v>80573</v>
      </c>
      <c r="AU48" s="240">
        <f t="shared" si="16"/>
        <v>80613</v>
      </c>
      <c r="AV48" s="240">
        <f t="shared" si="16"/>
        <v>81153</v>
      </c>
      <c r="AW48" s="240">
        <f t="shared" si="16"/>
        <v>80913</v>
      </c>
      <c r="AX48" s="240">
        <f t="shared" si="16"/>
        <v>81753</v>
      </c>
      <c r="AY48" s="240">
        <f t="shared" si="16"/>
        <v>82543</v>
      </c>
      <c r="AZ48" s="240">
        <f t="shared" si="16"/>
        <v>83333</v>
      </c>
      <c r="BA48" s="240">
        <f t="shared" si="16"/>
        <v>84673</v>
      </c>
    </row>
    <row r="49" spans="17:53" ht="15">
      <c r="Q49" s="589"/>
      <c r="R49" s="589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  <c r="AQ49" s="282"/>
      <c r="AR49" s="282"/>
      <c r="AS49" s="282"/>
      <c r="AT49" s="282"/>
      <c r="AU49" s="282"/>
      <c r="AV49" s="282"/>
      <c r="AW49" s="282"/>
      <c r="AX49" s="282"/>
      <c r="AY49" s="282"/>
      <c r="AZ49" s="282"/>
      <c r="BA49" s="282"/>
    </row>
    <row r="50" spans="17:53" ht="15">
      <c r="Q50" s="589" t="s">
        <v>760</v>
      </c>
      <c r="R50" s="589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  <c r="BA50" s="282"/>
    </row>
    <row r="51" spans="17:53">
      <c r="S51" s="586"/>
      <c r="T51" s="586"/>
      <c r="U51" s="586"/>
      <c r="V51" s="586"/>
      <c r="W51" s="586"/>
      <c r="X51" s="586"/>
      <c r="Y51" s="586"/>
      <c r="Z51" s="586"/>
      <c r="AA51" s="586"/>
      <c r="AB51" s="586"/>
      <c r="AC51" s="586"/>
      <c r="AD51" s="586"/>
      <c r="AE51" s="586"/>
      <c r="AF51" s="586"/>
      <c r="AG51" s="586"/>
      <c r="AH51" s="586"/>
      <c r="AI51" s="586"/>
      <c r="AJ51" s="586"/>
      <c r="AK51" s="586"/>
      <c r="AL51" s="586"/>
      <c r="AM51" s="586"/>
      <c r="AN51" s="586"/>
      <c r="AO51" s="586"/>
      <c r="AP51" s="586"/>
      <c r="AQ51" s="586"/>
      <c r="AR51" s="586"/>
    </row>
    <row r="52" spans="17:53" ht="15">
      <c r="Q52" s="129" t="s">
        <v>729</v>
      </c>
      <c r="S52" s="586"/>
      <c r="T52" s="586"/>
      <c r="U52" s="586"/>
      <c r="V52" s="586"/>
      <c r="W52" s="586"/>
      <c r="X52" s="586"/>
      <c r="Y52" s="586"/>
      <c r="Z52" s="586"/>
      <c r="AA52" s="586"/>
      <c r="AB52" s="586"/>
      <c r="AC52" s="586"/>
      <c r="AD52" s="586"/>
      <c r="AE52" s="586"/>
      <c r="AF52" s="586"/>
      <c r="AG52" s="586"/>
      <c r="AH52" s="586"/>
      <c r="AI52" s="586"/>
      <c r="AJ52" s="586"/>
      <c r="AK52" s="586"/>
      <c r="AL52" s="586"/>
      <c r="AM52" s="586"/>
      <c r="AN52" s="586"/>
      <c r="AO52" s="586"/>
      <c r="AP52" s="586"/>
      <c r="AQ52" s="586"/>
      <c r="AR52" s="586"/>
    </row>
    <row r="53" spans="17:53">
      <c r="Q53" t="s">
        <v>730</v>
      </c>
      <c r="S53" s="586">
        <v>0</v>
      </c>
      <c r="T53" s="586">
        <v>49</v>
      </c>
      <c r="U53" s="586">
        <v>74</v>
      </c>
      <c r="V53" s="586">
        <v>74</v>
      </c>
      <c r="W53" s="586">
        <v>123.9</v>
      </c>
      <c r="X53" s="586">
        <v>123.9</v>
      </c>
      <c r="Y53" s="586">
        <v>123.9</v>
      </c>
      <c r="Z53" s="586">
        <v>123.9</v>
      </c>
      <c r="AA53" s="586">
        <v>123.9</v>
      </c>
      <c r="AB53" s="586">
        <v>123.9</v>
      </c>
      <c r="AC53" s="586">
        <v>123.9</v>
      </c>
      <c r="AD53" s="586">
        <v>123.9</v>
      </c>
      <c r="AE53" s="586">
        <v>123.9</v>
      </c>
      <c r="AF53" s="586">
        <v>123.9</v>
      </c>
      <c r="AG53" s="586">
        <v>123.9</v>
      </c>
      <c r="AH53" s="586">
        <v>123.9</v>
      </c>
      <c r="AI53" s="586">
        <v>123.9</v>
      </c>
      <c r="AJ53" s="586">
        <v>123.9</v>
      </c>
      <c r="AK53" s="586">
        <v>123.9</v>
      </c>
      <c r="AL53" s="586">
        <v>123.9</v>
      </c>
      <c r="AM53" s="586">
        <v>123.9</v>
      </c>
      <c r="AN53" s="586">
        <v>123.9</v>
      </c>
      <c r="AO53" s="586">
        <v>123.9</v>
      </c>
      <c r="AP53" s="586">
        <v>123.9</v>
      </c>
      <c r="AQ53" s="586">
        <v>123.9</v>
      </c>
      <c r="AR53" s="586"/>
    </row>
    <row r="54" spans="17:53">
      <c r="Q54" t="s">
        <v>731</v>
      </c>
      <c r="S54" s="586">
        <v>0</v>
      </c>
      <c r="T54" s="586">
        <v>0</v>
      </c>
      <c r="U54" s="586">
        <v>0</v>
      </c>
      <c r="V54" s="586">
        <v>0</v>
      </c>
      <c r="W54" s="586">
        <v>0</v>
      </c>
      <c r="X54" s="586">
        <v>0</v>
      </c>
      <c r="Y54" s="586">
        <v>0</v>
      </c>
      <c r="Z54" s="586">
        <v>0</v>
      </c>
      <c r="AA54" s="586">
        <v>0</v>
      </c>
      <c r="AB54" s="586">
        <v>0</v>
      </c>
      <c r="AC54" s="586">
        <v>0</v>
      </c>
      <c r="AD54" s="586">
        <v>0</v>
      </c>
      <c r="AE54" s="586">
        <v>0</v>
      </c>
      <c r="AF54" s="586">
        <v>0</v>
      </c>
      <c r="AG54" s="586">
        <v>0</v>
      </c>
      <c r="AH54" s="586">
        <v>0</v>
      </c>
      <c r="AI54" s="586">
        <v>0</v>
      </c>
      <c r="AJ54" s="586">
        <v>0</v>
      </c>
      <c r="AK54" s="586">
        <v>0</v>
      </c>
      <c r="AL54" s="586">
        <v>0</v>
      </c>
      <c r="AM54" s="586">
        <v>0</v>
      </c>
      <c r="AN54" s="586">
        <v>0</v>
      </c>
      <c r="AO54" s="586">
        <v>0</v>
      </c>
      <c r="AP54" s="586">
        <v>0</v>
      </c>
      <c r="AQ54" s="586">
        <v>0</v>
      </c>
      <c r="AR54" s="586"/>
    </row>
    <row r="55" spans="17:53">
      <c r="Q55" t="s">
        <v>732</v>
      </c>
      <c r="S55" s="586">
        <v>2744</v>
      </c>
      <c r="T55" s="586">
        <v>2744</v>
      </c>
      <c r="U55" s="586">
        <v>2744</v>
      </c>
      <c r="V55" s="586">
        <v>2744</v>
      </c>
      <c r="W55" s="586">
        <v>2744</v>
      </c>
      <c r="X55" s="586">
        <v>2744</v>
      </c>
      <c r="Y55" s="586">
        <v>2744</v>
      </c>
      <c r="Z55" s="586">
        <v>2744</v>
      </c>
      <c r="AA55" s="586">
        <v>2744</v>
      </c>
      <c r="AB55" s="586">
        <v>2844</v>
      </c>
      <c r="AC55" s="586">
        <v>2844</v>
      </c>
      <c r="AD55" s="586">
        <v>2844</v>
      </c>
      <c r="AE55" s="586">
        <v>2844</v>
      </c>
      <c r="AF55" s="586">
        <v>3456</v>
      </c>
      <c r="AG55" s="586">
        <v>3456</v>
      </c>
      <c r="AH55" s="586">
        <v>3456</v>
      </c>
      <c r="AI55" s="586">
        <v>3856</v>
      </c>
      <c r="AJ55" s="586">
        <v>3856</v>
      </c>
      <c r="AK55" s="586">
        <v>3856</v>
      </c>
      <c r="AL55" s="586">
        <v>3856</v>
      </c>
      <c r="AM55" s="586">
        <v>3856</v>
      </c>
      <c r="AN55" s="586">
        <v>3856</v>
      </c>
      <c r="AO55" s="586">
        <v>3856</v>
      </c>
      <c r="AP55" s="586">
        <v>3856</v>
      </c>
      <c r="AQ55" s="586">
        <v>3856</v>
      </c>
      <c r="AR55" s="586"/>
    </row>
    <row r="56" spans="17:53">
      <c r="S56" s="586"/>
      <c r="T56" s="586"/>
      <c r="U56" s="586"/>
      <c r="V56" s="586"/>
      <c r="W56" s="586"/>
      <c r="X56" s="586"/>
      <c r="Y56" s="586"/>
      <c r="Z56" s="586"/>
      <c r="AA56" s="586"/>
      <c r="AB56" s="586"/>
      <c r="AC56" s="586"/>
      <c r="AD56" s="586"/>
      <c r="AE56" s="586"/>
      <c r="AF56" s="586"/>
      <c r="AG56" s="586"/>
      <c r="AH56" s="586"/>
      <c r="AI56" s="586"/>
      <c r="AJ56" s="586"/>
      <c r="AK56" s="586"/>
      <c r="AL56" s="586"/>
      <c r="AM56" s="586"/>
      <c r="AN56" s="586"/>
      <c r="AO56" s="586"/>
      <c r="AP56" s="586"/>
      <c r="AQ56" s="586"/>
      <c r="AR56" s="586"/>
    </row>
    <row r="57" spans="17:53">
      <c r="S57" s="586"/>
      <c r="T57" s="586"/>
      <c r="U57" s="586"/>
      <c r="V57" s="586"/>
      <c r="W57" s="586"/>
      <c r="X57" s="586"/>
      <c r="Y57" s="586"/>
      <c r="Z57" s="586"/>
      <c r="AA57" s="586"/>
      <c r="AB57" s="586"/>
      <c r="AC57" s="586"/>
      <c r="AD57" s="586"/>
      <c r="AE57" s="586"/>
      <c r="AF57" s="586"/>
      <c r="AG57" s="586"/>
      <c r="AH57" s="586"/>
      <c r="AI57" s="586"/>
      <c r="AJ57" s="586"/>
      <c r="AK57" s="586"/>
      <c r="AL57" s="586"/>
      <c r="AM57" s="586"/>
      <c r="AN57" s="586"/>
      <c r="AO57" s="586"/>
      <c r="AP57" s="586"/>
      <c r="AQ57" s="586"/>
      <c r="AR57" s="586"/>
    </row>
    <row r="58" spans="17:53" ht="15">
      <c r="Q58" s="129" t="s">
        <v>733</v>
      </c>
      <c r="S58" s="586"/>
      <c r="T58" s="586"/>
      <c r="U58" s="586"/>
      <c r="V58" s="586"/>
      <c r="W58" s="586"/>
      <c r="X58" s="586"/>
      <c r="Y58" s="586"/>
      <c r="Z58" s="586"/>
      <c r="AA58" s="586"/>
      <c r="AB58" s="586"/>
      <c r="AC58" s="586"/>
      <c r="AD58" s="586"/>
      <c r="AE58" s="586"/>
      <c r="AF58" s="586"/>
      <c r="AG58" s="586"/>
      <c r="AH58" s="586"/>
      <c r="AI58" s="586"/>
      <c r="AJ58" s="586"/>
      <c r="AK58" s="586"/>
      <c r="AL58" s="586"/>
      <c r="AM58" s="586"/>
      <c r="AN58" s="586"/>
      <c r="AO58" s="586"/>
      <c r="AP58" s="586"/>
      <c r="AQ58" s="586"/>
      <c r="AR58" s="586"/>
    </row>
    <row r="59" spans="17:53">
      <c r="Q59" s="579" t="s">
        <v>563</v>
      </c>
      <c r="S59" s="586">
        <v>28121</v>
      </c>
      <c r="T59" s="586">
        <v>27991</v>
      </c>
      <c r="U59" s="586">
        <v>26505</v>
      </c>
      <c r="V59" s="586">
        <v>26104</v>
      </c>
      <c r="W59" s="586">
        <v>25374</v>
      </c>
      <c r="X59" s="586">
        <v>24265</v>
      </c>
      <c r="Y59" s="586">
        <v>22715</v>
      </c>
      <c r="Z59" s="586">
        <v>22383</v>
      </c>
      <c r="AA59" s="586">
        <v>22568</v>
      </c>
      <c r="AB59" s="586">
        <v>22387</v>
      </c>
      <c r="AC59" s="586">
        <v>21662</v>
      </c>
      <c r="AD59" s="586">
        <v>19816</v>
      </c>
      <c r="AE59" s="586">
        <v>19076</v>
      </c>
      <c r="AF59" s="586">
        <v>18862</v>
      </c>
      <c r="AG59" s="586">
        <v>17577</v>
      </c>
      <c r="AH59" s="586">
        <v>16657</v>
      </c>
      <c r="AI59" s="586">
        <v>14902</v>
      </c>
      <c r="AJ59" s="586">
        <v>12049</v>
      </c>
      <c r="AK59" s="586">
        <v>12049</v>
      </c>
      <c r="AL59" s="586">
        <v>10591</v>
      </c>
      <c r="AM59" s="586">
        <v>10591</v>
      </c>
      <c r="AN59" s="586">
        <v>10591</v>
      </c>
      <c r="AO59" s="586">
        <v>10591</v>
      </c>
      <c r="AP59" s="586">
        <v>9296</v>
      </c>
      <c r="AQ59" s="586">
        <v>9296</v>
      </c>
      <c r="AR59" s="586"/>
    </row>
    <row r="60" spans="17:53">
      <c r="Q60" s="579" t="s">
        <v>564</v>
      </c>
      <c r="S60" s="586">
        <v>1001</v>
      </c>
      <c r="T60" s="586">
        <v>1001</v>
      </c>
      <c r="U60" s="586">
        <v>1001</v>
      </c>
      <c r="V60" s="586">
        <v>401</v>
      </c>
      <c r="W60" s="586">
        <v>694</v>
      </c>
      <c r="X60" s="586">
        <v>466</v>
      </c>
      <c r="Y60" s="586">
        <v>466</v>
      </c>
      <c r="Z60" s="586">
        <v>466</v>
      </c>
      <c r="AA60" s="586">
        <v>466</v>
      </c>
      <c r="AB60" s="586">
        <v>466</v>
      </c>
      <c r="AC60" s="586">
        <v>625</v>
      </c>
      <c r="AD60" s="586">
        <v>625</v>
      </c>
      <c r="AE60" s="586">
        <v>625</v>
      </c>
      <c r="AF60" s="586">
        <v>625</v>
      </c>
      <c r="AG60" s="586">
        <v>924</v>
      </c>
      <c r="AH60" s="586">
        <v>924</v>
      </c>
      <c r="AI60" s="586">
        <v>924</v>
      </c>
      <c r="AJ60" s="586">
        <v>924</v>
      </c>
      <c r="AK60" s="586">
        <v>924</v>
      </c>
      <c r="AL60" s="586">
        <v>924</v>
      </c>
      <c r="AM60" s="586">
        <v>924</v>
      </c>
      <c r="AN60" s="586">
        <v>924</v>
      </c>
      <c r="AO60" s="586">
        <v>897</v>
      </c>
      <c r="AP60" s="586">
        <v>897</v>
      </c>
      <c r="AQ60" s="586">
        <v>897</v>
      </c>
      <c r="AR60" s="586"/>
    </row>
    <row r="61" spans="17:53">
      <c r="S61" s="586"/>
      <c r="T61" s="586"/>
      <c r="U61" s="586"/>
      <c r="V61" s="586"/>
      <c r="W61" s="586"/>
      <c r="X61" s="586"/>
      <c r="Y61" s="586"/>
      <c r="Z61" s="586"/>
      <c r="AA61" s="586"/>
      <c r="AB61" s="586"/>
      <c r="AC61" s="586"/>
      <c r="AD61" s="586"/>
      <c r="AE61" s="586"/>
      <c r="AF61" s="586"/>
      <c r="AG61" s="586"/>
      <c r="AH61" s="586"/>
      <c r="AI61" s="586"/>
      <c r="AJ61" s="586"/>
      <c r="AK61" s="586"/>
      <c r="AL61" s="586"/>
      <c r="AM61" s="586"/>
      <c r="AN61" s="586"/>
      <c r="AO61" s="586"/>
      <c r="AP61" s="586"/>
      <c r="AQ61" s="586"/>
      <c r="AR61" s="586"/>
    </row>
    <row r="62" spans="17:53">
      <c r="S62" s="586"/>
      <c r="T62" s="586"/>
      <c r="U62" s="586"/>
      <c r="V62" s="586"/>
      <c r="W62" s="586"/>
      <c r="X62" s="586"/>
      <c r="Y62" s="586"/>
      <c r="Z62" s="586"/>
      <c r="AA62" s="586"/>
      <c r="AB62" s="586"/>
      <c r="AC62" s="586"/>
      <c r="AD62" s="586"/>
      <c r="AE62" s="586"/>
      <c r="AF62" s="586"/>
      <c r="AG62" s="586"/>
      <c r="AH62" s="586"/>
      <c r="AI62" s="586"/>
      <c r="AJ62" s="586"/>
      <c r="AK62" s="586"/>
      <c r="AL62" s="586"/>
      <c r="AM62" s="586"/>
      <c r="AN62" s="586"/>
      <c r="AO62" s="586"/>
      <c r="AP62" s="586"/>
      <c r="AQ62" s="586"/>
      <c r="AR62" s="586"/>
    </row>
    <row r="63" spans="17:53">
      <c r="S63" s="586"/>
      <c r="T63" s="586"/>
      <c r="U63" s="586"/>
      <c r="V63" s="586"/>
      <c r="W63" s="586"/>
      <c r="X63" s="586"/>
      <c r="Y63" s="586"/>
      <c r="Z63" s="586"/>
      <c r="AA63" s="586"/>
      <c r="AB63" s="586"/>
      <c r="AC63" s="586"/>
      <c r="AD63" s="586"/>
      <c r="AE63" s="586"/>
      <c r="AF63" s="586"/>
      <c r="AG63" s="586"/>
      <c r="AH63" s="586"/>
      <c r="AI63" s="586"/>
      <c r="AJ63" s="586"/>
      <c r="AK63" s="586"/>
      <c r="AL63" s="586"/>
      <c r="AM63" s="586"/>
      <c r="AN63" s="586"/>
      <c r="AO63" s="586"/>
      <c r="AP63" s="586"/>
      <c r="AQ63" s="586"/>
      <c r="AR63" s="586"/>
    </row>
    <row r="64" spans="17:53">
      <c r="S64" s="586"/>
      <c r="T64" s="586"/>
      <c r="U64" s="586"/>
      <c r="V64" s="586"/>
      <c r="W64" s="586"/>
      <c r="X64" s="586"/>
      <c r="Y64" s="586"/>
      <c r="Z64" s="586"/>
      <c r="AA64" s="586"/>
      <c r="AB64" s="586"/>
      <c r="AC64" s="586"/>
      <c r="AD64" s="586"/>
      <c r="AE64" s="586"/>
      <c r="AF64" s="586"/>
      <c r="AG64" s="586"/>
      <c r="AH64" s="586"/>
      <c r="AI64" s="586"/>
      <c r="AJ64" s="586"/>
      <c r="AK64" s="586"/>
      <c r="AL64" s="586"/>
      <c r="AM64" s="586"/>
      <c r="AN64" s="586"/>
      <c r="AO64" s="586"/>
      <c r="AP64" s="586"/>
      <c r="AQ64" s="586"/>
      <c r="AR64" s="586"/>
    </row>
    <row r="65" spans="17:53" ht="15">
      <c r="Q65" s="224" t="s">
        <v>345</v>
      </c>
    </row>
    <row r="67" spans="17:53" ht="15">
      <c r="Q67" s="150" t="s">
        <v>148</v>
      </c>
      <c r="R67" s="149">
        <v>2015</v>
      </c>
      <c r="S67" s="149">
        <v>2016</v>
      </c>
      <c r="T67" s="149">
        <v>2017</v>
      </c>
      <c r="U67" s="149">
        <v>2018</v>
      </c>
      <c r="V67" s="149">
        <v>2019</v>
      </c>
      <c r="W67" s="149">
        <v>2020</v>
      </c>
      <c r="X67" s="149">
        <v>2021</v>
      </c>
      <c r="Y67" s="149">
        <v>2022</v>
      </c>
      <c r="Z67" s="149">
        <v>2023</v>
      </c>
      <c r="AA67" s="149">
        <v>2024</v>
      </c>
      <c r="AB67" s="149">
        <v>2025</v>
      </c>
      <c r="AC67" s="149">
        <v>2026</v>
      </c>
      <c r="AD67" s="149">
        <v>2027</v>
      </c>
      <c r="AE67" s="149">
        <v>2028</v>
      </c>
      <c r="AF67" s="149">
        <v>2029</v>
      </c>
      <c r="AG67" s="149">
        <v>2030</v>
      </c>
      <c r="AH67" s="149">
        <v>2031</v>
      </c>
      <c r="AI67" s="149">
        <v>2032</v>
      </c>
      <c r="AJ67" s="149">
        <v>2033</v>
      </c>
      <c r="AK67" s="149">
        <v>2034</v>
      </c>
      <c r="AL67" s="149">
        <v>2035</v>
      </c>
      <c r="AM67" s="149">
        <v>2036</v>
      </c>
      <c r="AN67" s="149">
        <v>2037</v>
      </c>
      <c r="AO67" s="149">
        <v>2038</v>
      </c>
      <c r="AP67" s="149">
        <v>2039</v>
      </c>
      <c r="AQ67" s="149">
        <v>2040</v>
      </c>
      <c r="AR67" s="149">
        <v>2041</v>
      </c>
      <c r="AS67" s="149">
        <v>2042</v>
      </c>
      <c r="AT67" s="149">
        <v>2043</v>
      </c>
      <c r="AU67" s="149">
        <v>2044</v>
      </c>
      <c r="AV67" s="149">
        <v>2045</v>
      </c>
      <c r="AW67" s="149">
        <v>2046</v>
      </c>
      <c r="AX67" s="149">
        <v>2047</v>
      </c>
      <c r="AY67" s="149">
        <v>2048</v>
      </c>
      <c r="AZ67" s="149">
        <v>2049</v>
      </c>
      <c r="BA67" s="149">
        <v>2050</v>
      </c>
    </row>
    <row r="68" spans="17:53">
      <c r="Q68" s="585" t="s">
        <v>129</v>
      </c>
      <c r="R68" s="590"/>
      <c r="S68" s="590">
        <v>742.99770000000001</v>
      </c>
      <c r="T68" s="590">
        <v>1001.512166328184</v>
      </c>
      <c r="U68" s="590">
        <v>1057.9296750680737</v>
      </c>
      <c r="V68" s="590">
        <v>1071.4663902962538</v>
      </c>
      <c r="W68" s="590">
        <v>1086.4892569494712</v>
      </c>
      <c r="X68" s="590">
        <v>1100.5357846892834</v>
      </c>
      <c r="Y68" s="590">
        <v>1210.5229029730615</v>
      </c>
      <c r="Z68" s="590">
        <v>1229.6998301067042</v>
      </c>
      <c r="AA68" s="590">
        <v>1251.4053886719812</v>
      </c>
      <c r="AB68" s="590">
        <v>1275.2597883959374</v>
      </c>
      <c r="AC68" s="590">
        <v>1299.1632222498954</v>
      </c>
      <c r="AD68" s="590">
        <v>1321.5206798489032</v>
      </c>
      <c r="AE68" s="590">
        <v>1307.4197557864809</v>
      </c>
      <c r="AF68" s="590">
        <v>1329.0876598114496</v>
      </c>
      <c r="AG68" s="590">
        <v>1350.6097342908884</v>
      </c>
      <c r="AH68" s="590">
        <v>1369.1537967722516</v>
      </c>
      <c r="AI68" s="590">
        <v>1388.0482371585999</v>
      </c>
      <c r="AJ68" s="590">
        <v>1365.7525245836005</v>
      </c>
      <c r="AK68" s="590">
        <v>1387.4230612650174</v>
      </c>
      <c r="AL68" s="590">
        <v>1379.2457916800954</v>
      </c>
      <c r="AM68" s="590">
        <v>1407.2899343811559</v>
      </c>
      <c r="AN68" s="590">
        <v>1431.7469460223497</v>
      </c>
      <c r="AO68" s="590">
        <v>1460.0048157716651</v>
      </c>
      <c r="AP68" s="590">
        <v>1490.1966229079301</v>
      </c>
      <c r="AQ68" s="590">
        <v>1524.2944877529826</v>
      </c>
      <c r="AR68" s="590">
        <v>1562.2839112207178</v>
      </c>
      <c r="AS68" s="590">
        <v>1605.3557153100032</v>
      </c>
      <c r="AT68" s="590">
        <v>1647.4735438039743</v>
      </c>
      <c r="AU68" s="590">
        <v>1695.8176639221933</v>
      </c>
      <c r="AV68" s="590">
        <v>1752.1501157179036</v>
      </c>
      <c r="AW68" s="590">
        <v>1812.877856076102</v>
      </c>
      <c r="AX68" s="590">
        <v>1881.1538019641835</v>
      </c>
      <c r="AY68" s="590">
        <v>1950.9726456316898</v>
      </c>
      <c r="AZ68" s="590">
        <v>2028.5058869599943</v>
      </c>
      <c r="BA68" s="590">
        <v>2107.5507358574037</v>
      </c>
    </row>
    <row r="69" spans="17:53">
      <c r="Q69" s="242" t="s">
        <v>214</v>
      </c>
      <c r="R69" s="590"/>
      <c r="S69" s="590">
        <v>2183.0148992218637</v>
      </c>
      <c r="T69" s="590">
        <v>2507.5697808096797</v>
      </c>
      <c r="U69" s="590">
        <v>2610.7216478108458</v>
      </c>
      <c r="V69" s="590">
        <v>2589.9327946270896</v>
      </c>
      <c r="W69" s="590">
        <v>2675.6990949154324</v>
      </c>
      <c r="X69" s="590">
        <v>2732.6180246978552</v>
      </c>
      <c r="Y69" s="590">
        <v>2831.7980635365675</v>
      </c>
      <c r="Z69" s="590">
        <v>3001.1984318906275</v>
      </c>
      <c r="AA69" s="590">
        <v>3028.2985479769118</v>
      </c>
      <c r="AB69" s="590">
        <v>3077.7133173786028</v>
      </c>
      <c r="AC69" s="590">
        <v>3136.4534852094171</v>
      </c>
      <c r="AD69" s="590">
        <v>3234.8496216687668</v>
      </c>
      <c r="AE69" s="590">
        <v>3265.5737956469848</v>
      </c>
      <c r="AF69" s="590">
        <v>3315.3156221631907</v>
      </c>
      <c r="AG69" s="590">
        <v>3387.1770435713806</v>
      </c>
      <c r="AH69" s="590">
        <v>3489.6634662783758</v>
      </c>
      <c r="AI69" s="590">
        <v>3549.8037761868095</v>
      </c>
      <c r="AJ69" s="590">
        <v>3615.6337622933838</v>
      </c>
      <c r="AK69" s="590">
        <v>3677.817108401096</v>
      </c>
      <c r="AL69" s="590">
        <v>3838.3630686701908</v>
      </c>
      <c r="AM69" s="590">
        <v>3935.2885578694045</v>
      </c>
      <c r="AN69" s="590">
        <v>4010.9814803721993</v>
      </c>
      <c r="AO69" s="590">
        <v>4063.2197279892325</v>
      </c>
      <c r="AP69" s="590">
        <v>4164.6711928377936</v>
      </c>
      <c r="AQ69" s="590">
        <v>4207.1178275769716</v>
      </c>
      <c r="AR69" s="590">
        <v>4249.4024023479842</v>
      </c>
      <c r="AS69" s="590">
        <v>4297.7226536363551</v>
      </c>
      <c r="AT69" s="590">
        <v>4342.401467959281</v>
      </c>
      <c r="AU69" s="590">
        <v>4387.3816044054265</v>
      </c>
      <c r="AV69" s="590">
        <v>4428.8429861490058</v>
      </c>
      <c r="AW69" s="590">
        <v>4469.1397970193539</v>
      </c>
      <c r="AX69" s="590">
        <v>4506.447427858956</v>
      </c>
      <c r="AY69" s="590">
        <v>4536.9149584341858</v>
      </c>
      <c r="AZ69" s="590">
        <v>4559.322129184492</v>
      </c>
      <c r="BA69" s="590">
        <v>4578.0264322636476</v>
      </c>
    </row>
    <row r="70" spans="17:53">
      <c r="Q70" s="243" t="s">
        <v>134</v>
      </c>
      <c r="R70" s="590"/>
      <c r="S70" s="590">
        <v>536.13944649556856</v>
      </c>
      <c r="T70" s="590">
        <v>551.35257451658867</v>
      </c>
      <c r="U70" s="590">
        <v>566.44213374955029</v>
      </c>
      <c r="V70" s="590">
        <v>581.40705672375418</v>
      </c>
      <c r="W70" s="590">
        <v>592.39462841194279</v>
      </c>
      <c r="X70" s="590">
        <v>603.16381292987796</v>
      </c>
      <c r="Y70" s="590">
        <v>613.7110526883497</v>
      </c>
      <c r="Z70" s="590">
        <v>624.03214139415809</v>
      </c>
      <c r="AA70" s="590">
        <v>634.12218969139212</v>
      </c>
      <c r="AB70" s="590">
        <v>643.98902771629696</v>
      </c>
      <c r="AC70" s="590">
        <v>653.64016711203772</v>
      </c>
      <c r="AD70" s="590">
        <v>663.08282369250333</v>
      </c>
      <c r="AE70" s="590">
        <v>672.32393720189793</v>
      </c>
      <c r="AF70" s="590">
        <v>681.3701886840073</v>
      </c>
      <c r="AG70" s="590">
        <v>690.22801586807623</v>
      </c>
      <c r="AH70" s="590">
        <v>698.90362689613403</v>
      </c>
      <c r="AI70" s="590">
        <v>707.40301265303674</v>
      </c>
      <c r="AJ70" s="590">
        <v>715.7319579108821</v>
      </c>
      <c r="AK70" s="590">
        <v>723.88572595781534</v>
      </c>
      <c r="AL70" s="590">
        <v>731.85901423013411</v>
      </c>
      <c r="AM70" s="590">
        <v>739.64586632006603</v>
      </c>
      <c r="AN70" s="590">
        <v>747.2395589538437</v>
      </c>
      <c r="AO70" s="590">
        <v>754.63245496046989</v>
      </c>
      <c r="AP70" s="590">
        <v>761.8158087714238</v>
      </c>
      <c r="AQ70" s="590">
        <v>768.77950364756975</v>
      </c>
      <c r="AR70" s="590">
        <v>775.51168726112201</v>
      </c>
      <c r="AS70" s="590">
        <v>781.99824962535911</v>
      </c>
      <c r="AT70" s="590">
        <v>788.22204399661882</v>
      </c>
      <c r="AU70" s="590">
        <v>794.1616616113597</v>
      </c>
      <c r="AV70" s="590">
        <v>799.78936585925294</v>
      </c>
      <c r="AW70" s="590">
        <v>805.06725424133106</v>
      </c>
      <c r="AX70" s="590">
        <v>809.93900385308007</v>
      </c>
      <c r="AY70" s="590">
        <v>814.30695418753203</v>
      </c>
      <c r="AZ70" s="590">
        <v>817.89696196284717</v>
      </c>
      <c r="BA70" s="590">
        <v>821.06546799025523</v>
      </c>
    </row>
    <row r="71" spans="17:53">
      <c r="Q71" s="585" t="s">
        <v>136</v>
      </c>
      <c r="R71" s="590"/>
      <c r="S71" s="590">
        <v>41</v>
      </c>
      <c r="T71" s="590">
        <v>47.5</v>
      </c>
      <c r="U71" s="590">
        <v>47.5</v>
      </c>
      <c r="V71" s="590">
        <v>48</v>
      </c>
      <c r="W71" s="590">
        <v>49.2</v>
      </c>
      <c r="X71" s="590">
        <v>59.2</v>
      </c>
      <c r="Y71" s="590">
        <v>69.2</v>
      </c>
      <c r="Z71" s="590">
        <v>79.2</v>
      </c>
      <c r="AA71" s="590">
        <v>89.2</v>
      </c>
      <c r="AB71" s="590">
        <v>110.2</v>
      </c>
      <c r="AC71" s="590">
        <v>120.2</v>
      </c>
      <c r="AD71" s="590">
        <v>140.19999999999999</v>
      </c>
      <c r="AE71" s="590">
        <v>150.19999999999999</v>
      </c>
      <c r="AF71" s="590">
        <v>160.19999999999999</v>
      </c>
      <c r="AG71" s="590">
        <v>180.2</v>
      </c>
      <c r="AH71" s="590">
        <v>190.2</v>
      </c>
      <c r="AI71" s="590">
        <v>220.2</v>
      </c>
      <c r="AJ71" s="590">
        <v>230.2</v>
      </c>
      <c r="AK71" s="590">
        <v>250.2</v>
      </c>
      <c r="AL71" s="590">
        <v>250.2</v>
      </c>
      <c r="AM71" s="590">
        <v>260.2</v>
      </c>
      <c r="AN71" s="590">
        <v>260.2</v>
      </c>
      <c r="AO71" s="590">
        <v>260.2</v>
      </c>
      <c r="AP71" s="590">
        <v>260.2</v>
      </c>
      <c r="AQ71" s="590">
        <v>260.2</v>
      </c>
      <c r="AR71" s="590">
        <v>260.2</v>
      </c>
      <c r="AS71" s="590">
        <v>260.2</v>
      </c>
      <c r="AT71" s="590">
        <v>260.2</v>
      </c>
      <c r="AU71" s="590">
        <v>260.2</v>
      </c>
      <c r="AV71" s="590">
        <v>260.2</v>
      </c>
      <c r="AW71" s="590">
        <v>260.2</v>
      </c>
      <c r="AX71" s="590">
        <v>260.2</v>
      </c>
      <c r="AY71" s="590">
        <v>260.2</v>
      </c>
      <c r="AZ71" s="590">
        <v>260.2</v>
      </c>
      <c r="BA71" s="590">
        <v>260.2</v>
      </c>
    </row>
    <row r="72" spans="17:53">
      <c r="Q72" s="244" t="s">
        <v>138</v>
      </c>
      <c r="R72" s="590"/>
      <c r="S72" s="590">
        <v>742.80000000000007</v>
      </c>
      <c r="T72" s="590">
        <v>742.80000000000007</v>
      </c>
      <c r="U72" s="590">
        <v>742.80000000000007</v>
      </c>
      <c r="V72" s="590">
        <v>742.80000000000007</v>
      </c>
      <c r="W72" s="590">
        <v>742.80000000000007</v>
      </c>
      <c r="X72" s="590">
        <v>742.80000000000007</v>
      </c>
      <c r="Y72" s="590">
        <v>742.80000000000007</v>
      </c>
      <c r="Z72" s="590">
        <v>842.7</v>
      </c>
      <c r="AA72" s="590">
        <v>842.7</v>
      </c>
      <c r="AB72" s="590">
        <v>842.7</v>
      </c>
      <c r="AC72" s="590">
        <v>842.7</v>
      </c>
      <c r="AD72" s="590">
        <v>842.7</v>
      </c>
      <c r="AE72" s="590">
        <v>842.7</v>
      </c>
      <c r="AF72" s="590">
        <v>842.7</v>
      </c>
      <c r="AG72" s="590">
        <v>842.7</v>
      </c>
      <c r="AH72" s="590">
        <v>842.7</v>
      </c>
      <c r="AI72" s="590">
        <v>842.7</v>
      </c>
      <c r="AJ72" s="590">
        <v>842.7</v>
      </c>
      <c r="AK72" s="590">
        <v>842.7</v>
      </c>
      <c r="AL72" s="590">
        <v>842.7</v>
      </c>
      <c r="AM72" s="590">
        <v>842.7</v>
      </c>
      <c r="AN72" s="590">
        <v>842.7</v>
      </c>
      <c r="AO72" s="590">
        <v>842.7</v>
      </c>
      <c r="AP72" s="590">
        <v>842.7</v>
      </c>
      <c r="AQ72" s="590">
        <v>842.7</v>
      </c>
      <c r="AR72" s="590">
        <v>842.7</v>
      </c>
      <c r="AS72" s="590">
        <v>842.7</v>
      </c>
      <c r="AT72" s="590">
        <v>842.7</v>
      </c>
      <c r="AU72" s="590">
        <v>842.7</v>
      </c>
      <c r="AV72" s="590">
        <v>842.7</v>
      </c>
      <c r="AW72" s="590">
        <v>842.7</v>
      </c>
      <c r="AX72" s="590">
        <v>842.7</v>
      </c>
      <c r="AY72" s="590">
        <v>842.7</v>
      </c>
      <c r="AZ72" s="590">
        <v>842.7</v>
      </c>
      <c r="BA72" s="590">
        <v>842.7</v>
      </c>
    </row>
    <row r="73" spans="17:53">
      <c r="Q73" s="244" t="s">
        <v>139</v>
      </c>
      <c r="R73" s="590"/>
      <c r="S73" s="590">
        <v>4790.6548560035126</v>
      </c>
      <c r="T73" s="590">
        <v>5163.7316961077986</v>
      </c>
      <c r="U73" s="590">
        <v>5347.5498782172981</v>
      </c>
      <c r="V73" s="590">
        <v>5478.3214694322742</v>
      </c>
      <c r="W73" s="590">
        <v>5535.5898738902442</v>
      </c>
      <c r="X73" s="590">
        <v>5602.8161987369085</v>
      </c>
      <c r="Y73" s="590">
        <v>5675.4780368522534</v>
      </c>
      <c r="Z73" s="590">
        <v>5754.5599993272208</v>
      </c>
      <c r="AA73" s="590">
        <v>5834.8726384231577</v>
      </c>
      <c r="AB73" s="590">
        <v>5916.580712152353</v>
      </c>
      <c r="AC73" s="590">
        <v>5999.8497119890981</v>
      </c>
      <c r="AD73" s="590">
        <v>6084.8466536855485</v>
      </c>
      <c r="AE73" s="590">
        <v>6171.7408125509019</v>
      </c>
      <c r="AF73" s="590">
        <v>6260.7044146661556</v>
      </c>
      <c r="AG73" s="590">
        <v>6348.9900371894055</v>
      </c>
      <c r="AH73" s="590">
        <v>6436.6315887718656</v>
      </c>
      <c r="AI73" s="590">
        <v>6523.6605186758225</v>
      </c>
      <c r="AJ73" s="590">
        <v>6610.1060486779352</v>
      </c>
      <c r="AK73" s="590">
        <v>6693.0721218458257</v>
      </c>
      <c r="AL73" s="590">
        <v>6772.7302603613971</v>
      </c>
      <c r="AM73" s="590">
        <v>6849.2430002074379</v>
      </c>
      <c r="AN73" s="590">
        <v>6922.7644012101737</v>
      </c>
      <c r="AO73" s="590">
        <v>6993.4405235666072</v>
      </c>
      <c r="AP73" s="590">
        <v>7061.4098736579908</v>
      </c>
      <c r="AQ73" s="590">
        <v>7126.8038216379391</v>
      </c>
      <c r="AR73" s="590">
        <v>7189.7469930154657</v>
      </c>
      <c r="AS73" s="590">
        <v>7250.357636222092</v>
      </c>
      <c r="AT73" s="590">
        <v>7308.7479679521384</v>
      </c>
      <c r="AU73" s="590">
        <v>7365.0244978912142</v>
      </c>
      <c r="AV73" s="590">
        <v>7419.2883342958858</v>
      </c>
      <c r="AW73" s="590">
        <v>7471.6354717539652</v>
      </c>
      <c r="AX73" s="590">
        <v>7522.1570623372718</v>
      </c>
      <c r="AY73" s="590">
        <v>7570.9396712545768</v>
      </c>
      <c r="AZ73" s="590">
        <v>7618.0655180199419</v>
      </c>
      <c r="BA73" s="590">
        <v>7663.6127040691999</v>
      </c>
    </row>
    <row r="74" spans="17:53">
      <c r="Q74" s="245" t="s">
        <v>215</v>
      </c>
      <c r="R74" s="590"/>
      <c r="S74" s="590">
        <v>2794.4655455146894</v>
      </c>
      <c r="T74" s="590">
        <v>2897.341691695739</v>
      </c>
      <c r="U74" s="590">
        <v>3203.4755305389185</v>
      </c>
      <c r="V74" s="590">
        <v>3384.3827913478581</v>
      </c>
      <c r="W74" s="590">
        <v>3610.3986158997518</v>
      </c>
      <c r="X74" s="590">
        <v>3730.2812048967107</v>
      </c>
      <c r="Y74" s="590">
        <v>3853.7752353012515</v>
      </c>
      <c r="Z74" s="590">
        <v>3968.431598598876</v>
      </c>
      <c r="AA74" s="590">
        <v>4097.7498813883021</v>
      </c>
      <c r="AB74" s="590">
        <v>4234.6486612618201</v>
      </c>
      <c r="AC74" s="590">
        <v>4414.242827885485</v>
      </c>
      <c r="AD74" s="590">
        <v>4583.359911518266</v>
      </c>
      <c r="AE74" s="590">
        <v>4773.6543954869285</v>
      </c>
      <c r="AF74" s="590">
        <v>4972.1442236909606</v>
      </c>
      <c r="AG74" s="590">
        <v>5203.5355617778405</v>
      </c>
      <c r="AH74" s="590">
        <v>5399.7236390756698</v>
      </c>
      <c r="AI74" s="590">
        <v>5581.2877814572075</v>
      </c>
      <c r="AJ74" s="590">
        <v>5746.6050428169265</v>
      </c>
      <c r="AK74" s="590">
        <v>5951.7521942975236</v>
      </c>
      <c r="AL74" s="590">
        <v>6094.241892131683</v>
      </c>
      <c r="AM74" s="590">
        <v>6216.6128132333488</v>
      </c>
      <c r="AN74" s="590">
        <v>6289.8198652974215</v>
      </c>
      <c r="AO74" s="590">
        <v>6337.1791454719751</v>
      </c>
      <c r="AP74" s="590">
        <v>6363.659966501843</v>
      </c>
      <c r="AQ74" s="590">
        <v>6371.3270630241932</v>
      </c>
      <c r="AR74" s="590">
        <v>6388.9894478656324</v>
      </c>
      <c r="AS74" s="590">
        <v>6412.4811068793333</v>
      </c>
      <c r="AT74" s="590">
        <v>6441.9051401375054</v>
      </c>
      <c r="AU74" s="590">
        <v>6479.4322251346703</v>
      </c>
      <c r="AV74" s="590">
        <v>6524.9071828574261</v>
      </c>
      <c r="AW74" s="590">
        <v>6577.0385198168187</v>
      </c>
      <c r="AX74" s="590">
        <v>6635.8012218645226</v>
      </c>
      <c r="AY74" s="590">
        <v>6697.0926978532607</v>
      </c>
      <c r="AZ74" s="590">
        <v>6765.0132158627721</v>
      </c>
      <c r="BA74" s="590">
        <v>6832.2658946026777</v>
      </c>
    </row>
    <row r="75" spans="17:53">
      <c r="Q75" s="243" t="s">
        <v>141</v>
      </c>
      <c r="R75" s="590"/>
      <c r="S75" s="590">
        <v>2436.3656562199767</v>
      </c>
      <c r="T75" s="590">
        <v>2898.2528338296388</v>
      </c>
      <c r="U75" s="590">
        <v>3533.8739835013012</v>
      </c>
      <c r="V75" s="590">
        <v>4320.4425639105202</v>
      </c>
      <c r="W75" s="590">
        <v>4822.1437455285686</v>
      </c>
      <c r="X75" s="590">
        <v>5329.7268894002382</v>
      </c>
      <c r="Y75" s="590">
        <v>5860.0321426392666</v>
      </c>
      <c r="Z75" s="590">
        <v>6470.356281136188</v>
      </c>
      <c r="AA75" s="590">
        <v>7083.9136329436005</v>
      </c>
      <c r="AB75" s="590">
        <v>7747.8913401344053</v>
      </c>
      <c r="AC75" s="590">
        <v>8408.8319472019666</v>
      </c>
      <c r="AD75" s="590">
        <v>9157.8122211123791</v>
      </c>
      <c r="AE75" s="590">
        <v>9880.2913581151861</v>
      </c>
      <c r="AF75" s="590">
        <v>10683.785250437761</v>
      </c>
      <c r="AG75" s="590">
        <v>11228.679230956208</v>
      </c>
      <c r="AH75" s="590">
        <v>11660.098583711024</v>
      </c>
      <c r="AI75" s="590">
        <v>12039.600152809997</v>
      </c>
      <c r="AJ75" s="590">
        <v>12357.720142495289</v>
      </c>
      <c r="AK75" s="590">
        <v>12606.327587745081</v>
      </c>
      <c r="AL75" s="590">
        <v>12712.97982565159</v>
      </c>
      <c r="AM75" s="590">
        <v>12779.51834548837</v>
      </c>
      <c r="AN75" s="590">
        <v>12805.13043309077</v>
      </c>
      <c r="AO75" s="590">
        <v>12830.832200459459</v>
      </c>
      <c r="AP75" s="590">
        <v>12856.624208092977</v>
      </c>
      <c r="AQ75" s="590">
        <v>12868.105327850446</v>
      </c>
      <c r="AR75" s="590">
        <v>12879.60106709482</v>
      </c>
      <c r="AS75" s="590">
        <v>12891.111462374813</v>
      </c>
      <c r="AT75" s="590">
        <v>12902.636550330519</v>
      </c>
      <c r="AU75" s="590">
        <v>12914.176367693624</v>
      </c>
      <c r="AV75" s="590">
        <v>12925.730951287645</v>
      </c>
      <c r="AW75" s="590">
        <v>12937.300338028164</v>
      </c>
      <c r="AX75" s="590">
        <v>12948.884564923046</v>
      </c>
      <c r="AY75" s="590">
        <v>12960.483669072673</v>
      </c>
      <c r="AZ75" s="590">
        <v>12972.097687670186</v>
      </c>
      <c r="BA75" s="590">
        <v>12983.726658001704</v>
      </c>
    </row>
    <row r="76" spans="17:53">
      <c r="Q76" s="243" t="s">
        <v>140</v>
      </c>
      <c r="R76" s="590"/>
      <c r="S76" s="590">
        <v>11313.874994769996</v>
      </c>
      <c r="T76" s="590">
        <v>12263.747496208805</v>
      </c>
      <c r="U76" s="590">
        <v>12808.306869784796</v>
      </c>
      <c r="V76" s="590">
        <v>13335.193475765074</v>
      </c>
      <c r="W76" s="590">
        <v>13842.411385891315</v>
      </c>
      <c r="X76" s="590">
        <v>14382.496228356727</v>
      </c>
      <c r="Y76" s="590">
        <v>15049.317211898528</v>
      </c>
      <c r="Z76" s="590">
        <v>15738.95545581957</v>
      </c>
      <c r="AA76" s="590">
        <v>16648.652266112116</v>
      </c>
      <c r="AB76" s="590">
        <v>17776.342563548729</v>
      </c>
      <c r="AC76" s="590">
        <v>19020.412821319405</v>
      </c>
      <c r="AD76" s="590">
        <v>20379.56177271908</v>
      </c>
      <c r="AE76" s="590">
        <v>21652.714069693975</v>
      </c>
      <c r="AF76" s="590">
        <v>22638.963667176911</v>
      </c>
      <c r="AG76" s="590">
        <v>23537.535023463544</v>
      </c>
      <c r="AH76" s="590">
        <v>24347.75554549072</v>
      </c>
      <c r="AI76" s="590">
        <v>25069.03543606036</v>
      </c>
      <c r="AJ76" s="590">
        <v>25750.85258615253</v>
      </c>
      <c r="AK76" s="590">
        <v>26542.741008496378</v>
      </c>
      <c r="AL76" s="590">
        <v>27065.324260118112</v>
      </c>
      <c r="AM76" s="590">
        <v>27547.295892542577</v>
      </c>
      <c r="AN76" s="590">
        <v>27945.218482338911</v>
      </c>
      <c r="AO76" s="590">
        <v>28304.943908892797</v>
      </c>
      <c r="AP76" s="590">
        <v>28614.264560115025</v>
      </c>
      <c r="AQ76" s="590">
        <v>28923.585211337297</v>
      </c>
      <c r="AR76" s="590">
        <v>29207.905862559492</v>
      </c>
      <c r="AS76" s="590">
        <v>29492.226513781694</v>
      </c>
      <c r="AT76" s="590">
        <v>29776.547165003994</v>
      </c>
      <c r="AU76" s="590">
        <v>30060.867816226193</v>
      </c>
      <c r="AV76" s="590">
        <v>30345.188467448395</v>
      </c>
      <c r="AW76" s="590">
        <v>30629.509118670692</v>
      </c>
      <c r="AX76" s="590">
        <v>30913.829769892895</v>
      </c>
      <c r="AY76" s="590">
        <v>31198.150421115097</v>
      </c>
      <c r="AZ76" s="590">
        <v>31482.471072337394</v>
      </c>
      <c r="BA76" s="590">
        <v>31766.791723559494</v>
      </c>
    </row>
    <row r="77" spans="17:53">
      <c r="Q77" s="243" t="s">
        <v>124</v>
      </c>
      <c r="R77" s="591"/>
      <c r="S77" s="591">
        <v>845</v>
      </c>
      <c r="T77" s="591">
        <v>912</v>
      </c>
      <c r="U77" s="591">
        <v>1288</v>
      </c>
      <c r="V77" s="591">
        <v>2448</v>
      </c>
      <c r="W77" s="591">
        <v>2831</v>
      </c>
      <c r="X77" s="591">
        <v>2831</v>
      </c>
      <c r="Y77" s="591">
        <v>2833</v>
      </c>
      <c r="Z77" s="591">
        <v>2858</v>
      </c>
      <c r="AA77" s="591">
        <v>2870</v>
      </c>
      <c r="AB77" s="591">
        <v>2942</v>
      </c>
      <c r="AC77" s="591">
        <v>2992</v>
      </c>
      <c r="AD77" s="591">
        <v>3012</v>
      </c>
      <c r="AE77" s="591">
        <v>3074</v>
      </c>
      <c r="AF77" s="591">
        <v>3141</v>
      </c>
      <c r="AG77" s="591">
        <v>3236</v>
      </c>
      <c r="AH77" s="591">
        <v>3394</v>
      </c>
      <c r="AI77" s="591">
        <v>3457</v>
      </c>
      <c r="AJ77" s="591">
        <v>3475</v>
      </c>
      <c r="AK77" s="591">
        <v>3489</v>
      </c>
      <c r="AL77" s="591">
        <v>3488</v>
      </c>
      <c r="AM77" s="591">
        <v>3267</v>
      </c>
      <c r="AN77" s="591">
        <v>3311</v>
      </c>
      <c r="AO77" s="591">
        <v>3352</v>
      </c>
      <c r="AP77" s="591">
        <v>3437</v>
      </c>
      <c r="AQ77" s="591">
        <v>3472</v>
      </c>
      <c r="AR77" s="591">
        <v>3572</v>
      </c>
      <c r="AS77" s="591">
        <v>3702</v>
      </c>
      <c r="AT77" s="591">
        <v>3773</v>
      </c>
      <c r="AU77" s="591">
        <v>3858</v>
      </c>
      <c r="AV77" s="591">
        <v>3926</v>
      </c>
      <c r="AW77" s="591">
        <v>4118</v>
      </c>
      <c r="AX77" s="591">
        <v>4197</v>
      </c>
      <c r="AY77" s="591">
        <v>4270</v>
      </c>
      <c r="AZ77" s="591">
        <v>4325</v>
      </c>
      <c r="BA77" s="591">
        <v>4400</v>
      </c>
    </row>
    <row r="78" spans="17:53" ht="15">
      <c r="Q78" s="246" t="s">
        <v>147</v>
      </c>
      <c r="R78" s="247"/>
      <c r="S78" s="231">
        <f>SUM(S68:S77)</f>
        <v>26426.313098225604</v>
      </c>
      <c r="T78" s="231">
        <f t="shared" ref="T78:BA78" si="17">SUM(T68:T77)</f>
        <v>28985.808239496437</v>
      </c>
      <c r="U78" s="231">
        <f t="shared" si="17"/>
        <v>31206.599718670783</v>
      </c>
      <c r="V78" s="231">
        <f t="shared" si="17"/>
        <v>33999.946542102829</v>
      </c>
      <c r="W78" s="231">
        <f t="shared" si="17"/>
        <v>35788.126601486729</v>
      </c>
      <c r="X78" s="231">
        <f t="shared" si="17"/>
        <v>37114.638143707598</v>
      </c>
      <c r="Y78" s="231">
        <f t="shared" si="17"/>
        <v>38739.63464588928</v>
      </c>
      <c r="Z78" s="231">
        <f t="shared" si="17"/>
        <v>40567.133738273347</v>
      </c>
      <c r="AA78" s="231">
        <f t="shared" si="17"/>
        <v>42380.914545207459</v>
      </c>
      <c r="AB78" s="231">
        <f t="shared" si="17"/>
        <v>44567.325410588142</v>
      </c>
      <c r="AC78" s="231">
        <f t="shared" si="17"/>
        <v>46887.494182967304</v>
      </c>
      <c r="AD78" s="231">
        <f t="shared" si="17"/>
        <v>49419.93368424545</v>
      </c>
      <c r="AE78" s="231">
        <f t="shared" si="17"/>
        <v>51790.618124482353</v>
      </c>
      <c r="AF78" s="231">
        <f t="shared" si="17"/>
        <v>54025.271026630435</v>
      </c>
      <c r="AG78" s="231">
        <f t="shared" si="17"/>
        <v>56005.654647117342</v>
      </c>
      <c r="AH78" s="231">
        <f t="shared" si="17"/>
        <v>57828.83024699604</v>
      </c>
      <c r="AI78" s="231">
        <f t="shared" si="17"/>
        <v>59378.738915001828</v>
      </c>
      <c r="AJ78" s="231">
        <f t="shared" si="17"/>
        <v>60710.302064930554</v>
      </c>
      <c r="AK78" s="231">
        <f t="shared" si="17"/>
        <v>62164.918808008733</v>
      </c>
      <c r="AL78" s="231">
        <f t="shared" si="17"/>
        <v>63175.644112843205</v>
      </c>
      <c r="AM78" s="231">
        <f t="shared" si="17"/>
        <v>63844.794410042363</v>
      </c>
      <c r="AN78" s="231">
        <f t="shared" si="17"/>
        <v>64566.801167285666</v>
      </c>
      <c r="AO78" s="231">
        <f t="shared" si="17"/>
        <v>65199.152777112206</v>
      </c>
      <c r="AP78" s="231">
        <f t="shared" si="17"/>
        <v>65852.542232884982</v>
      </c>
      <c r="AQ78" s="231">
        <f t="shared" si="17"/>
        <v>66364.913242827402</v>
      </c>
      <c r="AR78" s="231">
        <f t="shared" si="17"/>
        <v>66928.341371365241</v>
      </c>
      <c r="AS78" s="231">
        <f t="shared" si="17"/>
        <v>67536.153337829659</v>
      </c>
      <c r="AT78" s="231">
        <f t="shared" si="17"/>
        <v>68083.833879184036</v>
      </c>
      <c r="AU78" s="231">
        <f t="shared" si="17"/>
        <v>68657.761836884689</v>
      </c>
      <c r="AV78" s="231">
        <f t="shared" si="17"/>
        <v>69224.797403615521</v>
      </c>
      <c r="AW78" s="231">
        <f t="shared" si="17"/>
        <v>69923.468355606426</v>
      </c>
      <c r="AX78" s="231">
        <f t="shared" si="17"/>
        <v>70518.112852693957</v>
      </c>
      <c r="AY78" s="231">
        <f t="shared" si="17"/>
        <v>71101.761017549026</v>
      </c>
      <c r="AZ78" s="231">
        <f t="shared" si="17"/>
        <v>71671.272471997625</v>
      </c>
      <c r="BA78" s="231">
        <f t="shared" si="17"/>
        <v>72255.939616344374</v>
      </c>
    </row>
    <row r="80" spans="17:53" ht="15">
      <c r="Q80" s="635" t="s">
        <v>761</v>
      </c>
    </row>
    <row r="92" spans="54:54" ht="15">
      <c r="BB92" s="231">
        <f>SUM(BA68:BA77)</f>
        <v>72255.939616344374</v>
      </c>
    </row>
  </sheetData>
  <pageMargins left="0.7" right="0.7" top="0.75" bottom="0.75" header="0.3" footer="0.3"/>
  <pageSetup paperSize="9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81"/>
  <sheetViews>
    <sheetView showGridLines="0" topLeftCell="AX1" zoomScale="70" zoomScaleNormal="70" workbookViewId="0">
      <selection activeCell="BJ50" sqref="BJ50"/>
    </sheetView>
  </sheetViews>
  <sheetFormatPr defaultColWidth="9" defaultRowHeight="14.25"/>
  <cols>
    <col min="1" max="16" width="9" style="225"/>
    <col min="17" max="17" width="28.125" style="225" customWidth="1"/>
    <col min="18" max="18" width="11.875" style="225" bestFit="1" customWidth="1"/>
    <col min="19" max="19" width="11.5" style="225" bestFit="1" customWidth="1"/>
    <col min="20" max="21" width="13.875" style="225" bestFit="1" customWidth="1"/>
    <col min="22" max="22" width="13.125" style="225" customWidth="1"/>
    <col min="23" max="24" width="13.5" style="225" bestFit="1" customWidth="1"/>
    <col min="25" max="25" width="13.875" style="225" bestFit="1" customWidth="1"/>
    <col min="26" max="26" width="13.5" style="225" bestFit="1" customWidth="1"/>
    <col min="27" max="27" width="13.125" style="225" bestFit="1" customWidth="1"/>
    <col min="28" max="28" width="13.5" style="225" bestFit="1" customWidth="1"/>
    <col min="29" max="30" width="13.875" style="225" bestFit="1" customWidth="1"/>
    <col min="31" max="33" width="13.5" style="225" bestFit="1" customWidth="1"/>
    <col min="34" max="34" width="13.125" style="225" bestFit="1" customWidth="1"/>
    <col min="35" max="35" width="13.5" style="225" bestFit="1" customWidth="1"/>
    <col min="36" max="39" width="13.875" style="225" bestFit="1" customWidth="1"/>
    <col min="40" max="40" width="13.5" style="225" bestFit="1" customWidth="1"/>
    <col min="41" max="41" width="13.875" style="225" bestFit="1" customWidth="1"/>
    <col min="42" max="42" width="13.5" style="225" bestFit="1" customWidth="1"/>
    <col min="43" max="43" width="13.875" style="225" bestFit="1" customWidth="1"/>
    <col min="44" max="44" width="12.75" style="225" bestFit="1" customWidth="1"/>
    <col min="45" max="46" width="13.5" style="225" bestFit="1" customWidth="1"/>
    <col min="47" max="47" width="13.875" style="225" bestFit="1" customWidth="1"/>
    <col min="48" max="48" width="13.5" style="225" bestFit="1" customWidth="1"/>
    <col min="49" max="52" width="13.875" style="225" bestFit="1" customWidth="1"/>
    <col min="53" max="53" width="13.5" style="225" bestFit="1" customWidth="1"/>
    <col min="54" max="16384" width="9" style="225"/>
  </cols>
  <sheetData>
    <row r="1" spans="1:53" ht="15.75">
      <c r="A1" s="636" t="s">
        <v>398</v>
      </c>
    </row>
    <row r="2" spans="1:53" ht="15">
      <c r="A2" s="224"/>
    </row>
    <row r="3" spans="1:53" ht="15">
      <c r="A3" s="224"/>
    </row>
    <row r="4" spans="1:53" ht="15">
      <c r="Q4" s="224" t="s">
        <v>396</v>
      </c>
    </row>
    <row r="6" spans="1:53" ht="15">
      <c r="Q6" s="149" t="s">
        <v>148</v>
      </c>
      <c r="R6" s="149">
        <v>2015</v>
      </c>
      <c r="S6" s="149">
        <v>2016</v>
      </c>
      <c r="T6" s="149">
        <v>2017</v>
      </c>
      <c r="U6" s="149">
        <v>2018</v>
      </c>
      <c r="V6" s="149">
        <v>2019</v>
      </c>
      <c r="W6" s="149">
        <v>2020</v>
      </c>
      <c r="X6" s="149">
        <v>2021</v>
      </c>
      <c r="Y6" s="149">
        <v>2022</v>
      </c>
      <c r="Z6" s="149">
        <v>2023</v>
      </c>
      <c r="AA6" s="149">
        <v>2024</v>
      </c>
      <c r="AB6" s="149">
        <v>2025</v>
      </c>
      <c r="AC6" s="149">
        <v>2026</v>
      </c>
      <c r="AD6" s="149">
        <v>2027</v>
      </c>
      <c r="AE6" s="149">
        <v>2028</v>
      </c>
      <c r="AF6" s="149">
        <v>2029</v>
      </c>
      <c r="AG6" s="149">
        <v>2030</v>
      </c>
      <c r="AH6" s="149">
        <v>2031</v>
      </c>
      <c r="AI6" s="149">
        <v>2032</v>
      </c>
      <c r="AJ6" s="149">
        <v>2033</v>
      </c>
      <c r="AK6" s="149">
        <v>2034</v>
      </c>
      <c r="AL6" s="149">
        <v>2035</v>
      </c>
      <c r="AM6" s="149">
        <v>2036</v>
      </c>
      <c r="AN6" s="149">
        <v>2037</v>
      </c>
      <c r="AO6" s="149">
        <v>2038</v>
      </c>
      <c r="AP6" s="149">
        <v>2039</v>
      </c>
      <c r="AQ6" s="149">
        <v>2040</v>
      </c>
      <c r="AR6" s="149">
        <v>2041</v>
      </c>
      <c r="AS6" s="149">
        <v>2042</v>
      </c>
      <c r="AT6" s="149">
        <v>2043</v>
      </c>
      <c r="AU6" s="149">
        <v>2044</v>
      </c>
      <c r="AV6" s="149">
        <v>2045</v>
      </c>
      <c r="AW6" s="149">
        <v>2046</v>
      </c>
      <c r="AX6" s="149">
        <v>2047</v>
      </c>
      <c r="AY6" s="149">
        <v>2048</v>
      </c>
      <c r="AZ6" s="149">
        <v>2049</v>
      </c>
      <c r="BA6" s="149">
        <v>2050</v>
      </c>
    </row>
    <row r="7" spans="1:53">
      <c r="Q7" s="226" t="s">
        <v>129</v>
      </c>
      <c r="R7" s="227"/>
      <c r="S7" s="109">
        <v>17.84702313565278</v>
      </c>
      <c r="T7" s="109">
        <v>19.707744392810127</v>
      </c>
      <c r="U7" s="109">
        <v>19.878781858264183</v>
      </c>
      <c r="V7" s="109">
        <v>22.164759228824096</v>
      </c>
      <c r="W7" s="109">
        <v>21.894104798798015</v>
      </c>
      <c r="X7" s="109">
        <v>22.097099207090434</v>
      </c>
      <c r="Y7" s="109">
        <v>22.145113574526242</v>
      </c>
      <c r="Z7" s="109">
        <v>22.190335652971658</v>
      </c>
      <c r="AA7" s="109">
        <v>21.955112389265093</v>
      </c>
      <c r="AB7" s="109">
        <v>21.654476930328897</v>
      </c>
      <c r="AC7" s="109">
        <v>20.696705590043894</v>
      </c>
      <c r="AD7" s="109">
        <v>20.748127292519708</v>
      </c>
      <c r="AE7" s="109">
        <v>20.480693453719205</v>
      </c>
      <c r="AF7" s="109">
        <v>22.005369828044653</v>
      </c>
      <c r="AG7" s="109">
        <v>21.769644239604585</v>
      </c>
      <c r="AH7" s="109">
        <v>21.394414523626416</v>
      </c>
      <c r="AI7" s="109">
        <v>21.084806736141893</v>
      </c>
      <c r="AJ7" s="109">
        <v>20.968656562514767</v>
      </c>
      <c r="AK7" s="109">
        <v>20.862258454050668</v>
      </c>
      <c r="AL7" s="109">
        <v>18.038916789877732</v>
      </c>
      <c r="AM7" s="109">
        <v>19.009106091137198</v>
      </c>
      <c r="AN7" s="109">
        <v>18.724991227676696</v>
      </c>
      <c r="AO7" s="109">
        <v>19.99953072427062</v>
      </c>
      <c r="AP7" s="109">
        <v>19.643579473466879</v>
      </c>
      <c r="AQ7" s="109">
        <v>20.023117208108729</v>
      </c>
      <c r="AR7" s="109">
        <v>19.99676513947346</v>
      </c>
      <c r="AS7" s="109">
        <v>19.71594279473311</v>
      </c>
      <c r="AT7" s="109">
        <v>18.941316110380484</v>
      </c>
      <c r="AU7" s="109">
        <v>18.319758532366656</v>
      </c>
      <c r="AV7" s="109">
        <v>17.30561435283694</v>
      </c>
      <c r="AW7" s="109">
        <v>15.73184416772564</v>
      </c>
      <c r="AX7" s="109">
        <v>13.394926380590626</v>
      </c>
      <c r="AY7" s="109">
        <v>12.064317150470337</v>
      </c>
      <c r="AZ7" s="109">
        <v>11.658651370363629</v>
      </c>
      <c r="BA7" s="110">
        <v>11.235565011170216</v>
      </c>
    </row>
    <row r="8" spans="1:53">
      <c r="Q8" s="226" t="s">
        <v>130</v>
      </c>
      <c r="R8" s="227"/>
      <c r="S8" s="109">
        <v>0</v>
      </c>
      <c r="T8" s="109">
        <v>0</v>
      </c>
      <c r="U8" s="109">
        <v>0</v>
      </c>
      <c r="V8" s="109">
        <v>0</v>
      </c>
      <c r="W8" s="109">
        <v>0</v>
      </c>
      <c r="X8" s="109">
        <v>0</v>
      </c>
      <c r="Y8" s="109">
        <v>0</v>
      </c>
      <c r="Z8" s="109">
        <v>0</v>
      </c>
      <c r="AA8" s="109">
        <v>0</v>
      </c>
      <c r="AB8" s="109">
        <v>0</v>
      </c>
      <c r="AC8" s="109">
        <v>0</v>
      </c>
      <c r="AD8" s="109">
        <v>0</v>
      </c>
      <c r="AE8" s="109">
        <v>0</v>
      </c>
      <c r="AF8" s="109">
        <v>0</v>
      </c>
      <c r="AG8" s="109">
        <v>0</v>
      </c>
      <c r="AH8" s="109">
        <v>0</v>
      </c>
      <c r="AI8" s="109">
        <v>0</v>
      </c>
      <c r="AJ8" s="109">
        <v>0</v>
      </c>
      <c r="AK8" s="109">
        <v>0</v>
      </c>
      <c r="AL8" s="109">
        <v>0</v>
      </c>
      <c r="AM8" s="109">
        <v>0</v>
      </c>
      <c r="AN8" s="109">
        <v>0</v>
      </c>
      <c r="AO8" s="109">
        <v>0</v>
      </c>
      <c r="AP8" s="109">
        <v>0</v>
      </c>
      <c r="AQ8" s="109">
        <v>0</v>
      </c>
      <c r="AR8" s="109">
        <v>0</v>
      </c>
      <c r="AS8" s="109">
        <v>0</v>
      </c>
      <c r="AT8" s="109">
        <v>0</v>
      </c>
      <c r="AU8" s="109">
        <v>0</v>
      </c>
      <c r="AV8" s="109">
        <v>0</v>
      </c>
      <c r="AW8" s="109">
        <v>0</v>
      </c>
      <c r="AX8" s="109">
        <v>0</v>
      </c>
      <c r="AY8" s="109">
        <v>0</v>
      </c>
      <c r="AZ8" s="109">
        <v>0</v>
      </c>
      <c r="BA8" s="110">
        <v>0</v>
      </c>
    </row>
    <row r="9" spans="1:53">
      <c r="Q9" s="228" t="s">
        <v>131</v>
      </c>
      <c r="R9" s="227"/>
      <c r="S9" s="109">
        <v>19.893871460515228</v>
      </c>
      <c r="T9" s="109">
        <v>18.290321503699996</v>
      </c>
      <c r="U9" s="109">
        <v>17.715961975999999</v>
      </c>
      <c r="V9" s="109">
        <v>16.620908338400003</v>
      </c>
      <c r="W9" s="109">
        <v>16.112682496000001</v>
      </c>
      <c r="X9" s="109">
        <v>16.797660870600001</v>
      </c>
      <c r="Y9" s="109">
        <v>16.416183989999997</v>
      </c>
      <c r="Z9" s="109">
        <v>16.374056174000003</v>
      </c>
      <c r="AA9" s="109">
        <v>16.228563949000002</v>
      </c>
      <c r="AB9" s="109">
        <v>15.814642058999999</v>
      </c>
      <c r="AC9" s="109">
        <v>15.447136320000002</v>
      </c>
      <c r="AD9" s="109">
        <v>14.895780187000003</v>
      </c>
      <c r="AE9" s="109">
        <v>14.977788509000002</v>
      </c>
      <c r="AF9" s="109">
        <v>15.500203619000001</v>
      </c>
      <c r="AG9" s="109">
        <v>8.0830772170000014</v>
      </c>
      <c r="AH9" s="109">
        <v>7.6884011589999997</v>
      </c>
      <c r="AI9" s="109">
        <v>7.6697034416999994</v>
      </c>
      <c r="AJ9" s="109">
        <v>7.3811877320000008</v>
      </c>
      <c r="AK9" s="109">
        <v>7.1826970600000006</v>
      </c>
      <c r="AL9" s="109">
        <v>5.8880126970000006</v>
      </c>
      <c r="AM9" s="109">
        <v>5.7860473059999995</v>
      </c>
      <c r="AN9" s="109">
        <v>5.5394061730000006</v>
      </c>
      <c r="AO9" s="109">
        <v>5.972040956999999</v>
      </c>
      <c r="AP9" s="109">
        <v>5.8036846200000012</v>
      </c>
      <c r="AQ9" s="109">
        <v>5.8405897010000007</v>
      </c>
      <c r="AR9" s="109">
        <v>5.5673256699999989</v>
      </c>
      <c r="AS9" s="109">
        <v>5.3862121200000006</v>
      </c>
      <c r="AT9" s="109">
        <v>4.971386869999999</v>
      </c>
      <c r="AU9" s="109">
        <v>4.776785799999999</v>
      </c>
      <c r="AV9" s="109">
        <v>4.2819225000000003</v>
      </c>
      <c r="AW9" s="109">
        <v>4.2884616000000007</v>
      </c>
      <c r="AX9" s="109">
        <v>3.8395115390000001</v>
      </c>
      <c r="AY9" s="109">
        <v>3.4345686660000001</v>
      </c>
      <c r="AZ9" s="109">
        <v>3.04194034</v>
      </c>
      <c r="BA9" s="110">
        <v>2.5794111300000004</v>
      </c>
    </row>
    <row r="10" spans="1:53">
      <c r="Q10" s="226" t="s">
        <v>132</v>
      </c>
      <c r="R10" s="227"/>
      <c r="S10" s="109">
        <v>122.1</v>
      </c>
      <c r="T10" s="109">
        <v>123.018443297</v>
      </c>
      <c r="U10" s="109">
        <v>98.051776915200008</v>
      </c>
      <c r="V10" s="109">
        <v>88.336988973320018</v>
      </c>
      <c r="W10" s="109">
        <v>85.244453629399956</v>
      </c>
      <c r="X10" s="109">
        <v>84.611016653400029</v>
      </c>
      <c r="Y10" s="109">
        <v>73.835995567099957</v>
      </c>
      <c r="Z10" s="109">
        <v>65.496425899000016</v>
      </c>
      <c r="AA10" s="109">
        <v>68.01796924314003</v>
      </c>
      <c r="AB10" s="109">
        <v>66.184434657599994</v>
      </c>
      <c r="AC10" s="109">
        <v>67.140206584000012</v>
      </c>
      <c r="AD10" s="109">
        <v>58.159062507499989</v>
      </c>
      <c r="AE10" s="109">
        <v>57.454424954689998</v>
      </c>
      <c r="AF10" s="109">
        <v>63.54935567399999</v>
      </c>
      <c r="AG10" s="109">
        <v>61.097734869999989</v>
      </c>
      <c r="AH10" s="109">
        <v>50.473842267099997</v>
      </c>
      <c r="AI10" s="109">
        <v>43.238812932299979</v>
      </c>
      <c r="AJ10" s="109">
        <v>30.902475679999991</v>
      </c>
      <c r="AK10" s="109">
        <v>28.791212815800005</v>
      </c>
      <c r="AL10" s="109">
        <v>19.341766063000001</v>
      </c>
      <c r="AM10" s="109">
        <v>17.991638258100004</v>
      </c>
      <c r="AN10" s="109">
        <v>16.551310694500003</v>
      </c>
      <c r="AO10" s="109">
        <v>18.756123662910003</v>
      </c>
      <c r="AP10" s="109">
        <v>17.19102121500001</v>
      </c>
      <c r="AQ10" s="109">
        <v>16.641978804000001</v>
      </c>
      <c r="AR10" s="109">
        <v>16.333933677200005</v>
      </c>
      <c r="AS10" s="109">
        <v>14.571694107999994</v>
      </c>
      <c r="AT10" s="109">
        <v>12.230880146999997</v>
      </c>
      <c r="AU10" s="109">
        <v>10.747530487999999</v>
      </c>
      <c r="AV10" s="109">
        <v>8.8914221020000017</v>
      </c>
      <c r="AW10" s="109">
        <v>8.2249115979999985</v>
      </c>
      <c r="AX10" s="109">
        <v>6.6451704130999998</v>
      </c>
      <c r="AY10" s="109">
        <v>5.4748258123000006</v>
      </c>
      <c r="AZ10" s="109">
        <v>4.516412127499998</v>
      </c>
      <c r="BA10" s="110">
        <v>3.3250248647000009</v>
      </c>
    </row>
    <row r="11" spans="1:53">
      <c r="Q11" s="228" t="s">
        <v>133</v>
      </c>
      <c r="R11" s="227"/>
      <c r="S11" s="109">
        <v>24</v>
      </c>
      <c r="T11" s="109">
        <v>14.839555984300004</v>
      </c>
      <c r="U11" s="109">
        <v>30.228782771999981</v>
      </c>
      <c r="V11" s="109">
        <v>28.867213180000007</v>
      </c>
      <c r="W11" s="109">
        <v>18.803148070000002</v>
      </c>
      <c r="X11" s="109">
        <v>7.6192987999999993</v>
      </c>
      <c r="Y11" s="109">
        <v>7.4900997</v>
      </c>
      <c r="Z11" s="109">
        <v>3.5925636999999999</v>
      </c>
      <c r="AA11" s="109">
        <v>0</v>
      </c>
      <c r="AB11" s="109">
        <v>0</v>
      </c>
      <c r="AC11" s="109">
        <v>0</v>
      </c>
      <c r="AD11" s="109">
        <v>0</v>
      </c>
      <c r="AE11" s="109">
        <v>0</v>
      </c>
      <c r="AF11" s="109">
        <v>0</v>
      </c>
      <c r="AG11" s="109">
        <v>0</v>
      </c>
      <c r="AH11" s="109">
        <v>0</v>
      </c>
      <c r="AI11" s="109">
        <v>0</v>
      </c>
      <c r="AJ11" s="109">
        <v>0</v>
      </c>
      <c r="AK11" s="109">
        <v>0</v>
      </c>
      <c r="AL11" s="109">
        <v>0</v>
      </c>
      <c r="AM11" s="109">
        <v>0</v>
      </c>
      <c r="AN11" s="109">
        <v>0</v>
      </c>
      <c r="AO11" s="109">
        <v>0</v>
      </c>
      <c r="AP11" s="109">
        <v>0</v>
      </c>
      <c r="AQ11" s="109">
        <v>0</v>
      </c>
      <c r="AR11" s="109">
        <v>0</v>
      </c>
      <c r="AS11" s="109">
        <v>0</v>
      </c>
      <c r="AT11" s="109">
        <v>0</v>
      </c>
      <c r="AU11" s="109">
        <v>0</v>
      </c>
      <c r="AV11" s="109">
        <v>0</v>
      </c>
      <c r="AW11" s="109">
        <v>0</v>
      </c>
      <c r="AX11" s="109">
        <v>0</v>
      </c>
      <c r="AY11" s="109">
        <v>0</v>
      </c>
      <c r="AZ11" s="109">
        <v>0</v>
      </c>
      <c r="BA11" s="110">
        <v>0</v>
      </c>
    </row>
    <row r="12" spans="1:53">
      <c r="Q12" s="228" t="s">
        <v>134</v>
      </c>
      <c r="R12" s="227"/>
      <c r="S12" s="109">
        <v>4.7</v>
      </c>
      <c r="T12" s="109">
        <v>6.5070709289999993</v>
      </c>
      <c r="U12" s="109">
        <v>6.5070225929999985</v>
      </c>
      <c r="V12" s="109">
        <v>6.5088352360000057</v>
      </c>
      <c r="W12" s="109">
        <v>6.5088351980000061</v>
      </c>
      <c r="X12" s="109">
        <v>6.6587748339999999</v>
      </c>
      <c r="Y12" s="109">
        <v>6.6587748290000013</v>
      </c>
      <c r="Z12" s="109">
        <v>6.658774853999998</v>
      </c>
      <c r="AA12" s="109">
        <v>6.661074669000004</v>
      </c>
      <c r="AB12" s="109">
        <v>6.6627844149999857</v>
      </c>
      <c r="AC12" s="109">
        <v>6.6627843899999997</v>
      </c>
      <c r="AD12" s="109">
        <v>6.6627822750000014</v>
      </c>
      <c r="AE12" s="109">
        <v>6.6627822849999987</v>
      </c>
      <c r="AF12" s="109">
        <v>6.6590079990000035</v>
      </c>
      <c r="AG12" s="109">
        <v>6.6587459930000064</v>
      </c>
      <c r="AH12" s="109">
        <v>6.6620299709999928</v>
      </c>
      <c r="AI12" s="109">
        <v>6.6627844059999974</v>
      </c>
      <c r="AJ12" s="109">
        <v>6.6627822530000085</v>
      </c>
      <c r="AK12" s="109">
        <v>6.6627836249999994</v>
      </c>
      <c r="AL12" s="109">
        <v>6.662782256999991</v>
      </c>
      <c r="AM12" s="109">
        <v>6.6627821329999968</v>
      </c>
      <c r="AN12" s="109">
        <v>6.6627844230000104</v>
      </c>
      <c r="AO12" s="109">
        <v>6.6627844400000011</v>
      </c>
      <c r="AP12" s="109">
        <v>6.6627843949999992</v>
      </c>
      <c r="AQ12" s="109">
        <v>6.6627844059999983</v>
      </c>
      <c r="AR12" s="109">
        <v>6.6627843960000011</v>
      </c>
      <c r="AS12" s="109">
        <v>6.662784411000005</v>
      </c>
      <c r="AT12" s="109">
        <v>6.6627835449999981</v>
      </c>
      <c r="AU12" s="109">
        <v>6.6627843669999978</v>
      </c>
      <c r="AV12" s="109">
        <v>6.6627844570000088</v>
      </c>
      <c r="AW12" s="109">
        <v>6.6627843469999872</v>
      </c>
      <c r="AX12" s="109">
        <v>6.6627466860000091</v>
      </c>
      <c r="AY12" s="109">
        <v>6.6617696060000009</v>
      </c>
      <c r="AZ12" s="109">
        <v>6.662638972999992</v>
      </c>
      <c r="BA12" s="110">
        <v>6.6627844200000057</v>
      </c>
    </row>
    <row r="13" spans="1:53">
      <c r="Q13" s="228" t="s">
        <v>135</v>
      </c>
      <c r="R13" s="227"/>
      <c r="S13" s="109">
        <v>14.974312499999998</v>
      </c>
      <c r="T13" s="109">
        <v>20.726826926000001</v>
      </c>
      <c r="U13" s="109">
        <v>18.959985978999999</v>
      </c>
      <c r="V13" s="109">
        <v>19.411263085000002</v>
      </c>
      <c r="W13" s="109">
        <v>25.452689318000001</v>
      </c>
      <c r="X13" s="109">
        <v>32.309326118999998</v>
      </c>
      <c r="Y13" s="109">
        <v>45.374641949000001</v>
      </c>
      <c r="Z13" s="109">
        <v>54.595410182000002</v>
      </c>
      <c r="AA13" s="109">
        <v>61.889254182999998</v>
      </c>
      <c r="AB13" s="109">
        <v>56.121351099000002</v>
      </c>
      <c r="AC13" s="109">
        <v>57.089474678000002</v>
      </c>
      <c r="AD13" s="109">
        <v>61.217571120999999</v>
      </c>
      <c r="AE13" s="109">
        <v>64.091335631999996</v>
      </c>
      <c r="AF13" s="109">
        <v>59.121404030999997</v>
      </c>
      <c r="AG13" s="109">
        <v>53.379765521000003</v>
      </c>
      <c r="AH13" s="109">
        <v>51.277027091000001</v>
      </c>
      <c r="AI13" s="109">
        <v>53.651047177999999</v>
      </c>
      <c r="AJ13" s="109">
        <v>51.610122361000002</v>
      </c>
      <c r="AK13" s="109">
        <v>46.921479988000002</v>
      </c>
      <c r="AL13" s="109">
        <v>45.729917194999999</v>
      </c>
      <c r="AM13" s="109">
        <v>41.325299278000003</v>
      </c>
      <c r="AN13" s="109">
        <v>43.968123542000001</v>
      </c>
      <c r="AO13" s="109">
        <v>39.881272422999999</v>
      </c>
      <c r="AP13" s="109">
        <v>43.49037319</v>
      </c>
      <c r="AQ13" s="109">
        <v>44.748273732000001</v>
      </c>
      <c r="AR13" s="109">
        <v>44.748273732000001</v>
      </c>
      <c r="AS13" s="109">
        <v>44.748273732000001</v>
      </c>
      <c r="AT13" s="109">
        <v>44.748273732000001</v>
      </c>
      <c r="AU13" s="109">
        <v>44.748273732000001</v>
      </c>
      <c r="AV13" s="109">
        <v>44.748273732000001</v>
      </c>
      <c r="AW13" s="109">
        <v>44.748273732000001</v>
      </c>
      <c r="AX13" s="109">
        <v>44.748273732000001</v>
      </c>
      <c r="AY13" s="109">
        <v>44.748273732000001</v>
      </c>
      <c r="AZ13" s="109">
        <v>44.748273732000001</v>
      </c>
      <c r="BA13" s="110">
        <v>44.748273732000001</v>
      </c>
    </row>
    <row r="14" spans="1:53">
      <c r="Q14" s="125" t="s">
        <v>136</v>
      </c>
      <c r="R14" s="227"/>
      <c r="S14" s="109">
        <v>0</v>
      </c>
      <c r="T14" s="109">
        <v>0.21898056900000001</v>
      </c>
      <c r="U14" s="109">
        <v>0.21898056900000001</v>
      </c>
      <c r="V14" s="109">
        <v>0.25576931199999997</v>
      </c>
      <c r="W14" s="109">
        <v>0.25997375199999995</v>
      </c>
      <c r="X14" s="109">
        <v>0.29501064199999999</v>
      </c>
      <c r="Y14" s="109">
        <v>0.33004752200000009</v>
      </c>
      <c r="Z14" s="109">
        <v>0.36508440199999997</v>
      </c>
      <c r="AA14" s="109">
        <v>0.40012130200000007</v>
      </c>
      <c r="AB14" s="109">
        <v>1.6999899169999999</v>
      </c>
      <c r="AC14" s="109">
        <v>1.7350268169999998</v>
      </c>
      <c r="AD14" s="109">
        <v>2.3166392119999988</v>
      </c>
      <c r="AE14" s="109">
        <v>2.6424822819999987</v>
      </c>
      <c r="AF14" s="109">
        <v>3.5639525119999997</v>
      </c>
      <c r="AG14" s="109">
        <v>3.8092107419999999</v>
      </c>
      <c r="AH14" s="109">
        <v>3.8442476420000005</v>
      </c>
      <c r="AI14" s="109">
        <v>3.9493583020000003</v>
      </c>
      <c r="AJ14" s="109">
        <v>3.9843952020000009</v>
      </c>
      <c r="AK14" s="109">
        <v>5.8063134920000037</v>
      </c>
      <c r="AL14" s="109">
        <v>7.5581582920000026</v>
      </c>
      <c r="AM14" s="109">
        <v>9.3450397120000055</v>
      </c>
      <c r="AN14" s="109">
        <v>9.3450397120000055</v>
      </c>
      <c r="AO14" s="109">
        <v>9.3450397120000055</v>
      </c>
      <c r="AP14" s="109">
        <v>9.3450397120000055</v>
      </c>
      <c r="AQ14" s="109">
        <v>9.3450397120000055</v>
      </c>
      <c r="AR14" s="109">
        <v>11.096891266999998</v>
      </c>
      <c r="AS14" s="109">
        <v>11.096891266999998</v>
      </c>
      <c r="AT14" s="109">
        <v>12.824203442000009</v>
      </c>
      <c r="AU14" s="109">
        <v>12.824203442000009</v>
      </c>
      <c r="AV14" s="109">
        <v>14.575554506000007</v>
      </c>
      <c r="AW14" s="109">
        <v>14.575308522000006</v>
      </c>
      <c r="AX14" s="109">
        <v>16.325795231999994</v>
      </c>
      <c r="AY14" s="109">
        <v>17.725867140000005</v>
      </c>
      <c r="AZ14" s="109">
        <v>19.12569628000001</v>
      </c>
      <c r="BA14" s="110">
        <v>20.525877657999988</v>
      </c>
    </row>
    <row r="15" spans="1:53">
      <c r="Q15" s="228" t="s">
        <v>137</v>
      </c>
      <c r="R15" s="227"/>
      <c r="S15" s="109">
        <v>67.099999999999994</v>
      </c>
      <c r="T15" s="109">
        <v>61.388106800000017</v>
      </c>
      <c r="U15" s="109">
        <v>61.354849000000023</v>
      </c>
      <c r="V15" s="109">
        <v>61.318864400000024</v>
      </c>
      <c r="W15" s="109">
        <v>61.284131900000027</v>
      </c>
      <c r="X15" s="109">
        <v>61.179445399999999</v>
      </c>
      <c r="Y15" s="109">
        <v>54.711132200000009</v>
      </c>
      <c r="Z15" s="109">
        <v>48.467858500000006</v>
      </c>
      <c r="AA15" s="109">
        <v>32.197556100000007</v>
      </c>
      <c r="AB15" s="109">
        <v>32.113374400000012</v>
      </c>
      <c r="AC15" s="109">
        <v>31.809044800000009</v>
      </c>
      <c r="AD15" s="109">
        <v>31.985420899999994</v>
      </c>
      <c r="AE15" s="109">
        <v>26.288735200000001</v>
      </c>
      <c r="AF15" s="109">
        <v>18.454928900000002</v>
      </c>
      <c r="AG15" s="109">
        <v>28.829121899999993</v>
      </c>
      <c r="AH15" s="109">
        <v>41.134212700000013</v>
      </c>
      <c r="AI15" s="109">
        <v>40.902094600000012</v>
      </c>
      <c r="AJ15" s="109">
        <v>53.01162759999999</v>
      </c>
      <c r="AK15" s="109">
        <v>52.736765999999982</v>
      </c>
      <c r="AL15" s="109">
        <v>63.629513499999987</v>
      </c>
      <c r="AM15" s="109">
        <v>63.507798400000006</v>
      </c>
      <c r="AN15" s="109">
        <v>63.090693100000003</v>
      </c>
      <c r="AO15" s="109">
        <v>63.272271700000005</v>
      </c>
      <c r="AP15" s="109">
        <v>62.600434399999983</v>
      </c>
      <c r="AQ15" s="109">
        <v>62.691971199999998</v>
      </c>
      <c r="AR15" s="109">
        <v>62.487264199999991</v>
      </c>
      <c r="AS15" s="109">
        <v>65.538438799999994</v>
      </c>
      <c r="AT15" s="109">
        <v>68.416672900000009</v>
      </c>
      <c r="AU15" s="109">
        <v>71.368385799999984</v>
      </c>
      <c r="AV15" s="109">
        <v>73.704820599999977</v>
      </c>
      <c r="AW15" s="109">
        <v>76.162445599999998</v>
      </c>
      <c r="AX15" s="109">
        <v>79.418761700000005</v>
      </c>
      <c r="AY15" s="109">
        <v>81.430582200000018</v>
      </c>
      <c r="AZ15" s="109">
        <v>82.317706950000002</v>
      </c>
      <c r="BA15" s="110">
        <v>83.902416339999988</v>
      </c>
    </row>
    <row r="16" spans="1:53">
      <c r="Q16" s="226" t="s">
        <v>138</v>
      </c>
      <c r="R16" s="227"/>
      <c r="S16" s="109">
        <v>16.600000000000001</v>
      </c>
      <c r="T16" s="109">
        <v>17.638531812000004</v>
      </c>
      <c r="U16" s="109">
        <v>24.126475602000024</v>
      </c>
      <c r="V16" s="109">
        <v>29.697828392000023</v>
      </c>
      <c r="W16" s="109">
        <v>33.216340762000023</v>
      </c>
      <c r="X16" s="109">
        <v>34.920938772000014</v>
      </c>
      <c r="Y16" s="109">
        <v>36.28210560199998</v>
      </c>
      <c r="Z16" s="109">
        <v>42.857994862000012</v>
      </c>
      <c r="AA16" s="109">
        <v>48.982489821999991</v>
      </c>
      <c r="AB16" s="109">
        <v>53.056824131999925</v>
      </c>
      <c r="AC16" s="109">
        <v>59.412620091999976</v>
      </c>
      <c r="AD16" s="109">
        <v>62.483385921999997</v>
      </c>
      <c r="AE16" s="109">
        <v>64.79869202199994</v>
      </c>
      <c r="AF16" s="109">
        <v>66.913143631999958</v>
      </c>
      <c r="AG16" s="109">
        <v>70.794149781999991</v>
      </c>
      <c r="AH16" s="109">
        <v>72.856341522000051</v>
      </c>
      <c r="AI16" s="109">
        <v>78.834332462000063</v>
      </c>
      <c r="AJ16" s="109">
        <v>80.867448691999996</v>
      </c>
      <c r="AK16" s="109">
        <v>85.031060052000015</v>
      </c>
      <c r="AL16" s="109">
        <v>87.037206471999866</v>
      </c>
      <c r="AM16" s="109">
        <v>89.092193192000025</v>
      </c>
      <c r="AN16" s="109">
        <v>89.045289271999749</v>
      </c>
      <c r="AO16" s="109">
        <v>89.070056321999985</v>
      </c>
      <c r="AP16" s="109">
        <v>89.051487252000044</v>
      </c>
      <c r="AQ16" s="109">
        <v>89.059733822000013</v>
      </c>
      <c r="AR16" s="109">
        <v>89.008812382000002</v>
      </c>
      <c r="AS16" s="109">
        <v>88.998359772000015</v>
      </c>
      <c r="AT16" s="109">
        <v>88.926117452000057</v>
      </c>
      <c r="AU16" s="109">
        <v>88.904895521999819</v>
      </c>
      <c r="AV16" s="109">
        <v>88.81855618799986</v>
      </c>
      <c r="AW16" s="109">
        <v>88.799234550999913</v>
      </c>
      <c r="AX16" s="109">
        <v>88.664885713000004</v>
      </c>
      <c r="AY16" s="109">
        <v>88.555600882000135</v>
      </c>
      <c r="AZ16" s="109">
        <v>88.440449282999865</v>
      </c>
      <c r="BA16" s="110">
        <v>88.292142767999991</v>
      </c>
    </row>
    <row r="17" spans="17:53">
      <c r="Q17" s="226" t="s">
        <v>139</v>
      </c>
      <c r="R17" s="227"/>
      <c r="S17" s="109">
        <v>21.5</v>
      </c>
      <c r="T17" s="109">
        <v>25.268919571339985</v>
      </c>
      <c r="U17" s="109">
        <v>27.425261580340017</v>
      </c>
      <c r="V17" s="109">
        <v>27.956147118340017</v>
      </c>
      <c r="W17" s="109">
        <v>28.459848898340017</v>
      </c>
      <c r="X17" s="109">
        <v>28.838290804339998</v>
      </c>
      <c r="Y17" s="109">
        <v>29.669071749340031</v>
      </c>
      <c r="Z17" s="109">
        <v>31.650117204339992</v>
      </c>
      <c r="AA17" s="109">
        <v>34.995153126339972</v>
      </c>
      <c r="AB17" s="109">
        <v>37.037945044339985</v>
      </c>
      <c r="AC17" s="109">
        <v>38.269509329639959</v>
      </c>
      <c r="AD17" s="109">
        <v>39.032755503339985</v>
      </c>
      <c r="AE17" s="109">
        <v>39.843513230339937</v>
      </c>
      <c r="AF17" s="109">
        <v>40.239755523339952</v>
      </c>
      <c r="AG17" s="109">
        <v>40.432079144339895</v>
      </c>
      <c r="AH17" s="109">
        <v>40.575212188339925</v>
      </c>
      <c r="AI17" s="109">
        <v>40.717897971339923</v>
      </c>
      <c r="AJ17" s="109">
        <v>40.854752416339949</v>
      </c>
      <c r="AK17" s="109">
        <v>40.9925472903399</v>
      </c>
      <c r="AL17" s="109">
        <v>41.070295835339955</v>
      </c>
      <c r="AM17" s="109">
        <v>41.156744890339908</v>
      </c>
      <c r="AN17" s="109">
        <v>41.29616576433996</v>
      </c>
      <c r="AO17" s="109">
        <v>41.450392842339959</v>
      </c>
      <c r="AP17" s="109">
        <v>41.534917387339952</v>
      </c>
      <c r="AQ17" s="109">
        <v>41.679290414339924</v>
      </c>
      <c r="AR17" s="109">
        <v>41.770466851339954</v>
      </c>
      <c r="AS17" s="109">
        <v>41.887017349339978</v>
      </c>
      <c r="AT17" s="109">
        <v>41.947080236339914</v>
      </c>
      <c r="AU17" s="109">
        <v>42.060357552339916</v>
      </c>
      <c r="AV17" s="109">
        <v>42.097411141339919</v>
      </c>
      <c r="AW17" s="109">
        <v>42.202514657339925</v>
      </c>
      <c r="AX17" s="109">
        <v>42.184488024339949</v>
      </c>
      <c r="AY17" s="109">
        <v>42.234698687339957</v>
      </c>
      <c r="AZ17" s="109">
        <v>42.284338446339959</v>
      </c>
      <c r="BA17" s="110">
        <v>42.288747757339948</v>
      </c>
    </row>
    <row r="18" spans="17:53">
      <c r="Q18" s="228" t="s">
        <v>140</v>
      </c>
      <c r="R18" s="227"/>
      <c r="S18" s="109">
        <v>8.5249999999999986</v>
      </c>
      <c r="T18" s="109">
        <v>9.2406938999999984</v>
      </c>
      <c r="U18" s="109">
        <v>9.6510175999999994</v>
      </c>
      <c r="V18" s="109">
        <v>10.0480202</v>
      </c>
      <c r="W18" s="109">
        <v>10.4302089</v>
      </c>
      <c r="X18" s="109">
        <v>10.837165600000002</v>
      </c>
      <c r="Y18" s="109">
        <v>11.3396118</v>
      </c>
      <c r="Z18" s="109">
        <v>11.880082264</v>
      </c>
      <c r="AA18" s="109">
        <v>12.565531364000002</v>
      </c>
      <c r="AB18" s="109">
        <v>13.472631747300001</v>
      </c>
      <c r="AC18" s="109">
        <v>14.4100328473</v>
      </c>
      <c r="AD18" s="109">
        <v>15.4341487473</v>
      </c>
      <c r="AE18" s="109">
        <v>16.393463047299999</v>
      </c>
      <c r="AF18" s="109">
        <v>17.136598447299999</v>
      </c>
      <c r="AG18" s="109">
        <v>17.813674847299996</v>
      </c>
      <c r="AH18" s="109">
        <v>18.424172147299998</v>
      </c>
      <c r="AI18" s="109">
        <v>18.967656247299995</v>
      </c>
      <c r="AJ18" s="109">
        <v>19.481395647300001</v>
      </c>
      <c r="AK18" s="109">
        <v>20.078081947299999</v>
      </c>
      <c r="AL18" s="109">
        <v>20.471847447299997</v>
      </c>
      <c r="AM18" s="109">
        <v>20.835015047299997</v>
      </c>
      <c r="AN18" s="109">
        <v>21.134850147299996</v>
      </c>
      <c r="AO18" s="109">
        <v>21.405894147299996</v>
      </c>
      <c r="AP18" s="109">
        <v>21.638967547300002</v>
      </c>
      <c r="AQ18" s="109">
        <v>21.872045647300006</v>
      </c>
      <c r="AR18" s="109">
        <v>22.0862802473</v>
      </c>
      <c r="AS18" s="109">
        <v>22.300513747300002</v>
      </c>
      <c r="AT18" s="109">
        <v>22.514749247299999</v>
      </c>
      <c r="AU18" s="109">
        <v>22.728980547300001</v>
      </c>
      <c r="AV18" s="109">
        <v>22.940400873299996</v>
      </c>
      <c r="AW18" s="109">
        <v>23.1533454733</v>
      </c>
      <c r="AX18" s="109">
        <v>23.361616850300003</v>
      </c>
      <c r="AY18" s="109">
        <v>23.570554250300003</v>
      </c>
      <c r="AZ18" s="109">
        <v>23.778289787799999</v>
      </c>
      <c r="BA18" s="110">
        <v>23.9892859548</v>
      </c>
    </row>
    <row r="19" spans="17:53">
      <c r="Q19" s="229" t="s">
        <v>141</v>
      </c>
      <c r="R19" s="227"/>
      <c r="S19" s="109">
        <v>0.2</v>
      </c>
      <c r="T19" s="109">
        <v>1.05765965E-2</v>
      </c>
      <c r="U19" s="109">
        <v>1.14345995E-2</v>
      </c>
      <c r="V19" s="109">
        <v>9.2298748999999999E-2</v>
      </c>
      <c r="W19" s="109">
        <v>0.38865977350000003</v>
      </c>
      <c r="X19" s="109">
        <v>0.68093191439999989</v>
      </c>
      <c r="Y19" s="109">
        <v>0.71806635000000008</v>
      </c>
      <c r="Z19" s="109">
        <v>1.0609637824000002</v>
      </c>
      <c r="AA19" s="109">
        <v>1.4519822870000001</v>
      </c>
      <c r="AB19" s="109">
        <v>1.5042304499999999</v>
      </c>
      <c r="AC19" s="109">
        <v>1.6454345350999997</v>
      </c>
      <c r="AD19" s="109">
        <v>1.8484053339999997</v>
      </c>
      <c r="AE19" s="109">
        <v>2.2530508188999994</v>
      </c>
      <c r="AF19" s="109">
        <v>2.8264444510000004</v>
      </c>
      <c r="AG19" s="109">
        <v>2.8867738430000003</v>
      </c>
      <c r="AH19" s="109">
        <v>2.3200248580000005</v>
      </c>
      <c r="AI19" s="109">
        <v>2.1489346500000002</v>
      </c>
      <c r="AJ19" s="109">
        <v>2.4974718280000001</v>
      </c>
      <c r="AK19" s="109">
        <v>2.3711443430000005</v>
      </c>
      <c r="AL19" s="109">
        <v>2.0266752319999997</v>
      </c>
      <c r="AM19" s="109">
        <v>1.7444430769999997</v>
      </c>
      <c r="AN19" s="109">
        <v>1.6166935389999997</v>
      </c>
      <c r="AO19" s="109">
        <v>1.5579874079999998</v>
      </c>
      <c r="AP19" s="109">
        <v>1.7862960000000001</v>
      </c>
      <c r="AQ19" s="109">
        <v>1.6971172099</v>
      </c>
      <c r="AR19" s="109">
        <v>1.6277506810000004</v>
      </c>
      <c r="AS19" s="109">
        <v>1.5931858361000004</v>
      </c>
      <c r="AT19" s="109">
        <v>1.5543111854000002</v>
      </c>
      <c r="AU19" s="109">
        <v>1.5626396997000005</v>
      </c>
      <c r="AV19" s="109">
        <v>1.5186088037000003</v>
      </c>
      <c r="AW19" s="109">
        <v>1.5906108536000005</v>
      </c>
      <c r="AX19" s="109">
        <v>1.4508266951000002</v>
      </c>
      <c r="AY19" s="109">
        <v>1.3215273262000002</v>
      </c>
      <c r="AZ19" s="109">
        <v>1.2062901083000004</v>
      </c>
      <c r="BA19" s="110">
        <v>0.98815857439999999</v>
      </c>
    </row>
    <row r="20" spans="17:53">
      <c r="Q20" s="229" t="s">
        <v>142</v>
      </c>
      <c r="R20" s="227"/>
      <c r="S20" s="109">
        <v>14.359105403832018</v>
      </c>
      <c r="T20" s="109">
        <v>15.50427115018987</v>
      </c>
      <c r="U20" s="109">
        <v>17.315429414735824</v>
      </c>
      <c r="V20" s="109">
        <v>18.307084933175901</v>
      </c>
      <c r="W20" s="109">
        <v>19.527550172201988</v>
      </c>
      <c r="X20" s="109">
        <v>20.24113251490957</v>
      </c>
      <c r="Y20" s="109">
        <v>21.299962196473764</v>
      </c>
      <c r="Z20" s="109">
        <v>21.936002400228336</v>
      </c>
      <c r="AA20" s="109">
        <v>22.644316163734903</v>
      </c>
      <c r="AB20" s="109">
        <v>23.387377939671111</v>
      </c>
      <c r="AC20" s="109">
        <v>24.353139647956095</v>
      </c>
      <c r="AD20" s="109">
        <v>25.263673702481118</v>
      </c>
      <c r="AE20" s="109">
        <v>26.300534952280785</v>
      </c>
      <c r="AF20" s="109">
        <v>27.359212598955342</v>
      </c>
      <c r="AG20" s="109">
        <v>28.590963239395411</v>
      </c>
      <c r="AH20" s="109">
        <v>29.637281793373582</v>
      </c>
      <c r="AI20" s="109">
        <v>30.605302598858103</v>
      </c>
      <c r="AJ20" s="109">
        <v>31.507029231485227</v>
      </c>
      <c r="AK20" s="109">
        <v>32.595407111949328</v>
      </c>
      <c r="AL20" s="109">
        <v>33.367230707122275</v>
      </c>
      <c r="AM20" s="109">
        <v>34.014785672862807</v>
      </c>
      <c r="AN20" s="109">
        <v>34.410923478323305</v>
      </c>
      <c r="AO20" s="109">
        <v>34.66830904172938</v>
      </c>
      <c r="AP20" s="109">
        <v>34.814289945533126</v>
      </c>
      <c r="AQ20" s="109">
        <v>34.805987867891275</v>
      </c>
      <c r="AR20" s="109">
        <v>34.889293412526534</v>
      </c>
      <c r="AS20" s="109">
        <v>34.996894118266887</v>
      </c>
      <c r="AT20" s="109">
        <v>35.120875204619516</v>
      </c>
      <c r="AU20" s="109">
        <v>35.279576075633351</v>
      </c>
      <c r="AV20" s="109">
        <v>35.470474857163062</v>
      </c>
      <c r="AW20" s="109">
        <v>35.683821182274365</v>
      </c>
      <c r="AX20" s="109">
        <v>35.923749589409368</v>
      </c>
      <c r="AY20" s="109">
        <v>36.170519639529658</v>
      </c>
      <c r="AZ20" s="109">
        <v>36.443837515636375</v>
      </c>
      <c r="BA20" s="110">
        <v>36.712924593829783</v>
      </c>
    </row>
    <row r="21" spans="17:53" ht="15">
      <c r="Q21" s="230" t="s">
        <v>147</v>
      </c>
      <c r="R21" s="273"/>
      <c r="S21" s="273">
        <f>SUM(S7:S20)</f>
        <v>331.79931249999998</v>
      </c>
      <c r="T21" s="273">
        <f t="shared" ref="T21:BA21" si="0">SUM(T7:T20)</f>
        <v>332.36004343184004</v>
      </c>
      <c r="U21" s="273">
        <f t="shared" si="0"/>
        <v>331.44576045904</v>
      </c>
      <c r="V21" s="273">
        <f t="shared" si="0"/>
        <v>329.58598114606013</v>
      </c>
      <c r="W21" s="273">
        <f t="shared" si="0"/>
        <v>327.58262766824009</v>
      </c>
      <c r="X21" s="273">
        <f t="shared" si="0"/>
        <v>327.08609213173997</v>
      </c>
      <c r="Y21" s="273">
        <f t="shared" si="0"/>
        <v>326.27080702943999</v>
      </c>
      <c r="Z21" s="273">
        <f t="shared" si="0"/>
        <v>327.12566987694004</v>
      </c>
      <c r="AA21" s="273">
        <f t="shared" si="0"/>
        <v>327.98912459848003</v>
      </c>
      <c r="AB21" s="273">
        <f t="shared" si="0"/>
        <v>328.71006279123998</v>
      </c>
      <c r="AC21" s="273">
        <f t="shared" si="0"/>
        <v>338.67111563103992</v>
      </c>
      <c r="AD21" s="273">
        <f t="shared" si="0"/>
        <v>340.04775270414092</v>
      </c>
      <c r="AE21" s="273">
        <f t="shared" si="0"/>
        <v>342.18749638722977</v>
      </c>
      <c r="AF21" s="273">
        <f t="shared" si="0"/>
        <v>343.32937721563991</v>
      </c>
      <c r="AG21" s="273">
        <f t="shared" si="0"/>
        <v>344.14494133863991</v>
      </c>
      <c r="AH21" s="273">
        <f t="shared" si="0"/>
        <v>346.28720786273999</v>
      </c>
      <c r="AI21" s="273">
        <f t="shared" si="0"/>
        <v>348.43273152564001</v>
      </c>
      <c r="AJ21" s="273">
        <f t="shared" si="0"/>
        <v>349.72934520563996</v>
      </c>
      <c r="AK21" s="273">
        <f t="shared" si="0"/>
        <v>350.03175217943993</v>
      </c>
      <c r="AL21" s="273">
        <f t="shared" si="0"/>
        <v>350.82232248763978</v>
      </c>
      <c r="AM21" s="273">
        <f t="shared" si="0"/>
        <v>350.47089305773989</v>
      </c>
      <c r="AN21" s="273">
        <f t="shared" si="0"/>
        <v>351.38627107313965</v>
      </c>
      <c r="AO21" s="273">
        <f t="shared" si="0"/>
        <v>352.0417033805499</v>
      </c>
      <c r="AP21" s="273">
        <f t="shared" si="0"/>
        <v>353.56287513763999</v>
      </c>
      <c r="AQ21" s="273">
        <f t="shared" si="0"/>
        <v>355.06792972453991</v>
      </c>
      <c r="AR21" s="273">
        <f t="shared" si="0"/>
        <v>356.27584165583994</v>
      </c>
      <c r="AS21" s="273">
        <f t="shared" si="0"/>
        <v>357.49620805574</v>
      </c>
      <c r="AT21" s="273">
        <f t="shared" si="0"/>
        <v>358.85865007204001</v>
      </c>
      <c r="AU21" s="273">
        <f t="shared" si="0"/>
        <v>359.98417155833977</v>
      </c>
      <c r="AV21" s="273">
        <f t="shared" si="0"/>
        <v>361.01584411333982</v>
      </c>
      <c r="AW21" s="273">
        <f t="shared" si="0"/>
        <v>361.82355628423988</v>
      </c>
      <c r="AX21" s="273">
        <f t="shared" si="0"/>
        <v>362.6207525548399</v>
      </c>
      <c r="AY21" s="273">
        <f t="shared" si="0"/>
        <v>363.3931050921401</v>
      </c>
      <c r="AZ21" s="273">
        <f t="shared" si="0"/>
        <v>364.22452491393983</v>
      </c>
      <c r="BA21" s="273">
        <f t="shared" si="0"/>
        <v>365.25061280423989</v>
      </c>
    </row>
    <row r="22" spans="17:53" ht="15">
      <c r="Q22" s="230" t="s">
        <v>397</v>
      </c>
      <c r="R22" s="273"/>
      <c r="S22" s="287">
        <v>242.5972304213478</v>
      </c>
      <c r="T22" s="287">
        <v>211.337067557529</v>
      </c>
      <c r="U22" s="287">
        <v>224.71235316133698</v>
      </c>
      <c r="V22" s="287">
        <v>209.48106573484753</v>
      </c>
      <c r="W22" s="273">
        <v>180.55457670625449</v>
      </c>
      <c r="X22" s="287">
        <v>151.99239013134238</v>
      </c>
      <c r="Y22" s="287">
        <v>144.62447576527396</v>
      </c>
      <c r="Z22" s="287">
        <v>126.13896491410171</v>
      </c>
      <c r="AA22" s="287">
        <v>121.6817053317844</v>
      </c>
      <c r="AB22" s="273">
        <v>115.4427986360943</v>
      </c>
      <c r="AC22" s="287">
        <v>112.53794284325977</v>
      </c>
      <c r="AD22" s="287">
        <v>101.92204563065788</v>
      </c>
      <c r="AE22" s="287">
        <v>102.58638764985854</v>
      </c>
      <c r="AF22" s="287">
        <v>110.04647698106838</v>
      </c>
      <c r="AG22" s="273">
        <v>94.466051090260308</v>
      </c>
      <c r="AH22" s="287">
        <v>78.223255967646651</v>
      </c>
      <c r="AI22" s="287">
        <v>69.09105158520839</v>
      </c>
      <c r="AJ22" s="287">
        <v>53.748892407621128</v>
      </c>
      <c r="AK22" s="287">
        <v>49.791801062368137</v>
      </c>
      <c r="AL22" s="273">
        <v>35.997052316495875</v>
      </c>
      <c r="AM22" s="287">
        <v>33.054831495893133</v>
      </c>
      <c r="AN22" s="287">
        <v>30.8991171681966</v>
      </c>
      <c r="AO22" s="287">
        <v>33.239702939950703</v>
      </c>
      <c r="AP22" s="287">
        <v>31.964994940945438</v>
      </c>
      <c r="AQ22" s="273">
        <v>31.130857215987021</v>
      </c>
      <c r="AR22" s="287">
        <v>29.983181578780449</v>
      </c>
      <c r="AS22" s="273">
        <v>27.590938627614641</v>
      </c>
      <c r="AT22" s="287">
        <v>24.279462371710117</v>
      </c>
      <c r="AU22" s="273">
        <v>22.336534836278428</v>
      </c>
      <c r="AV22" s="287">
        <v>19.529369491437876</v>
      </c>
      <c r="AW22" s="273">
        <v>18.906541363272005</v>
      </c>
      <c r="AX22" s="287">
        <v>16.169986081281081</v>
      </c>
      <c r="AY22" s="273">
        <v>13.972986952571592</v>
      </c>
      <c r="AZ22" s="287">
        <v>12.084118133975926</v>
      </c>
      <c r="BA22" s="273">
        <v>9.563402626927024</v>
      </c>
    </row>
    <row r="23" spans="17:53">
      <c r="R23" s="233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5"/>
      <c r="AH23" s="275"/>
      <c r="AI23" s="275"/>
      <c r="AJ23" s="275"/>
      <c r="AK23" s="275"/>
      <c r="AL23" s="275"/>
      <c r="AM23" s="275"/>
      <c r="AN23" s="275"/>
      <c r="AO23" s="275"/>
      <c r="AP23" s="275"/>
      <c r="AQ23" s="275"/>
      <c r="AR23" s="275"/>
      <c r="AS23" s="275"/>
      <c r="AT23" s="275"/>
      <c r="AU23" s="275"/>
      <c r="AV23" s="275"/>
      <c r="AW23" s="275"/>
      <c r="AX23" s="275"/>
      <c r="AY23" s="275"/>
      <c r="AZ23" s="275"/>
      <c r="BA23" s="275"/>
    </row>
    <row r="24" spans="17:53">
      <c r="R24" s="276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277"/>
      <c r="AW24" s="277"/>
      <c r="AX24" s="277"/>
      <c r="AY24" s="277"/>
      <c r="AZ24" s="277"/>
      <c r="BA24" s="277"/>
    </row>
    <row r="25" spans="17:53"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</row>
    <row r="29" spans="17:53" ht="15">
      <c r="Q29" s="224" t="s">
        <v>552</v>
      </c>
    </row>
    <row r="31" spans="17:53" ht="15">
      <c r="Q31" s="234" t="s">
        <v>148</v>
      </c>
      <c r="R31" s="149">
        <v>2015</v>
      </c>
      <c r="S31" s="149">
        <v>2016</v>
      </c>
      <c r="T31" s="149">
        <v>2017</v>
      </c>
      <c r="U31" s="149">
        <v>2018</v>
      </c>
      <c r="V31" s="149">
        <v>2019</v>
      </c>
      <c r="W31" s="149">
        <v>2020</v>
      </c>
      <c r="X31" s="149">
        <v>2021</v>
      </c>
      <c r="Y31" s="149">
        <v>2022</v>
      </c>
      <c r="Z31" s="149">
        <v>2023</v>
      </c>
      <c r="AA31" s="149">
        <v>2024</v>
      </c>
      <c r="AB31" s="149">
        <v>2025</v>
      </c>
      <c r="AC31" s="149">
        <v>2026</v>
      </c>
      <c r="AD31" s="149">
        <v>2027</v>
      </c>
      <c r="AE31" s="149">
        <v>2028</v>
      </c>
      <c r="AF31" s="149">
        <v>2029</v>
      </c>
      <c r="AG31" s="149">
        <v>2030</v>
      </c>
      <c r="AH31" s="149">
        <v>2031</v>
      </c>
      <c r="AI31" s="149">
        <v>2032</v>
      </c>
      <c r="AJ31" s="149">
        <v>2033</v>
      </c>
      <c r="AK31" s="149">
        <v>2034</v>
      </c>
      <c r="AL31" s="149">
        <v>2035</v>
      </c>
      <c r="AM31" s="149">
        <v>2036</v>
      </c>
      <c r="AN31" s="149">
        <v>2037</v>
      </c>
      <c r="AO31" s="149">
        <v>2038</v>
      </c>
      <c r="AP31" s="149">
        <v>2039</v>
      </c>
      <c r="AQ31" s="149">
        <v>2040</v>
      </c>
      <c r="AR31" s="149">
        <v>2041</v>
      </c>
      <c r="AS31" s="149">
        <v>2042</v>
      </c>
      <c r="AT31" s="149">
        <v>2043</v>
      </c>
      <c r="AU31" s="149">
        <v>2044</v>
      </c>
      <c r="AV31" s="149">
        <v>2045</v>
      </c>
      <c r="AW31" s="149">
        <v>2046</v>
      </c>
      <c r="AX31" s="149">
        <v>2047</v>
      </c>
      <c r="AY31" s="149">
        <v>2048</v>
      </c>
      <c r="AZ31" s="149">
        <v>2049</v>
      </c>
      <c r="BA31" s="149">
        <v>2050</v>
      </c>
    </row>
    <row r="32" spans="17:53">
      <c r="Q32" s="235" t="s">
        <v>129</v>
      </c>
      <c r="R32" s="237"/>
      <c r="S32" s="279">
        <v>13.669057000999997</v>
      </c>
      <c r="T32" s="279">
        <v>15.273323543000002</v>
      </c>
      <c r="U32" s="279">
        <v>15.162511113000001</v>
      </c>
      <c r="V32" s="279">
        <v>17.446140212000003</v>
      </c>
      <c r="W32" s="279">
        <v>17.163536990999994</v>
      </c>
      <c r="X32" s="279">
        <v>17.395787152</v>
      </c>
      <c r="Y32" s="279">
        <v>17.308812680999996</v>
      </c>
      <c r="Z32" s="279">
        <v>17.305536983199993</v>
      </c>
      <c r="AA32" s="279">
        <v>17.006652422999998</v>
      </c>
      <c r="AB32" s="279">
        <v>16.627589960000005</v>
      </c>
      <c r="AC32" s="279">
        <v>15.597538917999998</v>
      </c>
      <c r="AD32" s="279">
        <v>15.578730165000819</v>
      </c>
      <c r="AE32" s="279">
        <v>15.445867226000001</v>
      </c>
      <c r="AF32" s="279">
        <v>16.902076916999995</v>
      </c>
      <c r="AG32" s="279">
        <v>16.604802929000002</v>
      </c>
      <c r="AH32" s="279">
        <v>16.177961237000002</v>
      </c>
      <c r="AI32" s="279">
        <v>15.811486235000004</v>
      </c>
      <c r="AJ32" s="279">
        <v>15.865789673999997</v>
      </c>
      <c r="AK32" s="279">
        <v>15.687941435999992</v>
      </c>
      <c r="AL32" s="279">
        <v>12.950218287000002</v>
      </c>
      <c r="AM32" s="279">
        <v>13.799275824000002</v>
      </c>
      <c r="AN32" s="279">
        <v>13.411930645999998</v>
      </c>
      <c r="AO32" s="279">
        <v>14.557414936000004</v>
      </c>
      <c r="AP32" s="279">
        <v>14.057651078999998</v>
      </c>
      <c r="AQ32" s="279">
        <v>14.215586715999997</v>
      </c>
      <c r="AR32" s="279">
        <v>13.988053551999998</v>
      </c>
      <c r="AS32" s="279">
        <v>13.474354032999996</v>
      </c>
      <c r="AT32" s="279">
        <v>12.458147145000005</v>
      </c>
      <c r="AU32" s="279">
        <v>11.556379648</v>
      </c>
      <c r="AV32" s="279">
        <v>10.21297244</v>
      </c>
      <c r="AW32" s="279">
        <v>8.2756852299999988</v>
      </c>
      <c r="AX32" s="279">
        <v>5.5292341399999998</v>
      </c>
      <c r="AY32" s="279">
        <v>3.7751916699999999</v>
      </c>
      <c r="AZ32" s="279">
        <v>2.899881776</v>
      </c>
      <c r="BA32" s="279">
        <v>1.9989187849999999</v>
      </c>
    </row>
    <row r="33" spans="17:53">
      <c r="Q33" s="235" t="s">
        <v>130</v>
      </c>
      <c r="R33" s="237"/>
      <c r="S33" s="279">
        <v>0</v>
      </c>
      <c r="T33" s="279">
        <v>0</v>
      </c>
      <c r="U33" s="279">
        <v>0</v>
      </c>
      <c r="V33" s="279">
        <v>0</v>
      </c>
      <c r="W33" s="279">
        <v>0</v>
      </c>
      <c r="X33" s="279">
        <v>0</v>
      </c>
      <c r="Y33" s="279">
        <v>0</v>
      </c>
      <c r="Z33" s="279">
        <v>0</v>
      </c>
      <c r="AA33" s="279">
        <v>0</v>
      </c>
      <c r="AB33" s="279">
        <v>0</v>
      </c>
      <c r="AC33" s="279">
        <v>0</v>
      </c>
      <c r="AD33" s="279">
        <v>0</v>
      </c>
      <c r="AE33" s="279">
        <v>0</v>
      </c>
      <c r="AF33" s="279">
        <v>0</v>
      </c>
      <c r="AG33" s="279">
        <v>0</v>
      </c>
      <c r="AH33" s="279">
        <v>0</v>
      </c>
      <c r="AI33" s="279">
        <v>0</v>
      </c>
      <c r="AJ33" s="279">
        <v>0</v>
      </c>
      <c r="AK33" s="279">
        <v>0</v>
      </c>
      <c r="AL33" s="279">
        <v>0</v>
      </c>
      <c r="AM33" s="279">
        <v>0</v>
      </c>
      <c r="AN33" s="279">
        <v>0</v>
      </c>
      <c r="AO33" s="279">
        <v>0</v>
      </c>
      <c r="AP33" s="279">
        <v>0</v>
      </c>
      <c r="AQ33" s="279">
        <v>0</v>
      </c>
      <c r="AR33" s="279">
        <v>0</v>
      </c>
      <c r="AS33" s="279">
        <v>0</v>
      </c>
      <c r="AT33" s="279">
        <v>0</v>
      </c>
      <c r="AU33" s="279">
        <v>0</v>
      </c>
      <c r="AV33" s="279">
        <v>0</v>
      </c>
      <c r="AW33" s="279">
        <v>0</v>
      </c>
      <c r="AX33" s="279">
        <v>0</v>
      </c>
      <c r="AY33" s="279">
        <v>0</v>
      </c>
      <c r="AZ33" s="279">
        <v>0</v>
      </c>
      <c r="BA33" s="279">
        <v>0</v>
      </c>
    </row>
    <row r="34" spans="17:53">
      <c r="Q34" s="235" t="s">
        <v>131</v>
      </c>
      <c r="R34" s="237"/>
      <c r="S34" s="279">
        <v>9.7275140390000008</v>
      </c>
      <c r="T34" s="279">
        <v>9.3773588037000017</v>
      </c>
      <c r="U34" s="279">
        <v>9.3640442760000013</v>
      </c>
      <c r="V34" s="279">
        <v>9.3941759384000001</v>
      </c>
      <c r="W34" s="279">
        <v>8.1585115959999985</v>
      </c>
      <c r="X34" s="279">
        <v>8.1937728706000001</v>
      </c>
      <c r="Y34" s="279">
        <v>8.1630871900000006</v>
      </c>
      <c r="Z34" s="279">
        <v>8.1697935739999998</v>
      </c>
      <c r="AA34" s="279">
        <v>8.1593626490000002</v>
      </c>
      <c r="AB34" s="279">
        <v>8.151666359</v>
      </c>
      <c r="AC34" s="279">
        <v>8.1501083200000011</v>
      </c>
      <c r="AD34" s="279">
        <v>7.8712115870000003</v>
      </c>
      <c r="AE34" s="279">
        <v>7.8770459090000005</v>
      </c>
      <c r="AF34" s="279">
        <v>7.9716475190000002</v>
      </c>
      <c r="AG34" s="279">
        <v>0.51078771700000003</v>
      </c>
      <c r="AH34" s="279">
        <v>0.48410805899999998</v>
      </c>
      <c r="AI34" s="279">
        <v>0.48263934169999989</v>
      </c>
      <c r="AJ34" s="279">
        <v>0.38883393199999983</v>
      </c>
      <c r="AK34" s="279">
        <v>0.38420605999999996</v>
      </c>
      <c r="AL34" s="279">
        <v>0.37169009700000016</v>
      </c>
      <c r="AM34" s="279">
        <v>0.361400206</v>
      </c>
      <c r="AN34" s="279">
        <v>0.27776637300000007</v>
      </c>
      <c r="AO34" s="279">
        <v>0.28044165699999996</v>
      </c>
      <c r="AP34" s="279">
        <v>5.9636220000000004E-2</v>
      </c>
      <c r="AQ34" s="279">
        <v>6.3522701000000001E-2</v>
      </c>
      <c r="AR34" s="279">
        <v>5.1316869999999994E-2</v>
      </c>
      <c r="AS34" s="279">
        <v>4.5771520000000003E-2</v>
      </c>
      <c r="AT34" s="279">
        <v>3.9669470000000005E-2</v>
      </c>
      <c r="AU34" s="279">
        <v>3.5999999999999997E-2</v>
      </c>
      <c r="AV34" s="279">
        <v>3.1427999999999998E-2</v>
      </c>
      <c r="AW34" s="279">
        <v>2.8511999999999999E-2</v>
      </c>
      <c r="AX34" s="279">
        <v>2.3181039000000001E-2</v>
      </c>
      <c r="AY34" s="279">
        <v>1.7440856000000001E-2</v>
      </c>
      <c r="AZ34" s="279">
        <v>1.332E-2</v>
      </c>
      <c r="BA34" s="279">
        <v>8.9280000000000002E-3</v>
      </c>
    </row>
    <row r="35" spans="17:53">
      <c r="Q35" s="235" t="s">
        <v>132</v>
      </c>
      <c r="R35" s="237"/>
      <c r="S35" s="279">
        <v>120.244367954</v>
      </c>
      <c r="T35" s="279">
        <v>123.0184000969999</v>
      </c>
      <c r="U35" s="279">
        <v>98.051733715199916</v>
      </c>
      <c r="V35" s="279">
        <v>88.329706173320048</v>
      </c>
      <c r="W35" s="279">
        <v>85.207528429399929</v>
      </c>
      <c r="X35" s="279">
        <v>84.57150032399997</v>
      </c>
      <c r="Y35" s="279">
        <v>73.799620589099987</v>
      </c>
      <c r="Z35" s="279">
        <v>65.464434660999999</v>
      </c>
      <c r="AA35" s="279">
        <v>67.978860073140012</v>
      </c>
      <c r="AB35" s="279">
        <v>66.158262657599991</v>
      </c>
      <c r="AC35" s="279">
        <v>67.133974984000062</v>
      </c>
      <c r="AD35" s="279">
        <v>58.158515307499989</v>
      </c>
      <c r="AE35" s="279">
        <v>57.453848954689995</v>
      </c>
      <c r="AF35" s="279">
        <v>63.548675274000011</v>
      </c>
      <c r="AG35" s="279">
        <v>61.096982469999993</v>
      </c>
      <c r="AH35" s="279">
        <v>50.473215867099974</v>
      </c>
      <c r="AI35" s="279">
        <v>43.238211732299995</v>
      </c>
      <c r="AJ35" s="279">
        <v>30.901806080000007</v>
      </c>
      <c r="AK35" s="279">
        <v>28.790597215799998</v>
      </c>
      <c r="AL35" s="279">
        <v>19.341236862999999</v>
      </c>
      <c r="AM35" s="279">
        <v>17.991181058100004</v>
      </c>
      <c r="AN35" s="279">
        <v>16.550925494500003</v>
      </c>
      <c r="AO35" s="279">
        <v>18.755713262909989</v>
      </c>
      <c r="AP35" s="279">
        <v>17.190553215000001</v>
      </c>
      <c r="AQ35" s="279">
        <v>16.641525204000004</v>
      </c>
      <c r="AR35" s="279">
        <v>16.333566477200002</v>
      </c>
      <c r="AS35" s="279">
        <v>14.571341308000003</v>
      </c>
      <c r="AT35" s="279">
        <v>12.230530947000004</v>
      </c>
      <c r="AU35" s="279">
        <v>10.747181288000004</v>
      </c>
      <c r="AV35" s="279">
        <v>8.8910801020000001</v>
      </c>
      <c r="AW35" s="279">
        <v>8.2245659979999992</v>
      </c>
      <c r="AX35" s="279">
        <v>6.6448500130999992</v>
      </c>
      <c r="AY35" s="279">
        <v>5.4745486123000022</v>
      </c>
      <c r="AZ35" s="279">
        <v>4.5161529275000012</v>
      </c>
      <c r="BA35" s="279">
        <v>3.3248052647000015</v>
      </c>
    </row>
    <row r="36" spans="17:53">
      <c r="Q36" s="235" t="s">
        <v>133</v>
      </c>
      <c r="R36" s="237"/>
      <c r="S36" s="279">
        <v>23.985874752000001</v>
      </c>
      <c r="T36" s="279">
        <v>14.839555984299999</v>
      </c>
      <c r="U36" s="279">
        <v>30.228782771999981</v>
      </c>
      <c r="V36" s="279">
        <v>28.867213180000004</v>
      </c>
      <c r="W36" s="279">
        <v>18.803148069999995</v>
      </c>
      <c r="X36" s="279">
        <v>7.6192987999999984</v>
      </c>
      <c r="Y36" s="279">
        <v>7.4900997</v>
      </c>
      <c r="Z36" s="279">
        <v>3.5925636999999999</v>
      </c>
      <c r="AA36" s="279">
        <v>0</v>
      </c>
      <c r="AB36" s="279">
        <v>0</v>
      </c>
      <c r="AC36" s="279">
        <v>0</v>
      </c>
      <c r="AD36" s="279">
        <v>0</v>
      </c>
      <c r="AE36" s="279">
        <v>0</v>
      </c>
      <c r="AF36" s="279">
        <v>0</v>
      </c>
      <c r="AG36" s="279">
        <v>0</v>
      </c>
      <c r="AH36" s="279">
        <v>0</v>
      </c>
      <c r="AI36" s="279">
        <v>0</v>
      </c>
      <c r="AJ36" s="279">
        <v>0</v>
      </c>
      <c r="AK36" s="279">
        <v>0</v>
      </c>
      <c r="AL36" s="279">
        <v>0</v>
      </c>
      <c r="AM36" s="279">
        <v>0</v>
      </c>
      <c r="AN36" s="279">
        <v>0</v>
      </c>
      <c r="AO36" s="279">
        <v>0</v>
      </c>
      <c r="AP36" s="279">
        <v>0</v>
      </c>
      <c r="AQ36" s="279">
        <v>0</v>
      </c>
      <c r="AR36" s="279">
        <v>0</v>
      </c>
      <c r="AS36" s="279">
        <v>0</v>
      </c>
      <c r="AT36" s="279">
        <v>0</v>
      </c>
      <c r="AU36" s="279">
        <v>0</v>
      </c>
      <c r="AV36" s="279">
        <v>0</v>
      </c>
      <c r="AW36" s="279">
        <v>0</v>
      </c>
      <c r="AX36" s="279">
        <v>0</v>
      </c>
      <c r="AY36" s="279">
        <v>0</v>
      </c>
      <c r="AZ36" s="279">
        <v>0</v>
      </c>
      <c r="BA36" s="279">
        <v>0</v>
      </c>
    </row>
    <row r="37" spans="17:53">
      <c r="Q37" s="235" t="s">
        <v>134</v>
      </c>
      <c r="R37" s="237"/>
      <c r="S37" s="279">
        <v>2.9134503779999998</v>
      </c>
      <c r="T37" s="279">
        <v>6.4498725630000076</v>
      </c>
      <c r="U37" s="279">
        <v>6.4498725070000029</v>
      </c>
      <c r="V37" s="279">
        <v>6.4498725440000007</v>
      </c>
      <c r="W37" s="279">
        <v>6.449872501000006</v>
      </c>
      <c r="X37" s="279">
        <v>6.5998121429999914</v>
      </c>
      <c r="Y37" s="279">
        <v>6.5998121360000024</v>
      </c>
      <c r="Z37" s="279">
        <v>6.5998121639999932</v>
      </c>
      <c r="AA37" s="279">
        <v>6.6021119739999952</v>
      </c>
      <c r="AB37" s="279">
        <v>6.6038217249999978</v>
      </c>
      <c r="AC37" s="279">
        <v>6.6038217029999977</v>
      </c>
      <c r="AD37" s="279">
        <v>6.6038195860000091</v>
      </c>
      <c r="AE37" s="279">
        <v>6.6038195860000002</v>
      </c>
      <c r="AF37" s="279">
        <v>6.6000453149999991</v>
      </c>
      <c r="AG37" s="279">
        <v>6.5997832870000046</v>
      </c>
      <c r="AH37" s="279">
        <v>6.6030672749999937</v>
      </c>
      <c r="AI37" s="279">
        <v>6.6038217189999946</v>
      </c>
      <c r="AJ37" s="279">
        <v>6.603819558000005</v>
      </c>
      <c r="AK37" s="279">
        <v>6.6038209320000103</v>
      </c>
      <c r="AL37" s="279">
        <v>6.6038195599999989</v>
      </c>
      <c r="AM37" s="279">
        <v>6.6038194369999914</v>
      </c>
      <c r="AN37" s="279">
        <v>6.603821736999997</v>
      </c>
      <c r="AO37" s="279">
        <v>6.6038217450000012</v>
      </c>
      <c r="AP37" s="279">
        <v>6.6038216980000009</v>
      </c>
      <c r="AQ37" s="279">
        <v>6.6038217189999999</v>
      </c>
      <c r="AR37" s="279">
        <v>6.6038217059999962</v>
      </c>
      <c r="AS37" s="279">
        <v>6.6038217150000094</v>
      </c>
      <c r="AT37" s="279">
        <v>6.6038208509999965</v>
      </c>
      <c r="AU37" s="279">
        <v>6.6038216720000014</v>
      </c>
      <c r="AV37" s="279">
        <v>6.6038217610000034</v>
      </c>
      <c r="AW37" s="279">
        <v>6.6038216589999887</v>
      </c>
      <c r="AX37" s="279">
        <v>6.6037839979999982</v>
      </c>
      <c r="AY37" s="279">
        <v>6.6028069089999954</v>
      </c>
      <c r="AZ37" s="279">
        <v>6.6036762769999999</v>
      </c>
      <c r="BA37" s="279">
        <v>6.6038217230000065</v>
      </c>
    </row>
    <row r="38" spans="17:53">
      <c r="Q38" s="235" t="s">
        <v>135</v>
      </c>
      <c r="R38" s="237"/>
      <c r="S38" s="279">
        <v>14.974312499999998</v>
      </c>
      <c r="T38" s="279">
        <v>20.726826926000001</v>
      </c>
      <c r="U38" s="279">
        <v>18.959985978999999</v>
      </c>
      <c r="V38" s="279">
        <v>19.411263085000002</v>
      </c>
      <c r="W38" s="279">
        <v>25.452689318000001</v>
      </c>
      <c r="X38" s="279">
        <v>32.309326118999998</v>
      </c>
      <c r="Y38" s="279">
        <v>45.374641949000001</v>
      </c>
      <c r="Z38" s="279">
        <v>54.595410182000002</v>
      </c>
      <c r="AA38" s="279">
        <v>61.889254182999998</v>
      </c>
      <c r="AB38" s="279">
        <v>56.121351099000002</v>
      </c>
      <c r="AC38" s="279">
        <v>57.089474678000002</v>
      </c>
      <c r="AD38" s="279">
        <v>61.217571120999999</v>
      </c>
      <c r="AE38" s="279">
        <v>64.091335631999996</v>
      </c>
      <c r="AF38" s="279">
        <v>59.121404030999997</v>
      </c>
      <c r="AG38" s="279">
        <v>53.379765521000003</v>
      </c>
      <c r="AH38" s="279">
        <v>51.277027091000001</v>
      </c>
      <c r="AI38" s="279">
        <v>53.651047177999999</v>
      </c>
      <c r="AJ38" s="279">
        <v>51.610122361000002</v>
      </c>
      <c r="AK38" s="279">
        <v>46.921479988000002</v>
      </c>
      <c r="AL38" s="279">
        <v>45.729917194999999</v>
      </c>
      <c r="AM38" s="279">
        <v>41.325299278000003</v>
      </c>
      <c r="AN38" s="279">
        <v>43.968123542000001</v>
      </c>
      <c r="AO38" s="279">
        <v>39.881272422999999</v>
      </c>
      <c r="AP38" s="279">
        <v>43.49037319</v>
      </c>
      <c r="AQ38" s="279">
        <v>44.748273732000001</v>
      </c>
      <c r="AR38" s="279">
        <v>44.748273732000001</v>
      </c>
      <c r="AS38" s="279">
        <v>44.748273732000001</v>
      </c>
      <c r="AT38" s="279">
        <v>44.748273732000001</v>
      </c>
      <c r="AU38" s="279">
        <v>44.748273732000001</v>
      </c>
      <c r="AV38" s="279">
        <v>44.748273732000001</v>
      </c>
      <c r="AW38" s="279">
        <v>44.748273732000001</v>
      </c>
      <c r="AX38" s="279">
        <v>44.748273732000001</v>
      </c>
      <c r="AY38" s="279">
        <v>44.748273732000001</v>
      </c>
      <c r="AZ38" s="279">
        <v>44.748273732000001</v>
      </c>
      <c r="BA38" s="279">
        <v>44.748273732000001</v>
      </c>
    </row>
    <row r="39" spans="17:53">
      <c r="Q39" s="235" t="s">
        <v>136</v>
      </c>
      <c r="R39" s="237"/>
      <c r="S39" s="279">
        <v>9.3439300000000005E-4</v>
      </c>
      <c r="T39" s="279">
        <v>5.2555339E-2</v>
      </c>
      <c r="U39" s="279">
        <v>5.2555339E-2</v>
      </c>
      <c r="V39" s="279">
        <v>8.7592231999999992E-2</v>
      </c>
      <c r="W39" s="279">
        <v>8.7592231999999992E-2</v>
      </c>
      <c r="X39" s="279">
        <v>8.7592231999999992E-2</v>
      </c>
      <c r="Y39" s="279">
        <v>8.7592231999999992E-2</v>
      </c>
      <c r="Z39" s="279">
        <v>8.7592231999999992E-2</v>
      </c>
      <c r="AA39" s="279">
        <v>8.7592231999999992E-2</v>
      </c>
      <c r="AB39" s="279">
        <v>1.3138833769999996</v>
      </c>
      <c r="AC39" s="279">
        <v>1.3138833769999996</v>
      </c>
      <c r="AD39" s="279">
        <v>1.8254219919999999</v>
      </c>
      <c r="AE39" s="279">
        <v>2.1162281819999995</v>
      </c>
      <c r="AF39" s="279">
        <v>3.0026615220000004</v>
      </c>
      <c r="AG39" s="279">
        <v>3.1778459620000001</v>
      </c>
      <c r="AH39" s="279">
        <v>3.1778459620000001</v>
      </c>
      <c r="AI39" s="279">
        <v>3.1778459620000001</v>
      </c>
      <c r="AJ39" s="279">
        <v>3.1778459620000001</v>
      </c>
      <c r="AK39" s="279">
        <v>4.9296904620000008</v>
      </c>
      <c r="AL39" s="279">
        <v>6.6815352620000015</v>
      </c>
      <c r="AM39" s="279">
        <v>8.4333797620000031</v>
      </c>
      <c r="AN39" s="279">
        <v>8.4333797620000031</v>
      </c>
      <c r="AO39" s="279">
        <v>8.4333797620000031</v>
      </c>
      <c r="AP39" s="279">
        <v>8.4333797620000031</v>
      </c>
      <c r="AQ39" s="279">
        <v>8.4333797620000031</v>
      </c>
      <c r="AR39" s="279">
        <v>10.185231317</v>
      </c>
      <c r="AS39" s="279">
        <v>10.185231317</v>
      </c>
      <c r="AT39" s="279">
        <v>11.912543492000005</v>
      </c>
      <c r="AU39" s="279">
        <v>11.912543492000005</v>
      </c>
      <c r="AV39" s="279">
        <v>13.663925186000004</v>
      </c>
      <c r="AW39" s="279">
        <v>13.663694582000002</v>
      </c>
      <c r="AX39" s="279">
        <v>15.414252562000003</v>
      </c>
      <c r="AY39" s="279">
        <v>16.81438739</v>
      </c>
      <c r="AZ39" s="279">
        <v>18.214281610000008</v>
      </c>
      <c r="BA39" s="279">
        <v>19.614503917999997</v>
      </c>
    </row>
    <row r="40" spans="17:53">
      <c r="Q40" s="235" t="s">
        <v>137</v>
      </c>
      <c r="R40" s="237"/>
      <c r="S40" s="279">
        <v>67.094234833999991</v>
      </c>
      <c r="T40" s="279">
        <v>61.388106799999981</v>
      </c>
      <c r="U40" s="279">
        <v>61.354849000000002</v>
      </c>
      <c r="V40" s="279">
        <v>61.318864399999988</v>
      </c>
      <c r="W40" s="279">
        <v>61.284131899999991</v>
      </c>
      <c r="X40" s="279">
        <v>61.179445399999963</v>
      </c>
      <c r="Y40" s="279">
        <v>54.711132199999987</v>
      </c>
      <c r="Z40" s="279">
        <v>48.467858499999977</v>
      </c>
      <c r="AA40" s="279">
        <v>32.197556100000007</v>
      </c>
      <c r="AB40" s="279">
        <v>32.113374400000005</v>
      </c>
      <c r="AC40" s="279">
        <v>31.809044800000002</v>
      </c>
      <c r="AD40" s="279">
        <v>31.98542089999999</v>
      </c>
      <c r="AE40" s="279">
        <v>26.288735199999987</v>
      </c>
      <c r="AF40" s="279">
        <v>18.454928899999999</v>
      </c>
      <c r="AG40" s="279">
        <v>28.829121900000001</v>
      </c>
      <c r="AH40" s="279">
        <v>41.134212700000006</v>
      </c>
      <c r="AI40" s="279">
        <v>40.902094600000027</v>
      </c>
      <c r="AJ40" s="279">
        <v>53.011627599999976</v>
      </c>
      <c r="AK40" s="279">
        <v>52.736766000000003</v>
      </c>
      <c r="AL40" s="279">
        <v>63.629513499999987</v>
      </c>
      <c r="AM40" s="279">
        <v>63.507798399999999</v>
      </c>
      <c r="AN40" s="279">
        <v>63.090693099999996</v>
      </c>
      <c r="AO40" s="279">
        <v>63.272271700000005</v>
      </c>
      <c r="AP40" s="279">
        <v>62.600434399999997</v>
      </c>
      <c r="AQ40" s="279">
        <v>62.691971200000005</v>
      </c>
      <c r="AR40" s="279">
        <v>62.487264200000006</v>
      </c>
      <c r="AS40" s="279">
        <v>65.538438799999994</v>
      </c>
      <c r="AT40" s="279">
        <v>68.416672900000037</v>
      </c>
      <c r="AU40" s="279">
        <v>71.368385799999999</v>
      </c>
      <c r="AV40" s="279">
        <v>73.704820600000019</v>
      </c>
      <c r="AW40" s="279">
        <v>76.162445599999998</v>
      </c>
      <c r="AX40" s="279">
        <v>79.41876169999999</v>
      </c>
      <c r="AY40" s="279">
        <v>81.430582200000018</v>
      </c>
      <c r="AZ40" s="279">
        <v>82.317706949999973</v>
      </c>
      <c r="BA40" s="279">
        <v>83.902416339999974</v>
      </c>
    </row>
    <row r="41" spans="17:53">
      <c r="Q41" s="235" t="s">
        <v>138</v>
      </c>
      <c r="R41" s="237"/>
      <c r="S41" s="279">
        <v>14.126736077999999</v>
      </c>
      <c r="T41" s="279">
        <v>14.937526212</v>
      </c>
      <c r="U41" s="279">
        <v>21.425470001999997</v>
      </c>
      <c r="V41" s="279">
        <v>26.996822792000003</v>
      </c>
      <c r="W41" s="279">
        <v>30.515335162000003</v>
      </c>
      <c r="X41" s="279">
        <v>32.219933171999998</v>
      </c>
      <c r="Y41" s="279">
        <v>33.581100001999992</v>
      </c>
      <c r="Z41" s="279">
        <v>39.793728062000007</v>
      </c>
      <c r="AA41" s="279">
        <v>45.918223022000006</v>
      </c>
      <c r="AB41" s="279">
        <v>49.992557332000018</v>
      </c>
      <c r="AC41" s="279">
        <v>56.348353291999977</v>
      </c>
      <c r="AD41" s="279">
        <v>59.419119122000033</v>
      </c>
      <c r="AE41" s="279">
        <v>61.734425222000034</v>
      </c>
      <c r="AF41" s="279">
        <v>63.848876831999974</v>
      </c>
      <c r="AG41" s="279">
        <v>67.729882981999936</v>
      </c>
      <c r="AH41" s="279">
        <v>69.792074722000052</v>
      </c>
      <c r="AI41" s="279">
        <v>75.770065661999965</v>
      </c>
      <c r="AJ41" s="279">
        <v>77.803181892000026</v>
      </c>
      <c r="AK41" s="279">
        <v>81.966793251999988</v>
      </c>
      <c r="AL41" s="279">
        <v>83.972939672000038</v>
      </c>
      <c r="AM41" s="279">
        <v>86.027926392000055</v>
      </c>
      <c r="AN41" s="279">
        <v>85.981022471999964</v>
      </c>
      <c r="AO41" s="279">
        <v>86.005789522000086</v>
      </c>
      <c r="AP41" s="279">
        <v>85.987220451999875</v>
      </c>
      <c r="AQ41" s="279">
        <v>85.995467021999886</v>
      </c>
      <c r="AR41" s="279">
        <v>85.944545581999819</v>
      </c>
      <c r="AS41" s="279">
        <v>85.934092971999931</v>
      </c>
      <c r="AT41" s="279">
        <v>85.861850652000058</v>
      </c>
      <c r="AU41" s="279">
        <v>85.840628721999906</v>
      </c>
      <c r="AV41" s="279">
        <v>85.754302688000053</v>
      </c>
      <c r="AW41" s="279">
        <v>85.734987650999997</v>
      </c>
      <c r="AX41" s="279">
        <v>85.600659113000063</v>
      </c>
      <c r="AY41" s="279">
        <v>85.491385481999984</v>
      </c>
      <c r="AZ41" s="279">
        <v>85.376237382999989</v>
      </c>
      <c r="BA41" s="279">
        <v>85.227940567999966</v>
      </c>
    </row>
    <row r="42" spans="17:53">
      <c r="Q42" s="235" t="s">
        <v>139</v>
      </c>
      <c r="R42" s="237"/>
      <c r="S42" s="279">
        <v>9.0649836250000018</v>
      </c>
      <c r="T42" s="279">
        <v>14.428068571339981</v>
      </c>
      <c r="U42" s="279">
        <v>16.198495280339976</v>
      </c>
      <c r="V42" s="279">
        <v>16.454839618339982</v>
      </c>
      <c r="W42" s="279">
        <v>16.838306698339995</v>
      </c>
      <c r="X42" s="279">
        <v>17.075605304339998</v>
      </c>
      <c r="Y42" s="279">
        <v>17.753841749340019</v>
      </c>
      <c r="Z42" s="279">
        <v>19.568864804340031</v>
      </c>
      <c r="AA42" s="279">
        <v>22.745296726340008</v>
      </c>
      <c r="AB42" s="279">
        <v>24.616544344340049</v>
      </c>
      <c r="AC42" s="279">
        <v>25.67329012964003</v>
      </c>
      <c r="AD42" s="279">
        <v>26.258084703340071</v>
      </c>
      <c r="AE42" s="279">
        <v>26.886424230340019</v>
      </c>
      <c r="AF42" s="279">
        <v>27.095900523340024</v>
      </c>
      <c r="AG42" s="279">
        <v>27.102867444340006</v>
      </c>
      <c r="AH42" s="279">
        <v>27.062005688340005</v>
      </c>
      <c r="AI42" s="279">
        <v>27.021977971340018</v>
      </c>
      <c r="AJ42" s="279">
        <v>26.977340016340072</v>
      </c>
      <c r="AK42" s="279">
        <v>26.940965390340022</v>
      </c>
      <c r="AL42" s="279">
        <v>26.851474235340024</v>
      </c>
      <c r="AM42" s="279">
        <v>26.777296390340027</v>
      </c>
      <c r="AN42" s="279">
        <v>26.76236796434004</v>
      </c>
      <c r="AO42" s="279">
        <v>26.768207942340055</v>
      </c>
      <c r="AP42" s="279">
        <v>26.71003618734002</v>
      </c>
      <c r="AQ42" s="279">
        <v>26.717126414339976</v>
      </c>
      <c r="AR42" s="279">
        <v>26.676142851340014</v>
      </c>
      <c r="AS42" s="279">
        <v>26.665448949340028</v>
      </c>
      <c r="AT42" s="279">
        <v>26.602925636340018</v>
      </c>
      <c r="AU42" s="279">
        <v>26.598069852339965</v>
      </c>
      <c r="AV42" s="279">
        <v>26.521298341339964</v>
      </c>
      <c r="AW42" s="279">
        <v>26.516552457339955</v>
      </c>
      <c r="AX42" s="279">
        <v>26.39266312433999</v>
      </c>
      <c r="AY42" s="279">
        <v>26.340605387339991</v>
      </c>
      <c r="AZ42" s="279">
        <v>26.291403546339982</v>
      </c>
      <c r="BA42" s="279">
        <v>26.200284257339987</v>
      </c>
    </row>
    <row r="43" spans="17:53">
      <c r="Q43" s="235" t="s">
        <v>140</v>
      </c>
      <c r="R43" s="237"/>
      <c r="S43" s="279">
        <v>0</v>
      </c>
      <c r="T43" s="279">
        <v>0</v>
      </c>
      <c r="U43" s="279">
        <v>0</v>
      </c>
      <c r="V43" s="279">
        <v>0</v>
      </c>
      <c r="W43" s="279">
        <v>0</v>
      </c>
      <c r="X43" s="279">
        <v>0</v>
      </c>
      <c r="Y43" s="279">
        <v>0</v>
      </c>
      <c r="Z43" s="279">
        <v>2.0830063999999999E-2</v>
      </c>
      <c r="AA43" s="279">
        <v>2.0830063999999999E-2</v>
      </c>
      <c r="AB43" s="279">
        <v>7.8219247300000003E-2</v>
      </c>
      <c r="AC43" s="279">
        <v>7.8219247300000003E-2</v>
      </c>
      <c r="AD43" s="279">
        <v>7.8219247300000003E-2</v>
      </c>
      <c r="AE43" s="279">
        <v>7.8219247300000003E-2</v>
      </c>
      <c r="AF43" s="279">
        <v>7.8219247300000003E-2</v>
      </c>
      <c r="AG43" s="279">
        <v>7.8219247300000003E-2</v>
      </c>
      <c r="AH43" s="279">
        <v>7.8219247300000003E-2</v>
      </c>
      <c r="AI43" s="279">
        <v>7.8219247300000003E-2</v>
      </c>
      <c r="AJ43" s="279">
        <v>7.8219247300000003E-2</v>
      </c>
      <c r="AK43" s="279">
        <v>7.8219247300000003E-2</v>
      </c>
      <c r="AL43" s="279">
        <v>7.8219247300000003E-2</v>
      </c>
      <c r="AM43" s="279">
        <v>7.8219247300000003E-2</v>
      </c>
      <c r="AN43" s="279">
        <v>7.8219247300000003E-2</v>
      </c>
      <c r="AO43" s="279">
        <v>7.8219247300000003E-2</v>
      </c>
      <c r="AP43" s="279">
        <v>7.8219247300000003E-2</v>
      </c>
      <c r="AQ43" s="279">
        <v>7.8219247300000003E-2</v>
      </c>
      <c r="AR43" s="279">
        <v>7.8219247300000003E-2</v>
      </c>
      <c r="AS43" s="279">
        <v>7.8219247300000003E-2</v>
      </c>
      <c r="AT43" s="279">
        <v>7.8219247300000003E-2</v>
      </c>
      <c r="AU43" s="279">
        <v>7.8219247300000003E-2</v>
      </c>
      <c r="AV43" s="279">
        <v>7.7901073300000012E-2</v>
      </c>
      <c r="AW43" s="279">
        <v>7.7901073300000012E-2</v>
      </c>
      <c r="AX43" s="279">
        <v>7.7846850299999992E-2</v>
      </c>
      <c r="AY43" s="279">
        <v>7.7846850299999992E-2</v>
      </c>
      <c r="AZ43" s="279">
        <v>7.7333987800000004E-2</v>
      </c>
      <c r="BA43" s="279">
        <v>7.7031754800000005E-2</v>
      </c>
    </row>
    <row r="44" spans="17:53">
      <c r="Q44" s="235" t="s">
        <v>141</v>
      </c>
      <c r="R44" s="237"/>
      <c r="S44" s="279">
        <v>0</v>
      </c>
      <c r="T44" s="279">
        <v>9.6896150000000012E-4</v>
      </c>
      <c r="U44" s="279">
        <v>1.1570965E-3</v>
      </c>
      <c r="V44" s="279">
        <v>1.7096400000000001E-2</v>
      </c>
      <c r="W44" s="279">
        <v>5.4359843499999998E-2</v>
      </c>
      <c r="X44" s="279">
        <v>7.137869379999999E-2</v>
      </c>
      <c r="Y44" s="279">
        <v>6.7583378E-2</v>
      </c>
      <c r="Z44" s="279">
        <v>7.5835370400000005E-2</v>
      </c>
      <c r="AA44" s="279">
        <v>8.9617737000000003E-2</v>
      </c>
      <c r="AB44" s="279">
        <v>7.9660800000000004E-2</v>
      </c>
      <c r="AC44" s="279">
        <v>6.3739598999999994E-2</v>
      </c>
      <c r="AD44" s="279">
        <v>5.8646133999999989E-2</v>
      </c>
      <c r="AE44" s="279">
        <v>6.3422877999999988E-2</v>
      </c>
      <c r="AF44" s="279">
        <v>7.1711999999999984E-2</v>
      </c>
      <c r="AG44" s="279">
        <v>7.5185612999999998E-2</v>
      </c>
      <c r="AH44" s="279">
        <v>6.2603608000000005E-2</v>
      </c>
      <c r="AI44" s="279">
        <v>6.0246081999999992E-2</v>
      </c>
      <c r="AJ44" s="279">
        <v>6.4831214999999998E-2</v>
      </c>
      <c r="AK44" s="279">
        <v>6.0522529000000005E-2</v>
      </c>
      <c r="AL44" s="279">
        <v>5.2226075999999996E-2</v>
      </c>
      <c r="AM44" s="279">
        <v>4.3199999999999988E-2</v>
      </c>
      <c r="AN44" s="279">
        <v>3.9744000000000002E-2</v>
      </c>
      <c r="AO44" s="279">
        <v>3.0015120999999992E-2</v>
      </c>
      <c r="AP44" s="279">
        <v>3.4337889999999996E-2</v>
      </c>
      <c r="AQ44" s="279">
        <v>3.0693598900000001E-2</v>
      </c>
      <c r="AR44" s="279">
        <v>2.9764001000000002E-2</v>
      </c>
      <c r="AS44" s="279">
        <v>2.9441700099999999E-2</v>
      </c>
      <c r="AT44" s="279">
        <v>2.8854073399999996E-2</v>
      </c>
      <c r="AU44" s="279">
        <v>2.8957431700000001E-2</v>
      </c>
      <c r="AV44" s="279">
        <v>2.8488667699999994E-2</v>
      </c>
      <c r="AW44" s="279">
        <v>2.9440799599999998E-2</v>
      </c>
      <c r="AX44" s="279">
        <v>2.6389923099999997E-2</v>
      </c>
      <c r="AY44" s="279">
        <v>2.3176800200000004E-2</v>
      </c>
      <c r="AZ44" s="279">
        <v>2.1182559699999999E-2</v>
      </c>
      <c r="BA44" s="279">
        <v>1.9028434399999999E-2</v>
      </c>
    </row>
    <row r="45" spans="17:53">
      <c r="Q45" s="235" t="s">
        <v>142</v>
      </c>
      <c r="R45" s="237"/>
      <c r="S45" s="279"/>
      <c r="T45" s="279">
        <v>0</v>
      </c>
      <c r="U45" s="279">
        <v>0.23887916000000001</v>
      </c>
      <c r="V45" s="279">
        <v>0.23851894999999995</v>
      </c>
      <c r="W45" s="279">
        <v>0.23825697999999998</v>
      </c>
      <c r="X45" s="279">
        <v>0.23766757000000002</v>
      </c>
      <c r="Y45" s="279">
        <v>0.23747109</v>
      </c>
      <c r="Z45" s="279">
        <v>0.23760206999999997</v>
      </c>
      <c r="AA45" s="279">
        <v>0.23720913000000002</v>
      </c>
      <c r="AB45" s="279">
        <v>0.23662490999999997</v>
      </c>
      <c r="AC45" s="279">
        <v>0.23396732000000001</v>
      </c>
      <c r="AD45" s="279">
        <v>0.23555882999999997</v>
      </c>
      <c r="AE45" s="279">
        <v>0.23681618000000002</v>
      </c>
      <c r="AF45" s="279">
        <v>0.23806050999999998</v>
      </c>
      <c r="AG45" s="279">
        <v>0.23792954999999999</v>
      </c>
      <c r="AH45" s="279">
        <v>0.23773308000000001</v>
      </c>
      <c r="AI45" s="279">
        <v>0.23747109999999999</v>
      </c>
      <c r="AJ45" s="279">
        <v>0.23734011999999999</v>
      </c>
      <c r="AK45" s="279">
        <v>0.23720913000000002</v>
      </c>
      <c r="AL45" s="279">
        <v>0.23655420999999996</v>
      </c>
      <c r="AM45" s="279">
        <v>0.23604794000000001</v>
      </c>
      <c r="AN45" s="279">
        <v>0.23593206000000003</v>
      </c>
      <c r="AO45" s="279">
        <v>0.23570283</v>
      </c>
      <c r="AP45" s="279">
        <v>0.23563734</v>
      </c>
      <c r="AQ45" s="279">
        <v>0.23537535999999998</v>
      </c>
      <c r="AR45" s="279">
        <v>0.23527000000000001</v>
      </c>
      <c r="AS45" s="279">
        <v>0.23530988</v>
      </c>
      <c r="AT45" s="279">
        <v>0.23501517</v>
      </c>
      <c r="AU45" s="279">
        <v>0.23478596000000002</v>
      </c>
      <c r="AV45" s="279">
        <v>0.23429477000000004</v>
      </c>
      <c r="AW45" s="279">
        <v>0.23399012000000005</v>
      </c>
      <c r="AX45" s="279">
        <v>0.23377083000000001</v>
      </c>
      <c r="AY45" s="279">
        <v>0.23347612000000004</v>
      </c>
      <c r="AZ45" s="279">
        <v>0.23261411000000004</v>
      </c>
      <c r="BA45" s="279">
        <v>0.23139482</v>
      </c>
    </row>
    <row r="46" spans="17:53" ht="15">
      <c r="Q46" s="280" t="s">
        <v>147</v>
      </c>
      <c r="R46" s="240"/>
      <c r="S46" s="281">
        <f>SUM(S32:S45)</f>
        <v>275.801465554</v>
      </c>
      <c r="T46" s="281">
        <f t="shared" ref="T46:BA46" si="1">SUM(T32:T45)</f>
        <v>280.49256380083989</v>
      </c>
      <c r="U46" s="281">
        <f t="shared" si="1"/>
        <v>277.48833624003987</v>
      </c>
      <c r="V46" s="281">
        <f t="shared" si="1"/>
        <v>275.01210552506001</v>
      </c>
      <c r="W46" s="281">
        <f t="shared" si="1"/>
        <v>270.25326972123992</v>
      </c>
      <c r="X46" s="281">
        <f t="shared" si="1"/>
        <v>267.56111978073989</v>
      </c>
      <c r="Y46" s="281">
        <f t="shared" si="1"/>
        <v>265.17479489643995</v>
      </c>
      <c r="Z46" s="281">
        <f t="shared" si="1"/>
        <v>263.97986236693998</v>
      </c>
      <c r="AA46" s="281">
        <f t="shared" si="1"/>
        <v>262.93256631348004</v>
      </c>
      <c r="AB46" s="281">
        <f t="shared" si="1"/>
        <v>262.09355621124007</v>
      </c>
      <c r="AC46" s="281">
        <f t="shared" si="1"/>
        <v>270.09541636794006</v>
      </c>
      <c r="AD46" s="281">
        <f t="shared" si="1"/>
        <v>269.29031869514091</v>
      </c>
      <c r="AE46" s="281">
        <f t="shared" si="1"/>
        <v>268.87618844732998</v>
      </c>
      <c r="AF46" s="281">
        <f t="shared" si="1"/>
        <v>266.93420859064008</v>
      </c>
      <c r="AG46" s="281">
        <f t="shared" si="1"/>
        <v>265.42317462263992</v>
      </c>
      <c r="AH46" s="281">
        <f t="shared" si="1"/>
        <v>266.56007453674005</v>
      </c>
      <c r="AI46" s="281">
        <f t="shared" si="1"/>
        <v>267.03512683063997</v>
      </c>
      <c r="AJ46" s="281">
        <f t="shared" si="1"/>
        <v>266.72075765764015</v>
      </c>
      <c r="AK46" s="281">
        <f t="shared" si="1"/>
        <v>265.33821164244006</v>
      </c>
      <c r="AL46" s="281">
        <f t="shared" si="1"/>
        <v>266.49934420464012</v>
      </c>
      <c r="AM46" s="281">
        <f t="shared" si="1"/>
        <v>265.18484393474012</v>
      </c>
      <c r="AN46" s="281">
        <f t="shared" si="1"/>
        <v>265.43392639813999</v>
      </c>
      <c r="AO46" s="281">
        <f t="shared" si="1"/>
        <v>264.90225014855014</v>
      </c>
      <c r="AP46" s="281">
        <f t="shared" si="1"/>
        <v>265.48130068063989</v>
      </c>
      <c r="AQ46" s="281">
        <f t="shared" si="1"/>
        <v>266.45496267653982</v>
      </c>
      <c r="AR46" s="281">
        <f t="shared" si="1"/>
        <v>267.36146953583983</v>
      </c>
      <c r="AS46" s="281">
        <f t="shared" si="1"/>
        <v>268.10974517373995</v>
      </c>
      <c r="AT46" s="281">
        <f t="shared" si="1"/>
        <v>269.21652331604014</v>
      </c>
      <c r="AU46" s="281">
        <f t="shared" si="1"/>
        <v>269.7532468453399</v>
      </c>
      <c r="AV46" s="281">
        <f t="shared" si="1"/>
        <v>270.47260736134007</v>
      </c>
      <c r="AW46" s="281">
        <f t="shared" si="1"/>
        <v>270.29987090223995</v>
      </c>
      <c r="AX46" s="281">
        <f t="shared" si="1"/>
        <v>270.71366702484005</v>
      </c>
      <c r="AY46" s="281">
        <f t="shared" si="1"/>
        <v>271.02972200913996</v>
      </c>
      <c r="AZ46" s="281">
        <f t="shared" si="1"/>
        <v>271.3120648593399</v>
      </c>
      <c r="BA46" s="281">
        <f t="shared" si="1"/>
        <v>271.9573475972399</v>
      </c>
    </row>
    <row r="47" spans="17:53"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</row>
    <row r="48" spans="17:53"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</row>
    <row r="49" spans="17:53"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</row>
    <row r="50" spans="17:53"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  <c r="AO50" s="233"/>
      <c r="AP50" s="233"/>
      <c r="AQ50" s="233"/>
    </row>
    <row r="51" spans="17:53" ht="15"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  <c r="AO51" s="233"/>
      <c r="AP51" s="233"/>
      <c r="AQ51" s="233"/>
      <c r="BA51" s="282"/>
    </row>
    <row r="52" spans="17:53" ht="15">
      <c r="Q52" s="224" t="s">
        <v>553</v>
      </c>
    </row>
    <row r="54" spans="17:53" ht="15">
      <c r="Q54" s="150" t="s">
        <v>148</v>
      </c>
      <c r="R54" s="149">
        <v>2015</v>
      </c>
      <c r="S54" s="149">
        <v>2016</v>
      </c>
      <c r="T54" s="149">
        <v>2017</v>
      </c>
      <c r="U54" s="149">
        <v>2018</v>
      </c>
      <c r="V54" s="149">
        <v>2019</v>
      </c>
      <c r="W54" s="149">
        <v>2020</v>
      </c>
      <c r="X54" s="149">
        <v>2021</v>
      </c>
      <c r="Y54" s="149">
        <v>2022</v>
      </c>
      <c r="Z54" s="149">
        <v>2023</v>
      </c>
      <c r="AA54" s="149">
        <v>2024</v>
      </c>
      <c r="AB54" s="149">
        <v>2025</v>
      </c>
      <c r="AC54" s="149">
        <v>2026</v>
      </c>
      <c r="AD54" s="149">
        <v>2027</v>
      </c>
      <c r="AE54" s="149">
        <v>2028</v>
      </c>
      <c r="AF54" s="149">
        <v>2029</v>
      </c>
      <c r="AG54" s="149">
        <v>2030</v>
      </c>
      <c r="AH54" s="149">
        <v>2031</v>
      </c>
      <c r="AI54" s="149">
        <v>2032</v>
      </c>
      <c r="AJ54" s="149">
        <v>2033</v>
      </c>
      <c r="AK54" s="149">
        <v>2034</v>
      </c>
      <c r="AL54" s="149">
        <v>2035</v>
      </c>
      <c r="AM54" s="149">
        <v>2036</v>
      </c>
      <c r="AN54" s="149">
        <v>2037</v>
      </c>
      <c r="AO54" s="149">
        <v>2038</v>
      </c>
      <c r="AP54" s="149">
        <v>2039</v>
      </c>
      <c r="AQ54" s="149">
        <v>2040</v>
      </c>
      <c r="AR54" s="149">
        <v>2041</v>
      </c>
      <c r="AS54" s="149">
        <v>2042</v>
      </c>
      <c r="AT54" s="149">
        <v>2043</v>
      </c>
      <c r="AU54" s="149">
        <v>2044</v>
      </c>
      <c r="AV54" s="149">
        <v>2045</v>
      </c>
      <c r="AW54" s="149">
        <v>2046</v>
      </c>
      <c r="AX54" s="149">
        <v>2047</v>
      </c>
      <c r="AY54" s="149">
        <v>2048</v>
      </c>
      <c r="AZ54" s="149">
        <v>2049</v>
      </c>
      <c r="BA54" s="149">
        <v>2050</v>
      </c>
    </row>
    <row r="55" spans="17:53">
      <c r="Q55" s="235" t="s">
        <v>129</v>
      </c>
      <c r="R55" s="241"/>
      <c r="S55" s="283">
        <f>S7-S32</f>
        <v>4.1779661346527828</v>
      </c>
      <c r="T55" s="283">
        <f t="shared" ref="T55:BA62" si="2">T7-T32</f>
        <v>4.4344208498101256</v>
      </c>
      <c r="U55" s="283">
        <f t="shared" si="2"/>
        <v>4.7162707452641826</v>
      </c>
      <c r="V55" s="283">
        <f t="shared" si="2"/>
        <v>4.7186190168240927</v>
      </c>
      <c r="W55" s="283">
        <f t="shared" si="2"/>
        <v>4.7305678077980211</v>
      </c>
      <c r="X55" s="283">
        <f t="shared" si="2"/>
        <v>4.7013120550904333</v>
      </c>
      <c r="Y55" s="283">
        <f t="shared" si="2"/>
        <v>4.8363008935262464</v>
      </c>
      <c r="Z55" s="283">
        <f t="shared" si="2"/>
        <v>4.8847986697716657</v>
      </c>
      <c r="AA55" s="283">
        <f t="shared" si="2"/>
        <v>4.9484599662650943</v>
      </c>
      <c r="AB55" s="283">
        <f t="shared" si="2"/>
        <v>5.0268869703288921</v>
      </c>
      <c r="AC55" s="283">
        <f t="shared" si="2"/>
        <v>5.0991666720438964</v>
      </c>
      <c r="AD55" s="283">
        <f t="shared" si="2"/>
        <v>5.1693971275188897</v>
      </c>
      <c r="AE55" s="283">
        <f t="shared" si="2"/>
        <v>5.0348262277192042</v>
      </c>
      <c r="AF55" s="283">
        <f t="shared" si="2"/>
        <v>5.1032929110446581</v>
      </c>
      <c r="AG55" s="283">
        <f t="shared" si="2"/>
        <v>5.164841310604583</v>
      </c>
      <c r="AH55" s="283">
        <f t="shared" si="2"/>
        <v>5.2164532866264146</v>
      </c>
      <c r="AI55" s="283">
        <f t="shared" si="2"/>
        <v>5.2733205011418889</v>
      </c>
      <c r="AJ55" s="283">
        <f t="shared" si="2"/>
        <v>5.1028668885147699</v>
      </c>
      <c r="AK55" s="283">
        <f t="shared" si="2"/>
        <v>5.1743170180506759</v>
      </c>
      <c r="AL55" s="283">
        <f t="shared" si="2"/>
        <v>5.0886985028777296</v>
      </c>
      <c r="AM55" s="283">
        <f t="shared" si="2"/>
        <v>5.2098302671371961</v>
      </c>
      <c r="AN55" s="283">
        <f t="shared" si="2"/>
        <v>5.313060581676698</v>
      </c>
      <c r="AO55" s="283">
        <f t="shared" si="2"/>
        <v>5.4421157882706162</v>
      </c>
      <c r="AP55" s="283">
        <f t="shared" si="2"/>
        <v>5.5859283944668814</v>
      </c>
      <c r="AQ55" s="283">
        <f t="shared" si="2"/>
        <v>5.8075304921087323</v>
      </c>
      <c r="AR55" s="283">
        <f t="shared" si="2"/>
        <v>6.0087115874734618</v>
      </c>
      <c r="AS55" s="283">
        <f t="shared" si="2"/>
        <v>6.2415887617331141</v>
      </c>
      <c r="AT55" s="283">
        <f t="shared" si="2"/>
        <v>6.4831689653804787</v>
      </c>
      <c r="AU55" s="283">
        <f t="shared" si="2"/>
        <v>6.7633788843666558</v>
      </c>
      <c r="AV55" s="283">
        <f t="shared" si="2"/>
        <v>7.0926419128369407</v>
      </c>
      <c r="AW55" s="283">
        <f t="shared" si="2"/>
        <v>7.4561589377256414</v>
      </c>
      <c r="AX55" s="283">
        <f t="shared" si="2"/>
        <v>7.8656922405906258</v>
      </c>
      <c r="AY55" s="283">
        <f t="shared" si="2"/>
        <v>8.2891254804703376</v>
      </c>
      <c r="AZ55" s="283">
        <f t="shared" si="2"/>
        <v>8.7587695943636277</v>
      </c>
      <c r="BA55" s="283">
        <f t="shared" si="2"/>
        <v>9.2366462261702154</v>
      </c>
    </row>
    <row r="56" spans="17:53">
      <c r="Q56" s="235" t="s">
        <v>130</v>
      </c>
      <c r="R56" s="241"/>
      <c r="S56" s="283">
        <f t="shared" ref="S56:AH68" si="3">S8-S33</f>
        <v>0</v>
      </c>
      <c r="T56" s="283">
        <f t="shared" si="3"/>
        <v>0</v>
      </c>
      <c r="U56" s="283">
        <f t="shared" si="3"/>
        <v>0</v>
      </c>
      <c r="V56" s="283">
        <f t="shared" si="3"/>
        <v>0</v>
      </c>
      <c r="W56" s="283">
        <f t="shared" si="3"/>
        <v>0</v>
      </c>
      <c r="X56" s="283">
        <f t="shared" si="3"/>
        <v>0</v>
      </c>
      <c r="Y56" s="283">
        <f t="shared" si="3"/>
        <v>0</v>
      </c>
      <c r="Z56" s="283">
        <f t="shared" si="3"/>
        <v>0</v>
      </c>
      <c r="AA56" s="283">
        <f t="shared" si="3"/>
        <v>0</v>
      </c>
      <c r="AB56" s="283">
        <f t="shared" si="3"/>
        <v>0</v>
      </c>
      <c r="AC56" s="283">
        <f t="shared" si="3"/>
        <v>0</v>
      </c>
      <c r="AD56" s="283">
        <f t="shared" si="3"/>
        <v>0</v>
      </c>
      <c r="AE56" s="283">
        <f t="shared" si="3"/>
        <v>0</v>
      </c>
      <c r="AF56" s="283">
        <f t="shared" si="3"/>
        <v>0</v>
      </c>
      <c r="AG56" s="283">
        <f t="shared" si="3"/>
        <v>0</v>
      </c>
      <c r="AH56" s="283">
        <f t="shared" si="3"/>
        <v>0</v>
      </c>
      <c r="AI56" s="283">
        <f t="shared" si="2"/>
        <v>0</v>
      </c>
      <c r="AJ56" s="283">
        <f t="shared" si="2"/>
        <v>0</v>
      </c>
      <c r="AK56" s="283">
        <f t="shared" si="2"/>
        <v>0</v>
      </c>
      <c r="AL56" s="283">
        <f t="shared" si="2"/>
        <v>0</v>
      </c>
      <c r="AM56" s="283">
        <f t="shared" si="2"/>
        <v>0</v>
      </c>
      <c r="AN56" s="283">
        <f t="shared" si="2"/>
        <v>0</v>
      </c>
      <c r="AO56" s="283">
        <f t="shared" si="2"/>
        <v>0</v>
      </c>
      <c r="AP56" s="283">
        <f t="shared" si="2"/>
        <v>0</v>
      </c>
      <c r="AQ56" s="283">
        <f t="shared" si="2"/>
        <v>0</v>
      </c>
      <c r="AR56" s="283">
        <f t="shared" si="2"/>
        <v>0</v>
      </c>
      <c r="AS56" s="283">
        <f t="shared" si="2"/>
        <v>0</v>
      </c>
      <c r="AT56" s="283">
        <f t="shared" si="2"/>
        <v>0</v>
      </c>
      <c r="AU56" s="283">
        <f t="shared" si="2"/>
        <v>0</v>
      </c>
      <c r="AV56" s="283">
        <f t="shared" si="2"/>
        <v>0</v>
      </c>
      <c r="AW56" s="283">
        <f t="shared" si="2"/>
        <v>0</v>
      </c>
      <c r="AX56" s="283">
        <f t="shared" si="2"/>
        <v>0</v>
      </c>
      <c r="AY56" s="283">
        <f t="shared" si="2"/>
        <v>0</v>
      </c>
      <c r="AZ56" s="283">
        <f t="shared" si="2"/>
        <v>0</v>
      </c>
      <c r="BA56" s="283">
        <f t="shared" si="2"/>
        <v>0</v>
      </c>
    </row>
    <row r="57" spans="17:53">
      <c r="Q57" s="235" t="s">
        <v>131</v>
      </c>
      <c r="R57" s="241"/>
      <c r="S57" s="283">
        <f t="shared" si="3"/>
        <v>10.166357421515228</v>
      </c>
      <c r="T57" s="283">
        <f t="shared" si="2"/>
        <v>8.9129626999999942</v>
      </c>
      <c r="U57" s="283">
        <f t="shared" si="2"/>
        <v>8.3519176999999978</v>
      </c>
      <c r="V57" s="283">
        <f t="shared" si="2"/>
        <v>7.2267324000000031</v>
      </c>
      <c r="W57" s="283">
        <f t="shared" si="2"/>
        <v>7.9541709000000029</v>
      </c>
      <c r="X57" s="283">
        <f t="shared" si="2"/>
        <v>8.6038880000000013</v>
      </c>
      <c r="Y57" s="283">
        <f t="shared" si="2"/>
        <v>8.2530967999999962</v>
      </c>
      <c r="Z57" s="283">
        <f t="shared" si="2"/>
        <v>8.2042626000000034</v>
      </c>
      <c r="AA57" s="283">
        <f t="shared" si="2"/>
        <v>8.0692013000000014</v>
      </c>
      <c r="AB57" s="283">
        <f t="shared" si="2"/>
        <v>7.6629756999999987</v>
      </c>
      <c r="AC57" s="283">
        <f t="shared" si="2"/>
        <v>7.297028000000001</v>
      </c>
      <c r="AD57" s="283">
        <f t="shared" si="2"/>
        <v>7.0245686000000029</v>
      </c>
      <c r="AE57" s="283">
        <f t="shared" si="2"/>
        <v>7.1007426000000011</v>
      </c>
      <c r="AF57" s="283">
        <f t="shared" si="2"/>
        <v>7.5285561000000003</v>
      </c>
      <c r="AG57" s="283">
        <f t="shared" si="2"/>
        <v>7.572289500000001</v>
      </c>
      <c r="AH57" s="283">
        <f t="shared" si="2"/>
        <v>7.2042930999999992</v>
      </c>
      <c r="AI57" s="283">
        <f t="shared" si="2"/>
        <v>7.1870640999999997</v>
      </c>
      <c r="AJ57" s="283">
        <f t="shared" si="2"/>
        <v>6.992353800000001</v>
      </c>
      <c r="AK57" s="283">
        <f t="shared" si="2"/>
        <v>6.7984910000000003</v>
      </c>
      <c r="AL57" s="283">
        <f t="shared" si="2"/>
        <v>5.5163226000000005</v>
      </c>
      <c r="AM57" s="283">
        <f t="shared" si="2"/>
        <v>5.4246470999999996</v>
      </c>
      <c r="AN57" s="283">
        <f t="shared" si="2"/>
        <v>5.2616398000000002</v>
      </c>
      <c r="AO57" s="283">
        <f t="shared" si="2"/>
        <v>5.6915992999999991</v>
      </c>
      <c r="AP57" s="283">
        <f t="shared" si="2"/>
        <v>5.7440484000000014</v>
      </c>
      <c r="AQ57" s="283">
        <f t="shared" si="2"/>
        <v>5.7770670000000006</v>
      </c>
      <c r="AR57" s="283">
        <f t="shared" si="2"/>
        <v>5.5160087999999989</v>
      </c>
      <c r="AS57" s="283">
        <f t="shared" si="2"/>
        <v>5.3404406000000009</v>
      </c>
      <c r="AT57" s="283">
        <f t="shared" si="2"/>
        <v>4.9317173999999993</v>
      </c>
      <c r="AU57" s="283">
        <f t="shared" si="2"/>
        <v>4.7407857999999994</v>
      </c>
      <c r="AV57" s="283">
        <f t="shared" si="2"/>
        <v>4.2504945000000003</v>
      </c>
      <c r="AW57" s="283">
        <f t="shared" si="2"/>
        <v>4.2599496000000006</v>
      </c>
      <c r="AX57" s="283">
        <f t="shared" si="2"/>
        <v>3.8163305000000003</v>
      </c>
      <c r="AY57" s="283">
        <f t="shared" si="2"/>
        <v>3.4171278100000002</v>
      </c>
      <c r="AZ57" s="283">
        <f t="shared" si="2"/>
        <v>3.0286203399999998</v>
      </c>
      <c r="BA57" s="283">
        <f t="shared" si="2"/>
        <v>2.5704831300000004</v>
      </c>
    </row>
    <row r="58" spans="17:53">
      <c r="Q58" s="235" t="s">
        <v>132</v>
      </c>
      <c r="R58" s="241"/>
      <c r="S58" s="283">
        <f t="shared" si="3"/>
        <v>1.8556320459999966</v>
      </c>
      <c r="T58" s="283">
        <f t="shared" si="2"/>
        <v>4.3200000106935477E-5</v>
      </c>
      <c r="U58" s="283">
        <f t="shared" si="2"/>
        <v>4.3200000092724622E-5</v>
      </c>
      <c r="V58" s="283">
        <f t="shared" si="2"/>
        <v>7.2827999999702797E-3</v>
      </c>
      <c r="W58" s="283">
        <f t="shared" si="2"/>
        <v>3.6925200000027303E-2</v>
      </c>
      <c r="X58" s="283">
        <f t="shared" si="2"/>
        <v>3.9516329400058225E-2</v>
      </c>
      <c r="Y58" s="283">
        <f t="shared" si="2"/>
        <v>3.637497799996936E-2</v>
      </c>
      <c r="Z58" s="283">
        <f t="shared" si="2"/>
        <v>3.1991238000017574E-2</v>
      </c>
      <c r="AA58" s="283">
        <f t="shared" si="2"/>
        <v>3.9109170000017457E-2</v>
      </c>
      <c r="AB58" s="283">
        <f t="shared" si="2"/>
        <v>2.6172000000002527E-2</v>
      </c>
      <c r="AC58" s="283">
        <f t="shared" si="2"/>
        <v>6.2315999999498217E-3</v>
      </c>
      <c r="AD58" s="283">
        <f t="shared" si="2"/>
        <v>5.4719999999974789E-4</v>
      </c>
      <c r="AE58" s="283">
        <f t="shared" si="2"/>
        <v>5.7600000000235241E-4</v>
      </c>
      <c r="AF58" s="283">
        <f t="shared" si="2"/>
        <v>6.8039999997893119E-4</v>
      </c>
      <c r="AG58" s="283">
        <f t="shared" si="2"/>
        <v>7.5239999999610063E-4</v>
      </c>
      <c r="AH58" s="283">
        <f t="shared" si="2"/>
        <v>6.2640000002289753E-4</v>
      </c>
      <c r="AI58" s="283">
        <f t="shared" si="2"/>
        <v>6.0119999998420326E-4</v>
      </c>
      <c r="AJ58" s="283">
        <f t="shared" si="2"/>
        <v>6.6959999998417175E-4</v>
      </c>
      <c r="AK58" s="283">
        <f t="shared" si="2"/>
        <v>6.156000000068218E-4</v>
      </c>
      <c r="AL58" s="283">
        <f t="shared" si="2"/>
        <v>5.2920000000256096E-4</v>
      </c>
      <c r="AM58" s="283">
        <f t="shared" si="2"/>
        <v>4.5719999999960237E-4</v>
      </c>
      <c r="AN58" s="283">
        <f t="shared" si="2"/>
        <v>3.852000000001965E-4</v>
      </c>
      <c r="AO58" s="283">
        <f t="shared" si="2"/>
        <v>4.1040000001402177E-4</v>
      </c>
      <c r="AP58" s="283">
        <f t="shared" si="2"/>
        <v>4.6800000000857267E-4</v>
      </c>
      <c r="AQ58" s="283">
        <f t="shared" si="2"/>
        <v>4.5359999999661227E-4</v>
      </c>
      <c r="AR58" s="283">
        <f t="shared" si="2"/>
        <v>3.6720000000300956E-4</v>
      </c>
      <c r="AS58" s="283">
        <f t="shared" si="2"/>
        <v>3.5279999999104916E-4</v>
      </c>
      <c r="AT58" s="283">
        <f t="shared" si="2"/>
        <v>3.4919999999338813E-4</v>
      </c>
      <c r="AU58" s="283">
        <f t="shared" si="2"/>
        <v>3.4919999999516449E-4</v>
      </c>
      <c r="AV58" s="283">
        <f t="shared" si="2"/>
        <v>3.4200000000161879E-4</v>
      </c>
      <c r="AW58" s="283">
        <f t="shared" si="2"/>
        <v>3.4559999999927982E-4</v>
      </c>
      <c r="AX58" s="283">
        <f t="shared" si="2"/>
        <v>3.2040000000055358E-4</v>
      </c>
      <c r="AY58" s="283">
        <f t="shared" si="2"/>
        <v>2.7719999999842315E-4</v>
      </c>
      <c r="AZ58" s="283">
        <f t="shared" si="2"/>
        <v>2.5919999999679533E-4</v>
      </c>
      <c r="BA58" s="283">
        <f t="shared" si="2"/>
        <v>2.1959999999943136E-4</v>
      </c>
    </row>
    <row r="59" spans="17:53">
      <c r="Q59" s="235" t="s">
        <v>133</v>
      </c>
      <c r="R59" s="241"/>
      <c r="S59" s="283">
        <f t="shared" si="3"/>
        <v>1.4125247999999146E-2</v>
      </c>
      <c r="T59" s="283">
        <f t="shared" si="2"/>
        <v>0</v>
      </c>
      <c r="U59" s="283">
        <f t="shared" si="2"/>
        <v>0</v>
      </c>
      <c r="V59" s="283">
        <f t="shared" si="2"/>
        <v>0</v>
      </c>
      <c r="W59" s="283">
        <f t="shared" si="2"/>
        <v>0</v>
      </c>
      <c r="X59" s="283">
        <f t="shared" si="2"/>
        <v>0</v>
      </c>
      <c r="Y59" s="283">
        <f t="shared" si="2"/>
        <v>0</v>
      </c>
      <c r="Z59" s="283">
        <f t="shared" si="2"/>
        <v>0</v>
      </c>
      <c r="AA59" s="283">
        <f t="shared" si="2"/>
        <v>0</v>
      </c>
      <c r="AB59" s="283">
        <f t="shared" si="2"/>
        <v>0</v>
      </c>
      <c r="AC59" s="283">
        <f t="shared" si="2"/>
        <v>0</v>
      </c>
      <c r="AD59" s="283">
        <f t="shared" si="2"/>
        <v>0</v>
      </c>
      <c r="AE59" s="283">
        <f t="shared" si="2"/>
        <v>0</v>
      </c>
      <c r="AF59" s="283">
        <f t="shared" si="2"/>
        <v>0</v>
      </c>
      <c r="AG59" s="283">
        <f t="shared" si="2"/>
        <v>0</v>
      </c>
      <c r="AH59" s="283">
        <f t="shared" si="2"/>
        <v>0</v>
      </c>
      <c r="AI59" s="283">
        <f t="shared" si="2"/>
        <v>0</v>
      </c>
      <c r="AJ59" s="283">
        <f t="shared" si="2"/>
        <v>0</v>
      </c>
      <c r="AK59" s="283">
        <f t="shared" si="2"/>
        <v>0</v>
      </c>
      <c r="AL59" s="283">
        <f t="shared" si="2"/>
        <v>0</v>
      </c>
      <c r="AM59" s="283">
        <f t="shared" si="2"/>
        <v>0</v>
      </c>
      <c r="AN59" s="283">
        <f t="shared" si="2"/>
        <v>0</v>
      </c>
      <c r="AO59" s="283">
        <f t="shared" si="2"/>
        <v>0</v>
      </c>
      <c r="AP59" s="283">
        <f t="shared" si="2"/>
        <v>0</v>
      </c>
      <c r="AQ59" s="283">
        <f t="shared" si="2"/>
        <v>0</v>
      </c>
      <c r="AR59" s="283">
        <f t="shared" si="2"/>
        <v>0</v>
      </c>
      <c r="AS59" s="283">
        <f t="shared" si="2"/>
        <v>0</v>
      </c>
      <c r="AT59" s="283">
        <f t="shared" si="2"/>
        <v>0</v>
      </c>
      <c r="AU59" s="283">
        <f t="shared" si="2"/>
        <v>0</v>
      </c>
      <c r="AV59" s="283">
        <f t="shared" si="2"/>
        <v>0</v>
      </c>
      <c r="AW59" s="283">
        <f t="shared" si="2"/>
        <v>0</v>
      </c>
      <c r="AX59" s="283">
        <f t="shared" si="2"/>
        <v>0</v>
      </c>
      <c r="AY59" s="283">
        <f t="shared" si="2"/>
        <v>0</v>
      </c>
      <c r="AZ59" s="283">
        <f t="shared" si="2"/>
        <v>0</v>
      </c>
      <c r="BA59" s="283">
        <f t="shared" si="2"/>
        <v>0</v>
      </c>
    </row>
    <row r="60" spans="17:53">
      <c r="Q60" s="235" t="s">
        <v>134</v>
      </c>
      <c r="R60" s="241"/>
      <c r="S60" s="283">
        <f t="shared" si="3"/>
        <v>1.7865496220000003</v>
      </c>
      <c r="T60" s="283">
        <f t="shared" si="2"/>
        <v>5.7198365999991729E-2</v>
      </c>
      <c r="U60" s="283">
        <f t="shared" si="2"/>
        <v>5.7150085999995603E-2</v>
      </c>
      <c r="V60" s="283">
        <f t="shared" si="2"/>
        <v>5.8962692000005035E-2</v>
      </c>
      <c r="W60" s="283">
        <f t="shared" si="2"/>
        <v>5.8962697000000119E-2</v>
      </c>
      <c r="X60" s="283">
        <f t="shared" si="2"/>
        <v>5.8962691000008505E-2</v>
      </c>
      <c r="Y60" s="283">
        <f t="shared" si="2"/>
        <v>5.89626929999989E-2</v>
      </c>
      <c r="Z60" s="283">
        <f t="shared" si="2"/>
        <v>5.8962690000004869E-2</v>
      </c>
      <c r="AA60" s="283">
        <f t="shared" si="2"/>
        <v>5.8962695000008836E-2</v>
      </c>
      <c r="AB60" s="283">
        <f t="shared" si="2"/>
        <v>5.8962689999987994E-2</v>
      </c>
      <c r="AC60" s="283">
        <f t="shared" si="2"/>
        <v>5.8962687000001957E-2</v>
      </c>
      <c r="AD60" s="283">
        <f t="shared" si="2"/>
        <v>5.8962688999992352E-2</v>
      </c>
      <c r="AE60" s="283">
        <f t="shared" si="2"/>
        <v>5.8962698999998508E-2</v>
      </c>
      <c r="AF60" s="283">
        <f t="shared" si="2"/>
        <v>5.8962684000004373E-2</v>
      </c>
      <c r="AG60" s="283">
        <f t="shared" si="2"/>
        <v>5.8962706000001752E-2</v>
      </c>
      <c r="AH60" s="283">
        <f t="shared" si="2"/>
        <v>5.8962695999999148E-2</v>
      </c>
      <c r="AI60" s="283">
        <f t="shared" si="2"/>
        <v>5.8962687000002845E-2</v>
      </c>
      <c r="AJ60" s="283">
        <f t="shared" si="2"/>
        <v>5.8962695000003507E-2</v>
      </c>
      <c r="AK60" s="283">
        <f t="shared" si="2"/>
        <v>5.896269299998913E-2</v>
      </c>
      <c r="AL60" s="283">
        <f t="shared" si="2"/>
        <v>5.8962696999992126E-2</v>
      </c>
      <c r="AM60" s="283">
        <f t="shared" si="2"/>
        <v>5.8962696000005366E-2</v>
      </c>
      <c r="AN60" s="283">
        <f t="shared" si="2"/>
        <v>5.896268600001342E-2</v>
      </c>
      <c r="AO60" s="283">
        <f t="shared" si="2"/>
        <v>5.8962694999999954E-2</v>
      </c>
      <c r="AP60" s="283">
        <f t="shared" si="2"/>
        <v>5.8962696999998343E-2</v>
      </c>
      <c r="AQ60" s="283">
        <f t="shared" si="2"/>
        <v>5.8962686999998404E-2</v>
      </c>
      <c r="AR60" s="283">
        <f t="shared" si="2"/>
        <v>5.8962690000004869E-2</v>
      </c>
      <c r="AS60" s="283">
        <f t="shared" si="2"/>
        <v>5.8962695999995596E-2</v>
      </c>
      <c r="AT60" s="283">
        <f t="shared" si="2"/>
        <v>5.8962694000001648E-2</v>
      </c>
      <c r="AU60" s="283">
        <f t="shared" si="2"/>
        <v>5.8962694999996401E-2</v>
      </c>
      <c r="AV60" s="283">
        <f t="shared" si="2"/>
        <v>5.8962696000005366E-2</v>
      </c>
      <c r="AW60" s="283">
        <f t="shared" si="2"/>
        <v>5.8962687999998487E-2</v>
      </c>
      <c r="AX60" s="283">
        <f t="shared" si="2"/>
        <v>5.8962688000010921E-2</v>
      </c>
      <c r="AY60" s="283">
        <f t="shared" si="2"/>
        <v>5.8962697000005448E-2</v>
      </c>
      <c r="AZ60" s="283">
        <f t="shared" si="2"/>
        <v>5.8962695999992043E-2</v>
      </c>
      <c r="BA60" s="283">
        <f t="shared" si="2"/>
        <v>5.8962696999999231E-2</v>
      </c>
    </row>
    <row r="61" spans="17:53">
      <c r="Q61" s="235" t="s">
        <v>135</v>
      </c>
      <c r="R61" s="241"/>
      <c r="S61" s="283">
        <f t="shared" si="3"/>
        <v>0</v>
      </c>
      <c r="T61" s="283">
        <f t="shared" si="2"/>
        <v>0</v>
      </c>
      <c r="U61" s="283">
        <f t="shared" si="2"/>
        <v>0</v>
      </c>
      <c r="V61" s="283">
        <f t="shared" si="2"/>
        <v>0</v>
      </c>
      <c r="W61" s="283">
        <f t="shared" si="2"/>
        <v>0</v>
      </c>
      <c r="X61" s="283">
        <f t="shared" si="2"/>
        <v>0</v>
      </c>
      <c r="Y61" s="283">
        <f t="shared" si="2"/>
        <v>0</v>
      </c>
      <c r="Z61" s="283">
        <f t="shared" si="2"/>
        <v>0</v>
      </c>
      <c r="AA61" s="283">
        <f t="shared" si="2"/>
        <v>0</v>
      </c>
      <c r="AB61" s="283">
        <f t="shared" si="2"/>
        <v>0</v>
      </c>
      <c r="AC61" s="283">
        <f t="shared" si="2"/>
        <v>0</v>
      </c>
      <c r="AD61" s="283">
        <f t="shared" si="2"/>
        <v>0</v>
      </c>
      <c r="AE61" s="283">
        <f t="shared" si="2"/>
        <v>0</v>
      </c>
      <c r="AF61" s="283">
        <f t="shared" si="2"/>
        <v>0</v>
      </c>
      <c r="AG61" s="283">
        <f t="shared" si="2"/>
        <v>0</v>
      </c>
      <c r="AH61" s="283">
        <f t="shared" si="2"/>
        <v>0</v>
      </c>
      <c r="AI61" s="283">
        <f t="shared" si="2"/>
        <v>0</v>
      </c>
      <c r="AJ61" s="283">
        <f t="shared" si="2"/>
        <v>0</v>
      </c>
      <c r="AK61" s="283">
        <f t="shared" si="2"/>
        <v>0</v>
      </c>
      <c r="AL61" s="283">
        <f t="shared" si="2"/>
        <v>0</v>
      </c>
      <c r="AM61" s="283">
        <f t="shared" si="2"/>
        <v>0</v>
      </c>
      <c r="AN61" s="283">
        <f t="shared" si="2"/>
        <v>0</v>
      </c>
      <c r="AO61" s="283">
        <f t="shared" si="2"/>
        <v>0</v>
      </c>
      <c r="AP61" s="283">
        <f t="shared" si="2"/>
        <v>0</v>
      </c>
      <c r="AQ61" s="283">
        <f t="shared" si="2"/>
        <v>0</v>
      </c>
      <c r="AR61" s="283">
        <f t="shared" si="2"/>
        <v>0</v>
      </c>
      <c r="AS61" s="283">
        <f t="shared" si="2"/>
        <v>0</v>
      </c>
      <c r="AT61" s="283">
        <f t="shared" si="2"/>
        <v>0</v>
      </c>
      <c r="AU61" s="283">
        <f t="shared" si="2"/>
        <v>0</v>
      </c>
      <c r="AV61" s="283">
        <f t="shared" si="2"/>
        <v>0</v>
      </c>
      <c r="AW61" s="283">
        <f t="shared" si="2"/>
        <v>0</v>
      </c>
      <c r="AX61" s="283">
        <f t="shared" si="2"/>
        <v>0</v>
      </c>
      <c r="AY61" s="283">
        <f t="shared" si="2"/>
        <v>0</v>
      </c>
      <c r="AZ61" s="283">
        <f t="shared" si="2"/>
        <v>0</v>
      </c>
      <c r="BA61" s="283">
        <f t="shared" si="2"/>
        <v>0</v>
      </c>
    </row>
    <row r="62" spans="17:53">
      <c r="Q62" s="235" t="s">
        <v>136</v>
      </c>
      <c r="R62" s="241"/>
      <c r="S62" s="283">
        <f t="shared" si="3"/>
        <v>-9.3439300000000005E-4</v>
      </c>
      <c r="T62" s="283">
        <f t="shared" si="2"/>
        <v>0.16642523000000001</v>
      </c>
      <c r="U62" s="283">
        <f t="shared" si="2"/>
        <v>0.16642523000000001</v>
      </c>
      <c r="V62" s="283">
        <f t="shared" si="2"/>
        <v>0.16817707999999998</v>
      </c>
      <c r="W62" s="283">
        <f t="shared" si="2"/>
        <v>0.17238151999999995</v>
      </c>
      <c r="X62" s="283">
        <f t="shared" si="2"/>
        <v>0.20741841</v>
      </c>
      <c r="Y62" s="283">
        <f t="shared" si="2"/>
        <v>0.2424552900000001</v>
      </c>
      <c r="Z62" s="283">
        <f t="shared" si="2"/>
        <v>0.27749216999999998</v>
      </c>
      <c r="AA62" s="283">
        <f t="shared" si="2"/>
        <v>0.31252907000000008</v>
      </c>
      <c r="AB62" s="283">
        <f t="shared" si="2"/>
        <v>0.38610654000000033</v>
      </c>
      <c r="AC62" s="283">
        <f t="shared" si="2"/>
        <v>0.42114344000000026</v>
      </c>
      <c r="AD62" s="283">
        <f t="shared" si="2"/>
        <v>0.4912172199999989</v>
      </c>
      <c r="AE62" s="283">
        <f t="shared" si="2"/>
        <v>0.52625409999999917</v>
      </c>
      <c r="AF62" s="283">
        <f t="shared" si="2"/>
        <v>0.56129098999999938</v>
      </c>
      <c r="AG62" s="283">
        <f t="shared" si="2"/>
        <v>0.63136477999999974</v>
      </c>
      <c r="AH62" s="283">
        <f t="shared" si="2"/>
        <v>0.66640168000000033</v>
      </c>
      <c r="AI62" s="283">
        <f t="shared" si="2"/>
        <v>0.77151234000000013</v>
      </c>
      <c r="AJ62" s="283">
        <f t="shared" si="2"/>
        <v>0.80654924000000072</v>
      </c>
      <c r="AK62" s="283">
        <f t="shared" si="2"/>
        <v>0.87662303000000286</v>
      </c>
      <c r="AL62" s="283">
        <f t="shared" si="2"/>
        <v>0.87662303000000108</v>
      </c>
      <c r="AM62" s="283">
        <f t="shared" si="2"/>
        <v>0.91165995000000244</v>
      </c>
      <c r="AN62" s="283">
        <f t="shared" si="2"/>
        <v>0.91165995000000244</v>
      </c>
      <c r="AO62" s="283">
        <f t="shared" si="2"/>
        <v>0.91165995000000244</v>
      </c>
      <c r="AP62" s="283">
        <f t="shared" si="2"/>
        <v>0.91165995000000244</v>
      </c>
      <c r="AQ62" s="283">
        <f t="shared" si="2"/>
        <v>0.91165995000000244</v>
      </c>
      <c r="AR62" s="283">
        <f t="shared" si="2"/>
        <v>0.91165994999999889</v>
      </c>
      <c r="AS62" s="283">
        <f t="shared" si="2"/>
        <v>0.91165994999999889</v>
      </c>
      <c r="AT62" s="283">
        <f t="shared" si="2"/>
        <v>0.91165995000000422</v>
      </c>
      <c r="AU62" s="283">
        <f t="shared" si="2"/>
        <v>0.91165995000000422</v>
      </c>
      <c r="AV62" s="283">
        <f t="shared" si="2"/>
        <v>0.91162932000000296</v>
      </c>
      <c r="AW62" s="283">
        <f t="shared" si="2"/>
        <v>0.91161394000000406</v>
      </c>
      <c r="AX62" s="283">
        <f t="shared" si="2"/>
        <v>0.91154266999999045</v>
      </c>
      <c r="AY62" s="283">
        <f t="shared" si="2"/>
        <v>0.91147975000000514</v>
      </c>
      <c r="AZ62" s="283">
        <f t="shared" ref="AZ62:BA62" si="4">AZ14-AZ39</f>
        <v>0.91141467000000276</v>
      </c>
      <c r="BA62" s="283">
        <f t="shared" si="4"/>
        <v>0.91137373999999127</v>
      </c>
    </row>
    <row r="63" spans="17:53">
      <c r="Q63" s="235" t="s">
        <v>137</v>
      </c>
      <c r="R63" s="241"/>
      <c r="S63" s="283">
        <f t="shared" si="3"/>
        <v>5.7651660000033189E-3</v>
      </c>
      <c r="T63" s="283">
        <f t="shared" si="3"/>
        <v>0</v>
      </c>
      <c r="U63" s="283">
        <f t="shared" si="3"/>
        <v>0</v>
      </c>
      <c r="V63" s="283">
        <f t="shared" si="3"/>
        <v>0</v>
      </c>
      <c r="W63" s="283">
        <f t="shared" si="3"/>
        <v>0</v>
      </c>
      <c r="X63" s="283">
        <f t="shared" si="3"/>
        <v>0</v>
      </c>
      <c r="Y63" s="283">
        <f t="shared" si="3"/>
        <v>0</v>
      </c>
      <c r="Z63" s="283">
        <f t="shared" si="3"/>
        <v>0</v>
      </c>
      <c r="AA63" s="283">
        <f t="shared" si="3"/>
        <v>0</v>
      </c>
      <c r="AB63" s="283">
        <f t="shared" si="3"/>
        <v>0</v>
      </c>
      <c r="AC63" s="283">
        <f t="shared" si="3"/>
        <v>0</v>
      </c>
      <c r="AD63" s="283">
        <f t="shared" si="3"/>
        <v>0</v>
      </c>
      <c r="AE63" s="283">
        <f t="shared" si="3"/>
        <v>0</v>
      </c>
      <c r="AF63" s="283">
        <f t="shared" si="3"/>
        <v>0</v>
      </c>
      <c r="AG63" s="283">
        <f t="shared" si="3"/>
        <v>0</v>
      </c>
      <c r="AH63" s="283">
        <f t="shared" si="3"/>
        <v>0</v>
      </c>
      <c r="AI63" s="283">
        <f t="shared" ref="U63:BA68" si="5">AI15-AI40</f>
        <v>0</v>
      </c>
      <c r="AJ63" s="283">
        <f t="shared" si="5"/>
        <v>0</v>
      </c>
      <c r="AK63" s="283">
        <f t="shared" si="5"/>
        <v>0</v>
      </c>
      <c r="AL63" s="283">
        <f t="shared" si="5"/>
        <v>0</v>
      </c>
      <c r="AM63" s="283">
        <f t="shared" si="5"/>
        <v>0</v>
      </c>
      <c r="AN63" s="283">
        <f t="shared" si="5"/>
        <v>0</v>
      </c>
      <c r="AO63" s="283">
        <f t="shared" si="5"/>
        <v>0</v>
      </c>
      <c r="AP63" s="283">
        <f t="shared" si="5"/>
        <v>0</v>
      </c>
      <c r="AQ63" s="283">
        <f t="shared" si="5"/>
        <v>0</v>
      </c>
      <c r="AR63" s="283">
        <f t="shared" si="5"/>
        <v>0</v>
      </c>
      <c r="AS63" s="283">
        <f t="shared" si="5"/>
        <v>0</v>
      </c>
      <c r="AT63" s="283">
        <f t="shared" si="5"/>
        <v>0</v>
      </c>
      <c r="AU63" s="283">
        <f t="shared" si="5"/>
        <v>0</v>
      </c>
      <c r="AV63" s="283">
        <f t="shared" si="5"/>
        <v>0</v>
      </c>
      <c r="AW63" s="283">
        <f t="shared" si="5"/>
        <v>0</v>
      </c>
      <c r="AX63" s="283">
        <f t="shared" si="5"/>
        <v>0</v>
      </c>
      <c r="AY63" s="283">
        <f t="shared" si="5"/>
        <v>0</v>
      </c>
      <c r="AZ63" s="283">
        <f t="shared" si="5"/>
        <v>0</v>
      </c>
      <c r="BA63" s="283">
        <f t="shared" si="5"/>
        <v>0</v>
      </c>
    </row>
    <row r="64" spans="17:53">
      <c r="Q64" s="235" t="s">
        <v>138</v>
      </c>
      <c r="R64" s="241"/>
      <c r="S64" s="283">
        <f t="shared" si="3"/>
        <v>2.4732639220000028</v>
      </c>
      <c r="T64" s="283">
        <f>T16-T41</f>
        <v>2.7010056000000038</v>
      </c>
      <c r="U64" s="283">
        <f t="shared" si="5"/>
        <v>2.7010056000000269</v>
      </c>
      <c r="V64" s="283">
        <f t="shared" si="5"/>
        <v>2.7010056000000198</v>
      </c>
      <c r="W64" s="283">
        <f t="shared" si="5"/>
        <v>2.7010056000000198</v>
      </c>
      <c r="X64" s="283">
        <f t="shared" si="5"/>
        <v>2.7010056000000162</v>
      </c>
      <c r="Y64" s="283">
        <f t="shared" si="5"/>
        <v>2.7010055999999878</v>
      </c>
      <c r="Z64" s="283">
        <f t="shared" si="5"/>
        <v>3.0642668000000057</v>
      </c>
      <c r="AA64" s="283">
        <f t="shared" si="5"/>
        <v>3.0642667999999844</v>
      </c>
      <c r="AB64" s="283">
        <f t="shared" si="5"/>
        <v>3.0642667999999063</v>
      </c>
      <c r="AC64" s="283">
        <f t="shared" si="5"/>
        <v>3.0642667999999986</v>
      </c>
      <c r="AD64" s="283">
        <f t="shared" si="5"/>
        <v>3.0642667999999631</v>
      </c>
      <c r="AE64" s="283">
        <f t="shared" si="5"/>
        <v>3.0642667999999063</v>
      </c>
      <c r="AF64" s="283">
        <f t="shared" si="5"/>
        <v>3.0642667999999844</v>
      </c>
      <c r="AG64" s="283">
        <f t="shared" si="5"/>
        <v>3.0642668000000555</v>
      </c>
      <c r="AH64" s="283">
        <f t="shared" si="5"/>
        <v>3.0642667999999986</v>
      </c>
      <c r="AI64" s="283">
        <f t="shared" si="5"/>
        <v>3.0642668000000981</v>
      </c>
      <c r="AJ64" s="283">
        <f t="shared" si="5"/>
        <v>3.0642667999999702</v>
      </c>
      <c r="AK64" s="283">
        <f t="shared" si="5"/>
        <v>3.064266800000027</v>
      </c>
      <c r="AL64" s="283">
        <f t="shared" si="5"/>
        <v>3.0642667999998281</v>
      </c>
      <c r="AM64" s="283">
        <f t="shared" si="5"/>
        <v>3.0642667999999702</v>
      </c>
      <c r="AN64" s="283">
        <f t="shared" si="5"/>
        <v>3.0642667999997855</v>
      </c>
      <c r="AO64" s="283">
        <f t="shared" si="5"/>
        <v>3.0642667999998991</v>
      </c>
      <c r="AP64" s="283">
        <f t="shared" si="5"/>
        <v>3.0642668000001692</v>
      </c>
      <c r="AQ64" s="283">
        <f t="shared" si="5"/>
        <v>3.0642668000001265</v>
      </c>
      <c r="AR64" s="283">
        <f t="shared" si="5"/>
        <v>3.0642668000001834</v>
      </c>
      <c r="AS64" s="283">
        <f t="shared" si="5"/>
        <v>3.0642668000000839</v>
      </c>
      <c r="AT64" s="283">
        <f t="shared" si="5"/>
        <v>3.0642667999999986</v>
      </c>
      <c r="AU64" s="283">
        <f t="shared" si="5"/>
        <v>3.0642667999999134</v>
      </c>
      <c r="AV64" s="283">
        <f t="shared" si="5"/>
        <v>3.0642534999998077</v>
      </c>
      <c r="AW64" s="283">
        <f t="shared" si="5"/>
        <v>3.0642468999999153</v>
      </c>
      <c r="AX64" s="283">
        <f t="shared" si="5"/>
        <v>3.064226599999941</v>
      </c>
      <c r="AY64" s="283">
        <f t="shared" si="5"/>
        <v>3.0642154000001511</v>
      </c>
      <c r="AZ64" s="283">
        <f t="shared" si="5"/>
        <v>3.0642118999998758</v>
      </c>
      <c r="BA64" s="283">
        <f t="shared" si="5"/>
        <v>3.0642022000000253</v>
      </c>
    </row>
    <row r="65" spans="17:54">
      <c r="Q65" s="235" t="s">
        <v>139</v>
      </c>
      <c r="R65" s="241"/>
      <c r="S65" s="283">
        <f t="shared" si="3"/>
        <v>12.435016374999998</v>
      </c>
      <c r="T65" s="283">
        <f t="shared" si="3"/>
        <v>10.840851000000004</v>
      </c>
      <c r="U65" s="283">
        <f t="shared" si="3"/>
        <v>11.22676630000004</v>
      </c>
      <c r="V65" s="283">
        <f t="shared" si="3"/>
        <v>11.501307500000035</v>
      </c>
      <c r="W65" s="283">
        <f t="shared" si="3"/>
        <v>11.621542200000022</v>
      </c>
      <c r="X65" s="283">
        <f t="shared" si="3"/>
        <v>11.7626855</v>
      </c>
      <c r="Y65" s="283">
        <f t="shared" si="3"/>
        <v>11.915230000000012</v>
      </c>
      <c r="Z65" s="283">
        <f t="shared" si="3"/>
        <v>12.081252399999961</v>
      </c>
      <c r="AA65" s="283">
        <f t="shared" si="3"/>
        <v>12.249856399999963</v>
      </c>
      <c r="AB65" s="283">
        <f t="shared" si="3"/>
        <v>12.421400699999936</v>
      </c>
      <c r="AC65" s="283">
        <f t="shared" si="3"/>
        <v>12.596219199999929</v>
      </c>
      <c r="AD65" s="283">
        <f t="shared" si="3"/>
        <v>12.774670799999914</v>
      </c>
      <c r="AE65" s="283">
        <f t="shared" si="3"/>
        <v>12.957088999999918</v>
      </c>
      <c r="AF65" s="283">
        <f t="shared" si="3"/>
        <v>13.143854999999927</v>
      </c>
      <c r="AG65" s="283">
        <f t="shared" si="3"/>
        <v>13.329211699999888</v>
      </c>
      <c r="AH65" s="283">
        <f t="shared" si="3"/>
        <v>13.513206499999921</v>
      </c>
      <c r="AI65" s="283">
        <f t="shared" si="5"/>
        <v>13.695919999999905</v>
      </c>
      <c r="AJ65" s="283">
        <f t="shared" si="5"/>
        <v>13.877412399999876</v>
      </c>
      <c r="AK65" s="283">
        <f t="shared" si="5"/>
        <v>14.051581899999878</v>
      </c>
      <c r="AL65" s="283">
        <f t="shared" si="5"/>
        <v>14.218821599999931</v>
      </c>
      <c r="AM65" s="283">
        <f t="shared" si="5"/>
        <v>14.379448499999882</v>
      </c>
      <c r="AN65" s="283">
        <f t="shared" si="5"/>
        <v>14.53379779999992</v>
      </c>
      <c r="AO65" s="283">
        <f t="shared" si="5"/>
        <v>14.682184899999903</v>
      </c>
      <c r="AP65" s="283">
        <f t="shared" si="5"/>
        <v>14.824881199999933</v>
      </c>
      <c r="AQ65" s="283">
        <f t="shared" si="5"/>
        <v>14.962163999999948</v>
      </c>
      <c r="AR65" s="283">
        <f t="shared" si="5"/>
        <v>15.09432399999994</v>
      </c>
      <c r="AS65" s="283">
        <f t="shared" si="5"/>
        <v>15.221568399999949</v>
      </c>
      <c r="AT65" s="283">
        <f t="shared" si="5"/>
        <v>15.344154599999897</v>
      </c>
      <c r="AU65" s="283">
        <f t="shared" si="5"/>
        <v>15.462287699999951</v>
      </c>
      <c r="AV65" s="283">
        <f t="shared" si="5"/>
        <v>15.576112799999954</v>
      </c>
      <c r="AW65" s="283">
        <f t="shared" si="5"/>
        <v>15.68596219999997</v>
      </c>
      <c r="AX65" s="283">
        <f t="shared" si="5"/>
        <v>15.791824899999959</v>
      </c>
      <c r="AY65" s="283">
        <f t="shared" si="5"/>
        <v>15.894093299999966</v>
      </c>
      <c r="AZ65" s="283">
        <f t="shared" si="5"/>
        <v>15.992934899999977</v>
      </c>
      <c r="BA65" s="283">
        <f t="shared" si="5"/>
        <v>16.088463499999961</v>
      </c>
    </row>
    <row r="66" spans="17:54">
      <c r="Q66" s="235" t="s">
        <v>140</v>
      </c>
      <c r="R66" s="241"/>
      <c r="S66" s="283">
        <f t="shared" si="3"/>
        <v>8.5249999999999986</v>
      </c>
      <c r="T66" s="283">
        <f t="shared" si="3"/>
        <v>9.2406938999999984</v>
      </c>
      <c r="U66" s="283">
        <f t="shared" si="3"/>
        <v>9.6510175999999994</v>
      </c>
      <c r="V66" s="283">
        <f t="shared" si="3"/>
        <v>10.0480202</v>
      </c>
      <c r="W66" s="283">
        <f t="shared" si="3"/>
        <v>10.4302089</v>
      </c>
      <c r="X66" s="283">
        <f t="shared" si="3"/>
        <v>10.837165600000002</v>
      </c>
      <c r="Y66" s="283">
        <f t="shared" si="3"/>
        <v>11.3396118</v>
      </c>
      <c r="Z66" s="283">
        <f t="shared" si="3"/>
        <v>11.8592522</v>
      </c>
      <c r="AA66" s="283">
        <f t="shared" si="3"/>
        <v>12.544701300000002</v>
      </c>
      <c r="AB66" s="283">
        <f t="shared" si="3"/>
        <v>13.394412500000001</v>
      </c>
      <c r="AC66" s="283">
        <f t="shared" si="3"/>
        <v>14.3318136</v>
      </c>
      <c r="AD66" s="283">
        <f t="shared" si="3"/>
        <v>15.3559295</v>
      </c>
      <c r="AE66" s="283">
        <f t="shared" si="3"/>
        <v>16.315243799999998</v>
      </c>
      <c r="AF66" s="283">
        <f t="shared" si="3"/>
        <v>17.058379199999997</v>
      </c>
      <c r="AG66" s="283">
        <f t="shared" si="3"/>
        <v>17.735455599999995</v>
      </c>
      <c r="AH66" s="283">
        <f t="shared" si="3"/>
        <v>18.345952899999997</v>
      </c>
      <c r="AI66" s="283">
        <f t="shared" si="5"/>
        <v>18.889436999999994</v>
      </c>
      <c r="AJ66" s="283">
        <f t="shared" si="5"/>
        <v>19.4031764</v>
      </c>
      <c r="AK66" s="283">
        <f t="shared" si="5"/>
        <v>19.999862699999998</v>
      </c>
      <c r="AL66" s="283">
        <f t="shared" si="5"/>
        <v>20.393628199999995</v>
      </c>
      <c r="AM66" s="283">
        <f t="shared" si="5"/>
        <v>20.756795799999995</v>
      </c>
      <c r="AN66" s="283">
        <f t="shared" si="5"/>
        <v>21.056630899999995</v>
      </c>
      <c r="AO66" s="283">
        <f t="shared" si="5"/>
        <v>21.327674899999995</v>
      </c>
      <c r="AP66" s="283">
        <f t="shared" si="5"/>
        <v>21.5607483</v>
      </c>
      <c r="AQ66" s="283">
        <f t="shared" si="5"/>
        <v>21.793826400000004</v>
      </c>
      <c r="AR66" s="283">
        <f t="shared" si="5"/>
        <v>22.008060999999998</v>
      </c>
      <c r="AS66" s="283">
        <f t="shared" si="5"/>
        <v>22.2222945</v>
      </c>
      <c r="AT66" s="283">
        <f t="shared" si="5"/>
        <v>22.436529999999998</v>
      </c>
      <c r="AU66" s="283">
        <f t="shared" si="5"/>
        <v>22.650761299999999</v>
      </c>
      <c r="AV66" s="283">
        <f t="shared" si="5"/>
        <v>22.862499799999995</v>
      </c>
      <c r="AW66" s="283">
        <f t="shared" si="5"/>
        <v>23.075444399999999</v>
      </c>
      <c r="AX66" s="283">
        <f t="shared" si="5"/>
        <v>23.283770000000004</v>
      </c>
      <c r="AY66" s="283">
        <f t="shared" si="5"/>
        <v>23.492707400000004</v>
      </c>
      <c r="AZ66" s="283">
        <f t="shared" si="5"/>
        <v>23.700955799999999</v>
      </c>
      <c r="BA66" s="283">
        <f t="shared" si="5"/>
        <v>23.9122542</v>
      </c>
    </row>
    <row r="67" spans="17:54">
      <c r="Q67" s="235" t="s">
        <v>141</v>
      </c>
      <c r="R67" s="241"/>
      <c r="S67" s="283">
        <f t="shared" si="3"/>
        <v>0.2</v>
      </c>
      <c r="T67" s="283">
        <f t="shared" si="3"/>
        <v>9.6076349999999998E-3</v>
      </c>
      <c r="U67" s="283">
        <f t="shared" si="3"/>
        <v>1.0277503E-2</v>
      </c>
      <c r="V67" s="283">
        <f t="shared" si="3"/>
        <v>7.5202349000000002E-2</v>
      </c>
      <c r="W67" s="283">
        <f t="shared" si="3"/>
        <v>0.33429993000000002</v>
      </c>
      <c r="X67" s="283">
        <f t="shared" si="3"/>
        <v>0.60955322059999995</v>
      </c>
      <c r="Y67" s="283">
        <f t="shared" si="3"/>
        <v>0.65048297200000005</v>
      </c>
      <c r="Z67" s="283">
        <f t="shared" si="3"/>
        <v>0.98512841200000023</v>
      </c>
      <c r="AA67" s="283">
        <f t="shared" si="3"/>
        <v>1.3623645500000001</v>
      </c>
      <c r="AB67" s="283">
        <f t="shared" si="3"/>
        <v>1.4245696499999998</v>
      </c>
      <c r="AC67" s="283">
        <f t="shared" si="3"/>
        <v>1.5816949360999997</v>
      </c>
      <c r="AD67" s="283">
        <f t="shared" si="3"/>
        <v>1.7897591999999998</v>
      </c>
      <c r="AE67" s="283">
        <f t="shared" si="3"/>
        <v>2.1896279408999995</v>
      </c>
      <c r="AF67" s="283">
        <f t="shared" si="3"/>
        <v>2.7547324510000006</v>
      </c>
      <c r="AG67" s="283">
        <f t="shared" si="3"/>
        <v>2.8115882300000004</v>
      </c>
      <c r="AH67" s="283">
        <f t="shared" si="3"/>
        <v>2.2574212500000006</v>
      </c>
      <c r="AI67" s="283">
        <f t="shared" si="5"/>
        <v>2.0886885680000002</v>
      </c>
      <c r="AJ67" s="283">
        <f t="shared" si="5"/>
        <v>2.4326406130000002</v>
      </c>
      <c r="AK67" s="283">
        <f t="shared" si="5"/>
        <v>2.3106218140000006</v>
      </c>
      <c r="AL67" s="283">
        <f t="shared" si="5"/>
        <v>1.9744491559999997</v>
      </c>
      <c r="AM67" s="283">
        <f t="shared" si="5"/>
        <v>1.7012430769999998</v>
      </c>
      <c r="AN67" s="283">
        <f t="shared" si="5"/>
        <v>1.5769495389999997</v>
      </c>
      <c r="AO67" s="283">
        <f t="shared" si="5"/>
        <v>1.5279722869999999</v>
      </c>
      <c r="AP67" s="283">
        <f t="shared" si="5"/>
        <v>1.7519581100000001</v>
      </c>
      <c r="AQ67" s="283">
        <f t="shared" si="5"/>
        <v>1.6664236110000001</v>
      </c>
      <c r="AR67" s="283">
        <f t="shared" si="5"/>
        <v>1.5979866800000004</v>
      </c>
      <c r="AS67" s="283">
        <f t="shared" si="5"/>
        <v>1.5637441360000004</v>
      </c>
      <c r="AT67" s="283">
        <f t="shared" si="5"/>
        <v>1.5254571120000002</v>
      </c>
      <c r="AU67" s="283">
        <f t="shared" si="5"/>
        <v>1.5336822680000004</v>
      </c>
      <c r="AV67" s="283">
        <f t="shared" si="5"/>
        <v>1.4901201360000003</v>
      </c>
      <c r="AW67" s="283">
        <f t="shared" si="5"/>
        <v>1.5611700540000006</v>
      </c>
      <c r="AX67" s="283">
        <f t="shared" si="5"/>
        <v>1.4244367720000002</v>
      </c>
      <c r="AY67" s="283">
        <f t="shared" si="5"/>
        <v>1.2983505260000003</v>
      </c>
      <c r="AZ67" s="283">
        <f t="shared" si="5"/>
        <v>1.1851075486000004</v>
      </c>
      <c r="BA67" s="283">
        <f t="shared" si="5"/>
        <v>0.96913013999999997</v>
      </c>
    </row>
    <row r="68" spans="17:54">
      <c r="Q68" s="235" t="s">
        <v>142</v>
      </c>
      <c r="R68" s="241"/>
      <c r="S68" s="283">
        <f t="shared" si="3"/>
        <v>14.359105403832018</v>
      </c>
      <c r="T68" s="283">
        <f t="shared" si="3"/>
        <v>15.50427115018987</v>
      </c>
      <c r="U68" s="283">
        <f t="shared" si="3"/>
        <v>17.076550254735825</v>
      </c>
      <c r="V68" s="283">
        <f t="shared" si="3"/>
        <v>18.068565983175901</v>
      </c>
      <c r="W68" s="283">
        <f t="shared" si="3"/>
        <v>19.289293192201988</v>
      </c>
      <c r="X68" s="283">
        <f t="shared" si="3"/>
        <v>20.00346494490957</v>
      </c>
      <c r="Y68" s="283">
        <f t="shared" si="3"/>
        <v>21.062491106473765</v>
      </c>
      <c r="Z68" s="283">
        <f t="shared" si="3"/>
        <v>21.698400330228335</v>
      </c>
      <c r="AA68" s="283">
        <f t="shared" si="3"/>
        <v>22.407107033734903</v>
      </c>
      <c r="AB68" s="283">
        <f t="shared" si="3"/>
        <v>23.150753029671112</v>
      </c>
      <c r="AC68" s="283">
        <f t="shared" si="3"/>
        <v>24.119172327956093</v>
      </c>
      <c r="AD68" s="283">
        <f t="shared" si="3"/>
        <v>25.028114872481119</v>
      </c>
      <c r="AE68" s="283">
        <f t="shared" si="3"/>
        <v>26.063718772280783</v>
      </c>
      <c r="AF68" s="283">
        <f t="shared" si="3"/>
        <v>27.121152088955341</v>
      </c>
      <c r="AG68" s="283">
        <f t="shared" si="3"/>
        <v>28.35303368939541</v>
      </c>
      <c r="AH68" s="283">
        <f t="shared" si="3"/>
        <v>29.39954871337358</v>
      </c>
      <c r="AI68" s="283">
        <f t="shared" si="5"/>
        <v>30.367831498858102</v>
      </c>
      <c r="AJ68" s="283">
        <f t="shared" si="5"/>
        <v>31.269689111485228</v>
      </c>
      <c r="AK68" s="283">
        <f t="shared" si="5"/>
        <v>32.358197981949331</v>
      </c>
      <c r="AL68" s="283">
        <f t="shared" si="5"/>
        <v>33.130676497122273</v>
      </c>
      <c r="AM68" s="283">
        <f t="shared" si="5"/>
        <v>33.778737732862808</v>
      </c>
      <c r="AN68" s="283">
        <f t="shared" si="5"/>
        <v>34.174991418323302</v>
      </c>
      <c r="AO68" s="283">
        <f t="shared" si="5"/>
        <v>34.432606211729379</v>
      </c>
      <c r="AP68" s="283">
        <f t="shared" si="5"/>
        <v>34.578652605533129</v>
      </c>
      <c r="AQ68" s="283">
        <f t="shared" si="5"/>
        <v>34.570612507891276</v>
      </c>
      <c r="AR68" s="283">
        <f t="shared" si="5"/>
        <v>34.654023412526534</v>
      </c>
      <c r="AS68" s="283">
        <f t="shared" si="5"/>
        <v>34.761584238266884</v>
      </c>
      <c r="AT68" s="283">
        <f t="shared" si="5"/>
        <v>34.885860034619519</v>
      </c>
      <c r="AU68" s="283">
        <f t="shared" si="5"/>
        <v>35.044790115633347</v>
      </c>
      <c r="AV68" s="283">
        <f t="shared" si="5"/>
        <v>35.236180087163063</v>
      </c>
      <c r="AW68" s="283">
        <f t="shared" si="5"/>
        <v>35.449831062274363</v>
      </c>
      <c r="AX68" s="283">
        <f t="shared" si="5"/>
        <v>35.689978759409371</v>
      </c>
      <c r="AY68" s="283">
        <f t="shared" si="5"/>
        <v>35.937043519529659</v>
      </c>
      <c r="AZ68" s="283">
        <f t="shared" si="5"/>
        <v>36.211223405636375</v>
      </c>
      <c r="BA68" s="283">
        <f t="shared" si="5"/>
        <v>36.481529773829784</v>
      </c>
    </row>
    <row r="69" spans="17:54" ht="15">
      <c r="Q69" s="149" t="s">
        <v>147</v>
      </c>
      <c r="R69" s="231"/>
      <c r="S69" s="281">
        <f>SUM(S55:S68)</f>
        <v>55.997846946000024</v>
      </c>
      <c r="T69" s="281">
        <f t="shared" ref="T69:BA69" si="6">SUM(T55:T68)</f>
        <v>51.867479631000101</v>
      </c>
      <c r="U69" s="281">
        <f t="shared" si="6"/>
        <v>53.95742421900016</v>
      </c>
      <c r="V69" s="281">
        <f t="shared" si="6"/>
        <v>54.573875621000028</v>
      </c>
      <c r="W69" s="281">
        <f t="shared" si="6"/>
        <v>57.329357947000084</v>
      </c>
      <c r="X69" s="281">
        <f t="shared" si="6"/>
        <v>59.524972351000088</v>
      </c>
      <c r="Y69" s="281">
        <f t="shared" si="6"/>
        <v>61.096012132999974</v>
      </c>
      <c r="Z69" s="281">
        <f t="shared" si="6"/>
        <v>63.145807509999997</v>
      </c>
      <c r="AA69" s="281">
        <f t="shared" si="6"/>
        <v>65.056558284999966</v>
      </c>
      <c r="AB69" s="281">
        <f t="shared" si="6"/>
        <v>66.616506579999836</v>
      </c>
      <c r="AC69" s="281">
        <f t="shared" si="6"/>
        <v>68.575699263099864</v>
      </c>
      <c r="AD69" s="281">
        <f t="shared" si="6"/>
        <v>70.75743400899988</v>
      </c>
      <c r="AE69" s="281">
        <f t="shared" si="6"/>
        <v>73.311307939899805</v>
      </c>
      <c r="AF69" s="281">
        <f t="shared" si="6"/>
        <v>76.395168624999883</v>
      </c>
      <c r="AG69" s="281">
        <f t="shared" si="6"/>
        <v>78.721766715999934</v>
      </c>
      <c r="AH69" s="281">
        <f t="shared" si="6"/>
        <v>79.72713332599993</v>
      </c>
      <c r="AI69" s="281">
        <f t="shared" si="6"/>
        <v>81.397604694999984</v>
      </c>
      <c r="AJ69" s="281">
        <f t="shared" si="6"/>
        <v>83.008587547999838</v>
      </c>
      <c r="AK69" s="281">
        <f t="shared" si="6"/>
        <v>84.693540536999905</v>
      </c>
      <c r="AL69" s="281">
        <f t="shared" si="6"/>
        <v>84.322978282999756</v>
      </c>
      <c r="AM69" s="281">
        <f t="shared" si="6"/>
        <v>85.286049122999856</v>
      </c>
      <c r="AN69" s="281">
        <f t="shared" si="6"/>
        <v>85.952344674999722</v>
      </c>
      <c r="AO69" s="281">
        <f t="shared" si="6"/>
        <v>87.139453231999809</v>
      </c>
      <c r="AP69" s="281">
        <f t="shared" si="6"/>
        <v>88.08157445700013</v>
      </c>
      <c r="AQ69" s="281">
        <f t="shared" si="6"/>
        <v>88.612967048000087</v>
      </c>
      <c r="AR69" s="281">
        <f t="shared" si="6"/>
        <v>88.914372120000124</v>
      </c>
      <c r="AS69" s="281">
        <f t="shared" si="6"/>
        <v>89.386462882000018</v>
      </c>
      <c r="AT69" s="281">
        <f t="shared" si="6"/>
        <v>89.642126755999897</v>
      </c>
      <c r="AU69" s="281">
        <f t="shared" si="6"/>
        <v>90.230924712999865</v>
      </c>
      <c r="AV69" s="281">
        <f t="shared" si="6"/>
        <v>90.543236751999771</v>
      </c>
      <c r="AW69" s="281">
        <f t="shared" si="6"/>
        <v>91.523685381999883</v>
      </c>
      <c r="AX69" s="281">
        <f t="shared" si="6"/>
        <v>91.907085529999904</v>
      </c>
      <c r="AY69" s="281">
        <f t="shared" si="6"/>
        <v>92.36338308300013</v>
      </c>
      <c r="AZ69" s="281">
        <f t="shared" si="6"/>
        <v>92.912460054599848</v>
      </c>
      <c r="BA69" s="281">
        <f t="shared" si="6"/>
        <v>93.293265206999976</v>
      </c>
    </row>
    <row r="70" spans="17:54">
      <c r="BA70" s="284"/>
    </row>
    <row r="71" spans="17:54">
      <c r="BA71" s="284"/>
    </row>
    <row r="72" spans="17:54">
      <c r="BA72" s="284"/>
    </row>
    <row r="73" spans="17:54">
      <c r="BA73" s="284"/>
    </row>
    <row r="74" spans="17:54" ht="15">
      <c r="BA74" s="285"/>
    </row>
    <row r="75" spans="17:54">
      <c r="BA75" s="286"/>
    </row>
    <row r="76" spans="17:54">
      <c r="BB76" s="286"/>
    </row>
    <row r="77" spans="17:54">
      <c r="BB77" s="286"/>
    </row>
    <row r="78" spans="17:54">
      <c r="BB78" s="286"/>
    </row>
    <row r="79" spans="17:54">
      <c r="BB79" s="286"/>
    </row>
    <row r="80" spans="17:54">
      <c r="BB80" s="286"/>
    </row>
    <row r="81" spans="54:54">
      <c r="BB81" s="286"/>
    </row>
  </sheetData>
  <pageMargins left="0.7" right="0.7" top="0.75" bottom="0.75" header="0.3" footer="0.3"/>
  <pageSetup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92"/>
  <sheetViews>
    <sheetView showGridLines="0" topLeftCell="T1" zoomScale="70" zoomScaleNormal="70" workbookViewId="0">
      <selection activeCell="BA16" sqref="BA16"/>
    </sheetView>
  </sheetViews>
  <sheetFormatPr defaultColWidth="9" defaultRowHeight="14.25"/>
  <cols>
    <col min="1" max="16" width="9" style="579"/>
    <col min="17" max="17" width="23.125" style="579" bestFit="1" customWidth="1"/>
    <col min="18" max="18" width="10" style="579" bestFit="1" customWidth="1"/>
    <col min="19" max="19" width="11.5" style="579" customWidth="1"/>
    <col min="20" max="20" width="10.875" style="579" bestFit="1" customWidth="1"/>
    <col min="21" max="22" width="11.25" style="579" bestFit="1" customWidth="1"/>
    <col min="23" max="23" width="10.875" style="579" bestFit="1" customWidth="1"/>
    <col min="24" max="24" width="11.5" style="579" bestFit="1" customWidth="1"/>
    <col min="25" max="25" width="11.25" style="579" bestFit="1" customWidth="1"/>
    <col min="26" max="26" width="10.875" style="579" bestFit="1" customWidth="1"/>
    <col min="27" max="40" width="11.5" style="579" bestFit="1" customWidth="1"/>
    <col min="41" max="41" width="11.875" style="579" bestFit="1" customWidth="1"/>
    <col min="42" max="47" width="11.5" style="579" bestFit="1" customWidth="1"/>
    <col min="48" max="48" width="11.875" style="579" bestFit="1" customWidth="1"/>
    <col min="49" max="49" width="11.5" style="579" bestFit="1" customWidth="1"/>
    <col min="50" max="50" width="11.875" style="579" bestFit="1" customWidth="1"/>
    <col min="51" max="51" width="11.5" style="579" bestFit="1" customWidth="1"/>
    <col min="52" max="53" width="11.875" style="579" bestFit="1" customWidth="1"/>
    <col min="54" max="16384" width="9" style="579"/>
  </cols>
  <sheetData>
    <row r="1" spans="1:53" ht="15.75">
      <c r="A1" s="636" t="s">
        <v>347</v>
      </c>
    </row>
    <row r="2" spans="1:53" ht="15">
      <c r="A2" s="224"/>
    </row>
    <row r="4" spans="1:53" ht="15">
      <c r="Q4" s="224" t="s">
        <v>342</v>
      </c>
      <c r="S4" s="592"/>
      <c r="T4" s="592"/>
      <c r="U4" s="592"/>
      <c r="V4" s="592"/>
      <c r="W4" s="592"/>
      <c r="X4" s="592"/>
      <c r="Y4" s="592"/>
      <c r="Z4" s="592"/>
      <c r="AA4" s="592"/>
      <c r="AB4" s="592"/>
      <c r="AC4" s="592"/>
      <c r="AD4" s="592"/>
      <c r="AE4" s="592"/>
      <c r="AF4" s="592"/>
      <c r="AG4" s="592"/>
      <c r="AH4" s="592"/>
      <c r="AI4" s="592"/>
      <c r="AJ4" s="592"/>
      <c r="AK4" s="592"/>
      <c r="AL4" s="592"/>
      <c r="AM4" s="592"/>
      <c r="AN4" s="592"/>
      <c r="AO4" s="592"/>
      <c r="AP4" s="592"/>
      <c r="AQ4" s="592"/>
      <c r="AR4" s="592"/>
      <c r="AS4" s="592"/>
      <c r="AT4" s="592"/>
      <c r="AU4" s="592"/>
      <c r="AV4" s="592"/>
      <c r="AW4" s="592"/>
      <c r="AX4" s="592"/>
      <c r="AY4" s="592"/>
      <c r="AZ4" s="592"/>
      <c r="BA4" s="592"/>
    </row>
    <row r="6" spans="1:53" ht="15">
      <c r="Q6" s="149" t="s">
        <v>148</v>
      </c>
      <c r="R6" s="149">
        <v>2015</v>
      </c>
      <c r="S6" s="149">
        <v>2016</v>
      </c>
      <c r="T6" s="149">
        <v>2017</v>
      </c>
      <c r="U6" s="149">
        <v>2018</v>
      </c>
      <c r="V6" s="149">
        <v>2019</v>
      </c>
      <c r="W6" s="149">
        <v>2020</v>
      </c>
      <c r="X6" s="149">
        <v>2021</v>
      </c>
      <c r="Y6" s="149">
        <v>2022</v>
      </c>
      <c r="Z6" s="149">
        <v>2023</v>
      </c>
      <c r="AA6" s="149">
        <v>2024</v>
      </c>
      <c r="AB6" s="149">
        <v>2025</v>
      </c>
      <c r="AC6" s="149">
        <v>2026</v>
      </c>
      <c r="AD6" s="149">
        <v>2027</v>
      </c>
      <c r="AE6" s="149">
        <v>2028</v>
      </c>
      <c r="AF6" s="149">
        <v>2029</v>
      </c>
      <c r="AG6" s="149">
        <v>2030</v>
      </c>
      <c r="AH6" s="149">
        <v>2031</v>
      </c>
      <c r="AI6" s="149">
        <v>2032</v>
      </c>
      <c r="AJ6" s="149">
        <v>2033</v>
      </c>
      <c r="AK6" s="149">
        <v>2034</v>
      </c>
      <c r="AL6" s="149">
        <v>2035</v>
      </c>
      <c r="AM6" s="149">
        <v>2036</v>
      </c>
      <c r="AN6" s="149">
        <v>2037</v>
      </c>
      <c r="AO6" s="149">
        <v>2038</v>
      </c>
      <c r="AP6" s="149">
        <v>2039</v>
      </c>
      <c r="AQ6" s="149">
        <v>2040</v>
      </c>
      <c r="AR6" s="149">
        <v>2041</v>
      </c>
      <c r="AS6" s="149">
        <v>2042</v>
      </c>
      <c r="AT6" s="149">
        <v>2043</v>
      </c>
      <c r="AU6" s="149">
        <v>2044</v>
      </c>
      <c r="AV6" s="149">
        <v>2045</v>
      </c>
      <c r="AW6" s="149">
        <v>2046</v>
      </c>
      <c r="AX6" s="149">
        <v>2047</v>
      </c>
      <c r="AY6" s="149">
        <v>2048</v>
      </c>
      <c r="AZ6" s="149">
        <v>2049</v>
      </c>
      <c r="BA6" s="149">
        <v>2050</v>
      </c>
    </row>
    <row r="7" spans="1:53">
      <c r="Q7" s="580" t="s">
        <v>124</v>
      </c>
      <c r="R7" s="581"/>
      <c r="S7" s="581">
        <f>S33+S77</f>
        <v>3589</v>
      </c>
      <c r="T7" s="581">
        <f t="shared" ref="T7:BA7" si="0">T33+T77</f>
        <v>3705</v>
      </c>
      <c r="U7" s="581">
        <f t="shared" si="0"/>
        <v>4106</v>
      </c>
      <c r="V7" s="581">
        <f t="shared" si="0"/>
        <v>5266</v>
      </c>
      <c r="W7" s="581">
        <f t="shared" si="0"/>
        <v>5699</v>
      </c>
      <c r="X7" s="581">
        <f t="shared" si="0"/>
        <v>5698</v>
      </c>
      <c r="Y7" s="581">
        <f t="shared" si="0"/>
        <v>5698</v>
      </c>
      <c r="Z7" s="581">
        <f t="shared" si="0"/>
        <v>5698</v>
      </c>
      <c r="AA7" s="581">
        <f t="shared" si="0"/>
        <v>5698</v>
      </c>
      <c r="AB7" s="581">
        <f t="shared" si="0"/>
        <v>5748</v>
      </c>
      <c r="AC7" s="581">
        <f t="shared" si="0"/>
        <v>5748</v>
      </c>
      <c r="AD7" s="581">
        <f t="shared" si="0"/>
        <v>5723</v>
      </c>
      <c r="AE7" s="581">
        <f t="shared" si="0"/>
        <v>5823</v>
      </c>
      <c r="AF7" s="581">
        <f t="shared" si="0"/>
        <v>5818</v>
      </c>
      <c r="AG7" s="581">
        <f t="shared" si="0"/>
        <v>5818</v>
      </c>
      <c r="AH7" s="581">
        <f t="shared" si="0"/>
        <v>5817</v>
      </c>
      <c r="AI7" s="581">
        <f t="shared" si="0"/>
        <v>5807</v>
      </c>
      <c r="AJ7" s="581">
        <f t="shared" si="0"/>
        <v>5707</v>
      </c>
      <c r="AK7" s="581">
        <f t="shared" si="0"/>
        <v>5608</v>
      </c>
      <c r="AL7" s="581">
        <f t="shared" si="0"/>
        <v>5181</v>
      </c>
      <c r="AM7" s="581">
        <f t="shared" si="0"/>
        <v>5180</v>
      </c>
      <c r="AN7" s="581">
        <f t="shared" si="0"/>
        <v>5184</v>
      </c>
      <c r="AO7" s="581">
        <f t="shared" si="0"/>
        <v>5190</v>
      </c>
      <c r="AP7" s="581">
        <f t="shared" si="0"/>
        <v>5197</v>
      </c>
      <c r="AQ7" s="581">
        <f t="shared" si="0"/>
        <v>5206</v>
      </c>
      <c r="AR7" s="581">
        <f t="shared" si="0"/>
        <v>5206</v>
      </c>
      <c r="AS7" s="581">
        <f t="shared" si="0"/>
        <v>5205</v>
      </c>
      <c r="AT7" s="581">
        <f t="shared" si="0"/>
        <v>5204</v>
      </c>
      <c r="AU7" s="581">
        <f t="shared" si="0"/>
        <v>5202</v>
      </c>
      <c r="AV7" s="581">
        <f t="shared" si="0"/>
        <v>5199</v>
      </c>
      <c r="AW7" s="581">
        <f t="shared" si="0"/>
        <v>5196</v>
      </c>
      <c r="AX7" s="581">
        <f t="shared" si="0"/>
        <v>5192</v>
      </c>
      <c r="AY7" s="581">
        <f t="shared" si="0"/>
        <v>5186</v>
      </c>
      <c r="AZ7" s="581">
        <f t="shared" si="0"/>
        <v>5179</v>
      </c>
      <c r="BA7" s="581">
        <f t="shared" si="0"/>
        <v>5170</v>
      </c>
    </row>
    <row r="8" spans="1:53">
      <c r="Q8" s="582" t="s">
        <v>129</v>
      </c>
      <c r="R8" s="583"/>
      <c r="S8" s="583">
        <f>S34+S68</f>
        <v>2841.9976999999999</v>
      </c>
      <c r="T8" s="583">
        <f t="shared" ref="T8:BA8" si="1">T34+T68</f>
        <v>3094.8631560259564</v>
      </c>
      <c r="U8" s="583">
        <f t="shared" si="1"/>
        <v>3103.7724936491345</v>
      </c>
      <c r="V8" s="583">
        <f t="shared" si="1"/>
        <v>3112.2672903480648</v>
      </c>
      <c r="W8" s="583">
        <f t="shared" si="1"/>
        <v>3120.3844132852537</v>
      </c>
      <c r="X8" s="583">
        <f t="shared" si="1"/>
        <v>3088.1560201331531</v>
      </c>
      <c r="Y8" s="583">
        <f t="shared" si="1"/>
        <v>3188.6103285542004</v>
      </c>
      <c r="Z8" s="583">
        <f t="shared" si="1"/>
        <v>3156.7440696728208</v>
      </c>
      <c r="AA8" s="583">
        <f t="shared" si="1"/>
        <v>3166.0141853919722</v>
      </c>
      <c r="AB8" s="583">
        <f t="shared" si="1"/>
        <v>3166.0141853919722</v>
      </c>
      <c r="AC8" s="583">
        <f t="shared" si="1"/>
        <v>3166.0141853919722</v>
      </c>
      <c r="AD8" s="583">
        <f t="shared" si="1"/>
        <v>2972.2349618814305</v>
      </c>
      <c r="AE8" s="583">
        <f t="shared" si="1"/>
        <v>1032.2582219999936</v>
      </c>
      <c r="AF8" s="583">
        <f t="shared" si="1"/>
        <v>1034.3899949416425</v>
      </c>
      <c r="AG8" s="583">
        <f t="shared" si="1"/>
        <v>1034.6551171344177</v>
      </c>
      <c r="AH8" s="583">
        <f t="shared" si="1"/>
        <v>1035.2657297565215</v>
      </c>
      <c r="AI8" s="583">
        <f t="shared" si="1"/>
        <v>1035.9685603416617</v>
      </c>
      <c r="AJ8" s="583">
        <f t="shared" si="1"/>
        <v>995.32282450408297</v>
      </c>
      <c r="AK8" s="583">
        <f t="shared" si="1"/>
        <v>996.69402456313787</v>
      </c>
      <c r="AL8" s="583">
        <f t="shared" si="1"/>
        <v>967.38548829570118</v>
      </c>
      <c r="AM8" s="583">
        <f t="shared" si="1"/>
        <v>970.51205735277438</v>
      </c>
      <c r="AN8" s="583">
        <f t="shared" si="1"/>
        <v>972.65211365731238</v>
      </c>
      <c r="AO8" s="583">
        <f t="shared" si="1"/>
        <v>974.76799689863037</v>
      </c>
      <c r="AP8" s="583">
        <f t="shared" si="1"/>
        <v>976.73326484820632</v>
      </c>
      <c r="AQ8" s="583">
        <f t="shared" si="1"/>
        <v>978.53539703885099</v>
      </c>
      <c r="AR8" s="583">
        <f t="shared" si="1"/>
        <v>980.25299349469617</v>
      </c>
      <c r="AS8" s="583">
        <f t="shared" si="1"/>
        <v>982.01647600542481</v>
      </c>
      <c r="AT8" s="583">
        <f t="shared" si="1"/>
        <v>983.96478150524831</v>
      </c>
      <c r="AU8" s="583">
        <f t="shared" si="1"/>
        <v>986.21146468275572</v>
      </c>
      <c r="AV8" s="583">
        <f t="shared" si="1"/>
        <v>988.74267842981681</v>
      </c>
      <c r="AW8" s="583">
        <f t="shared" si="1"/>
        <v>991.88846103640151</v>
      </c>
      <c r="AX8" s="583">
        <f t="shared" si="1"/>
        <v>995.67969213685365</v>
      </c>
      <c r="AY8" s="583">
        <f t="shared" si="1"/>
        <v>1000.2306404971808</v>
      </c>
      <c r="AZ8" s="583">
        <f t="shared" si="1"/>
        <v>1005.7283461631291</v>
      </c>
      <c r="BA8" s="583">
        <f t="shared" si="1"/>
        <v>1012.0300168753469</v>
      </c>
    </row>
    <row r="9" spans="1:53">
      <c r="Q9" s="582" t="s">
        <v>130</v>
      </c>
      <c r="R9" s="583"/>
      <c r="S9" s="583">
        <f>S36</f>
        <v>0</v>
      </c>
      <c r="T9" s="583">
        <f t="shared" ref="T9:BA9" si="2">T36</f>
        <v>0</v>
      </c>
      <c r="U9" s="583">
        <f t="shared" si="2"/>
        <v>0</v>
      </c>
      <c r="V9" s="583">
        <f t="shared" si="2"/>
        <v>0</v>
      </c>
      <c r="W9" s="583">
        <f t="shared" si="2"/>
        <v>0</v>
      </c>
      <c r="X9" s="583">
        <f t="shared" si="2"/>
        <v>0</v>
      </c>
      <c r="Y9" s="583">
        <f t="shared" si="2"/>
        <v>0</v>
      </c>
      <c r="Z9" s="583">
        <f t="shared" si="2"/>
        <v>0</v>
      </c>
      <c r="AA9" s="583">
        <f t="shared" si="2"/>
        <v>0</v>
      </c>
      <c r="AB9" s="583">
        <f t="shared" si="2"/>
        <v>0</v>
      </c>
      <c r="AC9" s="583">
        <f t="shared" si="2"/>
        <v>0</v>
      </c>
      <c r="AD9" s="583">
        <f t="shared" si="2"/>
        <v>0</v>
      </c>
      <c r="AE9" s="583">
        <f t="shared" si="2"/>
        <v>0</v>
      </c>
      <c r="AF9" s="583">
        <f t="shared" si="2"/>
        <v>0</v>
      </c>
      <c r="AG9" s="583">
        <f t="shared" si="2"/>
        <v>0</v>
      </c>
      <c r="AH9" s="583">
        <f t="shared" si="2"/>
        <v>0</v>
      </c>
      <c r="AI9" s="583">
        <f t="shared" si="2"/>
        <v>0</v>
      </c>
      <c r="AJ9" s="583">
        <f t="shared" si="2"/>
        <v>0</v>
      </c>
      <c r="AK9" s="583">
        <f t="shared" si="2"/>
        <v>0</v>
      </c>
      <c r="AL9" s="583">
        <f t="shared" si="2"/>
        <v>0</v>
      </c>
      <c r="AM9" s="583">
        <f t="shared" si="2"/>
        <v>0</v>
      </c>
      <c r="AN9" s="583">
        <f t="shared" si="2"/>
        <v>0</v>
      </c>
      <c r="AO9" s="583">
        <f t="shared" si="2"/>
        <v>0</v>
      </c>
      <c r="AP9" s="583">
        <f t="shared" si="2"/>
        <v>0</v>
      </c>
      <c r="AQ9" s="583">
        <f t="shared" si="2"/>
        <v>0</v>
      </c>
      <c r="AR9" s="583">
        <f t="shared" si="2"/>
        <v>0</v>
      </c>
      <c r="AS9" s="583">
        <f t="shared" si="2"/>
        <v>0</v>
      </c>
      <c r="AT9" s="583">
        <f t="shared" si="2"/>
        <v>0</v>
      </c>
      <c r="AU9" s="583">
        <f t="shared" si="2"/>
        <v>0</v>
      </c>
      <c r="AV9" s="583">
        <f t="shared" si="2"/>
        <v>0</v>
      </c>
      <c r="AW9" s="583">
        <f t="shared" si="2"/>
        <v>0</v>
      </c>
      <c r="AX9" s="583">
        <f t="shared" si="2"/>
        <v>0</v>
      </c>
      <c r="AY9" s="583">
        <f t="shared" si="2"/>
        <v>0</v>
      </c>
      <c r="AZ9" s="583">
        <f t="shared" si="2"/>
        <v>0</v>
      </c>
      <c r="BA9" s="583">
        <f t="shared" si="2"/>
        <v>0</v>
      </c>
    </row>
    <row r="10" spans="1:53">
      <c r="Q10" s="584" t="s">
        <v>131</v>
      </c>
      <c r="R10" s="583"/>
      <c r="S10" s="583">
        <f>S37+S69</f>
        <v>4023.0148992218637</v>
      </c>
      <c r="T10" s="583">
        <f t="shared" ref="T10:BA10" si="3">T37+T69</f>
        <v>4229.03505880795</v>
      </c>
      <c r="U10" s="583">
        <f t="shared" si="3"/>
        <v>4255.9393949100795</v>
      </c>
      <c r="V10" s="583">
        <f t="shared" si="3"/>
        <v>4243.698191923484</v>
      </c>
      <c r="W10" s="583">
        <f t="shared" si="3"/>
        <v>4243.9098861776201</v>
      </c>
      <c r="X10" s="583">
        <f t="shared" si="3"/>
        <v>4241.176974763679</v>
      </c>
      <c r="Y10" s="583">
        <f t="shared" si="3"/>
        <v>4257.1222525206495</v>
      </c>
      <c r="Z10" s="583">
        <f t="shared" si="3"/>
        <v>4476.0914609586343</v>
      </c>
      <c r="AA10" s="583">
        <f t="shared" si="3"/>
        <v>4509.985121347212</v>
      </c>
      <c r="AB10" s="583">
        <f t="shared" si="3"/>
        <v>4540.2139048468171</v>
      </c>
      <c r="AC10" s="583">
        <f t="shared" si="3"/>
        <v>4585.2470039740892</v>
      </c>
      <c r="AD10" s="583">
        <f t="shared" si="3"/>
        <v>4627.8015920127018</v>
      </c>
      <c r="AE10" s="583">
        <f t="shared" si="3"/>
        <v>4720.1491027818938</v>
      </c>
      <c r="AF10" s="583">
        <f t="shared" si="3"/>
        <v>4325.0899495295325</v>
      </c>
      <c r="AG10" s="583">
        <f t="shared" si="3"/>
        <v>3176.0787121134317</v>
      </c>
      <c r="AH10" s="583">
        <f t="shared" si="3"/>
        <v>3233.6984894112761</v>
      </c>
      <c r="AI10" s="583">
        <f t="shared" si="3"/>
        <v>3278.6333607393062</v>
      </c>
      <c r="AJ10" s="583">
        <f t="shared" si="3"/>
        <v>3325.5201783019829</v>
      </c>
      <c r="AK10" s="583">
        <f t="shared" si="3"/>
        <v>3405.5976770608208</v>
      </c>
      <c r="AL10" s="583">
        <f t="shared" si="3"/>
        <v>3528.1928104174845</v>
      </c>
      <c r="AM10" s="583">
        <f t="shared" si="3"/>
        <v>3625.8209339589639</v>
      </c>
      <c r="AN10" s="583">
        <f t="shared" si="3"/>
        <v>3682.1797410522649</v>
      </c>
      <c r="AO10" s="583">
        <f t="shared" si="3"/>
        <v>3743.2967971531684</v>
      </c>
      <c r="AP10" s="583">
        <f t="shared" si="3"/>
        <v>3770.1252106800639</v>
      </c>
      <c r="AQ10" s="583">
        <f t="shared" si="3"/>
        <v>3888.6172822247013</v>
      </c>
      <c r="AR10" s="583">
        <f t="shared" si="3"/>
        <v>3952.8249735317358</v>
      </c>
      <c r="AS10" s="583">
        <f t="shared" si="3"/>
        <v>4018.8393674799381</v>
      </c>
      <c r="AT10" s="583">
        <f t="shared" si="3"/>
        <v>4087.6238177165833</v>
      </c>
      <c r="AU10" s="583">
        <f t="shared" si="3"/>
        <v>4154.2658751356967</v>
      </c>
      <c r="AV10" s="583">
        <f t="shared" si="3"/>
        <v>4220.8512167040471</v>
      </c>
      <c r="AW10" s="583">
        <f t="shared" si="3"/>
        <v>4286.967587148868</v>
      </c>
      <c r="AX10" s="583">
        <f t="shared" si="3"/>
        <v>4355.0904010468394</v>
      </c>
      <c r="AY10" s="583">
        <f t="shared" si="3"/>
        <v>4422.40757902529</v>
      </c>
      <c r="AZ10" s="583">
        <f t="shared" si="3"/>
        <v>4485.7065202437498</v>
      </c>
      <c r="BA10" s="583">
        <f t="shared" si="3"/>
        <v>4545.340540526573</v>
      </c>
    </row>
    <row r="11" spans="1:53">
      <c r="Q11" s="582" t="s">
        <v>132</v>
      </c>
      <c r="R11" s="583"/>
      <c r="S11" s="583">
        <f>S35</f>
        <v>29122</v>
      </c>
      <c r="T11" s="583">
        <f t="shared" ref="T11:BA11" si="4">T35</f>
        <v>28992</v>
      </c>
      <c r="U11" s="583">
        <f t="shared" si="4"/>
        <v>27206</v>
      </c>
      <c r="V11" s="583">
        <f t="shared" si="4"/>
        <v>27206</v>
      </c>
      <c r="W11" s="583">
        <f t="shared" si="4"/>
        <v>28169</v>
      </c>
      <c r="X11" s="583">
        <f t="shared" si="4"/>
        <v>28796</v>
      </c>
      <c r="Y11" s="583">
        <f t="shared" si="4"/>
        <v>29453</v>
      </c>
      <c r="Z11" s="583">
        <f t="shared" si="4"/>
        <v>30341</v>
      </c>
      <c r="AA11" s="583">
        <f t="shared" si="4"/>
        <v>31453</v>
      </c>
      <c r="AB11" s="583">
        <f t="shared" si="4"/>
        <v>32935</v>
      </c>
      <c r="AC11" s="583">
        <f t="shared" si="4"/>
        <v>33686</v>
      </c>
      <c r="AD11" s="583">
        <f t="shared" si="4"/>
        <v>36047</v>
      </c>
      <c r="AE11" s="583">
        <f t="shared" si="4"/>
        <v>36327</v>
      </c>
      <c r="AF11" s="583">
        <f t="shared" si="4"/>
        <v>37332</v>
      </c>
      <c r="AG11" s="583">
        <f t="shared" si="4"/>
        <v>38231</v>
      </c>
      <c r="AH11" s="583">
        <f t="shared" si="4"/>
        <v>37823</v>
      </c>
      <c r="AI11" s="583">
        <f t="shared" si="4"/>
        <v>37119</v>
      </c>
      <c r="AJ11" s="583">
        <f t="shared" si="4"/>
        <v>34189</v>
      </c>
      <c r="AK11" s="583">
        <f t="shared" si="4"/>
        <v>34170</v>
      </c>
      <c r="AL11" s="583">
        <f t="shared" si="4"/>
        <v>33121</v>
      </c>
      <c r="AM11" s="583">
        <f t="shared" si="4"/>
        <v>33121</v>
      </c>
      <c r="AN11" s="583">
        <f t="shared" si="4"/>
        <v>32986</v>
      </c>
      <c r="AO11" s="583">
        <f t="shared" si="4"/>
        <v>32106</v>
      </c>
      <c r="AP11" s="583">
        <f t="shared" si="4"/>
        <v>31686</v>
      </c>
      <c r="AQ11" s="583">
        <f t="shared" si="4"/>
        <v>31686</v>
      </c>
      <c r="AR11" s="583">
        <f t="shared" si="4"/>
        <v>31800</v>
      </c>
      <c r="AS11" s="583">
        <f t="shared" si="4"/>
        <v>31800</v>
      </c>
      <c r="AT11" s="583">
        <f t="shared" si="4"/>
        <v>31800</v>
      </c>
      <c r="AU11" s="583">
        <f t="shared" si="4"/>
        <v>31800</v>
      </c>
      <c r="AV11" s="583">
        <f t="shared" si="4"/>
        <v>31800</v>
      </c>
      <c r="AW11" s="583">
        <f t="shared" si="4"/>
        <v>31800</v>
      </c>
      <c r="AX11" s="583">
        <f t="shared" si="4"/>
        <v>31800</v>
      </c>
      <c r="AY11" s="583">
        <f t="shared" si="4"/>
        <v>31800</v>
      </c>
      <c r="AZ11" s="583">
        <f t="shared" si="4"/>
        <v>31800</v>
      </c>
      <c r="BA11" s="583">
        <f t="shared" si="4"/>
        <v>31800</v>
      </c>
    </row>
    <row r="12" spans="1:53">
      <c r="Q12" s="584" t="s">
        <v>133</v>
      </c>
      <c r="R12" s="583"/>
      <c r="S12" s="583">
        <f>S38</f>
        <v>12808</v>
      </c>
      <c r="T12" s="583">
        <f t="shared" ref="T12:BA12" si="5">T38</f>
        <v>13013</v>
      </c>
      <c r="U12" s="583">
        <f t="shared" si="5"/>
        <v>10913</v>
      </c>
      <c r="V12" s="583">
        <f t="shared" si="5"/>
        <v>8922</v>
      </c>
      <c r="W12" s="583">
        <f t="shared" si="5"/>
        <v>7422</v>
      </c>
      <c r="X12" s="583">
        <f t="shared" si="5"/>
        <v>5474</v>
      </c>
      <c r="Y12" s="583">
        <f t="shared" si="5"/>
        <v>3272</v>
      </c>
      <c r="Z12" s="583">
        <f t="shared" si="5"/>
        <v>3272</v>
      </c>
      <c r="AA12" s="583">
        <f t="shared" si="5"/>
        <v>1284</v>
      </c>
      <c r="AB12" s="583">
        <f t="shared" si="5"/>
        <v>0</v>
      </c>
      <c r="AC12" s="583">
        <f t="shared" si="5"/>
        <v>0</v>
      </c>
      <c r="AD12" s="583">
        <f t="shared" si="5"/>
        <v>0</v>
      </c>
      <c r="AE12" s="583">
        <f t="shared" si="5"/>
        <v>0</v>
      </c>
      <c r="AF12" s="583">
        <f t="shared" si="5"/>
        <v>0</v>
      </c>
      <c r="AG12" s="583">
        <f t="shared" si="5"/>
        <v>0</v>
      </c>
      <c r="AH12" s="583">
        <f t="shared" si="5"/>
        <v>0</v>
      </c>
      <c r="AI12" s="583">
        <f t="shared" si="5"/>
        <v>0</v>
      </c>
      <c r="AJ12" s="583">
        <f t="shared" si="5"/>
        <v>0</v>
      </c>
      <c r="AK12" s="583">
        <f t="shared" si="5"/>
        <v>0</v>
      </c>
      <c r="AL12" s="583">
        <f t="shared" si="5"/>
        <v>0</v>
      </c>
      <c r="AM12" s="583">
        <f t="shared" si="5"/>
        <v>0</v>
      </c>
      <c r="AN12" s="583">
        <f t="shared" si="5"/>
        <v>0</v>
      </c>
      <c r="AO12" s="583">
        <f t="shared" si="5"/>
        <v>0</v>
      </c>
      <c r="AP12" s="583">
        <f t="shared" si="5"/>
        <v>0</v>
      </c>
      <c r="AQ12" s="583">
        <f t="shared" si="5"/>
        <v>0</v>
      </c>
      <c r="AR12" s="583">
        <f t="shared" si="5"/>
        <v>0</v>
      </c>
      <c r="AS12" s="583">
        <f t="shared" si="5"/>
        <v>0</v>
      </c>
      <c r="AT12" s="583">
        <f t="shared" si="5"/>
        <v>0</v>
      </c>
      <c r="AU12" s="583">
        <f t="shared" si="5"/>
        <v>0</v>
      </c>
      <c r="AV12" s="583">
        <f t="shared" si="5"/>
        <v>0</v>
      </c>
      <c r="AW12" s="583">
        <f t="shared" si="5"/>
        <v>0</v>
      </c>
      <c r="AX12" s="583">
        <f t="shared" si="5"/>
        <v>0</v>
      </c>
      <c r="AY12" s="583">
        <f t="shared" si="5"/>
        <v>0</v>
      </c>
      <c r="AZ12" s="583">
        <f t="shared" si="5"/>
        <v>0</v>
      </c>
      <c r="BA12" s="583">
        <f t="shared" si="5"/>
        <v>0</v>
      </c>
    </row>
    <row r="13" spans="1:53">
      <c r="Q13" s="584" t="s">
        <v>134</v>
      </c>
      <c r="R13" s="583"/>
      <c r="S13" s="583">
        <f>S40+S70</f>
        <v>1743.1394464955686</v>
      </c>
      <c r="T13" s="583">
        <f t="shared" ref="T13:BA13" si="6">T40+T70</f>
        <v>1750.8476318653093</v>
      </c>
      <c r="U13" s="583">
        <f t="shared" si="6"/>
        <v>1758.4787353813522</v>
      </c>
      <c r="V13" s="583">
        <f t="shared" si="6"/>
        <v>1766.0335278622349</v>
      </c>
      <c r="W13" s="583">
        <f t="shared" si="6"/>
        <v>1773.5127724183087</v>
      </c>
      <c r="X13" s="583">
        <f t="shared" si="6"/>
        <v>1780.9172245288219</v>
      </c>
      <c r="Y13" s="583">
        <f t="shared" si="6"/>
        <v>1788.2476321182298</v>
      </c>
      <c r="Z13" s="583">
        <f t="shared" si="6"/>
        <v>1795.2115193281675</v>
      </c>
      <c r="AA13" s="583">
        <f t="shared" si="6"/>
        <v>1847.4790178171113</v>
      </c>
      <c r="AB13" s="583">
        <f t="shared" si="6"/>
        <v>1853.4331413816078</v>
      </c>
      <c r="AC13" s="583">
        <f t="shared" si="6"/>
        <v>1859.0895587678797</v>
      </c>
      <c r="AD13" s="583">
        <f t="shared" si="6"/>
        <v>1864.4631552848377</v>
      </c>
      <c r="AE13" s="583">
        <f t="shared" si="6"/>
        <v>1869.5680719759482</v>
      </c>
      <c r="AF13" s="583">
        <f t="shared" si="6"/>
        <v>1874.4177428325029</v>
      </c>
      <c r="AG13" s="583">
        <f t="shared" si="6"/>
        <v>1879.02493014623</v>
      </c>
      <c r="AH13" s="583">
        <f t="shared" si="6"/>
        <v>1883.4017580942707</v>
      </c>
      <c r="AI13" s="583">
        <f t="shared" si="6"/>
        <v>1887.5597446449092</v>
      </c>
      <c r="AJ13" s="583">
        <f t="shared" si="6"/>
        <v>1891.5098318680161</v>
      </c>
      <c r="AK13" s="583">
        <f t="shared" si="6"/>
        <v>1895.2624147299675</v>
      </c>
      <c r="AL13" s="583">
        <f t="shared" si="6"/>
        <v>1898.8273684488213</v>
      </c>
      <c r="AM13" s="583">
        <f t="shared" si="6"/>
        <v>1902.2140744817325</v>
      </c>
      <c r="AN13" s="583">
        <f t="shared" si="6"/>
        <v>1905.4314452129979</v>
      </c>
      <c r="AO13" s="583">
        <f t="shared" si="6"/>
        <v>1908.4879474077002</v>
      </c>
      <c r="AP13" s="583">
        <f t="shared" si="6"/>
        <v>1911.3916244926675</v>
      </c>
      <c r="AQ13" s="583">
        <f t="shared" si="6"/>
        <v>1914.1501177233863</v>
      </c>
      <c r="AR13" s="583">
        <f t="shared" si="6"/>
        <v>1916.7706862925691</v>
      </c>
      <c r="AS13" s="583">
        <f t="shared" si="6"/>
        <v>1919.2602264332927</v>
      </c>
      <c r="AT13" s="583">
        <f t="shared" si="6"/>
        <v>1921.6252895669804</v>
      </c>
      <c r="AU13" s="583">
        <f t="shared" si="6"/>
        <v>1923.8720995439835</v>
      </c>
      <c r="AV13" s="583">
        <f t="shared" si="6"/>
        <v>1926.0065690221365</v>
      </c>
      <c r="AW13" s="583">
        <f t="shared" si="6"/>
        <v>1928.0343150263818</v>
      </c>
      <c r="AX13" s="583">
        <f t="shared" si="6"/>
        <v>1929.960673730415</v>
      </c>
      <c r="AY13" s="583">
        <f t="shared" si="6"/>
        <v>1931.7907144992464</v>
      </c>
      <c r="AZ13" s="583">
        <f t="shared" si="6"/>
        <v>1933.5292532296362</v>
      </c>
      <c r="BA13" s="583">
        <f t="shared" si="6"/>
        <v>1935.1808650235066</v>
      </c>
    </row>
    <row r="14" spans="1:53">
      <c r="Q14" s="584" t="s">
        <v>135</v>
      </c>
      <c r="R14" s="583"/>
      <c r="S14" s="583">
        <f>S41</f>
        <v>3800</v>
      </c>
      <c r="T14" s="583">
        <f t="shared" ref="T14:BA14" si="7">T41</f>
        <v>4005</v>
      </c>
      <c r="U14" s="583">
        <f t="shared" si="7"/>
        <v>4005</v>
      </c>
      <c r="V14" s="583">
        <f t="shared" si="7"/>
        <v>4005</v>
      </c>
      <c r="W14" s="583">
        <f t="shared" si="7"/>
        <v>4005</v>
      </c>
      <c r="X14" s="583">
        <f t="shared" si="7"/>
        <v>4005</v>
      </c>
      <c r="Y14" s="583">
        <f t="shared" si="7"/>
        <v>5005</v>
      </c>
      <c r="Z14" s="583">
        <f t="shared" si="7"/>
        <v>5005</v>
      </c>
      <c r="AA14" s="583">
        <f t="shared" si="7"/>
        <v>7405</v>
      </c>
      <c r="AB14" s="583">
        <f t="shared" si="7"/>
        <v>8405</v>
      </c>
      <c r="AC14" s="583">
        <f t="shared" si="7"/>
        <v>8405</v>
      </c>
      <c r="AD14" s="583">
        <f t="shared" si="7"/>
        <v>8405</v>
      </c>
      <c r="AE14" s="583">
        <f t="shared" si="7"/>
        <v>9805</v>
      </c>
      <c r="AF14" s="583">
        <f t="shared" si="7"/>
        <v>9805</v>
      </c>
      <c r="AG14" s="583">
        <f t="shared" si="7"/>
        <v>9805</v>
      </c>
      <c r="AH14" s="583">
        <f t="shared" si="7"/>
        <v>9805</v>
      </c>
      <c r="AI14" s="583">
        <f t="shared" si="7"/>
        <v>9805</v>
      </c>
      <c r="AJ14" s="583">
        <f t="shared" si="7"/>
        <v>9805</v>
      </c>
      <c r="AK14" s="583">
        <f t="shared" si="7"/>
        <v>9805</v>
      </c>
      <c r="AL14" s="583">
        <f t="shared" si="7"/>
        <v>9805</v>
      </c>
      <c r="AM14" s="583">
        <f t="shared" si="7"/>
        <v>9805</v>
      </c>
      <c r="AN14" s="583">
        <f t="shared" si="7"/>
        <v>9805</v>
      </c>
      <c r="AO14" s="583">
        <f t="shared" si="7"/>
        <v>9805</v>
      </c>
      <c r="AP14" s="583">
        <f t="shared" si="7"/>
        <v>9805</v>
      </c>
      <c r="AQ14" s="583">
        <f t="shared" si="7"/>
        <v>9805</v>
      </c>
      <c r="AR14" s="583">
        <f t="shared" si="7"/>
        <v>9805</v>
      </c>
      <c r="AS14" s="583">
        <f t="shared" si="7"/>
        <v>9805</v>
      </c>
      <c r="AT14" s="583">
        <f t="shared" si="7"/>
        <v>9805</v>
      </c>
      <c r="AU14" s="583">
        <f t="shared" si="7"/>
        <v>9805</v>
      </c>
      <c r="AV14" s="583">
        <f t="shared" si="7"/>
        <v>9805</v>
      </c>
      <c r="AW14" s="583">
        <f t="shared" si="7"/>
        <v>9805</v>
      </c>
      <c r="AX14" s="583">
        <f t="shared" si="7"/>
        <v>9805</v>
      </c>
      <c r="AY14" s="583">
        <f t="shared" si="7"/>
        <v>9805</v>
      </c>
      <c r="AZ14" s="583">
        <f t="shared" si="7"/>
        <v>9805</v>
      </c>
      <c r="BA14" s="583">
        <f t="shared" si="7"/>
        <v>9805</v>
      </c>
    </row>
    <row r="15" spans="1:53">
      <c r="Q15" s="125" t="s">
        <v>136</v>
      </c>
      <c r="R15" s="583"/>
      <c r="S15" s="583">
        <f>S46+S71</f>
        <v>56</v>
      </c>
      <c r="T15" s="583">
        <f t="shared" ref="T15:BA15" si="8">T46+T71</f>
        <v>62.5</v>
      </c>
      <c r="U15" s="583">
        <f t="shared" si="8"/>
        <v>62.5</v>
      </c>
      <c r="V15" s="583">
        <f t="shared" si="8"/>
        <v>62.5</v>
      </c>
      <c r="W15" s="583">
        <f t="shared" si="8"/>
        <v>62.5</v>
      </c>
      <c r="X15" s="583">
        <f t="shared" si="8"/>
        <v>72.5</v>
      </c>
      <c r="Y15" s="583">
        <f t="shared" si="8"/>
        <v>72.5</v>
      </c>
      <c r="Z15" s="583">
        <f t="shared" si="8"/>
        <v>72.5</v>
      </c>
      <c r="AA15" s="583">
        <f t="shared" si="8"/>
        <v>72.5</v>
      </c>
      <c r="AB15" s="583">
        <f t="shared" si="8"/>
        <v>72.5</v>
      </c>
      <c r="AC15" s="583">
        <f t="shared" si="8"/>
        <v>72.5</v>
      </c>
      <c r="AD15" s="583">
        <f t="shared" si="8"/>
        <v>72.5</v>
      </c>
      <c r="AE15" s="583">
        <f t="shared" si="8"/>
        <v>72.5</v>
      </c>
      <c r="AF15" s="583">
        <f t="shared" si="8"/>
        <v>72.5</v>
      </c>
      <c r="AG15" s="583">
        <f t="shared" si="8"/>
        <v>72.5</v>
      </c>
      <c r="AH15" s="583">
        <f t="shared" si="8"/>
        <v>72.5</v>
      </c>
      <c r="AI15" s="583">
        <f t="shared" si="8"/>
        <v>72.5</v>
      </c>
      <c r="AJ15" s="583">
        <f t="shared" si="8"/>
        <v>72.5</v>
      </c>
      <c r="AK15" s="583">
        <f t="shared" si="8"/>
        <v>72.5</v>
      </c>
      <c r="AL15" s="583">
        <f t="shared" si="8"/>
        <v>72.5</v>
      </c>
      <c r="AM15" s="583">
        <f t="shared" si="8"/>
        <v>72.5</v>
      </c>
      <c r="AN15" s="583">
        <f t="shared" si="8"/>
        <v>72.5</v>
      </c>
      <c r="AO15" s="583">
        <f t="shared" si="8"/>
        <v>72.5</v>
      </c>
      <c r="AP15" s="583">
        <f t="shared" si="8"/>
        <v>72.5</v>
      </c>
      <c r="AQ15" s="583">
        <f t="shared" si="8"/>
        <v>62.5</v>
      </c>
      <c r="AR15" s="583">
        <f t="shared" si="8"/>
        <v>62.5</v>
      </c>
      <c r="AS15" s="583">
        <f t="shared" si="8"/>
        <v>62.5</v>
      </c>
      <c r="AT15" s="583">
        <f t="shared" si="8"/>
        <v>62.5</v>
      </c>
      <c r="AU15" s="583">
        <f t="shared" si="8"/>
        <v>62.5</v>
      </c>
      <c r="AV15" s="583">
        <f t="shared" si="8"/>
        <v>62.5</v>
      </c>
      <c r="AW15" s="583">
        <f t="shared" si="8"/>
        <v>62.5</v>
      </c>
      <c r="AX15" s="583">
        <f t="shared" si="8"/>
        <v>62.5</v>
      </c>
      <c r="AY15" s="583">
        <f t="shared" si="8"/>
        <v>62.5</v>
      </c>
      <c r="AZ15" s="583">
        <f t="shared" si="8"/>
        <v>62.5</v>
      </c>
      <c r="BA15" s="583">
        <f t="shared" si="8"/>
        <v>62.5</v>
      </c>
    </row>
    <row r="16" spans="1:53">
      <c r="Q16" s="584" t="s">
        <v>137</v>
      </c>
      <c r="R16" s="583"/>
      <c r="S16" s="583">
        <f>S42</f>
        <v>8974</v>
      </c>
      <c r="T16" s="583">
        <f t="shared" ref="T16:BA16" si="9">T42</f>
        <v>8974</v>
      </c>
      <c r="U16" s="583">
        <f t="shared" si="9"/>
        <v>8974</v>
      </c>
      <c r="V16" s="583">
        <f t="shared" si="9"/>
        <v>8974</v>
      </c>
      <c r="W16" s="583">
        <f t="shared" si="9"/>
        <v>8974</v>
      </c>
      <c r="X16" s="583">
        <f t="shared" si="9"/>
        <v>7819</v>
      </c>
      <c r="Y16" s="583">
        <f t="shared" si="9"/>
        <v>6872</v>
      </c>
      <c r="Z16" s="583">
        <f t="shared" si="9"/>
        <v>5960</v>
      </c>
      <c r="AA16" s="583">
        <f t="shared" si="9"/>
        <v>4752</v>
      </c>
      <c r="AB16" s="583">
        <f t="shared" si="9"/>
        <v>4752</v>
      </c>
      <c r="AC16" s="583">
        <f t="shared" si="9"/>
        <v>4752</v>
      </c>
      <c r="AD16" s="583">
        <f t="shared" si="9"/>
        <v>2432</v>
      </c>
      <c r="AE16" s="583">
        <f t="shared" si="9"/>
        <v>2432</v>
      </c>
      <c r="AF16" s="583">
        <f t="shared" si="9"/>
        <v>2432</v>
      </c>
      <c r="AG16" s="583">
        <f t="shared" si="9"/>
        <v>1216</v>
      </c>
      <c r="AH16" s="583">
        <f t="shared" si="9"/>
        <v>1216</v>
      </c>
      <c r="AI16" s="583">
        <f t="shared" si="9"/>
        <v>1216</v>
      </c>
      <c r="AJ16" s="583">
        <f t="shared" si="9"/>
        <v>2886</v>
      </c>
      <c r="AK16" s="583">
        <f t="shared" si="9"/>
        <v>2886</v>
      </c>
      <c r="AL16" s="583">
        <f t="shared" si="9"/>
        <v>4556</v>
      </c>
      <c r="AM16" s="583">
        <f t="shared" si="9"/>
        <v>4556</v>
      </c>
      <c r="AN16" s="583">
        <f t="shared" si="9"/>
        <v>4556</v>
      </c>
      <c r="AO16" s="583">
        <f t="shared" si="9"/>
        <v>4556</v>
      </c>
      <c r="AP16" s="583">
        <f t="shared" si="9"/>
        <v>4556</v>
      </c>
      <c r="AQ16" s="583">
        <f t="shared" si="9"/>
        <v>4556</v>
      </c>
      <c r="AR16" s="583">
        <f t="shared" si="9"/>
        <v>4500</v>
      </c>
      <c r="AS16" s="583">
        <f t="shared" si="9"/>
        <v>4500</v>
      </c>
      <c r="AT16" s="583">
        <f t="shared" si="9"/>
        <v>4500</v>
      </c>
      <c r="AU16" s="583">
        <f t="shared" si="9"/>
        <v>5000</v>
      </c>
      <c r="AV16" s="583">
        <f t="shared" si="9"/>
        <v>5000</v>
      </c>
      <c r="AW16" s="583">
        <f t="shared" si="9"/>
        <v>5000</v>
      </c>
      <c r="AX16" s="583">
        <f t="shared" si="9"/>
        <v>5000</v>
      </c>
      <c r="AY16" s="583">
        <f t="shared" si="9"/>
        <v>5000</v>
      </c>
      <c r="AZ16" s="583">
        <f t="shared" si="9"/>
        <v>5500</v>
      </c>
      <c r="BA16" s="583">
        <f t="shared" si="9"/>
        <v>5500</v>
      </c>
    </row>
    <row r="17" spans="17:53">
      <c r="Q17" s="582" t="s">
        <v>138</v>
      </c>
      <c r="R17" s="583"/>
      <c r="S17" s="583">
        <f t="shared" ref="S17:BA17" si="10">S43+S72</f>
        <v>5077.8</v>
      </c>
      <c r="T17" s="583">
        <f t="shared" si="10"/>
        <v>5077.8</v>
      </c>
      <c r="U17" s="583">
        <f t="shared" si="10"/>
        <v>6070.8</v>
      </c>
      <c r="V17" s="583">
        <f t="shared" si="10"/>
        <v>7469.8</v>
      </c>
      <c r="W17" s="583">
        <f t="shared" si="10"/>
        <v>7723.8</v>
      </c>
      <c r="X17" s="583">
        <f t="shared" si="10"/>
        <v>7902.8</v>
      </c>
      <c r="Y17" s="583">
        <f t="shared" si="10"/>
        <v>9497.7999999999993</v>
      </c>
      <c r="Z17" s="583">
        <f t="shared" si="10"/>
        <v>9897.7999999999993</v>
      </c>
      <c r="AA17" s="583">
        <f t="shared" si="10"/>
        <v>9897.7999999999993</v>
      </c>
      <c r="AB17" s="583">
        <f t="shared" si="10"/>
        <v>10701.8</v>
      </c>
      <c r="AC17" s="583">
        <f t="shared" si="10"/>
        <v>12142.8</v>
      </c>
      <c r="AD17" s="583">
        <f t="shared" si="10"/>
        <v>13672.8</v>
      </c>
      <c r="AE17" s="583">
        <f t="shared" si="10"/>
        <v>14872.8</v>
      </c>
      <c r="AF17" s="583">
        <f t="shared" si="10"/>
        <v>15172.8</v>
      </c>
      <c r="AG17" s="583">
        <f t="shared" si="10"/>
        <v>15672.8</v>
      </c>
      <c r="AH17" s="583">
        <f t="shared" si="10"/>
        <v>16172.8</v>
      </c>
      <c r="AI17" s="583">
        <f t="shared" si="10"/>
        <v>16672.8</v>
      </c>
      <c r="AJ17" s="583">
        <f t="shared" si="10"/>
        <v>16672.8</v>
      </c>
      <c r="AK17" s="583">
        <f t="shared" si="10"/>
        <v>16672.8</v>
      </c>
      <c r="AL17" s="583">
        <f t="shared" si="10"/>
        <v>16672.8</v>
      </c>
      <c r="AM17" s="583">
        <f t="shared" si="10"/>
        <v>16672.8</v>
      </c>
      <c r="AN17" s="583">
        <f t="shared" si="10"/>
        <v>16672.8</v>
      </c>
      <c r="AO17" s="583">
        <f t="shared" si="10"/>
        <v>16672.8</v>
      </c>
      <c r="AP17" s="583">
        <f t="shared" si="10"/>
        <v>16672.8</v>
      </c>
      <c r="AQ17" s="583">
        <f t="shared" si="10"/>
        <v>16672.8</v>
      </c>
      <c r="AR17" s="583">
        <f t="shared" si="10"/>
        <v>16672.8</v>
      </c>
      <c r="AS17" s="583">
        <f t="shared" si="10"/>
        <v>16672.8</v>
      </c>
      <c r="AT17" s="583">
        <f t="shared" si="10"/>
        <v>16672.8</v>
      </c>
      <c r="AU17" s="583">
        <f t="shared" si="10"/>
        <v>16672.8</v>
      </c>
      <c r="AV17" s="583">
        <f t="shared" si="10"/>
        <v>16672.8</v>
      </c>
      <c r="AW17" s="583">
        <f t="shared" si="10"/>
        <v>16672.8</v>
      </c>
      <c r="AX17" s="583">
        <f t="shared" si="10"/>
        <v>16672.8</v>
      </c>
      <c r="AY17" s="583">
        <f t="shared" si="10"/>
        <v>16672.8</v>
      </c>
      <c r="AZ17" s="583">
        <f t="shared" si="10"/>
        <v>16672.8</v>
      </c>
      <c r="BA17" s="583">
        <f t="shared" si="10"/>
        <v>16672.8</v>
      </c>
    </row>
    <row r="18" spans="17:53">
      <c r="Q18" s="582" t="s">
        <v>139</v>
      </c>
      <c r="R18" s="583"/>
      <c r="S18" s="583">
        <f t="shared" ref="S18:BA18" si="11">S44+S73</f>
        <v>10379.654856003512</v>
      </c>
      <c r="T18" s="583">
        <f t="shared" si="11"/>
        <v>11336.958350386063</v>
      </c>
      <c r="U18" s="583">
        <f t="shared" si="11"/>
        <v>12144.45649533036</v>
      </c>
      <c r="V18" s="583">
        <f t="shared" si="11"/>
        <v>12343.529825780228</v>
      </c>
      <c r="W18" s="583">
        <f t="shared" si="11"/>
        <v>12566.7694897076</v>
      </c>
      <c r="X18" s="583">
        <f t="shared" si="11"/>
        <v>12618.022170438606</v>
      </c>
      <c r="Y18" s="583">
        <f t="shared" si="11"/>
        <v>12743.832217133058</v>
      </c>
      <c r="Z18" s="583">
        <f t="shared" si="11"/>
        <v>12752.908142362867</v>
      </c>
      <c r="AA18" s="583">
        <f t="shared" si="11"/>
        <v>12902.77956169326</v>
      </c>
      <c r="AB18" s="583">
        <f t="shared" si="11"/>
        <v>12983.005002017664</v>
      </c>
      <c r="AC18" s="583">
        <f t="shared" si="11"/>
        <v>13326.470478399133</v>
      </c>
      <c r="AD18" s="583">
        <f t="shared" si="11"/>
        <v>13580.808886671679</v>
      </c>
      <c r="AE18" s="583">
        <f t="shared" si="11"/>
        <v>13637.04068976187</v>
      </c>
      <c r="AF18" s="583">
        <f t="shared" si="11"/>
        <v>13646.155769741188</v>
      </c>
      <c r="AG18" s="583">
        <f t="shared" si="11"/>
        <v>13619.690738501629</v>
      </c>
      <c r="AH18" s="583">
        <f t="shared" si="11"/>
        <v>13066.522972221635</v>
      </c>
      <c r="AI18" s="583">
        <f t="shared" si="11"/>
        <v>13023.615351992916</v>
      </c>
      <c r="AJ18" s="583">
        <f t="shared" si="11"/>
        <v>12407.587899175698</v>
      </c>
      <c r="AK18" s="583">
        <f t="shared" si="11"/>
        <v>12311.409968203845</v>
      </c>
      <c r="AL18" s="583">
        <f t="shared" si="11"/>
        <v>11977.807273172311</v>
      </c>
      <c r="AM18" s="583">
        <f t="shared" si="11"/>
        <v>11567.235507490277</v>
      </c>
      <c r="AN18" s="583">
        <f t="shared" si="11"/>
        <v>10347.01533249483</v>
      </c>
      <c r="AO18" s="583">
        <f t="shared" si="11"/>
        <v>9894.0435125756521</v>
      </c>
      <c r="AP18" s="583">
        <f t="shared" si="11"/>
        <v>9694.4354146933656</v>
      </c>
      <c r="AQ18" s="583">
        <f t="shared" si="11"/>
        <v>9397.1019884095585</v>
      </c>
      <c r="AR18" s="583">
        <f t="shared" si="11"/>
        <v>9120.5749420852007</v>
      </c>
      <c r="AS18" s="583">
        <f t="shared" si="11"/>
        <v>8679.2625552072204</v>
      </c>
      <c r="AT18" s="583">
        <f t="shared" si="11"/>
        <v>8231.4601765985553</v>
      </c>
      <c r="AU18" s="583">
        <f t="shared" si="11"/>
        <v>8023.5029935781695</v>
      </c>
      <c r="AV18" s="583">
        <f t="shared" si="11"/>
        <v>7750.9867708652582</v>
      </c>
      <c r="AW18" s="583">
        <f t="shared" si="11"/>
        <v>7531.6085216301162</v>
      </c>
      <c r="AX18" s="583">
        <f t="shared" si="11"/>
        <v>7326.81275414827</v>
      </c>
      <c r="AY18" s="583">
        <f t="shared" si="11"/>
        <v>7130.1440078677415</v>
      </c>
      <c r="AZ18" s="583">
        <f t="shared" si="11"/>
        <v>6925.5686367624503</v>
      </c>
      <c r="BA18" s="583">
        <f t="shared" si="11"/>
        <v>6809.8170340802099</v>
      </c>
    </row>
    <row r="19" spans="17:53">
      <c r="Q19" s="584" t="s">
        <v>140</v>
      </c>
      <c r="R19" s="583"/>
      <c r="S19" s="583">
        <f>S45+S76</f>
        <v>11313.874994769996</v>
      </c>
      <c r="T19" s="583">
        <f t="shared" ref="T19:BA19" si="12">T45+T76</f>
        <v>12063.747496208805</v>
      </c>
      <c r="U19" s="583">
        <f t="shared" si="12"/>
        <v>12470.83044314687</v>
      </c>
      <c r="V19" s="583">
        <f t="shared" si="12"/>
        <v>12763.849981519048</v>
      </c>
      <c r="W19" s="583">
        <f t="shared" si="12"/>
        <v>12998.161225197424</v>
      </c>
      <c r="X19" s="583">
        <f t="shared" si="12"/>
        <v>13222.97051503858</v>
      </c>
      <c r="Y19" s="583">
        <f t="shared" si="12"/>
        <v>13438.578680511897</v>
      </c>
      <c r="Z19" s="583">
        <f t="shared" si="12"/>
        <v>13707.214393932298</v>
      </c>
      <c r="AA19" s="583">
        <f t="shared" si="12"/>
        <v>14015.324499442369</v>
      </c>
      <c r="AB19" s="583">
        <f t="shared" si="12"/>
        <v>14326.908941880771</v>
      </c>
      <c r="AC19" s="583">
        <f t="shared" si="12"/>
        <v>14626.901913137235</v>
      </c>
      <c r="AD19" s="583">
        <f t="shared" si="12"/>
        <v>14889.293787404564</v>
      </c>
      <c r="AE19" s="583">
        <f t="shared" si="12"/>
        <v>15150.351910160691</v>
      </c>
      <c r="AF19" s="583">
        <f t="shared" si="12"/>
        <v>15322.924409080297</v>
      </c>
      <c r="AG19" s="583">
        <f t="shared" si="12"/>
        <v>15417.294388297883</v>
      </c>
      <c r="AH19" s="583">
        <f t="shared" si="12"/>
        <v>15500.5914117051</v>
      </c>
      <c r="AI19" s="583">
        <f t="shared" si="12"/>
        <v>15564.749884318422</v>
      </c>
      <c r="AJ19" s="583">
        <f t="shared" si="12"/>
        <v>15608.55019472622</v>
      </c>
      <c r="AK19" s="583">
        <f t="shared" si="12"/>
        <v>15629.924881668307</v>
      </c>
      <c r="AL19" s="583">
        <f t="shared" si="12"/>
        <v>15580.11774491076</v>
      </c>
      <c r="AM19" s="583">
        <f t="shared" si="12"/>
        <v>15472.522558504632</v>
      </c>
      <c r="AN19" s="583">
        <f t="shared" si="12"/>
        <v>15272.37049154229</v>
      </c>
      <c r="AO19" s="583">
        <f t="shared" si="12"/>
        <v>14987.302409907948</v>
      </c>
      <c r="AP19" s="583">
        <f t="shared" si="12"/>
        <v>14627.353842608294</v>
      </c>
      <c r="AQ19" s="583">
        <f t="shared" si="12"/>
        <v>14119.141913691337</v>
      </c>
      <c r="AR19" s="583">
        <f t="shared" si="12"/>
        <v>13652.758224067013</v>
      </c>
      <c r="AS19" s="583">
        <f t="shared" si="12"/>
        <v>13372.937018063238</v>
      </c>
      <c r="AT19" s="583">
        <f t="shared" si="12"/>
        <v>13181.713144706495</v>
      </c>
      <c r="AU19" s="583">
        <f t="shared" si="12"/>
        <v>13069.045572963456</v>
      </c>
      <c r="AV19" s="583">
        <f t="shared" si="12"/>
        <v>13027.752012400879</v>
      </c>
      <c r="AW19" s="583">
        <f t="shared" si="12"/>
        <v>12989.071009983387</v>
      </c>
      <c r="AX19" s="583">
        <f t="shared" si="12"/>
        <v>12952.950314548079</v>
      </c>
      <c r="AY19" s="583">
        <f t="shared" si="12"/>
        <v>12919.338719955331</v>
      </c>
      <c r="AZ19" s="583">
        <f t="shared" si="12"/>
        <v>12948.429555417906</v>
      </c>
      <c r="BA19" s="583">
        <f t="shared" si="12"/>
        <v>12978.122825992778</v>
      </c>
    </row>
    <row r="20" spans="17:53">
      <c r="Q20" s="585" t="s">
        <v>141</v>
      </c>
      <c r="R20" s="583"/>
      <c r="S20" s="583">
        <f>S39+S75</f>
        <v>2974.3656562199767</v>
      </c>
      <c r="T20" s="583">
        <f t="shared" ref="T20:BA20" si="13">T39+T75</f>
        <v>3423.5594884141742</v>
      </c>
      <c r="U20" s="583">
        <f t="shared" si="13"/>
        <v>3989.8013970152861</v>
      </c>
      <c r="V20" s="583">
        <f t="shared" si="13"/>
        <v>4717.8888489437331</v>
      </c>
      <c r="W20" s="583">
        <f t="shared" si="13"/>
        <v>4845.8008184859209</v>
      </c>
      <c r="X20" s="583">
        <f t="shared" si="13"/>
        <v>5006.3845292835549</v>
      </c>
      <c r="Y20" s="583">
        <f t="shared" si="13"/>
        <v>4983.8808801249997</v>
      </c>
      <c r="Z20" s="583">
        <f t="shared" si="13"/>
        <v>5152.4339975007397</v>
      </c>
      <c r="AA20" s="583">
        <f t="shared" si="13"/>
        <v>5355.7079427879617</v>
      </c>
      <c r="AB20" s="583">
        <f t="shared" si="13"/>
        <v>5567.6703708499472</v>
      </c>
      <c r="AC20" s="583">
        <f t="shared" si="13"/>
        <v>5752.8979061515383</v>
      </c>
      <c r="AD20" s="583">
        <f t="shared" si="13"/>
        <v>5947.9155304297401</v>
      </c>
      <c r="AE20" s="583">
        <f t="shared" si="13"/>
        <v>6056.3568201067628</v>
      </c>
      <c r="AF20" s="583">
        <f t="shared" si="13"/>
        <v>6247.9530665357697</v>
      </c>
      <c r="AG20" s="583">
        <f t="shared" si="13"/>
        <v>6313.7644223212101</v>
      </c>
      <c r="AH20" s="583">
        <f t="shared" si="13"/>
        <v>6383.7942469503432</v>
      </c>
      <c r="AI20" s="583">
        <f t="shared" si="13"/>
        <v>6470.1116524880372</v>
      </c>
      <c r="AJ20" s="583">
        <f t="shared" si="13"/>
        <v>6514.9959364483784</v>
      </c>
      <c r="AK20" s="583">
        <f t="shared" si="13"/>
        <v>6581.853610421851</v>
      </c>
      <c r="AL20" s="583">
        <f t="shared" si="13"/>
        <v>6607.2090416888923</v>
      </c>
      <c r="AM20" s="583">
        <f t="shared" si="13"/>
        <v>6627.0917089669174</v>
      </c>
      <c r="AN20" s="583">
        <f t="shared" si="13"/>
        <v>6641.4461666529714</v>
      </c>
      <c r="AO20" s="583">
        <f t="shared" si="13"/>
        <v>6655.8903041053172</v>
      </c>
      <c r="AP20" s="583">
        <f t="shared" si="13"/>
        <v>6670.4246818224929</v>
      </c>
      <c r="AQ20" s="583">
        <f t="shared" si="13"/>
        <v>6676.2781716636164</v>
      </c>
      <c r="AR20" s="583">
        <f t="shared" si="13"/>
        <v>6682.1462809916457</v>
      </c>
      <c r="AS20" s="583">
        <f t="shared" si="13"/>
        <v>6688.0290463552956</v>
      </c>
      <c r="AT20" s="583">
        <f t="shared" si="13"/>
        <v>6693.9265043946571</v>
      </c>
      <c r="AU20" s="583">
        <f t="shared" si="13"/>
        <v>6699.8386918414162</v>
      </c>
      <c r="AV20" s="583">
        <f t="shared" si="13"/>
        <v>6705.7656455190954</v>
      </c>
      <c r="AW20" s="583">
        <f t="shared" si="13"/>
        <v>6711.7074023432697</v>
      </c>
      <c r="AX20" s="583">
        <f t="shared" si="13"/>
        <v>6717.6639993218059</v>
      </c>
      <c r="AY20" s="583">
        <f t="shared" si="13"/>
        <v>6723.6354735550904</v>
      </c>
      <c r="AZ20" s="583">
        <f t="shared" si="13"/>
        <v>6729.6218622362576</v>
      </c>
      <c r="BA20" s="583">
        <f t="shared" si="13"/>
        <v>6735.6232026514308</v>
      </c>
    </row>
    <row r="21" spans="17:53">
      <c r="Q21" s="585" t="s">
        <v>142</v>
      </c>
      <c r="R21" s="583"/>
      <c r="S21" s="583">
        <f>S47+S74</f>
        <v>2794.4655455146894</v>
      </c>
      <c r="T21" s="583">
        <f t="shared" ref="T21:BA21" si="14">T47+T74</f>
        <v>2884.9721546031742</v>
      </c>
      <c r="U21" s="583">
        <f t="shared" si="14"/>
        <v>3132.1713728456862</v>
      </c>
      <c r="V21" s="583">
        <f t="shared" si="14"/>
        <v>3214.3929749882386</v>
      </c>
      <c r="W21" s="583">
        <f t="shared" si="14"/>
        <v>3274.0348159277105</v>
      </c>
      <c r="X21" s="583">
        <f t="shared" si="14"/>
        <v>3383.5310767452052</v>
      </c>
      <c r="Y21" s="583">
        <f t="shared" si="14"/>
        <v>3426.5931482600363</v>
      </c>
      <c r="Z21" s="583">
        <f t="shared" si="14"/>
        <v>3460.1039065005257</v>
      </c>
      <c r="AA21" s="583">
        <f t="shared" si="14"/>
        <v>3493.6490827459088</v>
      </c>
      <c r="AB21" s="583">
        <f t="shared" si="14"/>
        <v>3527.930727586122</v>
      </c>
      <c r="AC21" s="583">
        <f t="shared" si="14"/>
        <v>3588.0258077593653</v>
      </c>
      <c r="AD21" s="583">
        <f t="shared" si="14"/>
        <v>3612.9565556252678</v>
      </c>
      <c r="AE21" s="583">
        <f t="shared" si="14"/>
        <v>3644.4027718880857</v>
      </c>
      <c r="AF21" s="583">
        <f t="shared" si="14"/>
        <v>3686.4122919224556</v>
      </c>
      <c r="AG21" s="583">
        <f t="shared" si="14"/>
        <v>3780.4922898533382</v>
      </c>
      <c r="AH21" s="583">
        <f t="shared" si="14"/>
        <v>3852.7533726768943</v>
      </c>
      <c r="AI21" s="583">
        <f t="shared" si="14"/>
        <v>3902.1168354664724</v>
      </c>
      <c r="AJ21" s="583">
        <f t="shared" si="14"/>
        <v>3945.8262610862362</v>
      </c>
      <c r="AK21" s="583">
        <f t="shared" si="14"/>
        <v>4026.625798505946</v>
      </c>
      <c r="AL21" s="583">
        <f t="shared" si="14"/>
        <v>4064.5169553833844</v>
      </c>
      <c r="AM21" s="583">
        <f t="shared" si="14"/>
        <v>4097.3480360111307</v>
      </c>
      <c r="AN21" s="583">
        <f t="shared" si="14"/>
        <v>4101.2366084208697</v>
      </c>
      <c r="AO21" s="583">
        <f t="shared" si="14"/>
        <v>4103.8120626261407</v>
      </c>
      <c r="AP21" s="583">
        <f t="shared" si="14"/>
        <v>4099.3462760369785</v>
      </c>
      <c r="AQ21" s="583">
        <f t="shared" si="14"/>
        <v>4086.8416073164512</v>
      </c>
      <c r="AR21" s="583">
        <f t="shared" si="14"/>
        <v>4086.7471127413628</v>
      </c>
      <c r="AS21" s="583">
        <f t="shared" si="14"/>
        <v>4092.3762484851318</v>
      </c>
      <c r="AT21" s="583">
        <f t="shared" si="14"/>
        <v>4103.731121128505</v>
      </c>
      <c r="AU21" s="583">
        <f t="shared" si="14"/>
        <v>4119.4862884755576</v>
      </c>
      <c r="AV21" s="583">
        <f t="shared" si="14"/>
        <v>4140.8569843706082</v>
      </c>
      <c r="AW21" s="583">
        <f t="shared" si="14"/>
        <v>4165.7748115983577</v>
      </c>
      <c r="AX21" s="583">
        <f t="shared" si="14"/>
        <v>4196.5409598039269</v>
      </c>
      <c r="AY21" s="583">
        <f t="shared" si="14"/>
        <v>4233.5886542805392</v>
      </c>
      <c r="AZ21" s="583">
        <f t="shared" si="14"/>
        <v>4277.968417565141</v>
      </c>
      <c r="BA21" s="583">
        <f t="shared" si="14"/>
        <v>4328.418508200727</v>
      </c>
    </row>
    <row r="22" spans="17:53" ht="15">
      <c r="Q22" s="230" t="s">
        <v>147</v>
      </c>
      <c r="R22" s="232"/>
      <c r="S22" s="231">
        <f t="shared" ref="S22:BA22" si="15">SUM(S7:S21)</f>
        <v>99497.313098225612</v>
      </c>
      <c r="T22" s="231">
        <f t="shared" si="15"/>
        <v>102613.28333631145</v>
      </c>
      <c r="U22" s="231">
        <f t="shared" si="15"/>
        <v>102192.75033227877</v>
      </c>
      <c r="V22" s="231">
        <f t="shared" si="15"/>
        <v>104066.96064136505</v>
      </c>
      <c r="W22" s="231">
        <f t="shared" si="15"/>
        <v>104877.87342119984</v>
      </c>
      <c r="X22" s="231">
        <f t="shared" si="15"/>
        <v>103108.45851093161</v>
      </c>
      <c r="Y22" s="231">
        <f t="shared" si="15"/>
        <v>103697.16513922309</v>
      </c>
      <c r="Z22" s="231">
        <f t="shared" si="15"/>
        <v>104747.00749025606</v>
      </c>
      <c r="AA22" s="231">
        <f t="shared" si="15"/>
        <v>105853.23941122579</v>
      </c>
      <c r="AB22" s="231">
        <f t="shared" si="15"/>
        <v>108579.47627395489</v>
      </c>
      <c r="AC22" s="231">
        <f t="shared" si="15"/>
        <v>111710.94685358122</v>
      </c>
      <c r="AD22" s="231">
        <f t="shared" si="15"/>
        <v>113847.77446931021</v>
      </c>
      <c r="AE22" s="231">
        <f t="shared" si="15"/>
        <v>115442.42758867524</v>
      </c>
      <c r="AF22" s="231">
        <f t="shared" si="15"/>
        <v>116769.6432245834</v>
      </c>
      <c r="AG22" s="231">
        <f t="shared" si="15"/>
        <v>116036.30059836815</v>
      </c>
      <c r="AH22" s="231">
        <f t="shared" si="15"/>
        <v>115862.32798081603</v>
      </c>
      <c r="AI22" s="231">
        <f t="shared" si="15"/>
        <v>115855.05538999173</v>
      </c>
      <c r="AJ22" s="231">
        <f t="shared" si="15"/>
        <v>114021.61312611062</v>
      </c>
      <c r="AK22" s="231">
        <f t="shared" si="15"/>
        <v>114061.66837515388</v>
      </c>
      <c r="AL22" s="231">
        <f t="shared" si="15"/>
        <v>114032.35668231736</v>
      </c>
      <c r="AM22" s="231">
        <f t="shared" si="15"/>
        <v>113670.04487676642</v>
      </c>
      <c r="AN22" s="231">
        <f t="shared" si="15"/>
        <v>112198.63189903353</v>
      </c>
      <c r="AO22" s="231">
        <f t="shared" si="15"/>
        <v>110669.90103067455</v>
      </c>
      <c r="AP22" s="231">
        <f t="shared" si="15"/>
        <v>109739.11031518206</v>
      </c>
      <c r="AQ22" s="231">
        <f t="shared" si="15"/>
        <v>109048.96647806792</v>
      </c>
      <c r="AR22" s="231">
        <f t="shared" si="15"/>
        <v>108438.37521320423</v>
      </c>
      <c r="AS22" s="231">
        <f t="shared" si="15"/>
        <v>107798.02093802954</v>
      </c>
      <c r="AT22" s="231">
        <f t="shared" si="15"/>
        <v>107248.34483561703</v>
      </c>
      <c r="AU22" s="231">
        <f t="shared" si="15"/>
        <v>107518.52298622103</v>
      </c>
      <c r="AV22" s="231">
        <f t="shared" si="15"/>
        <v>107300.26187731184</v>
      </c>
      <c r="AW22" s="231">
        <f t="shared" si="15"/>
        <v>107141.35210876676</v>
      </c>
      <c r="AX22" s="231">
        <f t="shared" si="15"/>
        <v>107006.9987947362</v>
      </c>
      <c r="AY22" s="231">
        <f t="shared" si="15"/>
        <v>106887.43578968041</v>
      </c>
      <c r="AZ22" s="231">
        <f t="shared" si="15"/>
        <v>107325.85259161826</v>
      </c>
      <c r="BA22" s="231">
        <f t="shared" si="15"/>
        <v>107354.83299335057</v>
      </c>
    </row>
    <row r="23" spans="17:53" ht="15">
      <c r="Q23" s="230" t="s">
        <v>343</v>
      </c>
      <c r="R23" s="232"/>
      <c r="S23" s="232">
        <v>60900</v>
      </c>
      <c r="T23" s="232">
        <v>61200</v>
      </c>
      <c r="U23" s="232">
        <v>61700</v>
      </c>
      <c r="V23" s="232">
        <v>61599.999999999993</v>
      </c>
      <c r="W23" s="232">
        <v>61300</v>
      </c>
      <c r="X23" s="232">
        <v>61400.000000000007</v>
      </c>
      <c r="Y23" s="232">
        <v>61200</v>
      </c>
      <c r="Z23" s="232">
        <v>61300</v>
      </c>
      <c r="AA23" s="232">
        <v>61300</v>
      </c>
      <c r="AB23" s="232">
        <v>61400</v>
      </c>
      <c r="AC23" s="232">
        <v>61400</v>
      </c>
      <c r="AD23" s="232">
        <v>61400</v>
      </c>
      <c r="AE23" s="232">
        <v>61400</v>
      </c>
      <c r="AF23" s="232">
        <v>61300</v>
      </c>
      <c r="AG23" s="232">
        <v>61200</v>
      </c>
      <c r="AH23" s="232">
        <v>61200</v>
      </c>
      <c r="AI23" s="232">
        <v>61400</v>
      </c>
      <c r="AJ23" s="232">
        <v>61500</v>
      </c>
      <c r="AK23" s="232">
        <v>61500</v>
      </c>
      <c r="AL23" s="232">
        <v>61600</v>
      </c>
      <c r="AM23" s="232">
        <v>61699.999999999993</v>
      </c>
      <c r="AN23" s="232">
        <v>61900</v>
      </c>
      <c r="AO23" s="232">
        <v>62000</v>
      </c>
      <c r="AP23" s="232">
        <v>62200</v>
      </c>
      <c r="AQ23" s="232">
        <v>62400</v>
      </c>
      <c r="AR23" s="232">
        <v>62700</v>
      </c>
      <c r="AS23" s="232">
        <v>62899.999999999993</v>
      </c>
      <c r="AT23" s="232">
        <v>63099.999999999993</v>
      </c>
      <c r="AU23" s="232">
        <v>63400</v>
      </c>
      <c r="AV23" s="232">
        <v>63500</v>
      </c>
      <c r="AW23" s="232">
        <v>63700</v>
      </c>
      <c r="AX23" s="232">
        <v>63800.000000000007</v>
      </c>
      <c r="AY23" s="232">
        <v>64000</v>
      </c>
      <c r="AZ23" s="232">
        <v>64300</v>
      </c>
      <c r="BA23" s="232">
        <v>64500</v>
      </c>
    </row>
    <row r="24" spans="17:53">
      <c r="S24" s="586"/>
      <c r="T24" s="586"/>
      <c r="U24" s="586"/>
      <c r="V24" s="586"/>
      <c r="W24" s="586"/>
      <c r="X24" s="586"/>
      <c r="Y24" s="586"/>
      <c r="Z24" s="586"/>
      <c r="AA24" s="586"/>
      <c r="AB24" s="586"/>
      <c r="AC24" s="586"/>
      <c r="AD24" s="586"/>
      <c r="AE24" s="586"/>
      <c r="AF24" s="586"/>
      <c r="AG24" s="586"/>
      <c r="AH24" s="586"/>
      <c r="AI24" s="586"/>
      <c r="AJ24" s="586"/>
      <c r="AK24" s="586"/>
      <c r="AL24" s="586"/>
      <c r="AM24" s="586"/>
      <c r="AN24" s="586"/>
      <c r="AO24" s="586"/>
      <c r="AP24" s="586"/>
      <c r="AQ24" s="586"/>
      <c r="AR24" s="586"/>
    </row>
    <row r="30" spans="17:53" ht="15">
      <c r="Q30" s="224" t="s">
        <v>344</v>
      </c>
    </row>
    <row r="32" spans="17:53" ht="15">
      <c r="Q32" s="234" t="s">
        <v>148</v>
      </c>
      <c r="R32" s="149">
        <v>2015</v>
      </c>
      <c r="S32" s="149">
        <v>2016</v>
      </c>
      <c r="T32" s="149">
        <v>2017</v>
      </c>
      <c r="U32" s="149">
        <v>2018</v>
      </c>
      <c r="V32" s="149">
        <v>2019</v>
      </c>
      <c r="W32" s="149">
        <v>2020</v>
      </c>
      <c r="X32" s="149">
        <v>2021</v>
      </c>
      <c r="Y32" s="149">
        <v>2022</v>
      </c>
      <c r="Z32" s="149">
        <v>2023</v>
      </c>
      <c r="AA32" s="149">
        <v>2024</v>
      </c>
      <c r="AB32" s="149">
        <v>2025</v>
      </c>
      <c r="AC32" s="149">
        <v>2026</v>
      </c>
      <c r="AD32" s="149">
        <v>2027</v>
      </c>
      <c r="AE32" s="149">
        <v>2028</v>
      </c>
      <c r="AF32" s="149">
        <v>2029</v>
      </c>
      <c r="AG32" s="149">
        <v>2030</v>
      </c>
      <c r="AH32" s="149">
        <v>2031</v>
      </c>
      <c r="AI32" s="149">
        <v>2032</v>
      </c>
      <c r="AJ32" s="149">
        <v>2033</v>
      </c>
      <c r="AK32" s="149">
        <v>2034</v>
      </c>
      <c r="AL32" s="149">
        <v>2035</v>
      </c>
      <c r="AM32" s="149">
        <v>2036</v>
      </c>
      <c r="AN32" s="149">
        <v>2037</v>
      </c>
      <c r="AO32" s="149">
        <v>2038</v>
      </c>
      <c r="AP32" s="149">
        <v>2039</v>
      </c>
      <c r="AQ32" s="149">
        <v>2040</v>
      </c>
      <c r="AR32" s="149">
        <v>2041</v>
      </c>
      <c r="AS32" s="149">
        <v>2042</v>
      </c>
      <c r="AT32" s="149">
        <v>2043</v>
      </c>
      <c r="AU32" s="149">
        <v>2044</v>
      </c>
      <c r="AV32" s="149">
        <v>2045</v>
      </c>
      <c r="AW32" s="149">
        <v>2046</v>
      </c>
      <c r="AX32" s="149">
        <v>2047</v>
      </c>
      <c r="AY32" s="149">
        <v>2048</v>
      </c>
      <c r="AZ32" s="149">
        <v>2049</v>
      </c>
      <c r="BA32" s="149">
        <v>2050</v>
      </c>
    </row>
    <row r="33" spans="17:53">
      <c r="Q33" s="587" t="s">
        <v>124</v>
      </c>
      <c r="R33" s="237"/>
      <c r="S33" s="237">
        <v>2744</v>
      </c>
      <c r="T33" s="237">
        <v>2793</v>
      </c>
      <c r="U33" s="237">
        <v>2818</v>
      </c>
      <c r="V33" s="237">
        <v>2818</v>
      </c>
      <c r="W33" s="237">
        <v>2868</v>
      </c>
      <c r="X33" s="237">
        <v>2868</v>
      </c>
      <c r="Y33" s="237">
        <v>2868</v>
      </c>
      <c r="Z33" s="237">
        <v>2868</v>
      </c>
      <c r="AA33" s="237">
        <v>2868</v>
      </c>
      <c r="AB33" s="237">
        <v>2868</v>
      </c>
      <c r="AC33" s="237">
        <v>2868</v>
      </c>
      <c r="AD33" s="237">
        <v>2868</v>
      </c>
      <c r="AE33" s="237">
        <v>2968</v>
      </c>
      <c r="AF33" s="237">
        <v>2968</v>
      </c>
      <c r="AG33" s="237">
        <v>2968</v>
      </c>
      <c r="AH33" s="237">
        <v>2968</v>
      </c>
      <c r="AI33" s="237">
        <v>2968</v>
      </c>
      <c r="AJ33" s="237">
        <v>2919</v>
      </c>
      <c r="AK33" s="237">
        <v>2894</v>
      </c>
      <c r="AL33" s="237">
        <v>2844</v>
      </c>
      <c r="AM33" s="237">
        <v>2844</v>
      </c>
      <c r="AN33" s="237">
        <v>2844</v>
      </c>
      <c r="AO33" s="237">
        <v>2844</v>
      </c>
      <c r="AP33" s="237">
        <v>2844</v>
      </c>
      <c r="AQ33" s="237">
        <v>2844</v>
      </c>
      <c r="AR33" s="237">
        <v>2844</v>
      </c>
      <c r="AS33" s="237">
        <v>2844</v>
      </c>
      <c r="AT33" s="237">
        <v>2844</v>
      </c>
      <c r="AU33" s="237">
        <v>2844</v>
      </c>
      <c r="AV33" s="237">
        <v>2844</v>
      </c>
      <c r="AW33" s="237">
        <v>2844</v>
      </c>
      <c r="AX33" s="237">
        <v>2844</v>
      </c>
      <c r="AY33" s="237">
        <v>2844</v>
      </c>
      <c r="AZ33" s="237">
        <v>2844</v>
      </c>
      <c r="BA33" s="237">
        <v>2844</v>
      </c>
    </row>
    <row r="34" spans="17:53">
      <c r="Q34" s="587" t="s">
        <v>129</v>
      </c>
      <c r="R34" s="237"/>
      <c r="S34" s="237">
        <v>2099</v>
      </c>
      <c r="T34" s="237">
        <v>2099</v>
      </c>
      <c r="U34" s="237">
        <v>2099</v>
      </c>
      <c r="V34" s="237">
        <v>2099</v>
      </c>
      <c r="W34" s="237">
        <v>2099</v>
      </c>
      <c r="X34" s="237">
        <v>2099</v>
      </c>
      <c r="Y34" s="237">
        <v>2099</v>
      </c>
      <c r="Z34" s="237">
        <v>2099</v>
      </c>
      <c r="AA34" s="237">
        <v>2099</v>
      </c>
      <c r="AB34" s="237">
        <v>2099</v>
      </c>
      <c r="AC34" s="237">
        <v>2099</v>
      </c>
      <c r="AD34" s="237">
        <v>1905</v>
      </c>
      <c r="AE34" s="237">
        <v>0</v>
      </c>
      <c r="AF34" s="237">
        <v>0</v>
      </c>
      <c r="AG34" s="237">
        <v>0</v>
      </c>
      <c r="AH34" s="237">
        <v>0</v>
      </c>
      <c r="AI34" s="237">
        <v>0</v>
      </c>
      <c r="AJ34" s="237">
        <v>0</v>
      </c>
      <c r="AK34" s="237">
        <v>0</v>
      </c>
      <c r="AL34" s="237">
        <v>0</v>
      </c>
      <c r="AM34" s="237">
        <v>0</v>
      </c>
      <c r="AN34" s="237">
        <v>0</v>
      </c>
      <c r="AO34" s="237">
        <v>0</v>
      </c>
      <c r="AP34" s="237">
        <v>0</v>
      </c>
      <c r="AQ34" s="237">
        <v>0</v>
      </c>
      <c r="AR34" s="237">
        <v>0</v>
      </c>
      <c r="AS34" s="237">
        <v>0</v>
      </c>
      <c r="AT34" s="237">
        <v>0</v>
      </c>
      <c r="AU34" s="237">
        <v>0</v>
      </c>
      <c r="AV34" s="237">
        <v>0</v>
      </c>
      <c r="AW34" s="237">
        <v>0</v>
      </c>
      <c r="AX34" s="237">
        <v>0</v>
      </c>
      <c r="AY34" s="237">
        <v>0</v>
      </c>
      <c r="AZ34" s="237">
        <v>0</v>
      </c>
      <c r="BA34" s="237">
        <v>0</v>
      </c>
    </row>
    <row r="35" spans="17:53">
      <c r="Q35" s="587" t="s">
        <v>132</v>
      </c>
      <c r="R35" s="237"/>
      <c r="S35" s="237">
        <v>29122</v>
      </c>
      <c r="T35" s="237">
        <v>28992</v>
      </c>
      <c r="U35" s="237">
        <v>27206</v>
      </c>
      <c r="V35" s="237">
        <v>27206</v>
      </c>
      <c r="W35" s="237">
        <v>28169</v>
      </c>
      <c r="X35" s="237">
        <v>28796</v>
      </c>
      <c r="Y35" s="237">
        <v>29453</v>
      </c>
      <c r="Z35" s="237">
        <v>30341</v>
      </c>
      <c r="AA35" s="237">
        <v>31453</v>
      </c>
      <c r="AB35" s="237">
        <v>32935</v>
      </c>
      <c r="AC35" s="237">
        <v>33686</v>
      </c>
      <c r="AD35" s="237">
        <v>36047</v>
      </c>
      <c r="AE35" s="237">
        <v>36327</v>
      </c>
      <c r="AF35" s="237">
        <v>37332</v>
      </c>
      <c r="AG35" s="237">
        <v>38231</v>
      </c>
      <c r="AH35" s="237">
        <v>37823</v>
      </c>
      <c r="AI35" s="237">
        <v>37119</v>
      </c>
      <c r="AJ35" s="237">
        <v>34189</v>
      </c>
      <c r="AK35" s="237">
        <v>34170</v>
      </c>
      <c r="AL35" s="237">
        <v>33121</v>
      </c>
      <c r="AM35" s="237">
        <v>33121</v>
      </c>
      <c r="AN35" s="237">
        <v>32986</v>
      </c>
      <c r="AO35" s="237">
        <v>32106</v>
      </c>
      <c r="AP35" s="237">
        <v>31686</v>
      </c>
      <c r="AQ35" s="237">
        <v>31686</v>
      </c>
      <c r="AR35" s="237">
        <v>31800</v>
      </c>
      <c r="AS35" s="237">
        <v>31800</v>
      </c>
      <c r="AT35" s="237">
        <v>31800</v>
      </c>
      <c r="AU35" s="237">
        <v>31800</v>
      </c>
      <c r="AV35" s="237">
        <v>31800</v>
      </c>
      <c r="AW35" s="237">
        <v>31800</v>
      </c>
      <c r="AX35" s="237">
        <v>31800</v>
      </c>
      <c r="AY35" s="237">
        <v>31800</v>
      </c>
      <c r="AZ35" s="237">
        <v>31800</v>
      </c>
      <c r="BA35" s="237">
        <v>31800</v>
      </c>
    </row>
    <row r="36" spans="17:53">
      <c r="Q36" s="587" t="s">
        <v>130</v>
      </c>
      <c r="R36" s="237"/>
      <c r="S36" s="237">
        <v>0</v>
      </c>
      <c r="T36" s="237">
        <v>0</v>
      </c>
      <c r="U36" s="237">
        <v>0</v>
      </c>
      <c r="V36" s="237">
        <v>0</v>
      </c>
      <c r="W36" s="237">
        <v>0</v>
      </c>
      <c r="X36" s="237">
        <v>0</v>
      </c>
      <c r="Y36" s="237">
        <v>0</v>
      </c>
      <c r="Z36" s="237">
        <v>0</v>
      </c>
      <c r="AA36" s="237">
        <v>0</v>
      </c>
      <c r="AB36" s="237">
        <v>0</v>
      </c>
      <c r="AC36" s="237">
        <v>0</v>
      </c>
      <c r="AD36" s="237">
        <v>0</v>
      </c>
      <c r="AE36" s="237">
        <v>0</v>
      </c>
      <c r="AF36" s="237">
        <v>0</v>
      </c>
      <c r="AG36" s="237">
        <v>0</v>
      </c>
      <c r="AH36" s="237">
        <v>0</v>
      </c>
      <c r="AI36" s="237">
        <v>0</v>
      </c>
      <c r="AJ36" s="237">
        <v>0</v>
      </c>
      <c r="AK36" s="237">
        <v>0</v>
      </c>
      <c r="AL36" s="237">
        <v>0</v>
      </c>
      <c r="AM36" s="237">
        <v>0</v>
      </c>
      <c r="AN36" s="237">
        <v>0</v>
      </c>
      <c r="AO36" s="237">
        <v>0</v>
      </c>
      <c r="AP36" s="237">
        <v>0</v>
      </c>
      <c r="AQ36" s="237">
        <v>0</v>
      </c>
      <c r="AR36" s="237">
        <v>0</v>
      </c>
      <c r="AS36" s="237">
        <v>0</v>
      </c>
      <c r="AT36" s="237">
        <v>0</v>
      </c>
      <c r="AU36" s="237">
        <v>0</v>
      </c>
      <c r="AV36" s="237">
        <v>0</v>
      </c>
      <c r="AW36" s="237">
        <v>0</v>
      </c>
      <c r="AX36" s="237">
        <v>0</v>
      </c>
      <c r="AY36" s="237">
        <v>0</v>
      </c>
      <c r="AZ36" s="237">
        <v>0</v>
      </c>
      <c r="BA36" s="237">
        <v>0</v>
      </c>
    </row>
    <row r="37" spans="17:53">
      <c r="Q37" s="587" t="s">
        <v>214</v>
      </c>
      <c r="R37" s="237"/>
      <c r="S37" s="237">
        <v>1840</v>
      </c>
      <c r="T37" s="237">
        <v>1840</v>
      </c>
      <c r="U37" s="237">
        <v>1840</v>
      </c>
      <c r="V37" s="237">
        <v>1840</v>
      </c>
      <c r="W37" s="237">
        <v>1840</v>
      </c>
      <c r="X37" s="237">
        <v>1840</v>
      </c>
      <c r="Y37" s="237">
        <v>1850</v>
      </c>
      <c r="Z37" s="237">
        <v>1880</v>
      </c>
      <c r="AA37" s="237">
        <v>1885</v>
      </c>
      <c r="AB37" s="237">
        <v>1885</v>
      </c>
      <c r="AC37" s="237">
        <v>1885</v>
      </c>
      <c r="AD37" s="237">
        <v>1885</v>
      </c>
      <c r="AE37" s="237">
        <v>1885</v>
      </c>
      <c r="AF37" s="237">
        <v>1431</v>
      </c>
      <c r="AG37" s="237">
        <v>213</v>
      </c>
      <c r="AH37" s="237">
        <v>213</v>
      </c>
      <c r="AI37" s="237">
        <v>213</v>
      </c>
      <c r="AJ37" s="237">
        <v>213</v>
      </c>
      <c r="AK37" s="237">
        <v>213</v>
      </c>
      <c r="AL37" s="237">
        <v>213</v>
      </c>
      <c r="AM37" s="237">
        <v>213</v>
      </c>
      <c r="AN37" s="237">
        <v>213</v>
      </c>
      <c r="AO37" s="237">
        <v>213</v>
      </c>
      <c r="AP37" s="237">
        <v>177</v>
      </c>
      <c r="AQ37" s="237">
        <v>177</v>
      </c>
      <c r="AR37" s="237">
        <v>177</v>
      </c>
      <c r="AS37" s="237">
        <v>177</v>
      </c>
      <c r="AT37" s="237">
        <v>177</v>
      </c>
      <c r="AU37" s="237">
        <v>177</v>
      </c>
      <c r="AV37" s="237">
        <v>177</v>
      </c>
      <c r="AW37" s="237">
        <v>177</v>
      </c>
      <c r="AX37" s="237">
        <v>177</v>
      </c>
      <c r="AY37" s="237">
        <v>177</v>
      </c>
      <c r="AZ37" s="237">
        <v>177</v>
      </c>
      <c r="BA37" s="237">
        <v>177</v>
      </c>
    </row>
    <row r="38" spans="17:53">
      <c r="Q38" s="587" t="s">
        <v>133</v>
      </c>
      <c r="R38" s="237"/>
      <c r="S38" s="237">
        <v>12808</v>
      </c>
      <c r="T38" s="237">
        <v>13013</v>
      </c>
      <c r="U38" s="237">
        <v>10913</v>
      </c>
      <c r="V38" s="237">
        <v>8922</v>
      </c>
      <c r="W38" s="237">
        <v>7422</v>
      </c>
      <c r="X38" s="237">
        <v>5474</v>
      </c>
      <c r="Y38" s="237">
        <v>3272</v>
      </c>
      <c r="Z38" s="237">
        <v>3272</v>
      </c>
      <c r="AA38" s="237">
        <v>1284</v>
      </c>
      <c r="AB38" s="237">
        <v>0</v>
      </c>
      <c r="AC38" s="237">
        <v>0</v>
      </c>
      <c r="AD38" s="237">
        <v>0</v>
      </c>
      <c r="AE38" s="237">
        <v>0</v>
      </c>
      <c r="AF38" s="237">
        <v>0</v>
      </c>
      <c r="AG38" s="237">
        <v>0</v>
      </c>
      <c r="AH38" s="237">
        <v>0</v>
      </c>
      <c r="AI38" s="237">
        <v>0</v>
      </c>
      <c r="AJ38" s="237">
        <v>0</v>
      </c>
      <c r="AK38" s="237">
        <v>0</v>
      </c>
      <c r="AL38" s="237">
        <v>0</v>
      </c>
      <c r="AM38" s="237">
        <v>0</v>
      </c>
      <c r="AN38" s="237">
        <v>0</v>
      </c>
      <c r="AO38" s="237">
        <v>0</v>
      </c>
      <c r="AP38" s="237">
        <v>0</v>
      </c>
      <c r="AQ38" s="237">
        <v>0</v>
      </c>
      <c r="AR38" s="237">
        <v>0</v>
      </c>
      <c r="AS38" s="237">
        <v>0</v>
      </c>
      <c r="AT38" s="237">
        <v>0</v>
      </c>
      <c r="AU38" s="237">
        <v>0</v>
      </c>
      <c r="AV38" s="237">
        <v>0</v>
      </c>
      <c r="AW38" s="237">
        <v>0</v>
      </c>
      <c r="AX38" s="237">
        <v>0</v>
      </c>
      <c r="AY38" s="237">
        <v>0</v>
      </c>
      <c r="AZ38" s="237">
        <v>0</v>
      </c>
      <c r="BA38" s="237">
        <v>0</v>
      </c>
    </row>
    <row r="39" spans="17:53">
      <c r="Q39" s="587" t="s">
        <v>141</v>
      </c>
      <c r="R39" s="237"/>
      <c r="S39" s="237">
        <v>538</v>
      </c>
      <c r="T39" s="237">
        <v>538</v>
      </c>
      <c r="U39" s="237">
        <v>538</v>
      </c>
      <c r="V39" s="237">
        <v>538</v>
      </c>
      <c r="W39" s="237">
        <v>498</v>
      </c>
      <c r="X39" s="237">
        <v>498</v>
      </c>
      <c r="Y39" s="237">
        <v>311</v>
      </c>
      <c r="Z39" s="237">
        <v>311</v>
      </c>
      <c r="AA39" s="237">
        <v>277</v>
      </c>
      <c r="AB39" s="237">
        <v>277</v>
      </c>
      <c r="AC39" s="237">
        <v>277</v>
      </c>
      <c r="AD39" s="237">
        <v>277</v>
      </c>
      <c r="AE39" s="237">
        <v>202</v>
      </c>
      <c r="AF39" s="237">
        <v>202</v>
      </c>
      <c r="AG39" s="237">
        <v>144</v>
      </c>
      <c r="AH39" s="237">
        <v>119</v>
      </c>
      <c r="AI39" s="237">
        <v>119</v>
      </c>
      <c r="AJ39" s="237">
        <v>87</v>
      </c>
      <c r="AK39" s="237">
        <v>87</v>
      </c>
      <c r="AL39" s="237">
        <v>87</v>
      </c>
      <c r="AM39" s="237">
        <v>87</v>
      </c>
      <c r="AN39" s="237">
        <v>87</v>
      </c>
      <c r="AO39" s="237">
        <v>87</v>
      </c>
      <c r="AP39" s="237">
        <v>87</v>
      </c>
      <c r="AQ39" s="237">
        <v>87</v>
      </c>
      <c r="AR39" s="237">
        <v>87</v>
      </c>
      <c r="AS39" s="237">
        <v>87</v>
      </c>
      <c r="AT39" s="237">
        <v>87</v>
      </c>
      <c r="AU39" s="237">
        <v>87</v>
      </c>
      <c r="AV39" s="237">
        <v>87</v>
      </c>
      <c r="AW39" s="237">
        <v>87</v>
      </c>
      <c r="AX39" s="237">
        <v>87</v>
      </c>
      <c r="AY39" s="237">
        <v>87</v>
      </c>
      <c r="AZ39" s="237">
        <v>87</v>
      </c>
      <c r="BA39" s="237">
        <v>87</v>
      </c>
    </row>
    <row r="40" spans="17:53">
      <c r="Q40" s="587" t="s">
        <v>134</v>
      </c>
      <c r="R40" s="237"/>
      <c r="S40" s="237">
        <v>1207</v>
      </c>
      <c r="T40" s="237">
        <v>1207</v>
      </c>
      <c r="U40" s="237">
        <v>1207</v>
      </c>
      <c r="V40" s="237">
        <v>1207</v>
      </c>
      <c r="W40" s="237">
        <v>1207</v>
      </c>
      <c r="X40" s="237">
        <v>1207</v>
      </c>
      <c r="Y40" s="237">
        <v>1207</v>
      </c>
      <c r="Z40" s="237">
        <v>1207</v>
      </c>
      <c r="AA40" s="237">
        <v>1253</v>
      </c>
      <c r="AB40" s="237">
        <v>1253</v>
      </c>
      <c r="AC40" s="237">
        <v>1253</v>
      </c>
      <c r="AD40" s="237">
        <v>1253</v>
      </c>
      <c r="AE40" s="237">
        <v>1253</v>
      </c>
      <c r="AF40" s="237">
        <v>1253</v>
      </c>
      <c r="AG40" s="237">
        <v>1253</v>
      </c>
      <c r="AH40" s="237">
        <v>1253</v>
      </c>
      <c r="AI40" s="237">
        <v>1253</v>
      </c>
      <c r="AJ40" s="237">
        <v>1253</v>
      </c>
      <c r="AK40" s="237">
        <v>1253</v>
      </c>
      <c r="AL40" s="237">
        <v>1253</v>
      </c>
      <c r="AM40" s="237">
        <v>1253</v>
      </c>
      <c r="AN40" s="237">
        <v>1253</v>
      </c>
      <c r="AO40" s="237">
        <v>1253</v>
      </c>
      <c r="AP40" s="237">
        <v>1253</v>
      </c>
      <c r="AQ40" s="237">
        <v>1253</v>
      </c>
      <c r="AR40" s="237">
        <v>1253</v>
      </c>
      <c r="AS40" s="237">
        <v>1253</v>
      </c>
      <c r="AT40" s="237">
        <v>1253</v>
      </c>
      <c r="AU40" s="237">
        <v>1253</v>
      </c>
      <c r="AV40" s="237">
        <v>1253</v>
      </c>
      <c r="AW40" s="237">
        <v>1253</v>
      </c>
      <c r="AX40" s="237">
        <v>1253</v>
      </c>
      <c r="AY40" s="237">
        <v>1253</v>
      </c>
      <c r="AZ40" s="237">
        <v>1253</v>
      </c>
      <c r="BA40" s="237">
        <v>1253</v>
      </c>
    </row>
    <row r="41" spans="17:53">
      <c r="Q41" s="587" t="s">
        <v>135</v>
      </c>
      <c r="R41" s="237"/>
      <c r="S41" s="237">
        <v>3800</v>
      </c>
      <c r="T41" s="237">
        <v>4005</v>
      </c>
      <c r="U41" s="237">
        <v>4005</v>
      </c>
      <c r="V41" s="237">
        <v>4005</v>
      </c>
      <c r="W41" s="237">
        <v>4005</v>
      </c>
      <c r="X41" s="237">
        <v>4005</v>
      </c>
      <c r="Y41" s="237">
        <v>5005</v>
      </c>
      <c r="Z41" s="237">
        <v>5005</v>
      </c>
      <c r="AA41" s="237">
        <v>7405</v>
      </c>
      <c r="AB41" s="237">
        <v>8405</v>
      </c>
      <c r="AC41" s="237">
        <v>8405</v>
      </c>
      <c r="AD41" s="237">
        <v>8405</v>
      </c>
      <c r="AE41" s="237">
        <v>9805</v>
      </c>
      <c r="AF41" s="237">
        <v>9805</v>
      </c>
      <c r="AG41" s="237">
        <v>9805</v>
      </c>
      <c r="AH41" s="237">
        <v>9805</v>
      </c>
      <c r="AI41" s="237">
        <v>9805</v>
      </c>
      <c r="AJ41" s="237">
        <v>9805</v>
      </c>
      <c r="AK41" s="237">
        <v>9805</v>
      </c>
      <c r="AL41" s="237">
        <v>9805</v>
      </c>
      <c r="AM41" s="237">
        <v>9805</v>
      </c>
      <c r="AN41" s="237">
        <v>9805</v>
      </c>
      <c r="AO41" s="237">
        <v>9805</v>
      </c>
      <c r="AP41" s="237">
        <v>9805</v>
      </c>
      <c r="AQ41" s="237">
        <v>9805</v>
      </c>
      <c r="AR41" s="237">
        <v>9805</v>
      </c>
      <c r="AS41" s="237">
        <v>9805</v>
      </c>
      <c r="AT41" s="237">
        <v>9805</v>
      </c>
      <c r="AU41" s="237">
        <v>9805</v>
      </c>
      <c r="AV41" s="237">
        <v>9805</v>
      </c>
      <c r="AW41" s="237">
        <v>9805</v>
      </c>
      <c r="AX41" s="237">
        <v>9805</v>
      </c>
      <c r="AY41" s="237">
        <v>9805</v>
      </c>
      <c r="AZ41" s="237">
        <v>9805</v>
      </c>
      <c r="BA41" s="237">
        <v>9805</v>
      </c>
    </row>
    <row r="42" spans="17:53">
      <c r="Q42" s="587" t="s">
        <v>137</v>
      </c>
      <c r="R42" s="237"/>
      <c r="S42" s="237">
        <v>8974</v>
      </c>
      <c r="T42" s="237">
        <v>8974</v>
      </c>
      <c r="U42" s="237">
        <v>8974</v>
      </c>
      <c r="V42" s="237">
        <v>8974</v>
      </c>
      <c r="W42" s="237">
        <v>8974</v>
      </c>
      <c r="X42" s="237">
        <v>7819</v>
      </c>
      <c r="Y42" s="237">
        <v>6872</v>
      </c>
      <c r="Z42" s="237">
        <v>5960</v>
      </c>
      <c r="AA42" s="237">
        <v>4752</v>
      </c>
      <c r="AB42" s="237">
        <v>4752</v>
      </c>
      <c r="AC42" s="237">
        <v>4752</v>
      </c>
      <c r="AD42" s="237">
        <v>2432</v>
      </c>
      <c r="AE42" s="237">
        <v>2432</v>
      </c>
      <c r="AF42" s="237">
        <v>2432</v>
      </c>
      <c r="AG42" s="237">
        <v>1216</v>
      </c>
      <c r="AH42" s="237">
        <v>1216</v>
      </c>
      <c r="AI42" s="237">
        <v>1216</v>
      </c>
      <c r="AJ42" s="237">
        <v>2886</v>
      </c>
      <c r="AK42" s="237">
        <v>2886</v>
      </c>
      <c r="AL42" s="237">
        <v>4556</v>
      </c>
      <c r="AM42" s="237">
        <v>4556</v>
      </c>
      <c r="AN42" s="237">
        <v>4556</v>
      </c>
      <c r="AO42" s="237">
        <v>4556</v>
      </c>
      <c r="AP42" s="237">
        <v>4556</v>
      </c>
      <c r="AQ42" s="237">
        <v>4556</v>
      </c>
      <c r="AR42" s="237">
        <v>4500</v>
      </c>
      <c r="AS42" s="237">
        <v>4500</v>
      </c>
      <c r="AT42" s="237">
        <v>4500</v>
      </c>
      <c r="AU42" s="237">
        <v>5000</v>
      </c>
      <c r="AV42" s="237">
        <v>5000</v>
      </c>
      <c r="AW42" s="237">
        <v>5000</v>
      </c>
      <c r="AX42" s="237">
        <v>5000</v>
      </c>
      <c r="AY42" s="237">
        <v>5000</v>
      </c>
      <c r="AZ42" s="237">
        <v>5500</v>
      </c>
      <c r="BA42" s="237">
        <v>5500</v>
      </c>
    </row>
    <row r="43" spans="17:53">
      <c r="Q43" s="587" t="s">
        <v>138</v>
      </c>
      <c r="R43" s="237"/>
      <c r="S43" s="237">
        <v>4335</v>
      </c>
      <c r="T43" s="237">
        <v>4335</v>
      </c>
      <c r="U43" s="237">
        <v>5328</v>
      </c>
      <c r="V43" s="237">
        <v>6727</v>
      </c>
      <c r="W43" s="237">
        <v>6981</v>
      </c>
      <c r="X43" s="237">
        <v>7160</v>
      </c>
      <c r="Y43" s="237">
        <v>8755</v>
      </c>
      <c r="Z43" s="237">
        <v>9155</v>
      </c>
      <c r="AA43" s="237">
        <v>9155</v>
      </c>
      <c r="AB43" s="237">
        <v>9959</v>
      </c>
      <c r="AC43" s="237">
        <v>11400</v>
      </c>
      <c r="AD43" s="237">
        <v>12930</v>
      </c>
      <c r="AE43" s="237">
        <v>14130</v>
      </c>
      <c r="AF43" s="237">
        <v>14430</v>
      </c>
      <c r="AG43" s="237">
        <v>14930</v>
      </c>
      <c r="AH43" s="237">
        <v>15430</v>
      </c>
      <c r="AI43" s="237">
        <v>15930</v>
      </c>
      <c r="AJ43" s="237">
        <v>15930</v>
      </c>
      <c r="AK43" s="237">
        <v>15930</v>
      </c>
      <c r="AL43" s="237">
        <v>15930</v>
      </c>
      <c r="AM43" s="237">
        <v>15930</v>
      </c>
      <c r="AN43" s="237">
        <v>15930</v>
      </c>
      <c r="AO43" s="237">
        <v>15930</v>
      </c>
      <c r="AP43" s="237">
        <v>15930</v>
      </c>
      <c r="AQ43" s="237">
        <v>15930</v>
      </c>
      <c r="AR43" s="237">
        <v>15930</v>
      </c>
      <c r="AS43" s="237">
        <v>15930</v>
      </c>
      <c r="AT43" s="237">
        <v>15930</v>
      </c>
      <c r="AU43" s="237">
        <v>15930</v>
      </c>
      <c r="AV43" s="237">
        <v>15930</v>
      </c>
      <c r="AW43" s="237">
        <v>15930</v>
      </c>
      <c r="AX43" s="237">
        <v>15930</v>
      </c>
      <c r="AY43" s="237">
        <v>15930</v>
      </c>
      <c r="AZ43" s="237">
        <v>15930</v>
      </c>
      <c r="BA43" s="237">
        <v>15930</v>
      </c>
    </row>
    <row r="44" spans="17:53">
      <c r="Q44" s="587" t="s">
        <v>139</v>
      </c>
      <c r="R44" s="237"/>
      <c r="S44" s="237">
        <v>5589</v>
      </c>
      <c r="T44" s="237">
        <v>6175</v>
      </c>
      <c r="U44" s="237">
        <v>6804</v>
      </c>
      <c r="V44" s="237">
        <v>6881</v>
      </c>
      <c r="W44" s="237">
        <v>7113</v>
      </c>
      <c r="X44" s="237">
        <v>7182</v>
      </c>
      <c r="Y44" s="237">
        <v>7302</v>
      </c>
      <c r="Z44" s="237">
        <v>7285</v>
      </c>
      <c r="AA44" s="237">
        <v>7409</v>
      </c>
      <c r="AB44" s="237">
        <v>7481</v>
      </c>
      <c r="AC44" s="237">
        <v>7801</v>
      </c>
      <c r="AD44" s="237">
        <v>8040</v>
      </c>
      <c r="AE44" s="237">
        <v>8078</v>
      </c>
      <c r="AF44" s="237">
        <v>8078</v>
      </c>
      <c r="AG44" s="237">
        <v>8078</v>
      </c>
      <c r="AH44" s="237">
        <v>7579</v>
      </c>
      <c r="AI44" s="237">
        <v>7579</v>
      </c>
      <c r="AJ44" s="237">
        <v>7066</v>
      </c>
      <c r="AK44" s="237">
        <v>7066</v>
      </c>
      <c r="AL44" s="237">
        <v>6793</v>
      </c>
      <c r="AM44" s="237">
        <v>6427</v>
      </c>
      <c r="AN44" s="237">
        <v>5407</v>
      </c>
      <c r="AO44" s="237">
        <v>5268</v>
      </c>
      <c r="AP44" s="237">
        <v>5250</v>
      </c>
      <c r="AQ44" s="237">
        <v>5039</v>
      </c>
      <c r="AR44" s="237">
        <v>4900</v>
      </c>
      <c r="AS44" s="237">
        <v>4600</v>
      </c>
      <c r="AT44" s="237">
        <v>4300</v>
      </c>
      <c r="AU44" s="237">
        <v>4250</v>
      </c>
      <c r="AV44" s="237">
        <v>4150</v>
      </c>
      <c r="AW44" s="237">
        <v>4100</v>
      </c>
      <c r="AX44" s="237">
        <v>4050</v>
      </c>
      <c r="AY44" s="237">
        <v>4000</v>
      </c>
      <c r="AZ44" s="237">
        <v>3950</v>
      </c>
      <c r="BA44" s="237">
        <v>3900</v>
      </c>
    </row>
    <row r="45" spans="17:53">
      <c r="Q45" s="587" t="s">
        <v>140</v>
      </c>
      <c r="R45" s="237"/>
      <c r="S45" s="237">
        <v>0</v>
      </c>
      <c r="T45" s="237">
        <v>0</v>
      </c>
      <c r="U45" s="237">
        <v>0</v>
      </c>
      <c r="V45" s="237">
        <v>0</v>
      </c>
      <c r="W45" s="237">
        <v>0</v>
      </c>
      <c r="X45" s="237">
        <v>0</v>
      </c>
      <c r="Y45" s="237">
        <v>0</v>
      </c>
      <c r="Z45" s="237">
        <v>0</v>
      </c>
      <c r="AA45" s="237">
        <v>0</v>
      </c>
      <c r="AB45" s="237">
        <v>0</v>
      </c>
      <c r="AC45" s="237">
        <v>0</v>
      </c>
      <c r="AD45" s="237">
        <v>0</v>
      </c>
      <c r="AE45" s="237">
        <v>0</v>
      </c>
      <c r="AF45" s="237">
        <v>0</v>
      </c>
      <c r="AG45" s="237">
        <v>0</v>
      </c>
      <c r="AH45" s="237">
        <v>0</v>
      </c>
      <c r="AI45" s="237">
        <v>0</v>
      </c>
      <c r="AJ45" s="237">
        <v>0</v>
      </c>
      <c r="AK45" s="237">
        <v>0</v>
      </c>
      <c r="AL45" s="237">
        <v>0</v>
      </c>
      <c r="AM45" s="237">
        <v>0</v>
      </c>
      <c r="AN45" s="237">
        <v>0</v>
      </c>
      <c r="AO45" s="237">
        <v>0</v>
      </c>
      <c r="AP45" s="237">
        <v>0</v>
      </c>
      <c r="AQ45" s="237">
        <v>0</v>
      </c>
      <c r="AR45" s="237">
        <v>0</v>
      </c>
      <c r="AS45" s="237">
        <v>0</v>
      </c>
      <c r="AT45" s="237">
        <v>0</v>
      </c>
      <c r="AU45" s="237">
        <v>0</v>
      </c>
      <c r="AV45" s="237">
        <v>0</v>
      </c>
      <c r="AW45" s="237">
        <v>0</v>
      </c>
      <c r="AX45" s="237">
        <v>0</v>
      </c>
      <c r="AY45" s="237">
        <v>0</v>
      </c>
      <c r="AZ45" s="237">
        <v>0</v>
      </c>
      <c r="BA45" s="237">
        <v>0</v>
      </c>
    </row>
    <row r="46" spans="17:53">
      <c r="Q46" s="587" t="s">
        <v>136</v>
      </c>
      <c r="R46" s="237"/>
      <c r="S46" s="237">
        <v>15</v>
      </c>
      <c r="T46" s="237">
        <v>15</v>
      </c>
      <c r="U46" s="237">
        <v>15</v>
      </c>
      <c r="V46" s="237">
        <v>15</v>
      </c>
      <c r="W46" s="237">
        <v>15</v>
      </c>
      <c r="X46" s="237">
        <v>25</v>
      </c>
      <c r="Y46" s="237">
        <v>25</v>
      </c>
      <c r="Z46" s="237">
        <v>25</v>
      </c>
      <c r="AA46" s="237">
        <v>25</v>
      </c>
      <c r="AB46" s="237">
        <v>25</v>
      </c>
      <c r="AC46" s="237">
        <v>25</v>
      </c>
      <c r="AD46" s="237">
        <v>25</v>
      </c>
      <c r="AE46" s="237">
        <v>25</v>
      </c>
      <c r="AF46" s="237">
        <v>25</v>
      </c>
      <c r="AG46" s="237">
        <v>25</v>
      </c>
      <c r="AH46" s="237">
        <v>25</v>
      </c>
      <c r="AI46" s="237">
        <v>25</v>
      </c>
      <c r="AJ46" s="237">
        <v>25</v>
      </c>
      <c r="AK46" s="237">
        <v>25</v>
      </c>
      <c r="AL46" s="237">
        <v>25</v>
      </c>
      <c r="AM46" s="237">
        <v>25</v>
      </c>
      <c r="AN46" s="237">
        <v>25</v>
      </c>
      <c r="AO46" s="237">
        <v>25</v>
      </c>
      <c r="AP46" s="237">
        <v>25</v>
      </c>
      <c r="AQ46" s="237">
        <v>15</v>
      </c>
      <c r="AR46" s="237">
        <v>15</v>
      </c>
      <c r="AS46" s="237">
        <v>15</v>
      </c>
      <c r="AT46" s="237">
        <v>15</v>
      </c>
      <c r="AU46" s="237">
        <v>15</v>
      </c>
      <c r="AV46" s="237">
        <v>15</v>
      </c>
      <c r="AW46" s="237">
        <v>15</v>
      </c>
      <c r="AX46" s="237">
        <v>15</v>
      </c>
      <c r="AY46" s="237">
        <v>15</v>
      </c>
      <c r="AZ46" s="237">
        <v>15</v>
      </c>
      <c r="BA46" s="237">
        <v>15</v>
      </c>
    </row>
    <row r="47" spans="17:53">
      <c r="Q47" s="57" t="s">
        <v>215</v>
      </c>
      <c r="R47" s="237"/>
      <c r="S47" s="237">
        <v>0</v>
      </c>
      <c r="T47" s="237">
        <v>0</v>
      </c>
      <c r="U47" s="237">
        <v>36</v>
      </c>
      <c r="V47" s="237">
        <v>36</v>
      </c>
      <c r="W47" s="237">
        <v>36</v>
      </c>
      <c r="X47" s="237">
        <v>36</v>
      </c>
      <c r="Y47" s="237">
        <v>36</v>
      </c>
      <c r="Z47" s="237">
        <v>36</v>
      </c>
      <c r="AA47" s="237">
        <v>36</v>
      </c>
      <c r="AB47" s="237">
        <v>36</v>
      </c>
      <c r="AC47" s="237">
        <v>36</v>
      </c>
      <c r="AD47" s="237">
        <v>36</v>
      </c>
      <c r="AE47" s="237">
        <v>36</v>
      </c>
      <c r="AF47" s="237">
        <v>36</v>
      </c>
      <c r="AG47" s="237">
        <v>36</v>
      </c>
      <c r="AH47" s="237">
        <v>36</v>
      </c>
      <c r="AI47" s="237">
        <v>36</v>
      </c>
      <c r="AJ47" s="237">
        <v>36</v>
      </c>
      <c r="AK47" s="237">
        <v>36</v>
      </c>
      <c r="AL47" s="237">
        <v>36</v>
      </c>
      <c r="AM47" s="237">
        <v>36</v>
      </c>
      <c r="AN47" s="237">
        <v>36</v>
      </c>
      <c r="AO47" s="237">
        <v>36</v>
      </c>
      <c r="AP47" s="237">
        <v>36</v>
      </c>
      <c r="AQ47" s="237">
        <v>36</v>
      </c>
      <c r="AR47" s="237">
        <v>36</v>
      </c>
      <c r="AS47" s="237">
        <v>36</v>
      </c>
      <c r="AT47" s="237">
        <v>36</v>
      </c>
      <c r="AU47" s="237">
        <v>36</v>
      </c>
      <c r="AV47" s="237">
        <v>36</v>
      </c>
      <c r="AW47" s="237">
        <v>36</v>
      </c>
      <c r="AX47" s="237">
        <v>36</v>
      </c>
      <c r="AY47" s="237">
        <v>36</v>
      </c>
      <c r="AZ47" s="237">
        <v>36</v>
      </c>
      <c r="BA47" s="237">
        <v>36</v>
      </c>
    </row>
    <row r="48" spans="17:53" ht="15">
      <c r="Q48" s="238" t="s">
        <v>147</v>
      </c>
      <c r="R48" s="239"/>
      <c r="S48" s="240">
        <f>SUM(S33:S47)</f>
        <v>73071</v>
      </c>
      <c r="T48" s="240">
        <f t="shared" ref="T48:BA48" si="16">SUM(T33:T47)</f>
        <v>73986</v>
      </c>
      <c r="U48" s="240">
        <f t="shared" si="16"/>
        <v>71783</v>
      </c>
      <c r="V48" s="240">
        <f t="shared" si="16"/>
        <v>71268</v>
      </c>
      <c r="W48" s="240">
        <f t="shared" si="16"/>
        <v>71227</v>
      </c>
      <c r="X48" s="240">
        <f t="shared" si="16"/>
        <v>69009</v>
      </c>
      <c r="Y48" s="240">
        <f t="shared" si="16"/>
        <v>69055</v>
      </c>
      <c r="Z48" s="240">
        <f t="shared" si="16"/>
        <v>69444</v>
      </c>
      <c r="AA48" s="240">
        <f t="shared" si="16"/>
        <v>69901</v>
      </c>
      <c r="AB48" s="240">
        <f t="shared" si="16"/>
        <v>71975</v>
      </c>
      <c r="AC48" s="240">
        <f t="shared" si="16"/>
        <v>74487</v>
      </c>
      <c r="AD48" s="240">
        <f t="shared" si="16"/>
        <v>76103</v>
      </c>
      <c r="AE48" s="240">
        <f t="shared" si="16"/>
        <v>77141</v>
      </c>
      <c r="AF48" s="240">
        <f t="shared" si="16"/>
        <v>77992</v>
      </c>
      <c r="AG48" s="240">
        <f t="shared" si="16"/>
        <v>76899</v>
      </c>
      <c r="AH48" s="240">
        <f t="shared" si="16"/>
        <v>76467</v>
      </c>
      <c r="AI48" s="240">
        <f t="shared" si="16"/>
        <v>76263</v>
      </c>
      <c r="AJ48" s="240">
        <f t="shared" si="16"/>
        <v>74409</v>
      </c>
      <c r="AK48" s="240">
        <f t="shared" si="16"/>
        <v>74365</v>
      </c>
      <c r="AL48" s="240">
        <f t="shared" si="16"/>
        <v>74663</v>
      </c>
      <c r="AM48" s="240">
        <f t="shared" si="16"/>
        <v>74297</v>
      </c>
      <c r="AN48" s="240">
        <f t="shared" si="16"/>
        <v>73142</v>
      </c>
      <c r="AO48" s="240">
        <f t="shared" si="16"/>
        <v>72123</v>
      </c>
      <c r="AP48" s="240">
        <f t="shared" si="16"/>
        <v>71649</v>
      </c>
      <c r="AQ48" s="240">
        <f t="shared" si="16"/>
        <v>71428</v>
      </c>
      <c r="AR48" s="240">
        <f t="shared" si="16"/>
        <v>71347</v>
      </c>
      <c r="AS48" s="240">
        <f t="shared" si="16"/>
        <v>71047</v>
      </c>
      <c r="AT48" s="240">
        <f t="shared" si="16"/>
        <v>70747</v>
      </c>
      <c r="AU48" s="240">
        <f t="shared" si="16"/>
        <v>71197</v>
      </c>
      <c r="AV48" s="240">
        <f t="shared" si="16"/>
        <v>71097</v>
      </c>
      <c r="AW48" s="240">
        <f t="shared" si="16"/>
        <v>71047</v>
      </c>
      <c r="AX48" s="240">
        <f t="shared" si="16"/>
        <v>70997</v>
      </c>
      <c r="AY48" s="240">
        <f t="shared" si="16"/>
        <v>70947</v>
      </c>
      <c r="AZ48" s="240">
        <f t="shared" si="16"/>
        <v>71397</v>
      </c>
      <c r="BA48" s="240">
        <f t="shared" si="16"/>
        <v>71347</v>
      </c>
    </row>
    <row r="49" spans="17:53" ht="15">
      <c r="Q49" s="589"/>
      <c r="R49" s="589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  <c r="AQ49" s="282"/>
      <c r="AR49" s="282"/>
      <c r="AS49" s="282"/>
      <c r="AT49" s="282"/>
      <c r="AU49" s="282"/>
      <c r="AV49" s="282"/>
      <c r="AW49" s="282"/>
      <c r="AX49" s="282"/>
      <c r="AY49" s="282"/>
      <c r="AZ49" s="282"/>
      <c r="BA49" s="282"/>
    </row>
    <row r="50" spans="17:53" ht="15">
      <c r="Q50" s="589" t="s">
        <v>760</v>
      </c>
      <c r="R50" s="589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  <c r="BA50" s="282"/>
    </row>
    <row r="51" spans="17:53">
      <c r="S51" s="586"/>
      <c r="T51" s="586"/>
      <c r="U51" s="586"/>
      <c r="V51" s="586"/>
      <c r="W51" s="586"/>
      <c r="X51" s="586"/>
      <c r="Y51" s="586"/>
      <c r="Z51" s="586"/>
      <c r="AA51" s="586"/>
      <c r="AB51" s="586"/>
      <c r="AC51" s="586"/>
      <c r="AD51" s="586"/>
      <c r="AE51" s="586"/>
      <c r="AF51" s="586"/>
      <c r="AG51" s="586"/>
      <c r="AH51" s="586"/>
      <c r="AI51" s="586"/>
      <c r="AJ51" s="586"/>
      <c r="AK51" s="586"/>
      <c r="AL51" s="586"/>
      <c r="AM51" s="586"/>
      <c r="AN51" s="586"/>
      <c r="AO51" s="586"/>
      <c r="AP51" s="586"/>
      <c r="AQ51" s="586"/>
      <c r="AR51" s="586"/>
    </row>
    <row r="52" spans="17:53" ht="15">
      <c r="Q52" s="129" t="s">
        <v>729</v>
      </c>
      <c r="S52" s="586"/>
      <c r="T52" s="586"/>
      <c r="U52" s="586"/>
      <c r="V52" s="586"/>
      <c r="W52" s="586"/>
      <c r="X52" s="586"/>
      <c r="Y52" s="586"/>
      <c r="Z52" s="586"/>
      <c r="AA52" s="586"/>
      <c r="AB52" s="586"/>
      <c r="AC52" s="586"/>
      <c r="AD52" s="586"/>
      <c r="AE52" s="586"/>
      <c r="AF52" s="586"/>
      <c r="AG52" s="586"/>
      <c r="AH52" s="586"/>
      <c r="AI52" s="586"/>
      <c r="AJ52" s="586"/>
      <c r="AK52" s="586"/>
      <c r="AL52" s="586"/>
      <c r="AM52" s="586"/>
      <c r="AN52" s="586"/>
      <c r="AO52" s="586"/>
      <c r="AP52" s="586"/>
      <c r="AQ52" s="586"/>
      <c r="AR52" s="586"/>
    </row>
    <row r="53" spans="17:53">
      <c r="Q53" t="s">
        <v>730</v>
      </c>
      <c r="S53" s="586">
        <v>0</v>
      </c>
      <c r="T53" s="586">
        <v>49</v>
      </c>
      <c r="U53" s="586">
        <v>74</v>
      </c>
      <c r="V53" s="586">
        <v>74</v>
      </c>
      <c r="W53" s="586">
        <v>123.9</v>
      </c>
      <c r="X53" s="586">
        <v>123.9</v>
      </c>
      <c r="Y53" s="586">
        <v>123.9</v>
      </c>
      <c r="Z53" s="586">
        <v>123.9</v>
      </c>
      <c r="AA53" s="586">
        <v>123.9</v>
      </c>
      <c r="AB53" s="586">
        <v>123.9</v>
      </c>
      <c r="AC53" s="586">
        <v>123.9</v>
      </c>
      <c r="AD53" s="586">
        <v>123.9</v>
      </c>
      <c r="AE53" s="586">
        <v>123.9</v>
      </c>
      <c r="AF53" s="586">
        <v>123.9</v>
      </c>
      <c r="AG53" s="586">
        <v>123.9</v>
      </c>
      <c r="AH53" s="586">
        <v>123.9</v>
      </c>
      <c r="AI53" s="586">
        <v>123.9</v>
      </c>
      <c r="AJ53" s="586">
        <v>74.900000000000006</v>
      </c>
      <c r="AK53" s="586">
        <v>49.9</v>
      </c>
      <c r="AL53" s="586">
        <v>0</v>
      </c>
      <c r="AM53" s="586">
        <v>0</v>
      </c>
      <c r="AN53" s="586">
        <v>0</v>
      </c>
      <c r="AO53" s="586">
        <v>0</v>
      </c>
      <c r="AP53" s="586">
        <v>0</v>
      </c>
      <c r="AQ53" s="586">
        <v>0</v>
      </c>
      <c r="AR53" s="586"/>
    </row>
    <row r="54" spans="17:53">
      <c r="Q54" t="s">
        <v>731</v>
      </c>
      <c r="S54" s="586">
        <v>0</v>
      </c>
      <c r="T54" s="586">
        <v>0</v>
      </c>
      <c r="U54" s="586">
        <v>0</v>
      </c>
      <c r="V54" s="586">
        <v>0</v>
      </c>
      <c r="W54" s="586">
        <v>0</v>
      </c>
      <c r="X54" s="586">
        <v>0</v>
      </c>
      <c r="Y54" s="586">
        <v>0</v>
      </c>
      <c r="Z54" s="586">
        <v>0</v>
      </c>
      <c r="AA54" s="586">
        <v>0</v>
      </c>
      <c r="AB54" s="586">
        <v>0</v>
      </c>
      <c r="AC54" s="586">
        <v>0</v>
      </c>
      <c r="AD54" s="586">
        <v>0</v>
      </c>
      <c r="AE54" s="586">
        <v>0</v>
      </c>
      <c r="AF54" s="586">
        <v>0</v>
      </c>
      <c r="AG54" s="586">
        <v>0</v>
      </c>
      <c r="AH54" s="586">
        <v>0</v>
      </c>
      <c r="AI54" s="586">
        <v>0</v>
      </c>
      <c r="AJ54" s="586">
        <v>0</v>
      </c>
      <c r="AK54" s="586">
        <v>0</v>
      </c>
      <c r="AL54" s="586">
        <v>0</v>
      </c>
      <c r="AM54" s="586">
        <v>0</v>
      </c>
      <c r="AN54" s="586">
        <v>0</v>
      </c>
      <c r="AO54" s="586">
        <v>0</v>
      </c>
      <c r="AP54" s="586">
        <v>0</v>
      </c>
      <c r="AQ54" s="586">
        <v>0</v>
      </c>
      <c r="AR54" s="586"/>
    </row>
    <row r="55" spans="17:53">
      <c r="Q55" t="s">
        <v>732</v>
      </c>
      <c r="S55" s="586">
        <v>2744</v>
      </c>
      <c r="T55" s="586">
        <v>2744</v>
      </c>
      <c r="U55" s="586">
        <v>2744</v>
      </c>
      <c r="V55" s="586">
        <v>2744</v>
      </c>
      <c r="W55" s="586">
        <v>2744</v>
      </c>
      <c r="X55" s="586">
        <v>2744</v>
      </c>
      <c r="Y55" s="586">
        <v>2744</v>
      </c>
      <c r="Z55" s="586">
        <v>2744</v>
      </c>
      <c r="AA55" s="586">
        <v>2744</v>
      </c>
      <c r="AB55" s="586">
        <v>2744</v>
      </c>
      <c r="AC55" s="586">
        <v>2744</v>
      </c>
      <c r="AD55" s="586">
        <v>2744</v>
      </c>
      <c r="AE55" s="586">
        <v>2844</v>
      </c>
      <c r="AF55" s="586">
        <v>2844</v>
      </c>
      <c r="AG55" s="586">
        <v>2844</v>
      </c>
      <c r="AH55" s="586">
        <v>2844</v>
      </c>
      <c r="AI55" s="586">
        <v>2844</v>
      </c>
      <c r="AJ55" s="586">
        <v>2844</v>
      </c>
      <c r="AK55" s="586">
        <v>2844</v>
      </c>
      <c r="AL55" s="586">
        <v>2844</v>
      </c>
      <c r="AM55" s="586">
        <v>2844</v>
      </c>
      <c r="AN55" s="586">
        <v>2844</v>
      </c>
      <c r="AO55" s="586">
        <v>2844</v>
      </c>
      <c r="AP55" s="586">
        <v>2844</v>
      </c>
      <c r="AQ55" s="586">
        <v>2844</v>
      </c>
      <c r="AR55" s="586"/>
    </row>
    <row r="56" spans="17:53">
      <c r="S56" s="586"/>
      <c r="T56" s="586"/>
      <c r="U56" s="586"/>
      <c r="V56" s="586"/>
      <c r="W56" s="586"/>
      <c r="X56" s="586"/>
      <c r="Y56" s="586"/>
      <c r="Z56" s="586"/>
      <c r="AA56" s="586"/>
      <c r="AB56" s="586"/>
      <c r="AC56" s="586"/>
      <c r="AD56" s="586"/>
      <c r="AE56" s="586"/>
      <c r="AF56" s="586"/>
      <c r="AG56" s="586"/>
      <c r="AH56" s="586"/>
      <c r="AI56" s="586"/>
      <c r="AJ56" s="586"/>
      <c r="AK56" s="586"/>
      <c r="AL56" s="586"/>
      <c r="AM56" s="586"/>
      <c r="AN56" s="586"/>
      <c r="AO56" s="586"/>
      <c r="AP56" s="586"/>
      <c r="AQ56" s="586"/>
      <c r="AR56" s="586"/>
    </row>
    <row r="57" spans="17:53">
      <c r="S57" s="586"/>
      <c r="T57" s="586"/>
      <c r="U57" s="586"/>
      <c r="V57" s="586"/>
      <c r="W57" s="586"/>
      <c r="X57" s="586"/>
      <c r="Y57" s="586"/>
      <c r="Z57" s="586"/>
      <c r="AA57" s="586"/>
      <c r="AB57" s="586"/>
      <c r="AC57" s="586"/>
      <c r="AD57" s="586"/>
      <c r="AE57" s="586"/>
      <c r="AF57" s="586"/>
      <c r="AG57" s="586"/>
      <c r="AH57" s="586"/>
      <c r="AI57" s="586"/>
      <c r="AJ57" s="586"/>
      <c r="AK57" s="586"/>
      <c r="AL57" s="586"/>
      <c r="AM57" s="586"/>
      <c r="AN57" s="586"/>
      <c r="AO57" s="586"/>
      <c r="AP57" s="586"/>
      <c r="AQ57" s="586"/>
      <c r="AR57" s="586"/>
    </row>
    <row r="58" spans="17:53" ht="15">
      <c r="Q58" s="129" t="s">
        <v>733</v>
      </c>
      <c r="S58" s="586"/>
      <c r="T58" s="586"/>
      <c r="U58" s="586"/>
      <c r="V58" s="586"/>
      <c r="W58" s="586"/>
      <c r="X58" s="586"/>
      <c r="Y58" s="586"/>
      <c r="Z58" s="586"/>
      <c r="AA58" s="586"/>
      <c r="AB58" s="586"/>
      <c r="AC58" s="586"/>
      <c r="AD58" s="586"/>
      <c r="AE58" s="586"/>
      <c r="AF58" s="586"/>
      <c r="AG58" s="586"/>
      <c r="AH58" s="586"/>
      <c r="AI58" s="586"/>
      <c r="AJ58" s="586"/>
      <c r="AK58" s="586"/>
      <c r="AL58" s="586"/>
      <c r="AM58" s="586"/>
      <c r="AN58" s="586"/>
      <c r="AO58" s="586"/>
      <c r="AP58" s="586"/>
      <c r="AQ58" s="586"/>
      <c r="AR58" s="586"/>
    </row>
    <row r="59" spans="17:53">
      <c r="Q59" s="579" t="s">
        <v>563</v>
      </c>
      <c r="S59" s="586">
        <v>28121</v>
      </c>
      <c r="T59" s="586">
        <v>27991</v>
      </c>
      <c r="U59" s="586">
        <v>26505</v>
      </c>
      <c r="V59" s="586">
        <v>26505</v>
      </c>
      <c r="W59" s="586">
        <v>26875</v>
      </c>
      <c r="X59" s="586">
        <v>27502</v>
      </c>
      <c r="Y59" s="586">
        <v>28460</v>
      </c>
      <c r="Z59" s="586">
        <v>29348</v>
      </c>
      <c r="AA59" s="586">
        <v>30161</v>
      </c>
      <c r="AB59" s="586">
        <v>31643</v>
      </c>
      <c r="AC59" s="586">
        <v>32394</v>
      </c>
      <c r="AD59" s="586">
        <v>34455</v>
      </c>
      <c r="AE59" s="586">
        <v>34735</v>
      </c>
      <c r="AF59" s="586">
        <v>35740</v>
      </c>
      <c r="AG59" s="586">
        <v>36340</v>
      </c>
      <c r="AH59" s="586">
        <v>35932</v>
      </c>
      <c r="AI59" s="586">
        <v>35228</v>
      </c>
      <c r="AJ59" s="586">
        <v>31999</v>
      </c>
      <c r="AK59" s="586">
        <v>31980</v>
      </c>
      <c r="AL59" s="586">
        <v>31170</v>
      </c>
      <c r="AM59" s="586">
        <v>31170</v>
      </c>
      <c r="AN59" s="586">
        <v>31170</v>
      </c>
      <c r="AO59" s="586">
        <v>30290</v>
      </c>
      <c r="AP59" s="586">
        <v>29870</v>
      </c>
      <c r="AQ59" s="586">
        <v>29870</v>
      </c>
      <c r="AR59" s="586"/>
    </row>
    <row r="60" spans="17:53">
      <c r="Q60" s="579" t="s">
        <v>564</v>
      </c>
      <c r="S60" s="586">
        <v>1001</v>
      </c>
      <c r="T60" s="586">
        <v>1001</v>
      </c>
      <c r="U60" s="586">
        <v>701</v>
      </c>
      <c r="V60" s="586">
        <v>701</v>
      </c>
      <c r="W60" s="586">
        <v>1294</v>
      </c>
      <c r="X60" s="586">
        <v>1294</v>
      </c>
      <c r="Y60" s="586">
        <v>993</v>
      </c>
      <c r="Z60" s="586">
        <v>993</v>
      </c>
      <c r="AA60" s="586">
        <v>1292</v>
      </c>
      <c r="AB60" s="586">
        <v>1292</v>
      </c>
      <c r="AC60" s="586">
        <v>1292</v>
      </c>
      <c r="AD60" s="586">
        <v>1592</v>
      </c>
      <c r="AE60" s="586">
        <v>1592</v>
      </c>
      <c r="AF60" s="586">
        <v>1592</v>
      </c>
      <c r="AG60" s="586">
        <v>1891</v>
      </c>
      <c r="AH60" s="586">
        <v>1891</v>
      </c>
      <c r="AI60" s="586">
        <v>1891</v>
      </c>
      <c r="AJ60" s="586">
        <v>2190</v>
      </c>
      <c r="AK60" s="586">
        <v>2190</v>
      </c>
      <c r="AL60" s="586">
        <v>1951</v>
      </c>
      <c r="AM60" s="586">
        <v>1951</v>
      </c>
      <c r="AN60" s="586">
        <v>1816</v>
      </c>
      <c r="AO60" s="586">
        <v>1816</v>
      </c>
      <c r="AP60" s="586">
        <v>1816</v>
      </c>
      <c r="AQ60" s="586">
        <v>1816</v>
      </c>
      <c r="AR60" s="586"/>
    </row>
    <row r="61" spans="17:53">
      <c r="S61" s="586"/>
      <c r="T61" s="586"/>
      <c r="U61" s="586"/>
      <c r="V61" s="586"/>
      <c r="W61" s="586"/>
      <c r="X61" s="586"/>
      <c r="Y61" s="586"/>
      <c r="Z61" s="586"/>
      <c r="AA61" s="586"/>
      <c r="AB61" s="586"/>
      <c r="AC61" s="586"/>
      <c r="AD61" s="586"/>
      <c r="AE61" s="586"/>
      <c r="AF61" s="586"/>
      <c r="AG61" s="586"/>
      <c r="AH61" s="586"/>
      <c r="AI61" s="586"/>
      <c r="AJ61" s="586"/>
      <c r="AK61" s="586"/>
      <c r="AL61" s="586"/>
      <c r="AM61" s="586"/>
      <c r="AN61" s="586"/>
      <c r="AO61" s="586"/>
      <c r="AP61" s="586"/>
      <c r="AQ61" s="586"/>
      <c r="AR61" s="586"/>
    </row>
    <row r="62" spans="17:53">
      <c r="S62" s="586"/>
      <c r="T62" s="586"/>
      <c r="U62" s="586"/>
      <c r="V62" s="586"/>
      <c r="W62" s="586"/>
      <c r="X62" s="586"/>
      <c r="Y62" s="586"/>
      <c r="Z62" s="586"/>
      <c r="AA62" s="586"/>
      <c r="AB62" s="586"/>
      <c r="AC62" s="586"/>
      <c r="AD62" s="586"/>
      <c r="AE62" s="586"/>
      <c r="AF62" s="586"/>
      <c r="AG62" s="586"/>
      <c r="AH62" s="586"/>
      <c r="AI62" s="586"/>
      <c r="AJ62" s="586"/>
      <c r="AK62" s="586"/>
      <c r="AL62" s="586"/>
      <c r="AM62" s="586"/>
      <c r="AN62" s="586"/>
      <c r="AO62" s="586"/>
      <c r="AP62" s="586"/>
      <c r="AQ62" s="586"/>
      <c r="AR62" s="586"/>
    </row>
    <row r="63" spans="17:53">
      <c r="S63" s="586"/>
      <c r="T63" s="586"/>
      <c r="U63" s="586"/>
      <c r="V63" s="586"/>
      <c r="W63" s="586"/>
      <c r="X63" s="586"/>
      <c r="Y63" s="586"/>
      <c r="Z63" s="586"/>
      <c r="AA63" s="586"/>
      <c r="AB63" s="586"/>
      <c r="AC63" s="586"/>
      <c r="AD63" s="586"/>
      <c r="AE63" s="586"/>
      <c r="AF63" s="586"/>
      <c r="AG63" s="586"/>
      <c r="AH63" s="586"/>
      <c r="AI63" s="586"/>
      <c r="AJ63" s="586"/>
      <c r="AK63" s="586"/>
      <c r="AL63" s="586"/>
      <c r="AM63" s="586"/>
      <c r="AN63" s="586"/>
      <c r="AO63" s="586"/>
      <c r="AP63" s="586"/>
      <c r="AQ63" s="586"/>
      <c r="AR63" s="586"/>
    </row>
    <row r="64" spans="17:53">
      <c r="S64" s="586"/>
      <c r="T64" s="586"/>
      <c r="U64" s="586"/>
      <c r="V64" s="586"/>
      <c r="W64" s="586"/>
      <c r="X64" s="586"/>
      <c r="Y64" s="586"/>
      <c r="Z64" s="586"/>
      <c r="AA64" s="586"/>
      <c r="AB64" s="586"/>
      <c r="AC64" s="586"/>
      <c r="AD64" s="586"/>
      <c r="AE64" s="586"/>
      <c r="AF64" s="586"/>
      <c r="AG64" s="586"/>
      <c r="AH64" s="586"/>
      <c r="AI64" s="586"/>
      <c r="AJ64" s="586"/>
      <c r="AK64" s="586"/>
      <c r="AL64" s="586"/>
      <c r="AM64" s="586"/>
      <c r="AN64" s="586"/>
      <c r="AO64" s="586"/>
      <c r="AP64" s="586"/>
      <c r="AQ64" s="586"/>
      <c r="AR64" s="586"/>
    </row>
    <row r="65" spans="17:53" ht="15">
      <c r="Q65" s="224" t="s">
        <v>345</v>
      </c>
    </row>
    <row r="67" spans="17:53" ht="15">
      <c r="Q67" s="150" t="s">
        <v>148</v>
      </c>
      <c r="R67" s="149">
        <v>2015</v>
      </c>
      <c r="S67" s="149">
        <v>2016</v>
      </c>
      <c r="T67" s="149">
        <v>2017</v>
      </c>
      <c r="U67" s="149">
        <v>2018</v>
      </c>
      <c r="V67" s="149">
        <v>2019</v>
      </c>
      <c r="W67" s="149">
        <v>2020</v>
      </c>
      <c r="X67" s="149">
        <v>2021</v>
      </c>
      <c r="Y67" s="149">
        <v>2022</v>
      </c>
      <c r="Z67" s="149">
        <v>2023</v>
      </c>
      <c r="AA67" s="149">
        <v>2024</v>
      </c>
      <c r="AB67" s="149">
        <v>2025</v>
      </c>
      <c r="AC67" s="149">
        <v>2026</v>
      </c>
      <c r="AD67" s="149">
        <v>2027</v>
      </c>
      <c r="AE67" s="149">
        <v>2028</v>
      </c>
      <c r="AF67" s="149">
        <v>2029</v>
      </c>
      <c r="AG67" s="149">
        <v>2030</v>
      </c>
      <c r="AH67" s="149">
        <v>2031</v>
      </c>
      <c r="AI67" s="149">
        <v>2032</v>
      </c>
      <c r="AJ67" s="149">
        <v>2033</v>
      </c>
      <c r="AK67" s="149">
        <v>2034</v>
      </c>
      <c r="AL67" s="149">
        <v>2035</v>
      </c>
      <c r="AM67" s="149">
        <v>2036</v>
      </c>
      <c r="AN67" s="149">
        <v>2037</v>
      </c>
      <c r="AO67" s="149">
        <v>2038</v>
      </c>
      <c r="AP67" s="149">
        <v>2039</v>
      </c>
      <c r="AQ67" s="149">
        <v>2040</v>
      </c>
      <c r="AR67" s="149">
        <v>2041</v>
      </c>
      <c r="AS67" s="149">
        <v>2042</v>
      </c>
      <c r="AT67" s="149">
        <v>2043</v>
      </c>
      <c r="AU67" s="149">
        <v>2044</v>
      </c>
      <c r="AV67" s="149">
        <v>2045</v>
      </c>
      <c r="AW67" s="149">
        <v>2046</v>
      </c>
      <c r="AX67" s="149">
        <v>2047</v>
      </c>
      <c r="AY67" s="149">
        <v>2048</v>
      </c>
      <c r="AZ67" s="149">
        <v>2049</v>
      </c>
      <c r="BA67" s="149">
        <v>2050</v>
      </c>
    </row>
    <row r="68" spans="17:53">
      <c r="Q68" s="585" t="s">
        <v>129</v>
      </c>
      <c r="R68" s="590"/>
      <c r="S68" s="590">
        <v>742.99770000000001</v>
      </c>
      <c r="T68" s="590">
        <v>995.86315602595664</v>
      </c>
      <c r="U68" s="590">
        <v>1004.7724936491344</v>
      </c>
      <c r="V68" s="590">
        <v>1013.2672903480649</v>
      </c>
      <c r="W68" s="590">
        <v>1021.3844132852535</v>
      </c>
      <c r="X68" s="590">
        <v>989.15602013315333</v>
      </c>
      <c r="Y68" s="590">
        <v>1089.6103285542004</v>
      </c>
      <c r="Z68" s="590">
        <v>1057.7440696728206</v>
      </c>
      <c r="AA68" s="590">
        <v>1067.0141853919722</v>
      </c>
      <c r="AB68" s="590">
        <v>1067.0141853919722</v>
      </c>
      <c r="AC68" s="590">
        <v>1067.0141853919722</v>
      </c>
      <c r="AD68" s="590">
        <v>1067.2349618814308</v>
      </c>
      <c r="AE68" s="590">
        <v>1032.2582219999936</v>
      </c>
      <c r="AF68" s="590">
        <v>1034.3899949416425</v>
      </c>
      <c r="AG68" s="590">
        <v>1034.6551171344177</v>
      </c>
      <c r="AH68" s="590">
        <v>1035.2657297565215</v>
      </c>
      <c r="AI68" s="590">
        <v>1035.9685603416617</v>
      </c>
      <c r="AJ68" s="590">
        <v>995.32282450408297</v>
      </c>
      <c r="AK68" s="590">
        <v>996.69402456313787</v>
      </c>
      <c r="AL68" s="590">
        <v>967.38548829570118</v>
      </c>
      <c r="AM68" s="590">
        <v>970.51205735277438</v>
      </c>
      <c r="AN68" s="590">
        <v>972.65211365731238</v>
      </c>
      <c r="AO68" s="590">
        <v>974.76799689863037</v>
      </c>
      <c r="AP68" s="590">
        <v>976.73326484820632</v>
      </c>
      <c r="AQ68" s="590">
        <v>978.53539703885099</v>
      </c>
      <c r="AR68" s="590">
        <v>980.25299349469617</v>
      </c>
      <c r="AS68" s="590">
        <v>982.01647600542481</v>
      </c>
      <c r="AT68" s="590">
        <v>983.96478150524831</v>
      </c>
      <c r="AU68" s="590">
        <v>986.21146468275572</v>
      </c>
      <c r="AV68" s="590">
        <v>988.74267842981681</v>
      </c>
      <c r="AW68" s="590">
        <v>991.88846103640151</v>
      </c>
      <c r="AX68" s="590">
        <v>995.67969213685365</v>
      </c>
      <c r="AY68" s="590">
        <v>1000.2306404971808</v>
      </c>
      <c r="AZ68" s="590">
        <v>1005.7283461631291</v>
      </c>
      <c r="BA68" s="590">
        <v>1012.0300168753469</v>
      </c>
    </row>
    <row r="69" spans="17:53">
      <c r="Q69" s="242" t="s">
        <v>214</v>
      </c>
      <c r="R69" s="590"/>
      <c r="S69" s="590">
        <v>2183.0148992218637</v>
      </c>
      <c r="T69" s="590">
        <v>2389.03505880795</v>
      </c>
      <c r="U69" s="590">
        <v>2415.9393949100795</v>
      </c>
      <c r="V69" s="590">
        <v>2403.698191923484</v>
      </c>
      <c r="W69" s="590">
        <v>2403.9098861776197</v>
      </c>
      <c r="X69" s="590">
        <v>2401.1769747636795</v>
      </c>
      <c r="Y69" s="590">
        <v>2407.1222525206495</v>
      </c>
      <c r="Z69" s="590">
        <v>2596.0914609586348</v>
      </c>
      <c r="AA69" s="590">
        <v>2624.9851213472116</v>
      </c>
      <c r="AB69" s="590">
        <v>2655.2139048468171</v>
      </c>
      <c r="AC69" s="590">
        <v>2700.2470039740892</v>
      </c>
      <c r="AD69" s="590">
        <v>2742.8015920127018</v>
      </c>
      <c r="AE69" s="590">
        <v>2835.1491027818943</v>
      </c>
      <c r="AF69" s="590">
        <v>2894.0899495295321</v>
      </c>
      <c r="AG69" s="590">
        <v>2963.0787121134317</v>
      </c>
      <c r="AH69" s="590">
        <v>3020.6984894112761</v>
      </c>
      <c r="AI69" s="590">
        <v>3065.6333607393062</v>
      </c>
      <c r="AJ69" s="590">
        <v>3112.5201783019829</v>
      </c>
      <c r="AK69" s="590">
        <v>3192.5976770608208</v>
      </c>
      <c r="AL69" s="590">
        <v>3315.1928104174845</v>
      </c>
      <c r="AM69" s="590">
        <v>3412.8209339589639</v>
      </c>
      <c r="AN69" s="590">
        <v>3469.1797410522649</v>
      </c>
      <c r="AO69" s="590">
        <v>3530.2967971531684</v>
      </c>
      <c r="AP69" s="590">
        <v>3593.1252106800639</v>
      </c>
      <c r="AQ69" s="590">
        <v>3711.6172822247013</v>
      </c>
      <c r="AR69" s="590">
        <v>3775.8249735317358</v>
      </c>
      <c r="AS69" s="590">
        <v>3841.8393674799381</v>
      </c>
      <c r="AT69" s="590">
        <v>3910.6238177165833</v>
      </c>
      <c r="AU69" s="590">
        <v>3977.2658751356967</v>
      </c>
      <c r="AV69" s="590">
        <v>4043.8512167040471</v>
      </c>
      <c r="AW69" s="590">
        <v>4109.967587148868</v>
      </c>
      <c r="AX69" s="590">
        <v>4178.0904010468394</v>
      </c>
      <c r="AY69" s="590">
        <v>4245.40757902529</v>
      </c>
      <c r="AZ69" s="590">
        <v>4308.7065202437498</v>
      </c>
      <c r="BA69" s="590">
        <v>4368.340540526573</v>
      </c>
    </row>
    <row r="70" spans="17:53">
      <c r="Q70" s="243" t="s">
        <v>134</v>
      </c>
      <c r="R70" s="590"/>
      <c r="S70" s="590">
        <v>536.13944649556856</v>
      </c>
      <c r="T70" s="590">
        <v>543.84763186530915</v>
      </c>
      <c r="U70" s="590">
        <v>551.47873538135218</v>
      </c>
      <c r="V70" s="590">
        <v>559.03352786223491</v>
      </c>
      <c r="W70" s="590">
        <v>566.51277241830871</v>
      </c>
      <c r="X70" s="590">
        <v>573.91722452882186</v>
      </c>
      <c r="Y70" s="590">
        <v>581.24763211822983</v>
      </c>
      <c r="Z70" s="590">
        <v>588.21151932816747</v>
      </c>
      <c r="AA70" s="590">
        <v>594.4790178171113</v>
      </c>
      <c r="AB70" s="590">
        <v>600.43314138160781</v>
      </c>
      <c r="AC70" s="590">
        <v>606.08955876787968</v>
      </c>
      <c r="AD70" s="590">
        <v>611.46315528483785</v>
      </c>
      <c r="AE70" s="590">
        <v>616.56807197594821</v>
      </c>
      <c r="AF70" s="590">
        <v>621.41774283250288</v>
      </c>
      <c r="AG70" s="590">
        <v>626.02493014622996</v>
      </c>
      <c r="AH70" s="590">
        <v>630.40175809427069</v>
      </c>
      <c r="AI70" s="590">
        <v>634.5597446449093</v>
      </c>
      <c r="AJ70" s="590">
        <v>638.50983186801602</v>
      </c>
      <c r="AK70" s="590">
        <v>642.26241472996742</v>
      </c>
      <c r="AL70" s="590">
        <v>645.82736844882129</v>
      </c>
      <c r="AM70" s="590">
        <v>649.21407448173238</v>
      </c>
      <c r="AN70" s="590">
        <v>652.43144521299791</v>
      </c>
      <c r="AO70" s="590">
        <v>655.48794740770018</v>
      </c>
      <c r="AP70" s="590">
        <v>658.39162449266746</v>
      </c>
      <c r="AQ70" s="590">
        <v>661.1501177233863</v>
      </c>
      <c r="AR70" s="590">
        <v>663.77068629256905</v>
      </c>
      <c r="AS70" s="590">
        <v>666.26022643329281</v>
      </c>
      <c r="AT70" s="590">
        <v>668.62528956698043</v>
      </c>
      <c r="AU70" s="590">
        <v>670.8720995439835</v>
      </c>
      <c r="AV70" s="590">
        <v>673.00656902213655</v>
      </c>
      <c r="AW70" s="590">
        <v>675.03431502638182</v>
      </c>
      <c r="AX70" s="590">
        <v>676.96067373041501</v>
      </c>
      <c r="AY70" s="590">
        <v>678.79071449924641</v>
      </c>
      <c r="AZ70" s="590">
        <v>680.5292532296362</v>
      </c>
      <c r="BA70" s="590">
        <v>682.18086502350661</v>
      </c>
    </row>
    <row r="71" spans="17:53">
      <c r="Q71" s="585" t="s">
        <v>136</v>
      </c>
      <c r="R71" s="590"/>
      <c r="S71" s="590">
        <v>41</v>
      </c>
      <c r="T71" s="590">
        <v>47.5</v>
      </c>
      <c r="U71" s="590">
        <v>47.5</v>
      </c>
      <c r="V71" s="590">
        <v>47.5</v>
      </c>
      <c r="W71" s="590">
        <v>47.5</v>
      </c>
      <c r="X71" s="590">
        <v>47.5</v>
      </c>
      <c r="Y71" s="590">
        <v>47.5</v>
      </c>
      <c r="Z71" s="590">
        <v>47.5</v>
      </c>
      <c r="AA71" s="590">
        <v>47.5</v>
      </c>
      <c r="AB71" s="590">
        <v>47.5</v>
      </c>
      <c r="AC71" s="590">
        <v>47.5</v>
      </c>
      <c r="AD71" s="590">
        <v>47.5</v>
      </c>
      <c r="AE71" s="590">
        <v>47.5</v>
      </c>
      <c r="AF71" s="590">
        <v>47.5</v>
      </c>
      <c r="AG71" s="590">
        <v>47.5</v>
      </c>
      <c r="AH71" s="590">
        <v>47.5</v>
      </c>
      <c r="AI71" s="590">
        <v>47.5</v>
      </c>
      <c r="AJ71" s="590">
        <v>47.5</v>
      </c>
      <c r="AK71" s="590">
        <v>47.5</v>
      </c>
      <c r="AL71" s="590">
        <v>47.5</v>
      </c>
      <c r="AM71" s="590">
        <v>47.5</v>
      </c>
      <c r="AN71" s="590">
        <v>47.5</v>
      </c>
      <c r="AO71" s="590">
        <v>47.5</v>
      </c>
      <c r="AP71" s="590">
        <v>47.5</v>
      </c>
      <c r="AQ71" s="590">
        <v>47.5</v>
      </c>
      <c r="AR71" s="590">
        <v>47.5</v>
      </c>
      <c r="AS71" s="590">
        <v>47.5</v>
      </c>
      <c r="AT71" s="590">
        <v>47.5</v>
      </c>
      <c r="AU71" s="590">
        <v>47.5</v>
      </c>
      <c r="AV71" s="590">
        <v>47.5</v>
      </c>
      <c r="AW71" s="590">
        <v>47.5</v>
      </c>
      <c r="AX71" s="590">
        <v>47.5</v>
      </c>
      <c r="AY71" s="590">
        <v>47.5</v>
      </c>
      <c r="AZ71" s="590">
        <v>47.5</v>
      </c>
      <c r="BA71" s="590">
        <v>47.5</v>
      </c>
    </row>
    <row r="72" spans="17:53">
      <c r="Q72" s="244" t="s">
        <v>138</v>
      </c>
      <c r="R72" s="590"/>
      <c r="S72" s="590">
        <v>742.80000000000007</v>
      </c>
      <c r="T72" s="590">
        <v>742.80000000000007</v>
      </c>
      <c r="U72" s="590">
        <v>742.80000000000007</v>
      </c>
      <c r="V72" s="590">
        <v>742.80000000000007</v>
      </c>
      <c r="W72" s="590">
        <v>742.80000000000007</v>
      </c>
      <c r="X72" s="590">
        <v>742.80000000000007</v>
      </c>
      <c r="Y72" s="590">
        <v>742.80000000000007</v>
      </c>
      <c r="Z72" s="590">
        <v>742.80000000000007</v>
      </c>
      <c r="AA72" s="590">
        <v>742.80000000000007</v>
      </c>
      <c r="AB72" s="590">
        <v>742.80000000000007</v>
      </c>
      <c r="AC72" s="590">
        <v>742.80000000000007</v>
      </c>
      <c r="AD72" s="590">
        <v>742.80000000000007</v>
      </c>
      <c r="AE72" s="590">
        <v>742.80000000000007</v>
      </c>
      <c r="AF72" s="590">
        <v>742.80000000000007</v>
      </c>
      <c r="AG72" s="590">
        <v>742.80000000000007</v>
      </c>
      <c r="AH72" s="590">
        <v>742.80000000000007</v>
      </c>
      <c r="AI72" s="590">
        <v>742.80000000000007</v>
      </c>
      <c r="AJ72" s="590">
        <v>742.80000000000007</v>
      </c>
      <c r="AK72" s="590">
        <v>742.80000000000007</v>
      </c>
      <c r="AL72" s="590">
        <v>742.80000000000007</v>
      </c>
      <c r="AM72" s="590">
        <v>742.80000000000007</v>
      </c>
      <c r="AN72" s="590">
        <v>742.80000000000007</v>
      </c>
      <c r="AO72" s="590">
        <v>742.80000000000007</v>
      </c>
      <c r="AP72" s="590">
        <v>742.80000000000007</v>
      </c>
      <c r="AQ72" s="590">
        <v>742.80000000000007</v>
      </c>
      <c r="AR72" s="590">
        <v>742.80000000000007</v>
      </c>
      <c r="AS72" s="590">
        <v>742.80000000000007</v>
      </c>
      <c r="AT72" s="590">
        <v>742.80000000000007</v>
      </c>
      <c r="AU72" s="590">
        <v>742.80000000000007</v>
      </c>
      <c r="AV72" s="590">
        <v>742.80000000000007</v>
      </c>
      <c r="AW72" s="590">
        <v>742.80000000000007</v>
      </c>
      <c r="AX72" s="590">
        <v>742.80000000000007</v>
      </c>
      <c r="AY72" s="590">
        <v>742.80000000000007</v>
      </c>
      <c r="AZ72" s="590">
        <v>742.80000000000007</v>
      </c>
      <c r="BA72" s="590">
        <v>742.80000000000007</v>
      </c>
    </row>
    <row r="73" spans="17:53">
      <c r="Q73" s="244" t="s">
        <v>139</v>
      </c>
      <c r="R73" s="590"/>
      <c r="S73" s="590">
        <v>4790.6548560035126</v>
      </c>
      <c r="T73" s="590">
        <v>5161.958350386064</v>
      </c>
      <c r="U73" s="590">
        <v>5340.4564953303598</v>
      </c>
      <c r="V73" s="590">
        <v>5462.5298257802269</v>
      </c>
      <c r="W73" s="590">
        <v>5453.7694897075999</v>
      </c>
      <c r="X73" s="590">
        <v>5436.0221704386049</v>
      </c>
      <c r="Y73" s="590">
        <v>5441.8322171330592</v>
      </c>
      <c r="Z73" s="590">
        <v>5467.9081423628677</v>
      </c>
      <c r="AA73" s="590">
        <v>5493.7795616932608</v>
      </c>
      <c r="AB73" s="590">
        <v>5502.0050020176632</v>
      </c>
      <c r="AC73" s="590">
        <v>5525.4704783991319</v>
      </c>
      <c r="AD73" s="590">
        <v>5540.8088866716789</v>
      </c>
      <c r="AE73" s="590">
        <v>5559.0406897618705</v>
      </c>
      <c r="AF73" s="590">
        <v>5568.1557697411881</v>
      </c>
      <c r="AG73" s="590">
        <v>5541.6907385016293</v>
      </c>
      <c r="AH73" s="590">
        <v>5487.5229722216363</v>
      </c>
      <c r="AI73" s="590">
        <v>5444.6153519929157</v>
      </c>
      <c r="AJ73" s="590">
        <v>5341.5878991756981</v>
      </c>
      <c r="AK73" s="590">
        <v>5245.409968203845</v>
      </c>
      <c r="AL73" s="590">
        <v>5184.8072731723105</v>
      </c>
      <c r="AM73" s="590">
        <v>5140.2355074902762</v>
      </c>
      <c r="AN73" s="590">
        <v>4940.0153324948296</v>
      </c>
      <c r="AO73" s="590">
        <v>4626.0435125756512</v>
      </c>
      <c r="AP73" s="590">
        <v>4444.4354146933647</v>
      </c>
      <c r="AQ73" s="590">
        <v>4358.1019884095595</v>
      </c>
      <c r="AR73" s="590">
        <v>4220.5749420852007</v>
      </c>
      <c r="AS73" s="590">
        <v>4079.2625552072195</v>
      </c>
      <c r="AT73" s="590">
        <v>3931.4601765985553</v>
      </c>
      <c r="AU73" s="590">
        <v>3773.5029935781695</v>
      </c>
      <c r="AV73" s="590">
        <v>3600.9867708652587</v>
      </c>
      <c r="AW73" s="590">
        <v>3431.6085216301162</v>
      </c>
      <c r="AX73" s="590">
        <v>3276.81275414827</v>
      </c>
      <c r="AY73" s="590">
        <v>3130.1440078677415</v>
      </c>
      <c r="AZ73" s="590">
        <v>2975.5686367624503</v>
      </c>
      <c r="BA73" s="590">
        <v>2909.8170340802094</v>
      </c>
    </row>
    <row r="74" spans="17:53">
      <c r="Q74" s="245" t="s">
        <v>215</v>
      </c>
      <c r="R74" s="590"/>
      <c r="S74" s="590">
        <v>2794.4655455146894</v>
      </c>
      <c r="T74" s="590">
        <v>2884.9721546031742</v>
      </c>
      <c r="U74" s="590">
        <v>3096.1713728456862</v>
      </c>
      <c r="V74" s="590">
        <v>3178.3929749882386</v>
      </c>
      <c r="W74" s="590">
        <v>3238.0348159277105</v>
      </c>
      <c r="X74" s="590">
        <v>3347.5310767452052</v>
      </c>
      <c r="Y74" s="590">
        <v>3390.5931482600363</v>
      </c>
      <c r="Z74" s="590">
        <v>3424.1039065005257</v>
      </c>
      <c r="AA74" s="590">
        <v>3457.6490827459088</v>
      </c>
      <c r="AB74" s="590">
        <v>3491.930727586122</v>
      </c>
      <c r="AC74" s="590">
        <v>3552.0258077593653</v>
      </c>
      <c r="AD74" s="590">
        <v>3576.9565556252678</v>
      </c>
      <c r="AE74" s="590">
        <v>3608.4027718880857</v>
      </c>
      <c r="AF74" s="590">
        <v>3650.4122919224556</v>
      </c>
      <c r="AG74" s="590">
        <v>3744.4922898533382</v>
      </c>
      <c r="AH74" s="590">
        <v>3816.7533726768943</v>
      </c>
      <c r="AI74" s="590">
        <v>3866.1168354664724</v>
      </c>
      <c r="AJ74" s="590">
        <v>3909.8262610862362</v>
      </c>
      <c r="AK74" s="590">
        <v>3990.625798505946</v>
      </c>
      <c r="AL74" s="590">
        <v>4028.5169553833844</v>
      </c>
      <c r="AM74" s="590">
        <v>4061.3480360111307</v>
      </c>
      <c r="AN74" s="590">
        <v>4065.2366084208693</v>
      </c>
      <c r="AO74" s="590">
        <v>4067.8120626261411</v>
      </c>
      <c r="AP74" s="590">
        <v>4063.3462760369789</v>
      </c>
      <c r="AQ74" s="590">
        <v>4050.8416073164512</v>
      </c>
      <c r="AR74" s="590">
        <v>4050.7471127413628</v>
      </c>
      <c r="AS74" s="590">
        <v>4056.3762484851318</v>
      </c>
      <c r="AT74" s="590">
        <v>4067.7311211285046</v>
      </c>
      <c r="AU74" s="590">
        <v>4083.4862884755576</v>
      </c>
      <c r="AV74" s="590">
        <v>4104.8569843706082</v>
      </c>
      <c r="AW74" s="590">
        <v>4129.7748115983577</v>
      </c>
      <c r="AX74" s="590">
        <v>4160.5409598039269</v>
      </c>
      <c r="AY74" s="590">
        <v>4197.5886542805392</v>
      </c>
      <c r="AZ74" s="590">
        <v>4241.968417565141</v>
      </c>
      <c r="BA74" s="590">
        <v>4292.418508200727</v>
      </c>
    </row>
    <row r="75" spans="17:53">
      <c r="Q75" s="243" t="s">
        <v>141</v>
      </c>
      <c r="R75" s="590"/>
      <c r="S75" s="590">
        <v>2436.3656562199767</v>
      </c>
      <c r="T75" s="590">
        <v>2885.5594884141742</v>
      </c>
      <c r="U75" s="590">
        <v>3451.8013970152861</v>
      </c>
      <c r="V75" s="590">
        <v>4179.8888489437331</v>
      </c>
      <c r="W75" s="590">
        <v>4347.8008184859209</v>
      </c>
      <c r="X75" s="590">
        <v>4508.3845292835549</v>
      </c>
      <c r="Y75" s="590">
        <v>4672.8808801249997</v>
      </c>
      <c r="Z75" s="590">
        <v>4841.4339975007397</v>
      </c>
      <c r="AA75" s="590">
        <v>5078.7079427879617</v>
      </c>
      <c r="AB75" s="590">
        <v>5290.6703708499472</v>
      </c>
      <c r="AC75" s="590">
        <v>5475.8979061515383</v>
      </c>
      <c r="AD75" s="590">
        <v>5670.9155304297401</v>
      </c>
      <c r="AE75" s="590">
        <v>5854.3568201067628</v>
      </c>
      <c r="AF75" s="590">
        <v>6045.9530665357697</v>
      </c>
      <c r="AG75" s="590">
        <v>6169.7644223212101</v>
      </c>
      <c r="AH75" s="590">
        <v>6264.7942469503432</v>
      </c>
      <c r="AI75" s="590">
        <v>6351.1116524880372</v>
      </c>
      <c r="AJ75" s="590">
        <v>6427.9959364483784</v>
      </c>
      <c r="AK75" s="590">
        <v>6494.853610421851</v>
      </c>
      <c r="AL75" s="590">
        <v>6520.2090416888923</v>
      </c>
      <c r="AM75" s="590">
        <v>6540.0917089669174</v>
      </c>
      <c r="AN75" s="590">
        <v>6554.4461666529714</v>
      </c>
      <c r="AO75" s="590">
        <v>6568.8903041053172</v>
      </c>
      <c r="AP75" s="590">
        <v>6583.4246818224929</v>
      </c>
      <c r="AQ75" s="590">
        <v>6589.2781716636164</v>
      </c>
      <c r="AR75" s="590">
        <v>6595.1462809916457</v>
      </c>
      <c r="AS75" s="590">
        <v>6601.0290463552956</v>
      </c>
      <c r="AT75" s="590">
        <v>6606.9265043946571</v>
      </c>
      <c r="AU75" s="590">
        <v>6612.8386918414162</v>
      </c>
      <c r="AV75" s="590">
        <v>6618.7656455190954</v>
      </c>
      <c r="AW75" s="590">
        <v>6624.7074023432697</v>
      </c>
      <c r="AX75" s="590">
        <v>6630.6639993218059</v>
      </c>
      <c r="AY75" s="590">
        <v>6636.6354735550904</v>
      </c>
      <c r="AZ75" s="590">
        <v>6642.6218622362576</v>
      </c>
      <c r="BA75" s="590">
        <v>6648.6232026514308</v>
      </c>
    </row>
    <row r="76" spans="17:53">
      <c r="Q76" s="243" t="s">
        <v>140</v>
      </c>
      <c r="R76" s="590"/>
      <c r="S76" s="590">
        <v>11313.874994769996</v>
      </c>
      <c r="T76" s="590">
        <v>12063.747496208805</v>
      </c>
      <c r="U76" s="590">
        <v>12470.83044314687</v>
      </c>
      <c r="V76" s="590">
        <v>12763.849981519048</v>
      </c>
      <c r="W76" s="590">
        <v>12998.161225197424</v>
      </c>
      <c r="X76" s="590">
        <v>13222.97051503858</v>
      </c>
      <c r="Y76" s="590">
        <v>13438.578680511897</v>
      </c>
      <c r="Z76" s="590">
        <v>13707.214393932298</v>
      </c>
      <c r="AA76" s="590">
        <v>14015.324499442369</v>
      </c>
      <c r="AB76" s="590">
        <v>14326.908941880771</v>
      </c>
      <c r="AC76" s="590">
        <v>14626.901913137235</v>
      </c>
      <c r="AD76" s="590">
        <v>14889.293787404564</v>
      </c>
      <c r="AE76" s="590">
        <v>15150.351910160691</v>
      </c>
      <c r="AF76" s="590">
        <v>15322.924409080297</v>
      </c>
      <c r="AG76" s="590">
        <v>15417.294388297883</v>
      </c>
      <c r="AH76" s="590">
        <v>15500.5914117051</v>
      </c>
      <c r="AI76" s="590">
        <v>15564.749884318422</v>
      </c>
      <c r="AJ76" s="590">
        <v>15608.55019472622</v>
      </c>
      <c r="AK76" s="590">
        <v>15629.924881668307</v>
      </c>
      <c r="AL76" s="590">
        <v>15580.11774491076</v>
      </c>
      <c r="AM76" s="590">
        <v>15472.522558504632</v>
      </c>
      <c r="AN76" s="590">
        <v>15272.37049154229</v>
      </c>
      <c r="AO76" s="590">
        <v>14987.302409907948</v>
      </c>
      <c r="AP76" s="590">
        <v>14627.353842608294</v>
      </c>
      <c r="AQ76" s="590">
        <v>14119.141913691337</v>
      </c>
      <c r="AR76" s="590">
        <v>13652.758224067013</v>
      </c>
      <c r="AS76" s="590">
        <v>13372.937018063238</v>
      </c>
      <c r="AT76" s="590">
        <v>13181.713144706495</v>
      </c>
      <c r="AU76" s="590">
        <v>13069.045572963456</v>
      </c>
      <c r="AV76" s="590">
        <v>13027.752012400879</v>
      </c>
      <c r="AW76" s="590">
        <v>12989.071009983387</v>
      </c>
      <c r="AX76" s="590">
        <v>12952.950314548079</v>
      </c>
      <c r="AY76" s="590">
        <v>12919.338719955331</v>
      </c>
      <c r="AZ76" s="590">
        <v>12948.429555417906</v>
      </c>
      <c r="BA76" s="590">
        <v>12978.122825992778</v>
      </c>
    </row>
    <row r="77" spans="17:53">
      <c r="Q77" s="243" t="s">
        <v>124</v>
      </c>
      <c r="R77" s="591"/>
      <c r="S77" s="591">
        <v>845</v>
      </c>
      <c r="T77" s="591">
        <v>912</v>
      </c>
      <c r="U77" s="591">
        <v>1288</v>
      </c>
      <c r="V77" s="591">
        <v>2448</v>
      </c>
      <c r="W77" s="591">
        <v>2831</v>
      </c>
      <c r="X77" s="591">
        <v>2830</v>
      </c>
      <c r="Y77" s="591">
        <v>2830</v>
      </c>
      <c r="Z77" s="591">
        <v>2830</v>
      </c>
      <c r="AA77" s="591">
        <v>2830</v>
      </c>
      <c r="AB77" s="591">
        <v>2880</v>
      </c>
      <c r="AC77" s="591">
        <v>2880</v>
      </c>
      <c r="AD77" s="591">
        <v>2855</v>
      </c>
      <c r="AE77" s="591">
        <v>2855</v>
      </c>
      <c r="AF77" s="591">
        <v>2850</v>
      </c>
      <c r="AG77" s="591">
        <v>2850</v>
      </c>
      <c r="AH77" s="591">
        <v>2849</v>
      </c>
      <c r="AI77" s="591">
        <v>2839</v>
      </c>
      <c r="AJ77" s="591">
        <v>2788</v>
      </c>
      <c r="AK77" s="591">
        <v>2714</v>
      </c>
      <c r="AL77" s="591">
        <v>2337</v>
      </c>
      <c r="AM77" s="591">
        <v>2336</v>
      </c>
      <c r="AN77" s="591">
        <v>2340</v>
      </c>
      <c r="AO77" s="591">
        <v>2346</v>
      </c>
      <c r="AP77" s="591">
        <v>2353</v>
      </c>
      <c r="AQ77" s="591">
        <v>2362</v>
      </c>
      <c r="AR77" s="591">
        <v>2362</v>
      </c>
      <c r="AS77" s="591">
        <v>2361</v>
      </c>
      <c r="AT77" s="591">
        <v>2360</v>
      </c>
      <c r="AU77" s="591">
        <v>2358</v>
      </c>
      <c r="AV77" s="591">
        <v>2355</v>
      </c>
      <c r="AW77" s="591">
        <v>2352</v>
      </c>
      <c r="AX77" s="591">
        <v>2348</v>
      </c>
      <c r="AY77" s="591">
        <v>2342</v>
      </c>
      <c r="AZ77" s="591">
        <v>2335</v>
      </c>
      <c r="BA77" s="591">
        <v>2326</v>
      </c>
    </row>
    <row r="78" spans="17:53" ht="15">
      <c r="Q78" s="246" t="s">
        <v>147</v>
      </c>
      <c r="R78" s="247"/>
      <c r="S78" s="231">
        <f>SUM(S68:S77)</f>
        <v>26426.313098225604</v>
      </c>
      <c r="T78" s="231">
        <f t="shared" ref="T78:BA78" si="17">SUM(T68:T77)</f>
        <v>28627.283336311433</v>
      </c>
      <c r="U78" s="231">
        <f t="shared" si="17"/>
        <v>30409.750332278767</v>
      </c>
      <c r="V78" s="231">
        <f t="shared" si="17"/>
        <v>32798.960641365033</v>
      </c>
      <c r="W78" s="231">
        <f t="shared" si="17"/>
        <v>33650.873421199838</v>
      </c>
      <c r="X78" s="231">
        <f t="shared" si="17"/>
        <v>34099.458510931603</v>
      </c>
      <c r="Y78" s="231">
        <f t="shared" si="17"/>
        <v>34642.165139223071</v>
      </c>
      <c r="Z78" s="231">
        <f t="shared" si="17"/>
        <v>35303.007490256052</v>
      </c>
      <c r="AA78" s="231">
        <f t="shared" si="17"/>
        <v>35952.239411225797</v>
      </c>
      <c r="AB78" s="231">
        <f t="shared" si="17"/>
        <v>36604.476273954904</v>
      </c>
      <c r="AC78" s="231">
        <f t="shared" si="17"/>
        <v>37223.946853581212</v>
      </c>
      <c r="AD78" s="231">
        <f t="shared" si="17"/>
        <v>37744.774469310214</v>
      </c>
      <c r="AE78" s="231">
        <f t="shared" si="17"/>
        <v>38301.427588675244</v>
      </c>
      <c r="AF78" s="231">
        <f t="shared" si="17"/>
        <v>38777.643224583386</v>
      </c>
      <c r="AG78" s="231">
        <f t="shared" si="17"/>
        <v>39137.300598368136</v>
      </c>
      <c r="AH78" s="231">
        <f t="shared" si="17"/>
        <v>39395.327980816044</v>
      </c>
      <c r="AI78" s="231">
        <f t="shared" si="17"/>
        <v>39592.055389991729</v>
      </c>
      <c r="AJ78" s="231">
        <f t="shared" si="17"/>
        <v>39612.61312611062</v>
      </c>
      <c r="AK78" s="231">
        <f t="shared" si="17"/>
        <v>39696.66837515388</v>
      </c>
      <c r="AL78" s="231">
        <f t="shared" si="17"/>
        <v>39369.356682317353</v>
      </c>
      <c r="AM78" s="231">
        <f t="shared" si="17"/>
        <v>39373.044876766427</v>
      </c>
      <c r="AN78" s="231">
        <f t="shared" si="17"/>
        <v>39056.631899033535</v>
      </c>
      <c r="AO78" s="231">
        <f t="shared" si="17"/>
        <v>38546.901030674562</v>
      </c>
      <c r="AP78" s="231">
        <f t="shared" si="17"/>
        <v>38090.110315182072</v>
      </c>
      <c r="AQ78" s="231">
        <f t="shared" si="17"/>
        <v>37620.966478067901</v>
      </c>
      <c r="AR78" s="231">
        <f t="shared" si="17"/>
        <v>37091.375213204221</v>
      </c>
      <c r="AS78" s="231">
        <f t="shared" si="17"/>
        <v>36751.020938029542</v>
      </c>
      <c r="AT78" s="231">
        <f t="shared" si="17"/>
        <v>36501.344835617027</v>
      </c>
      <c r="AU78" s="231">
        <f t="shared" si="17"/>
        <v>36321.522986221033</v>
      </c>
      <c r="AV78" s="231">
        <f t="shared" si="17"/>
        <v>36203.261877311845</v>
      </c>
      <c r="AW78" s="231">
        <f t="shared" si="17"/>
        <v>36094.352108766783</v>
      </c>
      <c r="AX78" s="231">
        <f t="shared" si="17"/>
        <v>36009.998794736188</v>
      </c>
      <c r="AY78" s="231">
        <f t="shared" si="17"/>
        <v>35940.435789680421</v>
      </c>
      <c r="AZ78" s="231">
        <f t="shared" si="17"/>
        <v>35928.85259161827</v>
      </c>
      <c r="BA78" s="231">
        <f t="shared" si="17"/>
        <v>36007.832993350574</v>
      </c>
    </row>
    <row r="80" spans="17:53" ht="15">
      <c r="Q80" s="635" t="s">
        <v>761</v>
      </c>
    </row>
    <row r="92" spans="54:54" ht="15">
      <c r="BB92" s="231">
        <f>SUM(BA68:BA77)</f>
        <v>36007.832993350574</v>
      </c>
    </row>
  </sheetData>
  <pageMargins left="0.7" right="0.7" top="0.75" bottom="0.75" header="0.3" footer="0.3"/>
  <pageSetup paperSize="9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137"/>
  <sheetViews>
    <sheetView showGridLines="0" zoomScale="85" zoomScaleNormal="85" workbookViewId="0">
      <selection activeCell="AY3" sqref="AY3"/>
    </sheetView>
  </sheetViews>
  <sheetFormatPr defaultColWidth="9" defaultRowHeight="14.25"/>
  <cols>
    <col min="1" max="16" width="9" style="225"/>
    <col min="17" max="17" width="28.125" style="225" customWidth="1"/>
    <col min="18" max="18" width="11.875" style="225" bestFit="1" customWidth="1"/>
    <col min="19" max="19" width="11.5" style="225" bestFit="1" customWidth="1"/>
    <col min="20" max="21" width="13.875" style="225" bestFit="1" customWidth="1"/>
    <col min="22" max="22" width="13.125" style="225" bestFit="1" customWidth="1"/>
    <col min="23" max="24" width="13.5" style="225" bestFit="1" customWidth="1"/>
    <col min="25" max="25" width="13.875" style="225" bestFit="1" customWidth="1"/>
    <col min="26" max="26" width="13.5" style="225" bestFit="1" customWidth="1"/>
    <col min="27" max="27" width="13.125" style="225" bestFit="1" customWidth="1"/>
    <col min="28" max="28" width="13.5" style="225" bestFit="1" customWidth="1"/>
    <col min="29" max="30" width="13.875" style="225" bestFit="1" customWidth="1"/>
    <col min="31" max="33" width="13.5" style="225" bestFit="1" customWidth="1"/>
    <col min="34" max="34" width="13.125" style="225" bestFit="1" customWidth="1"/>
    <col min="35" max="35" width="13.5" style="225" bestFit="1" customWidth="1"/>
    <col min="36" max="39" width="13.875" style="225" bestFit="1" customWidth="1"/>
    <col min="40" max="40" width="13.5" style="225" bestFit="1" customWidth="1"/>
    <col min="41" max="41" width="13.875" style="225" bestFit="1" customWidth="1"/>
    <col min="42" max="42" width="13.5" style="225" bestFit="1" customWidth="1"/>
    <col min="43" max="43" width="13.875" style="225" bestFit="1" customWidth="1"/>
    <col min="44" max="44" width="12.75" style="225" bestFit="1" customWidth="1"/>
    <col min="45" max="46" width="13.5" style="225" bestFit="1" customWidth="1"/>
    <col min="47" max="47" width="13.875" style="225" bestFit="1" customWidth="1"/>
    <col min="48" max="48" width="13.5" style="225" bestFit="1" customWidth="1"/>
    <col min="49" max="52" width="13.875" style="225" bestFit="1" customWidth="1"/>
    <col min="53" max="53" width="13.5" style="225" bestFit="1" customWidth="1"/>
    <col min="54" max="16384" width="9" style="225"/>
  </cols>
  <sheetData>
    <row r="1" spans="1:53" ht="15.75">
      <c r="A1" s="636" t="s">
        <v>399</v>
      </c>
    </row>
    <row r="2" spans="1:53" ht="15">
      <c r="A2" s="224"/>
    </row>
    <row r="3" spans="1:53" ht="15">
      <c r="A3" s="224"/>
    </row>
    <row r="4" spans="1:53" ht="15">
      <c r="Q4" s="224" t="s">
        <v>396</v>
      </c>
    </row>
    <row r="6" spans="1:53" ht="15">
      <c r="Q6" s="149" t="s">
        <v>148</v>
      </c>
      <c r="R6" s="149">
        <v>2015</v>
      </c>
      <c r="S6" s="149">
        <v>2016</v>
      </c>
      <c r="T6" s="149">
        <v>2017</v>
      </c>
      <c r="U6" s="149">
        <v>2018</v>
      </c>
      <c r="V6" s="149">
        <v>2019</v>
      </c>
      <c r="W6" s="149">
        <v>2020</v>
      </c>
      <c r="X6" s="149">
        <v>2021</v>
      </c>
      <c r="Y6" s="149">
        <v>2022</v>
      </c>
      <c r="Z6" s="149">
        <v>2023</v>
      </c>
      <c r="AA6" s="149">
        <v>2024</v>
      </c>
      <c r="AB6" s="149">
        <v>2025</v>
      </c>
      <c r="AC6" s="149">
        <v>2026</v>
      </c>
      <c r="AD6" s="149">
        <v>2027</v>
      </c>
      <c r="AE6" s="149">
        <v>2028</v>
      </c>
      <c r="AF6" s="149">
        <v>2029</v>
      </c>
      <c r="AG6" s="149">
        <v>2030</v>
      </c>
      <c r="AH6" s="149">
        <v>2031</v>
      </c>
      <c r="AI6" s="149">
        <v>2032</v>
      </c>
      <c r="AJ6" s="149">
        <v>2033</v>
      </c>
      <c r="AK6" s="149">
        <v>2034</v>
      </c>
      <c r="AL6" s="149">
        <v>2035</v>
      </c>
      <c r="AM6" s="149">
        <v>2036</v>
      </c>
      <c r="AN6" s="149">
        <v>2037</v>
      </c>
      <c r="AO6" s="149">
        <v>2038</v>
      </c>
      <c r="AP6" s="149">
        <v>2039</v>
      </c>
      <c r="AQ6" s="149">
        <v>2040</v>
      </c>
      <c r="AR6" s="149">
        <v>2041</v>
      </c>
      <c r="AS6" s="149">
        <v>2042</v>
      </c>
      <c r="AT6" s="149">
        <v>2043</v>
      </c>
      <c r="AU6" s="149">
        <v>2044</v>
      </c>
      <c r="AV6" s="149">
        <v>2045</v>
      </c>
      <c r="AW6" s="149">
        <v>2046</v>
      </c>
      <c r="AX6" s="149">
        <v>2047</v>
      </c>
      <c r="AY6" s="149">
        <v>2048</v>
      </c>
      <c r="AZ6" s="149">
        <v>2049</v>
      </c>
      <c r="BA6" s="149">
        <v>2050</v>
      </c>
    </row>
    <row r="7" spans="1:53">
      <c r="Q7" s="226" t="s">
        <v>129</v>
      </c>
      <c r="R7" s="227"/>
      <c r="S7" s="109">
        <v>17.84702313565278</v>
      </c>
      <c r="T7" s="109">
        <v>19.19688485141257</v>
      </c>
      <c r="U7" s="109">
        <v>19.201812319146818</v>
      </c>
      <c r="V7" s="109">
        <v>18.766886487446762</v>
      </c>
      <c r="W7" s="109">
        <v>18.742435316312186</v>
      </c>
      <c r="X7" s="109">
        <v>18.605621300686444</v>
      </c>
      <c r="Y7" s="109">
        <v>18.776534419468035</v>
      </c>
      <c r="Z7" s="109">
        <v>19.064327987638865</v>
      </c>
      <c r="AA7" s="109">
        <v>19.079645687963534</v>
      </c>
      <c r="AB7" s="109">
        <v>19.061528801391908</v>
      </c>
      <c r="AC7" s="109">
        <v>18.700520726185946</v>
      </c>
      <c r="AD7" s="109">
        <v>18.238764882659616</v>
      </c>
      <c r="AE7" s="109">
        <v>3.8272315077728791</v>
      </c>
      <c r="AF7" s="109">
        <v>3.8357995539122349</v>
      </c>
      <c r="AG7" s="109">
        <v>3.8240584270796383</v>
      </c>
      <c r="AH7" s="109">
        <v>3.8197214227446494</v>
      </c>
      <c r="AI7" s="109">
        <v>3.8182663742237253</v>
      </c>
      <c r="AJ7" s="109">
        <v>3.5811116088988726</v>
      </c>
      <c r="AK7" s="109">
        <v>3.5793437550286988</v>
      </c>
      <c r="AL7" s="109">
        <v>3.4092710348734165</v>
      </c>
      <c r="AM7" s="109">
        <v>3.4285271067145864</v>
      </c>
      <c r="AN7" s="109">
        <v>3.4416389691664264</v>
      </c>
      <c r="AO7" s="109">
        <v>3.4550172124417315</v>
      </c>
      <c r="AP7" s="109">
        <v>3.4685866125255842</v>
      </c>
      <c r="AQ7" s="109">
        <v>3.4825170450439416</v>
      </c>
      <c r="AR7" s="109">
        <v>3.2337272709853728</v>
      </c>
      <c r="AS7" s="109">
        <v>3.2439118942244463</v>
      </c>
      <c r="AT7" s="109">
        <v>3.260737650896651</v>
      </c>
      <c r="AU7" s="109">
        <v>3.2758216242815514</v>
      </c>
      <c r="AV7" s="109">
        <v>3.2932628095969072</v>
      </c>
      <c r="AW7" s="109">
        <v>3.3140691802089961</v>
      </c>
      <c r="AX7" s="109">
        <v>3.3366098169380223</v>
      </c>
      <c r="AY7" s="109">
        <v>3.3690775641008663</v>
      </c>
      <c r="AZ7" s="109">
        <v>3.4063978219550783</v>
      </c>
      <c r="BA7" s="110">
        <v>3.4445917425144295</v>
      </c>
    </row>
    <row r="8" spans="1:53">
      <c r="Q8" s="226" t="s">
        <v>130</v>
      </c>
      <c r="R8" s="227"/>
      <c r="S8" s="109">
        <v>0</v>
      </c>
      <c r="T8" s="109">
        <v>0</v>
      </c>
      <c r="U8" s="109">
        <v>0</v>
      </c>
      <c r="V8" s="109">
        <v>0</v>
      </c>
      <c r="W8" s="109">
        <v>0</v>
      </c>
      <c r="X8" s="109">
        <v>0</v>
      </c>
      <c r="Y8" s="109">
        <v>0</v>
      </c>
      <c r="Z8" s="109">
        <v>0</v>
      </c>
      <c r="AA8" s="109">
        <v>0</v>
      </c>
      <c r="AB8" s="109">
        <v>0</v>
      </c>
      <c r="AC8" s="109">
        <v>0</v>
      </c>
      <c r="AD8" s="109">
        <v>0</v>
      </c>
      <c r="AE8" s="109">
        <v>0</v>
      </c>
      <c r="AF8" s="109">
        <v>0</v>
      </c>
      <c r="AG8" s="109">
        <v>0</v>
      </c>
      <c r="AH8" s="109">
        <v>0</v>
      </c>
      <c r="AI8" s="109">
        <v>0</v>
      </c>
      <c r="AJ8" s="109">
        <v>0</v>
      </c>
      <c r="AK8" s="109">
        <v>0</v>
      </c>
      <c r="AL8" s="109">
        <v>0</v>
      </c>
      <c r="AM8" s="109">
        <v>0</v>
      </c>
      <c r="AN8" s="109">
        <v>0</v>
      </c>
      <c r="AO8" s="109">
        <v>0</v>
      </c>
      <c r="AP8" s="109">
        <v>0</v>
      </c>
      <c r="AQ8" s="109">
        <v>0</v>
      </c>
      <c r="AR8" s="109">
        <v>0</v>
      </c>
      <c r="AS8" s="109">
        <v>0</v>
      </c>
      <c r="AT8" s="109">
        <v>0</v>
      </c>
      <c r="AU8" s="109">
        <v>0</v>
      </c>
      <c r="AV8" s="109">
        <v>0</v>
      </c>
      <c r="AW8" s="109">
        <v>0</v>
      </c>
      <c r="AX8" s="109">
        <v>0</v>
      </c>
      <c r="AY8" s="109">
        <v>0</v>
      </c>
      <c r="AZ8" s="109">
        <v>0</v>
      </c>
      <c r="BA8" s="110">
        <v>0</v>
      </c>
    </row>
    <row r="9" spans="1:53">
      <c r="Q9" s="228" t="s">
        <v>131</v>
      </c>
      <c r="R9" s="227"/>
      <c r="S9" s="109">
        <v>19.893871460515228</v>
      </c>
      <c r="T9" s="109">
        <v>18.010722893000001</v>
      </c>
      <c r="U9" s="109">
        <v>17.290607990000002</v>
      </c>
      <c r="V9" s="109">
        <v>16.231980673410003</v>
      </c>
      <c r="W9" s="109">
        <v>15.791123334400002</v>
      </c>
      <c r="X9" s="109">
        <v>16.581708893599998</v>
      </c>
      <c r="Y9" s="109">
        <v>16.1775246612</v>
      </c>
      <c r="Z9" s="109">
        <v>16.573564199000003</v>
      </c>
      <c r="AA9" s="109">
        <v>16.929130485999998</v>
      </c>
      <c r="AB9" s="109">
        <v>16.801772733500002</v>
      </c>
      <c r="AC9" s="109">
        <v>16.438659727000001</v>
      </c>
      <c r="AD9" s="109">
        <v>16.318666076</v>
      </c>
      <c r="AE9" s="109">
        <v>16.622325316999998</v>
      </c>
      <c r="AF9" s="109">
        <v>15.268537991900004</v>
      </c>
      <c r="AG9" s="109">
        <v>8.0881816189999984</v>
      </c>
      <c r="AH9" s="109">
        <v>8.0002840160000002</v>
      </c>
      <c r="AI9" s="109">
        <v>8.0516497719999993</v>
      </c>
      <c r="AJ9" s="109">
        <v>8.0102206076000009</v>
      </c>
      <c r="AK9" s="109">
        <v>7.9916027579999991</v>
      </c>
      <c r="AL9" s="109">
        <v>8.0341155200000021</v>
      </c>
      <c r="AM9" s="109">
        <v>8.2042256580000004</v>
      </c>
      <c r="AN9" s="109">
        <v>8.382972710999999</v>
      </c>
      <c r="AO9" s="109">
        <v>8.7388091610000007</v>
      </c>
      <c r="AP9" s="109">
        <v>8.5232997679999993</v>
      </c>
      <c r="AQ9" s="109">
        <v>8.769715412</v>
      </c>
      <c r="AR9" s="109">
        <v>8.9980764180000019</v>
      </c>
      <c r="AS9" s="109">
        <v>9.2005884389999988</v>
      </c>
      <c r="AT9" s="109">
        <v>9.4323391580000013</v>
      </c>
      <c r="AU9" s="109">
        <v>9.5573325290000017</v>
      </c>
      <c r="AV9" s="109">
        <v>9.7577783929999988</v>
      </c>
      <c r="AW9" s="109">
        <v>9.930825703</v>
      </c>
      <c r="AX9" s="109">
        <v>10.1300035799</v>
      </c>
      <c r="AY9" s="109">
        <v>10.353637622999997</v>
      </c>
      <c r="AZ9" s="109">
        <v>10.453399330000002</v>
      </c>
      <c r="BA9" s="110">
        <v>10.651674201999999</v>
      </c>
    </row>
    <row r="10" spans="1:53">
      <c r="Q10" s="226" t="s">
        <v>132</v>
      </c>
      <c r="R10" s="227"/>
      <c r="S10" s="109">
        <v>122.1</v>
      </c>
      <c r="T10" s="109">
        <v>128.5059706351999</v>
      </c>
      <c r="U10" s="109">
        <v>105.50805110174991</v>
      </c>
      <c r="V10" s="109">
        <v>91.653299597819952</v>
      </c>
      <c r="W10" s="109">
        <v>85.028989867620027</v>
      </c>
      <c r="X10" s="109">
        <v>102.20755967548992</v>
      </c>
      <c r="Y10" s="109">
        <v>107.02590821945992</v>
      </c>
      <c r="Z10" s="109">
        <v>112.92212759835991</v>
      </c>
      <c r="AA10" s="109">
        <v>118.09579796579997</v>
      </c>
      <c r="AB10" s="109">
        <v>127.26400857279981</v>
      </c>
      <c r="AC10" s="109">
        <v>131.50641635538997</v>
      </c>
      <c r="AD10" s="109">
        <v>140.5460481960101</v>
      </c>
      <c r="AE10" s="109">
        <v>143.06981739435997</v>
      </c>
      <c r="AF10" s="109">
        <v>144.98064155298002</v>
      </c>
      <c r="AG10" s="109">
        <v>155.34926436165992</v>
      </c>
      <c r="AH10" s="109">
        <v>149.7954599397566</v>
      </c>
      <c r="AI10" s="109">
        <v>144.13604111670008</v>
      </c>
      <c r="AJ10" s="109">
        <v>131.04418000799998</v>
      </c>
      <c r="AK10" s="109">
        <v>130.60845188529996</v>
      </c>
      <c r="AL10" s="109">
        <v>119.70614849340005</v>
      </c>
      <c r="AM10" s="109">
        <v>117.26437954632991</v>
      </c>
      <c r="AN10" s="109">
        <v>117.78371438333996</v>
      </c>
      <c r="AO10" s="109">
        <v>117.71348030540004</v>
      </c>
      <c r="AP10" s="109">
        <v>116.28078281096994</v>
      </c>
      <c r="AQ10" s="109">
        <v>116.82192079099997</v>
      </c>
      <c r="AR10" s="109">
        <v>119.37648889689999</v>
      </c>
      <c r="AS10" s="109">
        <v>121.56039579943001</v>
      </c>
      <c r="AT10" s="109">
        <v>123.63607247499992</v>
      </c>
      <c r="AU10" s="109">
        <v>121.72727568739994</v>
      </c>
      <c r="AV10" s="109">
        <v>123.20229542009992</v>
      </c>
      <c r="AW10" s="109">
        <v>124.53955714669996</v>
      </c>
      <c r="AX10" s="109">
        <v>125.7813103772001</v>
      </c>
      <c r="AY10" s="109">
        <v>127.13123958670002</v>
      </c>
      <c r="AZ10" s="109">
        <v>125.35316288350006</v>
      </c>
      <c r="BA10" s="110">
        <v>126.8939009147</v>
      </c>
    </row>
    <row r="11" spans="1:53">
      <c r="Q11" s="228" t="s">
        <v>133</v>
      </c>
      <c r="R11" s="227"/>
      <c r="S11" s="109">
        <v>24</v>
      </c>
      <c r="T11" s="109">
        <v>5.5234551768999971</v>
      </c>
      <c r="U11" s="109">
        <v>21.389758359000002</v>
      </c>
      <c r="V11" s="109">
        <v>30.892200527000004</v>
      </c>
      <c r="W11" s="109">
        <v>38.4782072</v>
      </c>
      <c r="X11" s="109">
        <v>31.225556300000001</v>
      </c>
      <c r="Y11" s="109">
        <v>19.312160600000006</v>
      </c>
      <c r="Z11" s="109">
        <v>19.549683800000004</v>
      </c>
      <c r="AA11" s="109">
        <v>8.6936486999999989</v>
      </c>
      <c r="AB11" s="109">
        <v>0</v>
      </c>
      <c r="AC11" s="109">
        <v>0</v>
      </c>
      <c r="AD11" s="109">
        <v>0</v>
      </c>
      <c r="AE11" s="109">
        <v>0</v>
      </c>
      <c r="AF11" s="109">
        <v>0</v>
      </c>
      <c r="AG11" s="109">
        <v>0</v>
      </c>
      <c r="AH11" s="109">
        <v>0</v>
      </c>
      <c r="AI11" s="109">
        <v>0</v>
      </c>
      <c r="AJ11" s="109">
        <v>0</v>
      </c>
      <c r="AK11" s="109">
        <v>0</v>
      </c>
      <c r="AL11" s="109">
        <v>0</v>
      </c>
      <c r="AM11" s="109">
        <v>0</v>
      </c>
      <c r="AN11" s="109">
        <v>0</v>
      </c>
      <c r="AO11" s="109">
        <v>0</v>
      </c>
      <c r="AP11" s="109">
        <v>0</v>
      </c>
      <c r="AQ11" s="109">
        <v>0</v>
      </c>
      <c r="AR11" s="109">
        <v>0</v>
      </c>
      <c r="AS11" s="109">
        <v>0</v>
      </c>
      <c r="AT11" s="109">
        <v>0</v>
      </c>
      <c r="AU11" s="109">
        <v>0</v>
      </c>
      <c r="AV11" s="109">
        <v>0</v>
      </c>
      <c r="AW11" s="109">
        <v>0</v>
      </c>
      <c r="AX11" s="109">
        <v>0</v>
      </c>
      <c r="AY11" s="109">
        <v>0</v>
      </c>
      <c r="AZ11" s="109">
        <v>0</v>
      </c>
      <c r="BA11" s="110">
        <v>0</v>
      </c>
    </row>
    <row r="12" spans="1:53">
      <c r="Q12" s="228" t="s">
        <v>134</v>
      </c>
      <c r="R12" s="227"/>
      <c r="S12" s="109">
        <v>4.7</v>
      </c>
      <c r="T12" s="109">
        <v>6.5071360939999865</v>
      </c>
      <c r="U12" s="109">
        <v>6.5070704800000092</v>
      </c>
      <c r="V12" s="109">
        <v>6.5070462610000002</v>
      </c>
      <c r="W12" s="109">
        <v>6.507021596000012</v>
      </c>
      <c r="X12" s="109">
        <v>6.5088343810000096</v>
      </c>
      <c r="Y12" s="109">
        <v>6.5088351690000037</v>
      </c>
      <c r="Z12" s="109">
        <v>6.5088351750000024</v>
      </c>
      <c r="AA12" s="109">
        <v>6.8475975650000045</v>
      </c>
      <c r="AB12" s="109">
        <v>6.8475976319999958</v>
      </c>
      <c r="AC12" s="109">
        <v>6.847597573999999</v>
      </c>
      <c r="AD12" s="109">
        <v>6.8475975730000034</v>
      </c>
      <c r="AE12" s="109">
        <v>6.8475975820000059</v>
      </c>
      <c r="AF12" s="109">
        <v>6.8475967289999957</v>
      </c>
      <c r="AG12" s="109">
        <v>6.8475975749999973</v>
      </c>
      <c r="AH12" s="109">
        <v>6.8475975980000037</v>
      </c>
      <c r="AI12" s="109">
        <v>6.8475955200000023</v>
      </c>
      <c r="AJ12" s="109">
        <v>6.847639667000001</v>
      </c>
      <c r="AK12" s="109">
        <v>6.8475955199999952</v>
      </c>
      <c r="AL12" s="109">
        <v>6.8481917710000069</v>
      </c>
      <c r="AM12" s="109">
        <v>6.8509480729999979</v>
      </c>
      <c r="AN12" s="109">
        <v>6.8475976289999929</v>
      </c>
      <c r="AO12" s="109">
        <v>6.8475976519999993</v>
      </c>
      <c r="AP12" s="109">
        <v>6.8475975380000023</v>
      </c>
      <c r="AQ12" s="109">
        <v>6.8475976089999948</v>
      </c>
      <c r="AR12" s="109">
        <v>6.8475967260000017</v>
      </c>
      <c r="AS12" s="109">
        <v>6.8475974879999928</v>
      </c>
      <c r="AT12" s="109">
        <v>6.847595418999993</v>
      </c>
      <c r="AU12" s="109">
        <v>6.8475967369999982</v>
      </c>
      <c r="AV12" s="109">
        <v>6.8475976439999959</v>
      </c>
      <c r="AW12" s="109">
        <v>6.847597613999989</v>
      </c>
      <c r="AX12" s="109">
        <v>6.8475976269999981</v>
      </c>
      <c r="AY12" s="109">
        <v>6.8475976379999972</v>
      </c>
      <c r="AZ12" s="109">
        <v>6.8475778499999871</v>
      </c>
      <c r="BA12" s="110">
        <v>6.8475779100000036</v>
      </c>
    </row>
    <row r="13" spans="1:53">
      <c r="Q13" s="228" t="s">
        <v>135</v>
      </c>
      <c r="R13" s="227"/>
      <c r="S13" s="109">
        <v>14.974312499999998</v>
      </c>
      <c r="T13" s="109">
        <v>27.393308819000001</v>
      </c>
      <c r="U13" s="109">
        <v>27.994974880000001</v>
      </c>
      <c r="V13" s="109">
        <v>26.803745030000002</v>
      </c>
      <c r="W13" s="109">
        <v>22.910748476999999</v>
      </c>
      <c r="X13" s="109">
        <v>18.44834342</v>
      </c>
      <c r="Y13" s="109">
        <v>25.184459140000001</v>
      </c>
      <c r="Z13" s="109">
        <v>22.040567009</v>
      </c>
      <c r="AA13" s="109">
        <v>34.492586778000003</v>
      </c>
      <c r="AB13" s="109">
        <v>30.496253630999998</v>
      </c>
      <c r="AC13" s="109">
        <v>19.726149116999999</v>
      </c>
      <c r="AD13" s="109">
        <v>20.682336045</v>
      </c>
      <c r="AE13" s="109">
        <v>27.498946948</v>
      </c>
      <c r="AF13" s="109">
        <v>24.663303374000002</v>
      </c>
      <c r="AG13" s="109">
        <v>26.721335880000002</v>
      </c>
      <c r="AH13" s="109">
        <v>31.378752769999998</v>
      </c>
      <c r="AI13" s="109">
        <v>35.442650864999997</v>
      </c>
      <c r="AJ13" s="109">
        <v>38.167792339999998</v>
      </c>
      <c r="AK13" s="109">
        <v>38.996894527999999</v>
      </c>
      <c r="AL13" s="109">
        <v>38.673396402000002</v>
      </c>
      <c r="AM13" s="109">
        <v>42.545829169999998</v>
      </c>
      <c r="AN13" s="109">
        <v>45.722212355000003</v>
      </c>
      <c r="AO13" s="109">
        <v>47.677870761000001</v>
      </c>
      <c r="AP13" s="109">
        <v>51.278541373000003</v>
      </c>
      <c r="AQ13" s="109">
        <v>52.735760681999999</v>
      </c>
      <c r="AR13" s="109">
        <v>52.735760681999999</v>
      </c>
      <c r="AS13" s="109">
        <v>52.735760681999999</v>
      </c>
      <c r="AT13" s="109">
        <v>52.735760681999999</v>
      </c>
      <c r="AU13" s="109">
        <v>52.735760681999999</v>
      </c>
      <c r="AV13" s="109">
        <v>52.735760681999999</v>
      </c>
      <c r="AW13" s="109">
        <v>52.735760681999999</v>
      </c>
      <c r="AX13" s="109">
        <v>52.735760681999999</v>
      </c>
      <c r="AY13" s="109">
        <v>52.735760681999999</v>
      </c>
      <c r="AZ13" s="109">
        <v>52.735760681999999</v>
      </c>
      <c r="BA13" s="110">
        <v>52.735760681999999</v>
      </c>
    </row>
    <row r="14" spans="1:53">
      <c r="Q14" s="125" t="s">
        <v>136</v>
      </c>
      <c r="R14" s="227"/>
      <c r="S14" s="109">
        <v>0</v>
      </c>
      <c r="T14" s="109">
        <v>0.21898056900000001</v>
      </c>
      <c r="U14" s="109">
        <v>0.21898056900000001</v>
      </c>
      <c r="V14" s="109">
        <v>0.21898056900000001</v>
      </c>
      <c r="W14" s="109">
        <v>0.21898056900000001</v>
      </c>
      <c r="X14" s="109">
        <v>0.25401746200000003</v>
      </c>
      <c r="Y14" s="109">
        <v>0.25401746200000003</v>
      </c>
      <c r="Z14" s="109">
        <v>0.25401746200000003</v>
      </c>
      <c r="AA14" s="109">
        <v>0.25401746200000003</v>
      </c>
      <c r="AB14" s="109">
        <v>0.25401746200000003</v>
      </c>
      <c r="AC14" s="109">
        <v>0.25401746200000003</v>
      </c>
      <c r="AD14" s="109">
        <v>0.25401746200000003</v>
      </c>
      <c r="AE14" s="109">
        <v>0.25401746200000003</v>
      </c>
      <c r="AF14" s="109">
        <v>0.25401746200000003</v>
      </c>
      <c r="AG14" s="109">
        <v>0.25401746200000003</v>
      </c>
      <c r="AH14" s="109">
        <v>0.25401746200000003</v>
      </c>
      <c r="AI14" s="109">
        <v>0.25401746200000003</v>
      </c>
      <c r="AJ14" s="109">
        <v>0.25401746200000003</v>
      </c>
      <c r="AK14" s="109">
        <v>0.25401746200000003</v>
      </c>
      <c r="AL14" s="109">
        <v>0.25401746200000003</v>
      </c>
      <c r="AM14" s="109">
        <v>0.25401746200000003</v>
      </c>
      <c r="AN14" s="109">
        <v>0.25401746200000003</v>
      </c>
      <c r="AO14" s="109">
        <v>0.25401746200000003</v>
      </c>
      <c r="AP14" s="109">
        <v>0.25401746200000003</v>
      </c>
      <c r="AQ14" s="109">
        <v>0.21898056900000001</v>
      </c>
      <c r="AR14" s="109">
        <v>0.21898056900000001</v>
      </c>
      <c r="AS14" s="109">
        <v>0.21898056900000001</v>
      </c>
      <c r="AT14" s="109">
        <v>0.21898056900000001</v>
      </c>
      <c r="AU14" s="109">
        <v>0.21898056900000001</v>
      </c>
      <c r="AV14" s="109">
        <v>0.21898056900000001</v>
      </c>
      <c r="AW14" s="109">
        <v>0.21898056900000001</v>
      </c>
      <c r="AX14" s="109">
        <v>0.21898056900000001</v>
      </c>
      <c r="AY14" s="109">
        <v>0.21898056900000001</v>
      </c>
      <c r="AZ14" s="109">
        <v>0.21898056900000001</v>
      </c>
      <c r="BA14" s="110">
        <v>0.21898056900000001</v>
      </c>
    </row>
    <row r="15" spans="1:53">
      <c r="Q15" s="228" t="s">
        <v>137</v>
      </c>
      <c r="R15" s="227"/>
      <c r="S15" s="109">
        <v>67.099999999999994</v>
      </c>
      <c r="T15" s="109">
        <v>61.388106800000017</v>
      </c>
      <c r="U15" s="109">
        <v>61.385914300000017</v>
      </c>
      <c r="V15" s="109">
        <v>61.344598000000033</v>
      </c>
      <c r="W15" s="109">
        <v>61.334947200000016</v>
      </c>
      <c r="X15" s="109">
        <v>53.437609399999999</v>
      </c>
      <c r="Y15" s="109">
        <v>46.911351499999995</v>
      </c>
      <c r="Z15" s="109">
        <v>40.673694399999995</v>
      </c>
      <c r="AA15" s="109">
        <v>32.4052559</v>
      </c>
      <c r="AB15" s="109">
        <v>32.393946500000006</v>
      </c>
      <c r="AC15" s="109">
        <v>32.380547700000015</v>
      </c>
      <c r="AD15" s="109">
        <v>16.458518300000001</v>
      </c>
      <c r="AE15" s="109">
        <v>16.436791000000003</v>
      </c>
      <c r="AF15" s="109">
        <v>16.455524099999995</v>
      </c>
      <c r="AG15" s="109">
        <v>8.1544155999999983</v>
      </c>
      <c r="AH15" s="109">
        <v>8.1302302999999974</v>
      </c>
      <c r="AI15" s="109">
        <v>8.1094824999999986</v>
      </c>
      <c r="AJ15" s="109">
        <v>20.505047900000001</v>
      </c>
      <c r="AK15" s="109">
        <v>20.477183900000004</v>
      </c>
      <c r="AL15" s="109">
        <v>32.912193600000002</v>
      </c>
      <c r="AM15" s="109">
        <v>32.857232400000008</v>
      </c>
      <c r="AN15" s="109">
        <v>32.7630184</v>
      </c>
      <c r="AO15" s="109">
        <v>32.711408199999994</v>
      </c>
      <c r="AP15" s="109">
        <v>32.630211099999997</v>
      </c>
      <c r="AQ15" s="109">
        <v>32.677031499999998</v>
      </c>
      <c r="AR15" s="109">
        <v>32.379236300000009</v>
      </c>
      <c r="AS15" s="109">
        <v>32.486838300000009</v>
      </c>
      <c r="AT15" s="109">
        <v>32.572857399999997</v>
      </c>
      <c r="AU15" s="109">
        <v>36.186353300000007</v>
      </c>
      <c r="AV15" s="109">
        <v>36.23890999999999</v>
      </c>
      <c r="AW15" s="109">
        <v>36.276612700000001</v>
      </c>
      <c r="AX15" s="109">
        <v>36.313053400000008</v>
      </c>
      <c r="AY15" s="109">
        <v>36.354346299999996</v>
      </c>
      <c r="AZ15" s="109">
        <v>39.983563400000008</v>
      </c>
      <c r="BA15" s="110">
        <v>40.020272499999997</v>
      </c>
    </row>
    <row r="16" spans="1:53">
      <c r="Q16" s="226" t="s">
        <v>138</v>
      </c>
      <c r="R16" s="227"/>
      <c r="S16" s="109">
        <v>16.600000000000001</v>
      </c>
      <c r="T16" s="109">
        <v>17.638531812000004</v>
      </c>
      <c r="U16" s="109">
        <v>21.291090472000029</v>
      </c>
      <c r="V16" s="109">
        <v>26.246549882000025</v>
      </c>
      <c r="W16" s="109">
        <v>27.10394976200002</v>
      </c>
      <c r="X16" s="109">
        <v>27.709381842000028</v>
      </c>
      <c r="Y16" s="109">
        <v>33.494035191999991</v>
      </c>
      <c r="Z16" s="109">
        <v>35.253271612000013</v>
      </c>
      <c r="AA16" s="109">
        <v>35.262037422000013</v>
      </c>
      <c r="AB16" s="109">
        <v>38.483313662000008</v>
      </c>
      <c r="AC16" s="109">
        <v>43.892993901999986</v>
      </c>
      <c r="AD16" s="109">
        <v>49.253099912000017</v>
      </c>
      <c r="AE16" s="109">
        <v>53.632851651999928</v>
      </c>
      <c r="AF16" s="109">
        <v>54.966189561999897</v>
      </c>
      <c r="AG16" s="109">
        <v>57.037101191999938</v>
      </c>
      <c r="AH16" s="109">
        <v>59.088973431999932</v>
      </c>
      <c r="AI16" s="109">
        <v>61.119163901999933</v>
      </c>
      <c r="AJ16" s="109">
        <v>61.142958871999937</v>
      </c>
      <c r="AK16" s="109">
        <v>61.142418221999947</v>
      </c>
      <c r="AL16" s="109">
        <v>61.146662191999901</v>
      </c>
      <c r="AM16" s="109">
        <v>61.141258761999879</v>
      </c>
      <c r="AN16" s="109">
        <v>61.137537511999959</v>
      </c>
      <c r="AO16" s="109">
        <v>61.133165651999938</v>
      </c>
      <c r="AP16" s="109">
        <v>61.121305291999946</v>
      </c>
      <c r="AQ16" s="109">
        <v>61.12898927200002</v>
      </c>
      <c r="AR16" s="109">
        <v>61.139167431999915</v>
      </c>
      <c r="AS16" s="109">
        <v>61.14990410199988</v>
      </c>
      <c r="AT16" s="109">
        <v>61.158421061999917</v>
      </c>
      <c r="AU16" s="109">
        <v>61.160766601999917</v>
      </c>
      <c r="AV16" s="109">
        <v>61.165135661999905</v>
      </c>
      <c r="AW16" s="109">
        <v>61.167125021999901</v>
      </c>
      <c r="AX16" s="109">
        <v>61.167857981999909</v>
      </c>
      <c r="AY16" s="109">
        <v>61.168612491999923</v>
      </c>
      <c r="AZ16" s="109">
        <v>61.168671451999913</v>
      </c>
      <c r="BA16" s="110">
        <v>61.169342151999928</v>
      </c>
    </row>
    <row r="17" spans="17:53">
      <c r="Q17" s="226" t="s">
        <v>139</v>
      </c>
      <c r="R17" s="227"/>
      <c r="S17" s="109">
        <v>21.5</v>
      </c>
      <c r="T17" s="109">
        <v>25.149640530199989</v>
      </c>
      <c r="U17" s="109">
        <v>27.161787184200012</v>
      </c>
      <c r="V17" s="109">
        <v>27.592295289200006</v>
      </c>
      <c r="W17" s="109">
        <v>28.042070948200013</v>
      </c>
      <c r="X17" s="109">
        <v>28.19994057720001</v>
      </c>
      <c r="Y17" s="109">
        <v>28.391897664200012</v>
      </c>
      <c r="Z17" s="109">
        <v>28.423721443199991</v>
      </c>
      <c r="AA17" s="109">
        <v>28.811771772200022</v>
      </c>
      <c r="AB17" s="109">
        <v>29.009651631200008</v>
      </c>
      <c r="AC17" s="109">
        <v>29.863031399200011</v>
      </c>
      <c r="AD17" s="109">
        <v>30.494539659200004</v>
      </c>
      <c r="AE17" s="109">
        <v>30.600691315200013</v>
      </c>
      <c r="AF17" s="109">
        <v>30.652585623199997</v>
      </c>
      <c r="AG17" s="109">
        <v>30.635837606200006</v>
      </c>
      <c r="AH17" s="109">
        <v>29.338765285200019</v>
      </c>
      <c r="AI17" s="109">
        <v>29.209042453200027</v>
      </c>
      <c r="AJ17" s="109">
        <v>27.915237683200008</v>
      </c>
      <c r="AK17" s="109">
        <v>27.701641390199992</v>
      </c>
      <c r="AL17" s="109">
        <v>26.967249268200032</v>
      </c>
      <c r="AM17" s="109">
        <v>26.033822087199994</v>
      </c>
      <c r="AN17" s="109">
        <v>23.277519952199999</v>
      </c>
      <c r="AO17" s="109">
        <v>22.247476277199997</v>
      </c>
      <c r="AP17" s="109">
        <v>21.81566751219998</v>
      </c>
      <c r="AQ17" s="109">
        <v>21.080888804199979</v>
      </c>
      <c r="AR17" s="109">
        <v>20.467483176199984</v>
      </c>
      <c r="AS17" s="109">
        <v>19.458198941199992</v>
      </c>
      <c r="AT17" s="109">
        <v>18.43450860019999</v>
      </c>
      <c r="AU17" s="109">
        <v>17.983250731200002</v>
      </c>
      <c r="AV17" s="109">
        <v>17.385961168199994</v>
      </c>
      <c r="AW17" s="109">
        <v>16.917212472199992</v>
      </c>
      <c r="AX17" s="109">
        <v>16.476278493199981</v>
      </c>
      <c r="AY17" s="109">
        <v>16.047750323200002</v>
      </c>
      <c r="AZ17" s="109">
        <v>15.602170644199981</v>
      </c>
      <c r="BA17" s="110">
        <v>15.343685966199994</v>
      </c>
    </row>
    <row r="18" spans="17:53">
      <c r="Q18" s="228" t="s">
        <v>140</v>
      </c>
      <c r="R18" s="227"/>
      <c r="S18" s="109">
        <v>8.5249999999999986</v>
      </c>
      <c r="T18" s="109">
        <v>9.0899941999999996</v>
      </c>
      <c r="U18" s="109">
        <v>9.3967282000000019</v>
      </c>
      <c r="V18" s="109">
        <v>9.617518399999998</v>
      </c>
      <c r="W18" s="109">
        <v>9.7940686999999986</v>
      </c>
      <c r="X18" s="109">
        <v>9.9634627000000009</v>
      </c>
      <c r="Y18" s="109">
        <v>10.125925200000001</v>
      </c>
      <c r="Z18" s="109">
        <v>10.328336500000001</v>
      </c>
      <c r="AA18" s="109">
        <v>10.560496199999999</v>
      </c>
      <c r="AB18" s="109">
        <v>10.795277900000002</v>
      </c>
      <c r="AC18" s="109">
        <v>11.021318500000001</v>
      </c>
      <c r="AD18" s="109">
        <v>11.219030000000002</v>
      </c>
      <c r="AE18" s="109">
        <v>11.4157384</v>
      </c>
      <c r="AF18" s="109">
        <v>11.5457681</v>
      </c>
      <c r="AG18" s="109">
        <v>11.616874900000001</v>
      </c>
      <c r="AH18" s="109">
        <v>11.679641600000002</v>
      </c>
      <c r="AI18" s="109">
        <v>11.7279859</v>
      </c>
      <c r="AJ18" s="109">
        <v>11.760989000000002</v>
      </c>
      <c r="AK18" s="109">
        <v>11.777091200000001</v>
      </c>
      <c r="AL18" s="109">
        <v>11.739567599999999</v>
      </c>
      <c r="AM18" s="109">
        <v>11.658491499999998</v>
      </c>
      <c r="AN18" s="109">
        <v>11.507679099999999</v>
      </c>
      <c r="AO18" s="109">
        <v>11.292878099999999</v>
      </c>
      <c r="AP18" s="109">
        <v>11.0216587</v>
      </c>
      <c r="AQ18" s="109">
        <v>10.6387234</v>
      </c>
      <c r="AR18" s="109">
        <v>10.287307500000001</v>
      </c>
      <c r="AS18" s="109">
        <v>10.076465100000002</v>
      </c>
      <c r="AT18" s="109">
        <v>9.9323739</v>
      </c>
      <c r="AU18" s="109">
        <v>9.8474833000000004</v>
      </c>
      <c r="AV18" s="109">
        <v>9.8163660000000004</v>
      </c>
      <c r="AW18" s="109">
        <v>9.7872182000000016</v>
      </c>
      <c r="AX18" s="109">
        <v>9.7600038000000016</v>
      </c>
      <c r="AY18" s="109">
        <v>9.7346789999999999</v>
      </c>
      <c r="AZ18" s="109">
        <v>9.7565975999999992</v>
      </c>
      <c r="BA18" s="110">
        <v>9.7789692000000006</v>
      </c>
    </row>
    <row r="19" spans="17:53">
      <c r="Q19" s="229" t="s">
        <v>141</v>
      </c>
      <c r="R19" s="227"/>
      <c r="S19" s="109">
        <v>0.2</v>
      </c>
      <c r="T19" s="109">
        <v>6.5372989999999999E-3</v>
      </c>
      <c r="U19" s="109">
        <v>1.0460518E-2</v>
      </c>
      <c r="V19" s="109">
        <v>2.2195817000000003E-2</v>
      </c>
      <c r="W19" s="109">
        <v>3.3921376000000003E-2</v>
      </c>
      <c r="X19" s="109">
        <v>0.1004150942</v>
      </c>
      <c r="Y19" s="109">
        <v>0.31609469710000004</v>
      </c>
      <c r="Z19" s="109">
        <v>0.12144003689999998</v>
      </c>
      <c r="AA19" s="109">
        <v>0.4097344013</v>
      </c>
      <c r="AB19" s="109">
        <v>0.18731616919999999</v>
      </c>
      <c r="AC19" s="109">
        <v>4.4469953850000001E-2</v>
      </c>
      <c r="AD19" s="109">
        <v>3.9467949049999992E-2</v>
      </c>
      <c r="AE19" s="109">
        <v>7.7595741499999968E-2</v>
      </c>
      <c r="AF19" s="109">
        <v>6.4198771200000004E-2</v>
      </c>
      <c r="AG19" s="109">
        <v>6.1839222000000006E-2</v>
      </c>
      <c r="AH19" s="109">
        <v>4.0529245060000003E-2</v>
      </c>
      <c r="AI19" s="109">
        <v>5.15978676E-2</v>
      </c>
      <c r="AJ19" s="109">
        <v>9.3468386700000003E-2</v>
      </c>
      <c r="AK19" s="109">
        <v>7.9551865599999994E-2</v>
      </c>
      <c r="AL19" s="109">
        <v>0.10451510499999998</v>
      </c>
      <c r="AM19" s="109">
        <v>8.5097494570000001E-2</v>
      </c>
      <c r="AN19" s="109">
        <v>0.13424865599999999</v>
      </c>
      <c r="AO19" s="109">
        <v>0.21901789258399998</v>
      </c>
      <c r="AP19" s="109">
        <v>0.23142307999999995</v>
      </c>
      <c r="AQ19" s="109">
        <v>0.17282690399999998</v>
      </c>
      <c r="AR19" s="109">
        <v>0.20344814299999997</v>
      </c>
      <c r="AS19" s="109">
        <v>0.24327077600000002</v>
      </c>
      <c r="AT19" s="109">
        <v>0.28434195460000006</v>
      </c>
      <c r="AU19" s="109">
        <v>0.21808967999999998</v>
      </c>
      <c r="AV19" s="109">
        <v>0.25296588599999997</v>
      </c>
      <c r="AW19" s="109">
        <v>0.27421362500000002</v>
      </c>
      <c r="AX19" s="109">
        <v>0.29990332000000008</v>
      </c>
      <c r="AY19" s="109">
        <v>0.33036966800000001</v>
      </c>
      <c r="AZ19" s="109">
        <v>0.27490154350000001</v>
      </c>
      <c r="BA19" s="110">
        <v>0.32009640100000003</v>
      </c>
    </row>
    <row r="20" spans="17:53">
      <c r="Q20" s="229" t="s">
        <v>142</v>
      </c>
      <c r="R20" s="227"/>
      <c r="S20" s="109">
        <v>14.359105403832018</v>
      </c>
      <c r="T20" s="109">
        <v>15.443357070187439</v>
      </c>
      <c r="U20" s="109">
        <v>16.772070249853179</v>
      </c>
      <c r="V20" s="109">
        <v>17.247316436683242</v>
      </c>
      <c r="W20" s="109">
        <v>17.604109069047812</v>
      </c>
      <c r="X20" s="109">
        <v>18.238653592353558</v>
      </c>
      <c r="Y20" s="109">
        <v>18.92583842053196</v>
      </c>
      <c r="Z20" s="109">
        <v>19.168525729361132</v>
      </c>
      <c r="AA20" s="109">
        <v>19.40456199703646</v>
      </c>
      <c r="AB20" s="109">
        <v>19.584153912608095</v>
      </c>
      <c r="AC20" s="109">
        <v>19.901500252814049</v>
      </c>
      <c r="AD20" s="109">
        <v>20.032501984340385</v>
      </c>
      <c r="AE20" s="109">
        <v>20.219969879227122</v>
      </c>
      <c r="AF20" s="109">
        <v>20.437199333087769</v>
      </c>
      <c r="AG20" s="109">
        <v>20.931740159920363</v>
      </c>
      <c r="AH20" s="109">
        <v>21.308473204255353</v>
      </c>
      <c r="AI20" s="109">
        <v>21.565854272776278</v>
      </c>
      <c r="AJ20" s="109">
        <v>21.818822768101132</v>
      </c>
      <c r="AK20" s="109">
        <v>22.2406409019713</v>
      </c>
      <c r="AL20" s="109">
        <v>22.454693862126586</v>
      </c>
      <c r="AM20" s="109">
        <v>22.619268290285415</v>
      </c>
      <c r="AN20" s="109">
        <v>22.636864437833577</v>
      </c>
      <c r="AO20" s="109">
        <v>22.64741836455827</v>
      </c>
      <c r="AP20" s="109">
        <v>22.620756604474415</v>
      </c>
      <c r="AQ20" s="109">
        <v>22.552333381956061</v>
      </c>
      <c r="AR20" s="109">
        <v>22.548826386014628</v>
      </c>
      <c r="AS20" s="109">
        <v>22.574568732775553</v>
      </c>
      <c r="AT20" s="109">
        <v>22.62940645610335</v>
      </c>
      <c r="AU20" s="109">
        <v>22.706447942718452</v>
      </c>
      <c r="AV20" s="109">
        <v>22.811863777403094</v>
      </c>
      <c r="AW20" s="109">
        <v>22.934249406791004</v>
      </c>
      <c r="AX20" s="109">
        <v>23.085683020061978</v>
      </c>
      <c r="AY20" s="109">
        <v>23.268002272899135</v>
      </c>
      <c r="AZ20" s="109">
        <v>23.486381015044923</v>
      </c>
      <c r="BA20" s="110">
        <v>23.73460484448557</v>
      </c>
    </row>
    <row r="21" spans="17:53" ht="15">
      <c r="Q21" s="230" t="s">
        <v>147</v>
      </c>
      <c r="R21" s="273"/>
      <c r="S21" s="273">
        <f>SUM(S7:S20)</f>
        <v>331.79931249999998</v>
      </c>
      <c r="T21" s="273">
        <f t="shared" ref="T21:BA21" si="0">SUM(T7:T20)</f>
        <v>334.07262674989988</v>
      </c>
      <c r="U21" s="273">
        <f t="shared" si="0"/>
        <v>334.12930662294997</v>
      </c>
      <c r="V21" s="273">
        <f t="shared" si="0"/>
        <v>333.14461297056005</v>
      </c>
      <c r="W21" s="273">
        <f t="shared" si="0"/>
        <v>331.59057341558014</v>
      </c>
      <c r="X21" s="273">
        <f t="shared" si="0"/>
        <v>331.48110463852998</v>
      </c>
      <c r="Y21" s="273">
        <f t="shared" si="0"/>
        <v>331.40458234495998</v>
      </c>
      <c r="Z21" s="273">
        <f t="shared" si="0"/>
        <v>330.88211295245992</v>
      </c>
      <c r="AA21" s="273">
        <f t="shared" si="0"/>
        <v>331.24628233729999</v>
      </c>
      <c r="AB21" s="273">
        <f t="shared" si="0"/>
        <v>331.1788386076999</v>
      </c>
      <c r="AC21" s="273">
        <f t="shared" si="0"/>
        <v>330.57722266944</v>
      </c>
      <c r="AD21" s="273">
        <f t="shared" si="0"/>
        <v>330.38458803926017</v>
      </c>
      <c r="AE21" s="273">
        <f t="shared" si="0"/>
        <v>330.50357419905993</v>
      </c>
      <c r="AF21" s="273">
        <f t="shared" si="0"/>
        <v>329.97136215327993</v>
      </c>
      <c r="AG21" s="273">
        <f t="shared" si="0"/>
        <v>329.52226400485989</v>
      </c>
      <c r="AH21" s="273">
        <f t="shared" si="0"/>
        <v>329.6824462750165</v>
      </c>
      <c r="AI21" s="273">
        <f t="shared" si="0"/>
        <v>330.3333480055</v>
      </c>
      <c r="AJ21" s="273">
        <f t="shared" si="0"/>
        <v>331.14148630349996</v>
      </c>
      <c r="AK21" s="273">
        <f t="shared" si="0"/>
        <v>331.69643338809993</v>
      </c>
      <c r="AL21" s="273">
        <f t="shared" si="0"/>
        <v>332.2500223106</v>
      </c>
      <c r="AM21" s="273">
        <f t="shared" si="0"/>
        <v>332.94309755009982</v>
      </c>
      <c r="AN21" s="273">
        <f t="shared" si="0"/>
        <v>333.88902156754</v>
      </c>
      <c r="AO21" s="273">
        <f t="shared" si="0"/>
        <v>334.93815704018402</v>
      </c>
      <c r="AP21" s="273">
        <f t="shared" si="0"/>
        <v>336.09384785316985</v>
      </c>
      <c r="AQ21" s="273">
        <f t="shared" si="0"/>
        <v>337.12728537019996</v>
      </c>
      <c r="AR21" s="273">
        <f t="shared" si="0"/>
        <v>338.43609950009994</v>
      </c>
      <c r="AS21" s="273">
        <f t="shared" si="0"/>
        <v>339.79648082362991</v>
      </c>
      <c r="AT21" s="273">
        <f t="shared" si="0"/>
        <v>341.14339532679986</v>
      </c>
      <c r="AU21" s="273">
        <f t="shared" si="0"/>
        <v>342.46515938459987</v>
      </c>
      <c r="AV21" s="273">
        <f t="shared" si="0"/>
        <v>343.72687801129985</v>
      </c>
      <c r="AW21" s="273">
        <f t="shared" si="0"/>
        <v>344.94342232089986</v>
      </c>
      <c r="AX21" s="273">
        <f t="shared" si="0"/>
        <v>346.15304266729999</v>
      </c>
      <c r="AY21" s="273">
        <f t="shared" si="0"/>
        <v>347.56005371889989</v>
      </c>
      <c r="AZ21" s="273">
        <f t="shared" si="0"/>
        <v>349.2875647912</v>
      </c>
      <c r="BA21" s="273">
        <f t="shared" si="0"/>
        <v>351.15945708389989</v>
      </c>
    </row>
    <row r="22" spans="17:53" ht="15">
      <c r="Q22" s="230" t="s">
        <v>397</v>
      </c>
      <c r="R22" s="273"/>
      <c r="S22" s="274">
        <v>242.5972304213478</v>
      </c>
      <c r="T22" s="274">
        <v>194.98989234967479</v>
      </c>
      <c r="U22" s="274">
        <v>212.09371618030136</v>
      </c>
      <c r="V22" s="274">
        <v>221.57170578907247</v>
      </c>
      <c r="W22" s="274">
        <v>233.73754384901451</v>
      </c>
      <c r="X22" s="274">
        <v>230.01363469072004</v>
      </c>
      <c r="Y22" s="274">
        <v>204.94362821845462</v>
      </c>
      <c r="Z22" s="274">
        <v>209.40228860971675</v>
      </c>
      <c r="AA22" s="274">
        <v>191.95038523670317</v>
      </c>
      <c r="AB22" s="274">
        <v>173.33778563180266</v>
      </c>
      <c r="AC22" s="274">
        <v>171.10030567607373</v>
      </c>
      <c r="AD22" s="274">
        <v>184.31523575039424</v>
      </c>
      <c r="AE22" s="274">
        <v>191.66742271381844</v>
      </c>
      <c r="AF22" s="274">
        <v>189.17173948642329</v>
      </c>
      <c r="AG22" s="274">
        <v>192.9549072874897</v>
      </c>
      <c r="AH22" s="274">
        <v>188.98221354309547</v>
      </c>
      <c r="AI22" s="274">
        <v>184.48832164562214</v>
      </c>
      <c r="AJ22" s="274">
        <v>169.9531707584153</v>
      </c>
      <c r="AK22" s="274">
        <v>169.42862461274726</v>
      </c>
      <c r="AL22" s="274">
        <v>155.94516012517394</v>
      </c>
      <c r="AM22" s="274">
        <v>154.88954895016812</v>
      </c>
      <c r="AN22" s="274">
        <v>157.13022425732939</v>
      </c>
      <c r="AO22" s="274">
        <v>158.24307160204549</v>
      </c>
      <c r="AP22" s="274">
        <v>157.46379702631029</v>
      </c>
      <c r="AQ22" s="274">
        <v>158.47743397244213</v>
      </c>
      <c r="AR22" s="679">
        <v>159.6854943040241</v>
      </c>
      <c r="AS22" s="679">
        <v>161.96525821741449</v>
      </c>
      <c r="AT22" s="679">
        <v>164.13807936732218</v>
      </c>
      <c r="AU22" s="679">
        <v>161.03210414835067</v>
      </c>
      <c r="AV22" s="679">
        <v>162.46243402575143</v>
      </c>
      <c r="AW22" s="679">
        <v>163.67080971410903</v>
      </c>
      <c r="AX22" s="679">
        <v>164.80053690654506</v>
      </c>
      <c r="AY22" s="679">
        <v>165.98536956726181</v>
      </c>
      <c r="AZ22" s="679">
        <v>162.86964387057395</v>
      </c>
      <c r="BA22" s="679">
        <v>164.03600587868129</v>
      </c>
    </row>
    <row r="23" spans="17:53">
      <c r="R23" s="233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5"/>
      <c r="AH23" s="275"/>
      <c r="AI23" s="275"/>
      <c r="AJ23" s="275"/>
      <c r="AK23" s="275"/>
      <c r="AL23" s="275"/>
      <c r="AM23" s="275"/>
      <c r="AN23" s="275"/>
      <c r="AO23" s="275"/>
      <c r="AP23" s="275"/>
      <c r="AQ23" s="275"/>
      <c r="AR23" s="275"/>
      <c r="AS23" s="275"/>
      <c r="AT23" s="275"/>
      <c r="AU23" s="275"/>
      <c r="AV23" s="275"/>
      <c r="AW23" s="275"/>
      <c r="AX23" s="275"/>
      <c r="AY23" s="275"/>
      <c r="AZ23" s="275"/>
      <c r="BA23" s="275"/>
    </row>
    <row r="24" spans="17:53">
      <c r="R24" s="276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277"/>
      <c r="AW24" s="277"/>
      <c r="AX24" s="277"/>
      <c r="AY24" s="277"/>
      <c r="AZ24" s="277"/>
      <c r="BA24" s="277"/>
    </row>
    <row r="25" spans="17:53"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</row>
    <row r="29" spans="17:53" ht="15">
      <c r="Q29" s="224" t="s">
        <v>552</v>
      </c>
    </row>
    <row r="31" spans="17:53" ht="15">
      <c r="Q31" s="234" t="s">
        <v>148</v>
      </c>
      <c r="R31" s="149">
        <v>2015</v>
      </c>
      <c r="S31" s="149">
        <v>2016</v>
      </c>
      <c r="T31" s="149">
        <v>2017</v>
      </c>
      <c r="U31" s="149">
        <v>2018</v>
      </c>
      <c r="V31" s="149">
        <v>2019</v>
      </c>
      <c r="W31" s="149">
        <v>2020</v>
      </c>
      <c r="X31" s="149">
        <v>2021</v>
      </c>
      <c r="Y31" s="149">
        <v>2022</v>
      </c>
      <c r="Z31" s="149">
        <v>2023</v>
      </c>
      <c r="AA31" s="149">
        <v>2024</v>
      </c>
      <c r="AB31" s="149">
        <v>2025</v>
      </c>
      <c r="AC31" s="149">
        <v>2026</v>
      </c>
      <c r="AD31" s="149">
        <v>2027</v>
      </c>
      <c r="AE31" s="149">
        <v>2028</v>
      </c>
      <c r="AF31" s="149">
        <v>2029</v>
      </c>
      <c r="AG31" s="149">
        <v>2030</v>
      </c>
      <c r="AH31" s="149">
        <v>2031</v>
      </c>
      <c r="AI31" s="149">
        <v>2032</v>
      </c>
      <c r="AJ31" s="149">
        <v>2033</v>
      </c>
      <c r="AK31" s="149">
        <v>2034</v>
      </c>
      <c r="AL31" s="149">
        <v>2035</v>
      </c>
      <c r="AM31" s="149">
        <v>2036</v>
      </c>
      <c r="AN31" s="149">
        <v>2037</v>
      </c>
      <c r="AO31" s="149">
        <v>2038</v>
      </c>
      <c r="AP31" s="149">
        <v>2039</v>
      </c>
      <c r="AQ31" s="149">
        <v>2040</v>
      </c>
      <c r="AR31" s="149">
        <v>2041</v>
      </c>
      <c r="AS31" s="149">
        <v>2042</v>
      </c>
      <c r="AT31" s="149">
        <v>2043</v>
      </c>
      <c r="AU31" s="149">
        <v>2044</v>
      </c>
      <c r="AV31" s="149">
        <v>2045</v>
      </c>
      <c r="AW31" s="149">
        <v>2046</v>
      </c>
      <c r="AX31" s="149">
        <v>2047</v>
      </c>
      <c r="AY31" s="149">
        <v>2048</v>
      </c>
      <c r="AZ31" s="149">
        <v>2049</v>
      </c>
      <c r="BA31" s="149">
        <v>2050</v>
      </c>
    </row>
    <row r="32" spans="17:53">
      <c r="Q32" s="235" t="s">
        <v>129</v>
      </c>
      <c r="R32" s="237"/>
      <c r="S32" s="279">
        <v>13.669057000999997</v>
      </c>
      <c r="T32" s="279">
        <v>14.793655921600005</v>
      </c>
      <c r="U32" s="279">
        <v>14.762694439000001</v>
      </c>
      <c r="V32" s="279">
        <v>14.339336754129997</v>
      </c>
      <c r="W32" s="279">
        <v>14.325252455360005</v>
      </c>
      <c r="X32" s="279">
        <v>14.427691973040002</v>
      </c>
      <c r="Y32" s="279">
        <v>14.552175639999996</v>
      </c>
      <c r="Z32" s="279">
        <v>15.074087526999994</v>
      </c>
      <c r="AA32" s="279">
        <v>15.106446005000006</v>
      </c>
      <c r="AB32" s="279">
        <v>15.092679524000001</v>
      </c>
      <c r="AC32" s="279">
        <v>14.741767018999992</v>
      </c>
      <c r="AD32" s="279">
        <v>14.282593387</v>
      </c>
      <c r="AE32" s="279">
        <v>7.670988699999999E-2</v>
      </c>
      <c r="AF32" s="279">
        <v>7.670988699999999E-2</v>
      </c>
      <c r="AG32" s="279">
        <v>7.670988699999999E-2</v>
      </c>
      <c r="AH32" s="279">
        <v>7.670988699999999E-2</v>
      </c>
      <c r="AI32" s="279">
        <v>7.670988699999999E-2</v>
      </c>
      <c r="AJ32" s="279">
        <v>7.670988699999999E-2</v>
      </c>
      <c r="AK32" s="279">
        <v>7.670988699999999E-2</v>
      </c>
      <c r="AL32" s="279">
        <v>7.670988699999999E-2</v>
      </c>
      <c r="AM32" s="279">
        <v>7.670988699999999E-2</v>
      </c>
      <c r="AN32" s="279">
        <v>7.670988699999999E-2</v>
      </c>
      <c r="AO32" s="279">
        <v>7.670988699999999E-2</v>
      </c>
      <c r="AP32" s="279">
        <v>7.670988699999999E-2</v>
      </c>
      <c r="AQ32" s="279">
        <v>7.670988699999999E-2</v>
      </c>
      <c r="AR32" s="279">
        <v>7.670988699999999E-2</v>
      </c>
      <c r="AS32" s="279">
        <v>7.670988699999999E-2</v>
      </c>
      <c r="AT32" s="279">
        <v>7.670988699999999E-2</v>
      </c>
      <c r="AU32" s="279">
        <v>7.670988699999999E-2</v>
      </c>
      <c r="AV32" s="279">
        <v>7.670988699999999E-2</v>
      </c>
      <c r="AW32" s="279">
        <v>7.670988699999999E-2</v>
      </c>
      <c r="AX32" s="279">
        <v>7.670988699999999E-2</v>
      </c>
      <c r="AY32" s="279">
        <v>7.670988699999999E-2</v>
      </c>
      <c r="AZ32" s="279">
        <v>7.670988699999999E-2</v>
      </c>
      <c r="BA32" s="279">
        <v>7.670988699999999E-2</v>
      </c>
    </row>
    <row r="33" spans="17:53">
      <c r="Q33" s="235" t="s">
        <v>130</v>
      </c>
      <c r="R33" s="237"/>
      <c r="S33" s="279">
        <v>0</v>
      </c>
      <c r="T33" s="279">
        <v>0</v>
      </c>
      <c r="U33" s="279">
        <v>0</v>
      </c>
      <c r="V33" s="279">
        <v>0</v>
      </c>
      <c r="W33" s="279">
        <v>0</v>
      </c>
      <c r="X33" s="279">
        <v>0</v>
      </c>
      <c r="Y33" s="279">
        <v>0</v>
      </c>
      <c r="Z33" s="279">
        <v>0</v>
      </c>
      <c r="AA33" s="279">
        <v>0</v>
      </c>
      <c r="AB33" s="279">
        <v>0</v>
      </c>
      <c r="AC33" s="279">
        <v>0</v>
      </c>
      <c r="AD33" s="279">
        <v>0</v>
      </c>
      <c r="AE33" s="279">
        <v>0</v>
      </c>
      <c r="AF33" s="279">
        <v>0</v>
      </c>
      <c r="AG33" s="279">
        <v>0</v>
      </c>
      <c r="AH33" s="279">
        <v>0</v>
      </c>
      <c r="AI33" s="279">
        <v>0</v>
      </c>
      <c r="AJ33" s="279">
        <v>0</v>
      </c>
      <c r="AK33" s="279">
        <v>0</v>
      </c>
      <c r="AL33" s="279">
        <v>0</v>
      </c>
      <c r="AM33" s="279">
        <v>0</v>
      </c>
      <c r="AN33" s="279">
        <v>0</v>
      </c>
      <c r="AO33" s="279">
        <v>0</v>
      </c>
      <c r="AP33" s="279">
        <v>0</v>
      </c>
      <c r="AQ33" s="279">
        <v>0</v>
      </c>
      <c r="AR33" s="279">
        <v>0</v>
      </c>
      <c r="AS33" s="279">
        <v>0</v>
      </c>
      <c r="AT33" s="279">
        <v>0</v>
      </c>
      <c r="AU33" s="279">
        <v>0</v>
      </c>
      <c r="AV33" s="279">
        <v>0</v>
      </c>
      <c r="AW33" s="279">
        <v>0</v>
      </c>
      <c r="AX33" s="279">
        <v>0</v>
      </c>
      <c r="AY33" s="279">
        <v>0</v>
      </c>
      <c r="AZ33" s="279">
        <v>0</v>
      </c>
      <c r="BA33" s="279">
        <v>0</v>
      </c>
    </row>
    <row r="34" spans="17:53">
      <c r="Q34" s="235" t="s">
        <v>131</v>
      </c>
      <c r="R34" s="237"/>
      <c r="S34" s="279">
        <v>9.7275140390000008</v>
      </c>
      <c r="T34" s="279">
        <v>9.4879965929999983</v>
      </c>
      <c r="U34" s="279">
        <v>9.3692211899999975</v>
      </c>
      <c r="V34" s="279">
        <v>9.3864642734100006</v>
      </c>
      <c r="W34" s="279">
        <v>9.4001580344000004</v>
      </c>
      <c r="X34" s="279">
        <v>9.4286400935999986</v>
      </c>
      <c r="Y34" s="279">
        <v>9.4071079611999995</v>
      </c>
      <c r="Z34" s="279">
        <v>9.5483282989999996</v>
      </c>
      <c r="AA34" s="279">
        <v>9.5769803859999971</v>
      </c>
      <c r="AB34" s="279">
        <v>9.5988571334999993</v>
      </c>
      <c r="AC34" s="279">
        <v>9.5517405269999998</v>
      </c>
      <c r="AD34" s="279">
        <v>9.291661576000001</v>
      </c>
      <c r="AE34" s="279">
        <v>9.334709316999998</v>
      </c>
      <c r="AF34" s="279">
        <v>7.9931589918999997</v>
      </c>
      <c r="AG34" s="279">
        <v>0.49136001899999998</v>
      </c>
      <c r="AH34" s="279">
        <v>0.47773201599999993</v>
      </c>
      <c r="AI34" s="279">
        <v>0.47878367199999999</v>
      </c>
      <c r="AJ34" s="279">
        <v>0.49159570760000004</v>
      </c>
      <c r="AK34" s="279">
        <v>0.48884175800000002</v>
      </c>
      <c r="AL34" s="279">
        <v>0.48454422000000019</v>
      </c>
      <c r="AM34" s="279">
        <v>0.48263965800000019</v>
      </c>
      <c r="AN34" s="279">
        <v>0.48304071100000001</v>
      </c>
      <c r="AO34" s="279">
        <v>0.48526206100000002</v>
      </c>
      <c r="AP34" s="279">
        <v>0.25576906799999993</v>
      </c>
      <c r="AQ34" s="279">
        <v>0.25424241199999997</v>
      </c>
      <c r="AR34" s="279">
        <v>0.25536011799999997</v>
      </c>
      <c r="AS34" s="279">
        <v>0.25712513899999995</v>
      </c>
      <c r="AT34" s="279">
        <v>0.25814445800000002</v>
      </c>
      <c r="AU34" s="279">
        <v>0.25573542899999996</v>
      </c>
      <c r="AV34" s="279">
        <v>0.25628769299999998</v>
      </c>
      <c r="AW34" s="279">
        <v>0.25751310300000002</v>
      </c>
      <c r="AX34" s="279">
        <v>0.25916227989999996</v>
      </c>
      <c r="AY34" s="279">
        <v>0.25996612299999994</v>
      </c>
      <c r="AZ34" s="279">
        <v>0.25707962999999995</v>
      </c>
      <c r="BA34" s="279">
        <v>0.25904170199999993</v>
      </c>
    </row>
    <row r="35" spans="17:53">
      <c r="Q35" s="235" t="s">
        <v>132</v>
      </c>
      <c r="R35" s="237"/>
      <c r="S35" s="279">
        <v>120.244367954</v>
      </c>
      <c r="T35" s="279">
        <v>128.50588783519996</v>
      </c>
      <c r="U35" s="279">
        <v>105.50677977122004</v>
      </c>
      <c r="V35" s="279">
        <v>91.650847997820037</v>
      </c>
      <c r="W35" s="279">
        <v>85.024403467620019</v>
      </c>
      <c r="X35" s="279">
        <v>102.20059007548994</v>
      </c>
      <c r="Y35" s="279">
        <v>107.01708883156002</v>
      </c>
      <c r="Z35" s="279">
        <v>112.91715959835992</v>
      </c>
      <c r="AA35" s="279">
        <v>118.08767222509988</v>
      </c>
      <c r="AB35" s="279">
        <v>127.2607338480999</v>
      </c>
      <c r="AC35" s="279">
        <v>131.50334195539014</v>
      </c>
      <c r="AD35" s="279">
        <v>140.54445339601003</v>
      </c>
      <c r="AE35" s="279">
        <v>143.06831979436012</v>
      </c>
      <c r="AF35" s="279">
        <v>144.97921595298001</v>
      </c>
      <c r="AG35" s="279">
        <v>155.34796836166009</v>
      </c>
      <c r="AH35" s="279">
        <v>149.79427553975671</v>
      </c>
      <c r="AI35" s="279">
        <v>144.13486391669994</v>
      </c>
      <c r="AJ35" s="279">
        <v>131.04191560799993</v>
      </c>
      <c r="AK35" s="279">
        <v>130.60622348529992</v>
      </c>
      <c r="AL35" s="279">
        <v>119.70445289339996</v>
      </c>
      <c r="AM35" s="279">
        <v>117.26273349159993</v>
      </c>
      <c r="AN35" s="279">
        <v>117.78341558333983</v>
      </c>
      <c r="AO35" s="279">
        <v>117.71317430540002</v>
      </c>
      <c r="AP35" s="279">
        <v>116.28045881097002</v>
      </c>
      <c r="AQ35" s="279">
        <v>116.82162199100001</v>
      </c>
      <c r="AR35" s="279">
        <v>119.37617209689999</v>
      </c>
      <c r="AS35" s="279">
        <v>121.56008259943</v>
      </c>
      <c r="AT35" s="279">
        <v>123.63574127499993</v>
      </c>
      <c r="AU35" s="279">
        <v>121.72696608739994</v>
      </c>
      <c r="AV35" s="279">
        <v>123.20198222009991</v>
      </c>
      <c r="AW35" s="279">
        <v>124.53922954669997</v>
      </c>
      <c r="AX35" s="279">
        <v>125.7809719772001</v>
      </c>
      <c r="AY35" s="279">
        <v>127.13090118670002</v>
      </c>
      <c r="AZ35" s="279">
        <v>125.35283888350007</v>
      </c>
      <c r="BA35" s="279">
        <v>126.89356251469999</v>
      </c>
    </row>
    <row r="36" spans="17:53">
      <c r="Q36" s="235" t="s">
        <v>133</v>
      </c>
      <c r="R36" s="237"/>
      <c r="S36" s="279">
        <v>23.985874752000001</v>
      </c>
      <c r="T36" s="279">
        <v>5.5234551768999989</v>
      </c>
      <c r="U36" s="279">
        <v>21.389758358999995</v>
      </c>
      <c r="V36" s="279">
        <v>30.892200527000004</v>
      </c>
      <c r="W36" s="279">
        <v>38.478207199999993</v>
      </c>
      <c r="X36" s="279">
        <v>31.225556300000012</v>
      </c>
      <c r="Y36" s="279">
        <v>19.312160600000006</v>
      </c>
      <c r="Z36" s="279">
        <v>19.549683800000004</v>
      </c>
      <c r="AA36" s="279">
        <v>8.6936486999999989</v>
      </c>
      <c r="AB36" s="279">
        <v>0</v>
      </c>
      <c r="AC36" s="279">
        <v>0</v>
      </c>
      <c r="AD36" s="279">
        <v>0</v>
      </c>
      <c r="AE36" s="279">
        <v>0</v>
      </c>
      <c r="AF36" s="279">
        <v>0</v>
      </c>
      <c r="AG36" s="279">
        <v>0</v>
      </c>
      <c r="AH36" s="279">
        <v>0</v>
      </c>
      <c r="AI36" s="279">
        <v>0</v>
      </c>
      <c r="AJ36" s="279">
        <v>0</v>
      </c>
      <c r="AK36" s="279">
        <v>0</v>
      </c>
      <c r="AL36" s="279">
        <v>0</v>
      </c>
      <c r="AM36" s="279">
        <v>0</v>
      </c>
      <c r="AN36" s="279">
        <v>0</v>
      </c>
      <c r="AO36" s="279">
        <v>0</v>
      </c>
      <c r="AP36" s="279">
        <v>0</v>
      </c>
      <c r="AQ36" s="279">
        <v>0</v>
      </c>
      <c r="AR36" s="279">
        <v>0</v>
      </c>
      <c r="AS36" s="279">
        <v>0</v>
      </c>
      <c r="AT36" s="279">
        <v>0</v>
      </c>
      <c r="AU36" s="279">
        <v>0</v>
      </c>
      <c r="AV36" s="279">
        <v>0</v>
      </c>
      <c r="AW36" s="279">
        <v>0</v>
      </c>
      <c r="AX36" s="279">
        <v>0</v>
      </c>
      <c r="AY36" s="279">
        <v>0</v>
      </c>
      <c r="AZ36" s="279">
        <v>0</v>
      </c>
      <c r="BA36" s="279">
        <v>0</v>
      </c>
    </row>
    <row r="37" spans="17:53">
      <c r="Q37" s="235" t="s">
        <v>134</v>
      </c>
      <c r="R37" s="237"/>
      <c r="S37" s="279">
        <v>2.9134503779999998</v>
      </c>
      <c r="T37" s="279">
        <v>6.4499137279999932</v>
      </c>
      <c r="U37" s="279">
        <v>6.449872523999999</v>
      </c>
      <c r="V37" s="279">
        <v>6.4498724650000021</v>
      </c>
      <c r="W37" s="279">
        <v>6.4498717350000074</v>
      </c>
      <c r="X37" s="279">
        <v>6.4498716919999914</v>
      </c>
      <c r="Y37" s="279">
        <v>6.4498724739999869</v>
      </c>
      <c r="Z37" s="279">
        <v>6.4498724789999988</v>
      </c>
      <c r="AA37" s="279">
        <v>6.7886348769999989</v>
      </c>
      <c r="AB37" s="279">
        <v>6.7886349379999986</v>
      </c>
      <c r="AC37" s="279">
        <v>6.7886348739999915</v>
      </c>
      <c r="AD37" s="279">
        <v>6.7886348790000017</v>
      </c>
      <c r="AE37" s="279">
        <v>6.7886348880000114</v>
      </c>
      <c r="AF37" s="279">
        <v>6.7886340319999992</v>
      </c>
      <c r="AG37" s="279">
        <v>6.7886348800000009</v>
      </c>
      <c r="AH37" s="279">
        <v>6.7886349070000023</v>
      </c>
      <c r="AI37" s="279">
        <v>6.7886328280000097</v>
      </c>
      <c r="AJ37" s="279">
        <v>6.7886769800000044</v>
      </c>
      <c r="AK37" s="279">
        <v>6.7886328259999882</v>
      </c>
      <c r="AL37" s="279">
        <v>6.7892290860000042</v>
      </c>
      <c r="AM37" s="279">
        <v>6.7919853830000001</v>
      </c>
      <c r="AN37" s="279">
        <v>6.7886349379999986</v>
      </c>
      <c r="AO37" s="279">
        <v>6.7886349539999973</v>
      </c>
      <c r="AP37" s="279">
        <v>6.7886348459999901</v>
      </c>
      <c r="AQ37" s="279">
        <v>6.7886349239999904</v>
      </c>
      <c r="AR37" s="279">
        <v>6.7886340320000027</v>
      </c>
      <c r="AS37" s="279">
        <v>6.7886347969999923</v>
      </c>
      <c r="AT37" s="279">
        <v>6.7886327199999936</v>
      </c>
      <c r="AU37" s="279">
        <v>6.7886340499999998</v>
      </c>
      <c r="AV37" s="279">
        <v>6.7886349499999961</v>
      </c>
      <c r="AW37" s="279">
        <v>6.7886349229999894</v>
      </c>
      <c r="AX37" s="279">
        <v>6.7886349300000006</v>
      </c>
      <c r="AY37" s="279">
        <v>6.7886349399999988</v>
      </c>
      <c r="AZ37" s="279">
        <v>6.7886349189999864</v>
      </c>
      <c r="BA37" s="279">
        <v>6.7886349890000037</v>
      </c>
    </row>
    <row r="38" spans="17:53">
      <c r="Q38" s="235" t="s">
        <v>135</v>
      </c>
      <c r="R38" s="237"/>
      <c r="S38" s="279">
        <v>14.974312499999998</v>
      </c>
      <c r="T38" s="279">
        <v>27.393308819000001</v>
      </c>
      <c r="U38" s="279">
        <v>27.994974880000001</v>
      </c>
      <c r="V38" s="279">
        <v>26.803745030000002</v>
      </c>
      <c r="W38" s="279">
        <v>22.910748476999999</v>
      </c>
      <c r="X38" s="279">
        <v>18.44834342</v>
      </c>
      <c r="Y38" s="279">
        <v>25.184459140000001</v>
      </c>
      <c r="Z38" s="279">
        <v>22.040567009</v>
      </c>
      <c r="AA38" s="279">
        <v>34.492586778000003</v>
      </c>
      <c r="AB38" s="279">
        <v>30.496253630999998</v>
      </c>
      <c r="AC38" s="279">
        <v>19.726149116999999</v>
      </c>
      <c r="AD38" s="279">
        <v>20.682336045</v>
      </c>
      <c r="AE38" s="279">
        <v>27.498946948</v>
      </c>
      <c r="AF38" s="279">
        <v>24.663303374000002</v>
      </c>
      <c r="AG38" s="279">
        <v>26.721335880000002</v>
      </c>
      <c r="AH38" s="279">
        <v>31.378752769999998</v>
      </c>
      <c r="AI38" s="279">
        <v>35.442650864999997</v>
      </c>
      <c r="AJ38" s="279">
        <v>38.167792339999998</v>
      </c>
      <c r="AK38" s="279">
        <v>38.996894527999999</v>
      </c>
      <c r="AL38" s="279">
        <v>38.673396402000002</v>
      </c>
      <c r="AM38" s="279">
        <v>42.545829169999998</v>
      </c>
      <c r="AN38" s="279">
        <v>45.722212355000003</v>
      </c>
      <c r="AO38" s="279">
        <v>47.677870761000001</v>
      </c>
      <c r="AP38" s="279">
        <v>51.278541373000003</v>
      </c>
      <c r="AQ38" s="279">
        <v>52.735760681999999</v>
      </c>
      <c r="AR38" s="279">
        <v>52.735760681999999</v>
      </c>
      <c r="AS38" s="279">
        <v>52.735760681999999</v>
      </c>
      <c r="AT38" s="279">
        <v>52.735760681999999</v>
      </c>
      <c r="AU38" s="279">
        <v>52.735760681999999</v>
      </c>
      <c r="AV38" s="279">
        <v>52.735760681999999</v>
      </c>
      <c r="AW38" s="279">
        <v>52.735760681999999</v>
      </c>
      <c r="AX38" s="279">
        <v>52.735760681999999</v>
      </c>
      <c r="AY38" s="279">
        <v>52.735760681999999</v>
      </c>
      <c r="AZ38" s="279">
        <v>52.735760681999999</v>
      </c>
      <c r="BA38" s="279">
        <v>52.735760681999999</v>
      </c>
    </row>
    <row r="39" spans="17:53">
      <c r="Q39" s="235" t="s">
        <v>136</v>
      </c>
      <c r="R39" s="237"/>
      <c r="S39" s="279">
        <v>9.3439300000000005E-4</v>
      </c>
      <c r="T39" s="279">
        <v>5.2555339E-2</v>
      </c>
      <c r="U39" s="279">
        <v>5.2555339E-2</v>
      </c>
      <c r="V39" s="279">
        <v>5.2555339E-2</v>
      </c>
      <c r="W39" s="279">
        <v>5.2555339E-2</v>
      </c>
      <c r="X39" s="279">
        <v>8.7592231999999992E-2</v>
      </c>
      <c r="Y39" s="279">
        <v>8.7592231999999992E-2</v>
      </c>
      <c r="Z39" s="279">
        <v>8.7592231999999992E-2</v>
      </c>
      <c r="AA39" s="279">
        <v>8.7592231999999992E-2</v>
      </c>
      <c r="AB39" s="279">
        <v>8.7592231999999992E-2</v>
      </c>
      <c r="AC39" s="279">
        <v>8.7592231999999992E-2</v>
      </c>
      <c r="AD39" s="279">
        <v>8.7592231999999992E-2</v>
      </c>
      <c r="AE39" s="279">
        <v>8.7592231999999992E-2</v>
      </c>
      <c r="AF39" s="279">
        <v>8.7592231999999992E-2</v>
      </c>
      <c r="AG39" s="279">
        <v>8.7592231999999992E-2</v>
      </c>
      <c r="AH39" s="279">
        <v>8.7592231999999992E-2</v>
      </c>
      <c r="AI39" s="279">
        <v>8.7592231999999992E-2</v>
      </c>
      <c r="AJ39" s="279">
        <v>8.7592231999999992E-2</v>
      </c>
      <c r="AK39" s="279">
        <v>8.7592231999999992E-2</v>
      </c>
      <c r="AL39" s="279">
        <v>8.7592231999999992E-2</v>
      </c>
      <c r="AM39" s="279">
        <v>8.7592231999999992E-2</v>
      </c>
      <c r="AN39" s="279">
        <v>8.7592231999999992E-2</v>
      </c>
      <c r="AO39" s="279">
        <v>8.7592231999999992E-2</v>
      </c>
      <c r="AP39" s="279">
        <v>8.7592231999999992E-2</v>
      </c>
      <c r="AQ39" s="279">
        <v>5.2555339E-2</v>
      </c>
      <c r="AR39" s="279">
        <v>5.2555339E-2</v>
      </c>
      <c r="AS39" s="279">
        <v>5.2555339E-2</v>
      </c>
      <c r="AT39" s="279">
        <v>5.2555339E-2</v>
      </c>
      <c r="AU39" s="279">
        <v>5.2555339E-2</v>
      </c>
      <c r="AV39" s="279">
        <v>5.2555339E-2</v>
      </c>
      <c r="AW39" s="279">
        <v>5.2555339E-2</v>
      </c>
      <c r="AX39" s="279">
        <v>5.2555339E-2</v>
      </c>
      <c r="AY39" s="279">
        <v>5.2555339E-2</v>
      </c>
      <c r="AZ39" s="279">
        <v>5.2555339E-2</v>
      </c>
      <c r="BA39" s="279">
        <v>5.2555339E-2</v>
      </c>
    </row>
    <row r="40" spans="17:53">
      <c r="Q40" s="235" t="s">
        <v>137</v>
      </c>
      <c r="R40" s="237"/>
      <c r="S40" s="279">
        <v>67.099999999999994</v>
      </c>
      <c r="T40" s="279">
        <v>61.388106800000017</v>
      </c>
      <c r="U40" s="279">
        <v>61.385914300000017</v>
      </c>
      <c r="V40" s="279">
        <v>61.344598000000033</v>
      </c>
      <c r="W40" s="279">
        <v>61.334947200000016</v>
      </c>
      <c r="X40" s="279">
        <v>53.437609399999999</v>
      </c>
      <c r="Y40" s="279">
        <v>46.911351499999995</v>
      </c>
      <c r="Z40" s="279">
        <v>40.673694399999995</v>
      </c>
      <c r="AA40" s="279">
        <v>32.4052559</v>
      </c>
      <c r="AB40" s="279">
        <v>32.393946500000006</v>
      </c>
      <c r="AC40" s="279">
        <v>32.380547700000015</v>
      </c>
      <c r="AD40" s="279">
        <v>16.458518300000001</v>
      </c>
      <c r="AE40" s="279">
        <v>16.436791000000003</v>
      </c>
      <c r="AF40" s="279">
        <v>16.455524099999995</v>
      </c>
      <c r="AG40" s="279">
        <v>8.1544155999999983</v>
      </c>
      <c r="AH40" s="279">
        <v>8.1302302999999974</v>
      </c>
      <c r="AI40" s="279">
        <v>8.1094824999999986</v>
      </c>
      <c r="AJ40" s="279">
        <v>20.505047900000001</v>
      </c>
      <c r="AK40" s="279">
        <v>20.477183900000004</v>
      </c>
      <c r="AL40" s="279">
        <v>32.912193600000002</v>
      </c>
      <c r="AM40" s="279">
        <v>32.857232400000008</v>
      </c>
      <c r="AN40" s="279">
        <v>32.7630184</v>
      </c>
      <c r="AO40" s="279">
        <v>32.711408199999994</v>
      </c>
      <c r="AP40" s="279">
        <v>32.630211099999997</v>
      </c>
      <c r="AQ40" s="279">
        <v>32.677031499999998</v>
      </c>
      <c r="AR40" s="279">
        <v>32.379236300000009</v>
      </c>
      <c r="AS40" s="279">
        <v>32.486838300000009</v>
      </c>
      <c r="AT40" s="279">
        <v>32.572857399999997</v>
      </c>
      <c r="AU40" s="279">
        <v>36.186353300000007</v>
      </c>
      <c r="AV40" s="279">
        <v>36.23890999999999</v>
      </c>
      <c r="AW40" s="279">
        <v>36.276612700000001</v>
      </c>
      <c r="AX40" s="279">
        <v>36.313053400000008</v>
      </c>
      <c r="AY40" s="279">
        <v>36.354346299999996</v>
      </c>
      <c r="AZ40" s="279">
        <v>39.983563400000008</v>
      </c>
      <c r="BA40" s="279">
        <v>40.020272499999997</v>
      </c>
    </row>
    <row r="41" spans="17:53">
      <c r="Q41" s="235" t="s">
        <v>138</v>
      </c>
      <c r="R41" s="237"/>
      <c r="S41" s="279">
        <v>14.126736077999999</v>
      </c>
      <c r="T41" s="279">
        <v>14.937526212</v>
      </c>
      <c r="U41" s="279">
        <v>18.590084872000002</v>
      </c>
      <c r="V41" s="279">
        <v>23.545544281999998</v>
      </c>
      <c r="W41" s="279">
        <v>24.402944162000001</v>
      </c>
      <c r="X41" s="279">
        <v>25.008376241999997</v>
      </c>
      <c r="Y41" s="279">
        <v>30.793029591999986</v>
      </c>
      <c r="Z41" s="279">
        <v>32.552266012000004</v>
      </c>
      <c r="AA41" s="279">
        <v>32.561031822000011</v>
      </c>
      <c r="AB41" s="279">
        <v>35.782308062000013</v>
      </c>
      <c r="AC41" s="279">
        <v>41.191988302000006</v>
      </c>
      <c r="AD41" s="279">
        <v>46.552094312000044</v>
      </c>
      <c r="AE41" s="279">
        <v>50.931846052000026</v>
      </c>
      <c r="AF41" s="279">
        <v>52.265183961999995</v>
      </c>
      <c r="AG41" s="279">
        <v>54.336095591999999</v>
      </c>
      <c r="AH41" s="279">
        <v>56.387967831999994</v>
      </c>
      <c r="AI41" s="279">
        <v>58.418158302000045</v>
      </c>
      <c r="AJ41" s="279">
        <v>58.441953272000006</v>
      </c>
      <c r="AK41" s="279">
        <v>58.441412622000001</v>
      </c>
      <c r="AL41" s="279">
        <v>58.445656591999992</v>
      </c>
      <c r="AM41" s="279">
        <v>58.440253162000062</v>
      </c>
      <c r="AN41" s="279">
        <v>58.436531911999978</v>
      </c>
      <c r="AO41" s="279">
        <v>58.432160051999986</v>
      </c>
      <c r="AP41" s="279">
        <v>58.420299692000029</v>
      </c>
      <c r="AQ41" s="279">
        <v>58.427983672000039</v>
      </c>
      <c r="AR41" s="279">
        <v>58.438161831999906</v>
      </c>
      <c r="AS41" s="279">
        <v>58.448898501999864</v>
      </c>
      <c r="AT41" s="279">
        <v>58.457415461999908</v>
      </c>
      <c r="AU41" s="279">
        <v>58.459761001999901</v>
      </c>
      <c r="AV41" s="279">
        <v>58.464130061999896</v>
      </c>
      <c r="AW41" s="279">
        <v>58.466119421999892</v>
      </c>
      <c r="AX41" s="279">
        <v>58.4668523819999</v>
      </c>
      <c r="AY41" s="279">
        <v>58.467606891999914</v>
      </c>
      <c r="AZ41" s="279">
        <v>58.467665851999904</v>
      </c>
      <c r="BA41" s="279">
        <v>58.468336551999919</v>
      </c>
    </row>
    <row r="42" spans="17:53">
      <c r="Q42" s="235" t="s">
        <v>139</v>
      </c>
      <c r="R42" s="237"/>
      <c r="S42" s="279">
        <v>9.0649836250000018</v>
      </c>
      <c r="T42" s="279">
        <v>14.312507030199987</v>
      </c>
      <c r="U42" s="279">
        <v>15.949905784199983</v>
      </c>
      <c r="V42" s="279">
        <v>16.12413738919998</v>
      </c>
      <c r="W42" s="279">
        <v>16.59230454819998</v>
      </c>
      <c r="X42" s="279">
        <v>16.787438877199989</v>
      </c>
      <c r="Y42" s="279">
        <v>16.967197864199999</v>
      </c>
      <c r="Z42" s="279">
        <v>16.944267943199989</v>
      </c>
      <c r="AA42" s="279">
        <v>17.278007072199998</v>
      </c>
      <c r="AB42" s="279">
        <v>17.458608831200007</v>
      </c>
      <c r="AC42" s="279">
        <v>18.262735399200015</v>
      </c>
      <c r="AD42" s="279">
        <v>18.862039159200005</v>
      </c>
      <c r="AE42" s="279">
        <v>18.92991841520001</v>
      </c>
      <c r="AF42" s="279">
        <v>18.962665923199989</v>
      </c>
      <c r="AG42" s="279">
        <v>19.0014887062</v>
      </c>
      <c r="AH42" s="279">
        <v>17.818142485199992</v>
      </c>
      <c r="AI42" s="279">
        <v>17.778486053200002</v>
      </c>
      <c r="AJ42" s="279">
        <v>16.700983883199999</v>
      </c>
      <c r="AK42" s="279">
        <v>16.68931029019998</v>
      </c>
      <c r="AL42" s="279">
        <v>16.082143368199997</v>
      </c>
      <c r="AM42" s="279">
        <v>15.242287387199998</v>
      </c>
      <c r="AN42" s="279">
        <v>12.906331252200008</v>
      </c>
      <c r="AO42" s="279">
        <v>12.535464477199991</v>
      </c>
      <c r="AP42" s="279">
        <v>12.484910912199984</v>
      </c>
      <c r="AQ42" s="279">
        <v>11.931396304199998</v>
      </c>
      <c r="AR42" s="279">
        <v>11.606723876200006</v>
      </c>
      <c r="AS42" s="279">
        <v>10.894109341200002</v>
      </c>
      <c r="AT42" s="279">
        <v>10.18071260020001</v>
      </c>
      <c r="AU42" s="279">
        <v>10.061080231200002</v>
      </c>
      <c r="AV42" s="279">
        <v>9.8259620682000044</v>
      </c>
      <c r="AW42" s="279">
        <v>9.7128133722000118</v>
      </c>
      <c r="AX42" s="279">
        <v>9.5968704932000026</v>
      </c>
      <c r="AY42" s="279">
        <v>9.4762644232000106</v>
      </c>
      <c r="AZ42" s="279">
        <v>9.3551924441999983</v>
      </c>
      <c r="BA42" s="279">
        <v>9.2347446662000099</v>
      </c>
    </row>
    <row r="43" spans="17:53">
      <c r="Q43" s="235" t="s">
        <v>140</v>
      </c>
      <c r="R43" s="237"/>
      <c r="S43" s="279">
        <v>0</v>
      </c>
      <c r="T43" s="279">
        <v>0</v>
      </c>
      <c r="U43" s="279">
        <v>0</v>
      </c>
      <c r="V43" s="279">
        <v>0</v>
      </c>
      <c r="W43" s="279">
        <v>0</v>
      </c>
      <c r="X43" s="279">
        <v>0</v>
      </c>
      <c r="Y43" s="279">
        <v>0</v>
      </c>
      <c r="Z43" s="279">
        <v>0</v>
      </c>
      <c r="AA43" s="279">
        <v>0</v>
      </c>
      <c r="AB43" s="279">
        <v>0</v>
      </c>
      <c r="AC43" s="279">
        <v>0</v>
      </c>
      <c r="AD43" s="279">
        <v>0</v>
      </c>
      <c r="AE43" s="279">
        <v>0</v>
      </c>
      <c r="AF43" s="279">
        <v>0</v>
      </c>
      <c r="AG43" s="279">
        <v>0</v>
      </c>
      <c r="AH43" s="279">
        <v>0</v>
      </c>
      <c r="AI43" s="279">
        <v>0</v>
      </c>
      <c r="AJ43" s="279">
        <v>0</v>
      </c>
      <c r="AK43" s="279">
        <v>0</v>
      </c>
      <c r="AL43" s="279">
        <v>0</v>
      </c>
      <c r="AM43" s="279">
        <v>0</v>
      </c>
      <c r="AN43" s="279">
        <v>0</v>
      </c>
      <c r="AO43" s="279">
        <v>0</v>
      </c>
      <c r="AP43" s="279">
        <v>0</v>
      </c>
      <c r="AQ43" s="279">
        <v>0</v>
      </c>
      <c r="AR43" s="279">
        <v>0</v>
      </c>
      <c r="AS43" s="279">
        <v>0</v>
      </c>
      <c r="AT43" s="279">
        <v>0</v>
      </c>
      <c r="AU43" s="279">
        <v>0</v>
      </c>
      <c r="AV43" s="279">
        <v>0</v>
      </c>
      <c r="AW43" s="279">
        <v>0</v>
      </c>
      <c r="AX43" s="279">
        <v>0</v>
      </c>
      <c r="AY43" s="279">
        <v>0</v>
      </c>
      <c r="AZ43" s="279">
        <v>0</v>
      </c>
      <c r="BA43" s="279">
        <v>0</v>
      </c>
    </row>
    <row r="44" spans="17:53">
      <c r="Q44" s="235" t="s">
        <v>141</v>
      </c>
      <c r="R44" s="237"/>
      <c r="S44" s="279">
        <v>0</v>
      </c>
      <c r="T44" s="279">
        <v>8.6399999999999997E-4</v>
      </c>
      <c r="U44" s="279">
        <v>2.0957305300000001E-3</v>
      </c>
      <c r="V44" s="279">
        <v>4.1148000000000001E-3</v>
      </c>
      <c r="W44" s="279">
        <v>6.6455999999999998E-3</v>
      </c>
      <c r="X44" s="279">
        <v>1.6298574200000006E-2</v>
      </c>
      <c r="Y44" s="279">
        <v>2.7935182900000001E-2</v>
      </c>
      <c r="Z44" s="279">
        <v>1.76848119E-2</v>
      </c>
      <c r="AA44" s="279">
        <v>3.6399721999999995E-2</v>
      </c>
      <c r="AB44" s="279">
        <v>1.9988080899999996E-2</v>
      </c>
      <c r="AC44" s="279">
        <v>5.918399999999999E-3</v>
      </c>
      <c r="AD44" s="279">
        <v>4.3242190499999996E-3</v>
      </c>
      <c r="AE44" s="279">
        <v>8.0577735000000004E-3</v>
      </c>
      <c r="AF44" s="279">
        <v>5.7770762000000017E-3</v>
      </c>
      <c r="AG44" s="279">
        <v>6.1524000000000006E-3</v>
      </c>
      <c r="AH44" s="279">
        <v>3.3323450599999998E-3</v>
      </c>
      <c r="AI44" s="279">
        <v>4.8015479000000005E-3</v>
      </c>
      <c r="AJ44" s="279">
        <v>9.6438047000000013E-3</v>
      </c>
      <c r="AK44" s="279">
        <v>1.00062173E-2</v>
      </c>
      <c r="AL44" s="279">
        <v>7.4412000000000011E-3</v>
      </c>
      <c r="AM44" s="279">
        <v>6.62107557E-3</v>
      </c>
      <c r="AN44" s="279">
        <v>1.4082708000000001E-2</v>
      </c>
      <c r="AO44" s="279">
        <v>2.0109599999999998E-2</v>
      </c>
      <c r="AP44" s="279">
        <v>1.96992E-2</v>
      </c>
      <c r="AQ44" s="279">
        <v>1.7858572E-2</v>
      </c>
      <c r="AR44" s="279">
        <v>1.96992E-2</v>
      </c>
      <c r="AS44" s="279">
        <v>2.0083651000000001E-2</v>
      </c>
      <c r="AT44" s="279">
        <v>2.0401704600000001E-2</v>
      </c>
      <c r="AU44" s="279">
        <v>1.96992E-2</v>
      </c>
      <c r="AV44" s="279">
        <v>2.0109600000000002E-2</v>
      </c>
      <c r="AW44" s="279">
        <v>2.0930400000000002E-2</v>
      </c>
      <c r="AX44" s="279">
        <v>2.2651245000000004E-2</v>
      </c>
      <c r="AY44" s="279">
        <v>2.29824E-2</v>
      </c>
      <c r="AZ44" s="279">
        <v>2.1302324500000004E-2</v>
      </c>
      <c r="BA44" s="279">
        <v>2.29824E-2</v>
      </c>
    </row>
    <row r="45" spans="17:53">
      <c r="Q45" s="235" t="s">
        <v>142</v>
      </c>
      <c r="R45" s="237"/>
      <c r="S45" s="279"/>
      <c r="T45" s="279">
        <v>0</v>
      </c>
      <c r="U45" s="279">
        <v>0.23901012999999999</v>
      </c>
      <c r="V45" s="279">
        <v>0.23874817000000001</v>
      </c>
      <c r="W45" s="279">
        <v>0.23864993000000001</v>
      </c>
      <c r="X45" s="279">
        <v>0.23878092000000001</v>
      </c>
      <c r="Y45" s="279">
        <v>0.23848619999999993</v>
      </c>
      <c r="Z45" s="279">
        <v>0.23861719000000001</v>
      </c>
      <c r="AA45" s="279">
        <v>0.23868268000000004</v>
      </c>
      <c r="AB45" s="279">
        <v>0.23861719000000001</v>
      </c>
      <c r="AC45" s="279">
        <v>0.23851896</v>
      </c>
      <c r="AD45" s="279">
        <v>0.23832247999999995</v>
      </c>
      <c r="AE45" s="279">
        <v>0.23819149999999994</v>
      </c>
      <c r="AF45" s="279">
        <v>0.23825699999999997</v>
      </c>
      <c r="AG45" s="279">
        <v>0.23855170000000001</v>
      </c>
      <c r="AH45" s="279">
        <v>0.23828973999999997</v>
      </c>
      <c r="AI45" s="279">
        <v>0.23815875999999997</v>
      </c>
      <c r="AJ45" s="279">
        <v>0.23832248999999997</v>
      </c>
      <c r="AK45" s="279">
        <v>0.23815876999999994</v>
      </c>
      <c r="AL45" s="279">
        <v>0.23825700999999996</v>
      </c>
      <c r="AM45" s="279">
        <v>0.23819150999999994</v>
      </c>
      <c r="AN45" s="279">
        <v>0.23806051999999997</v>
      </c>
      <c r="AO45" s="279">
        <v>0.23800768999999999</v>
      </c>
      <c r="AP45" s="279">
        <v>0.23770033000000002</v>
      </c>
      <c r="AQ45" s="279">
        <v>0.23792953999999997</v>
      </c>
      <c r="AR45" s="279">
        <v>0.23815876999999996</v>
      </c>
      <c r="AS45" s="279">
        <v>0.23828973999999994</v>
      </c>
      <c r="AT45" s="279">
        <v>0.23835521999999998</v>
      </c>
      <c r="AU45" s="279">
        <v>0.23842967999999998</v>
      </c>
      <c r="AV45" s="279">
        <v>0.23855169999999998</v>
      </c>
      <c r="AW45" s="279">
        <v>0.23855169999999998</v>
      </c>
      <c r="AX45" s="279">
        <v>0.23864994999999997</v>
      </c>
      <c r="AY45" s="279">
        <v>0.23864994999999997</v>
      </c>
      <c r="AZ45" s="279">
        <v>0.23864994999999997</v>
      </c>
      <c r="BA45" s="279">
        <v>0.23868269999999997</v>
      </c>
    </row>
    <row r="46" spans="17:53" ht="15">
      <c r="Q46" s="280" t="s">
        <v>147</v>
      </c>
      <c r="R46" s="240"/>
      <c r="S46" s="281">
        <f>SUM(S32:S45)</f>
        <v>275.80723072000001</v>
      </c>
      <c r="T46" s="281">
        <f t="shared" ref="T46:BA46" si="1">SUM(T32:T45)</f>
        <v>282.84577745489997</v>
      </c>
      <c r="U46" s="281">
        <f t="shared" si="1"/>
        <v>281.69286731895005</v>
      </c>
      <c r="V46" s="281">
        <f t="shared" si="1"/>
        <v>280.83216502756011</v>
      </c>
      <c r="W46" s="281">
        <f t="shared" si="1"/>
        <v>279.21668814858009</v>
      </c>
      <c r="X46" s="281">
        <f t="shared" si="1"/>
        <v>277.75678979952994</v>
      </c>
      <c r="Y46" s="281">
        <f t="shared" si="1"/>
        <v>276.94845721785998</v>
      </c>
      <c r="Z46" s="281">
        <f t="shared" si="1"/>
        <v>276.09382130145985</v>
      </c>
      <c r="AA46" s="281">
        <f t="shared" si="1"/>
        <v>275.35293839929994</v>
      </c>
      <c r="AB46" s="281">
        <f t="shared" si="1"/>
        <v>275.21821997069998</v>
      </c>
      <c r="AC46" s="281">
        <f t="shared" si="1"/>
        <v>274.47893448559017</v>
      </c>
      <c r="AD46" s="281">
        <f t="shared" si="1"/>
        <v>273.79256998526006</v>
      </c>
      <c r="AE46" s="281">
        <f t="shared" si="1"/>
        <v>273.3997178070602</v>
      </c>
      <c r="AF46" s="281">
        <f t="shared" si="1"/>
        <v>272.51602253127999</v>
      </c>
      <c r="AG46" s="281">
        <f t="shared" si="1"/>
        <v>271.25030525786008</v>
      </c>
      <c r="AH46" s="281">
        <f t="shared" si="1"/>
        <v>271.18166005401673</v>
      </c>
      <c r="AI46" s="281">
        <f t="shared" si="1"/>
        <v>271.55832056380001</v>
      </c>
      <c r="AJ46" s="281">
        <f t="shared" si="1"/>
        <v>272.55023410449985</v>
      </c>
      <c r="AK46" s="281">
        <f t="shared" si="1"/>
        <v>272.90096651579984</v>
      </c>
      <c r="AL46" s="281">
        <f t="shared" si="1"/>
        <v>273.50161649059993</v>
      </c>
      <c r="AM46" s="281">
        <f t="shared" si="1"/>
        <v>274.03207535637</v>
      </c>
      <c r="AN46" s="281">
        <f t="shared" si="1"/>
        <v>275.29963049853978</v>
      </c>
      <c r="AO46" s="281">
        <f t="shared" si="1"/>
        <v>276.76639421959999</v>
      </c>
      <c r="AP46" s="281">
        <f t="shared" si="1"/>
        <v>278.56052745117</v>
      </c>
      <c r="AQ46" s="281">
        <f t="shared" si="1"/>
        <v>280.02172482320009</v>
      </c>
      <c r="AR46" s="281">
        <f t="shared" si="1"/>
        <v>281.96717213309995</v>
      </c>
      <c r="AS46" s="281">
        <f t="shared" si="1"/>
        <v>283.55908797762993</v>
      </c>
      <c r="AT46" s="281">
        <f t="shared" si="1"/>
        <v>285.01728674779986</v>
      </c>
      <c r="AU46" s="281">
        <f t="shared" si="1"/>
        <v>286.60168488759984</v>
      </c>
      <c r="AV46" s="281">
        <f t="shared" si="1"/>
        <v>287.89959420129981</v>
      </c>
      <c r="AW46" s="281">
        <f t="shared" si="1"/>
        <v>289.16543107489991</v>
      </c>
      <c r="AX46" s="281">
        <f t="shared" si="1"/>
        <v>290.33187256530005</v>
      </c>
      <c r="AY46" s="281">
        <f t="shared" si="1"/>
        <v>291.60437812289996</v>
      </c>
      <c r="AZ46" s="281">
        <f t="shared" si="1"/>
        <v>293.32995331120003</v>
      </c>
      <c r="BA46" s="281">
        <f t="shared" si="1"/>
        <v>294.79128393189995</v>
      </c>
    </row>
    <row r="47" spans="17:53"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</row>
    <row r="48" spans="17:53"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</row>
    <row r="49" spans="17:53"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</row>
    <row r="50" spans="17:53"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  <c r="AO50" s="233"/>
      <c r="AP50" s="233"/>
      <c r="AQ50" s="233"/>
    </row>
    <row r="51" spans="17:53" ht="15"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  <c r="AO51" s="233"/>
      <c r="AP51" s="233"/>
      <c r="AQ51" s="233"/>
      <c r="BA51" s="282"/>
    </row>
    <row r="52" spans="17:53" ht="15">
      <c r="Q52" s="224" t="s">
        <v>553</v>
      </c>
    </row>
    <row r="54" spans="17:53" ht="15">
      <c r="Q54" s="150" t="s">
        <v>148</v>
      </c>
      <c r="R54" s="149">
        <v>2015</v>
      </c>
      <c r="S54" s="149">
        <v>2016</v>
      </c>
      <c r="T54" s="149">
        <v>2017</v>
      </c>
      <c r="U54" s="149">
        <v>2018</v>
      </c>
      <c r="V54" s="149">
        <v>2019</v>
      </c>
      <c r="W54" s="149">
        <v>2020</v>
      </c>
      <c r="X54" s="149">
        <v>2021</v>
      </c>
      <c r="Y54" s="149">
        <v>2022</v>
      </c>
      <c r="Z54" s="149">
        <v>2023</v>
      </c>
      <c r="AA54" s="149">
        <v>2024</v>
      </c>
      <c r="AB54" s="149">
        <v>2025</v>
      </c>
      <c r="AC54" s="149">
        <v>2026</v>
      </c>
      <c r="AD54" s="149">
        <v>2027</v>
      </c>
      <c r="AE54" s="149">
        <v>2028</v>
      </c>
      <c r="AF54" s="149">
        <v>2029</v>
      </c>
      <c r="AG54" s="149">
        <v>2030</v>
      </c>
      <c r="AH54" s="149">
        <v>2031</v>
      </c>
      <c r="AI54" s="149">
        <v>2032</v>
      </c>
      <c r="AJ54" s="149">
        <v>2033</v>
      </c>
      <c r="AK54" s="149">
        <v>2034</v>
      </c>
      <c r="AL54" s="149">
        <v>2035</v>
      </c>
      <c r="AM54" s="149">
        <v>2036</v>
      </c>
      <c r="AN54" s="149">
        <v>2037</v>
      </c>
      <c r="AO54" s="149">
        <v>2038</v>
      </c>
      <c r="AP54" s="149">
        <v>2039</v>
      </c>
      <c r="AQ54" s="149">
        <v>2040</v>
      </c>
      <c r="AR54" s="149">
        <v>2041</v>
      </c>
      <c r="AS54" s="149">
        <v>2042</v>
      </c>
      <c r="AT54" s="149">
        <v>2043</v>
      </c>
      <c r="AU54" s="149">
        <v>2044</v>
      </c>
      <c r="AV54" s="149">
        <v>2045</v>
      </c>
      <c r="AW54" s="149">
        <v>2046</v>
      </c>
      <c r="AX54" s="149">
        <v>2047</v>
      </c>
      <c r="AY54" s="149">
        <v>2048</v>
      </c>
      <c r="AZ54" s="149">
        <v>2049</v>
      </c>
      <c r="BA54" s="149">
        <v>2050</v>
      </c>
    </row>
    <row r="55" spans="17:53">
      <c r="Q55" s="235" t="s">
        <v>129</v>
      </c>
      <c r="R55" s="241"/>
      <c r="S55" s="283">
        <f>S7-S32</f>
        <v>4.1779661346527828</v>
      </c>
      <c r="T55" s="283">
        <f t="shared" ref="T55:BA62" si="2">T7-T32</f>
        <v>4.4032289298125651</v>
      </c>
      <c r="U55" s="283">
        <f t="shared" si="2"/>
        <v>4.4391178801468172</v>
      </c>
      <c r="V55" s="283">
        <f t="shared" si="2"/>
        <v>4.4275497333167646</v>
      </c>
      <c r="W55" s="283">
        <f t="shared" si="2"/>
        <v>4.417182860952181</v>
      </c>
      <c r="X55" s="283">
        <f t="shared" si="2"/>
        <v>4.1779293276464422</v>
      </c>
      <c r="Y55" s="283">
        <f t="shared" si="2"/>
        <v>4.2243587794680391</v>
      </c>
      <c r="Z55" s="283">
        <f t="shared" si="2"/>
        <v>3.9902404606388711</v>
      </c>
      <c r="AA55" s="283">
        <f t="shared" si="2"/>
        <v>3.9731996829635285</v>
      </c>
      <c r="AB55" s="283">
        <f t="shared" si="2"/>
        <v>3.9688492773919073</v>
      </c>
      <c r="AC55" s="283">
        <f t="shared" si="2"/>
        <v>3.958753707185954</v>
      </c>
      <c r="AD55" s="283">
        <f t="shared" si="2"/>
        <v>3.9561714956596159</v>
      </c>
      <c r="AE55" s="283">
        <f t="shared" si="2"/>
        <v>3.7505216207728793</v>
      </c>
      <c r="AF55" s="283">
        <f t="shared" si="2"/>
        <v>3.7590896669122351</v>
      </c>
      <c r="AG55" s="283">
        <f t="shared" si="2"/>
        <v>3.7473485400796385</v>
      </c>
      <c r="AH55" s="283">
        <f t="shared" si="2"/>
        <v>3.7430115357446496</v>
      </c>
      <c r="AI55" s="283">
        <f t="shared" si="2"/>
        <v>3.7415564872237255</v>
      </c>
      <c r="AJ55" s="283">
        <f t="shared" si="2"/>
        <v>3.5044017218988728</v>
      </c>
      <c r="AK55" s="283">
        <f t="shared" si="2"/>
        <v>3.502633868028699</v>
      </c>
      <c r="AL55" s="283">
        <f t="shared" si="2"/>
        <v>3.3325611478734167</v>
      </c>
      <c r="AM55" s="283">
        <f t="shared" si="2"/>
        <v>3.3518172197145866</v>
      </c>
      <c r="AN55" s="283">
        <f t="shared" si="2"/>
        <v>3.3649290821664266</v>
      </c>
      <c r="AO55" s="283">
        <f t="shared" si="2"/>
        <v>3.3783073254417317</v>
      </c>
      <c r="AP55" s="283">
        <f t="shared" si="2"/>
        <v>3.3918767255255844</v>
      </c>
      <c r="AQ55" s="283">
        <f t="shared" si="2"/>
        <v>3.4058071580439417</v>
      </c>
      <c r="AR55" s="283">
        <f t="shared" si="2"/>
        <v>3.157017383985373</v>
      </c>
      <c r="AS55" s="283">
        <f t="shared" si="2"/>
        <v>3.1672020072244464</v>
      </c>
      <c r="AT55" s="283">
        <f t="shared" si="2"/>
        <v>3.1840277638966512</v>
      </c>
      <c r="AU55" s="283">
        <f t="shared" si="2"/>
        <v>3.1991117372815516</v>
      </c>
      <c r="AV55" s="283">
        <f t="shared" si="2"/>
        <v>3.2165529225969074</v>
      </c>
      <c r="AW55" s="283">
        <f t="shared" si="2"/>
        <v>3.2373592932089963</v>
      </c>
      <c r="AX55" s="283">
        <f t="shared" si="2"/>
        <v>3.2598999299380225</v>
      </c>
      <c r="AY55" s="283">
        <f t="shared" si="2"/>
        <v>3.2923676771008665</v>
      </c>
      <c r="AZ55" s="283">
        <f t="shared" si="2"/>
        <v>3.3296879349550785</v>
      </c>
      <c r="BA55" s="283">
        <f t="shared" si="2"/>
        <v>3.3678818555144296</v>
      </c>
    </row>
    <row r="56" spans="17:53">
      <c r="Q56" s="235" t="s">
        <v>130</v>
      </c>
      <c r="R56" s="241"/>
      <c r="S56" s="283">
        <f t="shared" ref="S56:AH68" si="3">S8-S33</f>
        <v>0</v>
      </c>
      <c r="T56" s="283">
        <f t="shared" si="3"/>
        <v>0</v>
      </c>
      <c r="U56" s="283">
        <f t="shared" si="3"/>
        <v>0</v>
      </c>
      <c r="V56" s="283">
        <f t="shared" si="3"/>
        <v>0</v>
      </c>
      <c r="W56" s="283">
        <f t="shared" si="3"/>
        <v>0</v>
      </c>
      <c r="X56" s="283">
        <f t="shared" si="3"/>
        <v>0</v>
      </c>
      <c r="Y56" s="283">
        <f t="shared" si="3"/>
        <v>0</v>
      </c>
      <c r="Z56" s="283">
        <f t="shared" si="3"/>
        <v>0</v>
      </c>
      <c r="AA56" s="283">
        <f t="shared" si="3"/>
        <v>0</v>
      </c>
      <c r="AB56" s="283">
        <f t="shared" si="3"/>
        <v>0</v>
      </c>
      <c r="AC56" s="283">
        <f t="shared" si="3"/>
        <v>0</v>
      </c>
      <c r="AD56" s="283">
        <f t="shared" si="3"/>
        <v>0</v>
      </c>
      <c r="AE56" s="283">
        <f t="shared" si="3"/>
        <v>0</v>
      </c>
      <c r="AF56" s="283">
        <f t="shared" si="3"/>
        <v>0</v>
      </c>
      <c r="AG56" s="283">
        <f t="shared" si="3"/>
        <v>0</v>
      </c>
      <c r="AH56" s="283">
        <f t="shared" si="3"/>
        <v>0</v>
      </c>
      <c r="AI56" s="283">
        <f t="shared" si="2"/>
        <v>0</v>
      </c>
      <c r="AJ56" s="283">
        <f t="shared" si="2"/>
        <v>0</v>
      </c>
      <c r="AK56" s="283">
        <f t="shared" si="2"/>
        <v>0</v>
      </c>
      <c r="AL56" s="283">
        <f t="shared" si="2"/>
        <v>0</v>
      </c>
      <c r="AM56" s="283">
        <f t="shared" si="2"/>
        <v>0</v>
      </c>
      <c r="AN56" s="283">
        <f t="shared" si="2"/>
        <v>0</v>
      </c>
      <c r="AO56" s="283">
        <f t="shared" si="2"/>
        <v>0</v>
      </c>
      <c r="AP56" s="283">
        <f t="shared" si="2"/>
        <v>0</v>
      </c>
      <c r="AQ56" s="283">
        <f t="shared" si="2"/>
        <v>0</v>
      </c>
      <c r="AR56" s="283">
        <f t="shared" si="2"/>
        <v>0</v>
      </c>
      <c r="AS56" s="283">
        <f t="shared" si="2"/>
        <v>0</v>
      </c>
      <c r="AT56" s="283">
        <f t="shared" si="2"/>
        <v>0</v>
      </c>
      <c r="AU56" s="283">
        <f t="shared" si="2"/>
        <v>0</v>
      </c>
      <c r="AV56" s="283">
        <f t="shared" si="2"/>
        <v>0</v>
      </c>
      <c r="AW56" s="283">
        <f t="shared" si="2"/>
        <v>0</v>
      </c>
      <c r="AX56" s="283">
        <f t="shared" si="2"/>
        <v>0</v>
      </c>
      <c r="AY56" s="283">
        <f t="shared" si="2"/>
        <v>0</v>
      </c>
      <c r="AZ56" s="283">
        <f t="shared" si="2"/>
        <v>0</v>
      </c>
      <c r="BA56" s="283">
        <f t="shared" si="2"/>
        <v>0</v>
      </c>
    </row>
    <row r="57" spans="17:53">
      <c r="Q57" s="235" t="s">
        <v>131</v>
      </c>
      <c r="R57" s="241"/>
      <c r="S57" s="283">
        <f t="shared" si="3"/>
        <v>10.166357421515228</v>
      </c>
      <c r="T57" s="283">
        <f t="shared" si="2"/>
        <v>8.5227263000000022</v>
      </c>
      <c r="U57" s="283">
        <f t="shared" si="2"/>
        <v>7.9213868000000041</v>
      </c>
      <c r="V57" s="283">
        <f t="shared" si="2"/>
        <v>6.8455164000000028</v>
      </c>
      <c r="W57" s="283">
        <f t="shared" si="2"/>
        <v>6.3909653000000013</v>
      </c>
      <c r="X57" s="283">
        <f t="shared" si="2"/>
        <v>7.1530687999999998</v>
      </c>
      <c r="Y57" s="283">
        <f t="shared" si="2"/>
        <v>6.7704167000000002</v>
      </c>
      <c r="Z57" s="283">
        <f t="shared" si="2"/>
        <v>7.0252359000000038</v>
      </c>
      <c r="AA57" s="283">
        <f t="shared" si="2"/>
        <v>7.3521501000000011</v>
      </c>
      <c r="AB57" s="283">
        <f t="shared" si="2"/>
        <v>7.2029156000000025</v>
      </c>
      <c r="AC57" s="283">
        <f t="shared" si="2"/>
        <v>6.8869192000000012</v>
      </c>
      <c r="AD57" s="283">
        <f t="shared" si="2"/>
        <v>7.0270044999999985</v>
      </c>
      <c r="AE57" s="283">
        <f t="shared" si="2"/>
        <v>7.2876159999999999</v>
      </c>
      <c r="AF57" s="283">
        <f t="shared" si="2"/>
        <v>7.2753790000000045</v>
      </c>
      <c r="AG57" s="283">
        <f t="shared" si="2"/>
        <v>7.5968215999999984</v>
      </c>
      <c r="AH57" s="283">
        <f t="shared" si="2"/>
        <v>7.5225520000000001</v>
      </c>
      <c r="AI57" s="283">
        <f t="shared" si="2"/>
        <v>7.5728660999999997</v>
      </c>
      <c r="AJ57" s="283">
        <f t="shared" si="2"/>
        <v>7.5186249000000007</v>
      </c>
      <c r="AK57" s="283">
        <f t="shared" si="2"/>
        <v>7.5027609999999987</v>
      </c>
      <c r="AL57" s="283">
        <f t="shared" si="2"/>
        <v>7.549571300000002</v>
      </c>
      <c r="AM57" s="283">
        <f t="shared" si="2"/>
        <v>7.7215860000000003</v>
      </c>
      <c r="AN57" s="283">
        <f t="shared" si="2"/>
        <v>7.8999319999999988</v>
      </c>
      <c r="AO57" s="283">
        <f t="shared" si="2"/>
        <v>8.2535471000000005</v>
      </c>
      <c r="AP57" s="283">
        <f t="shared" si="2"/>
        <v>8.2675307</v>
      </c>
      <c r="AQ57" s="283">
        <f t="shared" si="2"/>
        <v>8.5154730000000001</v>
      </c>
      <c r="AR57" s="283">
        <f t="shared" si="2"/>
        <v>8.7427163000000014</v>
      </c>
      <c r="AS57" s="283">
        <f t="shared" si="2"/>
        <v>8.9434632999999994</v>
      </c>
      <c r="AT57" s="283">
        <f t="shared" si="2"/>
        <v>9.174194700000001</v>
      </c>
      <c r="AU57" s="283">
        <f t="shared" si="2"/>
        <v>9.3015971000000022</v>
      </c>
      <c r="AV57" s="283">
        <f t="shared" si="2"/>
        <v>9.501490699999998</v>
      </c>
      <c r="AW57" s="283">
        <f t="shared" si="2"/>
        <v>9.6733125999999992</v>
      </c>
      <c r="AX57" s="283">
        <f t="shared" si="2"/>
        <v>9.8708413000000004</v>
      </c>
      <c r="AY57" s="283">
        <f t="shared" si="2"/>
        <v>10.093671499999997</v>
      </c>
      <c r="AZ57" s="283">
        <f t="shared" si="2"/>
        <v>10.196319700000002</v>
      </c>
      <c r="BA57" s="283">
        <f t="shared" si="2"/>
        <v>10.392632499999999</v>
      </c>
    </row>
    <row r="58" spans="17:53">
      <c r="Q58" s="235" t="s">
        <v>132</v>
      </c>
      <c r="R58" s="241"/>
      <c r="S58" s="283">
        <f t="shared" si="3"/>
        <v>1.8556320459999966</v>
      </c>
      <c r="T58" s="283">
        <f t="shared" si="2"/>
        <v>8.2799999944427327E-5</v>
      </c>
      <c r="U58" s="283">
        <f t="shared" si="2"/>
        <v>1.2713305298746036E-3</v>
      </c>
      <c r="V58" s="283">
        <f t="shared" si="2"/>
        <v>2.4515999999152882E-3</v>
      </c>
      <c r="W58" s="283">
        <f t="shared" si="2"/>
        <v>4.5864000000079841E-3</v>
      </c>
      <c r="X58" s="283">
        <f t="shared" si="2"/>
        <v>6.9695999999765945E-3</v>
      </c>
      <c r="Y58" s="283">
        <f t="shared" si="2"/>
        <v>8.8193878999049957E-3</v>
      </c>
      <c r="Z58" s="283">
        <f t="shared" si="2"/>
        <v>4.9679999999909796E-3</v>
      </c>
      <c r="AA58" s="283">
        <f t="shared" si="2"/>
        <v>8.1257407000947524E-3</v>
      </c>
      <c r="AB58" s="283">
        <f t="shared" si="2"/>
        <v>3.2747246999065283E-3</v>
      </c>
      <c r="AC58" s="283">
        <f t="shared" si="2"/>
        <v>3.0743999998321669E-3</v>
      </c>
      <c r="AD58" s="283">
        <f t="shared" si="2"/>
        <v>1.5948000000776119E-3</v>
      </c>
      <c r="AE58" s="283">
        <f t="shared" si="2"/>
        <v>1.4975999998512179E-3</v>
      </c>
      <c r="AF58" s="283">
        <f t="shared" si="2"/>
        <v>1.4256000000045788E-3</v>
      </c>
      <c r="AG58" s="283">
        <f t="shared" si="2"/>
        <v>1.2959999998258809E-3</v>
      </c>
      <c r="AH58" s="283">
        <f t="shared" si="2"/>
        <v>1.1843999998859545E-3</v>
      </c>
      <c r="AI58" s="283">
        <f t="shared" si="2"/>
        <v>1.1772000001428751E-3</v>
      </c>
      <c r="AJ58" s="283">
        <f t="shared" si="2"/>
        <v>2.2644000000582309E-3</v>
      </c>
      <c r="AK58" s="283">
        <f t="shared" si="2"/>
        <v>2.2284000000354354E-3</v>
      </c>
      <c r="AL58" s="283">
        <f t="shared" si="2"/>
        <v>1.6956000000902804E-3</v>
      </c>
      <c r="AM58" s="283">
        <f t="shared" si="2"/>
        <v>1.6460547299743666E-3</v>
      </c>
      <c r="AN58" s="283">
        <f t="shared" si="2"/>
        <v>2.9880000012383334E-4</v>
      </c>
      <c r="AO58" s="283">
        <f t="shared" si="2"/>
        <v>3.0600000002323213E-4</v>
      </c>
      <c r="AP58" s="283">
        <f t="shared" si="2"/>
        <v>3.2399999992094308E-4</v>
      </c>
      <c r="AQ58" s="283">
        <f t="shared" si="2"/>
        <v>2.9879999995330309E-4</v>
      </c>
      <c r="AR58" s="283">
        <f t="shared" si="2"/>
        <v>3.1679999999312258E-4</v>
      </c>
      <c r="AS58" s="283">
        <f t="shared" si="2"/>
        <v>3.1320000000789605E-4</v>
      </c>
      <c r="AT58" s="283">
        <f t="shared" si="2"/>
        <v>3.3119999999087213E-4</v>
      </c>
      <c r="AU58" s="283">
        <f t="shared" si="2"/>
        <v>3.0959999999424781E-4</v>
      </c>
      <c r="AV58" s="283">
        <f t="shared" si="2"/>
        <v>3.1320000000789605E-4</v>
      </c>
      <c r="AW58" s="283">
        <f t="shared" si="2"/>
        <v>3.2759999999143474E-4</v>
      </c>
      <c r="AX58" s="283">
        <f t="shared" si="2"/>
        <v>3.3840000000395776E-4</v>
      </c>
      <c r="AY58" s="283">
        <f t="shared" si="2"/>
        <v>3.3840000000395776E-4</v>
      </c>
      <c r="AZ58" s="283">
        <f t="shared" si="2"/>
        <v>3.2399999999199736E-4</v>
      </c>
      <c r="BA58" s="283">
        <f t="shared" si="2"/>
        <v>3.3840000000395776E-4</v>
      </c>
    </row>
    <row r="59" spans="17:53">
      <c r="Q59" s="235" t="s">
        <v>133</v>
      </c>
      <c r="R59" s="241"/>
      <c r="S59" s="283">
        <f t="shared" si="3"/>
        <v>1.4125247999999146E-2</v>
      </c>
      <c r="T59" s="283">
        <f t="shared" si="2"/>
        <v>0</v>
      </c>
      <c r="U59" s="283">
        <f t="shared" si="2"/>
        <v>0</v>
      </c>
      <c r="V59" s="283">
        <f t="shared" si="2"/>
        <v>0</v>
      </c>
      <c r="W59" s="283">
        <f t="shared" si="2"/>
        <v>0</v>
      </c>
      <c r="X59" s="283">
        <f t="shared" si="2"/>
        <v>0</v>
      </c>
      <c r="Y59" s="283">
        <f t="shared" si="2"/>
        <v>0</v>
      </c>
      <c r="Z59" s="283">
        <f t="shared" si="2"/>
        <v>0</v>
      </c>
      <c r="AA59" s="283">
        <f t="shared" si="2"/>
        <v>0</v>
      </c>
      <c r="AB59" s="283">
        <f t="shared" si="2"/>
        <v>0</v>
      </c>
      <c r="AC59" s="283">
        <f t="shared" si="2"/>
        <v>0</v>
      </c>
      <c r="AD59" s="283">
        <f t="shared" si="2"/>
        <v>0</v>
      </c>
      <c r="AE59" s="283">
        <f t="shared" si="2"/>
        <v>0</v>
      </c>
      <c r="AF59" s="283">
        <f t="shared" si="2"/>
        <v>0</v>
      </c>
      <c r="AG59" s="283">
        <f t="shared" si="2"/>
        <v>0</v>
      </c>
      <c r="AH59" s="283">
        <f t="shared" si="2"/>
        <v>0</v>
      </c>
      <c r="AI59" s="283">
        <f t="shared" si="2"/>
        <v>0</v>
      </c>
      <c r="AJ59" s="283">
        <f t="shared" si="2"/>
        <v>0</v>
      </c>
      <c r="AK59" s="283">
        <f t="shared" si="2"/>
        <v>0</v>
      </c>
      <c r="AL59" s="283">
        <f t="shared" si="2"/>
        <v>0</v>
      </c>
      <c r="AM59" s="283">
        <f t="shared" si="2"/>
        <v>0</v>
      </c>
      <c r="AN59" s="283">
        <f t="shared" si="2"/>
        <v>0</v>
      </c>
      <c r="AO59" s="283">
        <f t="shared" si="2"/>
        <v>0</v>
      </c>
      <c r="AP59" s="283">
        <f t="shared" si="2"/>
        <v>0</v>
      </c>
      <c r="AQ59" s="283">
        <f t="shared" si="2"/>
        <v>0</v>
      </c>
      <c r="AR59" s="283">
        <f t="shared" si="2"/>
        <v>0</v>
      </c>
      <c r="AS59" s="283">
        <f t="shared" si="2"/>
        <v>0</v>
      </c>
      <c r="AT59" s="283">
        <f t="shared" si="2"/>
        <v>0</v>
      </c>
      <c r="AU59" s="283">
        <f t="shared" si="2"/>
        <v>0</v>
      </c>
      <c r="AV59" s="283">
        <f t="shared" si="2"/>
        <v>0</v>
      </c>
      <c r="AW59" s="283">
        <f t="shared" si="2"/>
        <v>0</v>
      </c>
      <c r="AX59" s="283">
        <f t="shared" si="2"/>
        <v>0</v>
      </c>
      <c r="AY59" s="283">
        <f t="shared" si="2"/>
        <v>0</v>
      </c>
      <c r="AZ59" s="283">
        <f t="shared" si="2"/>
        <v>0</v>
      </c>
      <c r="BA59" s="283">
        <f t="shared" si="2"/>
        <v>0</v>
      </c>
    </row>
    <row r="60" spans="17:53">
      <c r="Q60" s="235" t="s">
        <v>134</v>
      </c>
      <c r="R60" s="241"/>
      <c r="S60" s="283">
        <f t="shared" si="3"/>
        <v>1.7865496220000003</v>
      </c>
      <c r="T60" s="283">
        <f t="shared" si="2"/>
        <v>5.7222365999993308E-2</v>
      </c>
      <c r="U60" s="283">
        <f t="shared" si="2"/>
        <v>5.7197956000010208E-2</v>
      </c>
      <c r="V60" s="283">
        <f t="shared" si="2"/>
        <v>5.7173795999998056E-2</v>
      </c>
      <c r="W60" s="283">
        <f t="shared" si="2"/>
        <v>5.714986100000452E-2</v>
      </c>
      <c r="X60" s="283">
        <f t="shared" si="2"/>
        <v>5.8962689000018109E-2</v>
      </c>
      <c r="Y60" s="283">
        <f t="shared" si="2"/>
        <v>5.8962695000016829E-2</v>
      </c>
      <c r="Z60" s="283">
        <f t="shared" si="2"/>
        <v>5.8962696000003589E-2</v>
      </c>
      <c r="AA60" s="283">
        <f t="shared" si="2"/>
        <v>5.8962688000005592E-2</v>
      </c>
      <c r="AB60" s="283">
        <f t="shared" si="2"/>
        <v>5.8962693999997207E-2</v>
      </c>
      <c r="AC60" s="283">
        <f t="shared" si="2"/>
        <v>5.8962700000007473E-2</v>
      </c>
      <c r="AD60" s="283">
        <f t="shared" si="2"/>
        <v>5.8962694000001648E-2</v>
      </c>
      <c r="AE60" s="283">
        <f t="shared" si="2"/>
        <v>5.8962693999994542E-2</v>
      </c>
      <c r="AF60" s="283">
        <f t="shared" si="2"/>
        <v>5.8962696999996567E-2</v>
      </c>
      <c r="AG60" s="283">
        <f t="shared" si="2"/>
        <v>5.8962694999996401E-2</v>
      </c>
      <c r="AH60" s="283">
        <f t="shared" si="2"/>
        <v>5.8962691000001399E-2</v>
      </c>
      <c r="AI60" s="283">
        <f t="shared" si="2"/>
        <v>5.89626919999926E-2</v>
      </c>
      <c r="AJ60" s="283">
        <f t="shared" si="2"/>
        <v>5.8962686999996627E-2</v>
      </c>
      <c r="AK60" s="283">
        <f t="shared" si="2"/>
        <v>5.8962694000006977E-2</v>
      </c>
      <c r="AL60" s="283">
        <f t="shared" si="2"/>
        <v>5.8962685000002679E-2</v>
      </c>
      <c r="AM60" s="283">
        <f t="shared" si="2"/>
        <v>5.8962689999997764E-2</v>
      </c>
      <c r="AN60" s="283">
        <f t="shared" si="2"/>
        <v>5.8962690999994294E-2</v>
      </c>
      <c r="AO60" s="283">
        <f t="shared" si="2"/>
        <v>5.8962698000001978E-2</v>
      </c>
      <c r="AP60" s="283">
        <f t="shared" si="2"/>
        <v>5.896269200001214E-2</v>
      </c>
      <c r="AQ60" s="283">
        <f t="shared" si="2"/>
        <v>5.8962685000004456E-2</v>
      </c>
      <c r="AR60" s="283">
        <f t="shared" si="2"/>
        <v>5.8962693999998983E-2</v>
      </c>
      <c r="AS60" s="283">
        <f t="shared" si="2"/>
        <v>5.8962691000000511E-2</v>
      </c>
      <c r="AT60" s="283">
        <f t="shared" si="2"/>
        <v>5.8962698999999397E-2</v>
      </c>
      <c r="AU60" s="283">
        <f t="shared" si="2"/>
        <v>5.8962686999998404E-2</v>
      </c>
      <c r="AV60" s="283">
        <f t="shared" si="2"/>
        <v>5.8962693999999871E-2</v>
      </c>
      <c r="AW60" s="283">
        <f t="shared" si="2"/>
        <v>5.8962690999999623E-2</v>
      </c>
      <c r="AX60" s="283">
        <f t="shared" si="2"/>
        <v>5.8962696999997455E-2</v>
      </c>
      <c r="AY60" s="283">
        <f t="shared" si="2"/>
        <v>5.8962697999998426E-2</v>
      </c>
      <c r="AZ60" s="283">
        <f t="shared" si="2"/>
        <v>5.8942931000000698E-2</v>
      </c>
      <c r="BA60" s="283">
        <f t="shared" si="2"/>
        <v>5.894292099999987E-2</v>
      </c>
    </row>
    <row r="61" spans="17:53">
      <c r="Q61" s="235" t="s">
        <v>135</v>
      </c>
      <c r="R61" s="241"/>
      <c r="S61" s="283">
        <f t="shared" si="3"/>
        <v>0</v>
      </c>
      <c r="T61" s="283">
        <f t="shared" si="2"/>
        <v>0</v>
      </c>
      <c r="U61" s="283">
        <f t="shared" si="2"/>
        <v>0</v>
      </c>
      <c r="V61" s="283">
        <f t="shared" si="2"/>
        <v>0</v>
      </c>
      <c r="W61" s="283">
        <f t="shared" si="2"/>
        <v>0</v>
      </c>
      <c r="X61" s="283">
        <f t="shared" si="2"/>
        <v>0</v>
      </c>
      <c r="Y61" s="283">
        <f t="shared" si="2"/>
        <v>0</v>
      </c>
      <c r="Z61" s="283">
        <f t="shared" si="2"/>
        <v>0</v>
      </c>
      <c r="AA61" s="283">
        <f t="shared" si="2"/>
        <v>0</v>
      </c>
      <c r="AB61" s="283">
        <f t="shared" si="2"/>
        <v>0</v>
      </c>
      <c r="AC61" s="283">
        <f t="shared" si="2"/>
        <v>0</v>
      </c>
      <c r="AD61" s="283">
        <f t="shared" si="2"/>
        <v>0</v>
      </c>
      <c r="AE61" s="283">
        <f t="shared" si="2"/>
        <v>0</v>
      </c>
      <c r="AF61" s="283">
        <f t="shared" si="2"/>
        <v>0</v>
      </c>
      <c r="AG61" s="283">
        <f t="shared" si="2"/>
        <v>0</v>
      </c>
      <c r="AH61" s="283">
        <f t="shared" si="2"/>
        <v>0</v>
      </c>
      <c r="AI61" s="283">
        <f t="shared" si="2"/>
        <v>0</v>
      </c>
      <c r="AJ61" s="283">
        <f t="shared" si="2"/>
        <v>0</v>
      </c>
      <c r="AK61" s="283">
        <f t="shared" si="2"/>
        <v>0</v>
      </c>
      <c r="AL61" s="283">
        <f t="shared" si="2"/>
        <v>0</v>
      </c>
      <c r="AM61" s="283">
        <f t="shared" si="2"/>
        <v>0</v>
      </c>
      <c r="AN61" s="283">
        <f t="shared" si="2"/>
        <v>0</v>
      </c>
      <c r="AO61" s="283">
        <f t="shared" si="2"/>
        <v>0</v>
      </c>
      <c r="AP61" s="283">
        <f t="shared" si="2"/>
        <v>0</v>
      </c>
      <c r="AQ61" s="283">
        <f t="shared" si="2"/>
        <v>0</v>
      </c>
      <c r="AR61" s="283">
        <f t="shared" si="2"/>
        <v>0</v>
      </c>
      <c r="AS61" s="283">
        <f t="shared" si="2"/>
        <v>0</v>
      </c>
      <c r="AT61" s="283">
        <f t="shared" si="2"/>
        <v>0</v>
      </c>
      <c r="AU61" s="283">
        <f t="shared" si="2"/>
        <v>0</v>
      </c>
      <c r="AV61" s="283">
        <f t="shared" si="2"/>
        <v>0</v>
      </c>
      <c r="AW61" s="283">
        <f t="shared" si="2"/>
        <v>0</v>
      </c>
      <c r="AX61" s="283">
        <f t="shared" si="2"/>
        <v>0</v>
      </c>
      <c r="AY61" s="283">
        <f t="shared" si="2"/>
        <v>0</v>
      </c>
      <c r="AZ61" s="283">
        <f t="shared" si="2"/>
        <v>0</v>
      </c>
      <c r="BA61" s="283">
        <f t="shared" si="2"/>
        <v>0</v>
      </c>
    </row>
    <row r="62" spans="17:53">
      <c r="Q62" s="235" t="s">
        <v>136</v>
      </c>
      <c r="R62" s="241"/>
      <c r="S62" s="283">
        <f t="shared" si="3"/>
        <v>-9.3439300000000005E-4</v>
      </c>
      <c r="T62" s="283">
        <f t="shared" si="2"/>
        <v>0.16642523000000001</v>
      </c>
      <c r="U62" s="283">
        <f t="shared" si="2"/>
        <v>0.16642523000000001</v>
      </c>
      <c r="V62" s="283">
        <f t="shared" si="2"/>
        <v>0.16642523000000001</v>
      </c>
      <c r="W62" s="283">
        <f t="shared" si="2"/>
        <v>0.16642523000000001</v>
      </c>
      <c r="X62" s="283">
        <f t="shared" si="2"/>
        <v>0.16642523000000004</v>
      </c>
      <c r="Y62" s="283">
        <f t="shared" si="2"/>
        <v>0.16642523000000004</v>
      </c>
      <c r="Z62" s="283">
        <f t="shared" si="2"/>
        <v>0.16642523000000004</v>
      </c>
      <c r="AA62" s="283">
        <f t="shared" si="2"/>
        <v>0.16642523000000004</v>
      </c>
      <c r="AB62" s="283">
        <f t="shared" si="2"/>
        <v>0.16642523000000004</v>
      </c>
      <c r="AC62" s="283">
        <f t="shared" si="2"/>
        <v>0.16642523000000004</v>
      </c>
      <c r="AD62" s="283">
        <f t="shared" si="2"/>
        <v>0.16642523000000004</v>
      </c>
      <c r="AE62" s="283">
        <f t="shared" si="2"/>
        <v>0.16642523000000004</v>
      </c>
      <c r="AF62" s="283">
        <f t="shared" si="2"/>
        <v>0.16642523000000004</v>
      </c>
      <c r="AG62" s="283">
        <f t="shared" si="2"/>
        <v>0.16642523000000004</v>
      </c>
      <c r="AH62" s="283">
        <f t="shared" si="2"/>
        <v>0.16642523000000004</v>
      </c>
      <c r="AI62" s="283">
        <f t="shared" si="2"/>
        <v>0.16642523000000004</v>
      </c>
      <c r="AJ62" s="283">
        <f t="shared" si="2"/>
        <v>0.16642523000000004</v>
      </c>
      <c r="AK62" s="283">
        <f t="shared" si="2"/>
        <v>0.16642523000000004</v>
      </c>
      <c r="AL62" s="283">
        <f t="shared" si="2"/>
        <v>0.16642523000000004</v>
      </c>
      <c r="AM62" s="283">
        <f t="shared" si="2"/>
        <v>0.16642523000000004</v>
      </c>
      <c r="AN62" s="283">
        <f t="shared" si="2"/>
        <v>0.16642523000000004</v>
      </c>
      <c r="AO62" s="283">
        <f t="shared" si="2"/>
        <v>0.16642523000000004</v>
      </c>
      <c r="AP62" s="283">
        <f t="shared" si="2"/>
        <v>0.16642523000000004</v>
      </c>
      <c r="AQ62" s="283">
        <f t="shared" si="2"/>
        <v>0.16642523000000001</v>
      </c>
      <c r="AR62" s="283">
        <f t="shared" si="2"/>
        <v>0.16642523000000001</v>
      </c>
      <c r="AS62" s="283">
        <f t="shared" si="2"/>
        <v>0.16642523000000001</v>
      </c>
      <c r="AT62" s="283">
        <f t="shared" si="2"/>
        <v>0.16642523000000001</v>
      </c>
      <c r="AU62" s="283">
        <f t="shared" si="2"/>
        <v>0.16642523000000001</v>
      </c>
      <c r="AV62" s="283">
        <f t="shared" si="2"/>
        <v>0.16642523000000001</v>
      </c>
      <c r="AW62" s="283">
        <f t="shared" si="2"/>
        <v>0.16642523000000001</v>
      </c>
      <c r="AX62" s="283">
        <f t="shared" si="2"/>
        <v>0.16642523000000001</v>
      </c>
      <c r="AY62" s="283">
        <f t="shared" si="2"/>
        <v>0.16642523000000001</v>
      </c>
      <c r="AZ62" s="283">
        <f t="shared" ref="AZ62:BA62" si="4">AZ14-AZ39</f>
        <v>0.16642523000000001</v>
      </c>
      <c r="BA62" s="283">
        <f t="shared" si="4"/>
        <v>0.16642523000000001</v>
      </c>
    </row>
    <row r="63" spans="17:53">
      <c r="Q63" s="235" t="s">
        <v>137</v>
      </c>
      <c r="R63" s="241"/>
      <c r="S63" s="283">
        <f t="shared" si="3"/>
        <v>0</v>
      </c>
      <c r="T63" s="283">
        <f t="shared" si="3"/>
        <v>0</v>
      </c>
      <c r="U63" s="283">
        <f t="shared" si="3"/>
        <v>0</v>
      </c>
      <c r="V63" s="283">
        <f t="shared" si="3"/>
        <v>0</v>
      </c>
      <c r="W63" s="283">
        <f t="shared" si="3"/>
        <v>0</v>
      </c>
      <c r="X63" s="283">
        <f t="shared" si="3"/>
        <v>0</v>
      </c>
      <c r="Y63" s="283">
        <f t="shared" si="3"/>
        <v>0</v>
      </c>
      <c r="Z63" s="283">
        <f t="shared" si="3"/>
        <v>0</v>
      </c>
      <c r="AA63" s="283">
        <f t="shared" si="3"/>
        <v>0</v>
      </c>
      <c r="AB63" s="283">
        <f t="shared" si="3"/>
        <v>0</v>
      </c>
      <c r="AC63" s="283">
        <f t="shared" si="3"/>
        <v>0</v>
      </c>
      <c r="AD63" s="283">
        <f t="shared" si="3"/>
        <v>0</v>
      </c>
      <c r="AE63" s="283">
        <f t="shared" si="3"/>
        <v>0</v>
      </c>
      <c r="AF63" s="283">
        <f t="shared" si="3"/>
        <v>0</v>
      </c>
      <c r="AG63" s="283">
        <f t="shared" si="3"/>
        <v>0</v>
      </c>
      <c r="AH63" s="283">
        <f t="shared" si="3"/>
        <v>0</v>
      </c>
      <c r="AI63" s="283">
        <f t="shared" ref="U63:BA68" si="5">AI15-AI40</f>
        <v>0</v>
      </c>
      <c r="AJ63" s="283">
        <f t="shared" si="5"/>
        <v>0</v>
      </c>
      <c r="AK63" s="283">
        <f t="shared" si="5"/>
        <v>0</v>
      </c>
      <c r="AL63" s="283">
        <f t="shared" si="5"/>
        <v>0</v>
      </c>
      <c r="AM63" s="283">
        <f t="shared" si="5"/>
        <v>0</v>
      </c>
      <c r="AN63" s="283">
        <f t="shared" si="5"/>
        <v>0</v>
      </c>
      <c r="AO63" s="283">
        <f t="shared" si="5"/>
        <v>0</v>
      </c>
      <c r="AP63" s="283">
        <f t="shared" si="5"/>
        <v>0</v>
      </c>
      <c r="AQ63" s="283">
        <f t="shared" si="5"/>
        <v>0</v>
      </c>
      <c r="AR63" s="283">
        <f t="shared" si="5"/>
        <v>0</v>
      </c>
      <c r="AS63" s="283">
        <f t="shared" si="5"/>
        <v>0</v>
      </c>
      <c r="AT63" s="283">
        <f t="shared" si="5"/>
        <v>0</v>
      </c>
      <c r="AU63" s="283">
        <f t="shared" si="5"/>
        <v>0</v>
      </c>
      <c r="AV63" s="283">
        <f t="shared" si="5"/>
        <v>0</v>
      </c>
      <c r="AW63" s="283">
        <f t="shared" si="5"/>
        <v>0</v>
      </c>
      <c r="AX63" s="283">
        <f t="shared" si="5"/>
        <v>0</v>
      </c>
      <c r="AY63" s="283">
        <f t="shared" si="5"/>
        <v>0</v>
      </c>
      <c r="AZ63" s="283">
        <f t="shared" si="5"/>
        <v>0</v>
      </c>
      <c r="BA63" s="283">
        <f t="shared" si="5"/>
        <v>0</v>
      </c>
    </row>
    <row r="64" spans="17:53">
      <c r="Q64" s="235" t="s">
        <v>138</v>
      </c>
      <c r="R64" s="241"/>
      <c r="S64" s="283">
        <f t="shared" si="3"/>
        <v>2.4732639220000028</v>
      </c>
      <c r="T64" s="283">
        <f>T16-T41</f>
        <v>2.7010056000000038</v>
      </c>
      <c r="U64" s="283">
        <f t="shared" si="5"/>
        <v>2.7010056000000269</v>
      </c>
      <c r="V64" s="283">
        <f t="shared" si="5"/>
        <v>2.7010056000000269</v>
      </c>
      <c r="W64" s="283">
        <f t="shared" si="5"/>
        <v>2.7010056000000198</v>
      </c>
      <c r="X64" s="283">
        <f t="shared" si="5"/>
        <v>2.7010056000000304</v>
      </c>
      <c r="Y64" s="283">
        <f t="shared" si="5"/>
        <v>2.7010056000000056</v>
      </c>
      <c r="Z64" s="283">
        <f t="shared" si="5"/>
        <v>2.7010056000000091</v>
      </c>
      <c r="AA64" s="283">
        <f t="shared" si="5"/>
        <v>2.701005600000002</v>
      </c>
      <c r="AB64" s="283">
        <f t="shared" si="5"/>
        <v>2.7010055999999949</v>
      </c>
      <c r="AC64" s="283">
        <f t="shared" si="5"/>
        <v>2.7010055999999807</v>
      </c>
      <c r="AD64" s="283">
        <f t="shared" si="5"/>
        <v>2.7010055999999736</v>
      </c>
      <c r="AE64" s="283">
        <f t="shared" si="5"/>
        <v>2.7010055999999025</v>
      </c>
      <c r="AF64" s="283">
        <f t="shared" si="5"/>
        <v>2.7010055999999025</v>
      </c>
      <c r="AG64" s="283">
        <f t="shared" si="5"/>
        <v>2.7010055999999381</v>
      </c>
      <c r="AH64" s="283">
        <f t="shared" si="5"/>
        <v>2.7010055999999381</v>
      </c>
      <c r="AI64" s="283">
        <f t="shared" si="5"/>
        <v>2.7010055999998883</v>
      </c>
      <c r="AJ64" s="283">
        <f t="shared" si="5"/>
        <v>2.701005599999931</v>
      </c>
      <c r="AK64" s="283">
        <f t="shared" si="5"/>
        <v>2.7010055999999452</v>
      </c>
      <c r="AL64" s="283">
        <f t="shared" si="5"/>
        <v>2.7010055999999096</v>
      </c>
      <c r="AM64" s="283">
        <f t="shared" si="5"/>
        <v>2.7010055999998173</v>
      </c>
      <c r="AN64" s="283">
        <f t="shared" si="5"/>
        <v>2.7010055999999807</v>
      </c>
      <c r="AO64" s="283">
        <f t="shared" si="5"/>
        <v>2.7010055999999523</v>
      </c>
      <c r="AP64" s="283">
        <f t="shared" si="5"/>
        <v>2.7010055999999167</v>
      </c>
      <c r="AQ64" s="283">
        <f t="shared" si="5"/>
        <v>2.7010055999999807</v>
      </c>
      <c r="AR64" s="283">
        <f t="shared" si="5"/>
        <v>2.7010056000000091</v>
      </c>
      <c r="AS64" s="283">
        <f t="shared" si="5"/>
        <v>2.7010056000000162</v>
      </c>
      <c r="AT64" s="283">
        <f t="shared" si="5"/>
        <v>2.7010056000000091</v>
      </c>
      <c r="AU64" s="283">
        <f t="shared" si="5"/>
        <v>2.7010056000000162</v>
      </c>
      <c r="AV64" s="283">
        <f t="shared" si="5"/>
        <v>2.7010056000000091</v>
      </c>
      <c r="AW64" s="283">
        <f t="shared" si="5"/>
        <v>2.7010056000000091</v>
      </c>
      <c r="AX64" s="283">
        <f t="shared" si="5"/>
        <v>2.7010056000000091</v>
      </c>
      <c r="AY64" s="283">
        <f t="shared" si="5"/>
        <v>2.7010056000000091</v>
      </c>
      <c r="AZ64" s="283">
        <f t="shared" si="5"/>
        <v>2.7010056000000091</v>
      </c>
      <c r="BA64" s="283">
        <f t="shared" si="5"/>
        <v>2.7010056000000091</v>
      </c>
    </row>
    <row r="65" spans="17:54">
      <c r="Q65" s="235" t="s">
        <v>139</v>
      </c>
      <c r="R65" s="241"/>
      <c r="S65" s="283">
        <f t="shared" si="3"/>
        <v>12.435016374999998</v>
      </c>
      <c r="T65" s="283">
        <f t="shared" si="3"/>
        <v>10.837133500000002</v>
      </c>
      <c r="U65" s="283">
        <f t="shared" si="3"/>
        <v>11.21188140000003</v>
      </c>
      <c r="V65" s="283">
        <f t="shared" si="3"/>
        <v>11.468157900000026</v>
      </c>
      <c r="W65" s="283">
        <f t="shared" si="3"/>
        <v>11.449766400000033</v>
      </c>
      <c r="X65" s="283">
        <f t="shared" si="3"/>
        <v>11.412501700000021</v>
      </c>
      <c r="Y65" s="283">
        <f t="shared" si="3"/>
        <v>11.424699800000013</v>
      </c>
      <c r="Z65" s="283">
        <f t="shared" si="3"/>
        <v>11.479453500000002</v>
      </c>
      <c r="AA65" s="283">
        <f t="shared" si="3"/>
        <v>11.533764700000024</v>
      </c>
      <c r="AB65" s="283">
        <f t="shared" si="3"/>
        <v>11.551042800000001</v>
      </c>
      <c r="AC65" s="283">
        <f t="shared" si="3"/>
        <v>11.600295999999997</v>
      </c>
      <c r="AD65" s="283">
        <f t="shared" si="3"/>
        <v>11.632500499999999</v>
      </c>
      <c r="AE65" s="283">
        <f t="shared" si="3"/>
        <v>11.670772900000003</v>
      </c>
      <c r="AF65" s="283">
        <f t="shared" si="3"/>
        <v>11.689919700000008</v>
      </c>
      <c r="AG65" s="283">
        <f t="shared" si="3"/>
        <v>11.634348900000006</v>
      </c>
      <c r="AH65" s="283">
        <f t="shared" si="3"/>
        <v>11.520622800000027</v>
      </c>
      <c r="AI65" s="283">
        <f t="shared" si="5"/>
        <v>11.430556400000025</v>
      </c>
      <c r="AJ65" s="283">
        <f t="shared" si="5"/>
        <v>11.214253800000009</v>
      </c>
      <c r="AK65" s="283">
        <f t="shared" si="5"/>
        <v>11.012331100000011</v>
      </c>
      <c r="AL65" s="283">
        <f t="shared" si="5"/>
        <v>10.885105900000035</v>
      </c>
      <c r="AM65" s="283">
        <f t="shared" si="5"/>
        <v>10.791534699999996</v>
      </c>
      <c r="AN65" s="283">
        <f t="shared" si="5"/>
        <v>10.37118869999999</v>
      </c>
      <c r="AO65" s="283">
        <f t="shared" si="5"/>
        <v>9.7120118000000062</v>
      </c>
      <c r="AP65" s="283">
        <f t="shared" si="5"/>
        <v>9.3307565999999955</v>
      </c>
      <c r="AQ65" s="283">
        <f t="shared" si="5"/>
        <v>9.1494924999999814</v>
      </c>
      <c r="AR65" s="283">
        <f t="shared" si="5"/>
        <v>8.8607592999999785</v>
      </c>
      <c r="AS65" s="283">
        <f t="shared" si="5"/>
        <v>8.5640895999999902</v>
      </c>
      <c r="AT65" s="283">
        <f t="shared" si="5"/>
        <v>8.2537959999999799</v>
      </c>
      <c r="AU65" s="283">
        <f t="shared" si="5"/>
        <v>7.9221705</v>
      </c>
      <c r="AV65" s="283">
        <f t="shared" si="5"/>
        <v>7.55999909999999</v>
      </c>
      <c r="AW65" s="283">
        <f t="shared" si="5"/>
        <v>7.2043990999999803</v>
      </c>
      <c r="AX65" s="283">
        <f t="shared" si="5"/>
        <v>6.8794079999999784</v>
      </c>
      <c r="AY65" s="283">
        <f t="shared" si="5"/>
        <v>6.5714858999999919</v>
      </c>
      <c r="AZ65" s="283">
        <f t="shared" si="5"/>
        <v>6.2469781999999832</v>
      </c>
      <c r="BA65" s="283">
        <f t="shared" si="5"/>
        <v>6.1089412999999837</v>
      </c>
    </row>
    <row r="66" spans="17:54">
      <c r="Q66" s="235" t="s">
        <v>140</v>
      </c>
      <c r="R66" s="241"/>
      <c r="S66" s="283">
        <f t="shared" si="3"/>
        <v>8.5249999999999986</v>
      </c>
      <c r="T66" s="283">
        <f t="shared" si="3"/>
        <v>9.0899941999999996</v>
      </c>
      <c r="U66" s="283">
        <f t="shared" si="3"/>
        <v>9.3967282000000019</v>
      </c>
      <c r="V66" s="283">
        <f t="shared" si="3"/>
        <v>9.617518399999998</v>
      </c>
      <c r="W66" s="283">
        <f t="shared" si="3"/>
        <v>9.7940686999999986</v>
      </c>
      <c r="X66" s="283">
        <f t="shared" si="3"/>
        <v>9.9634627000000009</v>
      </c>
      <c r="Y66" s="283">
        <f t="shared" si="3"/>
        <v>10.125925200000001</v>
      </c>
      <c r="Z66" s="283">
        <f t="shared" si="3"/>
        <v>10.328336500000001</v>
      </c>
      <c r="AA66" s="283">
        <f t="shared" si="3"/>
        <v>10.560496199999999</v>
      </c>
      <c r="AB66" s="283">
        <f t="shared" si="3"/>
        <v>10.795277900000002</v>
      </c>
      <c r="AC66" s="283">
        <f t="shared" si="3"/>
        <v>11.021318500000001</v>
      </c>
      <c r="AD66" s="283">
        <f t="shared" si="3"/>
        <v>11.219030000000002</v>
      </c>
      <c r="AE66" s="283">
        <f t="shared" si="3"/>
        <v>11.4157384</v>
      </c>
      <c r="AF66" s="283">
        <f t="shared" si="3"/>
        <v>11.5457681</v>
      </c>
      <c r="AG66" s="283">
        <f t="shared" si="3"/>
        <v>11.616874900000001</v>
      </c>
      <c r="AH66" s="283">
        <f t="shared" si="3"/>
        <v>11.679641600000002</v>
      </c>
      <c r="AI66" s="283">
        <f t="shared" si="5"/>
        <v>11.7279859</v>
      </c>
      <c r="AJ66" s="283">
        <f t="shared" si="5"/>
        <v>11.760989000000002</v>
      </c>
      <c r="AK66" s="283">
        <f t="shared" si="5"/>
        <v>11.777091200000001</v>
      </c>
      <c r="AL66" s="283">
        <f t="shared" si="5"/>
        <v>11.739567599999999</v>
      </c>
      <c r="AM66" s="283">
        <f t="shared" si="5"/>
        <v>11.658491499999998</v>
      </c>
      <c r="AN66" s="283">
        <f t="shared" si="5"/>
        <v>11.507679099999999</v>
      </c>
      <c r="AO66" s="283">
        <f t="shared" si="5"/>
        <v>11.292878099999999</v>
      </c>
      <c r="AP66" s="283">
        <f t="shared" si="5"/>
        <v>11.0216587</v>
      </c>
      <c r="AQ66" s="283">
        <f t="shared" si="5"/>
        <v>10.6387234</v>
      </c>
      <c r="AR66" s="283">
        <f t="shared" si="5"/>
        <v>10.287307500000001</v>
      </c>
      <c r="AS66" s="283">
        <f t="shared" si="5"/>
        <v>10.076465100000002</v>
      </c>
      <c r="AT66" s="283">
        <f t="shared" si="5"/>
        <v>9.9323739</v>
      </c>
      <c r="AU66" s="283">
        <f t="shared" si="5"/>
        <v>9.8474833000000004</v>
      </c>
      <c r="AV66" s="283">
        <f t="shared" si="5"/>
        <v>9.8163660000000004</v>
      </c>
      <c r="AW66" s="283">
        <f t="shared" si="5"/>
        <v>9.7872182000000016</v>
      </c>
      <c r="AX66" s="283">
        <f t="shared" si="5"/>
        <v>9.7600038000000016</v>
      </c>
      <c r="AY66" s="283">
        <f t="shared" si="5"/>
        <v>9.7346789999999999</v>
      </c>
      <c r="AZ66" s="283">
        <f t="shared" si="5"/>
        <v>9.7565975999999992</v>
      </c>
      <c r="BA66" s="283">
        <f t="shared" si="5"/>
        <v>9.7789692000000006</v>
      </c>
    </row>
    <row r="67" spans="17:54">
      <c r="Q67" s="235" t="s">
        <v>141</v>
      </c>
      <c r="R67" s="241"/>
      <c r="S67" s="283">
        <f t="shared" si="3"/>
        <v>0.2</v>
      </c>
      <c r="T67" s="283">
        <f t="shared" si="3"/>
        <v>5.6732989999999997E-3</v>
      </c>
      <c r="U67" s="283">
        <f t="shared" si="3"/>
        <v>8.3647874699999993E-3</v>
      </c>
      <c r="V67" s="283">
        <f t="shared" si="3"/>
        <v>1.8081017000000005E-2</v>
      </c>
      <c r="W67" s="283">
        <f t="shared" si="3"/>
        <v>2.7275776000000002E-2</v>
      </c>
      <c r="X67" s="283">
        <f t="shared" si="3"/>
        <v>8.411652E-2</v>
      </c>
      <c r="Y67" s="283">
        <f t="shared" si="3"/>
        <v>0.28815951420000002</v>
      </c>
      <c r="Z67" s="283">
        <f t="shared" si="3"/>
        <v>0.10375522499999998</v>
      </c>
      <c r="AA67" s="283">
        <f t="shared" si="3"/>
        <v>0.37333467929999997</v>
      </c>
      <c r="AB67" s="283">
        <f t="shared" si="3"/>
        <v>0.16732808830000001</v>
      </c>
      <c r="AC67" s="283">
        <f t="shared" si="3"/>
        <v>3.8551553850000003E-2</v>
      </c>
      <c r="AD67" s="283">
        <f t="shared" si="3"/>
        <v>3.5143729999999991E-2</v>
      </c>
      <c r="AE67" s="283">
        <f t="shared" si="3"/>
        <v>6.9537967999999964E-2</v>
      </c>
      <c r="AF67" s="283">
        <f t="shared" si="3"/>
        <v>5.8421695000000003E-2</v>
      </c>
      <c r="AG67" s="283">
        <f t="shared" si="3"/>
        <v>5.5686822000000004E-2</v>
      </c>
      <c r="AH67" s="283">
        <f t="shared" si="3"/>
        <v>3.7196900000000005E-2</v>
      </c>
      <c r="AI67" s="283">
        <f t="shared" si="5"/>
        <v>4.6796319699999998E-2</v>
      </c>
      <c r="AJ67" s="283">
        <f t="shared" si="5"/>
        <v>8.3824582000000009E-2</v>
      </c>
      <c r="AK67" s="283">
        <f t="shared" si="5"/>
        <v>6.9545648299999999E-2</v>
      </c>
      <c r="AL67" s="283">
        <f t="shared" si="5"/>
        <v>9.7073904999999988E-2</v>
      </c>
      <c r="AM67" s="283">
        <f t="shared" si="5"/>
        <v>7.8476419000000006E-2</v>
      </c>
      <c r="AN67" s="283">
        <f t="shared" si="5"/>
        <v>0.12016594799999999</v>
      </c>
      <c r="AO67" s="283">
        <f t="shared" si="5"/>
        <v>0.19890829258399997</v>
      </c>
      <c r="AP67" s="283">
        <f t="shared" si="5"/>
        <v>0.21172387999999995</v>
      </c>
      <c r="AQ67" s="283">
        <f t="shared" si="5"/>
        <v>0.15496833199999999</v>
      </c>
      <c r="AR67" s="283">
        <f t="shared" si="5"/>
        <v>0.18374894299999997</v>
      </c>
      <c r="AS67" s="283">
        <f t="shared" si="5"/>
        <v>0.22318712500000001</v>
      </c>
      <c r="AT67" s="283">
        <f t="shared" si="5"/>
        <v>0.26394025000000004</v>
      </c>
      <c r="AU67" s="283">
        <f t="shared" si="5"/>
        <v>0.19839047999999998</v>
      </c>
      <c r="AV67" s="283">
        <f t="shared" si="5"/>
        <v>0.23285628599999997</v>
      </c>
      <c r="AW67" s="283">
        <f t="shared" si="5"/>
        <v>0.253283225</v>
      </c>
      <c r="AX67" s="283">
        <f t="shared" si="5"/>
        <v>0.2772520750000001</v>
      </c>
      <c r="AY67" s="283">
        <f t="shared" si="5"/>
        <v>0.30738726799999999</v>
      </c>
      <c r="AZ67" s="283">
        <f t="shared" si="5"/>
        <v>0.25359921899999999</v>
      </c>
      <c r="BA67" s="283">
        <f t="shared" si="5"/>
        <v>0.29711400100000002</v>
      </c>
    </row>
    <row r="68" spans="17:54">
      <c r="Q68" s="235" t="s">
        <v>142</v>
      </c>
      <c r="R68" s="241"/>
      <c r="S68" s="283">
        <f t="shared" si="3"/>
        <v>14.359105403832018</v>
      </c>
      <c r="T68" s="283">
        <f t="shared" si="3"/>
        <v>15.443357070187439</v>
      </c>
      <c r="U68" s="283">
        <f t="shared" si="3"/>
        <v>16.533060119853179</v>
      </c>
      <c r="V68" s="283">
        <f t="shared" si="3"/>
        <v>17.008568266683241</v>
      </c>
      <c r="W68" s="283">
        <f t="shared" si="3"/>
        <v>17.365459139047811</v>
      </c>
      <c r="X68" s="283">
        <f t="shared" si="3"/>
        <v>17.999872672353558</v>
      </c>
      <c r="Y68" s="283">
        <f t="shared" si="3"/>
        <v>18.68735222053196</v>
      </c>
      <c r="Z68" s="283">
        <f t="shared" si="3"/>
        <v>18.929908539361133</v>
      </c>
      <c r="AA68" s="283">
        <f t="shared" si="3"/>
        <v>19.16587931703646</v>
      </c>
      <c r="AB68" s="283">
        <f t="shared" si="3"/>
        <v>19.345536722608095</v>
      </c>
      <c r="AC68" s="283">
        <f t="shared" si="3"/>
        <v>19.662981292814049</v>
      </c>
      <c r="AD68" s="283">
        <f t="shared" si="3"/>
        <v>19.794179504340384</v>
      </c>
      <c r="AE68" s="283">
        <f t="shared" si="3"/>
        <v>19.981778379227123</v>
      </c>
      <c r="AF68" s="283">
        <f t="shared" si="3"/>
        <v>20.198942333087768</v>
      </c>
      <c r="AG68" s="283">
        <f t="shared" si="3"/>
        <v>20.693188459920364</v>
      </c>
      <c r="AH68" s="283">
        <f t="shared" si="3"/>
        <v>21.070183464255354</v>
      </c>
      <c r="AI68" s="283">
        <f t="shared" si="5"/>
        <v>21.327695512776277</v>
      </c>
      <c r="AJ68" s="283">
        <f t="shared" si="5"/>
        <v>21.58050027810113</v>
      </c>
      <c r="AK68" s="283">
        <f t="shared" si="5"/>
        <v>22.002482131971302</v>
      </c>
      <c r="AL68" s="283">
        <f t="shared" si="5"/>
        <v>22.216436852126584</v>
      </c>
      <c r="AM68" s="283">
        <f t="shared" si="5"/>
        <v>22.381076780285415</v>
      </c>
      <c r="AN68" s="283">
        <f t="shared" si="5"/>
        <v>22.398803917833575</v>
      </c>
      <c r="AO68" s="283">
        <f t="shared" si="5"/>
        <v>22.40941067455827</v>
      </c>
      <c r="AP68" s="283">
        <f t="shared" si="5"/>
        <v>22.383056274474416</v>
      </c>
      <c r="AQ68" s="283">
        <f t="shared" si="5"/>
        <v>22.314403841956061</v>
      </c>
      <c r="AR68" s="283">
        <f t="shared" si="5"/>
        <v>22.31066761601463</v>
      </c>
      <c r="AS68" s="283">
        <f t="shared" si="5"/>
        <v>22.336278992775554</v>
      </c>
      <c r="AT68" s="283">
        <f t="shared" si="5"/>
        <v>22.391051236103351</v>
      </c>
      <c r="AU68" s="283">
        <f t="shared" si="5"/>
        <v>22.468018262718452</v>
      </c>
      <c r="AV68" s="283">
        <f t="shared" si="5"/>
        <v>22.573312077403095</v>
      </c>
      <c r="AW68" s="283">
        <f t="shared" si="5"/>
        <v>22.695697706791005</v>
      </c>
      <c r="AX68" s="283">
        <f t="shared" si="5"/>
        <v>22.847033070061979</v>
      </c>
      <c r="AY68" s="283">
        <f t="shared" si="5"/>
        <v>23.029352322899136</v>
      </c>
      <c r="AZ68" s="283">
        <f t="shared" si="5"/>
        <v>23.247731065044924</v>
      </c>
      <c r="BA68" s="283">
        <f t="shared" si="5"/>
        <v>23.495922144485572</v>
      </c>
    </row>
    <row r="69" spans="17:54" ht="15">
      <c r="Q69" s="149" t="s">
        <v>147</v>
      </c>
      <c r="R69" s="231"/>
      <c r="S69" s="281">
        <f>SUM(S55:S68)</f>
        <v>55.992081780000021</v>
      </c>
      <c r="T69" s="281">
        <f t="shared" ref="T69:BA69" si="6">SUM(T55:T68)</f>
        <v>51.226849294999951</v>
      </c>
      <c r="U69" s="281">
        <f t="shared" si="6"/>
        <v>52.436439303999947</v>
      </c>
      <c r="V69" s="281">
        <f t="shared" si="6"/>
        <v>52.312447942999967</v>
      </c>
      <c r="W69" s="281">
        <f t="shared" si="6"/>
        <v>52.373885267000063</v>
      </c>
      <c r="X69" s="281">
        <f t="shared" si="6"/>
        <v>53.724314839000044</v>
      </c>
      <c r="Y69" s="281">
        <f t="shared" si="6"/>
        <v>54.456125127099938</v>
      </c>
      <c r="Z69" s="281">
        <f t="shared" si="6"/>
        <v>54.788291651000009</v>
      </c>
      <c r="AA69" s="281">
        <f t="shared" si="6"/>
        <v>55.893343938000115</v>
      </c>
      <c r="AB69" s="281">
        <f t="shared" si="6"/>
        <v>55.960618636999911</v>
      </c>
      <c r="AC69" s="281">
        <f t="shared" si="6"/>
        <v>56.098288183849817</v>
      </c>
      <c r="AD69" s="281">
        <f t="shared" si="6"/>
        <v>56.592018054000057</v>
      </c>
      <c r="AE69" s="281">
        <f t="shared" si="6"/>
        <v>57.103856391999756</v>
      </c>
      <c r="AF69" s="281">
        <f t="shared" si="6"/>
        <v>57.455339621999912</v>
      </c>
      <c r="AG69" s="281">
        <f t="shared" si="6"/>
        <v>58.271958746999765</v>
      </c>
      <c r="AH69" s="281">
        <f t="shared" si="6"/>
        <v>58.500786220999856</v>
      </c>
      <c r="AI69" s="281">
        <f t="shared" si="6"/>
        <v>58.775027441700047</v>
      </c>
      <c r="AJ69" s="281">
        <f t="shared" si="6"/>
        <v>58.591252198999996</v>
      </c>
      <c r="AK69" s="281">
        <f t="shared" si="6"/>
        <v>58.795466872299997</v>
      </c>
      <c r="AL69" s="281">
        <f t="shared" si="6"/>
        <v>58.748405820000045</v>
      </c>
      <c r="AM69" s="281">
        <f t="shared" si="6"/>
        <v>58.911022193729778</v>
      </c>
      <c r="AN69" s="281">
        <f t="shared" si="6"/>
        <v>58.589391069000087</v>
      </c>
      <c r="AO69" s="281">
        <f t="shared" si="6"/>
        <v>58.171762820583979</v>
      </c>
      <c r="AP69" s="281">
        <f t="shared" si="6"/>
        <v>57.533320401999845</v>
      </c>
      <c r="AQ69" s="281">
        <f t="shared" si="6"/>
        <v>57.105560546999925</v>
      </c>
      <c r="AR69" s="281">
        <f t="shared" si="6"/>
        <v>56.468927366999978</v>
      </c>
      <c r="AS69" s="281">
        <f t="shared" si="6"/>
        <v>56.23739284600002</v>
      </c>
      <c r="AT69" s="281">
        <f t="shared" si="6"/>
        <v>56.126108578999983</v>
      </c>
      <c r="AU69" s="281">
        <f t="shared" si="6"/>
        <v>55.863474497000013</v>
      </c>
      <c r="AV69" s="281">
        <f t="shared" si="6"/>
        <v>55.827283810000011</v>
      </c>
      <c r="AW69" s="281">
        <f t="shared" si="6"/>
        <v>55.777991245999971</v>
      </c>
      <c r="AX69" s="281">
        <f t="shared" si="6"/>
        <v>55.821170101999982</v>
      </c>
      <c r="AY69" s="281">
        <f t="shared" si="6"/>
        <v>55.955675595999999</v>
      </c>
      <c r="AZ69" s="281">
        <f t="shared" si="6"/>
        <v>55.95761147999999</v>
      </c>
      <c r="BA69" s="281">
        <f t="shared" si="6"/>
        <v>56.368173151999997</v>
      </c>
    </row>
    <row r="70" spans="17:54">
      <c r="BA70" s="284"/>
    </row>
    <row r="71" spans="17:54">
      <c r="BA71" s="284"/>
    </row>
    <row r="72" spans="17:54">
      <c r="BA72" s="284"/>
    </row>
    <row r="73" spans="17:54">
      <c r="BA73" s="284"/>
    </row>
    <row r="74" spans="17:54">
      <c r="BA74" s="284"/>
    </row>
    <row r="75" spans="17:54">
      <c r="BA75" s="284"/>
    </row>
    <row r="76" spans="17:54">
      <c r="BA76" s="284"/>
      <c r="BB76" s="286"/>
    </row>
    <row r="77" spans="17:54">
      <c r="BA77" s="284"/>
      <c r="BB77" s="286"/>
    </row>
    <row r="78" spans="17:54">
      <c r="BA78" s="284"/>
      <c r="BB78" s="286"/>
    </row>
    <row r="79" spans="17:54">
      <c r="BA79" s="284"/>
      <c r="BB79" s="286"/>
    </row>
    <row r="80" spans="17:54">
      <c r="BA80" s="284"/>
      <c r="BB80" s="286"/>
    </row>
    <row r="81" spans="19:54">
      <c r="BA81" s="284"/>
      <c r="BB81" s="286"/>
    </row>
    <row r="82" spans="19:54">
      <c r="BA82" s="284"/>
    </row>
    <row r="83" spans="19:54">
      <c r="BA83" s="284"/>
    </row>
    <row r="84" spans="19:54">
      <c r="BA84" s="284"/>
    </row>
    <row r="85" spans="19:54">
      <c r="BA85" s="284"/>
    </row>
    <row r="86" spans="19:54">
      <c r="BA86" s="284"/>
    </row>
    <row r="87" spans="19:54">
      <c r="BA87" s="284"/>
    </row>
    <row r="88" spans="19:54">
      <c r="BA88" s="284"/>
    </row>
    <row r="89" spans="19:54">
      <c r="BA89" s="284"/>
    </row>
    <row r="90" spans="19:54">
      <c r="BA90" s="284"/>
    </row>
    <row r="91" spans="19:54">
      <c r="BA91" s="284"/>
    </row>
    <row r="92" spans="19:54">
      <c r="S92" s="689"/>
      <c r="T92" s="689"/>
      <c r="U92" s="689"/>
      <c r="V92" s="689"/>
      <c r="W92" s="689"/>
      <c r="X92" s="689"/>
      <c r="Y92" s="689"/>
      <c r="Z92" s="689"/>
      <c r="AA92" s="689"/>
      <c r="AB92" s="689"/>
      <c r="AC92" s="689"/>
      <c r="AD92" s="689"/>
      <c r="AE92" s="689"/>
      <c r="AF92" s="689"/>
      <c r="AG92" s="689"/>
      <c r="AH92" s="689"/>
      <c r="AI92" s="689"/>
      <c r="AJ92" s="689"/>
      <c r="AK92" s="689"/>
      <c r="AL92" s="689"/>
      <c r="AM92" s="689"/>
      <c r="BA92" s="284"/>
    </row>
    <row r="93" spans="19:54">
      <c r="S93" s="689"/>
      <c r="T93" s="689"/>
      <c r="U93" s="689"/>
      <c r="V93" s="689"/>
      <c r="W93" s="689"/>
      <c r="X93" s="689"/>
      <c r="Y93" s="689"/>
      <c r="Z93" s="689"/>
      <c r="AA93" s="689"/>
      <c r="AB93" s="689"/>
      <c r="AC93" s="689"/>
      <c r="AD93" s="689"/>
      <c r="AE93" s="689"/>
      <c r="AF93" s="689"/>
      <c r="AG93" s="689"/>
      <c r="AH93" s="689"/>
      <c r="AI93" s="689"/>
      <c r="AJ93" s="689"/>
      <c r="AK93" s="689"/>
      <c r="AL93" s="689"/>
      <c r="AM93" s="689"/>
      <c r="BA93" s="284"/>
    </row>
    <row r="94" spans="19:54">
      <c r="S94" s="689"/>
      <c r="T94" s="689"/>
      <c r="U94" s="689"/>
      <c r="V94" s="689"/>
      <c r="W94" s="689"/>
      <c r="X94" s="689"/>
      <c r="Y94" s="689"/>
      <c r="Z94" s="689"/>
      <c r="AA94" s="689"/>
      <c r="AB94" s="689"/>
      <c r="AC94" s="689"/>
      <c r="AD94" s="689"/>
      <c r="AE94" s="689"/>
      <c r="AF94" s="689"/>
      <c r="AG94" s="689"/>
      <c r="AH94" s="689"/>
      <c r="AI94" s="689"/>
      <c r="AJ94" s="689"/>
      <c r="AK94" s="689"/>
      <c r="AL94" s="689"/>
      <c r="AM94" s="689"/>
      <c r="BA94" s="284"/>
    </row>
    <row r="95" spans="19:54">
      <c r="S95" s="689"/>
      <c r="T95" s="689"/>
      <c r="U95" s="689"/>
      <c r="V95" s="689"/>
      <c r="W95" s="689"/>
      <c r="X95" s="689"/>
      <c r="Y95" s="689"/>
      <c r="Z95" s="689"/>
      <c r="AA95" s="689"/>
      <c r="AB95" s="689"/>
      <c r="AC95" s="689"/>
      <c r="AD95" s="689"/>
      <c r="AE95" s="689"/>
      <c r="AF95" s="689"/>
      <c r="AG95" s="689"/>
      <c r="AH95" s="689"/>
      <c r="AI95" s="689"/>
      <c r="AJ95" s="689"/>
      <c r="AK95" s="689"/>
      <c r="AL95" s="689"/>
      <c r="AM95" s="689"/>
      <c r="BA95" s="284"/>
    </row>
    <row r="96" spans="19:54">
      <c r="S96" s="689"/>
      <c r="T96" s="689"/>
      <c r="U96" s="689"/>
      <c r="V96" s="689"/>
      <c r="W96" s="689"/>
      <c r="X96" s="689"/>
      <c r="Y96" s="689"/>
      <c r="Z96" s="689"/>
      <c r="AA96" s="689"/>
      <c r="AB96" s="689"/>
      <c r="AC96" s="689"/>
      <c r="AD96" s="689"/>
      <c r="AE96" s="689"/>
      <c r="AF96" s="689"/>
      <c r="AG96" s="689"/>
      <c r="AH96" s="689"/>
      <c r="AI96" s="689"/>
      <c r="AJ96" s="689"/>
      <c r="AK96" s="689"/>
      <c r="AL96" s="689"/>
      <c r="AM96" s="689"/>
      <c r="BA96" s="284"/>
    </row>
    <row r="97" spans="19:53">
      <c r="S97" s="689"/>
      <c r="T97" s="689"/>
      <c r="U97" s="689"/>
      <c r="V97" s="689"/>
      <c r="W97" s="689"/>
      <c r="X97" s="689"/>
      <c r="Y97" s="689"/>
      <c r="Z97" s="689"/>
      <c r="AA97" s="689"/>
      <c r="AB97" s="689"/>
      <c r="AC97" s="689"/>
      <c r="AD97" s="689"/>
      <c r="AE97" s="689"/>
      <c r="AF97" s="689"/>
      <c r="AG97" s="689"/>
      <c r="AH97" s="689"/>
      <c r="AI97" s="689"/>
      <c r="AJ97" s="689"/>
      <c r="AK97" s="689"/>
      <c r="AL97" s="689"/>
      <c r="AM97" s="689"/>
      <c r="BA97" s="284"/>
    </row>
    <row r="98" spans="19:53">
      <c r="S98" s="689"/>
      <c r="T98" s="689"/>
      <c r="U98" s="689"/>
      <c r="V98" s="689"/>
      <c r="W98" s="689"/>
      <c r="X98" s="689"/>
      <c r="Y98" s="689"/>
      <c r="Z98" s="689"/>
      <c r="AA98" s="689"/>
      <c r="AB98" s="689"/>
      <c r="AC98" s="689"/>
      <c r="AD98" s="689"/>
      <c r="AE98" s="689"/>
      <c r="AF98" s="689"/>
      <c r="AG98" s="689"/>
      <c r="AH98" s="689"/>
      <c r="AI98" s="689"/>
      <c r="AJ98" s="689"/>
      <c r="AK98" s="689"/>
      <c r="AL98" s="689"/>
      <c r="AM98" s="689"/>
      <c r="BA98" s="284"/>
    </row>
    <row r="99" spans="19:53">
      <c r="S99" s="689"/>
      <c r="T99" s="689"/>
      <c r="U99" s="689"/>
      <c r="V99" s="689"/>
      <c r="W99" s="689"/>
      <c r="X99" s="689"/>
      <c r="Y99" s="689"/>
      <c r="Z99" s="689"/>
      <c r="AA99" s="689"/>
      <c r="AB99" s="689"/>
      <c r="AC99" s="689"/>
      <c r="AD99" s="689"/>
      <c r="AE99" s="689"/>
      <c r="AF99" s="689"/>
      <c r="AG99" s="689"/>
      <c r="AH99" s="689"/>
      <c r="AI99" s="689"/>
      <c r="AJ99" s="689"/>
      <c r="AK99" s="689"/>
      <c r="AL99" s="689"/>
      <c r="AM99" s="689"/>
      <c r="BA99" s="284"/>
    </row>
    <row r="100" spans="19:53">
      <c r="S100" s="689"/>
      <c r="T100" s="689"/>
      <c r="U100" s="689"/>
      <c r="V100" s="689"/>
      <c r="W100" s="689"/>
      <c r="X100" s="689"/>
      <c r="Y100" s="689"/>
      <c r="Z100" s="689"/>
      <c r="AA100" s="689"/>
      <c r="AB100" s="689"/>
      <c r="AC100" s="689"/>
      <c r="AD100" s="689"/>
      <c r="AE100" s="689"/>
      <c r="AF100" s="689"/>
      <c r="AG100" s="689"/>
      <c r="AH100" s="689"/>
      <c r="AI100" s="689"/>
      <c r="AJ100" s="689"/>
      <c r="AK100" s="689"/>
      <c r="AL100" s="689"/>
      <c r="AM100" s="689"/>
      <c r="BA100" s="284"/>
    </row>
    <row r="101" spans="19:53">
      <c r="S101" s="689"/>
      <c r="T101" s="689"/>
      <c r="U101" s="689"/>
      <c r="V101" s="689"/>
      <c r="W101" s="689"/>
      <c r="X101" s="689"/>
      <c r="Y101" s="689"/>
      <c r="Z101" s="689"/>
      <c r="AA101" s="689"/>
      <c r="AB101" s="689"/>
      <c r="AC101" s="689"/>
      <c r="AD101" s="689"/>
      <c r="AE101" s="689"/>
      <c r="AF101" s="689"/>
      <c r="AG101" s="689"/>
      <c r="AH101" s="689"/>
      <c r="AI101" s="689"/>
      <c r="AJ101" s="689"/>
      <c r="AK101" s="689"/>
      <c r="AL101" s="689"/>
      <c r="AM101" s="689"/>
      <c r="BA101" s="284"/>
    </row>
    <row r="102" spans="19:53">
      <c r="S102" s="689"/>
      <c r="T102" s="689"/>
      <c r="U102" s="689"/>
      <c r="V102" s="689"/>
      <c r="W102" s="689"/>
      <c r="X102" s="689"/>
      <c r="Y102" s="689"/>
      <c r="Z102" s="689"/>
      <c r="AA102" s="689"/>
      <c r="AB102" s="689"/>
      <c r="AC102" s="689"/>
      <c r="AD102" s="689"/>
      <c r="AE102" s="689"/>
      <c r="AF102" s="689"/>
      <c r="AG102" s="689"/>
      <c r="AH102" s="689"/>
      <c r="AI102" s="689"/>
      <c r="AJ102" s="689"/>
      <c r="AK102" s="689"/>
      <c r="AL102" s="689"/>
      <c r="AM102" s="689"/>
      <c r="BA102" s="284"/>
    </row>
    <row r="103" spans="19:53">
      <c r="S103" s="689"/>
      <c r="T103" s="689"/>
      <c r="U103" s="689"/>
      <c r="V103" s="689"/>
      <c r="W103" s="689"/>
      <c r="X103" s="689"/>
      <c r="Y103" s="689"/>
      <c r="Z103" s="689"/>
      <c r="AA103" s="689"/>
      <c r="AB103" s="689"/>
      <c r="AC103" s="689"/>
      <c r="AD103" s="689"/>
      <c r="AE103" s="689"/>
      <c r="AF103" s="689"/>
      <c r="AG103" s="689"/>
      <c r="AH103" s="689"/>
      <c r="AI103" s="689"/>
      <c r="AJ103" s="689"/>
      <c r="AK103" s="689"/>
      <c r="AL103" s="689"/>
      <c r="AM103" s="689"/>
      <c r="BA103" s="284"/>
    </row>
    <row r="104" spans="19:53">
      <c r="S104" s="689"/>
      <c r="T104" s="689"/>
      <c r="U104" s="689"/>
      <c r="V104" s="689"/>
      <c r="W104" s="689"/>
      <c r="X104" s="689"/>
      <c r="Y104" s="689"/>
      <c r="Z104" s="689"/>
      <c r="AA104" s="689"/>
      <c r="AB104" s="689"/>
      <c r="AC104" s="689"/>
      <c r="AD104" s="689"/>
      <c r="AE104" s="689"/>
      <c r="AF104" s="689"/>
      <c r="AG104" s="689"/>
      <c r="AH104" s="689"/>
      <c r="AI104" s="689"/>
      <c r="AJ104" s="689"/>
      <c r="AK104" s="689"/>
      <c r="AL104" s="689"/>
      <c r="AM104" s="689"/>
      <c r="BA104" s="284"/>
    </row>
    <row r="105" spans="19:53">
      <c r="S105" s="689"/>
      <c r="T105" s="689"/>
      <c r="U105" s="689"/>
      <c r="V105" s="689"/>
      <c r="W105" s="689"/>
      <c r="X105" s="689"/>
      <c r="Y105" s="689"/>
      <c r="Z105" s="689"/>
      <c r="AA105" s="689"/>
      <c r="AB105" s="689"/>
      <c r="AC105" s="689"/>
      <c r="AD105" s="689"/>
      <c r="AE105" s="689"/>
      <c r="AF105" s="689"/>
      <c r="AG105" s="689"/>
      <c r="AH105" s="689"/>
      <c r="AI105" s="689"/>
      <c r="AJ105" s="689"/>
      <c r="AK105" s="689"/>
      <c r="AL105" s="689"/>
      <c r="AM105" s="689"/>
      <c r="BA105" s="284"/>
    </row>
    <row r="106" spans="19:53">
      <c r="S106" s="689"/>
      <c r="T106" s="689"/>
      <c r="U106" s="689"/>
      <c r="V106" s="689"/>
      <c r="W106" s="689"/>
      <c r="X106" s="689"/>
      <c r="Y106" s="689"/>
      <c r="Z106" s="689"/>
      <c r="AA106" s="689"/>
      <c r="AB106" s="689"/>
      <c r="AC106" s="689"/>
      <c r="AD106" s="689"/>
      <c r="AE106" s="689"/>
      <c r="AF106" s="689"/>
      <c r="AG106" s="689"/>
      <c r="AH106" s="689"/>
      <c r="AI106" s="689"/>
      <c r="AJ106" s="689"/>
      <c r="AK106" s="689"/>
      <c r="AL106" s="689"/>
      <c r="AM106" s="689"/>
      <c r="AN106" s="689"/>
      <c r="BA106" s="284"/>
    </row>
    <row r="107" spans="19:53">
      <c r="BA107" s="284"/>
    </row>
    <row r="108" spans="19:53">
      <c r="BA108" s="284"/>
    </row>
    <row r="109" spans="19:53">
      <c r="BA109" s="284"/>
    </row>
    <row r="110" spans="19:53">
      <c r="BA110" s="284"/>
    </row>
    <row r="111" spans="19:53">
      <c r="BA111" s="284"/>
    </row>
    <row r="112" spans="19:53">
      <c r="BA112" s="284"/>
    </row>
    <row r="113" spans="53:53">
      <c r="BA113" s="284"/>
    </row>
    <row r="114" spans="53:53">
      <c r="BA114" s="284"/>
    </row>
    <row r="115" spans="53:53">
      <c r="BA115" s="284"/>
    </row>
    <row r="116" spans="53:53">
      <c r="BA116" s="284"/>
    </row>
    <row r="117" spans="53:53">
      <c r="BA117" s="284"/>
    </row>
    <row r="118" spans="53:53">
      <c r="BA118" s="284"/>
    </row>
    <row r="119" spans="53:53">
      <c r="BA119" s="284"/>
    </row>
    <row r="120" spans="53:53">
      <c r="BA120" s="284"/>
    </row>
    <row r="121" spans="53:53">
      <c r="BA121" s="284"/>
    </row>
    <row r="122" spans="53:53">
      <c r="BA122" s="284"/>
    </row>
    <row r="123" spans="53:53">
      <c r="BA123" s="284"/>
    </row>
    <row r="124" spans="53:53">
      <c r="BA124" s="284"/>
    </row>
    <row r="125" spans="53:53">
      <c r="BA125" s="284"/>
    </row>
    <row r="126" spans="53:53">
      <c r="BA126" s="284"/>
    </row>
    <row r="127" spans="53:53">
      <c r="BA127" s="284"/>
    </row>
    <row r="128" spans="53:53">
      <c r="BA128" s="284"/>
    </row>
    <row r="129" spans="53:53">
      <c r="BA129" s="284"/>
    </row>
    <row r="130" spans="53:53">
      <c r="BA130" s="284"/>
    </row>
    <row r="131" spans="53:53">
      <c r="BA131" s="284"/>
    </row>
    <row r="132" spans="53:53">
      <c r="BA132" s="284"/>
    </row>
    <row r="133" spans="53:53">
      <c r="BA133" s="284"/>
    </row>
    <row r="134" spans="53:53">
      <c r="BA134" s="284"/>
    </row>
    <row r="135" spans="53:53">
      <c r="BA135" s="284"/>
    </row>
    <row r="136" spans="53:53">
      <c r="BA136" s="284"/>
    </row>
    <row r="137" spans="53:53">
      <c r="BA137" s="284"/>
    </row>
  </sheetData>
  <pageMargins left="0.7" right="0.7" top="0.75" bottom="0.75" header="0.3" footer="0.3"/>
  <pageSetup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92"/>
  <sheetViews>
    <sheetView showGridLines="0" topLeftCell="X40" zoomScale="70" zoomScaleNormal="70" workbookViewId="0">
      <selection activeCell="Q33" sqref="Q33:Q47"/>
    </sheetView>
  </sheetViews>
  <sheetFormatPr defaultColWidth="9" defaultRowHeight="14.25"/>
  <cols>
    <col min="1" max="16" width="9" style="579"/>
    <col min="17" max="17" width="23.125" style="579" bestFit="1" customWidth="1"/>
    <col min="18" max="18" width="10" style="579" bestFit="1" customWidth="1"/>
    <col min="19" max="19" width="11.5" style="579" customWidth="1"/>
    <col min="20" max="20" width="10.875" style="579" bestFit="1" customWidth="1"/>
    <col min="21" max="22" width="11.25" style="579" bestFit="1" customWidth="1"/>
    <col min="23" max="23" width="11.625" style="579" customWidth="1"/>
    <col min="24" max="24" width="11.5" style="579" bestFit="1" customWidth="1"/>
    <col min="25" max="25" width="11.25" style="579" bestFit="1" customWidth="1"/>
    <col min="26" max="26" width="10.875" style="579" bestFit="1" customWidth="1"/>
    <col min="27" max="40" width="11.5" style="579" bestFit="1" customWidth="1"/>
    <col min="41" max="41" width="11.875" style="579" bestFit="1" customWidth="1"/>
    <col min="42" max="47" width="11.5" style="579" bestFit="1" customWidth="1"/>
    <col min="48" max="48" width="11.875" style="579" bestFit="1" customWidth="1"/>
    <col min="49" max="49" width="11.5" style="579" bestFit="1" customWidth="1"/>
    <col min="50" max="50" width="11.875" style="579" bestFit="1" customWidth="1"/>
    <col min="51" max="51" width="11.5" style="579" bestFit="1" customWidth="1"/>
    <col min="52" max="53" width="11.875" style="579" bestFit="1" customWidth="1"/>
    <col min="54" max="16384" width="9" style="579"/>
  </cols>
  <sheetData>
    <row r="1" spans="1:53" ht="15.75">
      <c r="A1" s="636" t="s">
        <v>348</v>
      </c>
    </row>
    <row r="2" spans="1:53" ht="15">
      <c r="A2" s="224"/>
    </row>
    <row r="4" spans="1:53" ht="15">
      <c r="Q4" s="224" t="s">
        <v>342</v>
      </c>
    </row>
    <row r="6" spans="1:53" ht="15">
      <c r="Q6" s="149" t="s">
        <v>148</v>
      </c>
      <c r="R6" s="149">
        <v>2015</v>
      </c>
      <c r="S6" s="149">
        <v>2016</v>
      </c>
      <c r="T6" s="149">
        <v>2017</v>
      </c>
      <c r="U6" s="149">
        <v>2018</v>
      </c>
      <c r="V6" s="149">
        <v>2019</v>
      </c>
      <c r="W6" s="149">
        <v>2020</v>
      </c>
      <c r="X6" s="149">
        <v>2021</v>
      </c>
      <c r="Y6" s="149">
        <v>2022</v>
      </c>
      <c r="Z6" s="149">
        <v>2023</v>
      </c>
      <c r="AA6" s="149">
        <v>2024</v>
      </c>
      <c r="AB6" s="149">
        <v>2025</v>
      </c>
      <c r="AC6" s="149">
        <v>2026</v>
      </c>
      <c r="AD6" s="149">
        <v>2027</v>
      </c>
      <c r="AE6" s="149">
        <v>2028</v>
      </c>
      <c r="AF6" s="149">
        <v>2029</v>
      </c>
      <c r="AG6" s="149">
        <v>2030</v>
      </c>
      <c r="AH6" s="149">
        <v>2031</v>
      </c>
      <c r="AI6" s="149">
        <v>2032</v>
      </c>
      <c r="AJ6" s="149">
        <v>2033</v>
      </c>
      <c r="AK6" s="149">
        <v>2034</v>
      </c>
      <c r="AL6" s="149">
        <v>2035</v>
      </c>
      <c r="AM6" s="149">
        <v>2036</v>
      </c>
      <c r="AN6" s="149">
        <v>2037</v>
      </c>
      <c r="AO6" s="149">
        <v>2038</v>
      </c>
      <c r="AP6" s="149">
        <v>2039</v>
      </c>
      <c r="AQ6" s="149">
        <v>2040</v>
      </c>
      <c r="AR6" s="149">
        <v>2041</v>
      </c>
      <c r="AS6" s="149">
        <v>2042</v>
      </c>
      <c r="AT6" s="149">
        <v>2043</v>
      </c>
      <c r="AU6" s="149">
        <v>2044</v>
      </c>
      <c r="AV6" s="149">
        <v>2045</v>
      </c>
      <c r="AW6" s="149">
        <v>2046</v>
      </c>
      <c r="AX6" s="149">
        <v>2047</v>
      </c>
      <c r="AY6" s="149">
        <v>2048</v>
      </c>
      <c r="AZ6" s="149">
        <v>2049</v>
      </c>
      <c r="BA6" s="149">
        <v>2050</v>
      </c>
    </row>
    <row r="7" spans="1:53">
      <c r="Q7" s="580" t="s">
        <v>124</v>
      </c>
      <c r="R7" s="581"/>
      <c r="S7" s="581">
        <f>S33+S77</f>
        <v>3589</v>
      </c>
      <c r="T7" s="581">
        <f t="shared" ref="T7:BA7" si="0">T33+T77</f>
        <v>3710</v>
      </c>
      <c r="U7" s="581">
        <f t="shared" si="0"/>
        <v>4124</v>
      </c>
      <c r="V7" s="581">
        <f t="shared" si="0"/>
        <v>5309</v>
      </c>
      <c r="W7" s="581">
        <f t="shared" si="0"/>
        <v>5802</v>
      </c>
      <c r="X7" s="581">
        <f t="shared" si="0"/>
        <v>5867</v>
      </c>
      <c r="Y7" s="581">
        <f t="shared" si="0"/>
        <v>5953</v>
      </c>
      <c r="Z7" s="581">
        <f t="shared" si="0"/>
        <v>6119</v>
      </c>
      <c r="AA7" s="581">
        <f t="shared" si="0"/>
        <v>6341</v>
      </c>
      <c r="AB7" s="581">
        <f t="shared" si="0"/>
        <v>6731</v>
      </c>
      <c r="AC7" s="581">
        <f t="shared" si="0"/>
        <v>7046</v>
      </c>
      <c r="AD7" s="581">
        <f t="shared" si="0"/>
        <v>7236</v>
      </c>
      <c r="AE7" s="581">
        <f t="shared" si="0"/>
        <v>8065</v>
      </c>
      <c r="AF7" s="581">
        <f t="shared" si="0"/>
        <v>8655</v>
      </c>
      <c r="AG7" s="581">
        <f t="shared" si="0"/>
        <v>8886</v>
      </c>
      <c r="AH7" s="581">
        <f t="shared" si="0"/>
        <v>9062</v>
      </c>
      <c r="AI7" s="581">
        <f t="shared" si="0"/>
        <v>9224</v>
      </c>
      <c r="AJ7" s="581">
        <f t="shared" si="0"/>
        <v>9337</v>
      </c>
      <c r="AK7" s="581">
        <f t="shared" si="0"/>
        <v>9428</v>
      </c>
      <c r="AL7" s="581">
        <f t="shared" si="0"/>
        <v>9428</v>
      </c>
      <c r="AM7" s="581">
        <f t="shared" si="0"/>
        <v>9496</v>
      </c>
      <c r="AN7" s="581">
        <f t="shared" si="0"/>
        <v>9601</v>
      </c>
      <c r="AO7" s="581">
        <f t="shared" si="0"/>
        <v>9721</v>
      </c>
      <c r="AP7" s="581">
        <f t="shared" si="0"/>
        <v>9811</v>
      </c>
      <c r="AQ7" s="581">
        <f t="shared" si="0"/>
        <v>9966</v>
      </c>
      <c r="AR7" s="581">
        <f t="shared" si="0"/>
        <v>9987</v>
      </c>
      <c r="AS7" s="581">
        <f t="shared" si="0"/>
        <v>10100</v>
      </c>
      <c r="AT7" s="581">
        <f t="shared" si="0"/>
        <v>10179</v>
      </c>
      <c r="AU7" s="581">
        <f t="shared" si="0"/>
        <v>10230</v>
      </c>
      <c r="AV7" s="581">
        <f t="shared" si="0"/>
        <v>10288</v>
      </c>
      <c r="AW7" s="581">
        <f t="shared" si="0"/>
        <v>10417</v>
      </c>
      <c r="AX7" s="581">
        <f t="shared" si="0"/>
        <v>10434</v>
      </c>
      <c r="AY7" s="581">
        <f t="shared" si="0"/>
        <v>10553</v>
      </c>
      <c r="AZ7" s="581">
        <f t="shared" si="0"/>
        <v>10662</v>
      </c>
      <c r="BA7" s="581">
        <f t="shared" si="0"/>
        <v>10699</v>
      </c>
    </row>
    <row r="8" spans="1:53">
      <c r="Q8" s="582" t="s">
        <v>129</v>
      </c>
      <c r="R8" s="583"/>
      <c r="S8" s="583">
        <f>S34+S68</f>
        <v>2841.9976999999999</v>
      </c>
      <c r="T8" s="583">
        <f t="shared" ref="T8:BA8" si="1">T34+T68</f>
        <v>3095.3587710259567</v>
      </c>
      <c r="U8" s="583">
        <f t="shared" si="1"/>
        <v>3144.8604327551693</v>
      </c>
      <c r="V8" s="583">
        <f t="shared" si="1"/>
        <v>3153.9908944374865</v>
      </c>
      <c r="W8" s="583">
        <f t="shared" si="1"/>
        <v>3162.7844614397559</v>
      </c>
      <c r="X8" s="583">
        <f t="shared" si="1"/>
        <v>3171.2710169520933</v>
      </c>
      <c r="Y8" s="583">
        <f t="shared" si="1"/>
        <v>3272.4767487195163</v>
      </c>
      <c r="Z8" s="583">
        <f t="shared" si="1"/>
        <v>3673.1290675426071</v>
      </c>
      <c r="AA8" s="583">
        <f t="shared" si="1"/>
        <v>3968.4633289761518</v>
      </c>
      <c r="AB8" s="583">
        <f t="shared" si="1"/>
        <v>3978.503904271628</v>
      </c>
      <c r="AC8" s="583">
        <f t="shared" si="1"/>
        <v>3988.2725721666652</v>
      </c>
      <c r="AD8" s="583">
        <f t="shared" si="1"/>
        <v>3952.7888728313774</v>
      </c>
      <c r="AE8" s="583">
        <f t="shared" si="1"/>
        <v>3832.9905228114876</v>
      </c>
      <c r="AF8" s="583">
        <f t="shared" si="1"/>
        <v>3842.0990101079815</v>
      </c>
      <c r="AG8" s="583">
        <f t="shared" si="1"/>
        <v>3851.2336555265356</v>
      </c>
      <c r="AH8" s="583">
        <f t="shared" si="1"/>
        <v>3861.6120315480857</v>
      </c>
      <c r="AI8" s="583">
        <f t="shared" si="1"/>
        <v>3870.3974462867682</v>
      </c>
      <c r="AJ8" s="583">
        <f t="shared" si="1"/>
        <v>3837.4922009975603</v>
      </c>
      <c r="AK8" s="583">
        <f t="shared" si="1"/>
        <v>3846.2109112551143</v>
      </c>
      <c r="AL8" s="583">
        <f t="shared" si="1"/>
        <v>1918.8825052584034</v>
      </c>
      <c r="AM8" s="583">
        <f t="shared" si="1"/>
        <v>1927.9312867532276</v>
      </c>
      <c r="AN8" s="583">
        <f t="shared" si="1"/>
        <v>1936.6444583737912</v>
      </c>
      <c r="AO8" s="583">
        <f t="shared" si="1"/>
        <v>1945.4901094202169</v>
      </c>
      <c r="AP8" s="583">
        <f t="shared" si="1"/>
        <v>1954.3324251684121</v>
      </c>
      <c r="AQ8" s="583">
        <f t="shared" si="1"/>
        <v>1961.8722436815556</v>
      </c>
      <c r="AR8" s="583">
        <f t="shared" si="1"/>
        <v>1969.4186139826597</v>
      </c>
      <c r="AS8" s="583">
        <f t="shared" si="1"/>
        <v>1976.7448487498782</v>
      </c>
      <c r="AT8" s="583">
        <f t="shared" si="1"/>
        <v>1981.1752665980762</v>
      </c>
      <c r="AU8" s="583">
        <f t="shared" si="1"/>
        <v>1985.3978688329735</v>
      </c>
      <c r="AV8" s="583">
        <f t="shared" si="1"/>
        <v>1989.3564221574368</v>
      </c>
      <c r="AW8" s="583">
        <f t="shared" si="1"/>
        <v>1761.8206171454458</v>
      </c>
      <c r="AX8" s="583">
        <f t="shared" si="1"/>
        <v>1764.1268721359829</v>
      </c>
      <c r="AY8" s="583">
        <f t="shared" si="1"/>
        <v>1765.4680682640274</v>
      </c>
      <c r="AZ8" s="583">
        <f t="shared" si="1"/>
        <v>1766.791231127833</v>
      </c>
      <c r="BA8" s="583">
        <f t="shared" si="1"/>
        <v>1768.2452541316977</v>
      </c>
    </row>
    <row r="9" spans="1:53">
      <c r="Q9" s="582" t="s">
        <v>130</v>
      </c>
      <c r="R9" s="583"/>
      <c r="S9" s="583">
        <f>S36</f>
        <v>0</v>
      </c>
      <c r="T9" s="583">
        <f t="shared" ref="T9:BA9" si="2">T36</f>
        <v>0</v>
      </c>
      <c r="U9" s="583">
        <f t="shared" si="2"/>
        <v>0</v>
      </c>
      <c r="V9" s="583">
        <f t="shared" si="2"/>
        <v>0</v>
      </c>
      <c r="W9" s="583">
        <f t="shared" si="2"/>
        <v>0</v>
      </c>
      <c r="X9" s="583">
        <f t="shared" si="2"/>
        <v>0</v>
      </c>
      <c r="Y9" s="583">
        <f t="shared" si="2"/>
        <v>0</v>
      </c>
      <c r="Z9" s="583">
        <f t="shared" si="2"/>
        <v>0</v>
      </c>
      <c r="AA9" s="583">
        <f t="shared" si="2"/>
        <v>0</v>
      </c>
      <c r="AB9" s="583">
        <f t="shared" si="2"/>
        <v>0</v>
      </c>
      <c r="AC9" s="583">
        <f t="shared" si="2"/>
        <v>0</v>
      </c>
      <c r="AD9" s="583">
        <f t="shared" si="2"/>
        <v>0</v>
      </c>
      <c r="AE9" s="583">
        <f t="shared" si="2"/>
        <v>0</v>
      </c>
      <c r="AF9" s="583">
        <f t="shared" si="2"/>
        <v>0</v>
      </c>
      <c r="AG9" s="583">
        <f t="shared" si="2"/>
        <v>0</v>
      </c>
      <c r="AH9" s="583">
        <f t="shared" si="2"/>
        <v>0</v>
      </c>
      <c r="AI9" s="583">
        <f t="shared" si="2"/>
        <v>0</v>
      </c>
      <c r="AJ9" s="583">
        <f t="shared" si="2"/>
        <v>0</v>
      </c>
      <c r="AK9" s="583">
        <f t="shared" si="2"/>
        <v>0</v>
      </c>
      <c r="AL9" s="583">
        <f t="shared" si="2"/>
        <v>0</v>
      </c>
      <c r="AM9" s="583">
        <f t="shared" si="2"/>
        <v>0</v>
      </c>
      <c r="AN9" s="583">
        <f t="shared" si="2"/>
        <v>0</v>
      </c>
      <c r="AO9" s="583">
        <f t="shared" si="2"/>
        <v>0</v>
      </c>
      <c r="AP9" s="583">
        <f t="shared" si="2"/>
        <v>0</v>
      </c>
      <c r="AQ9" s="583">
        <f t="shared" si="2"/>
        <v>0</v>
      </c>
      <c r="AR9" s="583">
        <f t="shared" si="2"/>
        <v>0</v>
      </c>
      <c r="AS9" s="583">
        <f t="shared" si="2"/>
        <v>0</v>
      </c>
      <c r="AT9" s="583">
        <f t="shared" si="2"/>
        <v>0</v>
      </c>
      <c r="AU9" s="583">
        <f t="shared" si="2"/>
        <v>0</v>
      </c>
      <c r="AV9" s="583">
        <f t="shared" si="2"/>
        <v>0</v>
      </c>
      <c r="AW9" s="583">
        <f t="shared" si="2"/>
        <v>0</v>
      </c>
      <c r="AX9" s="583">
        <f t="shared" si="2"/>
        <v>0</v>
      </c>
      <c r="AY9" s="583">
        <f t="shared" si="2"/>
        <v>0</v>
      </c>
      <c r="AZ9" s="583">
        <f t="shared" si="2"/>
        <v>0</v>
      </c>
      <c r="BA9" s="583">
        <f t="shared" si="2"/>
        <v>0</v>
      </c>
    </row>
    <row r="10" spans="1:53">
      <c r="Q10" s="584" t="s">
        <v>131</v>
      </c>
      <c r="R10" s="583"/>
      <c r="S10" s="583">
        <f>S37+S69</f>
        <v>4023.0148992218637</v>
      </c>
      <c r="T10" s="583">
        <f t="shared" ref="T10:AZ10" si="3">T37+T69</f>
        <v>4408.242527772356</v>
      </c>
      <c r="U10" s="583">
        <f t="shared" si="3"/>
        <v>4533.868811089781</v>
      </c>
      <c r="V10" s="583">
        <f t="shared" si="3"/>
        <v>4511.6758854372856</v>
      </c>
      <c r="W10" s="583">
        <f t="shared" si="3"/>
        <v>4655.7650369735056</v>
      </c>
      <c r="X10" s="583">
        <f t="shared" si="3"/>
        <v>4768.5706682361097</v>
      </c>
      <c r="Y10" s="583">
        <f t="shared" si="3"/>
        <v>4953.8093086790641</v>
      </c>
      <c r="Z10" s="583">
        <f t="shared" si="3"/>
        <v>5219.0132428022143</v>
      </c>
      <c r="AA10" s="583">
        <f t="shared" si="3"/>
        <v>5353.732263298094</v>
      </c>
      <c r="AB10" s="583">
        <f t="shared" si="3"/>
        <v>5521.5738419938007</v>
      </c>
      <c r="AC10" s="583">
        <f t="shared" si="3"/>
        <v>5661.5011780780642</v>
      </c>
      <c r="AD10" s="583">
        <f t="shared" si="3"/>
        <v>5858.8157764943553</v>
      </c>
      <c r="AE10" s="583">
        <f t="shared" si="3"/>
        <v>5987.1929453513785</v>
      </c>
      <c r="AF10" s="583">
        <f t="shared" si="3"/>
        <v>6138.0660128113304</v>
      </c>
      <c r="AG10" s="583">
        <f t="shared" si="3"/>
        <v>6306.8859948310874</v>
      </c>
      <c r="AH10" s="583">
        <f t="shared" si="3"/>
        <v>4957.6539419786968</v>
      </c>
      <c r="AI10" s="583">
        <f t="shared" si="3"/>
        <v>5140.098837327505</v>
      </c>
      <c r="AJ10" s="583">
        <f t="shared" si="3"/>
        <v>5167.6340005305501</v>
      </c>
      <c r="AK10" s="583">
        <f t="shared" si="3"/>
        <v>5359.6979161849804</v>
      </c>
      <c r="AL10" s="583">
        <f t="shared" si="3"/>
        <v>5612.1742861443417</v>
      </c>
      <c r="AM10" s="583">
        <f t="shared" si="3"/>
        <v>5813.4449327387119</v>
      </c>
      <c r="AN10" s="583">
        <f t="shared" si="3"/>
        <v>5927.1249584476864</v>
      </c>
      <c r="AO10" s="583">
        <f t="shared" si="3"/>
        <v>6063.1534112380759</v>
      </c>
      <c r="AP10" s="583">
        <f t="shared" si="3"/>
        <v>6244.6732692532842</v>
      </c>
      <c r="AQ10" s="583">
        <f t="shared" si="3"/>
        <v>6369.6367036013016</v>
      </c>
      <c r="AR10" s="583">
        <f t="shared" si="3"/>
        <v>6500.0315776750085</v>
      </c>
      <c r="AS10" s="583">
        <f t="shared" si="3"/>
        <v>6625.3597210171647</v>
      </c>
      <c r="AT10" s="583">
        <f t="shared" si="3"/>
        <v>6746.2425210623906</v>
      </c>
      <c r="AU10" s="583">
        <f t="shared" si="3"/>
        <v>6842.7066377727906</v>
      </c>
      <c r="AV10" s="583">
        <f t="shared" si="3"/>
        <v>6961.9419990763554</v>
      </c>
      <c r="AW10" s="583">
        <f t="shared" si="3"/>
        <v>7081.3963426799583</v>
      </c>
      <c r="AX10" s="583">
        <f t="shared" si="3"/>
        <v>7172.3809159396878</v>
      </c>
      <c r="AY10" s="583">
        <f t="shared" si="3"/>
        <v>7287.7725393001856</v>
      </c>
      <c r="AZ10" s="583">
        <f t="shared" si="3"/>
        <v>7394.7294116545036</v>
      </c>
      <c r="BA10" s="583">
        <f>BA37+BA69</f>
        <v>7503.4919287597304</v>
      </c>
    </row>
    <row r="11" spans="1:53">
      <c r="Q11" s="582" t="s">
        <v>132</v>
      </c>
      <c r="R11" s="583"/>
      <c r="S11" s="583">
        <f>S35</f>
        <v>29122</v>
      </c>
      <c r="T11" s="583">
        <f t="shared" ref="T11:BA11" si="4">T35</f>
        <v>28992</v>
      </c>
      <c r="U11" s="583">
        <f t="shared" si="4"/>
        <v>27141</v>
      </c>
      <c r="V11" s="583">
        <f t="shared" si="4"/>
        <v>26906</v>
      </c>
      <c r="W11" s="583">
        <f t="shared" si="4"/>
        <v>25587</v>
      </c>
      <c r="X11" s="583">
        <f t="shared" si="4"/>
        <v>23740</v>
      </c>
      <c r="Y11" s="583">
        <f t="shared" si="4"/>
        <v>21565</v>
      </c>
      <c r="Z11" s="583">
        <f t="shared" si="4"/>
        <v>22465</v>
      </c>
      <c r="AA11" s="583">
        <f t="shared" si="4"/>
        <v>26677</v>
      </c>
      <c r="AB11" s="583">
        <f t="shared" si="4"/>
        <v>28028</v>
      </c>
      <c r="AC11" s="583">
        <f t="shared" si="4"/>
        <v>26622</v>
      </c>
      <c r="AD11" s="583">
        <f t="shared" si="4"/>
        <v>25598</v>
      </c>
      <c r="AE11" s="583">
        <f t="shared" si="4"/>
        <v>24388</v>
      </c>
      <c r="AF11" s="583">
        <f t="shared" si="4"/>
        <v>22290</v>
      </c>
      <c r="AG11" s="583">
        <f t="shared" si="4"/>
        <v>22195</v>
      </c>
      <c r="AH11" s="583">
        <f t="shared" si="4"/>
        <v>20384</v>
      </c>
      <c r="AI11" s="583">
        <f t="shared" si="4"/>
        <v>17924</v>
      </c>
      <c r="AJ11" s="583">
        <f t="shared" si="4"/>
        <v>15127</v>
      </c>
      <c r="AK11" s="583">
        <f t="shared" si="4"/>
        <v>14277</v>
      </c>
      <c r="AL11" s="583">
        <f t="shared" si="4"/>
        <v>14277</v>
      </c>
      <c r="AM11" s="583">
        <f t="shared" si="4"/>
        <v>14576</v>
      </c>
      <c r="AN11" s="583">
        <f t="shared" si="4"/>
        <v>14090</v>
      </c>
      <c r="AO11" s="583">
        <f t="shared" si="4"/>
        <v>13118</v>
      </c>
      <c r="AP11" s="583">
        <f t="shared" si="4"/>
        <v>13118</v>
      </c>
      <c r="AQ11" s="583">
        <f t="shared" si="4"/>
        <v>13118</v>
      </c>
      <c r="AR11" s="583">
        <f t="shared" si="4"/>
        <v>13118</v>
      </c>
      <c r="AS11" s="583">
        <f t="shared" si="4"/>
        <v>13000</v>
      </c>
      <c r="AT11" s="583">
        <f t="shared" si="4"/>
        <v>12900</v>
      </c>
      <c r="AU11" s="583">
        <f t="shared" si="4"/>
        <v>12800</v>
      </c>
      <c r="AV11" s="583">
        <f t="shared" si="4"/>
        <v>12700</v>
      </c>
      <c r="AW11" s="583">
        <f t="shared" si="4"/>
        <v>12600</v>
      </c>
      <c r="AX11" s="583">
        <f t="shared" si="4"/>
        <v>12500</v>
      </c>
      <c r="AY11" s="583">
        <f t="shared" si="4"/>
        <v>12400</v>
      </c>
      <c r="AZ11" s="583">
        <f t="shared" si="4"/>
        <v>12300</v>
      </c>
      <c r="BA11" s="583">
        <f t="shared" si="4"/>
        <v>12300</v>
      </c>
    </row>
    <row r="12" spans="1:53">
      <c r="Q12" s="584" t="s">
        <v>133</v>
      </c>
      <c r="R12" s="583"/>
      <c r="S12" s="583">
        <f>S38</f>
        <v>12808</v>
      </c>
      <c r="T12" s="583">
        <f t="shared" ref="T12:BA12" si="5">T38</f>
        <v>12783</v>
      </c>
      <c r="U12" s="583">
        <f t="shared" si="5"/>
        <v>10413</v>
      </c>
      <c r="V12" s="583">
        <f t="shared" si="5"/>
        <v>6922</v>
      </c>
      <c r="W12" s="583">
        <f t="shared" si="5"/>
        <v>3749</v>
      </c>
      <c r="X12" s="583">
        <f t="shared" si="5"/>
        <v>2775</v>
      </c>
      <c r="Y12" s="583">
        <f t="shared" si="5"/>
        <v>2775</v>
      </c>
      <c r="Z12" s="583">
        <f t="shared" si="5"/>
        <v>1284</v>
      </c>
      <c r="AA12" s="583">
        <f t="shared" si="5"/>
        <v>0</v>
      </c>
      <c r="AB12" s="583">
        <f t="shared" si="5"/>
        <v>0</v>
      </c>
      <c r="AC12" s="583">
        <f t="shared" si="5"/>
        <v>0</v>
      </c>
      <c r="AD12" s="583">
        <f t="shared" si="5"/>
        <v>0</v>
      </c>
      <c r="AE12" s="583">
        <f t="shared" si="5"/>
        <v>0</v>
      </c>
      <c r="AF12" s="583">
        <f t="shared" si="5"/>
        <v>0</v>
      </c>
      <c r="AG12" s="583">
        <f t="shared" si="5"/>
        <v>0</v>
      </c>
      <c r="AH12" s="583">
        <f t="shared" si="5"/>
        <v>0</v>
      </c>
      <c r="AI12" s="583">
        <f t="shared" si="5"/>
        <v>0</v>
      </c>
      <c r="AJ12" s="583">
        <f t="shared" si="5"/>
        <v>0</v>
      </c>
      <c r="AK12" s="583">
        <f t="shared" si="5"/>
        <v>0</v>
      </c>
      <c r="AL12" s="583">
        <f t="shared" si="5"/>
        <v>0</v>
      </c>
      <c r="AM12" s="583">
        <f t="shared" si="5"/>
        <v>0</v>
      </c>
      <c r="AN12" s="583">
        <f t="shared" si="5"/>
        <v>0</v>
      </c>
      <c r="AO12" s="583">
        <f t="shared" si="5"/>
        <v>0</v>
      </c>
      <c r="AP12" s="583">
        <f t="shared" si="5"/>
        <v>0</v>
      </c>
      <c r="AQ12" s="583">
        <f t="shared" si="5"/>
        <v>0</v>
      </c>
      <c r="AR12" s="583">
        <f t="shared" si="5"/>
        <v>0</v>
      </c>
      <c r="AS12" s="583">
        <f t="shared" si="5"/>
        <v>0</v>
      </c>
      <c r="AT12" s="583">
        <f t="shared" si="5"/>
        <v>0</v>
      </c>
      <c r="AU12" s="583">
        <f t="shared" si="5"/>
        <v>0</v>
      </c>
      <c r="AV12" s="583">
        <f t="shared" si="5"/>
        <v>0</v>
      </c>
      <c r="AW12" s="583">
        <f t="shared" si="5"/>
        <v>0</v>
      </c>
      <c r="AX12" s="583">
        <f t="shared" si="5"/>
        <v>0</v>
      </c>
      <c r="AY12" s="583">
        <f t="shared" si="5"/>
        <v>0</v>
      </c>
      <c r="AZ12" s="583">
        <f t="shared" si="5"/>
        <v>0</v>
      </c>
      <c r="BA12" s="583">
        <f t="shared" si="5"/>
        <v>0</v>
      </c>
    </row>
    <row r="13" spans="1:53">
      <c r="Q13" s="584" t="s">
        <v>134</v>
      </c>
      <c r="R13" s="583"/>
      <c r="S13" s="583">
        <f>S40+S70</f>
        <v>1743.1394464955686</v>
      </c>
      <c r="T13" s="583">
        <f t="shared" ref="T13:BA13" si="6">T40+T70</f>
        <v>1763.2996420782119</v>
      </c>
      <c r="U13" s="583">
        <f t="shared" si="6"/>
        <v>1784.2042576830627</v>
      </c>
      <c r="V13" s="583">
        <f t="shared" si="6"/>
        <v>1805.886634440388</v>
      </c>
      <c r="W13" s="583">
        <f t="shared" si="6"/>
        <v>1872.0585069851611</v>
      </c>
      <c r="X13" s="583">
        <f t="shared" si="6"/>
        <v>1892.6190213362795</v>
      </c>
      <c r="Y13" s="583">
        <f t="shared" si="6"/>
        <v>1911.2717367084492</v>
      </c>
      <c r="Z13" s="583">
        <f t="shared" si="6"/>
        <v>1930.0121419571778</v>
      </c>
      <c r="AA13" s="583">
        <f t="shared" si="6"/>
        <v>1948.8428000104359</v>
      </c>
      <c r="AB13" s="583">
        <f t="shared" si="6"/>
        <v>1976.7661828037412</v>
      </c>
      <c r="AC13" s="583">
        <f t="shared" si="6"/>
        <v>1995.7846875068635</v>
      </c>
      <c r="AD13" s="583">
        <f t="shared" si="6"/>
        <v>2014.9006501083245</v>
      </c>
      <c r="AE13" s="583">
        <f t="shared" si="6"/>
        <v>2034.11635686814</v>
      </c>
      <c r="AF13" s="583">
        <f t="shared" si="6"/>
        <v>2053.4340540383309</v>
      </c>
      <c r="AG13" s="583">
        <f t="shared" si="6"/>
        <v>2072.2665158561786</v>
      </c>
      <c r="AH13" s="583">
        <f t="shared" si="6"/>
        <v>2090.6454043176986</v>
      </c>
      <c r="AI13" s="583">
        <f t="shared" si="6"/>
        <v>2108.6008894229603</v>
      </c>
      <c r="AJ13" s="583">
        <f t="shared" si="6"/>
        <v>2126.1617282245575</v>
      </c>
      <c r="AK13" s="583">
        <f t="shared" si="6"/>
        <v>2142.8752367032489</v>
      </c>
      <c r="AL13" s="583">
        <f t="shared" si="6"/>
        <v>2156.2859528995177</v>
      </c>
      <c r="AM13" s="583">
        <f t="shared" si="6"/>
        <v>2168.9670399082243</v>
      </c>
      <c r="AN13" s="583">
        <f t="shared" si="6"/>
        <v>2180.9972104515596</v>
      </c>
      <c r="AO13" s="583">
        <f t="shared" si="6"/>
        <v>2192.132381095671</v>
      </c>
      <c r="AP13" s="583">
        <f t="shared" si="6"/>
        <v>2202.515192622157</v>
      </c>
      <c r="AQ13" s="583">
        <f t="shared" si="6"/>
        <v>2212.2670059124539</v>
      </c>
      <c r="AR13" s="583">
        <f t="shared" si="6"/>
        <v>2221.4910934993759</v>
      </c>
      <c r="AS13" s="583">
        <f t="shared" si="6"/>
        <v>2480.2753524777841</v>
      </c>
      <c r="AT13" s="583">
        <f t="shared" si="6"/>
        <v>2738.5548454077643</v>
      </c>
      <c r="AU13" s="583">
        <f t="shared" si="6"/>
        <v>2996.4422086711493</v>
      </c>
      <c r="AV13" s="583">
        <f t="shared" si="6"/>
        <v>3254.0277075087643</v>
      </c>
      <c r="AW13" s="583">
        <f t="shared" si="6"/>
        <v>3511.3837097934675</v>
      </c>
      <c r="AX13" s="583">
        <f t="shared" si="6"/>
        <v>3768.5682651829106</v>
      </c>
      <c r="AY13" s="583">
        <f t="shared" si="6"/>
        <v>4025.6279685660515</v>
      </c>
      <c r="AZ13" s="583">
        <f t="shared" si="6"/>
        <v>4282.6002509356113</v>
      </c>
      <c r="BA13" s="583">
        <f t="shared" si="6"/>
        <v>4539.5152121930769</v>
      </c>
    </row>
    <row r="14" spans="1:53">
      <c r="Q14" s="584" t="s">
        <v>135</v>
      </c>
      <c r="R14" s="583"/>
      <c r="S14" s="583">
        <f>S41</f>
        <v>3800</v>
      </c>
      <c r="T14" s="583">
        <f t="shared" ref="T14:BA14" si="7">T41</f>
        <v>4005</v>
      </c>
      <c r="U14" s="583">
        <f t="shared" si="7"/>
        <v>4005</v>
      </c>
      <c r="V14" s="583">
        <f t="shared" si="7"/>
        <v>5005</v>
      </c>
      <c r="W14" s="583">
        <f t="shared" si="7"/>
        <v>5005</v>
      </c>
      <c r="X14" s="583">
        <f t="shared" si="7"/>
        <v>6005</v>
      </c>
      <c r="Y14" s="583">
        <f t="shared" si="7"/>
        <v>8405</v>
      </c>
      <c r="Z14" s="583">
        <f t="shared" si="7"/>
        <v>10405</v>
      </c>
      <c r="AA14" s="583">
        <f t="shared" si="7"/>
        <v>13205</v>
      </c>
      <c r="AB14" s="583">
        <f t="shared" si="7"/>
        <v>13205</v>
      </c>
      <c r="AC14" s="583">
        <f t="shared" si="7"/>
        <v>16505</v>
      </c>
      <c r="AD14" s="583">
        <f t="shared" si="7"/>
        <v>16505</v>
      </c>
      <c r="AE14" s="583">
        <f t="shared" si="7"/>
        <v>16505</v>
      </c>
      <c r="AF14" s="583">
        <f t="shared" si="7"/>
        <v>16505</v>
      </c>
      <c r="AG14" s="583">
        <f t="shared" si="7"/>
        <v>16505</v>
      </c>
      <c r="AH14" s="583">
        <f t="shared" si="7"/>
        <v>16505</v>
      </c>
      <c r="AI14" s="583">
        <f t="shared" si="7"/>
        <v>16505</v>
      </c>
      <c r="AJ14" s="583">
        <f t="shared" si="7"/>
        <v>16505</v>
      </c>
      <c r="AK14" s="583">
        <f t="shared" si="7"/>
        <v>16505</v>
      </c>
      <c r="AL14" s="583">
        <f t="shared" si="7"/>
        <v>16505</v>
      </c>
      <c r="AM14" s="583">
        <f t="shared" si="7"/>
        <v>16505</v>
      </c>
      <c r="AN14" s="583">
        <f t="shared" si="7"/>
        <v>16505</v>
      </c>
      <c r="AO14" s="583">
        <f t="shared" si="7"/>
        <v>16505</v>
      </c>
      <c r="AP14" s="583">
        <f t="shared" si="7"/>
        <v>16505</v>
      </c>
      <c r="AQ14" s="583">
        <f t="shared" si="7"/>
        <v>16505</v>
      </c>
      <c r="AR14" s="583">
        <f t="shared" si="7"/>
        <v>16505</v>
      </c>
      <c r="AS14" s="583">
        <f t="shared" si="7"/>
        <v>16505</v>
      </c>
      <c r="AT14" s="583">
        <f t="shared" si="7"/>
        <v>16505</v>
      </c>
      <c r="AU14" s="583">
        <f t="shared" si="7"/>
        <v>16505</v>
      </c>
      <c r="AV14" s="583">
        <f t="shared" si="7"/>
        <v>16505</v>
      </c>
      <c r="AW14" s="583">
        <f t="shared" si="7"/>
        <v>16505</v>
      </c>
      <c r="AX14" s="583">
        <f t="shared" si="7"/>
        <v>16505</v>
      </c>
      <c r="AY14" s="583">
        <f t="shared" si="7"/>
        <v>16505</v>
      </c>
      <c r="AZ14" s="583">
        <f t="shared" si="7"/>
        <v>16505</v>
      </c>
      <c r="BA14" s="583">
        <f t="shared" si="7"/>
        <v>16505</v>
      </c>
    </row>
    <row r="15" spans="1:53">
      <c r="Q15" s="125" t="s">
        <v>136</v>
      </c>
      <c r="R15" s="583"/>
      <c r="S15" s="583">
        <f>S46+S71</f>
        <v>56</v>
      </c>
      <c r="T15" s="583">
        <f t="shared" ref="T15:BA15" si="8">T46+T71</f>
        <v>62.5</v>
      </c>
      <c r="U15" s="583">
        <f t="shared" si="8"/>
        <v>62.5</v>
      </c>
      <c r="V15" s="583">
        <f t="shared" si="8"/>
        <v>73</v>
      </c>
      <c r="W15" s="583">
        <f t="shared" si="8"/>
        <v>74.2</v>
      </c>
      <c r="X15" s="583">
        <f t="shared" si="8"/>
        <v>84.2</v>
      </c>
      <c r="Y15" s="583">
        <f t="shared" si="8"/>
        <v>94.2</v>
      </c>
      <c r="Z15" s="583">
        <f t="shared" si="8"/>
        <v>104.2</v>
      </c>
      <c r="AA15" s="583">
        <f t="shared" si="8"/>
        <v>114.2</v>
      </c>
      <c r="AB15" s="583">
        <f t="shared" si="8"/>
        <v>485.2</v>
      </c>
      <c r="AC15" s="583">
        <f t="shared" si="8"/>
        <v>495.2</v>
      </c>
      <c r="AD15" s="583">
        <f t="shared" si="8"/>
        <v>661.2</v>
      </c>
      <c r="AE15" s="583">
        <f t="shared" si="8"/>
        <v>754.2</v>
      </c>
      <c r="AF15" s="583">
        <f t="shared" si="8"/>
        <v>1017.2</v>
      </c>
      <c r="AG15" s="583">
        <f t="shared" si="8"/>
        <v>1087.2</v>
      </c>
      <c r="AH15" s="583">
        <f t="shared" si="8"/>
        <v>1097.2</v>
      </c>
      <c r="AI15" s="583">
        <f t="shared" si="8"/>
        <v>1127.2</v>
      </c>
      <c r="AJ15" s="583">
        <f t="shared" si="8"/>
        <v>1137.2</v>
      </c>
      <c r="AK15" s="583">
        <f t="shared" si="8"/>
        <v>1157.2</v>
      </c>
      <c r="AL15" s="583">
        <f t="shared" si="8"/>
        <v>1157.2</v>
      </c>
      <c r="AM15" s="583">
        <f t="shared" si="8"/>
        <v>1167.2</v>
      </c>
      <c r="AN15" s="583">
        <f t="shared" si="8"/>
        <v>1167.2</v>
      </c>
      <c r="AO15" s="583">
        <f t="shared" si="8"/>
        <v>1667.2</v>
      </c>
      <c r="AP15" s="583">
        <f t="shared" si="8"/>
        <v>2167.1999999999998</v>
      </c>
      <c r="AQ15" s="583">
        <f t="shared" si="8"/>
        <v>2667.2</v>
      </c>
      <c r="AR15" s="583">
        <f t="shared" si="8"/>
        <v>2667.2</v>
      </c>
      <c r="AS15" s="583">
        <f t="shared" si="8"/>
        <v>3167.2</v>
      </c>
      <c r="AT15" s="583">
        <f t="shared" si="8"/>
        <v>3167.2</v>
      </c>
      <c r="AU15" s="583">
        <f t="shared" si="8"/>
        <v>3660.2</v>
      </c>
      <c r="AV15" s="583">
        <f t="shared" si="8"/>
        <v>3660.2</v>
      </c>
      <c r="AW15" s="583">
        <f t="shared" si="8"/>
        <v>4160.2</v>
      </c>
      <c r="AX15" s="583">
        <f t="shared" si="8"/>
        <v>4160.2</v>
      </c>
      <c r="AY15" s="583">
        <f t="shared" si="8"/>
        <v>4660.2</v>
      </c>
      <c r="AZ15" s="583">
        <f t="shared" si="8"/>
        <v>5060.2</v>
      </c>
      <c r="BA15" s="583">
        <f t="shared" si="8"/>
        <v>6060.2</v>
      </c>
    </row>
    <row r="16" spans="1:53">
      <c r="Q16" s="584" t="s">
        <v>137</v>
      </c>
      <c r="R16" s="583"/>
      <c r="S16" s="583">
        <f>S42</f>
        <v>8974</v>
      </c>
      <c r="T16" s="583">
        <f t="shared" ref="T16:BA16" si="9">T42</f>
        <v>8974</v>
      </c>
      <c r="U16" s="583">
        <f t="shared" si="9"/>
        <v>8974</v>
      </c>
      <c r="V16" s="583">
        <f t="shared" si="9"/>
        <v>8974</v>
      </c>
      <c r="W16" s="583">
        <f t="shared" si="9"/>
        <v>8974</v>
      </c>
      <c r="X16" s="583">
        <f t="shared" si="9"/>
        <v>8974</v>
      </c>
      <c r="Y16" s="583">
        <f t="shared" si="9"/>
        <v>8027</v>
      </c>
      <c r="Z16" s="583">
        <f t="shared" si="9"/>
        <v>7115</v>
      </c>
      <c r="AA16" s="583">
        <f t="shared" si="9"/>
        <v>4752</v>
      </c>
      <c r="AB16" s="583">
        <f t="shared" si="9"/>
        <v>4752</v>
      </c>
      <c r="AC16" s="583">
        <f t="shared" si="9"/>
        <v>4752</v>
      </c>
      <c r="AD16" s="583">
        <f t="shared" si="9"/>
        <v>4752</v>
      </c>
      <c r="AE16" s="583">
        <f t="shared" si="9"/>
        <v>3662</v>
      </c>
      <c r="AF16" s="583">
        <f t="shared" si="9"/>
        <v>4102</v>
      </c>
      <c r="AG16" s="583">
        <f t="shared" si="9"/>
        <v>4286</v>
      </c>
      <c r="AH16" s="583">
        <f t="shared" si="9"/>
        <v>5956</v>
      </c>
      <c r="AI16" s="583">
        <f t="shared" si="9"/>
        <v>7356</v>
      </c>
      <c r="AJ16" s="583">
        <f t="shared" si="9"/>
        <v>9026</v>
      </c>
      <c r="AK16" s="583">
        <f t="shared" si="9"/>
        <v>9026</v>
      </c>
      <c r="AL16" s="583">
        <f t="shared" si="9"/>
        <v>10696</v>
      </c>
      <c r="AM16" s="583">
        <f t="shared" si="9"/>
        <v>11825</v>
      </c>
      <c r="AN16" s="583">
        <f t="shared" si="9"/>
        <v>11825</v>
      </c>
      <c r="AO16" s="583">
        <f t="shared" si="9"/>
        <v>12954</v>
      </c>
      <c r="AP16" s="583">
        <f t="shared" si="9"/>
        <v>12954</v>
      </c>
      <c r="AQ16" s="583">
        <f t="shared" si="9"/>
        <v>14083</v>
      </c>
      <c r="AR16" s="583">
        <f t="shared" si="9"/>
        <v>14083</v>
      </c>
      <c r="AS16" s="583">
        <f t="shared" si="9"/>
        <v>14083</v>
      </c>
      <c r="AT16" s="583">
        <f t="shared" si="9"/>
        <v>15000</v>
      </c>
      <c r="AU16" s="583">
        <f t="shared" si="9"/>
        <v>15000</v>
      </c>
      <c r="AV16" s="583">
        <f t="shared" si="9"/>
        <v>15000</v>
      </c>
      <c r="AW16" s="583">
        <f t="shared" si="9"/>
        <v>15000</v>
      </c>
      <c r="AX16" s="583">
        <f t="shared" si="9"/>
        <v>16000</v>
      </c>
      <c r="AY16" s="583">
        <f t="shared" si="9"/>
        <v>16800</v>
      </c>
      <c r="AZ16" s="583">
        <f t="shared" si="9"/>
        <v>17600</v>
      </c>
      <c r="BA16" s="583">
        <f t="shared" si="9"/>
        <v>18600</v>
      </c>
    </row>
    <row r="17" spans="17:53">
      <c r="Q17" s="582" t="s">
        <v>138</v>
      </c>
      <c r="R17" s="583"/>
      <c r="S17" s="583">
        <f t="shared" ref="S17:BA17" si="10">S43+S72</f>
        <v>5077.8</v>
      </c>
      <c r="T17" s="583">
        <f t="shared" si="10"/>
        <v>5077.8</v>
      </c>
      <c r="U17" s="583">
        <f t="shared" si="10"/>
        <v>7159.8</v>
      </c>
      <c r="V17" s="583">
        <f t="shared" si="10"/>
        <v>7832.8</v>
      </c>
      <c r="W17" s="583">
        <f t="shared" si="10"/>
        <v>8767.7999999999993</v>
      </c>
      <c r="X17" s="583">
        <f t="shared" si="10"/>
        <v>9827.7999999999993</v>
      </c>
      <c r="Y17" s="583">
        <f t="shared" si="10"/>
        <v>9827.7999999999993</v>
      </c>
      <c r="Z17" s="583">
        <f t="shared" si="10"/>
        <v>10831.7</v>
      </c>
      <c r="AA17" s="583">
        <f t="shared" si="10"/>
        <v>11827.7</v>
      </c>
      <c r="AB17" s="583">
        <f t="shared" si="10"/>
        <v>13072.7</v>
      </c>
      <c r="AC17" s="583">
        <f t="shared" si="10"/>
        <v>15388.7</v>
      </c>
      <c r="AD17" s="583">
        <f t="shared" si="10"/>
        <v>15788.7</v>
      </c>
      <c r="AE17" s="583">
        <f t="shared" si="10"/>
        <v>16588.7</v>
      </c>
      <c r="AF17" s="583">
        <f t="shared" si="10"/>
        <v>17338.7</v>
      </c>
      <c r="AG17" s="583">
        <f t="shared" si="10"/>
        <v>17838.7</v>
      </c>
      <c r="AH17" s="583">
        <f t="shared" si="10"/>
        <v>18338.7</v>
      </c>
      <c r="AI17" s="583">
        <f t="shared" si="10"/>
        <v>19338.7</v>
      </c>
      <c r="AJ17" s="583">
        <f t="shared" si="10"/>
        <v>19338.7</v>
      </c>
      <c r="AK17" s="583">
        <f t="shared" si="10"/>
        <v>20838.7</v>
      </c>
      <c r="AL17" s="583">
        <f t="shared" si="10"/>
        <v>20838.7</v>
      </c>
      <c r="AM17" s="583">
        <f t="shared" si="10"/>
        <v>21338.7</v>
      </c>
      <c r="AN17" s="583">
        <f t="shared" si="10"/>
        <v>21338.7</v>
      </c>
      <c r="AO17" s="583">
        <f t="shared" si="10"/>
        <v>21338.7</v>
      </c>
      <c r="AP17" s="583">
        <f t="shared" si="10"/>
        <v>21338.7</v>
      </c>
      <c r="AQ17" s="583">
        <f t="shared" si="10"/>
        <v>21338.7</v>
      </c>
      <c r="AR17" s="583">
        <f t="shared" si="10"/>
        <v>21338.7</v>
      </c>
      <c r="AS17" s="583">
        <f t="shared" si="10"/>
        <v>21338.7</v>
      </c>
      <c r="AT17" s="583">
        <f t="shared" si="10"/>
        <v>21338.7</v>
      </c>
      <c r="AU17" s="583">
        <f t="shared" si="10"/>
        <v>21338.7</v>
      </c>
      <c r="AV17" s="583">
        <f t="shared" si="10"/>
        <v>21338.7</v>
      </c>
      <c r="AW17" s="583">
        <f t="shared" si="10"/>
        <v>21338.7</v>
      </c>
      <c r="AX17" s="583">
        <f t="shared" si="10"/>
        <v>21338.7</v>
      </c>
      <c r="AY17" s="583">
        <f t="shared" si="10"/>
        <v>21338.7</v>
      </c>
      <c r="AZ17" s="583">
        <f t="shared" si="10"/>
        <v>21338.7</v>
      </c>
      <c r="BA17" s="583">
        <f t="shared" si="10"/>
        <v>21338.7</v>
      </c>
    </row>
    <row r="18" spans="17:53">
      <c r="Q18" s="582" t="s">
        <v>139</v>
      </c>
      <c r="R18" s="583"/>
      <c r="S18" s="583">
        <f t="shared" ref="S18:BA18" si="11">S44+S73</f>
        <v>10379.654856003512</v>
      </c>
      <c r="T18" s="583">
        <f t="shared" si="11"/>
        <v>11368.7316961078</v>
      </c>
      <c r="U18" s="583">
        <f t="shared" si="11"/>
        <v>12242.791220222512</v>
      </c>
      <c r="V18" s="583">
        <f t="shared" si="11"/>
        <v>12547.231696748699</v>
      </c>
      <c r="W18" s="583">
        <f t="shared" si="11"/>
        <v>12726.20478740643</v>
      </c>
      <c r="X18" s="583">
        <f t="shared" si="11"/>
        <v>12871.596560948596</v>
      </c>
      <c r="Y18" s="583">
        <f t="shared" si="11"/>
        <v>13159.034217086206</v>
      </c>
      <c r="Z18" s="583">
        <f t="shared" si="11"/>
        <v>13779.263377833213</v>
      </c>
      <c r="AA18" s="583">
        <f t="shared" si="11"/>
        <v>14768.723818440079</v>
      </c>
      <c r="AB18" s="583">
        <f t="shared" si="11"/>
        <v>15342.88578654706</v>
      </c>
      <c r="AC18" s="583">
        <f t="shared" si="11"/>
        <v>15843.714776465866</v>
      </c>
      <c r="AD18" s="583">
        <f t="shared" si="11"/>
        <v>16008.287776753572</v>
      </c>
      <c r="AE18" s="583">
        <f t="shared" si="11"/>
        <v>16119.678627524936</v>
      </c>
      <c r="AF18" s="583">
        <f t="shared" si="11"/>
        <v>16275.354867796334</v>
      </c>
      <c r="AG18" s="583">
        <f t="shared" si="11"/>
        <v>16385.353128475726</v>
      </c>
      <c r="AH18" s="583">
        <f t="shared" si="11"/>
        <v>16494.707318214329</v>
      </c>
      <c r="AI18" s="583">
        <f t="shared" si="11"/>
        <v>16601.845330936361</v>
      </c>
      <c r="AJ18" s="583">
        <f t="shared" si="11"/>
        <v>16706.828459525241</v>
      </c>
      <c r="AK18" s="583">
        <f t="shared" si="11"/>
        <v>16809.715333170578</v>
      </c>
      <c r="AL18" s="583">
        <f t="shared" si="11"/>
        <v>16910.56211232335</v>
      </c>
      <c r="AM18" s="583">
        <f t="shared" si="11"/>
        <v>17009.422663354675</v>
      </c>
      <c r="AN18" s="583">
        <f t="shared" si="11"/>
        <v>17106.348715511784</v>
      </c>
      <c r="AO18" s="583">
        <f t="shared" si="11"/>
        <v>17201.39000238265</v>
      </c>
      <c r="AP18" s="583">
        <f t="shared" si="11"/>
        <v>17294.594389762173</v>
      </c>
      <c r="AQ18" s="583">
        <f t="shared" si="11"/>
        <v>17386.007991545292</v>
      </c>
      <c r="AR18" s="583">
        <f t="shared" si="11"/>
        <v>17475.675275047681</v>
      </c>
      <c r="AS18" s="583">
        <f t="shared" si="11"/>
        <v>17563.639156964535</v>
      </c>
      <c r="AT18" s="583">
        <f t="shared" si="11"/>
        <v>17649.941091017081</v>
      </c>
      <c r="AU18" s="583">
        <f t="shared" si="11"/>
        <v>17734.621148199352</v>
      </c>
      <c r="AV18" s="583">
        <f t="shared" si="11"/>
        <v>17817.718090421149</v>
      </c>
      <c r="AW18" s="583">
        <f t="shared" si="11"/>
        <v>17899.269438242867</v>
      </c>
      <c r="AX18" s="583">
        <f t="shared" si="11"/>
        <v>17979.311533312244</v>
      </c>
      <c r="AY18" s="583">
        <f t="shared" si="11"/>
        <v>18057.879596039125</v>
      </c>
      <c r="AZ18" s="583">
        <f t="shared" si="11"/>
        <v>18135.007778980438</v>
      </c>
      <c r="BA18" s="583">
        <f t="shared" si="11"/>
        <v>18210.729216352556</v>
      </c>
    </row>
    <row r="19" spans="17:53">
      <c r="Q19" s="584" t="s">
        <v>140</v>
      </c>
      <c r="R19" s="583"/>
      <c r="S19" s="583">
        <f>S45+S76</f>
        <v>11313.874994769996</v>
      </c>
      <c r="T19" s="583">
        <f t="shared" ref="T19:BA19" si="12">T45+T76</f>
        <v>12516.612637687153</v>
      </c>
      <c r="U19" s="583">
        <f t="shared" si="12"/>
        <v>13366.076560450561</v>
      </c>
      <c r="V19" s="583">
        <f t="shared" si="12"/>
        <v>14237.166066047945</v>
      </c>
      <c r="W19" s="583">
        <f t="shared" si="12"/>
        <v>15278.395204322123</v>
      </c>
      <c r="X19" s="583">
        <f t="shared" si="12"/>
        <v>16453.051526713134</v>
      </c>
      <c r="Y19" s="583">
        <f t="shared" si="12"/>
        <v>17916.269800198239</v>
      </c>
      <c r="Z19" s="583">
        <f t="shared" si="12"/>
        <v>19535.531061699792</v>
      </c>
      <c r="AA19" s="583">
        <f t="shared" si="12"/>
        <v>21512.063061630703</v>
      </c>
      <c r="AB19" s="583">
        <f t="shared" si="12"/>
        <v>23533.580682802025</v>
      </c>
      <c r="AC19" s="583">
        <f t="shared" si="12"/>
        <v>25574.98705350516</v>
      </c>
      <c r="AD19" s="583">
        <f t="shared" si="12"/>
        <v>27532.325390842914</v>
      </c>
      <c r="AE19" s="583">
        <f t="shared" si="12"/>
        <v>29302.924802545251</v>
      </c>
      <c r="AF19" s="583">
        <f t="shared" si="12"/>
        <v>30745.274046207865</v>
      </c>
      <c r="AG19" s="583">
        <f t="shared" si="12"/>
        <v>32048.460386286482</v>
      </c>
      <c r="AH19" s="583">
        <f t="shared" si="12"/>
        <v>33313.842807532288</v>
      </c>
      <c r="AI19" s="583">
        <f t="shared" si="12"/>
        <v>34487.418837972538</v>
      </c>
      <c r="AJ19" s="583">
        <f t="shared" si="12"/>
        <v>35574.11417250213</v>
      </c>
      <c r="AK19" s="583">
        <f t="shared" si="12"/>
        <v>36619.691320599828</v>
      </c>
      <c r="AL19" s="583">
        <f t="shared" si="12"/>
        <v>37532.816390115215</v>
      </c>
      <c r="AM19" s="583">
        <f t="shared" si="12"/>
        <v>38405.610598901476</v>
      </c>
      <c r="AN19" s="583">
        <f t="shared" si="12"/>
        <v>39146.961520130761</v>
      </c>
      <c r="AO19" s="583">
        <f t="shared" si="12"/>
        <v>39750.291820497754</v>
      </c>
      <c r="AP19" s="583">
        <f t="shared" si="12"/>
        <v>40324.550129716779</v>
      </c>
      <c r="AQ19" s="583">
        <f t="shared" si="12"/>
        <v>40763.295269033653</v>
      </c>
      <c r="AR19" s="583">
        <f t="shared" si="12"/>
        <v>41102.040408350484</v>
      </c>
      <c r="AS19" s="583">
        <f t="shared" si="12"/>
        <v>41440.785547667387</v>
      </c>
      <c r="AT19" s="583">
        <f t="shared" si="12"/>
        <v>41779.530686984188</v>
      </c>
      <c r="AU19" s="583">
        <f t="shared" si="12"/>
        <v>42118.275826301091</v>
      </c>
      <c r="AV19" s="583">
        <f t="shared" si="12"/>
        <v>42457.020965617987</v>
      </c>
      <c r="AW19" s="583">
        <f t="shared" si="12"/>
        <v>42795.766104934788</v>
      </c>
      <c r="AX19" s="583">
        <f t="shared" si="12"/>
        <v>43134.511244251684</v>
      </c>
      <c r="AY19" s="583">
        <f t="shared" si="12"/>
        <v>43473.256383568587</v>
      </c>
      <c r="AZ19" s="583">
        <f t="shared" si="12"/>
        <v>43812.001522885388</v>
      </c>
      <c r="BA19" s="583">
        <f t="shared" si="12"/>
        <v>44150.746662202291</v>
      </c>
    </row>
    <row r="20" spans="17:53">
      <c r="Q20" s="585" t="s">
        <v>141</v>
      </c>
      <c r="R20" s="583"/>
      <c r="S20" s="583">
        <f>S39+S75</f>
        <v>2974.3656562199767</v>
      </c>
      <c r="T20" s="583">
        <f t="shared" ref="T20:BA20" si="13">T39+T75</f>
        <v>3450.6269087325572</v>
      </c>
      <c r="U20" s="583">
        <f t="shared" si="13"/>
        <v>4231.8426784426883</v>
      </c>
      <c r="V20" s="583">
        <f t="shared" si="13"/>
        <v>4919.5339488402788</v>
      </c>
      <c r="W20" s="583">
        <f t="shared" si="13"/>
        <v>5374.4576415317988</v>
      </c>
      <c r="X20" s="583">
        <f t="shared" si="13"/>
        <v>5910.7998788429477</v>
      </c>
      <c r="Y20" s="583">
        <f t="shared" si="13"/>
        <v>6517.7156719619607</v>
      </c>
      <c r="Z20" s="583">
        <f t="shared" si="13"/>
        <v>7081.9881863452811</v>
      </c>
      <c r="AA20" s="583">
        <f t="shared" si="13"/>
        <v>7732.0738766570921</v>
      </c>
      <c r="AB20" s="583">
        <f t="shared" si="13"/>
        <v>8493.1234661912804</v>
      </c>
      <c r="AC20" s="583">
        <f t="shared" si="13"/>
        <v>9251.7874264383827</v>
      </c>
      <c r="AD20" s="583">
        <f t="shared" si="13"/>
        <v>10101.284228491342</v>
      </c>
      <c r="AE20" s="583">
        <f t="shared" si="13"/>
        <v>11007.291649913946</v>
      </c>
      <c r="AF20" s="583">
        <f t="shared" si="13"/>
        <v>12008.173831446176</v>
      </c>
      <c r="AG20" s="583">
        <f t="shared" si="13"/>
        <v>12697.905799872164</v>
      </c>
      <c r="AH20" s="583">
        <f t="shared" si="13"/>
        <v>13233.623520591747</v>
      </c>
      <c r="AI20" s="583">
        <f t="shared" si="13"/>
        <v>13771.28953128019</v>
      </c>
      <c r="AJ20" s="583">
        <f t="shared" si="13"/>
        <v>14283.032762936769</v>
      </c>
      <c r="AK20" s="583">
        <f t="shared" si="13"/>
        <v>14717.606697622146</v>
      </c>
      <c r="AL20" s="583">
        <f t="shared" si="13"/>
        <v>14973.610594299666</v>
      </c>
      <c r="AM20" s="583">
        <f t="shared" si="13"/>
        <v>15119.766964648205</v>
      </c>
      <c r="AN20" s="583">
        <f t="shared" si="13"/>
        <v>15274.722056924626</v>
      </c>
      <c r="AO20" s="583">
        <f t="shared" si="13"/>
        <v>15430.210436841628</v>
      </c>
      <c r="AP20" s="583">
        <f t="shared" si="13"/>
        <v>15586.238770494716</v>
      </c>
      <c r="AQ20" s="583">
        <f t="shared" si="13"/>
        <v>15710.61403383707</v>
      </c>
      <c r="AR20" s="583">
        <f t="shared" si="13"/>
        <v>15835.077863090984</v>
      </c>
      <c r="AS20" s="583">
        <f t="shared" si="13"/>
        <v>15959.630701086018</v>
      </c>
      <c r="AT20" s="583">
        <f t="shared" si="13"/>
        <v>16084.272992865879</v>
      </c>
      <c r="AU20" s="583">
        <f t="shared" si="13"/>
        <v>16209.005185699487</v>
      </c>
      <c r="AV20" s="583">
        <f t="shared" si="13"/>
        <v>16333.827729092114</v>
      </c>
      <c r="AW20" s="583">
        <f t="shared" si="13"/>
        <v>16458.741074796555</v>
      </c>
      <c r="AX20" s="583">
        <f t="shared" si="13"/>
        <v>16583.745676824365</v>
      </c>
      <c r="AY20" s="583">
        <f t="shared" si="13"/>
        <v>16708.841991457164</v>
      </c>
      <c r="AZ20" s="583">
        <f t="shared" si="13"/>
        <v>16834.030477257984</v>
      </c>
      <c r="BA20" s="583">
        <f t="shared" si="13"/>
        <v>16959.311595082654</v>
      </c>
    </row>
    <row r="21" spans="17:53">
      <c r="Q21" s="585" t="s">
        <v>142</v>
      </c>
      <c r="R21" s="583"/>
      <c r="S21" s="583">
        <f>S47+S74</f>
        <v>2794.4655455146894</v>
      </c>
      <c r="T21" s="583">
        <f t="shared" ref="T21:BA21" si="14">T47+T74</f>
        <v>2935.9812965895126</v>
      </c>
      <c r="U21" s="583">
        <f t="shared" si="14"/>
        <v>3266.341984401271</v>
      </c>
      <c r="V21" s="583">
        <f t="shared" si="14"/>
        <v>3546.0740652339532</v>
      </c>
      <c r="W21" s="583">
        <f t="shared" si="14"/>
        <v>3698.0677069322469</v>
      </c>
      <c r="X21" s="583">
        <f t="shared" si="14"/>
        <v>3816.0869589702806</v>
      </c>
      <c r="Y21" s="583">
        <f t="shared" si="14"/>
        <v>3948.8087849995495</v>
      </c>
      <c r="Z21" s="583">
        <f t="shared" si="14"/>
        <v>4073.5636521891547</v>
      </c>
      <c r="AA21" s="583">
        <f t="shared" si="14"/>
        <v>4213.1093101611614</v>
      </c>
      <c r="AB21" s="583">
        <f t="shared" si="14"/>
        <v>4360.364317066992</v>
      </c>
      <c r="AC21" s="583">
        <f t="shared" si="14"/>
        <v>4551.1339430317466</v>
      </c>
      <c r="AD21" s="583">
        <f t="shared" si="14"/>
        <v>4731.8920819415534</v>
      </c>
      <c r="AE21" s="583">
        <f t="shared" si="14"/>
        <v>4935.0852604252032</v>
      </c>
      <c r="AF21" s="583">
        <f t="shared" si="14"/>
        <v>5147.2366084594778</v>
      </c>
      <c r="AG21" s="583">
        <f t="shared" si="14"/>
        <v>5393.2426246890655</v>
      </c>
      <c r="AH21" s="583">
        <f t="shared" si="14"/>
        <v>5604.0378977459513</v>
      </c>
      <c r="AI21" s="583">
        <f t="shared" si="14"/>
        <v>5800.0531963142594</v>
      </c>
      <c r="AJ21" s="583">
        <f t="shared" si="14"/>
        <v>5979.4865427394097</v>
      </c>
      <c r="AK21" s="583">
        <f t="shared" si="14"/>
        <v>6196.6748599832554</v>
      </c>
      <c r="AL21" s="583">
        <f t="shared" si="14"/>
        <v>6345.4682108901397</v>
      </c>
      <c r="AM21" s="583">
        <f t="shared" si="14"/>
        <v>6473.1379726684063</v>
      </c>
      <c r="AN21" s="583">
        <f t="shared" si="14"/>
        <v>6541.3616331570265</v>
      </c>
      <c r="AO21" s="583">
        <f t="shared" si="14"/>
        <v>6580.6808386803477</v>
      </c>
      <c r="AP21" s="583">
        <f t="shared" si="14"/>
        <v>6595.1248228895829</v>
      </c>
      <c r="AQ21" s="583">
        <f t="shared" si="14"/>
        <v>6586.0489074545085</v>
      </c>
      <c r="AR21" s="583">
        <f t="shared" si="14"/>
        <v>6585.2471629989332</v>
      </c>
      <c r="AS21" s="583">
        <f t="shared" si="14"/>
        <v>6585.7361106697554</v>
      </c>
      <c r="AT21" s="583">
        <f t="shared" si="14"/>
        <v>6591.7212121502653</v>
      </c>
      <c r="AU21" s="583">
        <f t="shared" si="14"/>
        <v>6601.5317719968589</v>
      </c>
      <c r="AV21" s="583">
        <f t="shared" si="14"/>
        <v>6614.1632876344302</v>
      </c>
      <c r="AW21" s="583">
        <f t="shared" si="14"/>
        <v>6630.6039022381738</v>
      </c>
      <c r="AX21" s="583">
        <f t="shared" si="14"/>
        <v>6649.1897855638672</v>
      </c>
      <c r="AY21" s="583">
        <f t="shared" si="14"/>
        <v>6671.3702091198784</v>
      </c>
      <c r="AZ21" s="583">
        <f t="shared" si="14"/>
        <v>6692.9722933114244</v>
      </c>
      <c r="BA21" s="583">
        <f t="shared" si="14"/>
        <v>6715.5480140220197</v>
      </c>
    </row>
    <row r="22" spans="17:53" ht="15">
      <c r="Q22" s="230" t="s">
        <v>147</v>
      </c>
      <c r="R22" s="232"/>
      <c r="S22" s="231">
        <f t="shared" ref="S22:BA22" si="15">SUM(S7:S21)</f>
        <v>99497.313098225612</v>
      </c>
      <c r="T22" s="231">
        <f t="shared" si="15"/>
        <v>103143.15347999356</v>
      </c>
      <c r="U22" s="231">
        <f t="shared" si="15"/>
        <v>104449.28594504503</v>
      </c>
      <c r="V22" s="231">
        <f t="shared" si="15"/>
        <v>105743.35919118604</v>
      </c>
      <c r="W22" s="231">
        <f t="shared" si="15"/>
        <v>104726.73334559101</v>
      </c>
      <c r="X22" s="231">
        <f t="shared" si="15"/>
        <v>106156.99563199944</v>
      </c>
      <c r="Y22" s="231">
        <f t="shared" si="15"/>
        <v>108326.38626835297</v>
      </c>
      <c r="Z22" s="231">
        <f t="shared" si="15"/>
        <v>113616.40073036942</v>
      </c>
      <c r="AA22" s="231">
        <f t="shared" si="15"/>
        <v>122413.9084591737</v>
      </c>
      <c r="AB22" s="231">
        <f t="shared" si="15"/>
        <v>129480.69818167653</v>
      </c>
      <c r="AC22" s="231">
        <f t="shared" si="15"/>
        <v>137676.08163719272</v>
      </c>
      <c r="AD22" s="231">
        <f t="shared" si="15"/>
        <v>140741.19477746345</v>
      </c>
      <c r="AE22" s="231">
        <f t="shared" si="15"/>
        <v>143182.18016544034</v>
      </c>
      <c r="AF22" s="231">
        <f t="shared" si="15"/>
        <v>146117.53843086748</v>
      </c>
      <c r="AG22" s="231">
        <f t="shared" si="15"/>
        <v>149553.24810553723</v>
      </c>
      <c r="AH22" s="231">
        <f t="shared" si="15"/>
        <v>150899.02292192879</v>
      </c>
      <c r="AI22" s="231">
        <f t="shared" si="15"/>
        <v>153254.6040695406</v>
      </c>
      <c r="AJ22" s="231">
        <f t="shared" si="15"/>
        <v>154145.64986745623</v>
      </c>
      <c r="AK22" s="231">
        <f t="shared" si="15"/>
        <v>156924.37227551916</v>
      </c>
      <c r="AL22" s="231">
        <f t="shared" si="15"/>
        <v>158351.70005193062</v>
      </c>
      <c r="AM22" s="231">
        <f t="shared" si="15"/>
        <v>161826.18145897292</v>
      </c>
      <c r="AN22" s="231">
        <f t="shared" si="15"/>
        <v>162641.06055299722</v>
      </c>
      <c r="AO22" s="231">
        <f t="shared" si="15"/>
        <v>164467.24900015633</v>
      </c>
      <c r="AP22" s="231">
        <f t="shared" si="15"/>
        <v>166095.92899990708</v>
      </c>
      <c r="AQ22" s="231">
        <f t="shared" si="15"/>
        <v>168667.64215506584</v>
      </c>
      <c r="AR22" s="231">
        <f t="shared" si="15"/>
        <v>169387.88199464514</v>
      </c>
      <c r="AS22" s="231">
        <f t="shared" si="15"/>
        <v>170826.07143863253</v>
      </c>
      <c r="AT22" s="231">
        <f t="shared" si="15"/>
        <v>172661.33861608565</v>
      </c>
      <c r="AU22" s="231">
        <f t="shared" si="15"/>
        <v>174021.88064747374</v>
      </c>
      <c r="AV22" s="231">
        <f t="shared" si="15"/>
        <v>174919.95620150826</v>
      </c>
      <c r="AW22" s="231">
        <f t="shared" si="15"/>
        <v>176159.88118983124</v>
      </c>
      <c r="AX22" s="231">
        <f t="shared" si="15"/>
        <v>177989.73429321073</v>
      </c>
      <c r="AY22" s="231">
        <f t="shared" si="15"/>
        <v>180247.11675631499</v>
      </c>
      <c r="AZ22" s="231">
        <f t="shared" si="15"/>
        <v>182384.03296615317</v>
      </c>
      <c r="BA22" s="231">
        <f t="shared" si="15"/>
        <v>185350.48788274406</v>
      </c>
    </row>
    <row r="23" spans="17:53" ht="15">
      <c r="Q23" s="230" t="s">
        <v>343</v>
      </c>
      <c r="R23" s="232"/>
      <c r="S23" s="232">
        <v>60900.000000000007</v>
      </c>
      <c r="T23" s="232">
        <v>61500</v>
      </c>
      <c r="U23" s="232">
        <v>61700</v>
      </c>
      <c r="V23" s="232">
        <v>61600.000000000007</v>
      </c>
      <c r="W23" s="232">
        <v>61500</v>
      </c>
      <c r="X23" s="232">
        <v>61800</v>
      </c>
      <c r="Y23" s="232">
        <v>61800</v>
      </c>
      <c r="Z23" s="232">
        <v>62000</v>
      </c>
      <c r="AA23" s="232">
        <v>62599.999999999993</v>
      </c>
      <c r="AB23" s="232">
        <v>63199.999999999993</v>
      </c>
      <c r="AC23" s="232">
        <v>63600</v>
      </c>
      <c r="AD23" s="232">
        <v>64099.999999999993</v>
      </c>
      <c r="AE23" s="232">
        <v>64700</v>
      </c>
      <c r="AF23" s="232">
        <v>65200</v>
      </c>
      <c r="AG23" s="232">
        <v>66000</v>
      </c>
      <c r="AH23" s="232">
        <v>66699.999999999985</v>
      </c>
      <c r="AI23" s="232">
        <v>67600</v>
      </c>
      <c r="AJ23" s="232">
        <v>68700</v>
      </c>
      <c r="AK23" s="232">
        <v>69600</v>
      </c>
      <c r="AL23" s="232">
        <v>70700</v>
      </c>
      <c r="AM23" s="232">
        <v>71600.000000000015</v>
      </c>
      <c r="AN23" s="232">
        <v>72700</v>
      </c>
      <c r="AO23" s="232">
        <v>73600</v>
      </c>
      <c r="AP23" s="232">
        <v>74700</v>
      </c>
      <c r="AQ23" s="232">
        <v>75600</v>
      </c>
      <c r="AR23" s="232">
        <v>76600</v>
      </c>
      <c r="AS23" s="232">
        <v>77400</v>
      </c>
      <c r="AT23" s="232">
        <v>78300</v>
      </c>
      <c r="AU23" s="232">
        <v>79000</v>
      </c>
      <c r="AV23" s="232">
        <v>79600</v>
      </c>
      <c r="AW23" s="232">
        <v>80400</v>
      </c>
      <c r="AX23" s="232">
        <v>81200</v>
      </c>
      <c r="AY23" s="232">
        <v>82300</v>
      </c>
      <c r="AZ23" s="232">
        <v>83600</v>
      </c>
      <c r="BA23" s="232">
        <v>85400</v>
      </c>
    </row>
    <row r="24" spans="17:53">
      <c r="S24" s="592"/>
      <c r="T24" s="592"/>
      <c r="U24" s="592"/>
      <c r="V24" s="592"/>
      <c r="W24" s="592"/>
      <c r="X24" s="592"/>
      <c r="Y24" s="592"/>
      <c r="Z24" s="592"/>
      <c r="AA24" s="592"/>
      <c r="AB24" s="592"/>
      <c r="AC24" s="592"/>
      <c r="AD24" s="592"/>
      <c r="AE24" s="592"/>
      <c r="AF24" s="592"/>
      <c r="AG24" s="592"/>
      <c r="AH24" s="592"/>
      <c r="AI24" s="592"/>
      <c r="AJ24" s="592"/>
      <c r="AK24" s="592"/>
      <c r="AL24" s="592"/>
      <c r="AM24" s="592"/>
      <c r="AN24" s="592"/>
      <c r="AO24" s="592"/>
      <c r="AP24" s="592"/>
      <c r="AQ24" s="592"/>
      <c r="AR24" s="592"/>
      <c r="AS24" s="592"/>
      <c r="AT24" s="592"/>
      <c r="AU24" s="592"/>
      <c r="AV24" s="592"/>
      <c r="AW24" s="592"/>
      <c r="AX24" s="592"/>
      <c r="AY24" s="592"/>
      <c r="AZ24" s="592"/>
      <c r="BA24" s="592"/>
    </row>
    <row r="30" spans="17:53" ht="15">
      <c r="Q30" s="224" t="s">
        <v>344</v>
      </c>
    </row>
    <row r="32" spans="17:53" ht="15">
      <c r="Q32" s="234" t="s">
        <v>148</v>
      </c>
      <c r="R32" s="149">
        <v>2015</v>
      </c>
      <c r="S32" s="149">
        <v>2016</v>
      </c>
      <c r="T32" s="149">
        <v>2017</v>
      </c>
      <c r="U32" s="149">
        <v>2018</v>
      </c>
      <c r="V32" s="149">
        <v>2019</v>
      </c>
      <c r="W32" s="149">
        <v>2020</v>
      </c>
      <c r="X32" s="149">
        <v>2021</v>
      </c>
      <c r="Y32" s="149">
        <v>2022</v>
      </c>
      <c r="Z32" s="149">
        <v>2023</v>
      </c>
      <c r="AA32" s="149">
        <v>2024</v>
      </c>
      <c r="AB32" s="149">
        <v>2025</v>
      </c>
      <c r="AC32" s="149">
        <v>2026</v>
      </c>
      <c r="AD32" s="149">
        <v>2027</v>
      </c>
      <c r="AE32" s="149">
        <v>2028</v>
      </c>
      <c r="AF32" s="149">
        <v>2029</v>
      </c>
      <c r="AG32" s="149">
        <v>2030</v>
      </c>
      <c r="AH32" s="149">
        <v>2031</v>
      </c>
      <c r="AI32" s="149">
        <v>2032</v>
      </c>
      <c r="AJ32" s="149">
        <v>2033</v>
      </c>
      <c r="AK32" s="149">
        <v>2034</v>
      </c>
      <c r="AL32" s="149">
        <v>2035</v>
      </c>
      <c r="AM32" s="149">
        <v>2036</v>
      </c>
      <c r="AN32" s="149">
        <v>2037</v>
      </c>
      <c r="AO32" s="149">
        <v>2038</v>
      </c>
      <c r="AP32" s="149">
        <v>2039</v>
      </c>
      <c r="AQ32" s="149">
        <v>2040</v>
      </c>
      <c r="AR32" s="149">
        <v>2041</v>
      </c>
      <c r="AS32" s="149">
        <v>2042</v>
      </c>
      <c r="AT32" s="149">
        <v>2043</v>
      </c>
      <c r="AU32" s="149">
        <v>2044</v>
      </c>
      <c r="AV32" s="149">
        <v>2045</v>
      </c>
      <c r="AW32" s="149">
        <v>2046</v>
      </c>
      <c r="AX32" s="149">
        <v>2047</v>
      </c>
      <c r="AY32" s="149">
        <v>2048</v>
      </c>
      <c r="AZ32" s="149">
        <v>2049</v>
      </c>
      <c r="BA32" s="149">
        <v>2050</v>
      </c>
    </row>
    <row r="33" spans="17:53">
      <c r="Q33" s="587" t="s">
        <v>124</v>
      </c>
      <c r="R33" s="237"/>
      <c r="S33" s="237">
        <v>2744</v>
      </c>
      <c r="T33" s="237">
        <v>2793</v>
      </c>
      <c r="U33" s="237">
        <v>2818</v>
      </c>
      <c r="V33" s="237">
        <v>2818</v>
      </c>
      <c r="W33" s="237">
        <v>2868</v>
      </c>
      <c r="X33" s="237">
        <v>2868</v>
      </c>
      <c r="Y33" s="237">
        <v>2868</v>
      </c>
      <c r="Z33" s="237">
        <v>2919</v>
      </c>
      <c r="AA33" s="237">
        <v>2979</v>
      </c>
      <c r="AB33" s="237">
        <v>3079</v>
      </c>
      <c r="AC33" s="237">
        <v>3179</v>
      </c>
      <c r="AD33" s="237">
        <v>3179</v>
      </c>
      <c r="AE33" s="237">
        <v>3791</v>
      </c>
      <c r="AF33" s="237">
        <v>4191</v>
      </c>
      <c r="AG33" s="237">
        <v>4191</v>
      </c>
      <c r="AH33" s="237">
        <v>4191</v>
      </c>
      <c r="AI33" s="237">
        <v>4191</v>
      </c>
      <c r="AJ33" s="237">
        <v>4142</v>
      </c>
      <c r="AK33" s="237">
        <v>4117</v>
      </c>
      <c r="AL33" s="237">
        <v>4067</v>
      </c>
      <c r="AM33" s="237">
        <v>4067</v>
      </c>
      <c r="AN33" s="237">
        <v>4067</v>
      </c>
      <c r="AO33" s="237">
        <v>4067</v>
      </c>
      <c r="AP33" s="237">
        <v>4067</v>
      </c>
      <c r="AQ33" s="237">
        <v>4067</v>
      </c>
      <c r="AR33" s="237">
        <v>4067</v>
      </c>
      <c r="AS33" s="237">
        <v>4167</v>
      </c>
      <c r="AT33" s="237">
        <v>4177</v>
      </c>
      <c r="AU33" s="237">
        <v>4187</v>
      </c>
      <c r="AV33" s="237">
        <v>4197</v>
      </c>
      <c r="AW33" s="237">
        <v>4217</v>
      </c>
      <c r="AX33" s="237">
        <v>4237</v>
      </c>
      <c r="AY33" s="237">
        <v>4257</v>
      </c>
      <c r="AZ33" s="237">
        <v>4277</v>
      </c>
      <c r="BA33" s="237">
        <v>4307</v>
      </c>
    </row>
    <row r="34" spans="17:53">
      <c r="Q34" s="587" t="s">
        <v>129</v>
      </c>
      <c r="R34" s="237"/>
      <c r="S34" s="237">
        <v>2099</v>
      </c>
      <c r="T34" s="237">
        <v>2099</v>
      </c>
      <c r="U34" s="237">
        <v>2099</v>
      </c>
      <c r="V34" s="237">
        <v>2099</v>
      </c>
      <c r="W34" s="237">
        <v>2099</v>
      </c>
      <c r="X34" s="237">
        <v>2099</v>
      </c>
      <c r="Y34" s="237">
        <v>2099</v>
      </c>
      <c r="Z34" s="237">
        <v>2489</v>
      </c>
      <c r="AA34" s="237">
        <v>2774</v>
      </c>
      <c r="AB34" s="237">
        <v>2774</v>
      </c>
      <c r="AC34" s="237">
        <v>2774</v>
      </c>
      <c r="AD34" s="237">
        <v>2729</v>
      </c>
      <c r="AE34" s="237">
        <v>2635</v>
      </c>
      <c r="AF34" s="237">
        <v>2635</v>
      </c>
      <c r="AG34" s="237">
        <v>2635</v>
      </c>
      <c r="AH34" s="237">
        <v>2635</v>
      </c>
      <c r="AI34" s="237">
        <v>2635</v>
      </c>
      <c r="AJ34" s="237">
        <v>2635</v>
      </c>
      <c r="AK34" s="237">
        <v>2635</v>
      </c>
      <c r="AL34" s="237">
        <v>730</v>
      </c>
      <c r="AM34" s="237">
        <v>730</v>
      </c>
      <c r="AN34" s="237">
        <v>730</v>
      </c>
      <c r="AO34" s="237">
        <v>730</v>
      </c>
      <c r="AP34" s="237">
        <v>730</v>
      </c>
      <c r="AQ34" s="237">
        <v>730</v>
      </c>
      <c r="AR34" s="237">
        <v>730</v>
      </c>
      <c r="AS34" s="237">
        <v>730</v>
      </c>
      <c r="AT34" s="237">
        <v>730</v>
      </c>
      <c r="AU34" s="237">
        <v>730</v>
      </c>
      <c r="AV34" s="237">
        <v>730</v>
      </c>
      <c r="AW34" s="237">
        <v>500</v>
      </c>
      <c r="AX34" s="237">
        <v>500</v>
      </c>
      <c r="AY34" s="237">
        <v>500</v>
      </c>
      <c r="AZ34" s="237">
        <v>500</v>
      </c>
      <c r="BA34" s="237">
        <v>500</v>
      </c>
    </row>
    <row r="35" spans="17:53">
      <c r="Q35" s="587" t="s">
        <v>132</v>
      </c>
      <c r="R35" s="237"/>
      <c r="S35" s="237">
        <v>29122</v>
      </c>
      <c r="T35" s="237">
        <v>28992</v>
      </c>
      <c r="U35" s="237">
        <v>27141</v>
      </c>
      <c r="V35" s="237">
        <v>26906</v>
      </c>
      <c r="W35" s="237">
        <v>25587</v>
      </c>
      <c r="X35" s="237">
        <v>23740</v>
      </c>
      <c r="Y35" s="237">
        <v>21565</v>
      </c>
      <c r="Z35" s="237">
        <v>22465</v>
      </c>
      <c r="AA35" s="237">
        <v>26677</v>
      </c>
      <c r="AB35" s="237">
        <v>28028</v>
      </c>
      <c r="AC35" s="237">
        <v>26622</v>
      </c>
      <c r="AD35" s="237">
        <v>25598</v>
      </c>
      <c r="AE35" s="237">
        <v>24388</v>
      </c>
      <c r="AF35" s="237">
        <v>22290</v>
      </c>
      <c r="AG35" s="237">
        <v>22195</v>
      </c>
      <c r="AH35" s="237">
        <v>20384</v>
      </c>
      <c r="AI35" s="237">
        <v>17924</v>
      </c>
      <c r="AJ35" s="237">
        <v>15127</v>
      </c>
      <c r="AK35" s="237">
        <v>14277</v>
      </c>
      <c r="AL35" s="237">
        <v>14277</v>
      </c>
      <c r="AM35" s="237">
        <v>14576</v>
      </c>
      <c r="AN35" s="237">
        <v>14090</v>
      </c>
      <c r="AO35" s="237">
        <v>13118</v>
      </c>
      <c r="AP35" s="237">
        <v>13118</v>
      </c>
      <c r="AQ35" s="237">
        <v>13118</v>
      </c>
      <c r="AR35" s="237">
        <v>13118</v>
      </c>
      <c r="AS35" s="237">
        <v>13000</v>
      </c>
      <c r="AT35" s="237">
        <v>12900</v>
      </c>
      <c r="AU35" s="237">
        <v>12800</v>
      </c>
      <c r="AV35" s="237">
        <v>12700</v>
      </c>
      <c r="AW35" s="237">
        <v>12600</v>
      </c>
      <c r="AX35" s="237">
        <v>12500</v>
      </c>
      <c r="AY35" s="237">
        <v>12400</v>
      </c>
      <c r="AZ35" s="237">
        <v>12300</v>
      </c>
      <c r="BA35" s="237">
        <v>12300</v>
      </c>
    </row>
    <row r="36" spans="17:53">
      <c r="Q36" s="587" t="s">
        <v>130</v>
      </c>
      <c r="R36" s="237"/>
      <c r="S36" s="237">
        <v>0</v>
      </c>
      <c r="T36" s="237">
        <v>0</v>
      </c>
      <c r="U36" s="237">
        <v>0</v>
      </c>
      <c r="V36" s="237">
        <v>0</v>
      </c>
      <c r="W36" s="237">
        <v>0</v>
      </c>
      <c r="X36" s="237">
        <v>0</v>
      </c>
      <c r="Y36" s="237">
        <v>0</v>
      </c>
      <c r="Z36" s="237">
        <v>0</v>
      </c>
      <c r="AA36" s="237">
        <v>0</v>
      </c>
      <c r="AB36" s="237">
        <v>0</v>
      </c>
      <c r="AC36" s="237">
        <v>0</v>
      </c>
      <c r="AD36" s="237">
        <v>0</v>
      </c>
      <c r="AE36" s="237">
        <v>0</v>
      </c>
      <c r="AF36" s="237">
        <v>0</v>
      </c>
      <c r="AG36" s="237">
        <v>0</v>
      </c>
      <c r="AH36" s="237">
        <v>0</v>
      </c>
      <c r="AI36" s="237">
        <v>0</v>
      </c>
      <c r="AJ36" s="237">
        <v>0</v>
      </c>
      <c r="AK36" s="237">
        <v>0</v>
      </c>
      <c r="AL36" s="237">
        <v>0</v>
      </c>
      <c r="AM36" s="237">
        <v>0</v>
      </c>
      <c r="AN36" s="237">
        <v>0</v>
      </c>
      <c r="AO36" s="237">
        <v>0</v>
      </c>
      <c r="AP36" s="237">
        <v>0</v>
      </c>
      <c r="AQ36" s="237">
        <v>0</v>
      </c>
      <c r="AR36" s="237">
        <v>0</v>
      </c>
      <c r="AS36" s="237">
        <v>0</v>
      </c>
      <c r="AT36" s="237">
        <v>0</v>
      </c>
      <c r="AU36" s="237">
        <v>0</v>
      </c>
      <c r="AV36" s="237">
        <v>0</v>
      </c>
      <c r="AW36" s="237">
        <v>0</v>
      </c>
      <c r="AX36" s="237">
        <v>0</v>
      </c>
      <c r="AY36" s="237">
        <v>0</v>
      </c>
      <c r="AZ36" s="237">
        <v>0</v>
      </c>
      <c r="BA36" s="237">
        <v>0</v>
      </c>
    </row>
    <row r="37" spans="17:53">
      <c r="Q37" s="587" t="s">
        <v>214</v>
      </c>
      <c r="R37" s="237"/>
      <c r="S37" s="237">
        <v>1840</v>
      </c>
      <c r="T37" s="237">
        <v>1840</v>
      </c>
      <c r="U37" s="237">
        <v>1840</v>
      </c>
      <c r="V37" s="237">
        <v>1840</v>
      </c>
      <c r="W37" s="237">
        <v>1840</v>
      </c>
      <c r="X37" s="237">
        <v>1850</v>
      </c>
      <c r="Y37" s="237">
        <v>1850</v>
      </c>
      <c r="Z37" s="237">
        <v>1850</v>
      </c>
      <c r="AA37" s="237">
        <v>1850</v>
      </c>
      <c r="AB37" s="237">
        <v>1855</v>
      </c>
      <c r="AC37" s="237">
        <v>1855</v>
      </c>
      <c r="AD37" s="237">
        <v>1855</v>
      </c>
      <c r="AE37" s="237">
        <v>1855</v>
      </c>
      <c r="AF37" s="237">
        <v>1855</v>
      </c>
      <c r="AG37" s="237">
        <v>1855</v>
      </c>
      <c r="AH37" s="237">
        <v>324</v>
      </c>
      <c r="AI37" s="237">
        <v>354</v>
      </c>
      <c r="AJ37" s="237">
        <v>213</v>
      </c>
      <c r="AK37" s="237">
        <v>213</v>
      </c>
      <c r="AL37" s="237">
        <v>213</v>
      </c>
      <c r="AM37" s="237">
        <v>213</v>
      </c>
      <c r="AN37" s="237">
        <v>201</v>
      </c>
      <c r="AO37" s="237">
        <v>201</v>
      </c>
      <c r="AP37" s="237">
        <v>201</v>
      </c>
      <c r="AQ37" s="237">
        <v>201</v>
      </c>
      <c r="AR37" s="237">
        <v>201</v>
      </c>
      <c r="AS37" s="237">
        <v>201</v>
      </c>
      <c r="AT37" s="237">
        <v>201</v>
      </c>
      <c r="AU37" s="237">
        <v>175</v>
      </c>
      <c r="AV37" s="237">
        <v>175</v>
      </c>
      <c r="AW37" s="237">
        <v>175</v>
      </c>
      <c r="AX37" s="237">
        <v>150</v>
      </c>
      <c r="AY37" s="237">
        <v>150</v>
      </c>
      <c r="AZ37" s="237">
        <v>150</v>
      </c>
      <c r="BA37" s="237">
        <v>150</v>
      </c>
    </row>
    <row r="38" spans="17:53">
      <c r="Q38" s="587" t="s">
        <v>133</v>
      </c>
      <c r="R38" s="237"/>
      <c r="S38" s="237">
        <v>12808</v>
      </c>
      <c r="T38" s="237">
        <v>12783</v>
      </c>
      <c r="U38" s="237">
        <v>10413</v>
      </c>
      <c r="V38" s="237">
        <v>6922</v>
      </c>
      <c r="W38" s="237">
        <v>3749</v>
      </c>
      <c r="X38" s="237">
        <v>2775</v>
      </c>
      <c r="Y38" s="237">
        <v>2775</v>
      </c>
      <c r="Z38" s="237">
        <v>1284</v>
      </c>
      <c r="AA38" s="237">
        <v>0</v>
      </c>
      <c r="AB38" s="237">
        <v>0</v>
      </c>
      <c r="AC38" s="237">
        <v>0</v>
      </c>
      <c r="AD38" s="237">
        <v>0</v>
      </c>
      <c r="AE38" s="237">
        <v>0</v>
      </c>
      <c r="AF38" s="237">
        <v>0</v>
      </c>
      <c r="AG38" s="237">
        <v>0</v>
      </c>
      <c r="AH38" s="237">
        <v>0</v>
      </c>
      <c r="AI38" s="237">
        <v>0</v>
      </c>
      <c r="AJ38" s="237">
        <v>0</v>
      </c>
      <c r="AK38" s="237">
        <v>0</v>
      </c>
      <c r="AL38" s="237">
        <v>0</v>
      </c>
      <c r="AM38" s="237">
        <v>0</v>
      </c>
      <c r="AN38" s="237">
        <v>0</v>
      </c>
      <c r="AO38" s="237">
        <v>0</v>
      </c>
      <c r="AP38" s="237">
        <v>0</v>
      </c>
      <c r="AQ38" s="237">
        <v>0</v>
      </c>
      <c r="AR38" s="237">
        <v>0</v>
      </c>
      <c r="AS38" s="237">
        <v>0</v>
      </c>
      <c r="AT38" s="237">
        <v>0</v>
      </c>
      <c r="AU38" s="237">
        <v>0</v>
      </c>
      <c r="AV38" s="237">
        <v>0</v>
      </c>
      <c r="AW38" s="237">
        <v>0</v>
      </c>
      <c r="AX38" s="237">
        <v>0</v>
      </c>
      <c r="AY38" s="237">
        <v>0</v>
      </c>
      <c r="AZ38" s="237">
        <v>0</v>
      </c>
      <c r="BA38" s="237">
        <v>0</v>
      </c>
    </row>
    <row r="39" spans="17:53">
      <c r="Q39" s="587" t="s">
        <v>141</v>
      </c>
      <c r="R39" s="237"/>
      <c r="S39" s="237">
        <v>538</v>
      </c>
      <c r="T39" s="237">
        <v>538</v>
      </c>
      <c r="U39" s="237">
        <v>538</v>
      </c>
      <c r="V39" s="237">
        <v>502</v>
      </c>
      <c r="W39" s="237">
        <v>451</v>
      </c>
      <c r="X39" s="237">
        <v>411</v>
      </c>
      <c r="Y39" s="237">
        <v>411</v>
      </c>
      <c r="Z39" s="237">
        <v>277</v>
      </c>
      <c r="AA39" s="237">
        <v>202</v>
      </c>
      <c r="AB39" s="237">
        <v>202</v>
      </c>
      <c r="AC39" s="237">
        <v>202</v>
      </c>
      <c r="AD39" s="237">
        <v>202</v>
      </c>
      <c r="AE39" s="237">
        <v>177</v>
      </c>
      <c r="AF39" s="237">
        <v>177</v>
      </c>
      <c r="AG39" s="237">
        <v>177</v>
      </c>
      <c r="AH39" s="237">
        <v>145</v>
      </c>
      <c r="AI39" s="237">
        <v>145</v>
      </c>
      <c r="AJ39" s="237">
        <v>145</v>
      </c>
      <c r="AK39" s="237">
        <v>145</v>
      </c>
      <c r="AL39" s="237">
        <v>145</v>
      </c>
      <c r="AM39" s="237">
        <v>87</v>
      </c>
      <c r="AN39" s="237">
        <v>87</v>
      </c>
      <c r="AO39" s="237">
        <v>87</v>
      </c>
      <c r="AP39" s="237">
        <v>87</v>
      </c>
      <c r="AQ39" s="237">
        <v>87</v>
      </c>
      <c r="AR39" s="237">
        <v>87</v>
      </c>
      <c r="AS39" s="237">
        <v>87</v>
      </c>
      <c r="AT39" s="237">
        <v>87</v>
      </c>
      <c r="AU39" s="237">
        <v>87</v>
      </c>
      <c r="AV39" s="237">
        <v>87</v>
      </c>
      <c r="AW39" s="237">
        <v>87</v>
      </c>
      <c r="AX39" s="237">
        <v>87</v>
      </c>
      <c r="AY39" s="237">
        <v>87</v>
      </c>
      <c r="AZ39" s="237">
        <v>87</v>
      </c>
      <c r="BA39" s="237">
        <v>87</v>
      </c>
    </row>
    <row r="40" spans="17:53">
      <c r="Q40" s="587" t="s">
        <v>134</v>
      </c>
      <c r="R40" s="237"/>
      <c r="S40" s="237">
        <v>1207</v>
      </c>
      <c r="T40" s="237">
        <v>1207</v>
      </c>
      <c r="U40" s="237">
        <v>1207</v>
      </c>
      <c r="V40" s="237">
        <v>1207</v>
      </c>
      <c r="W40" s="237">
        <v>1253</v>
      </c>
      <c r="X40" s="237">
        <v>1253</v>
      </c>
      <c r="Y40" s="237">
        <v>1253</v>
      </c>
      <c r="Z40" s="237">
        <v>1253</v>
      </c>
      <c r="AA40" s="237">
        <v>1253</v>
      </c>
      <c r="AB40" s="237">
        <v>1262</v>
      </c>
      <c r="AC40" s="237">
        <v>1262</v>
      </c>
      <c r="AD40" s="237">
        <v>1262</v>
      </c>
      <c r="AE40" s="237">
        <v>1262</v>
      </c>
      <c r="AF40" s="237">
        <v>1262</v>
      </c>
      <c r="AG40" s="237">
        <v>1262</v>
      </c>
      <c r="AH40" s="237">
        <v>1262</v>
      </c>
      <c r="AI40" s="237">
        <v>1262</v>
      </c>
      <c r="AJ40" s="237">
        <v>1262</v>
      </c>
      <c r="AK40" s="237">
        <v>1262</v>
      </c>
      <c r="AL40" s="237">
        <v>1262</v>
      </c>
      <c r="AM40" s="237">
        <v>1262</v>
      </c>
      <c r="AN40" s="237">
        <v>1262</v>
      </c>
      <c r="AO40" s="237">
        <v>1262</v>
      </c>
      <c r="AP40" s="237">
        <v>1262</v>
      </c>
      <c r="AQ40" s="237">
        <v>1262</v>
      </c>
      <c r="AR40" s="237">
        <v>1262</v>
      </c>
      <c r="AS40" s="237">
        <v>1512</v>
      </c>
      <c r="AT40" s="237">
        <v>1762</v>
      </c>
      <c r="AU40" s="237">
        <v>2012</v>
      </c>
      <c r="AV40" s="237">
        <v>2262</v>
      </c>
      <c r="AW40" s="237">
        <v>2512</v>
      </c>
      <c r="AX40" s="237">
        <v>2762</v>
      </c>
      <c r="AY40" s="237">
        <v>3012</v>
      </c>
      <c r="AZ40" s="237">
        <v>3262</v>
      </c>
      <c r="BA40" s="237">
        <v>3512</v>
      </c>
    </row>
    <row r="41" spans="17:53">
      <c r="Q41" s="587" t="s">
        <v>135</v>
      </c>
      <c r="R41" s="237"/>
      <c r="S41" s="237">
        <v>3800</v>
      </c>
      <c r="T41" s="237">
        <v>4005</v>
      </c>
      <c r="U41" s="237">
        <v>4005</v>
      </c>
      <c r="V41" s="237">
        <v>5005</v>
      </c>
      <c r="W41" s="237">
        <v>5005</v>
      </c>
      <c r="X41" s="237">
        <v>6005</v>
      </c>
      <c r="Y41" s="237">
        <v>8405</v>
      </c>
      <c r="Z41" s="237">
        <v>10405</v>
      </c>
      <c r="AA41" s="237">
        <v>13205</v>
      </c>
      <c r="AB41" s="237">
        <v>13205</v>
      </c>
      <c r="AC41" s="237">
        <v>16505</v>
      </c>
      <c r="AD41" s="237">
        <v>16505</v>
      </c>
      <c r="AE41" s="237">
        <v>16505</v>
      </c>
      <c r="AF41" s="237">
        <v>16505</v>
      </c>
      <c r="AG41" s="237">
        <v>16505</v>
      </c>
      <c r="AH41" s="237">
        <v>16505</v>
      </c>
      <c r="AI41" s="237">
        <v>16505</v>
      </c>
      <c r="AJ41" s="237">
        <v>16505</v>
      </c>
      <c r="AK41" s="237">
        <v>16505</v>
      </c>
      <c r="AL41" s="237">
        <v>16505</v>
      </c>
      <c r="AM41" s="237">
        <v>16505</v>
      </c>
      <c r="AN41" s="237">
        <v>16505</v>
      </c>
      <c r="AO41" s="237">
        <v>16505</v>
      </c>
      <c r="AP41" s="237">
        <v>16505</v>
      </c>
      <c r="AQ41" s="237">
        <v>16505</v>
      </c>
      <c r="AR41" s="237">
        <v>16505</v>
      </c>
      <c r="AS41" s="237">
        <v>16505</v>
      </c>
      <c r="AT41" s="237">
        <v>16505</v>
      </c>
      <c r="AU41" s="237">
        <v>16505</v>
      </c>
      <c r="AV41" s="237">
        <v>16505</v>
      </c>
      <c r="AW41" s="237">
        <v>16505</v>
      </c>
      <c r="AX41" s="237">
        <v>16505</v>
      </c>
      <c r="AY41" s="237">
        <v>16505</v>
      </c>
      <c r="AZ41" s="237">
        <v>16505</v>
      </c>
      <c r="BA41" s="237">
        <v>16505</v>
      </c>
    </row>
    <row r="42" spans="17:53">
      <c r="Q42" s="587" t="s">
        <v>137</v>
      </c>
      <c r="R42" s="237"/>
      <c r="S42" s="237">
        <v>8974</v>
      </c>
      <c r="T42" s="237">
        <v>8974</v>
      </c>
      <c r="U42" s="237">
        <v>8974</v>
      </c>
      <c r="V42" s="237">
        <v>8974</v>
      </c>
      <c r="W42" s="237">
        <v>8974</v>
      </c>
      <c r="X42" s="237">
        <v>8974</v>
      </c>
      <c r="Y42" s="237">
        <v>8027</v>
      </c>
      <c r="Z42" s="237">
        <v>7115</v>
      </c>
      <c r="AA42" s="237">
        <v>4752</v>
      </c>
      <c r="AB42" s="237">
        <v>4752</v>
      </c>
      <c r="AC42" s="237">
        <v>4752</v>
      </c>
      <c r="AD42" s="237">
        <v>4752</v>
      </c>
      <c r="AE42" s="237">
        <v>3662</v>
      </c>
      <c r="AF42" s="237">
        <v>4102</v>
      </c>
      <c r="AG42" s="237">
        <v>4286</v>
      </c>
      <c r="AH42" s="237">
        <v>5956</v>
      </c>
      <c r="AI42" s="237">
        <v>7356</v>
      </c>
      <c r="AJ42" s="237">
        <v>9026</v>
      </c>
      <c r="AK42" s="237">
        <v>9026</v>
      </c>
      <c r="AL42" s="237">
        <v>10696</v>
      </c>
      <c r="AM42" s="237">
        <v>11825</v>
      </c>
      <c r="AN42" s="237">
        <v>11825</v>
      </c>
      <c r="AO42" s="237">
        <v>12954</v>
      </c>
      <c r="AP42" s="237">
        <v>12954</v>
      </c>
      <c r="AQ42" s="237">
        <v>14083</v>
      </c>
      <c r="AR42" s="237">
        <v>14083</v>
      </c>
      <c r="AS42" s="237">
        <v>14083</v>
      </c>
      <c r="AT42" s="237">
        <v>15000</v>
      </c>
      <c r="AU42" s="237">
        <v>15000</v>
      </c>
      <c r="AV42" s="237">
        <v>15000</v>
      </c>
      <c r="AW42" s="237">
        <v>15000</v>
      </c>
      <c r="AX42" s="237">
        <v>16000</v>
      </c>
      <c r="AY42" s="237">
        <v>16800</v>
      </c>
      <c r="AZ42" s="237">
        <v>17600</v>
      </c>
      <c r="BA42" s="237">
        <v>18600</v>
      </c>
    </row>
    <row r="43" spans="17:53">
      <c r="Q43" s="587" t="s">
        <v>138</v>
      </c>
      <c r="R43" s="237"/>
      <c r="S43" s="237">
        <v>4335</v>
      </c>
      <c r="T43" s="237">
        <v>4335</v>
      </c>
      <c r="U43" s="237">
        <v>6417</v>
      </c>
      <c r="V43" s="237">
        <v>7090</v>
      </c>
      <c r="W43" s="237">
        <v>8025</v>
      </c>
      <c r="X43" s="237">
        <v>9085</v>
      </c>
      <c r="Y43" s="237">
        <v>9085</v>
      </c>
      <c r="Z43" s="237">
        <v>9989</v>
      </c>
      <c r="AA43" s="237">
        <v>10985</v>
      </c>
      <c r="AB43" s="237">
        <v>12230</v>
      </c>
      <c r="AC43" s="237">
        <v>14546</v>
      </c>
      <c r="AD43" s="237">
        <v>14946</v>
      </c>
      <c r="AE43" s="237">
        <v>15746</v>
      </c>
      <c r="AF43" s="237">
        <v>16496</v>
      </c>
      <c r="AG43" s="237">
        <v>16996</v>
      </c>
      <c r="AH43" s="237">
        <v>17496</v>
      </c>
      <c r="AI43" s="237">
        <v>18496</v>
      </c>
      <c r="AJ43" s="237">
        <v>18496</v>
      </c>
      <c r="AK43" s="237">
        <v>19996</v>
      </c>
      <c r="AL43" s="237">
        <v>19996</v>
      </c>
      <c r="AM43" s="237">
        <v>20496</v>
      </c>
      <c r="AN43" s="237">
        <v>20496</v>
      </c>
      <c r="AO43" s="237">
        <v>20496</v>
      </c>
      <c r="AP43" s="237">
        <v>20496</v>
      </c>
      <c r="AQ43" s="237">
        <v>20496</v>
      </c>
      <c r="AR43" s="237">
        <v>20496</v>
      </c>
      <c r="AS43" s="237">
        <v>20496</v>
      </c>
      <c r="AT43" s="237">
        <v>20496</v>
      </c>
      <c r="AU43" s="237">
        <v>20496</v>
      </c>
      <c r="AV43" s="237">
        <v>20496</v>
      </c>
      <c r="AW43" s="237">
        <v>20496</v>
      </c>
      <c r="AX43" s="237">
        <v>20496</v>
      </c>
      <c r="AY43" s="237">
        <v>20496</v>
      </c>
      <c r="AZ43" s="237">
        <v>20496</v>
      </c>
      <c r="BA43" s="237">
        <v>20496</v>
      </c>
    </row>
    <row r="44" spans="17:53">
      <c r="Q44" s="587" t="s">
        <v>139</v>
      </c>
      <c r="R44" s="237"/>
      <c r="S44" s="237">
        <v>5589</v>
      </c>
      <c r="T44" s="237">
        <v>6205</v>
      </c>
      <c r="U44" s="237">
        <v>6894</v>
      </c>
      <c r="V44" s="237">
        <v>7065</v>
      </c>
      <c r="W44" s="237">
        <v>7182</v>
      </c>
      <c r="X44" s="237">
        <v>7251</v>
      </c>
      <c r="Y44" s="237">
        <v>7451</v>
      </c>
      <c r="Z44" s="237">
        <v>7971</v>
      </c>
      <c r="AA44" s="237">
        <v>8856</v>
      </c>
      <c r="AB44" s="237">
        <v>9321</v>
      </c>
      <c r="AC44" s="237">
        <v>9712</v>
      </c>
      <c r="AD44" s="237">
        <v>9766</v>
      </c>
      <c r="AE44" s="237">
        <v>9766</v>
      </c>
      <c r="AF44" s="237">
        <v>9811</v>
      </c>
      <c r="AG44" s="237">
        <v>9811</v>
      </c>
      <c r="AH44" s="237">
        <v>9811</v>
      </c>
      <c r="AI44" s="237">
        <v>9811</v>
      </c>
      <c r="AJ44" s="237">
        <v>9811</v>
      </c>
      <c r="AK44" s="237">
        <v>9811</v>
      </c>
      <c r="AL44" s="237">
        <v>9811</v>
      </c>
      <c r="AM44" s="237">
        <v>9811</v>
      </c>
      <c r="AN44" s="237">
        <v>9811</v>
      </c>
      <c r="AO44" s="237">
        <v>9811</v>
      </c>
      <c r="AP44" s="237">
        <v>9811</v>
      </c>
      <c r="AQ44" s="237">
        <v>9811</v>
      </c>
      <c r="AR44" s="237">
        <v>9811</v>
      </c>
      <c r="AS44" s="237">
        <v>9811</v>
      </c>
      <c r="AT44" s="237">
        <v>9811</v>
      </c>
      <c r="AU44" s="237">
        <v>9811</v>
      </c>
      <c r="AV44" s="237">
        <v>9811</v>
      </c>
      <c r="AW44" s="237">
        <v>9811</v>
      </c>
      <c r="AX44" s="237">
        <v>9811</v>
      </c>
      <c r="AY44" s="237">
        <v>9811</v>
      </c>
      <c r="AZ44" s="237">
        <v>9811</v>
      </c>
      <c r="BA44" s="237">
        <v>9811</v>
      </c>
    </row>
    <row r="45" spans="17:53">
      <c r="Q45" s="587" t="s">
        <v>140</v>
      </c>
      <c r="R45" s="237"/>
      <c r="S45" s="237">
        <v>0</v>
      </c>
      <c r="T45" s="237">
        <v>0</v>
      </c>
      <c r="U45" s="237">
        <v>0</v>
      </c>
      <c r="V45" s="237">
        <v>0</v>
      </c>
      <c r="W45" s="237">
        <v>0</v>
      </c>
      <c r="X45" s="237">
        <v>0</v>
      </c>
      <c r="Y45" s="237">
        <v>0</v>
      </c>
      <c r="Z45" s="237">
        <v>0</v>
      </c>
      <c r="AA45" s="237">
        <v>70</v>
      </c>
      <c r="AB45" s="237">
        <v>70</v>
      </c>
      <c r="AC45" s="237">
        <v>70</v>
      </c>
      <c r="AD45" s="237">
        <v>70</v>
      </c>
      <c r="AE45" s="237">
        <v>70</v>
      </c>
      <c r="AF45" s="237">
        <v>70</v>
      </c>
      <c r="AG45" s="237">
        <v>70</v>
      </c>
      <c r="AH45" s="237">
        <v>70</v>
      </c>
      <c r="AI45" s="237">
        <v>70</v>
      </c>
      <c r="AJ45" s="237">
        <v>70</v>
      </c>
      <c r="AK45" s="237">
        <v>70</v>
      </c>
      <c r="AL45" s="237">
        <v>70</v>
      </c>
      <c r="AM45" s="237">
        <v>70</v>
      </c>
      <c r="AN45" s="237">
        <v>70</v>
      </c>
      <c r="AO45" s="237">
        <v>70</v>
      </c>
      <c r="AP45" s="237">
        <v>70</v>
      </c>
      <c r="AQ45" s="237">
        <v>70</v>
      </c>
      <c r="AR45" s="237">
        <v>70</v>
      </c>
      <c r="AS45" s="237">
        <v>70</v>
      </c>
      <c r="AT45" s="237">
        <v>70</v>
      </c>
      <c r="AU45" s="237">
        <v>70</v>
      </c>
      <c r="AV45" s="237">
        <v>70</v>
      </c>
      <c r="AW45" s="237">
        <v>70</v>
      </c>
      <c r="AX45" s="237">
        <v>70</v>
      </c>
      <c r="AY45" s="237">
        <v>70</v>
      </c>
      <c r="AZ45" s="237">
        <v>70</v>
      </c>
      <c r="BA45" s="237">
        <v>70</v>
      </c>
    </row>
    <row r="46" spans="17:53">
      <c r="Q46" s="587" t="s">
        <v>136</v>
      </c>
      <c r="R46" s="237"/>
      <c r="S46" s="237">
        <v>15</v>
      </c>
      <c r="T46" s="237">
        <v>15</v>
      </c>
      <c r="U46" s="237">
        <v>15</v>
      </c>
      <c r="V46" s="237">
        <v>25</v>
      </c>
      <c r="W46" s="237">
        <v>25</v>
      </c>
      <c r="X46" s="237">
        <v>25</v>
      </c>
      <c r="Y46" s="237">
        <v>25</v>
      </c>
      <c r="Z46" s="237">
        <v>25</v>
      </c>
      <c r="AA46" s="237">
        <v>25</v>
      </c>
      <c r="AB46" s="237">
        <v>375</v>
      </c>
      <c r="AC46" s="237">
        <v>375</v>
      </c>
      <c r="AD46" s="237">
        <v>521</v>
      </c>
      <c r="AE46" s="237">
        <v>604</v>
      </c>
      <c r="AF46" s="237">
        <v>857</v>
      </c>
      <c r="AG46" s="237">
        <v>907</v>
      </c>
      <c r="AH46" s="237">
        <v>907</v>
      </c>
      <c r="AI46" s="237">
        <v>907</v>
      </c>
      <c r="AJ46" s="237">
        <v>907</v>
      </c>
      <c r="AK46" s="237">
        <v>907</v>
      </c>
      <c r="AL46" s="237">
        <v>907</v>
      </c>
      <c r="AM46" s="237">
        <v>907</v>
      </c>
      <c r="AN46" s="237">
        <v>907</v>
      </c>
      <c r="AO46" s="237">
        <v>1407</v>
      </c>
      <c r="AP46" s="237">
        <v>1907</v>
      </c>
      <c r="AQ46" s="237">
        <v>2407</v>
      </c>
      <c r="AR46" s="237">
        <v>2407</v>
      </c>
      <c r="AS46" s="237">
        <v>2907</v>
      </c>
      <c r="AT46" s="237">
        <v>2907</v>
      </c>
      <c r="AU46" s="237">
        <v>3400</v>
      </c>
      <c r="AV46" s="237">
        <v>3400</v>
      </c>
      <c r="AW46" s="237">
        <v>3900</v>
      </c>
      <c r="AX46" s="237">
        <v>3900</v>
      </c>
      <c r="AY46" s="237">
        <v>4400</v>
      </c>
      <c r="AZ46" s="237">
        <v>4800</v>
      </c>
      <c r="BA46" s="237">
        <v>5800</v>
      </c>
    </row>
    <row r="47" spans="17:53">
      <c r="Q47" s="57" t="s">
        <v>215</v>
      </c>
      <c r="R47" s="237"/>
      <c r="S47" s="237">
        <v>0</v>
      </c>
      <c r="T47" s="237">
        <v>36</v>
      </c>
      <c r="U47" s="237">
        <v>36</v>
      </c>
      <c r="V47" s="237">
        <v>36</v>
      </c>
      <c r="W47" s="237">
        <v>36</v>
      </c>
      <c r="X47" s="237">
        <v>36</v>
      </c>
      <c r="Y47" s="237">
        <v>36</v>
      </c>
      <c r="Z47" s="237">
        <v>36</v>
      </c>
      <c r="AA47" s="237">
        <v>36</v>
      </c>
      <c r="AB47" s="237">
        <v>36</v>
      </c>
      <c r="AC47" s="237">
        <v>36</v>
      </c>
      <c r="AD47" s="237">
        <v>36</v>
      </c>
      <c r="AE47" s="237">
        <v>36</v>
      </c>
      <c r="AF47" s="237">
        <v>36</v>
      </c>
      <c r="AG47" s="237">
        <v>36</v>
      </c>
      <c r="AH47" s="237">
        <v>36</v>
      </c>
      <c r="AI47" s="237">
        <v>36</v>
      </c>
      <c r="AJ47" s="237">
        <v>36</v>
      </c>
      <c r="AK47" s="237">
        <v>36</v>
      </c>
      <c r="AL47" s="237">
        <v>36</v>
      </c>
      <c r="AM47" s="237">
        <v>36</v>
      </c>
      <c r="AN47" s="237">
        <v>36</v>
      </c>
      <c r="AO47" s="237">
        <v>36</v>
      </c>
      <c r="AP47" s="237">
        <v>36</v>
      </c>
      <c r="AQ47" s="237">
        <v>36</v>
      </c>
      <c r="AR47" s="237">
        <v>36</v>
      </c>
      <c r="AS47" s="237">
        <v>36</v>
      </c>
      <c r="AT47" s="237">
        <v>36</v>
      </c>
      <c r="AU47" s="237">
        <v>36</v>
      </c>
      <c r="AV47" s="237">
        <v>36</v>
      </c>
      <c r="AW47" s="237">
        <v>36</v>
      </c>
      <c r="AX47" s="237">
        <v>36</v>
      </c>
      <c r="AY47" s="237">
        <v>36</v>
      </c>
      <c r="AZ47" s="237">
        <v>36</v>
      </c>
      <c r="BA47" s="237">
        <v>36</v>
      </c>
    </row>
    <row r="48" spans="17:53" ht="15">
      <c r="Q48" s="238" t="s">
        <v>147</v>
      </c>
      <c r="R48" s="239"/>
      <c r="S48" s="240">
        <f>SUM(S33:S47)</f>
        <v>73071</v>
      </c>
      <c r="T48" s="240">
        <f t="shared" ref="T48:BA48" si="16">SUM(T33:T47)</f>
        <v>73822</v>
      </c>
      <c r="U48" s="240">
        <f t="shared" si="16"/>
        <v>72397</v>
      </c>
      <c r="V48" s="240">
        <f t="shared" si="16"/>
        <v>70489</v>
      </c>
      <c r="W48" s="240">
        <f t="shared" si="16"/>
        <v>67094</v>
      </c>
      <c r="X48" s="240">
        <f t="shared" si="16"/>
        <v>66372</v>
      </c>
      <c r="Y48" s="240">
        <f t="shared" si="16"/>
        <v>65850</v>
      </c>
      <c r="Z48" s="240">
        <f t="shared" si="16"/>
        <v>68078</v>
      </c>
      <c r="AA48" s="240">
        <f t="shared" si="16"/>
        <v>73664</v>
      </c>
      <c r="AB48" s="240">
        <f t="shared" si="16"/>
        <v>77189</v>
      </c>
      <c r="AC48" s="240">
        <f t="shared" si="16"/>
        <v>81890</v>
      </c>
      <c r="AD48" s="240">
        <f t="shared" si="16"/>
        <v>81421</v>
      </c>
      <c r="AE48" s="240">
        <f t="shared" si="16"/>
        <v>80497</v>
      </c>
      <c r="AF48" s="240">
        <f t="shared" si="16"/>
        <v>80287</v>
      </c>
      <c r="AG48" s="240">
        <f t="shared" si="16"/>
        <v>80926</v>
      </c>
      <c r="AH48" s="240">
        <f t="shared" si="16"/>
        <v>79722</v>
      </c>
      <c r="AI48" s="240">
        <f t="shared" si="16"/>
        <v>79692</v>
      </c>
      <c r="AJ48" s="240">
        <f t="shared" si="16"/>
        <v>78375</v>
      </c>
      <c r="AK48" s="240">
        <f t="shared" si="16"/>
        <v>79000</v>
      </c>
      <c r="AL48" s="240">
        <f t="shared" si="16"/>
        <v>78715</v>
      </c>
      <c r="AM48" s="240">
        <f t="shared" si="16"/>
        <v>80585</v>
      </c>
      <c r="AN48" s="240">
        <f t="shared" si="16"/>
        <v>80087</v>
      </c>
      <c r="AO48" s="240">
        <f t="shared" si="16"/>
        <v>80744</v>
      </c>
      <c r="AP48" s="240">
        <f t="shared" si="16"/>
        <v>81244</v>
      </c>
      <c r="AQ48" s="240">
        <f t="shared" si="16"/>
        <v>82873</v>
      </c>
      <c r="AR48" s="240">
        <f t="shared" si="16"/>
        <v>82873</v>
      </c>
      <c r="AS48" s="240">
        <f t="shared" si="16"/>
        <v>83605</v>
      </c>
      <c r="AT48" s="240">
        <f t="shared" si="16"/>
        <v>84682</v>
      </c>
      <c r="AU48" s="240">
        <f t="shared" si="16"/>
        <v>85309</v>
      </c>
      <c r="AV48" s="240">
        <f t="shared" si="16"/>
        <v>85469</v>
      </c>
      <c r="AW48" s="240">
        <f t="shared" si="16"/>
        <v>85909</v>
      </c>
      <c r="AX48" s="240">
        <f t="shared" si="16"/>
        <v>87054</v>
      </c>
      <c r="AY48" s="240">
        <f t="shared" si="16"/>
        <v>88524</v>
      </c>
      <c r="AZ48" s="240">
        <f t="shared" si="16"/>
        <v>89894</v>
      </c>
      <c r="BA48" s="240">
        <f t="shared" si="16"/>
        <v>92174</v>
      </c>
    </row>
    <row r="49" spans="17:53" ht="15">
      <c r="Q49" s="589"/>
      <c r="R49" s="589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  <c r="AQ49" s="282"/>
      <c r="AR49" s="282"/>
      <c r="AS49" s="282"/>
      <c r="AT49" s="282"/>
      <c r="AU49" s="282"/>
      <c r="AV49" s="282"/>
      <c r="AW49" s="282"/>
      <c r="AX49" s="282"/>
      <c r="AY49" s="282"/>
      <c r="AZ49" s="282"/>
      <c r="BA49" s="282"/>
    </row>
    <row r="50" spans="17:53" ht="15">
      <c r="Q50" s="589" t="s">
        <v>760</v>
      </c>
      <c r="R50" s="589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  <c r="BA50" s="282"/>
    </row>
    <row r="51" spans="17:53">
      <c r="S51" s="586"/>
      <c r="T51" s="586"/>
      <c r="U51" s="586"/>
      <c r="V51" s="586"/>
      <c r="W51" s="586"/>
      <c r="X51" s="586"/>
      <c r="Y51" s="586"/>
      <c r="Z51" s="586"/>
      <c r="AA51" s="586"/>
      <c r="AB51" s="586"/>
      <c r="AC51" s="586"/>
      <c r="AD51" s="586"/>
      <c r="AE51" s="586"/>
      <c r="AF51" s="586"/>
      <c r="AG51" s="586"/>
      <c r="AH51" s="586"/>
      <c r="AI51" s="586"/>
      <c r="AJ51" s="586"/>
      <c r="AK51" s="586"/>
      <c r="AL51" s="586"/>
      <c r="AM51" s="586"/>
      <c r="AN51" s="586"/>
      <c r="AO51" s="586"/>
      <c r="AP51" s="586"/>
      <c r="AQ51" s="586"/>
      <c r="AR51" s="586"/>
    </row>
    <row r="52" spans="17:53" ht="15">
      <c r="Q52" s="129" t="s">
        <v>729</v>
      </c>
      <c r="S52" s="586"/>
      <c r="T52" s="586"/>
      <c r="U52" s="586"/>
      <c r="V52" s="586"/>
      <c r="W52" s="586"/>
      <c r="X52" s="586"/>
      <c r="Y52" s="586"/>
      <c r="Z52" s="586"/>
      <c r="AA52" s="586"/>
      <c r="AB52" s="586"/>
      <c r="AC52" s="586"/>
      <c r="AD52" s="586"/>
      <c r="AE52" s="586"/>
      <c r="AF52" s="586"/>
      <c r="AG52" s="586"/>
      <c r="AH52" s="586"/>
      <c r="AI52" s="586"/>
      <c r="AJ52" s="586"/>
      <c r="AK52" s="586"/>
      <c r="AL52" s="586"/>
      <c r="AM52" s="586"/>
      <c r="AN52" s="586"/>
      <c r="AO52" s="586"/>
      <c r="AP52" s="586"/>
      <c r="AQ52" s="586"/>
      <c r="AR52" s="586"/>
    </row>
    <row r="53" spans="17:53">
      <c r="Q53" t="s">
        <v>730</v>
      </c>
      <c r="S53" s="586">
        <v>0</v>
      </c>
      <c r="T53" s="586">
        <v>49</v>
      </c>
      <c r="U53" s="586">
        <v>74</v>
      </c>
      <c r="V53" s="586">
        <v>74</v>
      </c>
      <c r="W53" s="586">
        <v>123.9</v>
      </c>
      <c r="X53" s="586">
        <v>123.9</v>
      </c>
      <c r="Y53" s="586">
        <v>123.9</v>
      </c>
      <c r="Z53" s="586">
        <v>174.9</v>
      </c>
      <c r="AA53" s="586">
        <v>234.9</v>
      </c>
      <c r="AB53" s="586">
        <v>234.9</v>
      </c>
      <c r="AC53" s="586">
        <v>334.9</v>
      </c>
      <c r="AD53" s="586">
        <v>334.9</v>
      </c>
      <c r="AE53" s="586">
        <v>334.9</v>
      </c>
      <c r="AF53" s="586">
        <v>334.9</v>
      </c>
      <c r="AG53" s="586">
        <v>334.9</v>
      </c>
      <c r="AH53" s="586">
        <v>334.9</v>
      </c>
      <c r="AI53" s="586">
        <v>334.9</v>
      </c>
      <c r="AJ53" s="586">
        <v>285.89999999999998</v>
      </c>
      <c r="AK53" s="586">
        <v>260.89999999999998</v>
      </c>
      <c r="AL53" s="586">
        <v>211</v>
      </c>
      <c r="AM53" s="586">
        <v>211</v>
      </c>
      <c r="AN53" s="586">
        <v>211</v>
      </c>
      <c r="AO53" s="586">
        <v>211</v>
      </c>
      <c r="AP53" s="586">
        <v>211</v>
      </c>
      <c r="AQ53" s="586">
        <v>211</v>
      </c>
      <c r="AR53" s="586"/>
    </row>
    <row r="54" spans="17:53">
      <c r="Q54" t="s">
        <v>731</v>
      </c>
      <c r="S54" s="586">
        <v>0</v>
      </c>
      <c r="T54" s="586">
        <v>0</v>
      </c>
      <c r="U54" s="586">
        <v>0</v>
      </c>
      <c r="V54" s="586">
        <v>0</v>
      </c>
      <c r="W54" s="586">
        <v>0</v>
      </c>
      <c r="X54" s="586">
        <v>0</v>
      </c>
      <c r="Y54" s="586">
        <v>0</v>
      </c>
      <c r="Z54" s="586">
        <v>0</v>
      </c>
      <c r="AA54" s="586">
        <v>0</v>
      </c>
      <c r="AB54" s="586">
        <v>0</v>
      </c>
      <c r="AC54" s="586">
        <v>0</v>
      </c>
      <c r="AD54" s="586">
        <v>0</v>
      </c>
      <c r="AE54" s="586">
        <v>0</v>
      </c>
      <c r="AF54" s="586">
        <v>0</v>
      </c>
      <c r="AG54" s="586">
        <v>0</v>
      </c>
      <c r="AH54" s="586">
        <v>0</v>
      </c>
      <c r="AI54" s="586">
        <v>0</v>
      </c>
      <c r="AJ54" s="586">
        <v>0</v>
      </c>
      <c r="AK54" s="586">
        <v>0</v>
      </c>
      <c r="AL54" s="586">
        <v>0</v>
      </c>
      <c r="AM54" s="586">
        <v>0</v>
      </c>
      <c r="AN54" s="586">
        <v>0</v>
      </c>
      <c r="AO54" s="586">
        <v>0</v>
      </c>
      <c r="AP54" s="586">
        <v>0</v>
      </c>
      <c r="AQ54" s="586">
        <v>0</v>
      </c>
      <c r="AR54" s="586"/>
    </row>
    <row r="55" spans="17:53">
      <c r="Q55" t="s">
        <v>732</v>
      </c>
      <c r="S55" s="586">
        <v>2744</v>
      </c>
      <c r="T55" s="586">
        <v>2744</v>
      </c>
      <c r="U55" s="586">
        <v>2744</v>
      </c>
      <c r="V55" s="586">
        <v>2744</v>
      </c>
      <c r="W55" s="586">
        <v>2744</v>
      </c>
      <c r="X55" s="586">
        <v>2744</v>
      </c>
      <c r="Y55" s="586">
        <v>2744</v>
      </c>
      <c r="Z55" s="586">
        <v>2744</v>
      </c>
      <c r="AA55" s="586">
        <v>2744</v>
      </c>
      <c r="AB55" s="586">
        <v>2844</v>
      </c>
      <c r="AC55" s="586">
        <v>2844</v>
      </c>
      <c r="AD55" s="586">
        <v>2844</v>
      </c>
      <c r="AE55" s="586">
        <v>3456</v>
      </c>
      <c r="AF55" s="586">
        <v>3856</v>
      </c>
      <c r="AG55" s="586">
        <v>3856</v>
      </c>
      <c r="AH55" s="586">
        <v>3856</v>
      </c>
      <c r="AI55" s="586">
        <v>3856</v>
      </c>
      <c r="AJ55" s="586">
        <v>3856</v>
      </c>
      <c r="AK55" s="586">
        <v>3856</v>
      </c>
      <c r="AL55" s="586">
        <v>3856</v>
      </c>
      <c r="AM55" s="586">
        <v>3856</v>
      </c>
      <c r="AN55" s="586">
        <v>3856</v>
      </c>
      <c r="AO55" s="586">
        <v>3856</v>
      </c>
      <c r="AP55" s="586">
        <v>3856</v>
      </c>
      <c r="AQ55" s="586">
        <v>3856</v>
      </c>
      <c r="AR55" s="586"/>
    </row>
    <row r="56" spans="17:53">
      <c r="S56" s="586"/>
      <c r="T56" s="586"/>
      <c r="U56" s="586"/>
      <c r="V56" s="586"/>
      <c r="W56" s="586"/>
      <c r="X56" s="586"/>
      <c r="Y56" s="586"/>
      <c r="Z56" s="586"/>
      <c r="AA56" s="586"/>
      <c r="AB56" s="586"/>
      <c r="AC56" s="586"/>
      <c r="AD56" s="586"/>
      <c r="AE56" s="586"/>
      <c r="AF56" s="586"/>
      <c r="AG56" s="586"/>
      <c r="AH56" s="586"/>
      <c r="AI56" s="586"/>
      <c r="AJ56" s="586"/>
      <c r="AK56" s="586"/>
      <c r="AL56" s="586"/>
      <c r="AM56" s="586"/>
      <c r="AN56" s="586"/>
      <c r="AO56" s="586"/>
      <c r="AP56" s="586"/>
      <c r="AQ56" s="586"/>
      <c r="AR56" s="586"/>
    </row>
    <row r="57" spans="17:53">
      <c r="S57" s="586"/>
      <c r="T57" s="586"/>
      <c r="U57" s="586"/>
      <c r="V57" s="586"/>
      <c r="W57" s="586"/>
      <c r="X57" s="586"/>
      <c r="Y57" s="586"/>
      <c r="Z57" s="586"/>
      <c r="AA57" s="586"/>
      <c r="AB57" s="586"/>
      <c r="AC57" s="586"/>
      <c r="AD57" s="586"/>
      <c r="AE57" s="586"/>
      <c r="AF57" s="586"/>
      <c r="AG57" s="586"/>
      <c r="AH57" s="586"/>
      <c r="AI57" s="586"/>
      <c r="AJ57" s="586"/>
      <c r="AK57" s="586"/>
      <c r="AL57" s="586"/>
      <c r="AM57" s="586"/>
      <c r="AN57" s="586"/>
      <c r="AO57" s="586"/>
      <c r="AP57" s="586"/>
      <c r="AQ57" s="586"/>
      <c r="AR57" s="586"/>
    </row>
    <row r="58" spans="17:53" ht="15">
      <c r="Q58" s="129" t="s">
        <v>733</v>
      </c>
      <c r="S58" s="586"/>
      <c r="T58" s="586"/>
      <c r="U58" s="586"/>
      <c r="V58" s="586"/>
      <c r="W58" s="586"/>
      <c r="X58" s="586"/>
      <c r="Y58" s="586"/>
      <c r="Z58" s="586"/>
      <c r="AA58" s="586"/>
      <c r="AB58" s="586"/>
      <c r="AC58" s="586"/>
      <c r="AD58" s="586"/>
      <c r="AE58" s="586"/>
      <c r="AF58" s="586"/>
      <c r="AG58" s="586"/>
      <c r="AH58" s="586"/>
      <c r="AI58" s="586"/>
      <c r="AJ58" s="586"/>
      <c r="AK58" s="586"/>
      <c r="AL58" s="586"/>
      <c r="AM58" s="586"/>
      <c r="AN58" s="586"/>
      <c r="AO58" s="586"/>
      <c r="AP58" s="586"/>
      <c r="AQ58" s="586"/>
      <c r="AR58" s="586"/>
    </row>
    <row r="59" spans="17:53">
      <c r="Q59" s="579" t="s">
        <v>563</v>
      </c>
      <c r="S59" s="586">
        <v>28121</v>
      </c>
      <c r="T59" s="586">
        <v>27991</v>
      </c>
      <c r="U59" s="586">
        <v>26740</v>
      </c>
      <c r="V59" s="586">
        <v>26505</v>
      </c>
      <c r="W59" s="586">
        <v>24893</v>
      </c>
      <c r="X59" s="586">
        <v>23046</v>
      </c>
      <c r="Y59" s="586">
        <v>20871</v>
      </c>
      <c r="Z59" s="586">
        <v>21771</v>
      </c>
      <c r="AA59" s="586">
        <v>25684</v>
      </c>
      <c r="AB59" s="586">
        <v>27035</v>
      </c>
      <c r="AC59" s="586">
        <v>25629</v>
      </c>
      <c r="AD59" s="586">
        <v>24705</v>
      </c>
      <c r="AE59" s="586">
        <v>23196</v>
      </c>
      <c r="AF59" s="586">
        <v>21226</v>
      </c>
      <c r="AG59" s="586">
        <v>20831</v>
      </c>
      <c r="AH59" s="586">
        <v>19026</v>
      </c>
      <c r="AI59" s="586">
        <v>16566</v>
      </c>
      <c r="AJ59" s="586">
        <v>13909</v>
      </c>
      <c r="AK59" s="586">
        <v>13059</v>
      </c>
      <c r="AL59" s="586">
        <v>13059</v>
      </c>
      <c r="AM59" s="586">
        <v>13059</v>
      </c>
      <c r="AN59" s="586">
        <v>12573</v>
      </c>
      <c r="AO59" s="586">
        <v>11601</v>
      </c>
      <c r="AP59" s="586">
        <v>11601</v>
      </c>
      <c r="AQ59" s="586">
        <v>11601</v>
      </c>
      <c r="AR59" s="586"/>
    </row>
    <row r="60" spans="17:53">
      <c r="Q60" s="579" t="s">
        <v>564</v>
      </c>
      <c r="S60" s="586">
        <v>1001</v>
      </c>
      <c r="T60" s="586">
        <v>1001</v>
      </c>
      <c r="U60" s="586">
        <v>401</v>
      </c>
      <c r="V60" s="586">
        <v>401</v>
      </c>
      <c r="W60" s="586">
        <v>694</v>
      </c>
      <c r="X60" s="586">
        <v>694</v>
      </c>
      <c r="Y60" s="586">
        <v>694</v>
      </c>
      <c r="Z60" s="586">
        <v>694</v>
      </c>
      <c r="AA60" s="586">
        <v>993</v>
      </c>
      <c r="AB60" s="586">
        <v>993</v>
      </c>
      <c r="AC60" s="586">
        <v>993</v>
      </c>
      <c r="AD60" s="586">
        <v>893</v>
      </c>
      <c r="AE60" s="586">
        <v>1192</v>
      </c>
      <c r="AF60" s="586">
        <v>1064</v>
      </c>
      <c r="AG60" s="586">
        <v>1364</v>
      </c>
      <c r="AH60" s="586">
        <v>1358</v>
      </c>
      <c r="AI60" s="586">
        <v>1358</v>
      </c>
      <c r="AJ60" s="586">
        <v>1218</v>
      </c>
      <c r="AK60" s="586">
        <v>1218</v>
      </c>
      <c r="AL60" s="586">
        <v>1218</v>
      </c>
      <c r="AM60" s="586">
        <v>1517</v>
      </c>
      <c r="AN60" s="586">
        <v>1517</v>
      </c>
      <c r="AO60" s="586">
        <v>1517</v>
      </c>
      <c r="AP60" s="586">
        <v>1517</v>
      </c>
      <c r="AQ60" s="586">
        <v>1517</v>
      </c>
      <c r="AR60" s="586"/>
    </row>
    <row r="61" spans="17:53">
      <c r="S61" s="586"/>
      <c r="T61" s="586"/>
      <c r="U61" s="586"/>
      <c r="V61" s="586"/>
      <c r="W61" s="586"/>
      <c r="X61" s="586"/>
      <c r="Y61" s="586"/>
      <c r="Z61" s="586"/>
      <c r="AA61" s="586"/>
      <c r="AB61" s="586"/>
      <c r="AC61" s="586"/>
      <c r="AD61" s="586"/>
      <c r="AE61" s="586"/>
      <c r="AF61" s="586"/>
      <c r="AG61" s="586"/>
      <c r="AH61" s="586"/>
      <c r="AI61" s="586"/>
      <c r="AJ61" s="586"/>
      <c r="AK61" s="586"/>
      <c r="AL61" s="586"/>
      <c r="AM61" s="586"/>
      <c r="AN61" s="586"/>
      <c r="AO61" s="586"/>
      <c r="AP61" s="586"/>
      <c r="AQ61" s="586"/>
      <c r="AR61" s="586"/>
    </row>
    <row r="62" spans="17:53">
      <c r="S62" s="586"/>
      <c r="T62" s="586"/>
      <c r="U62" s="586"/>
      <c r="V62" s="586"/>
      <c r="W62" s="586"/>
      <c r="X62" s="586"/>
      <c r="Y62" s="586"/>
      <c r="Z62" s="586"/>
      <c r="AA62" s="586"/>
      <c r="AB62" s="586"/>
      <c r="AC62" s="586"/>
      <c r="AD62" s="586"/>
      <c r="AE62" s="586"/>
      <c r="AF62" s="586"/>
      <c r="AG62" s="586"/>
      <c r="AH62" s="586"/>
      <c r="AI62" s="586"/>
      <c r="AJ62" s="586"/>
      <c r="AK62" s="586"/>
      <c r="AL62" s="586"/>
      <c r="AM62" s="586"/>
      <c r="AN62" s="586"/>
      <c r="AO62" s="586"/>
      <c r="AP62" s="586"/>
      <c r="AQ62" s="586"/>
    </row>
    <row r="63" spans="17:53">
      <c r="S63" s="586"/>
      <c r="T63" s="586"/>
      <c r="U63" s="586"/>
      <c r="V63" s="586"/>
      <c r="W63" s="586"/>
      <c r="X63" s="586"/>
      <c r="Y63" s="586"/>
      <c r="Z63" s="586"/>
      <c r="AA63" s="586"/>
      <c r="AB63" s="586"/>
      <c r="AC63" s="586"/>
      <c r="AD63" s="586"/>
      <c r="AE63" s="586"/>
      <c r="AF63" s="586"/>
      <c r="AG63" s="586"/>
      <c r="AH63" s="586"/>
      <c r="AI63" s="586"/>
      <c r="AJ63" s="586"/>
      <c r="AK63" s="586"/>
      <c r="AL63" s="586"/>
      <c r="AM63" s="586"/>
      <c r="AN63" s="586"/>
      <c r="AO63" s="586"/>
      <c r="AP63" s="586"/>
      <c r="AQ63" s="586"/>
    </row>
    <row r="64" spans="17:53">
      <c r="S64" s="586"/>
      <c r="T64" s="586"/>
      <c r="U64" s="586"/>
      <c r="V64" s="586"/>
      <c r="W64" s="586"/>
      <c r="X64" s="586"/>
      <c r="Y64" s="586"/>
      <c r="Z64" s="586"/>
      <c r="AA64" s="586"/>
      <c r="AB64" s="586"/>
      <c r="AC64" s="586"/>
      <c r="AD64" s="586"/>
      <c r="AE64" s="586"/>
      <c r="AF64" s="586"/>
      <c r="AG64" s="586"/>
      <c r="AH64" s="586"/>
      <c r="AI64" s="586"/>
      <c r="AJ64" s="586"/>
      <c r="AK64" s="586"/>
      <c r="AL64" s="586"/>
      <c r="AM64" s="586"/>
      <c r="AN64" s="586"/>
      <c r="AO64" s="586"/>
      <c r="AP64" s="586"/>
      <c r="AQ64" s="586"/>
    </row>
    <row r="65" spans="17:53" ht="15">
      <c r="Q65" s="224" t="s">
        <v>345</v>
      </c>
      <c r="S65" s="586"/>
      <c r="T65" s="586"/>
      <c r="U65" s="586"/>
      <c r="V65" s="586"/>
      <c r="W65" s="586"/>
      <c r="X65" s="586"/>
      <c r="Y65" s="586"/>
      <c r="Z65" s="586"/>
      <c r="AA65" s="586"/>
      <c r="AB65" s="586"/>
      <c r="AC65" s="586"/>
      <c r="AD65" s="586"/>
      <c r="AE65" s="586"/>
      <c r="AF65" s="586"/>
      <c r="AG65" s="586"/>
      <c r="AH65" s="586"/>
      <c r="AI65" s="586"/>
      <c r="AJ65" s="586"/>
      <c r="AK65" s="586"/>
      <c r="AL65" s="586"/>
      <c r="AM65" s="586"/>
      <c r="AN65" s="586"/>
      <c r="AO65" s="586"/>
      <c r="AP65" s="586"/>
      <c r="AQ65" s="586"/>
    </row>
    <row r="67" spans="17:53" ht="15">
      <c r="Q67" s="150" t="s">
        <v>148</v>
      </c>
      <c r="R67" s="149">
        <v>2015</v>
      </c>
      <c r="S67" s="149">
        <v>2016</v>
      </c>
      <c r="T67" s="149">
        <v>2017</v>
      </c>
      <c r="U67" s="149">
        <v>2018</v>
      </c>
      <c r="V67" s="149">
        <v>2019</v>
      </c>
      <c r="W67" s="149">
        <v>2020</v>
      </c>
      <c r="X67" s="149">
        <v>2021</v>
      </c>
      <c r="Y67" s="149">
        <v>2022</v>
      </c>
      <c r="Z67" s="149">
        <v>2023</v>
      </c>
      <c r="AA67" s="149">
        <v>2024</v>
      </c>
      <c r="AB67" s="149">
        <v>2025</v>
      </c>
      <c r="AC67" s="149">
        <v>2026</v>
      </c>
      <c r="AD67" s="149">
        <v>2027</v>
      </c>
      <c r="AE67" s="149">
        <v>2028</v>
      </c>
      <c r="AF67" s="149">
        <v>2029</v>
      </c>
      <c r="AG67" s="149">
        <v>2030</v>
      </c>
      <c r="AH67" s="149">
        <v>2031</v>
      </c>
      <c r="AI67" s="149">
        <v>2032</v>
      </c>
      <c r="AJ67" s="149">
        <v>2033</v>
      </c>
      <c r="AK67" s="149">
        <v>2034</v>
      </c>
      <c r="AL67" s="149">
        <v>2035</v>
      </c>
      <c r="AM67" s="149">
        <v>2036</v>
      </c>
      <c r="AN67" s="149">
        <v>2037</v>
      </c>
      <c r="AO67" s="149">
        <v>2038</v>
      </c>
      <c r="AP67" s="149">
        <v>2039</v>
      </c>
      <c r="AQ67" s="149">
        <v>2040</v>
      </c>
      <c r="AR67" s="149">
        <v>2041</v>
      </c>
      <c r="AS67" s="149">
        <v>2042</v>
      </c>
      <c r="AT67" s="149">
        <v>2043</v>
      </c>
      <c r="AU67" s="149">
        <v>2044</v>
      </c>
      <c r="AV67" s="149">
        <v>2045</v>
      </c>
      <c r="AW67" s="149">
        <v>2046</v>
      </c>
      <c r="AX67" s="149">
        <v>2047</v>
      </c>
      <c r="AY67" s="149">
        <v>2048</v>
      </c>
      <c r="AZ67" s="149">
        <v>2049</v>
      </c>
      <c r="BA67" s="149">
        <v>2050</v>
      </c>
    </row>
    <row r="68" spans="17:53">
      <c r="Q68" s="585" t="s">
        <v>129</v>
      </c>
      <c r="R68" s="590"/>
      <c r="S68" s="590">
        <v>742.99770000000001</v>
      </c>
      <c r="T68" s="590">
        <v>996.35877102595657</v>
      </c>
      <c r="U68" s="590">
        <v>1045.8604327551695</v>
      </c>
      <c r="V68" s="590">
        <v>1054.9908944374865</v>
      </c>
      <c r="W68" s="590">
        <v>1063.7844614397559</v>
      </c>
      <c r="X68" s="590">
        <v>1072.2710169520933</v>
      </c>
      <c r="Y68" s="590">
        <v>1173.4767487195163</v>
      </c>
      <c r="Z68" s="590">
        <v>1184.1290675426073</v>
      </c>
      <c r="AA68" s="590">
        <v>1194.4633289761518</v>
      </c>
      <c r="AB68" s="590">
        <v>1204.5039042716278</v>
      </c>
      <c r="AC68" s="590">
        <v>1214.2725721666652</v>
      </c>
      <c r="AD68" s="590">
        <v>1223.7888728313771</v>
      </c>
      <c r="AE68" s="590">
        <v>1197.9905228114876</v>
      </c>
      <c r="AF68" s="590">
        <v>1207.0990101079815</v>
      </c>
      <c r="AG68" s="590">
        <v>1216.2336555265356</v>
      </c>
      <c r="AH68" s="590">
        <v>1226.612031548086</v>
      </c>
      <c r="AI68" s="590">
        <v>1235.3974462867682</v>
      </c>
      <c r="AJ68" s="590">
        <v>1202.4922009975603</v>
      </c>
      <c r="AK68" s="590">
        <v>1211.2109112551143</v>
      </c>
      <c r="AL68" s="590">
        <v>1188.8825052584034</v>
      </c>
      <c r="AM68" s="590">
        <v>1197.9312867532276</v>
      </c>
      <c r="AN68" s="590">
        <v>1206.6444583737912</v>
      </c>
      <c r="AO68" s="590">
        <v>1215.4901094202169</v>
      </c>
      <c r="AP68" s="590">
        <v>1224.3324251684121</v>
      </c>
      <c r="AQ68" s="590">
        <v>1231.8722436815556</v>
      </c>
      <c r="AR68" s="590">
        <v>1239.4186139826597</v>
      </c>
      <c r="AS68" s="590">
        <v>1246.7448487498782</v>
      </c>
      <c r="AT68" s="590">
        <v>1251.1752665980762</v>
      </c>
      <c r="AU68" s="590">
        <v>1255.3978688329735</v>
      </c>
      <c r="AV68" s="590">
        <v>1259.3564221574368</v>
      </c>
      <c r="AW68" s="590">
        <v>1261.8206171454458</v>
      </c>
      <c r="AX68" s="590">
        <v>1264.1268721359829</v>
      </c>
      <c r="AY68" s="590">
        <v>1265.4680682640274</v>
      </c>
      <c r="AZ68" s="590">
        <v>1266.791231127833</v>
      </c>
      <c r="BA68" s="590">
        <v>1268.2452541316977</v>
      </c>
    </row>
    <row r="69" spans="17:53">
      <c r="Q69" s="242" t="s">
        <v>214</v>
      </c>
      <c r="R69" s="590"/>
      <c r="S69" s="590">
        <v>2183.0148992218637</v>
      </c>
      <c r="T69" s="590">
        <v>2568.2425277723564</v>
      </c>
      <c r="U69" s="590">
        <v>2693.868811089781</v>
      </c>
      <c r="V69" s="590">
        <v>2671.6758854372861</v>
      </c>
      <c r="W69" s="590">
        <v>2815.7650369735061</v>
      </c>
      <c r="X69" s="590">
        <v>2918.5706682361097</v>
      </c>
      <c r="Y69" s="590">
        <v>3103.8093086790641</v>
      </c>
      <c r="Z69" s="590">
        <v>3369.0132428022143</v>
      </c>
      <c r="AA69" s="590">
        <v>3503.732263298094</v>
      </c>
      <c r="AB69" s="590">
        <v>3666.5738419938011</v>
      </c>
      <c r="AC69" s="590">
        <v>3806.5011780780646</v>
      </c>
      <c r="AD69" s="590">
        <v>4003.8157764943553</v>
      </c>
      <c r="AE69" s="590">
        <v>4132.1929453513785</v>
      </c>
      <c r="AF69" s="590">
        <v>4283.0660128113304</v>
      </c>
      <c r="AG69" s="590">
        <v>4451.8859948310874</v>
      </c>
      <c r="AH69" s="590">
        <v>4633.6539419786968</v>
      </c>
      <c r="AI69" s="590">
        <v>4786.098837327505</v>
      </c>
      <c r="AJ69" s="590">
        <v>4954.6340005305501</v>
      </c>
      <c r="AK69" s="590">
        <v>5146.6979161849804</v>
      </c>
      <c r="AL69" s="590">
        <v>5399.1742861443417</v>
      </c>
      <c r="AM69" s="590">
        <v>5600.4449327387119</v>
      </c>
      <c r="AN69" s="590">
        <v>5726.1249584476864</v>
      </c>
      <c r="AO69" s="590">
        <v>5862.1534112380759</v>
      </c>
      <c r="AP69" s="590">
        <v>6043.6732692532842</v>
      </c>
      <c r="AQ69" s="590">
        <v>6168.6367036013016</v>
      </c>
      <c r="AR69" s="590">
        <v>6299.0315776750085</v>
      </c>
      <c r="AS69" s="590">
        <v>6424.3597210171647</v>
      </c>
      <c r="AT69" s="590">
        <v>6545.2425210623906</v>
      </c>
      <c r="AU69" s="590">
        <v>6667.7066377727906</v>
      </c>
      <c r="AV69" s="590">
        <v>6786.9419990763554</v>
      </c>
      <c r="AW69" s="590">
        <v>6906.3963426799583</v>
      </c>
      <c r="AX69" s="590">
        <v>7022.3809159396878</v>
      </c>
      <c r="AY69" s="590">
        <v>7137.7725393001856</v>
      </c>
      <c r="AZ69" s="590">
        <v>7244.7294116545036</v>
      </c>
      <c r="BA69" s="590">
        <v>7353.4919287597304</v>
      </c>
    </row>
    <row r="70" spans="17:53">
      <c r="Q70" s="243" t="s">
        <v>134</v>
      </c>
      <c r="R70" s="590"/>
      <c r="S70" s="590">
        <v>536.13944649556856</v>
      </c>
      <c r="T70" s="590">
        <v>556.29964207821206</v>
      </c>
      <c r="U70" s="590">
        <v>577.20425768306268</v>
      </c>
      <c r="V70" s="590">
        <v>598.88663444038798</v>
      </c>
      <c r="W70" s="590">
        <v>619.0585069851611</v>
      </c>
      <c r="X70" s="590">
        <v>639.6190213362795</v>
      </c>
      <c r="Y70" s="590">
        <v>658.27173670844923</v>
      </c>
      <c r="Z70" s="590">
        <v>677.01214195717796</v>
      </c>
      <c r="AA70" s="590">
        <v>695.84280001043589</v>
      </c>
      <c r="AB70" s="590">
        <v>714.76618280374112</v>
      </c>
      <c r="AC70" s="590">
        <v>733.78468750686352</v>
      </c>
      <c r="AD70" s="590">
        <v>752.9006501083245</v>
      </c>
      <c r="AE70" s="590">
        <v>772.11635686813986</v>
      </c>
      <c r="AF70" s="590">
        <v>791.43405403833106</v>
      </c>
      <c r="AG70" s="590">
        <v>810.26651585617844</v>
      </c>
      <c r="AH70" s="590">
        <v>828.64540431769854</v>
      </c>
      <c r="AI70" s="590">
        <v>846.60088942296034</v>
      </c>
      <c r="AJ70" s="590">
        <v>864.16172822455746</v>
      </c>
      <c r="AK70" s="590">
        <v>880.8752367032489</v>
      </c>
      <c r="AL70" s="590">
        <v>894.28595289951795</v>
      </c>
      <c r="AM70" s="590">
        <v>906.96703990822402</v>
      </c>
      <c r="AN70" s="590">
        <v>918.99721045155957</v>
      </c>
      <c r="AO70" s="590">
        <v>930.13238109567124</v>
      </c>
      <c r="AP70" s="590">
        <v>940.51519262215697</v>
      </c>
      <c r="AQ70" s="590">
        <v>950.26700591245367</v>
      </c>
      <c r="AR70" s="590">
        <v>959.49109349937567</v>
      </c>
      <c r="AS70" s="590">
        <v>968.27535247778394</v>
      </c>
      <c r="AT70" s="590">
        <v>976.55484540776445</v>
      </c>
      <c r="AU70" s="590">
        <v>984.4422086711495</v>
      </c>
      <c r="AV70" s="590">
        <v>992.02770750876448</v>
      </c>
      <c r="AW70" s="590">
        <v>999.38370979346769</v>
      </c>
      <c r="AX70" s="590">
        <v>1006.5682651829106</v>
      </c>
      <c r="AY70" s="590">
        <v>1013.6279685660515</v>
      </c>
      <c r="AZ70" s="590">
        <v>1020.6002509356108</v>
      </c>
      <c r="BA70" s="590">
        <v>1027.5152121930773</v>
      </c>
    </row>
    <row r="71" spans="17:53">
      <c r="Q71" s="585" t="s">
        <v>136</v>
      </c>
      <c r="R71" s="590"/>
      <c r="S71" s="590">
        <v>41</v>
      </c>
      <c r="T71" s="590">
        <v>47.5</v>
      </c>
      <c r="U71" s="590">
        <v>47.5</v>
      </c>
      <c r="V71" s="590">
        <v>48</v>
      </c>
      <c r="W71" s="590">
        <v>49.2</v>
      </c>
      <c r="X71" s="590">
        <v>59.2</v>
      </c>
      <c r="Y71" s="590">
        <v>69.2</v>
      </c>
      <c r="Z71" s="590">
        <v>79.2</v>
      </c>
      <c r="AA71" s="590">
        <v>89.2</v>
      </c>
      <c r="AB71" s="590">
        <v>110.2</v>
      </c>
      <c r="AC71" s="590">
        <v>120.2</v>
      </c>
      <c r="AD71" s="590">
        <v>140.19999999999999</v>
      </c>
      <c r="AE71" s="590">
        <v>150.19999999999999</v>
      </c>
      <c r="AF71" s="590">
        <v>160.19999999999999</v>
      </c>
      <c r="AG71" s="590">
        <v>180.2</v>
      </c>
      <c r="AH71" s="590">
        <v>190.2</v>
      </c>
      <c r="AI71" s="590">
        <v>220.2</v>
      </c>
      <c r="AJ71" s="590">
        <v>230.2</v>
      </c>
      <c r="AK71" s="590">
        <v>250.2</v>
      </c>
      <c r="AL71" s="590">
        <v>250.2</v>
      </c>
      <c r="AM71" s="590">
        <v>260.2</v>
      </c>
      <c r="AN71" s="590">
        <v>260.2</v>
      </c>
      <c r="AO71" s="590">
        <v>260.2</v>
      </c>
      <c r="AP71" s="590">
        <v>260.2</v>
      </c>
      <c r="AQ71" s="590">
        <v>260.2</v>
      </c>
      <c r="AR71" s="590">
        <v>260.2</v>
      </c>
      <c r="AS71" s="590">
        <v>260.2</v>
      </c>
      <c r="AT71" s="590">
        <v>260.2</v>
      </c>
      <c r="AU71" s="590">
        <v>260.2</v>
      </c>
      <c r="AV71" s="590">
        <v>260.2</v>
      </c>
      <c r="AW71" s="590">
        <v>260.2</v>
      </c>
      <c r="AX71" s="590">
        <v>260.2</v>
      </c>
      <c r="AY71" s="590">
        <v>260.2</v>
      </c>
      <c r="AZ71" s="590">
        <v>260.2</v>
      </c>
      <c r="BA71" s="590">
        <v>260.2</v>
      </c>
    </row>
    <row r="72" spans="17:53">
      <c r="Q72" s="244" t="s">
        <v>138</v>
      </c>
      <c r="R72" s="590"/>
      <c r="S72" s="590">
        <v>742.80000000000007</v>
      </c>
      <c r="T72" s="590">
        <v>742.80000000000007</v>
      </c>
      <c r="U72" s="590">
        <v>742.80000000000007</v>
      </c>
      <c r="V72" s="590">
        <v>742.80000000000007</v>
      </c>
      <c r="W72" s="590">
        <v>742.80000000000007</v>
      </c>
      <c r="X72" s="590">
        <v>742.80000000000007</v>
      </c>
      <c r="Y72" s="590">
        <v>742.80000000000007</v>
      </c>
      <c r="Z72" s="590">
        <v>842.7</v>
      </c>
      <c r="AA72" s="590">
        <v>842.7</v>
      </c>
      <c r="AB72" s="590">
        <v>842.7</v>
      </c>
      <c r="AC72" s="590">
        <v>842.7</v>
      </c>
      <c r="AD72" s="590">
        <v>842.7</v>
      </c>
      <c r="AE72" s="590">
        <v>842.7</v>
      </c>
      <c r="AF72" s="590">
        <v>842.7</v>
      </c>
      <c r="AG72" s="590">
        <v>842.7</v>
      </c>
      <c r="AH72" s="590">
        <v>842.7</v>
      </c>
      <c r="AI72" s="590">
        <v>842.7</v>
      </c>
      <c r="AJ72" s="590">
        <v>842.7</v>
      </c>
      <c r="AK72" s="590">
        <v>842.7</v>
      </c>
      <c r="AL72" s="590">
        <v>842.7</v>
      </c>
      <c r="AM72" s="590">
        <v>842.7</v>
      </c>
      <c r="AN72" s="590">
        <v>842.7</v>
      </c>
      <c r="AO72" s="590">
        <v>842.7</v>
      </c>
      <c r="AP72" s="590">
        <v>842.7</v>
      </c>
      <c r="AQ72" s="590">
        <v>842.7</v>
      </c>
      <c r="AR72" s="590">
        <v>842.7</v>
      </c>
      <c r="AS72" s="590">
        <v>842.7</v>
      </c>
      <c r="AT72" s="590">
        <v>842.7</v>
      </c>
      <c r="AU72" s="590">
        <v>842.7</v>
      </c>
      <c r="AV72" s="590">
        <v>842.7</v>
      </c>
      <c r="AW72" s="590">
        <v>842.7</v>
      </c>
      <c r="AX72" s="590">
        <v>842.7</v>
      </c>
      <c r="AY72" s="590">
        <v>842.7</v>
      </c>
      <c r="AZ72" s="590">
        <v>842.7</v>
      </c>
      <c r="BA72" s="590">
        <v>842.7</v>
      </c>
    </row>
    <row r="73" spans="17:53">
      <c r="Q73" s="244" t="s">
        <v>139</v>
      </c>
      <c r="R73" s="590"/>
      <c r="S73" s="590">
        <v>4790.6548560035126</v>
      </c>
      <c r="T73" s="590">
        <v>5163.7316961077986</v>
      </c>
      <c r="U73" s="590">
        <v>5348.7912202225125</v>
      </c>
      <c r="V73" s="590">
        <v>5482.2316967486995</v>
      </c>
      <c r="W73" s="590">
        <v>5544.204787406431</v>
      </c>
      <c r="X73" s="590">
        <v>5620.5965609485957</v>
      </c>
      <c r="Y73" s="590">
        <v>5708.0342170862059</v>
      </c>
      <c r="Z73" s="590">
        <v>5808.2633778332129</v>
      </c>
      <c r="AA73" s="590">
        <v>5912.7238184400794</v>
      </c>
      <c r="AB73" s="590">
        <v>6021.8857865470609</v>
      </c>
      <c r="AC73" s="590">
        <v>6131.7147764658657</v>
      </c>
      <c r="AD73" s="590">
        <v>6242.2877767535711</v>
      </c>
      <c r="AE73" s="590">
        <v>6353.6786275249369</v>
      </c>
      <c r="AF73" s="590">
        <v>6464.3548677963336</v>
      </c>
      <c r="AG73" s="590">
        <v>6574.3531284757246</v>
      </c>
      <c r="AH73" s="590">
        <v>6683.7073182143276</v>
      </c>
      <c r="AI73" s="590">
        <v>6790.8453309363595</v>
      </c>
      <c r="AJ73" s="590">
        <v>6895.8284595252389</v>
      </c>
      <c r="AK73" s="590">
        <v>6998.7153331705795</v>
      </c>
      <c r="AL73" s="590">
        <v>7099.5621123233495</v>
      </c>
      <c r="AM73" s="590">
        <v>7198.4226633546759</v>
      </c>
      <c r="AN73" s="590">
        <v>7295.3487155117828</v>
      </c>
      <c r="AO73" s="590">
        <v>7390.3900023826509</v>
      </c>
      <c r="AP73" s="590">
        <v>7483.5943897621737</v>
      </c>
      <c r="AQ73" s="590">
        <v>7575.0079915452916</v>
      </c>
      <c r="AR73" s="590">
        <v>7664.675275047679</v>
      </c>
      <c r="AS73" s="590">
        <v>7752.6391569645357</v>
      </c>
      <c r="AT73" s="590">
        <v>7838.9410910170809</v>
      </c>
      <c r="AU73" s="590">
        <v>7923.6211481993541</v>
      </c>
      <c r="AV73" s="590">
        <v>8006.7180904211509</v>
      </c>
      <c r="AW73" s="590">
        <v>8088.2694382428663</v>
      </c>
      <c r="AX73" s="590">
        <v>8168.3115333122441</v>
      </c>
      <c r="AY73" s="590">
        <v>8246.8795960391253</v>
      </c>
      <c r="AZ73" s="590">
        <v>8324.0077789804382</v>
      </c>
      <c r="BA73" s="590">
        <v>8399.7292163525581</v>
      </c>
    </row>
    <row r="74" spans="17:53">
      <c r="Q74" s="245" t="s">
        <v>215</v>
      </c>
      <c r="R74" s="590"/>
      <c r="S74" s="590">
        <v>2794.4655455146894</v>
      </c>
      <c r="T74" s="590">
        <v>2899.9812965895126</v>
      </c>
      <c r="U74" s="590">
        <v>3230.341984401271</v>
      </c>
      <c r="V74" s="590">
        <v>3510.0740652339532</v>
      </c>
      <c r="W74" s="590">
        <v>3662.0677069322469</v>
      </c>
      <c r="X74" s="590">
        <v>3780.0869589702806</v>
      </c>
      <c r="Y74" s="590">
        <v>3912.8087849995495</v>
      </c>
      <c r="Z74" s="590">
        <v>4037.5636521891547</v>
      </c>
      <c r="AA74" s="590">
        <v>4177.1093101611614</v>
      </c>
      <c r="AB74" s="590">
        <v>4324.364317066992</v>
      </c>
      <c r="AC74" s="590">
        <v>4515.1339430317466</v>
      </c>
      <c r="AD74" s="590">
        <v>4695.8920819415534</v>
      </c>
      <c r="AE74" s="590">
        <v>4899.0852604252032</v>
      </c>
      <c r="AF74" s="590">
        <v>5111.2366084594778</v>
      </c>
      <c r="AG74" s="590">
        <v>5357.2426246890655</v>
      </c>
      <c r="AH74" s="590">
        <v>5568.0378977459513</v>
      </c>
      <c r="AI74" s="590">
        <v>5764.0531963142594</v>
      </c>
      <c r="AJ74" s="590">
        <v>5943.4865427394097</v>
      </c>
      <c r="AK74" s="590">
        <v>6160.6748599832554</v>
      </c>
      <c r="AL74" s="590">
        <v>6309.4682108901397</v>
      </c>
      <c r="AM74" s="590">
        <v>6437.1379726684063</v>
      </c>
      <c r="AN74" s="590">
        <v>6505.3616331570265</v>
      </c>
      <c r="AO74" s="590">
        <v>6544.6808386803477</v>
      </c>
      <c r="AP74" s="590">
        <v>6559.1248228895829</v>
      </c>
      <c r="AQ74" s="590">
        <v>6550.0489074545085</v>
      </c>
      <c r="AR74" s="590">
        <v>6549.2471629989332</v>
      </c>
      <c r="AS74" s="590">
        <v>6549.7361106697554</v>
      </c>
      <c r="AT74" s="590">
        <v>6555.7212121502653</v>
      </c>
      <c r="AU74" s="590">
        <v>6565.5317719968589</v>
      </c>
      <c r="AV74" s="590">
        <v>6578.1632876344302</v>
      </c>
      <c r="AW74" s="590">
        <v>6594.6039022381738</v>
      </c>
      <c r="AX74" s="590">
        <v>6613.1897855638672</v>
      </c>
      <c r="AY74" s="590">
        <v>6635.3702091198784</v>
      </c>
      <c r="AZ74" s="590">
        <v>6656.9722933114244</v>
      </c>
      <c r="BA74" s="590">
        <v>6679.5480140220197</v>
      </c>
    </row>
    <row r="75" spans="17:53">
      <c r="Q75" s="243" t="s">
        <v>141</v>
      </c>
      <c r="R75" s="590"/>
      <c r="S75" s="590">
        <v>2436.3656562199767</v>
      </c>
      <c r="T75" s="590">
        <v>2912.6269087325572</v>
      </c>
      <c r="U75" s="590">
        <v>3693.8426784426879</v>
      </c>
      <c r="V75" s="590">
        <v>4417.5339488402788</v>
      </c>
      <c r="W75" s="590">
        <v>4923.4576415317988</v>
      </c>
      <c r="X75" s="590">
        <v>5499.7998788429477</v>
      </c>
      <c r="Y75" s="590">
        <v>6106.7156719619607</v>
      </c>
      <c r="Z75" s="590">
        <v>6804.9881863452811</v>
      </c>
      <c r="AA75" s="590">
        <v>7530.0738766570921</v>
      </c>
      <c r="AB75" s="590">
        <v>8291.1234661912804</v>
      </c>
      <c r="AC75" s="590">
        <v>9049.7874264383827</v>
      </c>
      <c r="AD75" s="590">
        <v>9899.2842284913422</v>
      </c>
      <c r="AE75" s="590">
        <v>10830.291649913946</v>
      </c>
      <c r="AF75" s="590">
        <v>11831.173831446176</v>
      </c>
      <c r="AG75" s="590">
        <v>12520.905799872164</v>
      </c>
      <c r="AH75" s="590">
        <v>13088.623520591747</v>
      </c>
      <c r="AI75" s="590">
        <v>13626.28953128019</v>
      </c>
      <c r="AJ75" s="590">
        <v>14138.032762936769</v>
      </c>
      <c r="AK75" s="590">
        <v>14572.606697622146</v>
      </c>
      <c r="AL75" s="590">
        <v>14828.610594299666</v>
      </c>
      <c r="AM75" s="590">
        <v>15032.766964648205</v>
      </c>
      <c r="AN75" s="590">
        <v>15187.722056924626</v>
      </c>
      <c r="AO75" s="590">
        <v>15343.210436841628</v>
      </c>
      <c r="AP75" s="590">
        <v>15499.238770494716</v>
      </c>
      <c r="AQ75" s="590">
        <v>15623.61403383707</v>
      </c>
      <c r="AR75" s="590">
        <v>15748.077863090984</v>
      </c>
      <c r="AS75" s="590">
        <v>15872.630701086018</v>
      </c>
      <c r="AT75" s="590">
        <v>15997.272992865879</v>
      </c>
      <c r="AU75" s="590">
        <v>16122.005185699487</v>
      </c>
      <c r="AV75" s="590">
        <v>16246.827729092114</v>
      </c>
      <c r="AW75" s="590">
        <v>16371.741074796553</v>
      </c>
      <c r="AX75" s="590">
        <v>16496.745676824365</v>
      </c>
      <c r="AY75" s="590">
        <v>16621.841991457164</v>
      </c>
      <c r="AZ75" s="590">
        <v>16747.030477257984</v>
      </c>
      <c r="BA75" s="590">
        <v>16872.311595082654</v>
      </c>
    </row>
    <row r="76" spans="17:53">
      <c r="Q76" s="243" t="s">
        <v>140</v>
      </c>
      <c r="R76" s="590"/>
      <c r="S76" s="590">
        <v>11313.874994769996</v>
      </c>
      <c r="T76" s="590">
        <v>12516.612637687153</v>
      </c>
      <c r="U76" s="590">
        <v>13366.076560450561</v>
      </c>
      <c r="V76" s="590">
        <v>14237.166066047945</v>
      </c>
      <c r="W76" s="590">
        <v>15278.395204322123</v>
      </c>
      <c r="X76" s="590">
        <v>16453.051526713134</v>
      </c>
      <c r="Y76" s="590">
        <v>17916.269800198239</v>
      </c>
      <c r="Z76" s="590">
        <v>19535.531061699792</v>
      </c>
      <c r="AA76" s="590">
        <v>21442.063061630703</v>
      </c>
      <c r="AB76" s="590">
        <v>23463.580682802025</v>
      </c>
      <c r="AC76" s="590">
        <v>25504.98705350516</v>
      </c>
      <c r="AD76" s="590">
        <v>27462.325390842914</v>
      </c>
      <c r="AE76" s="590">
        <v>29232.924802545251</v>
      </c>
      <c r="AF76" s="590">
        <v>30675.274046207865</v>
      </c>
      <c r="AG76" s="590">
        <v>31978.460386286482</v>
      </c>
      <c r="AH76" s="590">
        <v>33243.842807532288</v>
      </c>
      <c r="AI76" s="590">
        <v>34417.418837972538</v>
      </c>
      <c r="AJ76" s="590">
        <v>35504.11417250213</v>
      </c>
      <c r="AK76" s="590">
        <v>36549.691320599828</v>
      </c>
      <c r="AL76" s="590">
        <v>37462.816390115215</v>
      </c>
      <c r="AM76" s="590">
        <v>38335.610598901476</v>
      </c>
      <c r="AN76" s="590">
        <v>39076.961520130761</v>
      </c>
      <c r="AO76" s="590">
        <v>39680.291820497754</v>
      </c>
      <c r="AP76" s="590">
        <v>40254.550129716779</v>
      </c>
      <c r="AQ76" s="590">
        <v>40693.295269033653</v>
      </c>
      <c r="AR76" s="590">
        <v>41032.040408350484</v>
      </c>
      <c r="AS76" s="590">
        <v>41370.785547667387</v>
      </c>
      <c r="AT76" s="590">
        <v>41709.530686984188</v>
      </c>
      <c r="AU76" s="590">
        <v>42048.275826301091</v>
      </c>
      <c r="AV76" s="590">
        <v>42387.020965617987</v>
      </c>
      <c r="AW76" s="590">
        <v>42725.766104934788</v>
      </c>
      <c r="AX76" s="590">
        <v>43064.511244251684</v>
      </c>
      <c r="AY76" s="590">
        <v>43403.256383568587</v>
      </c>
      <c r="AZ76" s="590">
        <v>43742.001522885388</v>
      </c>
      <c r="BA76" s="590">
        <v>44080.746662202291</v>
      </c>
    </row>
    <row r="77" spans="17:53">
      <c r="Q77" s="243" t="s">
        <v>124</v>
      </c>
      <c r="R77" s="591"/>
      <c r="S77" s="591">
        <v>845</v>
      </c>
      <c r="T77" s="591">
        <v>917</v>
      </c>
      <c r="U77" s="591">
        <v>1306</v>
      </c>
      <c r="V77" s="591">
        <v>2491</v>
      </c>
      <c r="W77" s="591">
        <v>2934</v>
      </c>
      <c r="X77" s="591">
        <v>2999</v>
      </c>
      <c r="Y77" s="591">
        <v>3085</v>
      </c>
      <c r="Z77" s="591">
        <v>3200</v>
      </c>
      <c r="AA77" s="591">
        <v>3362</v>
      </c>
      <c r="AB77" s="591">
        <v>3652</v>
      </c>
      <c r="AC77" s="591">
        <v>3867</v>
      </c>
      <c r="AD77" s="591">
        <v>4057</v>
      </c>
      <c r="AE77" s="591">
        <v>4274</v>
      </c>
      <c r="AF77" s="591">
        <v>4464</v>
      </c>
      <c r="AG77" s="591">
        <v>4695</v>
      </c>
      <c r="AH77" s="591">
        <v>4871</v>
      </c>
      <c r="AI77" s="591">
        <v>5033</v>
      </c>
      <c r="AJ77" s="591">
        <v>5195</v>
      </c>
      <c r="AK77" s="591">
        <v>5311</v>
      </c>
      <c r="AL77" s="591">
        <v>5361</v>
      </c>
      <c r="AM77" s="591">
        <v>5429</v>
      </c>
      <c r="AN77" s="591">
        <v>5534</v>
      </c>
      <c r="AO77" s="591">
        <v>5654</v>
      </c>
      <c r="AP77" s="591">
        <v>5744</v>
      </c>
      <c r="AQ77" s="591">
        <v>5899</v>
      </c>
      <c r="AR77" s="591">
        <v>5920</v>
      </c>
      <c r="AS77" s="591">
        <v>5933</v>
      </c>
      <c r="AT77" s="591">
        <v>6002</v>
      </c>
      <c r="AU77" s="591">
        <v>6043</v>
      </c>
      <c r="AV77" s="591">
        <v>6091</v>
      </c>
      <c r="AW77" s="591">
        <v>6200</v>
      </c>
      <c r="AX77" s="591">
        <v>6197</v>
      </c>
      <c r="AY77" s="591">
        <v>6296</v>
      </c>
      <c r="AZ77" s="591">
        <v>6385</v>
      </c>
      <c r="BA77" s="591">
        <v>6392</v>
      </c>
    </row>
    <row r="78" spans="17:53" ht="15">
      <c r="Q78" s="246" t="s">
        <v>147</v>
      </c>
      <c r="R78" s="247"/>
      <c r="S78" s="231">
        <f>SUM(S68:S77)</f>
        <v>26426.313098225604</v>
      </c>
      <c r="T78" s="231">
        <f t="shared" ref="T78:BA78" si="17">SUM(T68:T77)</f>
        <v>29321.153479993547</v>
      </c>
      <c r="U78" s="231">
        <f t="shared" si="17"/>
        <v>32052.285945045045</v>
      </c>
      <c r="V78" s="231">
        <f t="shared" si="17"/>
        <v>35254.359191186042</v>
      </c>
      <c r="W78" s="231">
        <f t="shared" si="17"/>
        <v>37632.733345591019</v>
      </c>
      <c r="X78" s="231">
        <f t="shared" si="17"/>
        <v>39784.995631999438</v>
      </c>
      <c r="Y78" s="231">
        <f t="shared" si="17"/>
        <v>42476.386268352988</v>
      </c>
      <c r="Z78" s="231">
        <f t="shared" si="17"/>
        <v>45538.400730369438</v>
      </c>
      <c r="AA78" s="231">
        <f t="shared" si="17"/>
        <v>48749.908459173719</v>
      </c>
      <c r="AB78" s="231">
        <f t="shared" si="17"/>
        <v>52291.698181676533</v>
      </c>
      <c r="AC78" s="231">
        <f t="shared" si="17"/>
        <v>55786.08163719275</v>
      </c>
      <c r="AD78" s="231">
        <f t="shared" si="17"/>
        <v>59320.194777463439</v>
      </c>
      <c r="AE78" s="231">
        <f t="shared" si="17"/>
        <v>62685.180165440339</v>
      </c>
      <c r="AF78" s="231">
        <f t="shared" si="17"/>
        <v>65830.538430867498</v>
      </c>
      <c r="AG78" s="231">
        <f t="shared" si="17"/>
        <v>68627.248105537234</v>
      </c>
      <c r="AH78" s="231">
        <f t="shared" si="17"/>
        <v>71177.022921928787</v>
      </c>
      <c r="AI78" s="231">
        <f t="shared" si="17"/>
        <v>73562.604069540583</v>
      </c>
      <c r="AJ78" s="231">
        <f t="shared" si="17"/>
        <v>75770.649867456217</v>
      </c>
      <c r="AK78" s="231">
        <f t="shared" si="17"/>
        <v>77924.372275519156</v>
      </c>
      <c r="AL78" s="231">
        <f t="shared" si="17"/>
        <v>79636.700051930631</v>
      </c>
      <c r="AM78" s="231">
        <f t="shared" si="17"/>
        <v>81241.181458972918</v>
      </c>
      <c r="AN78" s="231">
        <f t="shared" si="17"/>
        <v>82554.060552997224</v>
      </c>
      <c r="AO78" s="231">
        <f t="shared" si="17"/>
        <v>83723.249000156342</v>
      </c>
      <c r="AP78" s="231">
        <f t="shared" si="17"/>
        <v>84851.928999907104</v>
      </c>
      <c r="AQ78" s="231">
        <f t="shared" si="17"/>
        <v>85794.642155065842</v>
      </c>
      <c r="AR78" s="231">
        <f t="shared" si="17"/>
        <v>86514.881994645126</v>
      </c>
      <c r="AS78" s="231">
        <f t="shared" si="17"/>
        <v>87221.071438632527</v>
      </c>
      <c r="AT78" s="231">
        <f t="shared" si="17"/>
        <v>87979.338616085646</v>
      </c>
      <c r="AU78" s="231">
        <f t="shared" si="17"/>
        <v>88712.880647473707</v>
      </c>
      <c r="AV78" s="231">
        <f t="shared" si="17"/>
        <v>89450.956201508234</v>
      </c>
      <c r="AW78" s="231">
        <f t="shared" si="17"/>
        <v>90250.881189831256</v>
      </c>
      <c r="AX78" s="231">
        <f t="shared" si="17"/>
        <v>90935.734293210742</v>
      </c>
      <c r="AY78" s="231">
        <f t="shared" si="17"/>
        <v>91723.116756315023</v>
      </c>
      <c r="AZ78" s="231">
        <f t="shared" si="17"/>
        <v>92490.032966153187</v>
      </c>
      <c r="BA78" s="231">
        <f t="shared" si="17"/>
        <v>93176.487882744026</v>
      </c>
    </row>
    <row r="80" spans="17:53" ht="15">
      <c r="Q80" s="635" t="s">
        <v>761</v>
      </c>
    </row>
    <row r="92" spans="54:54" ht="15">
      <c r="BB92" s="231">
        <f>SUM(BA68:BA77)</f>
        <v>93176.487882744026</v>
      </c>
    </row>
  </sheetData>
  <pageMargins left="0.7" right="0.7" top="0.75" bottom="0.75" header="0.3" footer="0.3"/>
  <pageSetup paperSize="9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R81"/>
  <sheetViews>
    <sheetView showGridLines="0" zoomScale="80" zoomScaleNormal="80" workbookViewId="0">
      <selection activeCell="Q33" sqref="Q33"/>
    </sheetView>
  </sheetViews>
  <sheetFormatPr defaultColWidth="9" defaultRowHeight="14.25"/>
  <cols>
    <col min="1" max="16" width="9" style="225"/>
    <col min="17" max="17" width="28.125" style="225" customWidth="1"/>
    <col min="18" max="18" width="11.875" style="225" bestFit="1" customWidth="1"/>
    <col min="19" max="19" width="11.5" style="225" bestFit="1" customWidth="1"/>
    <col min="20" max="21" width="13.875" style="225" bestFit="1" customWidth="1"/>
    <col min="22" max="22" width="13.125" style="225" bestFit="1" customWidth="1"/>
    <col min="23" max="24" width="13.5" style="225" bestFit="1" customWidth="1"/>
    <col min="25" max="25" width="13.875" style="225" bestFit="1" customWidth="1"/>
    <col min="26" max="26" width="13.5" style="225" bestFit="1" customWidth="1"/>
    <col min="27" max="27" width="13.125" style="225" bestFit="1" customWidth="1"/>
    <col min="28" max="28" width="13.5" style="225" bestFit="1" customWidth="1"/>
    <col min="29" max="30" width="13.875" style="225" bestFit="1" customWidth="1"/>
    <col min="31" max="33" width="13.5" style="225" bestFit="1" customWidth="1"/>
    <col min="34" max="34" width="13.125" style="225" bestFit="1" customWidth="1"/>
    <col min="35" max="35" width="13.5" style="225" bestFit="1" customWidth="1"/>
    <col min="36" max="39" width="13.875" style="225" bestFit="1" customWidth="1"/>
    <col min="40" max="40" width="13.5" style="225" bestFit="1" customWidth="1"/>
    <col min="41" max="41" width="13.875" style="225" bestFit="1" customWidth="1"/>
    <col min="42" max="42" width="13.5" style="225" bestFit="1" customWidth="1"/>
    <col min="43" max="43" width="13.875" style="225" bestFit="1" customWidth="1"/>
    <col min="44" max="44" width="12.75" style="225" bestFit="1" customWidth="1"/>
    <col min="45" max="46" width="13.5" style="225" bestFit="1" customWidth="1"/>
    <col min="47" max="47" width="13.875" style="225" bestFit="1" customWidth="1"/>
    <col min="48" max="48" width="13.5" style="225" bestFit="1" customWidth="1"/>
    <col min="49" max="52" width="13.875" style="225" bestFit="1" customWidth="1"/>
    <col min="53" max="53" width="13.5" style="225" bestFit="1" customWidth="1"/>
    <col min="54" max="16384" width="9" style="225"/>
  </cols>
  <sheetData>
    <row r="1" spans="1:96" ht="15.75">
      <c r="A1" s="636" t="s">
        <v>400</v>
      </c>
    </row>
    <row r="2" spans="1:96" ht="15">
      <c r="A2" s="224"/>
    </row>
    <row r="3" spans="1:96" ht="15">
      <c r="A3" s="224"/>
    </row>
    <row r="4" spans="1:96" ht="15">
      <c r="Q4" s="224" t="s">
        <v>396</v>
      </c>
    </row>
    <row r="5" spans="1:96">
      <c r="CP5" s="672"/>
      <c r="CQ5" s="672"/>
      <c r="CR5" s="672"/>
    </row>
    <row r="6" spans="1:96" ht="15">
      <c r="Q6" s="149" t="s">
        <v>148</v>
      </c>
      <c r="R6" s="149">
        <v>2015</v>
      </c>
      <c r="S6" s="149">
        <v>2016</v>
      </c>
      <c r="T6" s="149">
        <v>2017</v>
      </c>
      <c r="U6" s="149">
        <v>2018</v>
      </c>
      <c r="V6" s="149">
        <v>2019</v>
      </c>
      <c r="W6" s="149">
        <v>2020</v>
      </c>
      <c r="X6" s="149">
        <v>2021</v>
      </c>
      <c r="Y6" s="149">
        <v>2022</v>
      </c>
      <c r="Z6" s="149">
        <v>2023</v>
      </c>
      <c r="AA6" s="149">
        <v>2024</v>
      </c>
      <c r="AB6" s="149">
        <v>2025</v>
      </c>
      <c r="AC6" s="149">
        <v>2026</v>
      </c>
      <c r="AD6" s="149">
        <v>2027</v>
      </c>
      <c r="AE6" s="149">
        <v>2028</v>
      </c>
      <c r="AF6" s="149">
        <v>2029</v>
      </c>
      <c r="AG6" s="149">
        <v>2030</v>
      </c>
      <c r="AH6" s="149">
        <v>2031</v>
      </c>
      <c r="AI6" s="149">
        <v>2032</v>
      </c>
      <c r="AJ6" s="149">
        <v>2033</v>
      </c>
      <c r="AK6" s="149">
        <v>2034</v>
      </c>
      <c r="AL6" s="149">
        <v>2035</v>
      </c>
      <c r="AM6" s="149">
        <v>2036</v>
      </c>
      <c r="AN6" s="149">
        <v>2037</v>
      </c>
      <c r="AO6" s="149">
        <v>2038</v>
      </c>
      <c r="AP6" s="149">
        <v>2039</v>
      </c>
      <c r="AQ6" s="149">
        <v>2040</v>
      </c>
      <c r="AR6" s="149">
        <v>2041</v>
      </c>
      <c r="AS6" s="149">
        <v>2042</v>
      </c>
      <c r="AT6" s="149">
        <v>2043</v>
      </c>
      <c r="AU6" s="149">
        <v>2044</v>
      </c>
      <c r="AV6" s="149">
        <v>2045</v>
      </c>
      <c r="AW6" s="149">
        <v>2046</v>
      </c>
      <c r="AX6" s="149">
        <v>2047</v>
      </c>
      <c r="AY6" s="149">
        <v>2048</v>
      </c>
      <c r="AZ6" s="149">
        <v>2049</v>
      </c>
      <c r="BA6" s="149">
        <v>2050</v>
      </c>
    </row>
    <row r="7" spans="1:96">
      <c r="Q7" s="226" t="s">
        <v>129</v>
      </c>
      <c r="R7" s="227"/>
      <c r="S7" s="109">
        <v>17.84702313565278</v>
      </c>
      <c r="T7" s="109">
        <v>19.861794548279384</v>
      </c>
      <c r="U7" s="109">
        <v>19.981695115882975</v>
      </c>
      <c r="V7" s="109">
        <v>19.883159446572687</v>
      </c>
      <c r="W7" s="109">
        <v>19.78417762370178</v>
      </c>
      <c r="X7" s="109">
        <v>19.55094246787219</v>
      </c>
      <c r="Y7" s="109">
        <v>19.746217312804703</v>
      </c>
      <c r="Z7" s="109">
        <v>21.910023264310311</v>
      </c>
      <c r="AA7" s="109">
        <v>22.248585719348789</v>
      </c>
      <c r="AB7" s="109">
        <v>21.910794664101541</v>
      </c>
      <c r="AC7" s="109">
        <v>21.856176337124996</v>
      </c>
      <c r="AD7" s="109">
        <v>21.639379468582799</v>
      </c>
      <c r="AE7" s="109">
        <v>21.310300398213464</v>
      </c>
      <c r="AF7" s="109">
        <v>21.164897967620362</v>
      </c>
      <c r="AG7" s="109">
        <v>21.566603449232712</v>
      </c>
      <c r="AH7" s="109">
        <v>21.334990244158021</v>
      </c>
      <c r="AI7" s="109">
        <v>20.686023727391042</v>
      </c>
      <c r="AJ7" s="109">
        <v>19.979916573004047</v>
      </c>
      <c r="AK7" s="109">
        <v>19.633357748229095</v>
      </c>
      <c r="AL7" s="109">
        <v>6.4137616746374917</v>
      </c>
      <c r="AM7" s="109">
        <v>6.1562750778687132</v>
      </c>
      <c r="AN7" s="109">
        <v>6.1219119562316919</v>
      </c>
      <c r="AO7" s="109">
        <v>6.0767478619061137</v>
      </c>
      <c r="AP7" s="109">
        <v>6.0258718539078089</v>
      </c>
      <c r="AQ7" s="109">
        <v>5.8465744574189955</v>
      </c>
      <c r="AR7" s="109">
        <v>5.9142124049785423</v>
      </c>
      <c r="AS7" s="109">
        <v>5.9658250254118386</v>
      </c>
      <c r="AT7" s="109">
        <v>5.8534325501513322</v>
      </c>
      <c r="AU7" s="109">
        <v>5.890761343754825</v>
      </c>
      <c r="AV7" s="109">
        <v>5.9658687166968107</v>
      </c>
      <c r="AW7" s="109">
        <v>5.4145723208322849</v>
      </c>
      <c r="AX7" s="109">
        <v>5.3332433434918372</v>
      </c>
      <c r="AY7" s="109">
        <v>5.283362225235102</v>
      </c>
      <c r="AZ7" s="109">
        <v>5.2995800289659201</v>
      </c>
      <c r="BA7" s="110">
        <v>5.3307074383135102</v>
      </c>
      <c r="CP7" s="672"/>
      <c r="CQ7" s="672"/>
      <c r="CR7" s="672"/>
    </row>
    <row r="8" spans="1:96">
      <c r="Q8" s="226" t="s">
        <v>130</v>
      </c>
      <c r="R8" s="227"/>
      <c r="S8" s="109">
        <v>0</v>
      </c>
      <c r="T8" s="109">
        <v>0</v>
      </c>
      <c r="U8" s="109">
        <v>0</v>
      </c>
      <c r="V8" s="109">
        <v>0</v>
      </c>
      <c r="W8" s="109">
        <v>0</v>
      </c>
      <c r="X8" s="109">
        <v>0</v>
      </c>
      <c r="Y8" s="109">
        <v>0</v>
      </c>
      <c r="Z8" s="109">
        <v>0</v>
      </c>
      <c r="AA8" s="109">
        <v>0</v>
      </c>
      <c r="AB8" s="109">
        <v>0</v>
      </c>
      <c r="AC8" s="109">
        <v>0</v>
      </c>
      <c r="AD8" s="109">
        <v>0</v>
      </c>
      <c r="AE8" s="109">
        <v>0</v>
      </c>
      <c r="AF8" s="109">
        <v>0</v>
      </c>
      <c r="AG8" s="109">
        <v>0</v>
      </c>
      <c r="AH8" s="109">
        <v>0</v>
      </c>
      <c r="AI8" s="109">
        <v>0</v>
      </c>
      <c r="AJ8" s="109">
        <v>0</v>
      </c>
      <c r="AK8" s="109">
        <v>0</v>
      </c>
      <c r="AL8" s="109">
        <v>0</v>
      </c>
      <c r="AM8" s="109">
        <v>0</v>
      </c>
      <c r="AN8" s="109">
        <v>0</v>
      </c>
      <c r="AO8" s="109">
        <v>0</v>
      </c>
      <c r="AP8" s="109">
        <v>0</v>
      </c>
      <c r="AQ8" s="109">
        <v>0</v>
      </c>
      <c r="AR8" s="109">
        <v>0</v>
      </c>
      <c r="AS8" s="109">
        <v>0</v>
      </c>
      <c r="AT8" s="109">
        <v>0</v>
      </c>
      <c r="AU8" s="109">
        <v>0</v>
      </c>
      <c r="AV8" s="109">
        <v>0</v>
      </c>
      <c r="AW8" s="109">
        <v>0</v>
      </c>
      <c r="AX8" s="109">
        <v>0</v>
      </c>
      <c r="AY8" s="109">
        <v>0</v>
      </c>
      <c r="AZ8" s="109">
        <v>0</v>
      </c>
      <c r="BA8" s="110">
        <v>0</v>
      </c>
    </row>
    <row r="9" spans="1:96">
      <c r="Q9" s="228" t="s">
        <v>131</v>
      </c>
      <c r="R9" s="227"/>
      <c r="S9" s="109">
        <v>19.893871460515228</v>
      </c>
      <c r="T9" s="109">
        <v>18.530543273999996</v>
      </c>
      <c r="U9" s="109">
        <v>18.515430059100002</v>
      </c>
      <c r="V9" s="109">
        <v>17.981682442000004</v>
      </c>
      <c r="W9" s="109">
        <v>18.222903283000004</v>
      </c>
      <c r="X9" s="109">
        <v>18.784983743899996</v>
      </c>
      <c r="Y9" s="109">
        <v>18.451406649000003</v>
      </c>
      <c r="Z9" s="109">
        <v>19.394321915000003</v>
      </c>
      <c r="AA9" s="109">
        <v>19.509063128809998</v>
      </c>
      <c r="AB9" s="109">
        <v>20.151676158800001</v>
      </c>
      <c r="AC9" s="109">
        <v>20.120122480499997</v>
      </c>
      <c r="AD9" s="109">
        <v>20.228327196400002</v>
      </c>
      <c r="AE9" s="109">
        <v>20.920028370000001</v>
      </c>
      <c r="AF9" s="109">
        <v>21.418693818000005</v>
      </c>
      <c r="AG9" s="109">
        <v>21.993907100000001</v>
      </c>
      <c r="AH9" s="109">
        <v>13.094130104100001</v>
      </c>
      <c r="AI9" s="109">
        <v>13.124206054500002</v>
      </c>
      <c r="AJ9" s="109">
        <v>12.829976912100001</v>
      </c>
      <c r="AK9" s="109">
        <v>12.267468194000001</v>
      </c>
      <c r="AL9" s="109">
        <v>12.944501893</v>
      </c>
      <c r="AM9" s="109">
        <v>11.305927446</v>
      </c>
      <c r="AN9" s="109">
        <v>11.317645523000001</v>
      </c>
      <c r="AO9" s="109">
        <v>10.622068942</v>
      </c>
      <c r="AP9" s="109">
        <v>10.065488875999998</v>
      </c>
      <c r="AQ9" s="109">
        <v>8.6680503290000015</v>
      </c>
      <c r="AR9" s="109">
        <v>8.6617096999000012</v>
      </c>
      <c r="AS9" s="109">
        <v>8.9638176048999991</v>
      </c>
      <c r="AT9" s="109">
        <v>8.6314365510000002</v>
      </c>
      <c r="AU9" s="109">
        <v>8.8798180670999987</v>
      </c>
      <c r="AV9" s="109">
        <v>9.2872509840000017</v>
      </c>
      <c r="AW9" s="109">
        <v>9.6326714280000001</v>
      </c>
      <c r="AX9" s="109">
        <v>9.2656230292000004</v>
      </c>
      <c r="AY9" s="109">
        <v>9.0360323231999988</v>
      </c>
      <c r="AZ9" s="109">
        <v>8.9785278041999987</v>
      </c>
      <c r="BA9" s="110">
        <v>8.6129332935999994</v>
      </c>
      <c r="CP9" s="672"/>
      <c r="CQ9" s="672"/>
      <c r="CR9" s="672"/>
    </row>
    <row r="10" spans="1:96">
      <c r="Q10" s="226" t="s">
        <v>132</v>
      </c>
      <c r="R10" s="227"/>
      <c r="S10" s="109">
        <v>122.1</v>
      </c>
      <c r="T10" s="109">
        <v>130.04949380689993</v>
      </c>
      <c r="U10" s="109">
        <v>117.83374212057997</v>
      </c>
      <c r="V10" s="109">
        <v>104.51210110395</v>
      </c>
      <c r="W10" s="109">
        <v>98.340246903660045</v>
      </c>
      <c r="X10" s="109">
        <v>88.386633846559945</v>
      </c>
      <c r="Y10" s="109">
        <v>77.432903973739982</v>
      </c>
      <c r="Z10" s="109">
        <v>77.512878231799945</v>
      </c>
      <c r="AA10" s="109">
        <v>97.403045586160104</v>
      </c>
      <c r="AB10" s="109">
        <v>114.74978127677997</v>
      </c>
      <c r="AC10" s="109">
        <v>110.01804521410008</v>
      </c>
      <c r="AD10" s="109">
        <v>109.58276537939999</v>
      </c>
      <c r="AE10" s="109">
        <v>107.83922490228997</v>
      </c>
      <c r="AF10" s="109">
        <v>102.81954562459995</v>
      </c>
      <c r="AG10" s="109">
        <v>105.36560864219992</v>
      </c>
      <c r="AH10" s="109">
        <v>94.893454143999932</v>
      </c>
      <c r="AI10" s="109">
        <v>76.811159569739971</v>
      </c>
      <c r="AJ10" s="109">
        <v>59.858429185239999</v>
      </c>
      <c r="AK10" s="109">
        <v>51.378077954039973</v>
      </c>
      <c r="AL10" s="109">
        <v>51.81919646770001</v>
      </c>
      <c r="AM10" s="109">
        <v>42.000614250266011</v>
      </c>
      <c r="AN10" s="109">
        <v>38.777552679900005</v>
      </c>
      <c r="AO10" s="109">
        <v>31.516312766099997</v>
      </c>
      <c r="AP10" s="109">
        <v>27.715594861199989</v>
      </c>
      <c r="AQ10" s="109">
        <v>23.729990821980007</v>
      </c>
      <c r="AR10" s="109">
        <v>24.295563618999999</v>
      </c>
      <c r="AS10" s="109">
        <v>24.509949127000006</v>
      </c>
      <c r="AT10" s="109">
        <v>22.582821561999999</v>
      </c>
      <c r="AU10" s="109">
        <v>22.77044343459999</v>
      </c>
      <c r="AV10" s="109">
        <v>23.727850606899981</v>
      </c>
      <c r="AW10" s="109">
        <v>24.415096696400006</v>
      </c>
      <c r="AX10" s="109">
        <v>22.43414489300001</v>
      </c>
      <c r="AY10" s="109">
        <v>20.838957385000004</v>
      </c>
      <c r="AZ10" s="109">
        <v>19.868395340000003</v>
      </c>
      <c r="BA10" s="110">
        <v>18.095888821199992</v>
      </c>
    </row>
    <row r="11" spans="1:96">
      <c r="Q11" s="228" t="s">
        <v>133</v>
      </c>
      <c r="R11" s="227"/>
      <c r="S11" s="109">
        <v>24</v>
      </c>
      <c r="T11" s="109">
        <v>2.8566036750999495</v>
      </c>
      <c r="U11" s="109">
        <v>2.1610524838199998</v>
      </c>
      <c r="V11" s="109">
        <v>1.3592965877000007</v>
      </c>
      <c r="W11" s="109">
        <v>1.254880285</v>
      </c>
      <c r="X11" s="109">
        <v>1.0898632220000004</v>
      </c>
      <c r="Y11" s="109">
        <v>1.2725607899000002</v>
      </c>
      <c r="Z11" s="109">
        <v>0.89252300400000018</v>
      </c>
      <c r="AA11" s="109">
        <v>0</v>
      </c>
      <c r="AB11" s="109">
        <v>0</v>
      </c>
      <c r="AC11" s="109">
        <v>0</v>
      </c>
      <c r="AD11" s="109">
        <v>0</v>
      </c>
      <c r="AE11" s="109">
        <v>0</v>
      </c>
      <c r="AF11" s="109">
        <v>0</v>
      </c>
      <c r="AG11" s="109">
        <v>0</v>
      </c>
      <c r="AH11" s="109">
        <v>0</v>
      </c>
      <c r="AI11" s="109">
        <v>0</v>
      </c>
      <c r="AJ11" s="109">
        <v>0</v>
      </c>
      <c r="AK11" s="109">
        <v>0</v>
      </c>
      <c r="AL11" s="109">
        <v>0</v>
      </c>
      <c r="AM11" s="109">
        <v>0</v>
      </c>
      <c r="AN11" s="109">
        <v>0</v>
      </c>
      <c r="AO11" s="109">
        <v>0</v>
      </c>
      <c r="AP11" s="109">
        <v>0</v>
      </c>
      <c r="AQ11" s="109">
        <v>0</v>
      </c>
      <c r="AR11" s="109">
        <v>0</v>
      </c>
      <c r="AS11" s="109">
        <v>0</v>
      </c>
      <c r="AT11" s="109">
        <v>0</v>
      </c>
      <c r="AU11" s="109">
        <v>0</v>
      </c>
      <c r="AV11" s="109">
        <v>0</v>
      </c>
      <c r="AW11" s="109">
        <v>0</v>
      </c>
      <c r="AX11" s="109">
        <v>0</v>
      </c>
      <c r="AY11" s="109">
        <v>0</v>
      </c>
      <c r="AZ11" s="109">
        <v>0</v>
      </c>
      <c r="BA11" s="110">
        <v>0</v>
      </c>
      <c r="CP11" s="672"/>
      <c r="CQ11" s="672"/>
      <c r="CR11" s="672"/>
    </row>
    <row r="12" spans="1:96">
      <c r="Q12" s="228" t="s">
        <v>134</v>
      </c>
      <c r="R12" s="227"/>
      <c r="S12" s="109">
        <v>4.7</v>
      </c>
      <c r="T12" s="109">
        <v>6.5070550549999995</v>
      </c>
      <c r="U12" s="109">
        <v>6.5069881239999958</v>
      </c>
      <c r="V12" s="109">
        <v>6.5074632910000059</v>
      </c>
      <c r="W12" s="109">
        <v>6.847597507000005</v>
      </c>
      <c r="X12" s="109">
        <v>6.847597448000009</v>
      </c>
      <c r="Y12" s="109">
        <v>6.8475975430000036</v>
      </c>
      <c r="Z12" s="109">
        <v>6.8514598509999987</v>
      </c>
      <c r="AA12" s="109">
        <v>6.8514599440000019</v>
      </c>
      <c r="AB12" s="109">
        <v>6.8514599719999909</v>
      </c>
      <c r="AC12" s="109">
        <v>6.8514591889999972</v>
      </c>
      <c r="AD12" s="109">
        <v>6.851459056999996</v>
      </c>
      <c r="AE12" s="109">
        <v>6.8514600250000006</v>
      </c>
      <c r="AF12" s="109">
        <v>6.8514577880000038</v>
      </c>
      <c r="AG12" s="109">
        <v>6.8481355499999967</v>
      </c>
      <c r="AH12" s="109">
        <v>6.8492832469999927</v>
      </c>
      <c r="AI12" s="109">
        <v>6.8514599460000039</v>
      </c>
      <c r="AJ12" s="109">
        <v>6.8514591039999999</v>
      </c>
      <c r="AK12" s="109">
        <v>6.8514600100000083</v>
      </c>
      <c r="AL12" s="109">
        <v>6.8514599490000023</v>
      </c>
      <c r="AM12" s="109">
        <v>6.8514600350000041</v>
      </c>
      <c r="AN12" s="109">
        <v>6.8514599300000008</v>
      </c>
      <c r="AO12" s="109">
        <v>6.8514599289999971</v>
      </c>
      <c r="AP12" s="109">
        <v>6.8514599570000021</v>
      </c>
      <c r="AQ12" s="109">
        <v>6.8513991179999945</v>
      </c>
      <c r="AR12" s="109">
        <v>6.85143988</v>
      </c>
      <c r="AS12" s="109">
        <v>6.8514600040000078</v>
      </c>
      <c r="AT12" s="109">
        <v>6.851399166000002</v>
      </c>
      <c r="AU12" s="109">
        <v>6.8513983760000086</v>
      </c>
      <c r="AV12" s="109">
        <v>6.8514312659999996</v>
      </c>
      <c r="AW12" s="109">
        <v>6.8514509859999979</v>
      </c>
      <c r="AX12" s="109">
        <v>6.8513992049999954</v>
      </c>
      <c r="AY12" s="109">
        <v>6.8513991610000025</v>
      </c>
      <c r="AZ12" s="109">
        <v>6.8513991499999927</v>
      </c>
      <c r="BA12" s="110">
        <v>6.848221690999992</v>
      </c>
    </row>
    <row r="13" spans="1:96">
      <c r="Q13" s="228" t="s">
        <v>135</v>
      </c>
      <c r="R13" s="227"/>
      <c r="S13" s="109">
        <v>14.974312499999998</v>
      </c>
      <c r="T13" s="109">
        <v>27.058970590000001</v>
      </c>
      <c r="U13" s="109">
        <v>27.756604813999999</v>
      </c>
      <c r="V13" s="109">
        <v>36.446551460000002</v>
      </c>
      <c r="W13" s="109">
        <v>35.203681005999997</v>
      </c>
      <c r="X13" s="109">
        <v>40.138550866000003</v>
      </c>
      <c r="Y13" s="109">
        <v>53.663706019999999</v>
      </c>
      <c r="Z13" s="109">
        <v>50.829656409000002</v>
      </c>
      <c r="AA13" s="109">
        <v>39.971835359000004</v>
      </c>
      <c r="AB13" s="109">
        <v>14.729740464000001</v>
      </c>
      <c r="AC13" s="109">
        <v>10.700825198</v>
      </c>
      <c r="AD13" s="109">
        <v>6.6219931719999998</v>
      </c>
      <c r="AE13" s="109">
        <v>11.656647739</v>
      </c>
      <c r="AF13" s="109">
        <v>7.5624499969999999</v>
      </c>
      <c r="AG13" s="109">
        <v>-2.203376676</v>
      </c>
      <c r="AH13" s="109">
        <v>4.3638217040000002</v>
      </c>
      <c r="AI13" s="109">
        <v>12.093754291</v>
      </c>
      <c r="AJ13" s="109">
        <v>21.186038454999998</v>
      </c>
      <c r="AK13" s="109">
        <v>27.246930978999998</v>
      </c>
      <c r="AL13" s="109">
        <v>29.728873116999999</v>
      </c>
      <c r="AM13" s="109">
        <v>35.682241509000001</v>
      </c>
      <c r="AN13" s="109">
        <v>42.468652229</v>
      </c>
      <c r="AO13" s="109">
        <v>45.111611961000001</v>
      </c>
      <c r="AP13" s="109">
        <v>52.962576421000001</v>
      </c>
      <c r="AQ13" s="109">
        <v>52.900223533000002</v>
      </c>
      <c r="AR13" s="109">
        <v>52.900223533000002</v>
      </c>
      <c r="AS13" s="109">
        <v>52.900223533000002</v>
      </c>
      <c r="AT13" s="109">
        <v>52.900223533000002</v>
      </c>
      <c r="AU13" s="109">
        <v>52.900223533000002</v>
      </c>
      <c r="AV13" s="109">
        <v>52.900223533000002</v>
      </c>
      <c r="AW13" s="109">
        <v>52.900223533000002</v>
      </c>
      <c r="AX13" s="109">
        <v>52.900223533000002</v>
      </c>
      <c r="AY13" s="109">
        <v>52.900223533000002</v>
      </c>
      <c r="AZ13" s="109">
        <v>52.900223533000002</v>
      </c>
      <c r="BA13" s="110">
        <v>52.900223533000002</v>
      </c>
      <c r="CP13" s="672"/>
      <c r="CQ13" s="672"/>
      <c r="CR13" s="672"/>
    </row>
    <row r="14" spans="1:96">
      <c r="Q14" s="125" t="s">
        <v>136</v>
      </c>
      <c r="R14" s="227"/>
      <c r="S14" s="109">
        <v>0</v>
      </c>
      <c r="T14" s="109">
        <v>0.21898056900000001</v>
      </c>
      <c r="U14" s="109">
        <v>0.21898056900000001</v>
      </c>
      <c r="V14" s="109">
        <v>0.25576930199999998</v>
      </c>
      <c r="W14" s="109">
        <v>0.25997375199999995</v>
      </c>
      <c r="X14" s="109">
        <v>0.29501064199999999</v>
      </c>
      <c r="Y14" s="109">
        <v>0.33004752200000009</v>
      </c>
      <c r="Z14" s="109">
        <v>0.36508440199999997</v>
      </c>
      <c r="AA14" s="109">
        <v>0.40012130200000007</v>
      </c>
      <c r="AB14" s="109">
        <v>1.6999899169999999</v>
      </c>
      <c r="AC14" s="109">
        <v>1.7350268169999998</v>
      </c>
      <c r="AD14" s="109">
        <v>2.3166392119999988</v>
      </c>
      <c r="AE14" s="109">
        <v>2.6424822819999987</v>
      </c>
      <c r="AF14" s="109">
        <v>3.5639525119999997</v>
      </c>
      <c r="AG14" s="109">
        <v>3.8092107419999999</v>
      </c>
      <c r="AH14" s="109">
        <v>3.8442476420000005</v>
      </c>
      <c r="AI14" s="109">
        <v>3.9493583020000003</v>
      </c>
      <c r="AJ14" s="109">
        <v>3.9843952020000009</v>
      </c>
      <c r="AK14" s="109">
        <v>4.0544689920000012</v>
      </c>
      <c r="AL14" s="109">
        <v>4.0542413500000007</v>
      </c>
      <c r="AM14" s="109">
        <v>4.0893467820000007</v>
      </c>
      <c r="AN14" s="109">
        <v>4.0891304040000014</v>
      </c>
      <c r="AO14" s="109">
        <v>5.8405782670000024</v>
      </c>
      <c r="AP14" s="109">
        <v>7.5922116029999982</v>
      </c>
      <c r="AQ14" s="109">
        <v>9.3433747210000053</v>
      </c>
      <c r="AR14" s="109">
        <v>9.3435932550000018</v>
      </c>
      <c r="AS14" s="109">
        <v>11.095052405000009</v>
      </c>
      <c r="AT14" s="109">
        <v>11.094773398000008</v>
      </c>
      <c r="AU14" s="109">
        <v>12.821384756999995</v>
      </c>
      <c r="AV14" s="109">
        <v>12.821651535000001</v>
      </c>
      <c r="AW14" s="109">
        <v>14.572693657000002</v>
      </c>
      <c r="AX14" s="109">
        <v>14.572047473000012</v>
      </c>
      <c r="AY14" s="109">
        <v>16.322388424000003</v>
      </c>
      <c r="AZ14" s="109">
        <v>17.722743861000001</v>
      </c>
      <c r="BA14" s="110">
        <v>21.223119173000001</v>
      </c>
    </row>
    <row r="15" spans="1:96">
      <c r="Q15" s="228" t="s">
        <v>137</v>
      </c>
      <c r="R15" s="227"/>
      <c r="S15" s="109">
        <v>67.099999999999994</v>
      </c>
      <c r="T15" s="109">
        <v>61.383324300000034</v>
      </c>
      <c r="U15" s="109">
        <v>61.33216280000002</v>
      </c>
      <c r="V15" s="109">
        <v>61.28688140000002</v>
      </c>
      <c r="W15" s="109">
        <v>61.246906300000028</v>
      </c>
      <c r="X15" s="109">
        <v>61.100577600000022</v>
      </c>
      <c r="Y15" s="109">
        <v>54.707574800000003</v>
      </c>
      <c r="Z15" s="109">
        <v>48.421592200000006</v>
      </c>
      <c r="AA15" s="109">
        <v>32.251132199999994</v>
      </c>
      <c r="AB15" s="109">
        <v>32.073683700000004</v>
      </c>
      <c r="AC15" s="109">
        <v>32.091415600000005</v>
      </c>
      <c r="AD15" s="109">
        <v>32.152323899999999</v>
      </c>
      <c r="AE15" s="109">
        <v>24.707336600000012</v>
      </c>
      <c r="AF15" s="109">
        <v>28.471207599999993</v>
      </c>
      <c r="AG15" s="109">
        <v>30.758711600000002</v>
      </c>
      <c r="AH15" s="109">
        <v>43.058029999999995</v>
      </c>
      <c r="AI15" s="109">
        <v>52.545746299999998</v>
      </c>
      <c r="AJ15" s="109">
        <v>63.817560100000001</v>
      </c>
      <c r="AK15" s="109">
        <v>63.233668800000004</v>
      </c>
      <c r="AL15" s="109">
        <v>74.965410899999995</v>
      </c>
      <c r="AM15" s="109">
        <v>81.300425500000017</v>
      </c>
      <c r="AN15" s="109">
        <v>80.629572599999946</v>
      </c>
      <c r="AO15" s="109">
        <v>87.470325099999968</v>
      </c>
      <c r="AP15" s="109">
        <v>85.5735581</v>
      </c>
      <c r="AQ15" s="109">
        <v>92.388007399999978</v>
      </c>
      <c r="AR15" s="109">
        <v>94.36010610000001</v>
      </c>
      <c r="AS15" s="109">
        <v>94.593369499999952</v>
      </c>
      <c r="AT15" s="109">
        <v>99.517892900000007</v>
      </c>
      <c r="AU15" s="109">
        <v>99.700919899999988</v>
      </c>
      <c r="AV15" s="109">
        <v>100.60469760000001</v>
      </c>
      <c r="AW15" s="109">
        <v>100.780648</v>
      </c>
      <c r="AX15" s="109">
        <v>106.1897127</v>
      </c>
      <c r="AY15" s="109">
        <v>110.16076070000001</v>
      </c>
      <c r="AZ15" s="109">
        <v>114.74012849999995</v>
      </c>
      <c r="BA15" s="110">
        <v>119.27963949999999</v>
      </c>
      <c r="CP15" s="672"/>
      <c r="CQ15" s="672"/>
      <c r="CR15" s="672"/>
    </row>
    <row r="16" spans="1:96">
      <c r="Q16" s="226" t="s">
        <v>138</v>
      </c>
      <c r="R16" s="227"/>
      <c r="S16" s="109">
        <v>16.600000000000001</v>
      </c>
      <c r="T16" s="109">
        <v>17.638531812000004</v>
      </c>
      <c r="U16" s="109">
        <v>25.039697202000021</v>
      </c>
      <c r="V16" s="109">
        <v>27.434327672000009</v>
      </c>
      <c r="W16" s="109">
        <v>30.956520752000007</v>
      </c>
      <c r="X16" s="109">
        <v>34.850824351999975</v>
      </c>
      <c r="Y16" s="109">
        <v>34.963852271999983</v>
      </c>
      <c r="Z16" s="109">
        <v>38.496819522000003</v>
      </c>
      <c r="AA16" s="109">
        <v>42.391603802000034</v>
      </c>
      <c r="AB16" s="109">
        <v>46.371345181999935</v>
      </c>
      <c r="AC16" s="109">
        <v>54.863724931999961</v>
      </c>
      <c r="AD16" s="109">
        <v>56.648350791999945</v>
      </c>
      <c r="AE16" s="109">
        <v>60.026041891999995</v>
      </c>
      <c r="AF16" s="109">
        <v>63.087821781999935</v>
      </c>
      <c r="AG16" s="109">
        <v>65.159055981999842</v>
      </c>
      <c r="AH16" s="109">
        <v>67.352728862000006</v>
      </c>
      <c r="AI16" s="109">
        <v>71.092048851999948</v>
      </c>
      <c r="AJ16" s="109">
        <v>71.085358022000094</v>
      </c>
      <c r="AK16" s="109">
        <v>76.906734811999996</v>
      </c>
      <c r="AL16" s="109">
        <v>76.900897762000028</v>
      </c>
      <c r="AM16" s="109">
        <v>78.977577172000039</v>
      </c>
      <c r="AN16" s="109">
        <v>78.961019541999946</v>
      </c>
      <c r="AO16" s="109">
        <v>78.931051823999923</v>
      </c>
      <c r="AP16" s="109">
        <v>78.853827567000096</v>
      </c>
      <c r="AQ16" s="109">
        <v>78.823637323000071</v>
      </c>
      <c r="AR16" s="109">
        <v>78.833042038000087</v>
      </c>
      <c r="AS16" s="109">
        <v>78.825876284000046</v>
      </c>
      <c r="AT16" s="109">
        <v>78.823573215999886</v>
      </c>
      <c r="AU16" s="109">
        <v>78.809791938000032</v>
      </c>
      <c r="AV16" s="109">
        <v>78.815742650999937</v>
      </c>
      <c r="AW16" s="109">
        <v>78.808778788000012</v>
      </c>
      <c r="AX16" s="109">
        <v>78.811230612000088</v>
      </c>
      <c r="AY16" s="109">
        <v>78.803738925999923</v>
      </c>
      <c r="AZ16" s="109">
        <v>78.789496962000058</v>
      </c>
      <c r="BA16" s="110">
        <v>78.737796505999924</v>
      </c>
    </row>
    <row r="17" spans="17:96">
      <c r="Q17" s="226" t="s">
        <v>139</v>
      </c>
      <c r="R17" s="227"/>
      <c r="S17" s="109">
        <v>21.5</v>
      </c>
      <c r="T17" s="109">
        <v>25.231614009199987</v>
      </c>
      <c r="U17" s="109">
        <v>27.378775333200014</v>
      </c>
      <c r="V17" s="109">
        <v>27.945473529199994</v>
      </c>
      <c r="W17" s="109">
        <v>28.313324967200007</v>
      </c>
      <c r="X17" s="109">
        <v>28.591216016199994</v>
      </c>
      <c r="Y17" s="109">
        <v>29.239665004199985</v>
      </c>
      <c r="Z17" s="109">
        <v>30.716120034199999</v>
      </c>
      <c r="AA17" s="109">
        <v>33.144565806199999</v>
      </c>
      <c r="AB17" s="109">
        <v>34.333219984199985</v>
      </c>
      <c r="AC17" s="109">
        <v>35.563207326199979</v>
      </c>
      <c r="AD17" s="109">
        <v>35.970293826199978</v>
      </c>
      <c r="AE17" s="109">
        <v>36.212667519199996</v>
      </c>
      <c r="AF17" s="109">
        <v>36.569280174199953</v>
      </c>
      <c r="AG17" s="109">
        <v>36.900534597199972</v>
      </c>
      <c r="AH17" s="109">
        <v>37.134685846199922</v>
      </c>
      <c r="AI17" s="109">
        <v>37.313551822199933</v>
      </c>
      <c r="AJ17" s="109">
        <v>37.578217412199983</v>
      </c>
      <c r="AK17" s="109">
        <v>37.740663375199937</v>
      </c>
      <c r="AL17" s="109">
        <v>37.96132052519993</v>
      </c>
      <c r="AM17" s="109">
        <v>38.133921739199934</v>
      </c>
      <c r="AN17" s="109">
        <v>38.310162551199966</v>
      </c>
      <c r="AO17" s="109">
        <v>38.470933250200019</v>
      </c>
      <c r="AP17" s="109">
        <v>38.636802362199937</v>
      </c>
      <c r="AQ17" s="109">
        <v>38.86602389819997</v>
      </c>
      <c r="AR17" s="109">
        <v>39.072267846199942</v>
      </c>
      <c r="AS17" s="109">
        <v>39.251069119199954</v>
      </c>
      <c r="AT17" s="109">
        <v>39.438000727199956</v>
      </c>
      <c r="AU17" s="109">
        <v>39.61219669419998</v>
      </c>
      <c r="AV17" s="109">
        <v>39.786046017199965</v>
      </c>
      <c r="AW17" s="109">
        <v>39.952383381199979</v>
      </c>
      <c r="AX17" s="109">
        <v>40.13487139719993</v>
      </c>
      <c r="AY17" s="109">
        <v>40.292897722199939</v>
      </c>
      <c r="AZ17" s="109">
        <v>40.450209146199938</v>
      </c>
      <c r="BA17" s="110">
        <v>40.581506385199951</v>
      </c>
      <c r="CP17" s="672"/>
      <c r="CQ17" s="672"/>
      <c r="CR17" s="672"/>
    </row>
    <row r="18" spans="17:96">
      <c r="Q18" s="228" t="s">
        <v>140</v>
      </c>
      <c r="R18" s="227"/>
      <c r="S18" s="109">
        <v>8.5249999999999986</v>
      </c>
      <c r="T18" s="109">
        <v>9.4312234000000004</v>
      </c>
      <c r="U18" s="109">
        <v>10.071295899999999</v>
      </c>
      <c r="V18" s="109">
        <v>10.72766</v>
      </c>
      <c r="W18" s="109">
        <v>11.512222299999999</v>
      </c>
      <c r="X18" s="109">
        <v>12.397317299999999</v>
      </c>
      <c r="Y18" s="109">
        <v>13.4998492</v>
      </c>
      <c r="Z18" s="109">
        <v>14.719954100000001</v>
      </c>
      <c r="AA18" s="109">
        <v>16.2139088833</v>
      </c>
      <c r="AB18" s="109">
        <v>17.737117183299997</v>
      </c>
      <c r="AC18" s="109">
        <v>19.275314083300003</v>
      </c>
      <c r="AD18" s="109">
        <v>20.750160683299999</v>
      </c>
      <c r="AE18" s="109">
        <v>22.0842957833</v>
      </c>
      <c r="AF18" s="109">
        <v>23.171100183299995</v>
      </c>
      <c r="AG18" s="109">
        <v>24.153051083299999</v>
      </c>
      <c r="AH18" s="109">
        <v>25.106508483300004</v>
      </c>
      <c r="AI18" s="109">
        <v>25.990799983299997</v>
      </c>
      <c r="AJ18" s="109">
        <v>26.809614783300002</v>
      </c>
      <c r="AK18" s="109">
        <v>27.5974567833</v>
      </c>
      <c r="AL18" s="109">
        <v>28.280111025300002</v>
      </c>
      <c r="AM18" s="109">
        <v>28.939250625300001</v>
      </c>
      <c r="AN18" s="109">
        <v>29.492720625299999</v>
      </c>
      <c r="AO18" s="109">
        <v>29.9432680253</v>
      </c>
      <c r="AP18" s="109">
        <v>30.375162303799993</v>
      </c>
      <c r="AQ18" s="109">
        <v>30.697167289799996</v>
      </c>
      <c r="AR18" s="109">
        <v>30.956361189799996</v>
      </c>
      <c r="AS18" s="109">
        <v>31.211127789799995</v>
      </c>
      <c r="AT18" s="109">
        <v>31.461467619800001</v>
      </c>
      <c r="AU18" s="109">
        <v>31.713925760799995</v>
      </c>
      <c r="AV18" s="109">
        <v>31.971772760799997</v>
      </c>
      <c r="AW18" s="109">
        <v>32.224290514800003</v>
      </c>
      <c r="AX18" s="109">
        <v>32.472532814799997</v>
      </c>
      <c r="AY18" s="109">
        <v>32.719952760799998</v>
      </c>
      <c r="AZ18" s="109">
        <v>32.970421760799994</v>
      </c>
      <c r="BA18" s="110">
        <v>33.214705514800002</v>
      </c>
    </row>
    <row r="19" spans="17:96">
      <c r="Q19" s="229" t="s">
        <v>141</v>
      </c>
      <c r="R19" s="227"/>
      <c r="S19" s="109">
        <v>0.2</v>
      </c>
      <c r="T19" s="109">
        <v>5.9962000000000001E-3</v>
      </c>
      <c r="U19" s="109">
        <v>1.2678170000000001E-2</v>
      </c>
      <c r="V19" s="109">
        <v>5.6752163999999987E-2</v>
      </c>
      <c r="W19" s="109">
        <v>0.27148088120000002</v>
      </c>
      <c r="X19" s="109">
        <v>0.34451718980000001</v>
      </c>
      <c r="Y19" s="109">
        <v>0.43454567900000002</v>
      </c>
      <c r="Z19" s="109">
        <v>0.69429664899999977</v>
      </c>
      <c r="AA19" s="109">
        <v>0.33144629399999997</v>
      </c>
      <c r="AB19" s="109">
        <v>9.6771156799999994E-2</v>
      </c>
      <c r="AC19" s="109">
        <v>0.25258170010000003</v>
      </c>
      <c r="AD19" s="109">
        <v>0.24536208240000001</v>
      </c>
      <c r="AE19" s="109">
        <v>0.28550544981999998</v>
      </c>
      <c r="AF19" s="109">
        <v>0.28042803710000008</v>
      </c>
      <c r="AG19" s="109">
        <v>0.36287075740000013</v>
      </c>
      <c r="AH19" s="109">
        <v>0.30991929250000005</v>
      </c>
      <c r="AI19" s="109">
        <v>0.33377795890000006</v>
      </c>
      <c r="AJ19" s="109">
        <v>0.38306013820000007</v>
      </c>
      <c r="AK19" s="109">
        <v>0.39439147239999994</v>
      </c>
      <c r="AL19" s="109">
        <v>0.47013265220000006</v>
      </c>
      <c r="AM19" s="109">
        <v>0.21109468514999999</v>
      </c>
      <c r="AN19" s="109">
        <v>0.30270610740000004</v>
      </c>
      <c r="AO19" s="109">
        <v>0.38511213890000007</v>
      </c>
      <c r="AP19" s="109">
        <v>0.35565387010000005</v>
      </c>
      <c r="AQ19" s="109">
        <v>0.27920450000000002</v>
      </c>
      <c r="AR19" s="109">
        <v>0.3174400517</v>
      </c>
      <c r="AS19" s="109">
        <v>0.33282325509999999</v>
      </c>
      <c r="AT19" s="109">
        <v>0.25197431479999999</v>
      </c>
      <c r="AU19" s="109">
        <v>0.28143191560000003</v>
      </c>
      <c r="AV19" s="109">
        <v>0.32075076089999999</v>
      </c>
      <c r="AW19" s="109">
        <v>0.39719102420000002</v>
      </c>
      <c r="AX19" s="109">
        <v>0.32565926770000003</v>
      </c>
      <c r="AY19" s="109">
        <v>0.28783191980000006</v>
      </c>
      <c r="AZ19" s="109">
        <v>0.2749409015</v>
      </c>
      <c r="BA19" s="110">
        <v>0.24433656839999998</v>
      </c>
      <c r="CP19" s="672"/>
      <c r="CQ19" s="672"/>
      <c r="CR19" s="672"/>
    </row>
    <row r="20" spans="17:96">
      <c r="Q20" s="229" t="s">
        <v>142</v>
      </c>
      <c r="R20" s="227"/>
      <c r="S20" s="109">
        <v>14.359105403832018</v>
      </c>
      <c r="T20" s="109">
        <v>15.709367848720616</v>
      </c>
      <c r="U20" s="109">
        <v>17.466336601117018</v>
      </c>
      <c r="V20" s="109">
        <v>18.972679017427307</v>
      </c>
      <c r="W20" s="109">
        <v>19.814958826298223</v>
      </c>
      <c r="X20" s="109">
        <v>20.523107954127816</v>
      </c>
      <c r="Y20" s="109">
        <v>21.642078909195298</v>
      </c>
      <c r="Z20" s="109">
        <v>22.337699576689687</v>
      </c>
      <c r="AA20" s="109">
        <v>23.1097682514512</v>
      </c>
      <c r="AB20" s="109">
        <v>23.940395107898457</v>
      </c>
      <c r="AC20" s="109">
        <v>24.97850164387501</v>
      </c>
      <c r="AD20" s="109">
        <v>25.959218427417209</v>
      </c>
      <c r="AE20" s="109">
        <v>27.072632590486542</v>
      </c>
      <c r="AF20" s="109">
        <v>28.211399888379646</v>
      </c>
      <c r="AG20" s="109">
        <v>29.528364051767287</v>
      </c>
      <c r="AH20" s="109">
        <v>30.656123616841981</v>
      </c>
      <c r="AI20" s="109">
        <v>31.706677641608952</v>
      </c>
      <c r="AJ20" s="109">
        <v>32.691674761995955</v>
      </c>
      <c r="AK20" s="109">
        <v>33.852101069770903</v>
      </c>
      <c r="AL20" s="109">
        <v>34.670834982362507</v>
      </c>
      <c r="AM20" s="109">
        <v>35.363113982131289</v>
      </c>
      <c r="AN20" s="109">
        <v>35.749300351768312</v>
      </c>
      <c r="AO20" s="109">
        <v>35.98515324309389</v>
      </c>
      <c r="AP20" s="109">
        <v>36.09150157919219</v>
      </c>
      <c r="AQ20" s="109">
        <v>36.069474928581009</v>
      </c>
      <c r="AR20" s="109">
        <v>36.020899617021463</v>
      </c>
      <c r="AS20" s="109">
        <v>36.046988383588157</v>
      </c>
      <c r="AT20" s="109">
        <v>36.089004361848673</v>
      </c>
      <c r="AU20" s="109">
        <v>36.149691523245174</v>
      </c>
      <c r="AV20" s="109">
        <v>36.224806465303189</v>
      </c>
      <c r="AW20" s="109">
        <v>36.31183412216771</v>
      </c>
      <c r="AX20" s="109">
        <v>36.409602714508161</v>
      </c>
      <c r="AY20" s="109">
        <v>36.520882483764893</v>
      </c>
      <c r="AZ20" s="109">
        <v>36.62919593403408</v>
      </c>
      <c r="BA20" s="110">
        <v>36.743728044686485</v>
      </c>
    </row>
    <row r="21" spans="17:96" ht="15">
      <c r="Q21" s="230" t="s">
        <v>147</v>
      </c>
      <c r="R21" s="273"/>
      <c r="S21" s="273">
        <f>SUM(S7:S20)</f>
        <v>331.79931249999998</v>
      </c>
      <c r="T21" s="273">
        <f t="shared" ref="T21:BA21" si="0">SUM(T7:T20)</f>
        <v>334.48349908819995</v>
      </c>
      <c r="U21" s="273">
        <f t="shared" si="0"/>
        <v>334.27543929270001</v>
      </c>
      <c r="V21" s="273">
        <f t="shared" si="0"/>
        <v>333.36979741585003</v>
      </c>
      <c r="W21" s="273">
        <f t="shared" si="0"/>
        <v>332.02887438706011</v>
      </c>
      <c r="X21" s="273">
        <f t="shared" si="0"/>
        <v>332.90114264845994</v>
      </c>
      <c r="Y21" s="273">
        <f t="shared" si="0"/>
        <v>332.23200567483991</v>
      </c>
      <c r="Z21" s="273">
        <f t="shared" si="0"/>
        <v>333.14242915900002</v>
      </c>
      <c r="AA21" s="273">
        <f t="shared" si="0"/>
        <v>333.82653627627013</v>
      </c>
      <c r="AB21" s="273">
        <f t="shared" si="0"/>
        <v>334.64597476687982</v>
      </c>
      <c r="AC21" s="273">
        <f t="shared" si="0"/>
        <v>338.30640052119998</v>
      </c>
      <c r="AD21" s="273">
        <f t="shared" si="0"/>
        <v>338.96627319669994</v>
      </c>
      <c r="AE21" s="273">
        <f t="shared" si="0"/>
        <v>341.60862355130996</v>
      </c>
      <c r="AF21" s="273">
        <f t="shared" si="0"/>
        <v>343.17223537219979</v>
      </c>
      <c r="AG21" s="273">
        <f t="shared" si="0"/>
        <v>344.24267687909975</v>
      </c>
      <c r="AH21" s="273">
        <f t="shared" si="0"/>
        <v>347.99792318609985</v>
      </c>
      <c r="AI21" s="273">
        <f t="shared" si="0"/>
        <v>352.49856444863991</v>
      </c>
      <c r="AJ21" s="273">
        <f t="shared" si="0"/>
        <v>357.05570064904009</v>
      </c>
      <c r="AK21" s="273">
        <f t="shared" si="0"/>
        <v>361.15678018993992</v>
      </c>
      <c r="AL21" s="273">
        <f t="shared" si="0"/>
        <v>365.06074229839999</v>
      </c>
      <c r="AM21" s="273">
        <f t="shared" si="0"/>
        <v>369.01124880391598</v>
      </c>
      <c r="AN21" s="273">
        <f t="shared" si="0"/>
        <v>373.07183449979993</v>
      </c>
      <c r="AO21" s="273">
        <f t="shared" si="0"/>
        <v>377.20462330849989</v>
      </c>
      <c r="AP21" s="273">
        <f t="shared" si="0"/>
        <v>381.09970935440003</v>
      </c>
      <c r="AQ21" s="273">
        <f t="shared" si="0"/>
        <v>384.46312831998006</v>
      </c>
      <c r="AR21" s="273">
        <f t="shared" si="0"/>
        <v>387.52685923460007</v>
      </c>
      <c r="AS21" s="273">
        <f t="shared" si="0"/>
        <v>390.54758203099993</v>
      </c>
      <c r="AT21" s="273">
        <f t="shared" si="0"/>
        <v>393.49599989979981</v>
      </c>
      <c r="AU21" s="273">
        <f t="shared" si="0"/>
        <v>396.38198724330005</v>
      </c>
      <c r="AV21" s="273">
        <f t="shared" si="0"/>
        <v>399.27809289679988</v>
      </c>
      <c r="AW21" s="273">
        <f t="shared" si="0"/>
        <v>402.26183445160007</v>
      </c>
      <c r="AX21" s="273">
        <f t="shared" si="0"/>
        <v>405.70029098290007</v>
      </c>
      <c r="AY21" s="273">
        <f t="shared" si="0"/>
        <v>410.01842756399981</v>
      </c>
      <c r="AZ21" s="273">
        <f t="shared" si="0"/>
        <v>415.47526292169994</v>
      </c>
      <c r="BA21" s="273">
        <f t="shared" si="0"/>
        <v>421.81280646919981</v>
      </c>
      <c r="CP21" s="672"/>
      <c r="CQ21" s="672"/>
      <c r="CR21" s="672"/>
    </row>
    <row r="22" spans="17:96" ht="15">
      <c r="Q22" s="230" t="s">
        <v>397</v>
      </c>
      <c r="R22" s="273"/>
      <c r="S22" s="274">
        <v>242.5972304213478</v>
      </c>
      <c r="T22" s="274">
        <v>189.65993816241772</v>
      </c>
      <c r="U22" s="274">
        <v>173.31250794855328</v>
      </c>
      <c r="V22" s="274">
        <v>159.15516085165137</v>
      </c>
      <c r="W22" s="274">
        <v>151.94135849141395</v>
      </c>
      <c r="X22" s="274">
        <v>141.6293811878123</v>
      </c>
      <c r="Y22" s="274">
        <v>134.46360436104612</v>
      </c>
      <c r="Z22" s="274">
        <v>132.86610974538257</v>
      </c>
      <c r="AA22" s="274">
        <v>147.03540363866856</v>
      </c>
      <c r="AB22" s="274">
        <v>153.92981827465127</v>
      </c>
      <c r="AC22" s="274">
        <v>144.94341781707729</v>
      </c>
      <c r="AD22" s="274">
        <v>142.12924131688121</v>
      </c>
      <c r="AE22" s="274">
        <v>142.14257261229389</v>
      </c>
      <c r="AF22" s="274">
        <v>134.77507665236908</v>
      </c>
      <c r="AG22" s="274">
        <v>135.4976294683413</v>
      </c>
      <c r="AH22" s="274">
        <v>114.1168869485621</v>
      </c>
      <c r="AI22" s="274">
        <v>96.272337245629515</v>
      </c>
      <c r="AJ22" s="274">
        <v>79.466377936763195</v>
      </c>
      <c r="AK22" s="274">
        <v>70.354640393518309</v>
      </c>
      <c r="AL22" s="274">
        <v>71.411645313435798</v>
      </c>
      <c r="AM22" s="274">
        <v>58.99625224901056</v>
      </c>
      <c r="AN22" s="274">
        <v>56.342986893959662</v>
      </c>
      <c r="AO22" s="274">
        <v>47.926200810476601</v>
      </c>
      <c r="AP22" s="274">
        <v>43.749671858503177</v>
      </c>
      <c r="AQ22" s="274">
        <v>37.336132685854999</v>
      </c>
      <c r="AR22" s="274">
        <v>36.248916533128295</v>
      </c>
      <c r="AS22" s="274">
        <v>36.497560483584898</v>
      </c>
      <c r="AT22" s="274">
        <v>33.632769551508737</v>
      </c>
      <c r="AU22" s="274">
        <v>33.841063550551702</v>
      </c>
      <c r="AV22" s="274">
        <v>35.054027871068598</v>
      </c>
      <c r="AW22" s="274">
        <v>35.978668963529273</v>
      </c>
      <c r="AX22" s="274">
        <v>33.069630757794251</v>
      </c>
      <c r="AY22" s="274">
        <v>30.786855992751473</v>
      </c>
      <c r="AZ22" s="274">
        <v>29.305595470156494</v>
      </c>
      <c r="BA22" s="274">
        <v>26.705524272540568</v>
      </c>
    </row>
    <row r="23" spans="17:96">
      <c r="R23" s="233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5"/>
      <c r="AH23" s="275"/>
      <c r="AI23" s="275"/>
      <c r="AJ23" s="275"/>
      <c r="AK23" s="275"/>
      <c r="AL23" s="275"/>
      <c r="AM23" s="275"/>
      <c r="AN23" s="275"/>
      <c r="AO23" s="275"/>
      <c r="AP23" s="275"/>
      <c r="AQ23" s="275"/>
      <c r="AR23" s="275"/>
      <c r="AS23" s="275"/>
      <c r="AT23" s="275"/>
      <c r="AU23" s="275"/>
      <c r="AV23" s="275"/>
      <c r="AW23" s="275"/>
      <c r="AX23" s="275"/>
      <c r="AY23" s="275"/>
      <c r="AZ23" s="275"/>
      <c r="BA23" s="275"/>
    </row>
    <row r="24" spans="17:96">
      <c r="R24" s="276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277"/>
      <c r="AW24" s="277"/>
      <c r="AX24" s="277"/>
      <c r="AY24" s="277"/>
      <c r="AZ24" s="277"/>
      <c r="BA24" s="277"/>
    </row>
    <row r="25" spans="17:96"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</row>
    <row r="29" spans="17:96" ht="15">
      <c r="Q29" s="224" t="s">
        <v>552</v>
      </c>
    </row>
    <row r="31" spans="17:96" ht="15">
      <c r="Q31" s="234" t="s">
        <v>148</v>
      </c>
      <c r="R31" s="149">
        <v>2015</v>
      </c>
      <c r="S31" s="149">
        <v>2016</v>
      </c>
      <c r="T31" s="149">
        <v>2017</v>
      </c>
      <c r="U31" s="149">
        <v>2018</v>
      </c>
      <c r="V31" s="149">
        <v>2019</v>
      </c>
      <c r="W31" s="149">
        <v>2020</v>
      </c>
      <c r="X31" s="149">
        <v>2021</v>
      </c>
      <c r="Y31" s="149">
        <v>2022</v>
      </c>
      <c r="Z31" s="149">
        <v>2023</v>
      </c>
      <c r="AA31" s="149">
        <v>2024</v>
      </c>
      <c r="AB31" s="149">
        <v>2025</v>
      </c>
      <c r="AC31" s="149">
        <v>2026</v>
      </c>
      <c r="AD31" s="149">
        <v>2027</v>
      </c>
      <c r="AE31" s="149">
        <v>2028</v>
      </c>
      <c r="AF31" s="149">
        <v>2029</v>
      </c>
      <c r="AG31" s="149">
        <v>2030</v>
      </c>
      <c r="AH31" s="149">
        <v>2031</v>
      </c>
      <c r="AI31" s="149">
        <v>2032</v>
      </c>
      <c r="AJ31" s="149">
        <v>2033</v>
      </c>
      <c r="AK31" s="149">
        <v>2034</v>
      </c>
      <c r="AL31" s="149">
        <v>2035</v>
      </c>
      <c r="AM31" s="149">
        <v>2036</v>
      </c>
      <c r="AN31" s="149">
        <v>2037</v>
      </c>
      <c r="AO31" s="149">
        <v>2038</v>
      </c>
      <c r="AP31" s="149">
        <v>2039</v>
      </c>
      <c r="AQ31" s="149">
        <v>2040</v>
      </c>
      <c r="AR31" s="149">
        <v>2041</v>
      </c>
      <c r="AS31" s="149">
        <v>2042</v>
      </c>
      <c r="AT31" s="149">
        <v>2043</v>
      </c>
      <c r="AU31" s="149">
        <v>2044</v>
      </c>
      <c r="AV31" s="149">
        <v>2045</v>
      </c>
      <c r="AW31" s="149">
        <v>2046</v>
      </c>
      <c r="AX31" s="149">
        <v>2047</v>
      </c>
      <c r="AY31" s="149">
        <v>2048</v>
      </c>
      <c r="AZ31" s="149">
        <v>2049</v>
      </c>
      <c r="BA31" s="149">
        <v>2050</v>
      </c>
    </row>
    <row r="32" spans="17:96">
      <c r="Q32" s="235" t="s">
        <v>129</v>
      </c>
      <c r="R32" s="237"/>
      <c r="S32" s="279">
        <v>13.669057000999997</v>
      </c>
      <c r="T32" s="279">
        <v>15.406299266999996</v>
      </c>
      <c r="U32" s="279">
        <v>15.340958526999993</v>
      </c>
      <c r="V32" s="279">
        <v>15.271864733999996</v>
      </c>
      <c r="W32" s="279">
        <v>15.19315886</v>
      </c>
      <c r="X32" s="279">
        <v>15.021842782</v>
      </c>
      <c r="Y32" s="279">
        <v>15.139116692</v>
      </c>
      <c r="Z32" s="279">
        <v>17.30656575099999</v>
      </c>
      <c r="AA32" s="279">
        <v>17.650549140799988</v>
      </c>
      <c r="AB32" s="279">
        <v>17.339674362000007</v>
      </c>
      <c r="AC32" s="279">
        <v>17.29743784099999</v>
      </c>
      <c r="AD32" s="279">
        <v>17.088188786</v>
      </c>
      <c r="AE32" s="279">
        <v>16.965299868700001</v>
      </c>
      <c r="AF32" s="279">
        <v>16.827045506000001</v>
      </c>
      <c r="AG32" s="279">
        <v>17.240244460999996</v>
      </c>
      <c r="AH32" s="279">
        <v>17.005329830999987</v>
      </c>
      <c r="AI32" s="279">
        <v>16.359832309000002</v>
      </c>
      <c r="AJ32" s="279">
        <v>15.889336524999994</v>
      </c>
      <c r="AK32" s="279">
        <v>15.548033987999997</v>
      </c>
      <c r="AL32" s="279">
        <v>2.5005203270000012</v>
      </c>
      <c r="AM32" s="279">
        <v>2.23655341</v>
      </c>
      <c r="AN32" s="279">
        <v>2.1950714179999999</v>
      </c>
      <c r="AO32" s="279">
        <v>2.1396984049999999</v>
      </c>
      <c r="AP32" s="279">
        <v>2.0762949631000001</v>
      </c>
      <c r="AQ32" s="279">
        <v>1.882714936</v>
      </c>
      <c r="AR32" s="279">
        <v>1.8669648520000002</v>
      </c>
      <c r="AS32" s="279">
        <v>1.9049882090000003</v>
      </c>
      <c r="AT32" s="279">
        <v>1.7812244720000003</v>
      </c>
      <c r="AU32" s="279">
        <v>1.8076332769999999</v>
      </c>
      <c r="AV32" s="279">
        <v>1.8726097920000004</v>
      </c>
      <c r="AW32" s="279">
        <v>1.3119827729999995</v>
      </c>
      <c r="AX32" s="279">
        <v>1.2215047280000004</v>
      </c>
      <c r="AY32" s="279">
        <v>1.1625905290000003</v>
      </c>
      <c r="AZ32" s="279">
        <v>1.169943513</v>
      </c>
      <c r="BA32" s="279">
        <v>1.191341773</v>
      </c>
    </row>
    <row r="33" spans="17:53">
      <c r="Q33" s="235" t="s">
        <v>130</v>
      </c>
      <c r="R33" s="237"/>
      <c r="S33" s="279">
        <v>0</v>
      </c>
      <c r="T33" s="279">
        <v>0</v>
      </c>
      <c r="U33" s="279">
        <v>0</v>
      </c>
      <c r="V33" s="279">
        <v>0</v>
      </c>
      <c r="W33" s="279">
        <v>0</v>
      </c>
      <c r="X33" s="279">
        <v>0</v>
      </c>
      <c r="Y33" s="279">
        <v>0</v>
      </c>
      <c r="Z33" s="279">
        <v>0</v>
      </c>
      <c r="AA33" s="279">
        <v>0</v>
      </c>
      <c r="AB33" s="279">
        <v>0</v>
      </c>
      <c r="AC33" s="279">
        <v>0</v>
      </c>
      <c r="AD33" s="279">
        <v>0</v>
      </c>
      <c r="AE33" s="279">
        <v>0</v>
      </c>
      <c r="AF33" s="279">
        <v>0</v>
      </c>
      <c r="AG33" s="279">
        <v>0</v>
      </c>
      <c r="AH33" s="279">
        <v>0</v>
      </c>
      <c r="AI33" s="279">
        <v>0</v>
      </c>
      <c r="AJ33" s="279">
        <v>0</v>
      </c>
      <c r="AK33" s="279">
        <v>0</v>
      </c>
      <c r="AL33" s="279">
        <v>0</v>
      </c>
      <c r="AM33" s="279">
        <v>0</v>
      </c>
      <c r="AN33" s="279">
        <v>0</v>
      </c>
      <c r="AO33" s="279">
        <v>0</v>
      </c>
      <c r="AP33" s="279">
        <v>0</v>
      </c>
      <c r="AQ33" s="279">
        <v>0</v>
      </c>
      <c r="AR33" s="279">
        <v>0</v>
      </c>
      <c r="AS33" s="279">
        <v>0</v>
      </c>
      <c r="AT33" s="279">
        <v>0</v>
      </c>
      <c r="AU33" s="279">
        <v>0</v>
      </c>
      <c r="AV33" s="279">
        <v>0</v>
      </c>
      <c r="AW33" s="279">
        <v>0</v>
      </c>
      <c r="AX33" s="279">
        <v>0</v>
      </c>
      <c r="AY33" s="279">
        <v>0</v>
      </c>
      <c r="AZ33" s="279">
        <v>0</v>
      </c>
      <c r="BA33" s="279">
        <v>0</v>
      </c>
    </row>
    <row r="34" spans="17:53">
      <c r="Q34" s="235" t="s">
        <v>131</v>
      </c>
      <c r="R34" s="237"/>
      <c r="S34" s="279">
        <v>9.7275140390000008</v>
      </c>
      <c r="T34" s="279">
        <v>9.5854004739999983</v>
      </c>
      <c r="U34" s="279">
        <v>9.4660290590999967</v>
      </c>
      <c r="V34" s="279">
        <v>9.4236992420000014</v>
      </c>
      <c r="W34" s="279">
        <v>9.4341769829999986</v>
      </c>
      <c r="X34" s="279">
        <v>9.4614421438999994</v>
      </c>
      <c r="Y34" s="279">
        <v>9.4636210489999986</v>
      </c>
      <c r="Z34" s="279">
        <v>9.4845718149999971</v>
      </c>
      <c r="AA34" s="279">
        <v>9.4658696288099993</v>
      </c>
      <c r="AB34" s="279">
        <v>9.4464865588000002</v>
      </c>
      <c r="AC34" s="279">
        <v>9.4733184804999997</v>
      </c>
      <c r="AD34" s="279">
        <v>9.4790537963999988</v>
      </c>
      <c r="AE34" s="279">
        <v>9.5444185699999977</v>
      </c>
      <c r="AF34" s="279">
        <v>9.5723182179999977</v>
      </c>
      <c r="AG34" s="279">
        <v>9.6409314999999989</v>
      </c>
      <c r="AH34" s="279">
        <v>0.78198450409999998</v>
      </c>
      <c r="AI34" s="279">
        <v>0.93799205450000012</v>
      </c>
      <c r="AJ34" s="279">
        <v>0.78651781209999994</v>
      </c>
      <c r="AK34" s="279">
        <v>0.76992389400000016</v>
      </c>
      <c r="AL34" s="279">
        <v>0.77566289300000002</v>
      </c>
      <c r="AM34" s="279">
        <v>0.73966384600000012</v>
      </c>
      <c r="AN34" s="279">
        <v>0.67381712299999996</v>
      </c>
      <c r="AO34" s="279">
        <v>0.67489844199999993</v>
      </c>
      <c r="AP34" s="279">
        <v>0.65831617599999992</v>
      </c>
      <c r="AQ34" s="279">
        <v>0.64529512899999997</v>
      </c>
      <c r="AR34" s="279">
        <v>0.42509359989999995</v>
      </c>
      <c r="AS34" s="279">
        <v>0.42370200489999998</v>
      </c>
      <c r="AT34" s="279">
        <v>0.41868995099999995</v>
      </c>
      <c r="AU34" s="279">
        <v>0.3654930670999999</v>
      </c>
      <c r="AV34" s="279">
        <v>0.36826158399999998</v>
      </c>
      <c r="AW34" s="279">
        <v>0.37428152800000003</v>
      </c>
      <c r="AX34" s="279">
        <v>0.31507252919999995</v>
      </c>
      <c r="AY34" s="279">
        <v>0.31197712319999993</v>
      </c>
      <c r="AZ34" s="279">
        <v>0.31143960420000005</v>
      </c>
      <c r="BA34" s="279">
        <v>0.31067249360000004</v>
      </c>
    </row>
    <row r="35" spans="17:53">
      <c r="Q35" s="235" t="s">
        <v>132</v>
      </c>
      <c r="R35" s="237"/>
      <c r="S35" s="279">
        <v>120.244367954</v>
      </c>
      <c r="T35" s="279">
        <v>130.04897540689984</v>
      </c>
      <c r="U35" s="279">
        <v>117.83236449617991</v>
      </c>
      <c r="V35" s="279">
        <v>104.50738150394993</v>
      </c>
      <c r="W35" s="279">
        <v>98.321194061060055</v>
      </c>
      <c r="X35" s="279">
        <v>88.373014040159902</v>
      </c>
      <c r="Y35" s="279">
        <v>77.420954052859969</v>
      </c>
      <c r="Z35" s="279">
        <v>77.505804821899929</v>
      </c>
      <c r="AA35" s="279">
        <v>97.399067586159958</v>
      </c>
      <c r="AB35" s="279">
        <v>114.74714247677986</v>
      </c>
      <c r="AC35" s="279">
        <v>110.01408161409998</v>
      </c>
      <c r="AD35" s="279">
        <v>109.5815161794001</v>
      </c>
      <c r="AE35" s="279">
        <v>107.83777770228996</v>
      </c>
      <c r="AF35" s="279">
        <v>102.81768856900005</v>
      </c>
      <c r="AG35" s="279">
        <v>105.36405344220002</v>
      </c>
      <c r="AH35" s="279">
        <v>94.892075344000034</v>
      </c>
      <c r="AI35" s="279">
        <v>76.809654769739993</v>
      </c>
      <c r="AJ35" s="279">
        <v>59.857331185239993</v>
      </c>
      <c r="AK35" s="279">
        <v>51.376850354039981</v>
      </c>
      <c r="AL35" s="279">
        <v>51.817932867699994</v>
      </c>
      <c r="AM35" s="279">
        <v>42.000283050265999</v>
      </c>
      <c r="AN35" s="279">
        <v>38.777160279900002</v>
      </c>
      <c r="AO35" s="279">
        <v>31.515891566099992</v>
      </c>
      <c r="AP35" s="279">
        <v>27.715299661199996</v>
      </c>
      <c r="AQ35" s="279">
        <v>23.729771221980005</v>
      </c>
      <c r="AR35" s="279">
        <v>24.295394419000012</v>
      </c>
      <c r="AS35" s="279">
        <v>24.509772726999998</v>
      </c>
      <c r="AT35" s="279">
        <v>22.582677562000004</v>
      </c>
      <c r="AU35" s="279">
        <v>22.770295834599995</v>
      </c>
      <c r="AV35" s="279">
        <v>23.727674206900002</v>
      </c>
      <c r="AW35" s="279">
        <v>24.41490229639999</v>
      </c>
      <c r="AX35" s="279">
        <v>22.43396849300002</v>
      </c>
      <c r="AY35" s="279">
        <v>20.83880618500001</v>
      </c>
      <c r="AZ35" s="279">
        <v>19.868244140000002</v>
      </c>
      <c r="BA35" s="279">
        <v>18.095752021199999</v>
      </c>
    </row>
    <row r="36" spans="17:53">
      <c r="Q36" s="235" t="s">
        <v>133</v>
      </c>
      <c r="R36" s="237"/>
      <c r="S36" s="279">
        <v>23.985874752000001</v>
      </c>
      <c r="T36" s="279">
        <v>2.8566036750999495</v>
      </c>
      <c r="U36" s="279">
        <v>2.1610524838200007</v>
      </c>
      <c r="V36" s="279">
        <v>1.3592965877000001</v>
      </c>
      <c r="W36" s="279">
        <v>1.2548802850000005</v>
      </c>
      <c r="X36" s="279">
        <v>1.0898632219999997</v>
      </c>
      <c r="Y36" s="279">
        <v>1.2725607899000002</v>
      </c>
      <c r="Z36" s="279">
        <v>0.89252300400000029</v>
      </c>
      <c r="AA36" s="279">
        <v>0</v>
      </c>
      <c r="AB36" s="279">
        <v>0</v>
      </c>
      <c r="AC36" s="279">
        <v>0</v>
      </c>
      <c r="AD36" s="279">
        <v>0</v>
      </c>
      <c r="AE36" s="279">
        <v>0</v>
      </c>
      <c r="AF36" s="279">
        <v>0</v>
      </c>
      <c r="AG36" s="279">
        <v>0</v>
      </c>
      <c r="AH36" s="279">
        <v>0</v>
      </c>
      <c r="AI36" s="279">
        <v>0</v>
      </c>
      <c r="AJ36" s="279">
        <v>0</v>
      </c>
      <c r="AK36" s="279">
        <v>0</v>
      </c>
      <c r="AL36" s="279">
        <v>0</v>
      </c>
      <c r="AM36" s="279">
        <v>0</v>
      </c>
      <c r="AN36" s="279">
        <v>0</v>
      </c>
      <c r="AO36" s="279">
        <v>0</v>
      </c>
      <c r="AP36" s="279">
        <v>0</v>
      </c>
      <c r="AQ36" s="279">
        <v>0</v>
      </c>
      <c r="AR36" s="279">
        <v>0</v>
      </c>
      <c r="AS36" s="279">
        <v>0</v>
      </c>
      <c r="AT36" s="279">
        <v>0</v>
      </c>
      <c r="AU36" s="279">
        <v>0</v>
      </c>
      <c r="AV36" s="279">
        <v>0</v>
      </c>
      <c r="AW36" s="279">
        <v>0</v>
      </c>
      <c r="AX36" s="279">
        <v>0</v>
      </c>
      <c r="AY36" s="279">
        <v>0</v>
      </c>
      <c r="AZ36" s="279">
        <v>0</v>
      </c>
      <c r="BA36" s="279">
        <v>0</v>
      </c>
    </row>
    <row r="37" spans="17:53">
      <c r="Q37" s="235" t="s">
        <v>134</v>
      </c>
      <c r="R37" s="237"/>
      <c r="S37" s="279">
        <v>2.9134503779999998</v>
      </c>
      <c r="T37" s="279">
        <v>6.4498725130000034</v>
      </c>
      <c r="U37" s="279">
        <v>6.4498724729999966</v>
      </c>
      <c r="V37" s="279">
        <v>6.4498724410000037</v>
      </c>
      <c r="W37" s="279">
        <v>6.7886348190000003</v>
      </c>
      <c r="X37" s="279">
        <v>6.788634762</v>
      </c>
      <c r="Y37" s="279">
        <v>6.7886348550000015</v>
      </c>
      <c r="Z37" s="279">
        <v>6.7924971609999929</v>
      </c>
      <c r="AA37" s="279">
        <v>6.7924972570000017</v>
      </c>
      <c r="AB37" s="279">
        <v>6.792497282000002</v>
      </c>
      <c r="AC37" s="279">
        <v>6.7924964989999896</v>
      </c>
      <c r="AD37" s="279">
        <v>6.792496366</v>
      </c>
      <c r="AE37" s="279">
        <v>6.7924973400000006</v>
      </c>
      <c r="AF37" s="279">
        <v>6.7924950910000028</v>
      </c>
      <c r="AG37" s="279">
        <v>6.7891728580000041</v>
      </c>
      <c r="AH37" s="279">
        <v>6.7903205550000001</v>
      </c>
      <c r="AI37" s="279">
        <v>6.7924972530000023</v>
      </c>
      <c r="AJ37" s="279">
        <v>6.7924964080000061</v>
      </c>
      <c r="AK37" s="279">
        <v>6.7924973230000107</v>
      </c>
      <c r="AL37" s="279">
        <v>6.7924972579999974</v>
      </c>
      <c r="AM37" s="279">
        <v>6.792497336999995</v>
      </c>
      <c r="AN37" s="279">
        <v>6.792497241000004</v>
      </c>
      <c r="AO37" s="279">
        <v>6.7924972419999925</v>
      </c>
      <c r="AP37" s="279">
        <v>6.7924972599999913</v>
      </c>
      <c r="AQ37" s="279">
        <v>6.7924364239999981</v>
      </c>
      <c r="AR37" s="279">
        <v>6.792477192999991</v>
      </c>
      <c r="AS37" s="279">
        <v>6.7924973070000059</v>
      </c>
      <c r="AT37" s="279">
        <v>6.7924364789999991</v>
      </c>
      <c r="AU37" s="279">
        <v>6.7924356830000026</v>
      </c>
      <c r="AV37" s="279">
        <v>6.792468568999996</v>
      </c>
      <c r="AW37" s="279">
        <v>6.7924882929999972</v>
      </c>
      <c r="AX37" s="279">
        <v>6.7924365109999947</v>
      </c>
      <c r="AY37" s="279">
        <v>6.7924364710000011</v>
      </c>
      <c r="AZ37" s="279">
        <v>6.792436457999993</v>
      </c>
      <c r="BA37" s="279">
        <v>6.7892589959999921</v>
      </c>
    </row>
    <row r="38" spans="17:53">
      <c r="Q38" s="235" t="s">
        <v>135</v>
      </c>
      <c r="R38" s="237"/>
      <c r="S38" s="279">
        <v>14.974312499999998</v>
      </c>
      <c r="T38" s="279">
        <v>27.058970590000001</v>
      </c>
      <c r="U38" s="279">
        <v>27.756604813999999</v>
      </c>
      <c r="V38" s="279">
        <v>36.446551460000002</v>
      </c>
      <c r="W38" s="279">
        <v>35.203681005999997</v>
      </c>
      <c r="X38" s="279">
        <v>40.138550866000003</v>
      </c>
      <c r="Y38" s="279">
        <v>53.663706019999999</v>
      </c>
      <c r="Z38" s="279">
        <v>50.829656409000002</v>
      </c>
      <c r="AA38" s="279">
        <v>39.971835359000004</v>
      </c>
      <c r="AB38" s="279">
        <v>14.729740464000001</v>
      </c>
      <c r="AC38" s="279">
        <v>10.700825198</v>
      </c>
      <c r="AD38" s="279">
        <v>6.6219931719999998</v>
      </c>
      <c r="AE38" s="279">
        <v>11.656647739</v>
      </c>
      <c r="AF38" s="279">
        <v>7.5624499969999999</v>
      </c>
      <c r="AG38" s="279">
        <v>-2.203376676</v>
      </c>
      <c r="AH38" s="279">
        <v>4.3638217040000002</v>
      </c>
      <c r="AI38" s="279">
        <v>12.093754291</v>
      </c>
      <c r="AJ38" s="279">
        <v>21.186038454999998</v>
      </c>
      <c r="AK38" s="279">
        <v>27.246930978999998</v>
      </c>
      <c r="AL38" s="279">
        <v>29.728873116999999</v>
      </c>
      <c r="AM38" s="279">
        <v>35.682241509000001</v>
      </c>
      <c r="AN38" s="279">
        <v>42.468652229</v>
      </c>
      <c r="AO38" s="279">
        <v>45.111611961000001</v>
      </c>
      <c r="AP38" s="279">
        <v>52.962576421000001</v>
      </c>
      <c r="AQ38" s="279">
        <v>52.900223533000002</v>
      </c>
      <c r="AR38" s="279">
        <v>52.900223533000002</v>
      </c>
      <c r="AS38" s="279">
        <v>52.900223533000002</v>
      </c>
      <c r="AT38" s="279">
        <v>52.900223533000002</v>
      </c>
      <c r="AU38" s="279">
        <v>52.900223533000002</v>
      </c>
      <c r="AV38" s="279">
        <v>52.900223533000002</v>
      </c>
      <c r="AW38" s="279">
        <v>52.900223533000002</v>
      </c>
      <c r="AX38" s="279">
        <v>52.900223533000002</v>
      </c>
      <c r="AY38" s="279">
        <v>52.900223533000002</v>
      </c>
      <c r="AZ38" s="279">
        <v>52.900223533000002</v>
      </c>
      <c r="BA38" s="279">
        <v>52.900223533000002</v>
      </c>
    </row>
    <row r="39" spans="17:53">
      <c r="Q39" s="235" t="s">
        <v>136</v>
      </c>
      <c r="R39" s="237"/>
      <c r="S39" s="279">
        <v>9.3439300000000005E-4</v>
      </c>
      <c r="T39" s="279">
        <v>5.2555339E-2</v>
      </c>
      <c r="U39" s="279">
        <v>5.2555339E-2</v>
      </c>
      <c r="V39" s="279">
        <v>8.7592231999999992E-2</v>
      </c>
      <c r="W39" s="279">
        <v>8.7592231999999992E-2</v>
      </c>
      <c r="X39" s="279">
        <v>8.7592231999999992E-2</v>
      </c>
      <c r="Y39" s="279">
        <v>8.7592231999999992E-2</v>
      </c>
      <c r="Z39" s="279">
        <v>8.7592231999999992E-2</v>
      </c>
      <c r="AA39" s="279">
        <v>8.7592231999999992E-2</v>
      </c>
      <c r="AB39" s="279">
        <v>1.3138833769999996</v>
      </c>
      <c r="AC39" s="279">
        <v>1.3138833769999996</v>
      </c>
      <c r="AD39" s="279">
        <v>1.8254219919999999</v>
      </c>
      <c r="AE39" s="279">
        <v>2.1162281819999995</v>
      </c>
      <c r="AF39" s="279">
        <v>3.0026615220000004</v>
      </c>
      <c r="AG39" s="279">
        <v>3.1778459620000001</v>
      </c>
      <c r="AH39" s="279">
        <v>3.1778459620000001</v>
      </c>
      <c r="AI39" s="279">
        <v>3.1778459620000001</v>
      </c>
      <c r="AJ39" s="279">
        <v>3.1778459620000001</v>
      </c>
      <c r="AK39" s="279">
        <v>3.1778459620000001</v>
      </c>
      <c r="AL39" s="279">
        <v>3.1776675399999998</v>
      </c>
      <c r="AM39" s="279">
        <v>3.1777223020000007</v>
      </c>
      <c r="AN39" s="279">
        <v>3.1775541740000004</v>
      </c>
      <c r="AO39" s="279">
        <v>4.9290388270000021</v>
      </c>
      <c r="AP39" s="279">
        <v>6.6806697330000011</v>
      </c>
      <c r="AQ39" s="279">
        <v>8.4318771910000034</v>
      </c>
      <c r="AR39" s="279">
        <v>8.4320744050000016</v>
      </c>
      <c r="AS39" s="279">
        <v>10.183542955</v>
      </c>
      <c r="AT39" s="279">
        <v>10.183286868</v>
      </c>
      <c r="AU39" s="279">
        <v>11.909924916999998</v>
      </c>
      <c r="AV39" s="279">
        <v>11.910172725000001</v>
      </c>
      <c r="AW39" s="279">
        <v>13.661243476999996</v>
      </c>
      <c r="AX39" s="279">
        <v>13.660637693000002</v>
      </c>
      <c r="AY39" s="279">
        <v>15.411035203999999</v>
      </c>
      <c r="AZ39" s="279">
        <v>16.811424531</v>
      </c>
      <c r="BA39" s="279">
        <v>20.311886073000004</v>
      </c>
    </row>
    <row r="40" spans="17:53">
      <c r="Q40" s="235" t="s">
        <v>137</v>
      </c>
      <c r="R40" s="237"/>
      <c r="S40" s="279">
        <v>67.094234833999991</v>
      </c>
      <c r="T40" s="279">
        <v>61.383324299999998</v>
      </c>
      <c r="U40" s="279">
        <v>61.332162799999978</v>
      </c>
      <c r="V40" s="279">
        <v>61.286881399999992</v>
      </c>
      <c r="W40" s="279">
        <v>61.246906299999985</v>
      </c>
      <c r="X40" s="279">
        <v>61.100577599999987</v>
      </c>
      <c r="Y40" s="279">
        <v>54.707574799999975</v>
      </c>
      <c r="Z40" s="279">
        <v>48.421592199999964</v>
      </c>
      <c r="AA40" s="279">
        <v>32.251132200000001</v>
      </c>
      <c r="AB40" s="279">
        <v>32.073683700000004</v>
      </c>
      <c r="AC40" s="279">
        <v>32.091415600000005</v>
      </c>
      <c r="AD40" s="279">
        <v>32.152323900000006</v>
      </c>
      <c r="AE40" s="279">
        <v>24.707336599999998</v>
      </c>
      <c r="AF40" s="279">
        <v>28.471207599999993</v>
      </c>
      <c r="AG40" s="279">
        <v>30.758711600000002</v>
      </c>
      <c r="AH40" s="279">
        <v>43.058029999999988</v>
      </c>
      <c r="AI40" s="279">
        <v>52.545746300000012</v>
      </c>
      <c r="AJ40" s="279">
        <v>63.81756009999998</v>
      </c>
      <c r="AK40" s="279">
        <v>63.233668800000011</v>
      </c>
      <c r="AL40" s="279">
        <v>74.965410899999995</v>
      </c>
      <c r="AM40" s="279">
        <v>81.300425499999989</v>
      </c>
      <c r="AN40" s="279">
        <v>80.629572599999975</v>
      </c>
      <c r="AO40" s="279">
        <v>87.470325099999968</v>
      </c>
      <c r="AP40" s="279">
        <v>85.573558099999985</v>
      </c>
      <c r="AQ40" s="279">
        <v>92.388007399999978</v>
      </c>
      <c r="AR40" s="279">
        <v>94.360106099999996</v>
      </c>
      <c r="AS40" s="279">
        <v>94.593369500000009</v>
      </c>
      <c r="AT40" s="279">
        <v>99.517892900000078</v>
      </c>
      <c r="AU40" s="279">
        <v>99.700919900000002</v>
      </c>
      <c r="AV40" s="279">
        <v>100.60469760000004</v>
      </c>
      <c r="AW40" s="279">
        <v>100.78064799999996</v>
      </c>
      <c r="AX40" s="279">
        <v>106.18971269999996</v>
      </c>
      <c r="AY40" s="279">
        <v>110.16076069999997</v>
      </c>
      <c r="AZ40" s="279">
        <v>114.74012849999998</v>
      </c>
      <c r="BA40" s="279">
        <v>119.2796395</v>
      </c>
    </row>
    <row r="41" spans="17:53">
      <c r="Q41" s="235" t="s">
        <v>138</v>
      </c>
      <c r="R41" s="237"/>
      <c r="S41" s="279">
        <v>14.126736077999999</v>
      </c>
      <c r="T41" s="279">
        <v>14.937526212</v>
      </c>
      <c r="U41" s="279">
        <v>22.338691601999994</v>
      </c>
      <c r="V41" s="279">
        <v>24.733322071999989</v>
      </c>
      <c r="W41" s="279">
        <v>28.255515152000012</v>
      </c>
      <c r="X41" s="279">
        <v>32.149818751999966</v>
      </c>
      <c r="Y41" s="279">
        <v>32.262846671999988</v>
      </c>
      <c r="Z41" s="279">
        <v>35.432552722000011</v>
      </c>
      <c r="AA41" s="279">
        <v>39.327337002</v>
      </c>
      <c r="AB41" s="279">
        <v>43.307078381999979</v>
      </c>
      <c r="AC41" s="279">
        <v>51.799458131999998</v>
      </c>
      <c r="AD41" s="279">
        <v>53.58408399200006</v>
      </c>
      <c r="AE41" s="279">
        <v>56.961775092000003</v>
      </c>
      <c r="AF41" s="279">
        <v>60.023554982000014</v>
      </c>
      <c r="AG41" s="279">
        <v>62.094789181999928</v>
      </c>
      <c r="AH41" s="279">
        <v>64.288462062000008</v>
      </c>
      <c r="AI41" s="279">
        <v>68.027782052000006</v>
      </c>
      <c r="AJ41" s="279">
        <v>68.021091222000024</v>
      </c>
      <c r="AK41" s="279">
        <v>73.842468012000012</v>
      </c>
      <c r="AL41" s="279">
        <v>73.836653161999848</v>
      </c>
      <c r="AM41" s="279">
        <v>75.913325772000093</v>
      </c>
      <c r="AN41" s="279">
        <v>75.896788941999972</v>
      </c>
      <c r="AO41" s="279">
        <v>75.866837123999872</v>
      </c>
      <c r="AP41" s="279">
        <v>75.789602267000092</v>
      </c>
      <c r="AQ41" s="279">
        <v>75.759429023000024</v>
      </c>
      <c r="AR41" s="279">
        <v>75.76882573799999</v>
      </c>
      <c r="AS41" s="279">
        <v>75.761662283999982</v>
      </c>
      <c r="AT41" s="279">
        <v>75.759368516000109</v>
      </c>
      <c r="AU41" s="279">
        <v>75.745590238000005</v>
      </c>
      <c r="AV41" s="279">
        <v>75.751537950999918</v>
      </c>
      <c r="AW41" s="279">
        <v>75.744576488000135</v>
      </c>
      <c r="AX41" s="279">
        <v>75.747037612000071</v>
      </c>
      <c r="AY41" s="279">
        <v>75.739555526000117</v>
      </c>
      <c r="AZ41" s="279">
        <v>75.72531926200007</v>
      </c>
      <c r="BA41" s="279">
        <v>75.673624006000097</v>
      </c>
    </row>
    <row r="42" spans="17:53">
      <c r="Q42" s="235" t="s">
        <v>139</v>
      </c>
      <c r="R42" s="237"/>
      <c r="S42" s="279">
        <v>9.0649836250000018</v>
      </c>
      <c r="T42" s="279">
        <v>14.390763009199983</v>
      </c>
      <c r="U42" s="279">
        <v>16.14940653319999</v>
      </c>
      <c r="V42" s="279">
        <v>16.435956329199993</v>
      </c>
      <c r="W42" s="279">
        <v>16.673707867199994</v>
      </c>
      <c r="X42" s="279">
        <v>16.791202016199993</v>
      </c>
      <c r="Y42" s="279">
        <v>17.256098604199991</v>
      </c>
      <c r="Z42" s="279">
        <v>18.522128634200012</v>
      </c>
      <c r="AA42" s="279">
        <v>20.731268606200025</v>
      </c>
      <c r="AB42" s="279">
        <v>21.690728484200026</v>
      </c>
      <c r="AC42" s="279">
        <v>22.690158026200038</v>
      </c>
      <c r="AD42" s="279">
        <v>22.865089026200028</v>
      </c>
      <c r="AE42" s="279">
        <v>22.873608619200052</v>
      </c>
      <c r="AF42" s="279">
        <v>22.997878474200022</v>
      </c>
      <c r="AG42" s="279">
        <v>23.098195397199998</v>
      </c>
      <c r="AH42" s="279">
        <v>23.102756446199976</v>
      </c>
      <c r="AI42" s="279">
        <v>23.056689422199991</v>
      </c>
      <c r="AJ42" s="279">
        <v>23.10095691220004</v>
      </c>
      <c r="AK42" s="279">
        <v>23.047393675200034</v>
      </c>
      <c r="AL42" s="279">
        <v>23.056520925200012</v>
      </c>
      <c r="AM42" s="279">
        <v>23.021520239200033</v>
      </c>
      <c r="AN42" s="279">
        <v>22.994435751200022</v>
      </c>
      <c r="AO42" s="279">
        <v>22.955813050200067</v>
      </c>
      <c r="AP42" s="279">
        <v>22.925967162200021</v>
      </c>
      <c r="AQ42" s="279">
        <v>22.96341129819999</v>
      </c>
      <c r="AR42" s="279">
        <v>22.981335046199998</v>
      </c>
      <c r="AS42" s="279">
        <v>22.975506519200007</v>
      </c>
      <c r="AT42" s="279">
        <v>22.98134072720001</v>
      </c>
      <c r="AU42" s="279">
        <v>22.977815094200032</v>
      </c>
      <c r="AV42" s="279">
        <v>22.977172017200015</v>
      </c>
      <c r="AW42" s="279">
        <v>22.972353781200017</v>
      </c>
      <c r="AX42" s="279">
        <v>22.986907497199976</v>
      </c>
      <c r="AY42" s="279">
        <v>22.980112922200007</v>
      </c>
      <c r="AZ42" s="279">
        <v>22.975577246200039</v>
      </c>
      <c r="BA42" s="279">
        <v>22.948029485200028</v>
      </c>
    </row>
    <row r="43" spans="17:53">
      <c r="Q43" s="235" t="s">
        <v>140</v>
      </c>
      <c r="R43" s="237"/>
      <c r="S43" s="279">
        <v>0</v>
      </c>
      <c r="T43" s="279">
        <v>0</v>
      </c>
      <c r="U43" s="279">
        <v>0</v>
      </c>
      <c r="V43" s="279">
        <v>0</v>
      </c>
      <c r="W43" s="279">
        <v>0</v>
      </c>
      <c r="X43" s="279">
        <v>0</v>
      </c>
      <c r="Y43" s="279">
        <v>0</v>
      </c>
      <c r="Z43" s="279">
        <v>0</v>
      </c>
      <c r="AA43" s="279">
        <v>5.73891833E-2</v>
      </c>
      <c r="AB43" s="279">
        <v>5.73891833E-2</v>
      </c>
      <c r="AC43" s="279">
        <v>5.73891833E-2</v>
      </c>
      <c r="AD43" s="279">
        <v>5.73891833E-2</v>
      </c>
      <c r="AE43" s="279">
        <v>5.73891833E-2</v>
      </c>
      <c r="AF43" s="279">
        <v>5.73891833E-2</v>
      </c>
      <c r="AG43" s="279">
        <v>5.73891833E-2</v>
      </c>
      <c r="AH43" s="279">
        <v>5.73891833E-2</v>
      </c>
      <c r="AI43" s="279">
        <v>5.73891833E-2</v>
      </c>
      <c r="AJ43" s="279">
        <v>5.73891833E-2</v>
      </c>
      <c r="AK43" s="279">
        <v>5.73891833E-2</v>
      </c>
      <c r="AL43" s="279">
        <v>5.7154925299999999E-2</v>
      </c>
      <c r="AM43" s="279">
        <v>5.7154925299999999E-2</v>
      </c>
      <c r="AN43" s="279">
        <v>5.7154925299999999E-2</v>
      </c>
      <c r="AO43" s="279">
        <v>5.7154925299999999E-2</v>
      </c>
      <c r="AP43" s="279">
        <v>5.7003803800000009E-2</v>
      </c>
      <c r="AQ43" s="279">
        <v>5.6793889800000004E-2</v>
      </c>
      <c r="AR43" s="279">
        <v>5.6793889800000004E-2</v>
      </c>
      <c r="AS43" s="279">
        <v>5.6793889800000004E-2</v>
      </c>
      <c r="AT43" s="279">
        <v>5.6754519800000014E-2</v>
      </c>
      <c r="AU43" s="279">
        <v>5.6523060800000004E-2</v>
      </c>
      <c r="AV43" s="279">
        <v>5.6523060800000004E-2</v>
      </c>
      <c r="AW43" s="279">
        <v>5.6436414800000008E-2</v>
      </c>
      <c r="AX43" s="279">
        <v>5.6436414800000008E-2</v>
      </c>
      <c r="AY43" s="279">
        <v>5.6523060800000004E-2</v>
      </c>
      <c r="AZ43" s="279">
        <v>5.6523060800000004E-2</v>
      </c>
      <c r="BA43" s="279">
        <v>5.6436414800000008E-2</v>
      </c>
    </row>
    <row r="44" spans="17:53">
      <c r="Q44" s="235" t="s">
        <v>141</v>
      </c>
      <c r="R44" s="237"/>
      <c r="S44" s="279">
        <v>0</v>
      </c>
      <c r="T44" s="279">
        <v>8.6399999999999997E-4</v>
      </c>
      <c r="U44" s="279">
        <v>1.9572244000000002E-3</v>
      </c>
      <c r="V44" s="279">
        <v>9.0277140000000009E-3</v>
      </c>
      <c r="W44" s="279">
        <v>3.6088158500000002E-2</v>
      </c>
      <c r="X44" s="279">
        <v>3.29547772E-2</v>
      </c>
      <c r="Y44" s="279">
        <v>3.5769600000000006E-2</v>
      </c>
      <c r="Z44" s="279">
        <v>4.4644130900000002E-2</v>
      </c>
      <c r="AA44" s="279">
        <v>3.0672361999999998E-2</v>
      </c>
      <c r="AB44" s="279">
        <v>9.8110572000000007E-3</v>
      </c>
      <c r="AC44" s="279">
        <v>2.0217517099999999E-2</v>
      </c>
      <c r="AD44" s="279">
        <v>1.7121924400000002E-2</v>
      </c>
      <c r="AE44" s="279">
        <v>2.1102300819999999E-2</v>
      </c>
      <c r="AF44" s="279">
        <v>1.9190486099999994E-2</v>
      </c>
      <c r="AG44" s="279">
        <v>2.9265840399999996E-2</v>
      </c>
      <c r="AH44" s="279">
        <v>2.0243361699999997E-2</v>
      </c>
      <c r="AI44" s="279">
        <v>2.2970270899999999E-2</v>
      </c>
      <c r="AJ44" s="279">
        <v>2.45688952E-2</v>
      </c>
      <c r="AK44" s="279">
        <v>2.0547506000000004E-2</v>
      </c>
      <c r="AL44" s="279">
        <v>2.8287862E-2</v>
      </c>
      <c r="AM44" s="279">
        <v>1.1476105149999999E-2</v>
      </c>
      <c r="AN44" s="279">
        <v>1.6037856999999999E-2</v>
      </c>
      <c r="AO44" s="279">
        <v>1.8878400000000004E-2</v>
      </c>
      <c r="AP44" s="279">
        <v>1.53312311E-2</v>
      </c>
      <c r="AQ44" s="279">
        <v>1.2312E-2</v>
      </c>
      <c r="AR44" s="279">
        <v>1.03204427E-2</v>
      </c>
      <c r="AS44" s="279">
        <v>1.0414498100000001E-2</v>
      </c>
      <c r="AT44" s="279">
        <v>8.8739797999999991E-3</v>
      </c>
      <c r="AU44" s="279">
        <v>9.709199600000001E-3</v>
      </c>
      <c r="AV44" s="279">
        <v>1.1588399399999999E-2</v>
      </c>
      <c r="AW44" s="279">
        <v>1.3467600199999999E-2</v>
      </c>
      <c r="AX44" s="279">
        <v>1.2214799600000001E-2</v>
      </c>
      <c r="AY44" s="279">
        <v>1.0335599800000001E-2</v>
      </c>
      <c r="AZ44" s="279">
        <v>1.03355992E-2</v>
      </c>
      <c r="BA44" s="279">
        <v>8.4398483999999982E-3</v>
      </c>
    </row>
    <row r="45" spans="17:53">
      <c r="Q45" s="235" t="s">
        <v>142</v>
      </c>
      <c r="R45" s="237"/>
      <c r="S45" s="279"/>
      <c r="T45" s="279">
        <v>0.23901012999999999</v>
      </c>
      <c r="U45" s="279">
        <v>0.23861718999999998</v>
      </c>
      <c r="V45" s="279">
        <v>0.23828973000000001</v>
      </c>
      <c r="W45" s="279">
        <v>0.23801458999999997</v>
      </c>
      <c r="X45" s="279">
        <v>0.23727463999999998</v>
      </c>
      <c r="Y45" s="279">
        <v>0.23792952999999997</v>
      </c>
      <c r="Z45" s="279">
        <v>0.23747108999999997</v>
      </c>
      <c r="AA45" s="279">
        <v>0.23763482999999996</v>
      </c>
      <c r="AB45" s="279">
        <v>0.23691440999999996</v>
      </c>
      <c r="AC45" s="279">
        <v>0.23707813999999997</v>
      </c>
      <c r="AD45" s="279">
        <v>0.23720910999999997</v>
      </c>
      <c r="AE45" s="279">
        <v>0.23720912</v>
      </c>
      <c r="AF45" s="279">
        <v>0.23730734999999997</v>
      </c>
      <c r="AG45" s="279">
        <v>0.23799504000000002</v>
      </c>
      <c r="AH45" s="279">
        <v>0.23799503</v>
      </c>
      <c r="AI45" s="279">
        <v>0.23773306</v>
      </c>
      <c r="AJ45" s="279">
        <v>0.23776581000000002</v>
      </c>
      <c r="AK45" s="279">
        <v>0.23763483000000002</v>
      </c>
      <c r="AL45" s="279">
        <v>0.23756933</v>
      </c>
      <c r="AM45" s="279">
        <v>0.23714365000000004</v>
      </c>
      <c r="AN45" s="279">
        <v>0.23697989</v>
      </c>
      <c r="AO45" s="279">
        <v>0.23675070000000004</v>
      </c>
      <c r="AP45" s="279">
        <v>0.23652146999999998</v>
      </c>
      <c r="AQ45" s="279">
        <v>0.23665245000000004</v>
      </c>
      <c r="AR45" s="279">
        <v>0.23694717000000001</v>
      </c>
      <c r="AS45" s="279">
        <v>0.23668520000000004</v>
      </c>
      <c r="AT45" s="279">
        <v>0.23678344000000004</v>
      </c>
      <c r="AU45" s="279">
        <v>0.23664059000000001</v>
      </c>
      <c r="AV45" s="279">
        <v>0.23704539000000005</v>
      </c>
      <c r="AW45" s="279">
        <v>0.23675067000000002</v>
      </c>
      <c r="AX45" s="279">
        <v>0.23678732999999999</v>
      </c>
      <c r="AY45" s="279">
        <v>0.23681618000000004</v>
      </c>
      <c r="AZ45" s="279">
        <v>0.23678344999999995</v>
      </c>
      <c r="BA45" s="279">
        <v>0.23661970999999998</v>
      </c>
    </row>
    <row r="46" spans="17:53" ht="15">
      <c r="Q46" s="280" t="s">
        <v>147</v>
      </c>
      <c r="R46" s="240"/>
      <c r="S46" s="281">
        <f>SUM(S32:S45)</f>
        <v>275.801465554</v>
      </c>
      <c r="T46" s="281">
        <f t="shared" ref="T46:BA46" si="1">SUM(T32:T45)</f>
        <v>282.41016491619979</v>
      </c>
      <c r="U46" s="281">
        <f t="shared" si="1"/>
        <v>279.12027254169976</v>
      </c>
      <c r="V46" s="281">
        <f t="shared" si="1"/>
        <v>276.24973544584992</v>
      </c>
      <c r="W46" s="281">
        <f t="shared" si="1"/>
        <v>272.73355031375996</v>
      </c>
      <c r="X46" s="281">
        <f t="shared" si="1"/>
        <v>271.27276783345985</v>
      </c>
      <c r="Y46" s="281">
        <f t="shared" si="1"/>
        <v>268.33640489695983</v>
      </c>
      <c r="Z46" s="281">
        <f t="shared" si="1"/>
        <v>265.55759997099983</v>
      </c>
      <c r="AA46" s="281">
        <f t="shared" si="1"/>
        <v>264.00284538727004</v>
      </c>
      <c r="AB46" s="281">
        <f t="shared" si="1"/>
        <v>261.74502973727988</v>
      </c>
      <c r="AC46" s="281">
        <f t="shared" si="1"/>
        <v>262.48775960819995</v>
      </c>
      <c r="AD46" s="281">
        <f t="shared" si="1"/>
        <v>260.30188742770019</v>
      </c>
      <c r="AE46" s="281">
        <f t="shared" si="1"/>
        <v>259.77129031731005</v>
      </c>
      <c r="AF46" s="281">
        <f t="shared" si="1"/>
        <v>258.38118697860006</v>
      </c>
      <c r="AG46" s="281">
        <f t="shared" si="1"/>
        <v>256.28521779009992</v>
      </c>
      <c r="AH46" s="281">
        <f t="shared" si="1"/>
        <v>257.77625398329997</v>
      </c>
      <c r="AI46" s="281">
        <f t="shared" si="1"/>
        <v>260.11988692763998</v>
      </c>
      <c r="AJ46" s="281">
        <f t="shared" si="1"/>
        <v>262.94889847004004</v>
      </c>
      <c r="AK46" s="281">
        <f t="shared" si="1"/>
        <v>265.35118450654005</v>
      </c>
      <c r="AL46" s="281">
        <f t="shared" si="1"/>
        <v>266.97475110719984</v>
      </c>
      <c r="AM46" s="281">
        <f t="shared" si="1"/>
        <v>271.17000764591609</v>
      </c>
      <c r="AN46" s="281">
        <f t="shared" si="1"/>
        <v>273.91572243039997</v>
      </c>
      <c r="AO46" s="281">
        <f t="shared" si="1"/>
        <v>277.7693957425999</v>
      </c>
      <c r="AP46" s="281">
        <f t="shared" si="1"/>
        <v>281.4836382484001</v>
      </c>
      <c r="AQ46" s="281">
        <f t="shared" si="1"/>
        <v>285.79892449598009</v>
      </c>
      <c r="AR46" s="281">
        <f t="shared" si="1"/>
        <v>288.12655638860002</v>
      </c>
      <c r="AS46" s="281">
        <f t="shared" si="1"/>
        <v>290.34915862700001</v>
      </c>
      <c r="AT46" s="281">
        <f t="shared" si="1"/>
        <v>293.2195529478002</v>
      </c>
      <c r="AU46" s="281">
        <f t="shared" si="1"/>
        <v>295.27320439430002</v>
      </c>
      <c r="AV46" s="281">
        <f t="shared" si="1"/>
        <v>297.20997482829995</v>
      </c>
      <c r="AW46" s="281">
        <f t="shared" si="1"/>
        <v>299.25935485460002</v>
      </c>
      <c r="AX46" s="281">
        <f t="shared" si="1"/>
        <v>302.55293984079998</v>
      </c>
      <c r="AY46" s="281">
        <f t="shared" si="1"/>
        <v>306.60117303400011</v>
      </c>
      <c r="AZ46" s="281">
        <f t="shared" si="1"/>
        <v>311.5983788974001</v>
      </c>
      <c r="BA46" s="281">
        <f t="shared" si="1"/>
        <v>317.80192385420008</v>
      </c>
    </row>
    <row r="47" spans="17:53"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</row>
    <row r="48" spans="17:53"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</row>
    <row r="49" spans="17:53"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</row>
    <row r="50" spans="17:53"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  <c r="AO50" s="233"/>
      <c r="AP50" s="233"/>
      <c r="AQ50" s="233"/>
    </row>
    <row r="51" spans="17:53" ht="15"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  <c r="AO51" s="233"/>
      <c r="AP51" s="233"/>
      <c r="AQ51" s="233"/>
      <c r="BA51" s="282"/>
    </row>
    <row r="52" spans="17:53" ht="15">
      <c r="Q52" s="224" t="s">
        <v>553</v>
      </c>
    </row>
    <row r="54" spans="17:53" ht="15">
      <c r="Q54" s="150" t="s">
        <v>148</v>
      </c>
      <c r="R54" s="149">
        <v>2015</v>
      </c>
      <c r="S54" s="149">
        <v>2016</v>
      </c>
      <c r="T54" s="149">
        <v>2017</v>
      </c>
      <c r="U54" s="149">
        <v>2018</v>
      </c>
      <c r="V54" s="149">
        <v>2019</v>
      </c>
      <c r="W54" s="149">
        <v>2020</v>
      </c>
      <c r="X54" s="149">
        <v>2021</v>
      </c>
      <c r="Y54" s="149">
        <v>2022</v>
      </c>
      <c r="Z54" s="149">
        <v>2023</v>
      </c>
      <c r="AA54" s="149">
        <v>2024</v>
      </c>
      <c r="AB54" s="149">
        <v>2025</v>
      </c>
      <c r="AC54" s="149">
        <v>2026</v>
      </c>
      <c r="AD54" s="149">
        <v>2027</v>
      </c>
      <c r="AE54" s="149">
        <v>2028</v>
      </c>
      <c r="AF54" s="149">
        <v>2029</v>
      </c>
      <c r="AG54" s="149">
        <v>2030</v>
      </c>
      <c r="AH54" s="149">
        <v>2031</v>
      </c>
      <c r="AI54" s="149">
        <v>2032</v>
      </c>
      <c r="AJ54" s="149">
        <v>2033</v>
      </c>
      <c r="AK54" s="149">
        <v>2034</v>
      </c>
      <c r="AL54" s="149">
        <v>2035</v>
      </c>
      <c r="AM54" s="149">
        <v>2036</v>
      </c>
      <c r="AN54" s="149">
        <v>2037</v>
      </c>
      <c r="AO54" s="149">
        <v>2038</v>
      </c>
      <c r="AP54" s="149">
        <v>2039</v>
      </c>
      <c r="AQ54" s="149">
        <v>2040</v>
      </c>
      <c r="AR54" s="149">
        <v>2041</v>
      </c>
      <c r="AS54" s="149">
        <v>2042</v>
      </c>
      <c r="AT54" s="149">
        <v>2043</v>
      </c>
      <c r="AU54" s="149">
        <v>2044</v>
      </c>
      <c r="AV54" s="149">
        <v>2045</v>
      </c>
      <c r="AW54" s="149">
        <v>2046</v>
      </c>
      <c r="AX54" s="149">
        <v>2047</v>
      </c>
      <c r="AY54" s="149">
        <v>2048</v>
      </c>
      <c r="AZ54" s="149">
        <v>2049</v>
      </c>
      <c r="BA54" s="149">
        <v>2050</v>
      </c>
    </row>
    <row r="55" spans="17:53">
      <c r="Q55" s="235" t="s">
        <v>129</v>
      </c>
      <c r="R55" s="241"/>
      <c r="S55" s="283">
        <f>S7-S32</f>
        <v>4.1779661346527828</v>
      </c>
      <c r="T55" s="283">
        <f t="shared" ref="T55:BA62" si="2">T7-T32</f>
        <v>4.4554952812793882</v>
      </c>
      <c r="U55" s="283">
        <f t="shared" si="2"/>
        <v>4.6407365888829819</v>
      </c>
      <c r="V55" s="283">
        <f t="shared" si="2"/>
        <v>4.6112947125726915</v>
      </c>
      <c r="W55" s="283">
        <f t="shared" si="2"/>
        <v>4.5910187637017792</v>
      </c>
      <c r="X55" s="283">
        <f t="shared" si="2"/>
        <v>4.5290996858721897</v>
      </c>
      <c r="Y55" s="283">
        <f t="shared" si="2"/>
        <v>4.6071006208047027</v>
      </c>
      <c r="Z55" s="283">
        <f t="shared" si="2"/>
        <v>4.603457513310321</v>
      </c>
      <c r="AA55" s="283">
        <f t="shared" si="2"/>
        <v>4.5980365785488004</v>
      </c>
      <c r="AB55" s="283">
        <f t="shared" si="2"/>
        <v>4.5711203021015336</v>
      </c>
      <c r="AC55" s="283">
        <f t="shared" si="2"/>
        <v>4.5587384961250059</v>
      </c>
      <c r="AD55" s="283">
        <f t="shared" si="2"/>
        <v>4.5511906825827992</v>
      </c>
      <c r="AE55" s="283">
        <f t="shared" si="2"/>
        <v>4.3450005295134631</v>
      </c>
      <c r="AF55" s="283">
        <f t="shared" si="2"/>
        <v>4.3378524616203613</v>
      </c>
      <c r="AG55" s="283">
        <f t="shared" si="2"/>
        <v>4.326358988232716</v>
      </c>
      <c r="AH55" s="283">
        <f t="shared" si="2"/>
        <v>4.3296604131580345</v>
      </c>
      <c r="AI55" s="283">
        <f t="shared" si="2"/>
        <v>4.3261914183910406</v>
      </c>
      <c r="AJ55" s="283">
        <f t="shared" si="2"/>
        <v>4.0905800480040533</v>
      </c>
      <c r="AK55" s="283">
        <f t="shared" si="2"/>
        <v>4.0853237602290982</v>
      </c>
      <c r="AL55" s="283">
        <f t="shared" si="2"/>
        <v>3.9132413476374905</v>
      </c>
      <c r="AM55" s="283">
        <f t="shared" si="2"/>
        <v>3.9197216678687132</v>
      </c>
      <c r="AN55" s="283">
        <f t="shared" si="2"/>
        <v>3.926840538231692</v>
      </c>
      <c r="AO55" s="283">
        <f t="shared" si="2"/>
        <v>3.9370494569061139</v>
      </c>
      <c r="AP55" s="283">
        <f t="shared" si="2"/>
        <v>3.9495768908078088</v>
      </c>
      <c r="AQ55" s="283">
        <f t="shared" si="2"/>
        <v>3.9638595214189953</v>
      </c>
      <c r="AR55" s="283">
        <f t="shared" si="2"/>
        <v>4.0472475529785417</v>
      </c>
      <c r="AS55" s="283">
        <f t="shared" si="2"/>
        <v>4.0608368164118378</v>
      </c>
      <c r="AT55" s="283">
        <f t="shared" si="2"/>
        <v>4.0722080781513323</v>
      </c>
      <c r="AU55" s="283">
        <f t="shared" si="2"/>
        <v>4.0831280667548251</v>
      </c>
      <c r="AV55" s="283">
        <f t="shared" si="2"/>
        <v>4.0932589246968103</v>
      </c>
      <c r="AW55" s="283">
        <f t="shared" si="2"/>
        <v>4.1025895478322854</v>
      </c>
      <c r="AX55" s="283">
        <f t="shared" si="2"/>
        <v>4.1117386154918369</v>
      </c>
      <c r="AY55" s="283">
        <f t="shared" si="2"/>
        <v>4.120771696235102</v>
      </c>
      <c r="AZ55" s="283">
        <f t="shared" si="2"/>
        <v>4.1296365159659203</v>
      </c>
      <c r="BA55" s="283">
        <f t="shared" si="2"/>
        <v>4.1393656653135107</v>
      </c>
    </row>
    <row r="56" spans="17:53">
      <c r="Q56" s="235" t="s">
        <v>130</v>
      </c>
      <c r="R56" s="241"/>
      <c r="S56" s="283">
        <f t="shared" ref="S56:AH68" si="3">S8-S33</f>
        <v>0</v>
      </c>
      <c r="T56" s="283">
        <f t="shared" si="3"/>
        <v>0</v>
      </c>
      <c r="U56" s="283">
        <f t="shared" si="3"/>
        <v>0</v>
      </c>
      <c r="V56" s="283">
        <f t="shared" si="3"/>
        <v>0</v>
      </c>
      <c r="W56" s="283">
        <f t="shared" si="3"/>
        <v>0</v>
      </c>
      <c r="X56" s="283">
        <f t="shared" si="3"/>
        <v>0</v>
      </c>
      <c r="Y56" s="283">
        <f t="shared" si="3"/>
        <v>0</v>
      </c>
      <c r="Z56" s="283">
        <f t="shared" si="3"/>
        <v>0</v>
      </c>
      <c r="AA56" s="283">
        <f t="shared" si="3"/>
        <v>0</v>
      </c>
      <c r="AB56" s="283">
        <f t="shared" si="3"/>
        <v>0</v>
      </c>
      <c r="AC56" s="283">
        <f t="shared" si="3"/>
        <v>0</v>
      </c>
      <c r="AD56" s="283">
        <f t="shared" si="3"/>
        <v>0</v>
      </c>
      <c r="AE56" s="283">
        <f t="shared" si="3"/>
        <v>0</v>
      </c>
      <c r="AF56" s="283">
        <f t="shared" si="3"/>
        <v>0</v>
      </c>
      <c r="AG56" s="283">
        <f t="shared" si="3"/>
        <v>0</v>
      </c>
      <c r="AH56" s="283">
        <f t="shared" si="3"/>
        <v>0</v>
      </c>
      <c r="AI56" s="283">
        <f t="shared" si="2"/>
        <v>0</v>
      </c>
      <c r="AJ56" s="283">
        <f t="shared" si="2"/>
        <v>0</v>
      </c>
      <c r="AK56" s="283">
        <f t="shared" si="2"/>
        <v>0</v>
      </c>
      <c r="AL56" s="283">
        <f t="shared" si="2"/>
        <v>0</v>
      </c>
      <c r="AM56" s="283">
        <f t="shared" si="2"/>
        <v>0</v>
      </c>
      <c r="AN56" s="283">
        <f t="shared" si="2"/>
        <v>0</v>
      </c>
      <c r="AO56" s="283">
        <f t="shared" si="2"/>
        <v>0</v>
      </c>
      <c r="AP56" s="283">
        <f t="shared" si="2"/>
        <v>0</v>
      </c>
      <c r="AQ56" s="283">
        <f t="shared" si="2"/>
        <v>0</v>
      </c>
      <c r="AR56" s="283">
        <f t="shared" si="2"/>
        <v>0</v>
      </c>
      <c r="AS56" s="283">
        <f t="shared" si="2"/>
        <v>0</v>
      </c>
      <c r="AT56" s="283">
        <f t="shared" si="2"/>
        <v>0</v>
      </c>
      <c r="AU56" s="283">
        <f t="shared" si="2"/>
        <v>0</v>
      </c>
      <c r="AV56" s="283">
        <f t="shared" si="2"/>
        <v>0</v>
      </c>
      <c r="AW56" s="283">
        <f t="shared" si="2"/>
        <v>0</v>
      </c>
      <c r="AX56" s="283">
        <f t="shared" si="2"/>
        <v>0</v>
      </c>
      <c r="AY56" s="283">
        <f t="shared" si="2"/>
        <v>0</v>
      </c>
      <c r="AZ56" s="283">
        <f t="shared" si="2"/>
        <v>0</v>
      </c>
      <c r="BA56" s="283">
        <f t="shared" si="2"/>
        <v>0</v>
      </c>
    </row>
    <row r="57" spans="17:53">
      <c r="Q57" s="235" t="s">
        <v>131</v>
      </c>
      <c r="R57" s="241"/>
      <c r="S57" s="283">
        <f t="shared" si="3"/>
        <v>10.166357421515228</v>
      </c>
      <c r="T57" s="283">
        <f t="shared" si="2"/>
        <v>8.9451427999999975</v>
      </c>
      <c r="U57" s="283">
        <f t="shared" si="2"/>
        <v>9.0494010000000049</v>
      </c>
      <c r="V57" s="283">
        <f t="shared" si="2"/>
        <v>8.5579832000000025</v>
      </c>
      <c r="W57" s="283">
        <f t="shared" si="2"/>
        <v>8.7887263000000058</v>
      </c>
      <c r="X57" s="283">
        <f t="shared" si="2"/>
        <v>9.3235415999999969</v>
      </c>
      <c r="Y57" s="283">
        <f t="shared" si="2"/>
        <v>8.987785600000004</v>
      </c>
      <c r="Z57" s="283">
        <f t="shared" si="2"/>
        <v>9.9097501000000054</v>
      </c>
      <c r="AA57" s="283">
        <f t="shared" si="2"/>
        <v>10.043193499999999</v>
      </c>
      <c r="AB57" s="283">
        <f t="shared" si="2"/>
        <v>10.705189600000001</v>
      </c>
      <c r="AC57" s="283">
        <f t="shared" si="2"/>
        <v>10.646803999999998</v>
      </c>
      <c r="AD57" s="283">
        <f t="shared" si="2"/>
        <v>10.749273400000003</v>
      </c>
      <c r="AE57" s="283">
        <f t="shared" si="2"/>
        <v>11.375609800000003</v>
      </c>
      <c r="AF57" s="283">
        <f t="shared" si="2"/>
        <v>11.846375600000007</v>
      </c>
      <c r="AG57" s="283">
        <f t="shared" si="2"/>
        <v>12.352975600000002</v>
      </c>
      <c r="AH57" s="283">
        <f t="shared" si="2"/>
        <v>12.312145600000001</v>
      </c>
      <c r="AI57" s="283">
        <f t="shared" si="2"/>
        <v>12.186214000000001</v>
      </c>
      <c r="AJ57" s="283">
        <f t="shared" si="2"/>
        <v>12.043459100000002</v>
      </c>
      <c r="AK57" s="283">
        <f t="shared" si="2"/>
        <v>11.497544300000001</v>
      </c>
      <c r="AL57" s="283">
        <f t="shared" si="2"/>
        <v>12.168839</v>
      </c>
      <c r="AM57" s="283">
        <f t="shared" si="2"/>
        <v>10.566263599999999</v>
      </c>
      <c r="AN57" s="283">
        <f t="shared" si="2"/>
        <v>10.643828400000002</v>
      </c>
      <c r="AO57" s="283">
        <f t="shared" si="2"/>
        <v>9.9471705000000004</v>
      </c>
      <c r="AP57" s="283">
        <f t="shared" si="2"/>
        <v>9.4071726999999985</v>
      </c>
      <c r="AQ57" s="283">
        <f t="shared" si="2"/>
        <v>8.0227552000000024</v>
      </c>
      <c r="AR57" s="283">
        <f t="shared" si="2"/>
        <v>8.2366161000000009</v>
      </c>
      <c r="AS57" s="283">
        <f t="shared" si="2"/>
        <v>8.5401156</v>
      </c>
      <c r="AT57" s="283">
        <f t="shared" si="2"/>
        <v>8.2127466000000009</v>
      </c>
      <c r="AU57" s="283">
        <f t="shared" si="2"/>
        <v>8.5143249999999995</v>
      </c>
      <c r="AV57" s="283">
        <f t="shared" si="2"/>
        <v>8.918989400000001</v>
      </c>
      <c r="AW57" s="283">
        <f t="shared" si="2"/>
        <v>9.2583899000000009</v>
      </c>
      <c r="AX57" s="283">
        <f t="shared" si="2"/>
        <v>8.9505505000000003</v>
      </c>
      <c r="AY57" s="283">
        <f t="shared" si="2"/>
        <v>8.7240551999999987</v>
      </c>
      <c r="AZ57" s="283">
        <f t="shared" si="2"/>
        <v>8.6670881999999985</v>
      </c>
      <c r="BA57" s="283">
        <f t="shared" si="2"/>
        <v>8.3022607999999991</v>
      </c>
    </row>
    <row r="58" spans="17:53">
      <c r="Q58" s="235" t="s">
        <v>132</v>
      </c>
      <c r="R58" s="241"/>
      <c r="S58" s="283">
        <f t="shared" si="3"/>
        <v>1.8556320459999966</v>
      </c>
      <c r="T58" s="283">
        <f t="shared" si="2"/>
        <v>5.1840000008951392E-4</v>
      </c>
      <c r="U58" s="283">
        <f t="shared" si="2"/>
        <v>1.3776244000638371E-3</v>
      </c>
      <c r="V58" s="283">
        <f t="shared" si="2"/>
        <v>4.7196000000724325E-3</v>
      </c>
      <c r="W58" s="283">
        <f t="shared" si="2"/>
        <v>1.9052842599990072E-2</v>
      </c>
      <c r="X58" s="283">
        <f t="shared" si="2"/>
        <v>1.3619806400043899E-2</v>
      </c>
      <c r="Y58" s="283">
        <f t="shared" si="2"/>
        <v>1.1949920880013565E-2</v>
      </c>
      <c r="Z58" s="283">
        <f t="shared" si="2"/>
        <v>7.0734099000162587E-3</v>
      </c>
      <c r="AA58" s="283">
        <f t="shared" si="2"/>
        <v>3.9780000001456983E-3</v>
      </c>
      <c r="AB58" s="283">
        <f t="shared" si="2"/>
        <v>2.638800000113406E-3</v>
      </c>
      <c r="AC58" s="283">
        <f t="shared" si="2"/>
        <v>3.9636000001053162E-3</v>
      </c>
      <c r="AD58" s="283">
        <f t="shared" si="2"/>
        <v>1.2491999998900383E-3</v>
      </c>
      <c r="AE58" s="283">
        <f t="shared" si="2"/>
        <v>1.4472000000154139E-3</v>
      </c>
      <c r="AF58" s="283">
        <f t="shared" si="2"/>
        <v>1.8570555998991267E-3</v>
      </c>
      <c r="AG58" s="283">
        <f t="shared" si="2"/>
        <v>1.5551999998990595E-3</v>
      </c>
      <c r="AH58" s="283">
        <f t="shared" si="2"/>
        <v>1.3787999998982059E-3</v>
      </c>
      <c r="AI58" s="283">
        <f t="shared" si="2"/>
        <v>1.5047999999779904E-3</v>
      </c>
      <c r="AJ58" s="283">
        <f t="shared" si="2"/>
        <v>1.0980000000060386E-3</v>
      </c>
      <c r="AK58" s="283">
        <f t="shared" si="2"/>
        <v>1.2275999999928899E-3</v>
      </c>
      <c r="AL58" s="283">
        <f t="shared" si="2"/>
        <v>1.2636000000156855E-3</v>
      </c>
      <c r="AM58" s="283">
        <f t="shared" si="2"/>
        <v>3.3120000001218841E-4</v>
      </c>
      <c r="AN58" s="283">
        <f t="shared" si="2"/>
        <v>3.9240000000262398E-4</v>
      </c>
      <c r="AO58" s="283">
        <f t="shared" si="2"/>
        <v>4.212000000052285E-4</v>
      </c>
      <c r="AP58" s="283">
        <f t="shared" si="2"/>
        <v>2.9519999999294555E-4</v>
      </c>
      <c r="AQ58" s="283">
        <f t="shared" si="2"/>
        <v>2.1960000000120772E-4</v>
      </c>
      <c r="AR58" s="283">
        <f t="shared" si="2"/>
        <v>1.6919999998776802E-4</v>
      </c>
      <c r="AS58" s="283">
        <f t="shared" si="2"/>
        <v>1.7640000000795908E-4</v>
      </c>
      <c r="AT58" s="283">
        <f t="shared" si="2"/>
        <v>1.4399999999525903E-4</v>
      </c>
      <c r="AU58" s="283">
        <f t="shared" si="2"/>
        <v>1.4759999999469642E-4</v>
      </c>
      <c r="AV58" s="283">
        <f t="shared" si="2"/>
        <v>1.7639999997953737E-4</v>
      </c>
      <c r="AW58" s="283">
        <f t="shared" si="2"/>
        <v>1.9440000001580415E-4</v>
      </c>
      <c r="AX58" s="283">
        <f t="shared" si="2"/>
        <v>1.7639999999019551E-4</v>
      </c>
      <c r="AY58" s="283">
        <f t="shared" si="2"/>
        <v>1.511999999941338E-4</v>
      </c>
      <c r="AZ58" s="283">
        <f t="shared" si="2"/>
        <v>1.5120000000123923E-4</v>
      </c>
      <c r="BA58" s="283">
        <f t="shared" si="2"/>
        <v>1.3679999999283154E-4</v>
      </c>
    </row>
    <row r="59" spans="17:53">
      <c r="Q59" s="235" t="s">
        <v>133</v>
      </c>
      <c r="R59" s="241"/>
      <c r="S59" s="283">
        <f t="shared" si="3"/>
        <v>1.4125247999999146E-2</v>
      </c>
      <c r="T59" s="283">
        <f t="shared" si="2"/>
        <v>0</v>
      </c>
      <c r="U59" s="283">
        <f t="shared" si="2"/>
        <v>0</v>
      </c>
      <c r="V59" s="283">
        <f t="shared" si="2"/>
        <v>0</v>
      </c>
      <c r="W59" s="283">
        <f t="shared" si="2"/>
        <v>0</v>
      </c>
      <c r="X59" s="283">
        <f t="shared" si="2"/>
        <v>0</v>
      </c>
      <c r="Y59" s="283">
        <f t="shared" si="2"/>
        <v>0</v>
      </c>
      <c r="Z59" s="283">
        <f t="shared" si="2"/>
        <v>0</v>
      </c>
      <c r="AA59" s="283">
        <f t="shared" si="2"/>
        <v>0</v>
      </c>
      <c r="AB59" s="283">
        <f t="shared" si="2"/>
        <v>0</v>
      </c>
      <c r="AC59" s="283">
        <f t="shared" si="2"/>
        <v>0</v>
      </c>
      <c r="AD59" s="283">
        <f t="shared" si="2"/>
        <v>0</v>
      </c>
      <c r="AE59" s="283">
        <f t="shared" si="2"/>
        <v>0</v>
      </c>
      <c r="AF59" s="283">
        <f t="shared" si="2"/>
        <v>0</v>
      </c>
      <c r="AG59" s="283">
        <f t="shared" si="2"/>
        <v>0</v>
      </c>
      <c r="AH59" s="283">
        <f t="shared" si="2"/>
        <v>0</v>
      </c>
      <c r="AI59" s="283">
        <f t="shared" si="2"/>
        <v>0</v>
      </c>
      <c r="AJ59" s="283">
        <f t="shared" si="2"/>
        <v>0</v>
      </c>
      <c r="AK59" s="283">
        <f t="shared" si="2"/>
        <v>0</v>
      </c>
      <c r="AL59" s="283">
        <f t="shared" si="2"/>
        <v>0</v>
      </c>
      <c r="AM59" s="283">
        <f t="shared" si="2"/>
        <v>0</v>
      </c>
      <c r="AN59" s="283">
        <f t="shared" si="2"/>
        <v>0</v>
      </c>
      <c r="AO59" s="283">
        <f t="shared" si="2"/>
        <v>0</v>
      </c>
      <c r="AP59" s="283">
        <f t="shared" si="2"/>
        <v>0</v>
      </c>
      <c r="AQ59" s="283">
        <f t="shared" si="2"/>
        <v>0</v>
      </c>
      <c r="AR59" s="283">
        <f t="shared" si="2"/>
        <v>0</v>
      </c>
      <c r="AS59" s="283">
        <f t="shared" si="2"/>
        <v>0</v>
      </c>
      <c r="AT59" s="283">
        <f t="shared" si="2"/>
        <v>0</v>
      </c>
      <c r="AU59" s="283">
        <f t="shared" si="2"/>
        <v>0</v>
      </c>
      <c r="AV59" s="283">
        <f t="shared" si="2"/>
        <v>0</v>
      </c>
      <c r="AW59" s="283">
        <f t="shared" si="2"/>
        <v>0</v>
      </c>
      <c r="AX59" s="283">
        <f t="shared" si="2"/>
        <v>0</v>
      </c>
      <c r="AY59" s="283">
        <f t="shared" si="2"/>
        <v>0</v>
      </c>
      <c r="AZ59" s="283">
        <f t="shared" si="2"/>
        <v>0</v>
      </c>
      <c r="BA59" s="283">
        <f t="shared" si="2"/>
        <v>0</v>
      </c>
    </row>
    <row r="60" spans="17:53">
      <c r="Q60" s="235" t="s">
        <v>134</v>
      </c>
      <c r="R60" s="241"/>
      <c r="S60" s="283">
        <f t="shared" si="3"/>
        <v>1.7865496220000003</v>
      </c>
      <c r="T60" s="283">
        <f t="shared" si="2"/>
        <v>5.7182541999996062E-2</v>
      </c>
      <c r="U60" s="283">
        <f t="shared" si="2"/>
        <v>5.7115650999999268E-2</v>
      </c>
      <c r="V60" s="283">
        <f t="shared" si="2"/>
        <v>5.7590850000002192E-2</v>
      </c>
      <c r="W60" s="283">
        <f t="shared" si="2"/>
        <v>5.8962688000004704E-2</v>
      </c>
      <c r="X60" s="283">
        <f t="shared" si="2"/>
        <v>5.8962686000008979E-2</v>
      </c>
      <c r="Y60" s="283">
        <f t="shared" si="2"/>
        <v>5.8962688000002039E-2</v>
      </c>
      <c r="Z60" s="283">
        <f t="shared" si="2"/>
        <v>5.8962690000005757E-2</v>
      </c>
      <c r="AA60" s="283">
        <f t="shared" si="2"/>
        <v>5.896268700000018E-2</v>
      </c>
      <c r="AB60" s="283">
        <f t="shared" si="2"/>
        <v>5.8962689999988882E-2</v>
      </c>
      <c r="AC60" s="283">
        <f t="shared" si="2"/>
        <v>5.8962690000007534E-2</v>
      </c>
      <c r="AD60" s="283">
        <f t="shared" si="2"/>
        <v>5.896269099999607E-2</v>
      </c>
      <c r="AE60" s="283">
        <f t="shared" si="2"/>
        <v>5.8962685000000015E-2</v>
      </c>
      <c r="AF60" s="283">
        <f t="shared" si="2"/>
        <v>5.8962697000001008E-2</v>
      </c>
      <c r="AG60" s="283">
        <f t="shared" si="2"/>
        <v>5.89626919999926E-2</v>
      </c>
      <c r="AH60" s="283">
        <f t="shared" si="2"/>
        <v>5.89626919999926E-2</v>
      </c>
      <c r="AI60" s="283">
        <f t="shared" si="2"/>
        <v>5.8962693000001565E-2</v>
      </c>
      <c r="AJ60" s="283">
        <f t="shared" si="2"/>
        <v>5.8962695999993819E-2</v>
      </c>
      <c r="AK60" s="283">
        <f t="shared" si="2"/>
        <v>5.8962686999997516E-2</v>
      </c>
      <c r="AL60" s="283">
        <f t="shared" si="2"/>
        <v>5.8962691000004952E-2</v>
      </c>
      <c r="AM60" s="283">
        <f t="shared" si="2"/>
        <v>5.8962698000009084E-2</v>
      </c>
      <c r="AN60" s="283">
        <f t="shared" si="2"/>
        <v>5.8962688999996793E-2</v>
      </c>
      <c r="AO60" s="283">
        <f t="shared" si="2"/>
        <v>5.8962687000004621E-2</v>
      </c>
      <c r="AP60" s="283">
        <f t="shared" si="2"/>
        <v>5.8962697000010778E-2</v>
      </c>
      <c r="AQ60" s="283">
        <f t="shared" si="2"/>
        <v>5.8962693999996318E-2</v>
      </c>
      <c r="AR60" s="283">
        <f t="shared" si="2"/>
        <v>5.8962687000009062E-2</v>
      </c>
      <c r="AS60" s="283">
        <f t="shared" si="2"/>
        <v>5.8962697000001896E-2</v>
      </c>
      <c r="AT60" s="283">
        <f t="shared" si="2"/>
        <v>5.8962687000002845E-2</v>
      </c>
      <c r="AU60" s="283">
        <f t="shared" si="2"/>
        <v>5.8962693000006006E-2</v>
      </c>
      <c r="AV60" s="283">
        <f t="shared" si="2"/>
        <v>5.8962697000003672E-2</v>
      </c>
      <c r="AW60" s="283">
        <f t="shared" si="2"/>
        <v>5.8962693000000677E-2</v>
      </c>
      <c r="AX60" s="283">
        <f t="shared" si="2"/>
        <v>5.8962694000000759E-2</v>
      </c>
      <c r="AY60" s="283">
        <f t="shared" si="2"/>
        <v>5.8962690000001317E-2</v>
      </c>
      <c r="AZ60" s="283">
        <f t="shared" si="2"/>
        <v>5.8962691999999706E-2</v>
      </c>
      <c r="BA60" s="283">
        <f t="shared" si="2"/>
        <v>5.8962694999999954E-2</v>
      </c>
    </row>
    <row r="61" spans="17:53">
      <c r="Q61" s="235" t="s">
        <v>135</v>
      </c>
      <c r="R61" s="241"/>
      <c r="S61" s="283">
        <f t="shared" si="3"/>
        <v>0</v>
      </c>
      <c r="T61" s="283">
        <f t="shared" si="2"/>
        <v>0</v>
      </c>
      <c r="U61" s="283">
        <f t="shared" si="2"/>
        <v>0</v>
      </c>
      <c r="V61" s="283">
        <f t="shared" si="2"/>
        <v>0</v>
      </c>
      <c r="W61" s="283">
        <f t="shared" si="2"/>
        <v>0</v>
      </c>
      <c r="X61" s="283">
        <f t="shared" si="2"/>
        <v>0</v>
      </c>
      <c r="Y61" s="283">
        <f t="shared" si="2"/>
        <v>0</v>
      </c>
      <c r="Z61" s="283">
        <f t="shared" si="2"/>
        <v>0</v>
      </c>
      <c r="AA61" s="283">
        <f t="shared" si="2"/>
        <v>0</v>
      </c>
      <c r="AB61" s="283">
        <f t="shared" si="2"/>
        <v>0</v>
      </c>
      <c r="AC61" s="283">
        <f t="shared" si="2"/>
        <v>0</v>
      </c>
      <c r="AD61" s="283">
        <f t="shared" si="2"/>
        <v>0</v>
      </c>
      <c r="AE61" s="283">
        <f t="shared" si="2"/>
        <v>0</v>
      </c>
      <c r="AF61" s="283">
        <f t="shared" si="2"/>
        <v>0</v>
      </c>
      <c r="AG61" s="283">
        <f t="shared" si="2"/>
        <v>0</v>
      </c>
      <c r="AH61" s="283">
        <f t="shared" si="2"/>
        <v>0</v>
      </c>
      <c r="AI61" s="283">
        <f t="shared" si="2"/>
        <v>0</v>
      </c>
      <c r="AJ61" s="283">
        <f t="shared" si="2"/>
        <v>0</v>
      </c>
      <c r="AK61" s="283">
        <f t="shared" si="2"/>
        <v>0</v>
      </c>
      <c r="AL61" s="283">
        <f t="shared" si="2"/>
        <v>0</v>
      </c>
      <c r="AM61" s="283">
        <f t="shared" si="2"/>
        <v>0</v>
      </c>
      <c r="AN61" s="283">
        <f t="shared" si="2"/>
        <v>0</v>
      </c>
      <c r="AO61" s="283">
        <f t="shared" si="2"/>
        <v>0</v>
      </c>
      <c r="AP61" s="283">
        <f t="shared" si="2"/>
        <v>0</v>
      </c>
      <c r="AQ61" s="283">
        <f t="shared" si="2"/>
        <v>0</v>
      </c>
      <c r="AR61" s="283">
        <f t="shared" si="2"/>
        <v>0</v>
      </c>
      <c r="AS61" s="283">
        <f t="shared" si="2"/>
        <v>0</v>
      </c>
      <c r="AT61" s="283">
        <f t="shared" si="2"/>
        <v>0</v>
      </c>
      <c r="AU61" s="283">
        <f t="shared" si="2"/>
        <v>0</v>
      </c>
      <c r="AV61" s="283">
        <f t="shared" si="2"/>
        <v>0</v>
      </c>
      <c r="AW61" s="283">
        <f t="shared" si="2"/>
        <v>0</v>
      </c>
      <c r="AX61" s="283">
        <f t="shared" si="2"/>
        <v>0</v>
      </c>
      <c r="AY61" s="283">
        <f t="shared" si="2"/>
        <v>0</v>
      </c>
      <c r="AZ61" s="283">
        <f t="shared" si="2"/>
        <v>0</v>
      </c>
      <c r="BA61" s="283">
        <f t="shared" si="2"/>
        <v>0</v>
      </c>
    </row>
    <row r="62" spans="17:53">
      <c r="Q62" s="235" t="s">
        <v>136</v>
      </c>
      <c r="R62" s="241"/>
      <c r="S62" s="283">
        <f t="shared" si="3"/>
        <v>-9.3439300000000005E-4</v>
      </c>
      <c r="T62" s="283">
        <f t="shared" si="2"/>
        <v>0.16642523000000001</v>
      </c>
      <c r="U62" s="283">
        <f t="shared" si="2"/>
        <v>0.16642523000000001</v>
      </c>
      <c r="V62" s="283">
        <f t="shared" si="2"/>
        <v>0.16817706999999998</v>
      </c>
      <c r="W62" s="283">
        <f t="shared" si="2"/>
        <v>0.17238151999999995</v>
      </c>
      <c r="X62" s="283">
        <f t="shared" si="2"/>
        <v>0.20741841</v>
      </c>
      <c r="Y62" s="283">
        <f t="shared" si="2"/>
        <v>0.2424552900000001</v>
      </c>
      <c r="Z62" s="283">
        <f t="shared" si="2"/>
        <v>0.27749216999999998</v>
      </c>
      <c r="AA62" s="283">
        <f t="shared" si="2"/>
        <v>0.31252907000000008</v>
      </c>
      <c r="AB62" s="283">
        <f t="shared" si="2"/>
        <v>0.38610654000000033</v>
      </c>
      <c r="AC62" s="283">
        <f t="shared" si="2"/>
        <v>0.42114344000000026</v>
      </c>
      <c r="AD62" s="283">
        <f t="shared" si="2"/>
        <v>0.4912172199999989</v>
      </c>
      <c r="AE62" s="283">
        <f t="shared" si="2"/>
        <v>0.52625409999999917</v>
      </c>
      <c r="AF62" s="283">
        <f t="shared" si="2"/>
        <v>0.56129098999999938</v>
      </c>
      <c r="AG62" s="283">
        <f t="shared" si="2"/>
        <v>0.63136477999999974</v>
      </c>
      <c r="AH62" s="283">
        <f t="shared" si="2"/>
        <v>0.66640168000000033</v>
      </c>
      <c r="AI62" s="283">
        <f t="shared" si="2"/>
        <v>0.77151234000000013</v>
      </c>
      <c r="AJ62" s="283">
        <f t="shared" si="2"/>
        <v>0.80654924000000072</v>
      </c>
      <c r="AK62" s="283">
        <f t="shared" si="2"/>
        <v>0.87662303000000108</v>
      </c>
      <c r="AL62" s="283">
        <f t="shared" si="2"/>
        <v>0.8765738100000009</v>
      </c>
      <c r="AM62" s="283">
        <f t="shared" si="2"/>
        <v>0.91162447999999996</v>
      </c>
      <c r="AN62" s="283">
        <f t="shared" si="2"/>
        <v>0.91157623000000099</v>
      </c>
      <c r="AO62" s="283">
        <f t="shared" si="2"/>
        <v>0.91153944000000031</v>
      </c>
      <c r="AP62" s="283">
        <f t="shared" si="2"/>
        <v>0.91154186999999709</v>
      </c>
      <c r="AQ62" s="283">
        <f t="shared" si="2"/>
        <v>0.91149753000000189</v>
      </c>
      <c r="AR62" s="283">
        <f t="shared" si="2"/>
        <v>0.91151885000000021</v>
      </c>
      <c r="AS62" s="283">
        <f t="shared" si="2"/>
        <v>0.91150945000000938</v>
      </c>
      <c r="AT62" s="283">
        <f t="shared" si="2"/>
        <v>0.91148653000000834</v>
      </c>
      <c r="AU62" s="283">
        <f t="shared" si="2"/>
        <v>0.91145983999999736</v>
      </c>
      <c r="AV62" s="283">
        <f t="shared" si="2"/>
        <v>0.91147881000000019</v>
      </c>
      <c r="AW62" s="283">
        <f t="shared" si="2"/>
        <v>0.91145018000000633</v>
      </c>
      <c r="AX62" s="283">
        <f t="shared" si="2"/>
        <v>0.91140978000001027</v>
      </c>
      <c r="AY62" s="283">
        <f t="shared" si="2"/>
        <v>0.91135322000000407</v>
      </c>
      <c r="AZ62" s="283">
        <f t="shared" ref="AZ62:BA62" si="4">AZ14-AZ39</f>
        <v>0.91131933000000132</v>
      </c>
      <c r="BA62" s="283">
        <f t="shared" si="4"/>
        <v>0.91123309999999691</v>
      </c>
    </row>
    <row r="63" spans="17:53">
      <c r="Q63" s="235" t="s">
        <v>137</v>
      </c>
      <c r="R63" s="241"/>
      <c r="S63" s="283">
        <f t="shared" si="3"/>
        <v>5.7651660000033189E-3</v>
      </c>
      <c r="T63" s="283">
        <f t="shared" si="3"/>
        <v>0</v>
      </c>
      <c r="U63" s="283">
        <f t="shared" si="3"/>
        <v>0</v>
      </c>
      <c r="V63" s="283">
        <f t="shared" si="3"/>
        <v>0</v>
      </c>
      <c r="W63" s="283">
        <f t="shared" si="3"/>
        <v>0</v>
      </c>
      <c r="X63" s="283">
        <f t="shared" si="3"/>
        <v>0</v>
      </c>
      <c r="Y63" s="283">
        <f t="shared" si="3"/>
        <v>0</v>
      </c>
      <c r="Z63" s="283">
        <f t="shared" si="3"/>
        <v>0</v>
      </c>
      <c r="AA63" s="283">
        <f t="shared" si="3"/>
        <v>0</v>
      </c>
      <c r="AB63" s="283">
        <f t="shared" si="3"/>
        <v>0</v>
      </c>
      <c r="AC63" s="283">
        <f t="shared" si="3"/>
        <v>0</v>
      </c>
      <c r="AD63" s="283">
        <f t="shared" si="3"/>
        <v>0</v>
      </c>
      <c r="AE63" s="283">
        <f t="shared" si="3"/>
        <v>0</v>
      </c>
      <c r="AF63" s="283">
        <f t="shared" si="3"/>
        <v>0</v>
      </c>
      <c r="AG63" s="283">
        <f t="shared" si="3"/>
        <v>0</v>
      </c>
      <c r="AH63" s="283">
        <f t="shared" si="3"/>
        <v>0</v>
      </c>
      <c r="AI63" s="283">
        <f t="shared" ref="AI63:BA68" si="5">AI15-AI40</f>
        <v>0</v>
      </c>
      <c r="AJ63" s="283">
        <f t="shared" si="5"/>
        <v>0</v>
      </c>
      <c r="AK63" s="283">
        <f t="shared" si="5"/>
        <v>0</v>
      </c>
      <c r="AL63" s="283">
        <f t="shared" si="5"/>
        <v>0</v>
      </c>
      <c r="AM63" s="283">
        <f t="shared" si="5"/>
        <v>0</v>
      </c>
      <c r="AN63" s="283">
        <f t="shared" si="5"/>
        <v>0</v>
      </c>
      <c r="AO63" s="283">
        <f t="shared" si="5"/>
        <v>0</v>
      </c>
      <c r="AP63" s="283">
        <f t="shared" si="5"/>
        <v>0</v>
      </c>
      <c r="AQ63" s="283">
        <f t="shared" si="5"/>
        <v>0</v>
      </c>
      <c r="AR63" s="283">
        <f t="shared" si="5"/>
        <v>0</v>
      </c>
      <c r="AS63" s="283">
        <f t="shared" si="5"/>
        <v>0</v>
      </c>
      <c r="AT63" s="283">
        <f t="shared" si="5"/>
        <v>0</v>
      </c>
      <c r="AU63" s="283">
        <f t="shared" si="5"/>
        <v>0</v>
      </c>
      <c r="AV63" s="283">
        <f t="shared" si="5"/>
        <v>0</v>
      </c>
      <c r="AW63" s="283">
        <f t="shared" si="5"/>
        <v>0</v>
      </c>
      <c r="AX63" s="283">
        <f t="shared" si="5"/>
        <v>0</v>
      </c>
      <c r="AY63" s="283">
        <f t="shared" si="5"/>
        <v>0</v>
      </c>
      <c r="AZ63" s="283">
        <f t="shared" si="5"/>
        <v>0</v>
      </c>
      <c r="BA63" s="283">
        <f t="shared" si="5"/>
        <v>0</v>
      </c>
    </row>
    <row r="64" spans="17:53">
      <c r="Q64" s="235" t="s">
        <v>138</v>
      </c>
      <c r="R64" s="241"/>
      <c r="S64" s="283">
        <f t="shared" si="3"/>
        <v>2.4732639220000028</v>
      </c>
      <c r="T64" s="283">
        <f>T16-T41</f>
        <v>2.7010056000000038</v>
      </c>
      <c r="U64" s="283">
        <f t="shared" si="3"/>
        <v>2.7010056000000269</v>
      </c>
      <c r="V64" s="283">
        <f t="shared" si="3"/>
        <v>2.7010056000000198</v>
      </c>
      <c r="W64" s="283">
        <f t="shared" si="3"/>
        <v>2.7010055999999949</v>
      </c>
      <c r="X64" s="283">
        <f t="shared" si="3"/>
        <v>2.7010056000000091</v>
      </c>
      <c r="Y64" s="283">
        <f t="shared" si="3"/>
        <v>2.7010055999999949</v>
      </c>
      <c r="Z64" s="283">
        <f t="shared" si="3"/>
        <v>3.0642667999999915</v>
      </c>
      <c r="AA64" s="283">
        <f t="shared" si="3"/>
        <v>3.0642668000000342</v>
      </c>
      <c r="AB64" s="283">
        <f t="shared" si="3"/>
        <v>3.064266799999956</v>
      </c>
      <c r="AC64" s="283">
        <f t="shared" si="3"/>
        <v>3.0642667999999631</v>
      </c>
      <c r="AD64" s="283">
        <f t="shared" si="3"/>
        <v>3.0642667999998849</v>
      </c>
      <c r="AE64" s="283">
        <f t="shared" si="3"/>
        <v>3.0642667999999915</v>
      </c>
      <c r="AF64" s="283">
        <f t="shared" si="3"/>
        <v>3.0642667999999205</v>
      </c>
      <c r="AG64" s="283">
        <f t="shared" si="3"/>
        <v>3.0642667999999134</v>
      </c>
      <c r="AH64" s="283">
        <f t="shared" si="3"/>
        <v>3.0642667999999986</v>
      </c>
      <c r="AI64" s="283">
        <f t="shared" si="5"/>
        <v>3.0642667999999418</v>
      </c>
      <c r="AJ64" s="283">
        <f t="shared" si="5"/>
        <v>3.0642668000000697</v>
      </c>
      <c r="AK64" s="283">
        <f t="shared" si="5"/>
        <v>3.0642667999999844</v>
      </c>
      <c r="AL64" s="283">
        <f t="shared" si="5"/>
        <v>3.0642446000001797</v>
      </c>
      <c r="AM64" s="283">
        <f t="shared" si="5"/>
        <v>3.0642513999999466</v>
      </c>
      <c r="AN64" s="283">
        <f t="shared" si="5"/>
        <v>3.0642305999999735</v>
      </c>
      <c r="AO64" s="283">
        <f t="shared" si="5"/>
        <v>3.0642147000000506</v>
      </c>
      <c r="AP64" s="283">
        <f t="shared" si="5"/>
        <v>3.0642253000000039</v>
      </c>
      <c r="AQ64" s="283">
        <f t="shared" si="5"/>
        <v>3.0642083000000468</v>
      </c>
      <c r="AR64" s="283">
        <f t="shared" si="5"/>
        <v>3.0642163000000977</v>
      </c>
      <c r="AS64" s="283">
        <f t="shared" si="5"/>
        <v>3.0642140000000637</v>
      </c>
      <c r="AT64" s="283">
        <f t="shared" si="5"/>
        <v>3.0642046999997774</v>
      </c>
      <c r="AU64" s="283">
        <f t="shared" si="5"/>
        <v>3.0642017000000266</v>
      </c>
      <c r="AV64" s="283">
        <f t="shared" si="5"/>
        <v>3.064204700000019</v>
      </c>
      <c r="AW64" s="283">
        <f t="shared" si="5"/>
        <v>3.0642022999998773</v>
      </c>
      <c r="AX64" s="283">
        <f t="shared" si="5"/>
        <v>3.0641930000000173</v>
      </c>
      <c r="AY64" s="283">
        <f t="shared" si="5"/>
        <v>3.0641833999998056</v>
      </c>
      <c r="AZ64" s="283">
        <f t="shared" si="5"/>
        <v>3.0641776999999877</v>
      </c>
      <c r="BA64" s="283">
        <f t="shared" si="5"/>
        <v>3.0641724999998274</v>
      </c>
    </row>
    <row r="65" spans="17:54">
      <c r="Q65" s="235" t="s">
        <v>139</v>
      </c>
      <c r="R65" s="241"/>
      <c r="S65" s="283">
        <f t="shared" si="3"/>
        <v>12.435016374999998</v>
      </c>
      <c r="T65" s="283">
        <f t="shared" si="3"/>
        <v>10.840851000000004</v>
      </c>
      <c r="U65" s="283">
        <f t="shared" si="3"/>
        <v>11.229368800000024</v>
      </c>
      <c r="V65" s="283">
        <f t="shared" si="3"/>
        <v>11.509517200000001</v>
      </c>
      <c r="W65" s="283">
        <f t="shared" si="3"/>
        <v>11.639617100000013</v>
      </c>
      <c r="X65" s="283">
        <f t="shared" si="3"/>
        <v>11.800014000000001</v>
      </c>
      <c r="Y65" s="283">
        <f t="shared" si="3"/>
        <v>11.983566399999994</v>
      </c>
      <c r="Z65" s="283">
        <f t="shared" si="3"/>
        <v>12.193991399999987</v>
      </c>
      <c r="AA65" s="283">
        <f t="shared" si="3"/>
        <v>12.413297199999974</v>
      </c>
      <c r="AB65" s="283">
        <f t="shared" si="3"/>
        <v>12.642491499999959</v>
      </c>
      <c r="AC65" s="283">
        <f t="shared" si="3"/>
        <v>12.873049299999941</v>
      </c>
      <c r="AD65" s="283">
        <f t="shared" si="3"/>
        <v>13.105204799999949</v>
      </c>
      <c r="AE65" s="283">
        <f t="shared" si="3"/>
        <v>13.339058899999944</v>
      </c>
      <c r="AF65" s="283">
        <f t="shared" si="3"/>
        <v>13.571401699999932</v>
      </c>
      <c r="AG65" s="283">
        <f t="shared" si="3"/>
        <v>13.802339199999974</v>
      </c>
      <c r="AH65" s="283">
        <f t="shared" si="3"/>
        <v>14.031929399999946</v>
      </c>
      <c r="AI65" s="283">
        <f t="shared" si="5"/>
        <v>14.256862399999942</v>
      </c>
      <c r="AJ65" s="283">
        <f t="shared" si="5"/>
        <v>14.477260499999943</v>
      </c>
      <c r="AK65" s="283">
        <f t="shared" si="5"/>
        <v>14.693269699999902</v>
      </c>
      <c r="AL65" s="283">
        <f t="shared" si="5"/>
        <v>14.904799599999919</v>
      </c>
      <c r="AM65" s="283">
        <f t="shared" si="5"/>
        <v>15.112401499999901</v>
      </c>
      <c r="AN65" s="283">
        <f t="shared" si="5"/>
        <v>15.315726799999943</v>
      </c>
      <c r="AO65" s="283">
        <f t="shared" si="5"/>
        <v>15.515120199999952</v>
      </c>
      <c r="AP65" s="283">
        <f t="shared" si="5"/>
        <v>15.710835199999917</v>
      </c>
      <c r="AQ65" s="283">
        <f t="shared" si="5"/>
        <v>15.90261259999998</v>
      </c>
      <c r="AR65" s="283">
        <f t="shared" si="5"/>
        <v>16.090932799999944</v>
      </c>
      <c r="AS65" s="283">
        <f t="shared" si="5"/>
        <v>16.275562599999947</v>
      </c>
      <c r="AT65" s="283">
        <f t="shared" si="5"/>
        <v>16.456659999999946</v>
      </c>
      <c r="AU65" s="283">
        <f t="shared" si="5"/>
        <v>16.634381599999948</v>
      </c>
      <c r="AV65" s="283">
        <f t="shared" si="5"/>
        <v>16.80887399999995</v>
      </c>
      <c r="AW65" s="283">
        <f t="shared" si="5"/>
        <v>16.980029599999963</v>
      </c>
      <c r="AX65" s="283">
        <f t="shared" si="5"/>
        <v>17.147963899999954</v>
      </c>
      <c r="AY65" s="283">
        <f t="shared" si="5"/>
        <v>17.312784799999932</v>
      </c>
      <c r="AZ65" s="283">
        <f t="shared" si="5"/>
        <v>17.474631899999899</v>
      </c>
      <c r="BA65" s="283">
        <f t="shared" si="5"/>
        <v>17.633476899999923</v>
      </c>
    </row>
    <row r="66" spans="17:54">
      <c r="Q66" s="235" t="s">
        <v>140</v>
      </c>
      <c r="R66" s="241"/>
      <c r="S66" s="283">
        <f t="shared" si="3"/>
        <v>8.5249999999999986</v>
      </c>
      <c r="T66" s="283">
        <f t="shared" si="3"/>
        <v>9.4312234000000004</v>
      </c>
      <c r="U66" s="283">
        <f t="shared" si="3"/>
        <v>10.071295899999999</v>
      </c>
      <c r="V66" s="283">
        <f t="shared" si="3"/>
        <v>10.72766</v>
      </c>
      <c r="W66" s="283">
        <f t="shared" si="3"/>
        <v>11.512222299999999</v>
      </c>
      <c r="X66" s="283">
        <f t="shared" si="3"/>
        <v>12.397317299999999</v>
      </c>
      <c r="Y66" s="283">
        <f t="shared" si="3"/>
        <v>13.4998492</v>
      </c>
      <c r="Z66" s="283">
        <f t="shared" si="3"/>
        <v>14.719954100000001</v>
      </c>
      <c r="AA66" s="283">
        <f t="shared" si="3"/>
        <v>16.1565197</v>
      </c>
      <c r="AB66" s="283">
        <f t="shared" si="3"/>
        <v>17.679727999999997</v>
      </c>
      <c r="AC66" s="283">
        <f t="shared" si="3"/>
        <v>19.217924900000003</v>
      </c>
      <c r="AD66" s="283">
        <f t="shared" si="3"/>
        <v>20.692771499999999</v>
      </c>
      <c r="AE66" s="283">
        <f t="shared" si="3"/>
        <v>22.0269066</v>
      </c>
      <c r="AF66" s="283">
        <f t="shared" si="3"/>
        <v>23.113710999999995</v>
      </c>
      <c r="AG66" s="283">
        <f t="shared" si="3"/>
        <v>24.0956619</v>
      </c>
      <c r="AH66" s="283">
        <f t="shared" si="3"/>
        <v>25.049119300000005</v>
      </c>
      <c r="AI66" s="283">
        <f t="shared" si="5"/>
        <v>25.933410799999997</v>
      </c>
      <c r="AJ66" s="283">
        <f t="shared" si="5"/>
        <v>26.752225600000003</v>
      </c>
      <c r="AK66" s="283">
        <f t="shared" si="5"/>
        <v>27.5400676</v>
      </c>
      <c r="AL66" s="283">
        <f t="shared" si="5"/>
        <v>28.222956100000001</v>
      </c>
      <c r="AM66" s="283">
        <f t="shared" si="5"/>
        <v>28.882095700000001</v>
      </c>
      <c r="AN66" s="283">
        <f t="shared" si="5"/>
        <v>29.435565699999998</v>
      </c>
      <c r="AO66" s="283">
        <f t="shared" si="5"/>
        <v>29.886113099999999</v>
      </c>
      <c r="AP66" s="283">
        <f t="shared" si="5"/>
        <v>30.318158499999992</v>
      </c>
      <c r="AQ66" s="283">
        <f t="shared" si="5"/>
        <v>30.640373399999994</v>
      </c>
      <c r="AR66" s="283">
        <f t="shared" si="5"/>
        <v>30.899567299999994</v>
      </c>
      <c r="AS66" s="283">
        <f t="shared" si="5"/>
        <v>31.154333899999994</v>
      </c>
      <c r="AT66" s="283">
        <f t="shared" si="5"/>
        <v>31.404713100000002</v>
      </c>
      <c r="AU66" s="283">
        <f t="shared" si="5"/>
        <v>31.657402699999995</v>
      </c>
      <c r="AV66" s="283">
        <f t="shared" si="5"/>
        <v>31.915249699999997</v>
      </c>
      <c r="AW66" s="283">
        <f t="shared" si="5"/>
        <v>32.167854100000007</v>
      </c>
      <c r="AX66" s="283">
        <f t="shared" si="5"/>
        <v>32.416096400000001</v>
      </c>
      <c r="AY66" s="283">
        <f t="shared" si="5"/>
        <v>32.663429700000002</v>
      </c>
      <c r="AZ66" s="283">
        <f t="shared" si="5"/>
        <v>32.913898699999997</v>
      </c>
      <c r="BA66" s="283">
        <f t="shared" si="5"/>
        <v>33.158269100000005</v>
      </c>
    </row>
    <row r="67" spans="17:54">
      <c r="Q67" s="235" t="s">
        <v>141</v>
      </c>
      <c r="R67" s="241"/>
      <c r="S67" s="283">
        <f t="shared" si="3"/>
        <v>0.2</v>
      </c>
      <c r="T67" s="283">
        <f t="shared" si="3"/>
        <v>5.1322E-3</v>
      </c>
      <c r="U67" s="283">
        <f t="shared" si="3"/>
        <v>1.07209456E-2</v>
      </c>
      <c r="V67" s="283">
        <f t="shared" si="3"/>
        <v>4.7724449999999988E-2</v>
      </c>
      <c r="W67" s="283">
        <f t="shared" si="3"/>
        <v>0.23539272270000003</v>
      </c>
      <c r="X67" s="283">
        <f t="shared" si="3"/>
        <v>0.3115624126</v>
      </c>
      <c r="Y67" s="283">
        <f t="shared" si="3"/>
        <v>0.39877607900000001</v>
      </c>
      <c r="Z67" s="283">
        <f t="shared" si="3"/>
        <v>0.6496525180999998</v>
      </c>
      <c r="AA67" s="283">
        <f t="shared" si="3"/>
        <v>0.30077393199999997</v>
      </c>
      <c r="AB67" s="283">
        <f t="shared" si="3"/>
        <v>8.6960099599999993E-2</v>
      </c>
      <c r="AC67" s="283">
        <f t="shared" si="3"/>
        <v>0.23236418300000003</v>
      </c>
      <c r="AD67" s="283">
        <f t="shared" si="3"/>
        <v>0.22824015800000003</v>
      </c>
      <c r="AE67" s="283">
        <f t="shared" si="3"/>
        <v>0.264403149</v>
      </c>
      <c r="AF67" s="283">
        <f t="shared" si="3"/>
        <v>0.26123755100000007</v>
      </c>
      <c r="AG67" s="283">
        <f t="shared" si="3"/>
        <v>0.33360491700000011</v>
      </c>
      <c r="AH67" s="283">
        <f t="shared" si="3"/>
        <v>0.28967593080000004</v>
      </c>
      <c r="AI67" s="283">
        <f t="shared" si="5"/>
        <v>0.31080768800000008</v>
      </c>
      <c r="AJ67" s="283">
        <f t="shared" si="5"/>
        <v>0.35849124300000007</v>
      </c>
      <c r="AK67" s="283">
        <f t="shared" si="5"/>
        <v>0.37384396639999995</v>
      </c>
      <c r="AL67" s="283">
        <f t="shared" si="5"/>
        <v>0.44184479020000006</v>
      </c>
      <c r="AM67" s="283">
        <f t="shared" si="5"/>
        <v>0.19961857999999999</v>
      </c>
      <c r="AN67" s="283">
        <f t="shared" si="5"/>
        <v>0.28666825040000005</v>
      </c>
      <c r="AO67" s="283">
        <f t="shared" si="5"/>
        <v>0.36623373890000005</v>
      </c>
      <c r="AP67" s="283">
        <f t="shared" si="5"/>
        <v>0.34032263900000004</v>
      </c>
      <c r="AQ67" s="283">
        <f t="shared" si="5"/>
        <v>0.26689250000000003</v>
      </c>
      <c r="AR67" s="283">
        <f t="shared" si="5"/>
        <v>0.30711960900000002</v>
      </c>
      <c r="AS67" s="283">
        <f t="shared" si="5"/>
        <v>0.32240875699999999</v>
      </c>
      <c r="AT67" s="283">
        <f t="shared" si="5"/>
        <v>0.243100335</v>
      </c>
      <c r="AU67" s="283">
        <f t="shared" si="5"/>
        <v>0.27172271600000003</v>
      </c>
      <c r="AV67" s="283">
        <f t="shared" si="5"/>
        <v>0.30916236149999998</v>
      </c>
      <c r="AW67" s="283">
        <f t="shared" si="5"/>
        <v>0.38372342400000004</v>
      </c>
      <c r="AX67" s="283">
        <f t="shared" si="5"/>
        <v>0.31344446810000004</v>
      </c>
      <c r="AY67" s="283">
        <f t="shared" si="5"/>
        <v>0.27749632000000007</v>
      </c>
      <c r="AZ67" s="283">
        <f t="shared" si="5"/>
        <v>0.26460530230000001</v>
      </c>
      <c r="BA67" s="283">
        <f t="shared" si="5"/>
        <v>0.23589671999999998</v>
      </c>
    </row>
    <row r="68" spans="17:54">
      <c r="Q68" s="235" t="s">
        <v>142</v>
      </c>
      <c r="R68" s="241"/>
      <c r="S68" s="283">
        <f t="shared" si="3"/>
        <v>14.359105403832018</v>
      </c>
      <c r="T68" s="283">
        <f t="shared" si="3"/>
        <v>15.470357718720615</v>
      </c>
      <c r="U68" s="283">
        <f t="shared" si="3"/>
        <v>17.227719411117018</v>
      </c>
      <c r="V68" s="283">
        <f t="shared" si="3"/>
        <v>18.734389287427305</v>
      </c>
      <c r="W68" s="283">
        <f t="shared" si="3"/>
        <v>19.576944236298225</v>
      </c>
      <c r="X68" s="283">
        <f t="shared" si="3"/>
        <v>20.285833314127817</v>
      </c>
      <c r="Y68" s="283">
        <f t="shared" si="3"/>
        <v>21.404149379195299</v>
      </c>
      <c r="Z68" s="283">
        <f t="shared" si="3"/>
        <v>22.100228486689687</v>
      </c>
      <c r="AA68" s="283">
        <f t="shared" si="3"/>
        <v>22.872133421451199</v>
      </c>
      <c r="AB68" s="283">
        <f t="shared" si="3"/>
        <v>23.703480697898456</v>
      </c>
      <c r="AC68" s="283">
        <f t="shared" si="3"/>
        <v>24.741423503875009</v>
      </c>
      <c r="AD68" s="283">
        <f t="shared" si="3"/>
        <v>25.722009317417211</v>
      </c>
      <c r="AE68" s="283">
        <f t="shared" si="3"/>
        <v>26.835423470486543</v>
      </c>
      <c r="AF68" s="283">
        <f t="shared" si="3"/>
        <v>27.974092538379647</v>
      </c>
      <c r="AG68" s="283">
        <f t="shared" si="3"/>
        <v>29.290369011767286</v>
      </c>
      <c r="AH68" s="283">
        <f t="shared" si="3"/>
        <v>30.418128586841981</v>
      </c>
      <c r="AI68" s="283">
        <f t="shared" si="5"/>
        <v>31.468944581608952</v>
      </c>
      <c r="AJ68" s="283">
        <f t="shared" si="5"/>
        <v>32.453908951995956</v>
      </c>
      <c r="AK68" s="283">
        <f t="shared" si="5"/>
        <v>33.614466239770906</v>
      </c>
      <c r="AL68" s="283">
        <f t="shared" si="5"/>
        <v>34.433265652362508</v>
      </c>
      <c r="AM68" s="283">
        <f t="shared" si="5"/>
        <v>35.125970332131288</v>
      </c>
      <c r="AN68" s="283">
        <f t="shared" si="5"/>
        <v>35.512320461768311</v>
      </c>
      <c r="AO68" s="283">
        <f t="shared" si="5"/>
        <v>35.748402543093889</v>
      </c>
      <c r="AP68" s="283">
        <f t="shared" si="5"/>
        <v>35.854980109192191</v>
      </c>
      <c r="AQ68" s="283">
        <f t="shared" si="5"/>
        <v>35.832822478581008</v>
      </c>
      <c r="AR68" s="283">
        <f t="shared" si="5"/>
        <v>35.783952447021463</v>
      </c>
      <c r="AS68" s="283">
        <f t="shared" si="5"/>
        <v>35.810303183588161</v>
      </c>
      <c r="AT68" s="283">
        <f t="shared" si="5"/>
        <v>35.852220921848669</v>
      </c>
      <c r="AU68" s="283">
        <f t="shared" si="5"/>
        <v>35.913050933245174</v>
      </c>
      <c r="AV68" s="283">
        <f t="shared" si="5"/>
        <v>35.98776107530319</v>
      </c>
      <c r="AW68" s="283">
        <f t="shared" si="5"/>
        <v>36.075083452167711</v>
      </c>
      <c r="AX68" s="283">
        <f t="shared" si="5"/>
        <v>36.172815384508162</v>
      </c>
      <c r="AY68" s="283">
        <f t="shared" si="5"/>
        <v>36.284066303764895</v>
      </c>
      <c r="AZ68" s="283">
        <f t="shared" si="5"/>
        <v>36.392412484034082</v>
      </c>
      <c r="BA68" s="283">
        <f t="shared" si="5"/>
        <v>36.507108334686485</v>
      </c>
    </row>
    <row r="69" spans="17:54" ht="15">
      <c r="Q69" s="149" t="s">
        <v>147</v>
      </c>
      <c r="R69" s="231"/>
      <c r="S69" s="281">
        <f>SUM(S55:S68)</f>
        <v>55.997846946000024</v>
      </c>
      <c r="T69" s="281">
        <f t="shared" ref="T69:BA69" si="6">SUM(T55:T68)</f>
        <v>52.073334172000088</v>
      </c>
      <c r="U69" s="281">
        <f t="shared" si="6"/>
        <v>55.155166751000124</v>
      </c>
      <c r="V69" s="281">
        <f t="shared" si="6"/>
        <v>57.120061970000087</v>
      </c>
      <c r="W69" s="281">
        <f t="shared" si="6"/>
        <v>59.295324073300009</v>
      </c>
      <c r="X69" s="281">
        <f t="shared" si="6"/>
        <v>61.628374815000072</v>
      </c>
      <c r="Y69" s="281">
        <f t="shared" si="6"/>
        <v>63.895600777880006</v>
      </c>
      <c r="Z69" s="281">
        <f t="shared" si="6"/>
        <v>67.584829188000015</v>
      </c>
      <c r="AA69" s="281">
        <f t="shared" si="6"/>
        <v>69.823690889000147</v>
      </c>
      <c r="AB69" s="281">
        <f t="shared" si="6"/>
        <v>72.900945029599995</v>
      </c>
      <c r="AC69" s="281">
        <f t="shared" si="6"/>
        <v>75.818640913000038</v>
      </c>
      <c r="AD69" s="281">
        <f t="shared" si="6"/>
        <v>78.664385768999722</v>
      </c>
      <c r="AE69" s="281">
        <f t="shared" si="6"/>
        <v>81.837333233999971</v>
      </c>
      <c r="AF69" s="281">
        <f t="shared" si="6"/>
        <v>84.791048393599766</v>
      </c>
      <c r="AG69" s="281">
        <f t="shared" si="6"/>
        <v>87.957459088999784</v>
      </c>
      <c r="AH69" s="281">
        <f t="shared" si="6"/>
        <v>90.221669202799859</v>
      </c>
      <c r="AI69" s="281">
        <f t="shared" si="6"/>
        <v>92.378677520999844</v>
      </c>
      <c r="AJ69" s="281">
        <f t="shared" si="6"/>
        <v>94.106802179000027</v>
      </c>
      <c r="AK69" s="281">
        <f t="shared" si="6"/>
        <v>95.805595683399886</v>
      </c>
      <c r="AL69" s="281">
        <f t="shared" si="6"/>
        <v>98.085991191200122</v>
      </c>
      <c r="AM69" s="281">
        <f t="shared" si="6"/>
        <v>97.841241157999875</v>
      </c>
      <c r="AN69" s="281">
        <f t="shared" si="6"/>
        <v>99.156112069399924</v>
      </c>
      <c r="AO69" s="281">
        <f t="shared" si="6"/>
        <v>99.435227565900021</v>
      </c>
      <c r="AP69" s="281">
        <f t="shared" si="6"/>
        <v>99.616071105999907</v>
      </c>
      <c r="AQ69" s="281">
        <f t="shared" si="6"/>
        <v>98.664203824000026</v>
      </c>
      <c r="AR69" s="281">
        <f t="shared" si="6"/>
        <v>99.400302846000045</v>
      </c>
      <c r="AS69" s="281">
        <f t="shared" si="6"/>
        <v>100.19842340400002</v>
      </c>
      <c r="AT69" s="281">
        <f t="shared" si="6"/>
        <v>100.27644695199972</v>
      </c>
      <c r="AU69" s="281">
        <f t="shared" si="6"/>
        <v>101.10878284899997</v>
      </c>
      <c r="AV69" s="281">
        <f t="shared" si="6"/>
        <v>102.06811806849996</v>
      </c>
      <c r="AW69" s="281">
        <f t="shared" si="6"/>
        <v>103.00247959699985</v>
      </c>
      <c r="AX69" s="281">
        <f t="shared" si="6"/>
        <v>103.14735114209998</v>
      </c>
      <c r="AY69" s="281">
        <f t="shared" si="6"/>
        <v>103.41725452999972</v>
      </c>
      <c r="AZ69" s="281">
        <f t="shared" si="6"/>
        <v>103.87688402429988</v>
      </c>
      <c r="BA69" s="281">
        <f t="shared" si="6"/>
        <v>104.01088261499973</v>
      </c>
    </row>
    <row r="70" spans="17:54">
      <c r="BA70" s="284"/>
    </row>
    <row r="71" spans="17:54">
      <c r="BA71" s="284"/>
    </row>
    <row r="72" spans="17:54">
      <c r="BA72" s="284"/>
    </row>
    <row r="73" spans="17:54">
      <c r="BA73" s="284"/>
    </row>
    <row r="74" spans="17:54" ht="15">
      <c r="BA74" s="285"/>
    </row>
    <row r="75" spans="17:54">
      <c r="BA75" s="286"/>
    </row>
    <row r="76" spans="17:54">
      <c r="BB76" s="286"/>
    </row>
    <row r="77" spans="17:54">
      <c r="BB77" s="286"/>
    </row>
    <row r="78" spans="17:54">
      <c r="BB78" s="286"/>
    </row>
    <row r="79" spans="17:54">
      <c r="BB79" s="286"/>
    </row>
    <row r="80" spans="17:54">
      <c r="BB80" s="286"/>
    </row>
    <row r="81" spans="54:54">
      <c r="BB81" s="286"/>
    </row>
  </sheetData>
  <pageMargins left="0.7" right="0.7" top="0.75" bottom="0.75" header="0.3" footer="0.3"/>
  <pageSetup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N185"/>
  <sheetViews>
    <sheetView showGridLines="0" zoomScaleNormal="100" workbookViewId="0">
      <selection activeCell="I2" sqref="I2"/>
    </sheetView>
  </sheetViews>
  <sheetFormatPr defaultColWidth="9" defaultRowHeight="12.75"/>
  <cols>
    <col min="1" max="1" width="3.625" style="2" customWidth="1"/>
    <col min="2" max="2" width="38" style="2" customWidth="1"/>
    <col min="3" max="3" width="38" style="2" bestFit="1" customWidth="1"/>
    <col min="4" max="34" width="9.375" style="2" customWidth="1"/>
    <col min="35" max="16384" width="9" style="2"/>
  </cols>
  <sheetData>
    <row r="1" spans="1:40" ht="15.75">
      <c r="A1" s="637" t="s">
        <v>593</v>
      </c>
      <c r="D1" s="35"/>
      <c r="E1" s="35"/>
      <c r="F1" s="35"/>
    </row>
    <row r="2" spans="1:40" ht="13.5" thickBot="1"/>
    <row r="3" spans="1:40">
      <c r="B3" s="26" t="s">
        <v>80</v>
      </c>
      <c r="C3" s="687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2"/>
      <c r="AN3" s="15"/>
    </row>
    <row r="4" spans="1:40">
      <c r="B4" s="688"/>
      <c r="C4" s="70"/>
      <c r="D4" s="28" t="s">
        <v>776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70"/>
      <c r="AN4" s="15"/>
    </row>
    <row r="5" spans="1:40">
      <c r="B5" s="29" t="s">
        <v>148</v>
      </c>
      <c r="C5" s="684" t="s">
        <v>780</v>
      </c>
      <c r="D5" s="681">
        <v>2015</v>
      </c>
      <c r="E5" s="32">
        <v>2016</v>
      </c>
      <c r="F5" s="32">
        <v>2017</v>
      </c>
      <c r="G5" s="32">
        <v>2018</v>
      </c>
      <c r="H5" s="32">
        <v>2019</v>
      </c>
      <c r="I5" s="32">
        <v>2020</v>
      </c>
      <c r="J5" s="32">
        <v>2021</v>
      </c>
      <c r="K5" s="32">
        <v>2022</v>
      </c>
      <c r="L5" s="32">
        <v>2023</v>
      </c>
      <c r="M5" s="32">
        <v>2024</v>
      </c>
      <c r="N5" s="32">
        <v>2025</v>
      </c>
      <c r="O5" s="32">
        <v>2026</v>
      </c>
      <c r="P5" s="32">
        <v>2027</v>
      </c>
      <c r="Q5" s="32">
        <v>2028</v>
      </c>
      <c r="R5" s="32">
        <v>2029</v>
      </c>
      <c r="S5" s="32">
        <v>2030</v>
      </c>
      <c r="T5" s="32">
        <v>2031</v>
      </c>
      <c r="U5" s="32">
        <v>2032</v>
      </c>
      <c r="V5" s="32">
        <v>2033</v>
      </c>
      <c r="W5" s="32">
        <v>2034</v>
      </c>
      <c r="X5" s="32">
        <v>2035</v>
      </c>
      <c r="Y5" s="32">
        <v>2036</v>
      </c>
      <c r="Z5" s="32">
        <v>2037</v>
      </c>
      <c r="AA5" s="32">
        <v>2038</v>
      </c>
      <c r="AB5" s="32">
        <v>2039</v>
      </c>
      <c r="AC5" s="32">
        <v>2040</v>
      </c>
      <c r="AD5" s="32">
        <v>2041</v>
      </c>
      <c r="AE5" s="32">
        <v>2042</v>
      </c>
      <c r="AF5" s="32">
        <v>2043</v>
      </c>
      <c r="AG5" s="32">
        <v>2044</v>
      </c>
      <c r="AH5" s="32">
        <v>2045</v>
      </c>
      <c r="AI5" s="32">
        <v>2046</v>
      </c>
      <c r="AJ5" s="32">
        <v>2047</v>
      </c>
      <c r="AK5" s="32">
        <v>2048</v>
      </c>
      <c r="AL5" s="32">
        <v>2049</v>
      </c>
      <c r="AM5" s="407">
        <v>2050</v>
      </c>
    </row>
    <row r="6" spans="1:40">
      <c r="B6" s="680" t="s">
        <v>214</v>
      </c>
      <c r="C6" s="685" t="s">
        <v>554</v>
      </c>
      <c r="D6" s="682"/>
      <c r="E6" s="37">
        <v>14.695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7">
        <v>0</v>
      </c>
      <c r="P6" s="37">
        <v>0</v>
      </c>
      <c r="Q6" s="37">
        <v>0</v>
      </c>
      <c r="R6" s="37">
        <v>0</v>
      </c>
      <c r="S6" s="37">
        <v>0</v>
      </c>
      <c r="T6" s="37">
        <v>0</v>
      </c>
      <c r="U6" s="37">
        <v>0</v>
      </c>
      <c r="V6" s="37">
        <v>0</v>
      </c>
      <c r="W6" s="37">
        <v>0</v>
      </c>
      <c r="X6" s="37">
        <v>0</v>
      </c>
      <c r="Y6" s="37">
        <v>0</v>
      </c>
      <c r="Z6" s="37">
        <v>0</v>
      </c>
      <c r="AA6" s="37">
        <v>0</v>
      </c>
      <c r="AB6" s="37">
        <v>0</v>
      </c>
      <c r="AC6" s="37">
        <v>0</v>
      </c>
      <c r="AD6" s="37">
        <v>0</v>
      </c>
      <c r="AE6" s="37">
        <v>0</v>
      </c>
      <c r="AF6" s="37">
        <v>0</v>
      </c>
      <c r="AG6" s="37">
        <v>0</v>
      </c>
      <c r="AH6" s="37">
        <v>0</v>
      </c>
      <c r="AI6" s="37">
        <v>0</v>
      </c>
      <c r="AJ6" s="37">
        <v>0</v>
      </c>
      <c r="AK6" s="37">
        <v>0</v>
      </c>
      <c r="AL6" s="37">
        <v>0</v>
      </c>
      <c r="AM6" s="38">
        <v>0</v>
      </c>
    </row>
    <row r="7" spans="1:40">
      <c r="B7" s="680" t="s">
        <v>214</v>
      </c>
      <c r="C7" s="685" t="s">
        <v>555</v>
      </c>
      <c r="D7" s="682"/>
      <c r="E7" s="37">
        <v>1095.2957748974998</v>
      </c>
      <c r="F7" s="37">
        <v>1239.3438682599435</v>
      </c>
      <c r="G7" s="37">
        <v>1305.4584661807796</v>
      </c>
      <c r="H7" s="37">
        <v>1297.4442520468183</v>
      </c>
      <c r="I7" s="37">
        <v>1356.505638014997</v>
      </c>
      <c r="J7" s="37">
        <v>1351.4253520505094</v>
      </c>
      <c r="K7" s="37">
        <v>1351.8668620308063</v>
      </c>
      <c r="L7" s="37">
        <v>1353.157098308383</v>
      </c>
      <c r="M7" s="37">
        <v>1355.6623390971429</v>
      </c>
      <c r="N7" s="37">
        <v>1379.5548061617628</v>
      </c>
      <c r="O7" s="37">
        <v>1380.4748714246666</v>
      </c>
      <c r="P7" s="37">
        <v>1375.4417896915102</v>
      </c>
      <c r="Q7" s="37">
        <v>1384.7411902874699</v>
      </c>
      <c r="R7" s="37">
        <v>1396.9187331463377</v>
      </c>
      <c r="S7" s="37">
        <v>1404.7850408007353</v>
      </c>
      <c r="T7" s="37">
        <v>1407.5488351036993</v>
      </c>
      <c r="U7" s="37">
        <v>1410.5422481115265</v>
      </c>
      <c r="V7" s="37">
        <v>1422.1886417601208</v>
      </c>
      <c r="W7" s="37">
        <v>1436.6812531974385</v>
      </c>
      <c r="X7" s="37">
        <v>1469.7431332040542</v>
      </c>
      <c r="Y7" s="37">
        <v>1488.5594059964653</v>
      </c>
      <c r="Z7" s="37">
        <v>1487.3077212754049</v>
      </c>
      <c r="AA7" s="37">
        <v>1484.926898963909</v>
      </c>
      <c r="AB7" s="37">
        <v>1483.0701478367669</v>
      </c>
      <c r="AC7" s="37">
        <v>1471.2866252303627</v>
      </c>
      <c r="AD7" s="37">
        <v>1455.8286368582321</v>
      </c>
      <c r="AE7" s="37">
        <v>1457.8195380619395</v>
      </c>
      <c r="AF7" s="37">
        <v>1456.5357596865931</v>
      </c>
      <c r="AG7" s="37">
        <v>1450.8567115719527</v>
      </c>
      <c r="AH7" s="37">
        <v>1448.6010762196795</v>
      </c>
      <c r="AI7" s="37">
        <v>1441.3582003595384</v>
      </c>
      <c r="AJ7" s="37">
        <v>1428.0542624473676</v>
      </c>
      <c r="AK7" s="37">
        <v>1407.8948188355787</v>
      </c>
      <c r="AL7" s="37">
        <v>1386.9269906142188</v>
      </c>
      <c r="AM7" s="38">
        <v>1357.4944638835</v>
      </c>
    </row>
    <row r="8" spans="1:40">
      <c r="B8" s="680" t="s">
        <v>215</v>
      </c>
      <c r="C8" s="685" t="s">
        <v>556</v>
      </c>
      <c r="D8" s="682"/>
      <c r="E8" s="37">
        <v>1.1000000000000001</v>
      </c>
      <c r="F8" s="37">
        <v>1.1000000000000001</v>
      </c>
      <c r="G8" s="37">
        <v>11.1</v>
      </c>
      <c r="H8" s="37">
        <v>11.1</v>
      </c>
      <c r="I8" s="37">
        <v>11.1</v>
      </c>
      <c r="J8" s="37">
        <v>11.1</v>
      </c>
      <c r="K8" s="37">
        <v>32.4</v>
      </c>
      <c r="L8" s="37">
        <v>35.1</v>
      </c>
      <c r="M8" s="37">
        <v>37.800000000000004</v>
      </c>
      <c r="N8" s="37">
        <v>40.500000000000007</v>
      </c>
      <c r="O8" s="37">
        <v>86.40000000000002</v>
      </c>
      <c r="P8" s="37">
        <v>91.800000000000026</v>
      </c>
      <c r="Q8" s="37">
        <v>97.200000000000031</v>
      </c>
      <c r="R8" s="37">
        <v>102.60000000000004</v>
      </c>
      <c r="S8" s="37">
        <v>180.00000000000003</v>
      </c>
      <c r="T8" s="37">
        <v>189.00000000000006</v>
      </c>
      <c r="U8" s="37">
        <v>193.50000000000003</v>
      </c>
      <c r="V8" s="37">
        <v>198.00000000000003</v>
      </c>
      <c r="W8" s="37">
        <v>277.20000000000005</v>
      </c>
      <c r="X8" s="37">
        <v>277.20000000000005</v>
      </c>
      <c r="Y8" s="37">
        <v>277.20000000000005</v>
      </c>
      <c r="Z8" s="37">
        <v>277.20000000000005</v>
      </c>
      <c r="AA8" s="37">
        <v>277.20000000000005</v>
      </c>
      <c r="AB8" s="37">
        <v>277.20000000000005</v>
      </c>
      <c r="AC8" s="37">
        <v>277.20000000000005</v>
      </c>
      <c r="AD8" s="37">
        <v>277.20000000000005</v>
      </c>
      <c r="AE8" s="37">
        <v>277.20000000000005</v>
      </c>
      <c r="AF8" s="37">
        <v>277.20000000000005</v>
      </c>
      <c r="AG8" s="37">
        <v>277.20000000000005</v>
      </c>
      <c r="AH8" s="37">
        <v>277.20000000000005</v>
      </c>
      <c r="AI8" s="37">
        <v>277.20000000000005</v>
      </c>
      <c r="AJ8" s="37">
        <v>277.20000000000005</v>
      </c>
      <c r="AK8" s="37">
        <v>277.20000000000005</v>
      </c>
      <c r="AL8" s="37">
        <v>277.20000000000005</v>
      </c>
      <c r="AM8" s="38">
        <v>277.20000000000005</v>
      </c>
    </row>
    <row r="9" spans="1:40">
      <c r="B9" s="680" t="s">
        <v>215</v>
      </c>
      <c r="C9" s="685" t="s">
        <v>557</v>
      </c>
      <c r="D9" s="682"/>
      <c r="E9" s="37">
        <v>139.78799999999998</v>
      </c>
      <c r="F9" s="37">
        <v>143.13205107965911</v>
      </c>
      <c r="G9" s="37">
        <v>146.4328266415495</v>
      </c>
      <c r="H9" s="37">
        <v>149.69722133761215</v>
      </c>
      <c r="I9" s="37">
        <v>152.93122155786264</v>
      </c>
      <c r="J9" s="37">
        <v>156.14006300873157</v>
      </c>
      <c r="K9" s="37">
        <v>159.32835579207489</v>
      </c>
      <c r="L9" s="37">
        <v>162.50018469231418</v>
      </c>
      <c r="M9" s="37">
        <v>165.659190330537</v>
      </c>
      <c r="N9" s="37">
        <v>168.80863539480859</v>
      </c>
      <c r="O9" s="37">
        <v>171.95145911539848</v>
      </c>
      <c r="P9" s="37">
        <v>175.09032239676085</v>
      </c>
      <c r="Q9" s="37">
        <v>177.78991965484198</v>
      </c>
      <c r="R9" s="37">
        <v>180.47573194564677</v>
      </c>
      <c r="S9" s="37">
        <v>183.14982577667868</v>
      </c>
      <c r="T9" s="37">
        <v>185.81408915120312</v>
      </c>
      <c r="U9" s="37">
        <v>188.47025274986157</v>
      </c>
      <c r="V9" s="37">
        <v>191.11990809608071</v>
      </c>
      <c r="W9" s="37">
        <v>193.28672343486534</v>
      </c>
      <c r="X9" s="37">
        <v>195.43792732410731</v>
      </c>
      <c r="Y9" s="37">
        <v>197.57484528755558</v>
      </c>
      <c r="Z9" s="37">
        <v>199.20476582395992</v>
      </c>
      <c r="AA9" s="37">
        <v>200.81346329620089</v>
      </c>
      <c r="AB9" s="37">
        <v>201.90007749778047</v>
      </c>
      <c r="AC9" s="37">
        <v>202.96112191850767</v>
      </c>
      <c r="AD9" s="37">
        <v>203.99777233954617</v>
      </c>
      <c r="AE9" s="37">
        <v>205.01112526209442</v>
      </c>
      <c r="AF9" s="37">
        <v>206.00220487852178</v>
      </c>
      <c r="AG9" s="37">
        <v>206.97196929373686</v>
      </c>
      <c r="AH9" s="37">
        <v>207.92131609152153</v>
      </c>
      <c r="AI9" s="37">
        <v>208.85108732688676</v>
      </c>
      <c r="AJ9" s="37">
        <v>209.76207401404244</v>
      </c>
      <c r="AK9" s="37">
        <v>210.65502016992139</v>
      </c>
      <c r="AL9" s="37">
        <v>211.53062646505026</v>
      </c>
      <c r="AM9" s="38">
        <v>212.38955352665261</v>
      </c>
    </row>
    <row r="10" spans="1:40">
      <c r="B10" s="680" t="s">
        <v>129</v>
      </c>
      <c r="C10" s="685" t="s">
        <v>558</v>
      </c>
      <c r="D10" s="682"/>
      <c r="E10" s="37">
        <v>198.24600000000001</v>
      </c>
      <c r="F10" s="37">
        <v>230.69391602595658</v>
      </c>
      <c r="G10" s="37">
        <v>241.98741852327527</v>
      </c>
      <c r="H10" s="37">
        <v>253.05819355134227</v>
      </c>
      <c r="I10" s="37">
        <v>263.93487198734204</v>
      </c>
      <c r="J10" s="37">
        <v>274.6424115864707</v>
      </c>
      <c r="K10" s="37">
        <v>378.88931762626873</v>
      </c>
      <c r="L10" s="37">
        <v>393.69588437993582</v>
      </c>
      <c r="M10" s="37">
        <v>408.42541738014762</v>
      </c>
      <c r="N10" s="37">
        <v>423.09759571887037</v>
      </c>
      <c r="O10" s="37">
        <v>437.73017472578334</v>
      </c>
      <c r="P10" s="37">
        <v>452.33925832823974</v>
      </c>
      <c r="Q10" s="37">
        <v>465.80867773834001</v>
      </c>
      <c r="R10" s="37">
        <v>479.21368189206248</v>
      </c>
      <c r="S10" s="37">
        <v>492.56677180039679</v>
      </c>
      <c r="T10" s="37">
        <v>505.87939918490866</v>
      </c>
      <c r="U10" s="37">
        <v>519.16209281850763</v>
      </c>
      <c r="V10" s="37">
        <v>531.1266615385864</v>
      </c>
      <c r="W10" s="37">
        <v>543.01778877781226</v>
      </c>
      <c r="X10" s="37">
        <v>554.8440817499137</v>
      </c>
      <c r="Y10" s="37">
        <v>565.22638943802656</v>
      </c>
      <c r="Z10" s="37">
        <v>575.50455376735715</v>
      </c>
      <c r="AA10" s="37">
        <v>585.68595636786176</v>
      </c>
      <c r="AB10" s="37">
        <v>594.31322942964641</v>
      </c>
      <c r="AC10" s="37">
        <v>602.81078736108964</v>
      </c>
      <c r="AD10" s="37">
        <v>606.66423041170867</v>
      </c>
      <c r="AE10" s="37">
        <v>610.31087963172331</v>
      </c>
      <c r="AF10" s="37">
        <v>613.76016115179505</v>
      </c>
      <c r="AG10" s="37">
        <v>615.48651213967764</v>
      </c>
      <c r="AH10" s="37">
        <v>617.02065401431094</v>
      </c>
      <c r="AI10" s="37">
        <v>617.02065401431094</v>
      </c>
      <c r="AJ10" s="37">
        <v>617.02065401431094</v>
      </c>
      <c r="AK10" s="37">
        <v>617.02065401431094</v>
      </c>
      <c r="AL10" s="37">
        <v>617.02065401431094</v>
      </c>
      <c r="AM10" s="38">
        <v>617.02065401431094</v>
      </c>
    </row>
    <row r="11" spans="1:40">
      <c r="B11" s="680" t="s">
        <v>215</v>
      </c>
      <c r="C11" s="685" t="s">
        <v>559</v>
      </c>
      <c r="D11" s="682"/>
      <c r="E11" s="37">
        <v>7.14</v>
      </c>
      <c r="F11" s="37">
        <v>7.14</v>
      </c>
      <c r="G11" s="37">
        <v>7.14</v>
      </c>
      <c r="H11" s="37">
        <v>7.14</v>
      </c>
      <c r="I11" s="37">
        <v>7.14</v>
      </c>
      <c r="J11" s="37">
        <v>7.14</v>
      </c>
      <c r="K11" s="37">
        <v>11.14</v>
      </c>
      <c r="L11" s="37">
        <v>11.14</v>
      </c>
      <c r="M11" s="37">
        <v>11.14</v>
      </c>
      <c r="N11" s="37">
        <v>11.14</v>
      </c>
      <c r="O11" s="37">
        <v>11.14</v>
      </c>
      <c r="P11" s="37">
        <v>21.14</v>
      </c>
      <c r="Q11" s="37">
        <v>21.14</v>
      </c>
      <c r="R11" s="37">
        <v>21.14</v>
      </c>
      <c r="S11" s="37">
        <v>21.14</v>
      </c>
      <c r="T11" s="37">
        <v>21.14</v>
      </c>
      <c r="U11" s="37">
        <v>21.14</v>
      </c>
      <c r="V11" s="37">
        <v>21.14</v>
      </c>
      <c r="W11" s="37">
        <v>21.14</v>
      </c>
      <c r="X11" s="37">
        <v>21.14</v>
      </c>
      <c r="Y11" s="37">
        <v>21.14</v>
      </c>
      <c r="Z11" s="37">
        <v>21.14</v>
      </c>
      <c r="AA11" s="37">
        <v>21.14</v>
      </c>
      <c r="AB11" s="37">
        <v>21.14</v>
      </c>
      <c r="AC11" s="37">
        <v>21.14</v>
      </c>
      <c r="AD11" s="37">
        <v>21.14</v>
      </c>
      <c r="AE11" s="37">
        <v>21.14</v>
      </c>
      <c r="AF11" s="37">
        <v>21.14</v>
      </c>
      <c r="AG11" s="37">
        <v>21.14</v>
      </c>
      <c r="AH11" s="37">
        <v>21.14</v>
      </c>
      <c r="AI11" s="37">
        <v>21.14</v>
      </c>
      <c r="AJ11" s="37">
        <v>21.14</v>
      </c>
      <c r="AK11" s="37">
        <v>21.14</v>
      </c>
      <c r="AL11" s="37">
        <v>21.14</v>
      </c>
      <c r="AM11" s="38">
        <v>21.14</v>
      </c>
    </row>
    <row r="12" spans="1:40">
      <c r="B12" s="680" t="s">
        <v>215</v>
      </c>
      <c r="C12" s="685" t="s">
        <v>560</v>
      </c>
      <c r="D12" s="682"/>
      <c r="E12" s="37">
        <v>137.89684</v>
      </c>
      <c r="F12" s="37">
        <v>143.2640898466727</v>
      </c>
      <c r="G12" s="37">
        <v>148.71685928182737</v>
      </c>
      <c r="H12" s="37">
        <v>154.2629123179756</v>
      </c>
      <c r="I12" s="37">
        <v>159.9094800328688</v>
      </c>
      <c r="J12" s="37">
        <v>165.66337202032892</v>
      </c>
      <c r="K12" s="37">
        <v>170.70274823874877</v>
      </c>
      <c r="L12" s="37">
        <v>175.80802971553271</v>
      </c>
      <c r="M12" s="37">
        <v>180.98381002697323</v>
      </c>
      <c r="N12" s="37">
        <v>186.23442859417014</v>
      </c>
      <c r="O12" s="37">
        <v>191.0984284446188</v>
      </c>
      <c r="P12" s="37">
        <v>196.02003602014332</v>
      </c>
      <c r="Q12" s="37">
        <v>200.51247510871525</v>
      </c>
      <c r="R12" s="37">
        <v>205.04538387047899</v>
      </c>
      <c r="S12" s="37">
        <v>209.10874224871631</v>
      </c>
      <c r="T12" s="37">
        <v>212.67339077760707</v>
      </c>
      <c r="U12" s="37">
        <v>216.24517611162926</v>
      </c>
      <c r="V12" s="37">
        <v>218.74469090839983</v>
      </c>
      <c r="W12" s="37">
        <v>221.22469331043709</v>
      </c>
      <c r="X12" s="37">
        <v>223.13376615946862</v>
      </c>
      <c r="Y12" s="37">
        <v>225.01566845774477</v>
      </c>
      <c r="Z12" s="37">
        <v>226.30941933372378</v>
      </c>
      <c r="AA12" s="37">
        <v>226.30941933372378</v>
      </c>
      <c r="AB12" s="37">
        <v>226.30941933372378</v>
      </c>
      <c r="AC12" s="37">
        <v>226.30941933372378</v>
      </c>
      <c r="AD12" s="37">
        <v>226.30941933372378</v>
      </c>
      <c r="AE12" s="37">
        <v>226.30941933372378</v>
      </c>
      <c r="AF12" s="37">
        <v>226.30941933372378</v>
      </c>
      <c r="AG12" s="37">
        <v>226.30941933372378</v>
      </c>
      <c r="AH12" s="37">
        <v>226.30941933372378</v>
      </c>
      <c r="AI12" s="37">
        <v>226.30941933372378</v>
      </c>
      <c r="AJ12" s="37">
        <v>226.30941933372378</v>
      </c>
      <c r="AK12" s="37">
        <v>226.30941933372378</v>
      </c>
      <c r="AL12" s="37">
        <v>226.30941933372378</v>
      </c>
      <c r="AM12" s="38">
        <v>226.30941933372378</v>
      </c>
    </row>
    <row r="13" spans="1:40">
      <c r="B13" s="680" t="s">
        <v>215</v>
      </c>
      <c r="C13" s="685" t="s">
        <v>561</v>
      </c>
      <c r="D13" s="682"/>
      <c r="E13" s="37">
        <v>318.28100000000006</v>
      </c>
      <c r="F13" s="37">
        <v>335.05497355133264</v>
      </c>
      <c r="G13" s="37">
        <v>446.20741816593306</v>
      </c>
      <c r="H13" s="37">
        <v>483.22113212062987</v>
      </c>
      <c r="I13" s="37">
        <v>503.99042946602293</v>
      </c>
      <c r="J13" s="37">
        <v>524.43675185023631</v>
      </c>
      <c r="K13" s="37">
        <v>544.60191645192037</v>
      </c>
      <c r="L13" s="37">
        <v>564.52283968129825</v>
      </c>
      <c r="M13" s="37">
        <v>584.23229641622856</v>
      </c>
      <c r="N13" s="37">
        <v>603.75953886025184</v>
      </c>
      <c r="O13" s="37">
        <v>623.13080500137539</v>
      </c>
      <c r="P13" s="37">
        <v>642.36973944410829</v>
      </c>
      <c r="Q13" s="37">
        <v>661.49774409465965</v>
      </c>
      <c r="R13" s="37">
        <v>680.53427224677807</v>
      </c>
      <c r="S13" s="37">
        <v>699.49707666241011</v>
      </c>
      <c r="T13" s="37">
        <v>716.65367730953608</v>
      </c>
      <c r="U13" s="37">
        <v>733.67896124424328</v>
      </c>
      <c r="V13" s="37">
        <v>750.58726882622898</v>
      </c>
      <c r="W13" s="37">
        <v>767.39178903596667</v>
      </c>
      <c r="X13" s="37">
        <v>784.10468557283855</v>
      </c>
      <c r="Y13" s="37">
        <v>794.85642120491218</v>
      </c>
      <c r="Z13" s="37">
        <v>805.33593154033804</v>
      </c>
      <c r="AA13" s="37">
        <v>815.5566619057015</v>
      </c>
      <c r="AB13" s="37">
        <v>824.71552881900925</v>
      </c>
      <c r="AC13" s="37">
        <v>832.79618506805457</v>
      </c>
      <c r="AD13" s="37">
        <v>839.78539264086669</v>
      </c>
      <c r="AE13" s="37">
        <v>845.67311492105921</v>
      </c>
      <c r="AF13" s="37">
        <v>850.45258837412769</v>
      </c>
      <c r="AG13" s="37">
        <v>854.12037374879458</v>
      </c>
      <c r="AH13" s="37">
        <v>856.6763868948334</v>
      </c>
      <c r="AI13" s="37">
        <v>858.12390938721808</v>
      </c>
      <c r="AJ13" s="37">
        <v>858.46957924294736</v>
      </c>
      <c r="AK13" s="37">
        <v>858.46957924294736</v>
      </c>
      <c r="AL13" s="37">
        <v>858.46957924294736</v>
      </c>
      <c r="AM13" s="38">
        <v>858.46957924294736</v>
      </c>
    </row>
    <row r="14" spans="1:40">
      <c r="B14" s="680" t="s">
        <v>141</v>
      </c>
      <c r="C14" s="685" t="s">
        <v>562</v>
      </c>
      <c r="D14" s="682"/>
      <c r="E14" s="37">
        <v>921.86800000000005</v>
      </c>
      <c r="F14" s="37">
        <v>921.86800000000005</v>
      </c>
      <c r="G14" s="37">
        <v>921.86800000000005</v>
      </c>
      <c r="H14" s="37">
        <v>921.86800000000005</v>
      </c>
      <c r="I14" s="37">
        <v>921.86800000000005</v>
      </c>
      <c r="J14" s="37">
        <v>921.86800000000005</v>
      </c>
      <c r="K14" s="37">
        <v>921.86800000000005</v>
      </c>
      <c r="L14" s="37">
        <v>921.86800000000005</v>
      </c>
      <c r="M14" s="37">
        <v>921.86800000000005</v>
      </c>
      <c r="N14" s="37">
        <v>921.86800000000005</v>
      </c>
      <c r="O14" s="37">
        <v>921.86800000000005</v>
      </c>
      <c r="P14" s="37">
        <v>921.86800000000005</v>
      </c>
      <c r="Q14" s="37">
        <v>921.86800000000005</v>
      </c>
      <c r="R14" s="37">
        <v>921.86800000000005</v>
      </c>
      <c r="S14" s="37">
        <v>921.86800000000005</v>
      </c>
      <c r="T14" s="37">
        <v>921.86800000000005</v>
      </c>
      <c r="U14" s="37">
        <v>921.86800000000005</v>
      </c>
      <c r="V14" s="37">
        <v>921.86800000000005</v>
      </c>
      <c r="W14" s="37">
        <v>921.86800000000005</v>
      </c>
      <c r="X14" s="37">
        <v>921.86800000000005</v>
      </c>
      <c r="Y14" s="37">
        <v>921.86800000000005</v>
      </c>
      <c r="Z14" s="37">
        <v>921.86800000000005</v>
      </c>
      <c r="AA14" s="37">
        <v>921.86800000000005</v>
      </c>
      <c r="AB14" s="37">
        <v>921.86800000000005</v>
      </c>
      <c r="AC14" s="37">
        <v>921.86800000000005</v>
      </c>
      <c r="AD14" s="37">
        <v>921.86800000000005</v>
      </c>
      <c r="AE14" s="37">
        <v>921.86800000000005</v>
      </c>
      <c r="AF14" s="37">
        <v>921.86800000000005</v>
      </c>
      <c r="AG14" s="37">
        <v>921.86800000000005</v>
      </c>
      <c r="AH14" s="37">
        <v>921.86800000000005</v>
      </c>
      <c r="AI14" s="37">
        <v>921.86800000000005</v>
      </c>
      <c r="AJ14" s="37">
        <v>921.86800000000005</v>
      </c>
      <c r="AK14" s="37">
        <v>921.86800000000005</v>
      </c>
      <c r="AL14" s="37">
        <v>921.86800000000005</v>
      </c>
      <c r="AM14" s="38">
        <v>921.86800000000005</v>
      </c>
    </row>
    <row r="15" spans="1:40">
      <c r="B15" s="680" t="s">
        <v>214</v>
      </c>
      <c r="C15" s="685" t="s">
        <v>563</v>
      </c>
      <c r="D15" s="682"/>
      <c r="E15" s="37">
        <v>606.5</v>
      </c>
      <c r="F15" s="37">
        <v>606.5</v>
      </c>
      <c r="G15" s="37">
        <v>606.5</v>
      </c>
      <c r="H15" s="37">
        <v>606.5</v>
      </c>
      <c r="I15" s="37">
        <v>606.5</v>
      </c>
      <c r="J15" s="37">
        <v>606.5</v>
      </c>
      <c r="K15" s="37">
        <v>606.5</v>
      </c>
      <c r="L15" s="37">
        <v>768.5</v>
      </c>
      <c r="M15" s="37">
        <v>768.5</v>
      </c>
      <c r="N15" s="37">
        <v>768.5</v>
      </c>
      <c r="O15" s="37">
        <v>768.5</v>
      </c>
      <c r="P15" s="37">
        <v>768.5</v>
      </c>
      <c r="Q15" s="37">
        <v>768.5</v>
      </c>
      <c r="R15" s="37">
        <v>768.5</v>
      </c>
      <c r="S15" s="37">
        <v>768.5</v>
      </c>
      <c r="T15" s="37">
        <v>768.5</v>
      </c>
      <c r="U15" s="37">
        <v>768.5</v>
      </c>
      <c r="V15" s="37">
        <v>768.5</v>
      </c>
      <c r="W15" s="37">
        <v>768.5</v>
      </c>
      <c r="X15" s="37">
        <v>823.5</v>
      </c>
      <c r="Y15" s="37">
        <v>823.5</v>
      </c>
      <c r="Z15" s="37">
        <v>823.5</v>
      </c>
      <c r="AA15" s="37">
        <v>823.5</v>
      </c>
      <c r="AB15" s="37">
        <v>823.5</v>
      </c>
      <c r="AC15" s="37">
        <v>823.5</v>
      </c>
      <c r="AD15" s="37">
        <v>823.5</v>
      </c>
      <c r="AE15" s="37">
        <v>823.5</v>
      </c>
      <c r="AF15" s="37">
        <v>823.5</v>
      </c>
      <c r="AG15" s="37">
        <v>823.5</v>
      </c>
      <c r="AH15" s="37">
        <v>823.5</v>
      </c>
      <c r="AI15" s="37">
        <v>823.5</v>
      </c>
      <c r="AJ15" s="37">
        <v>823.5</v>
      </c>
      <c r="AK15" s="37">
        <v>823.5</v>
      </c>
      <c r="AL15" s="37">
        <v>823.5</v>
      </c>
      <c r="AM15" s="38">
        <v>823.5</v>
      </c>
    </row>
    <row r="16" spans="1:40">
      <c r="B16" s="680" t="s">
        <v>141</v>
      </c>
      <c r="C16" s="685" t="s">
        <v>564</v>
      </c>
      <c r="D16" s="682"/>
      <c r="E16" s="37">
        <v>442.91300000000001</v>
      </c>
      <c r="F16" s="37">
        <v>442.91300000000001</v>
      </c>
      <c r="G16" s="37">
        <v>442.91300000000001</v>
      </c>
      <c r="H16" s="37">
        <v>442.91300000000001</v>
      </c>
      <c r="I16" s="37">
        <v>442.91300000000001</v>
      </c>
      <c r="J16" s="37">
        <v>442.91300000000001</v>
      </c>
      <c r="K16" s="37">
        <v>442.91300000000001</v>
      </c>
      <c r="L16" s="37">
        <v>442.91300000000001</v>
      </c>
      <c r="M16" s="37">
        <v>442.91300000000001</v>
      </c>
      <c r="N16" s="37">
        <v>442.91300000000001</v>
      </c>
      <c r="O16" s="37">
        <v>442.91300000000001</v>
      </c>
      <c r="P16" s="37">
        <v>442.91300000000001</v>
      </c>
      <c r="Q16" s="37">
        <v>442.91300000000001</v>
      </c>
      <c r="R16" s="37">
        <v>442.91300000000001</v>
      </c>
      <c r="S16" s="37">
        <v>442.91300000000001</v>
      </c>
      <c r="T16" s="37">
        <v>442.91300000000001</v>
      </c>
      <c r="U16" s="37">
        <v>442.91300000000001</v>
      </c>
      <c r="V16" s="37">
        <v>442.91300000000001</v>
      </c>
      <c r="W16" s="37">
        <v>442.91300000000001</v>
      </c>
      <c r="X16" s="37">
        <v>442.91300000000001</v>
      </c>
      <c r="Y16" s="37">
        <v>442.91300000000001</v>
      </c>
      <c r="Z16" s="37">
        <v>442.91300000000001</v>
      </c>
      <c r="AA16" s="37">
        <v>442.91300000000001</v>
      </c>
      <c r="AB16" s="37">
        <v>442.91300000000001</v>
      </c>
      <c r="AC16" s="37">
        <v>442.91300000000001</v>
      </c>
      <c r="AD16" s="37">
        <v>442.91300000000001</v>
      </c>
      <c r="AE16" s="37">
        <v>442.91300000000001</v>
      </c>
      <c r="AF16" s="37">
        <v>442.91300000000001</v>
      </c>
      <c r="AG16" s="37">
        <v>442.91300000000001</v>
      </c>
      <c r="AH16" s="37">
        <v>442.91300000000001</v>
      </c>
      <c r="AI16" s="37">
        <v>442.91300000000001</v>
      </c>
      <c r="AJ16" s="37">
        <v>442.91300000000001</v>
      </c>
      <c r="AK16" s="37">
        <v>442.91300000000001</v>
      </c>
      <c r="AL16" s="37">
        <v>442.91300000000001</v>
      </c>
      <c r="AM16" s="38">
        <v>442.91300000000001</v>
      </c>
    </row>
    <row r="17" spans="2:39">
      <c r="B17" s="680" t="s">
        <v>141</v>
      </c>
      <c r="C17" s="685" t="s">
        <v>565</v>
      </c>
      <c r="D17" s="682"/>
      <c r="E17" s="37">
        <v>641.37599999999998</v>
      </c>
      <c r="F17" s="37">
        <v>970.56917665887499</v>
      </c>
      <c r="G17" s="37">
        <v>1138.3554536783111</v>
      </c>
      <c r="H17" s="37">
        <v>1363.6261766639768</v>
      </c>
      <c r="I17" s="37">
        <v>1526.8808427726885</v>
      </c>
      <c r="J17" s="37">
        <v>1538.3324490934838</v>
      </c>
      <c r="K17" s="37">
        <v>1549.869942461685</v>
      </c>
      <c r="L17" s="37">
        <v>1561.4939670301478</v>
      </c>
      <c r="M17" s="37">
        <v>1573.205171782874</v>
      </c>
      <c r="N17" s="37">
        <v>1581.0711976417881</v>
      </c>
      <c r="O17" s="37">
        <v>1588.9765536299969</v>
      </c>
      <c r="P17" s="37">
        <v>1596.9214363981469</v>
      </c>
      <c r="Q17" s="37">
        <v>1604.9060435801375</v>
      </c>
      <c r="R17" s="37">
        <v>1612.930573798038</v>
      </c>
      <c r="S17" s="37">
        <v>1616.962900232533</v>
      </c>
      <c r="T17" s="37">
        <v>1621.0053074831142</v>
      </c>
      <c r="U17" s="37">
        <v>1625.057820751822</v>
      </c>
      <c r="V17" s="37">
        <v>1629.1204653037014</v>
      </c>
      <c r="W17" s="37">
        <v>1633.1932664669605</v>
      </c>
      <c r="X17" s="37">
        <v>1635.2347580500441</v>
      </c>
      <c r="Y17" s="37">
        <v>1637.2788014976065</v>
      </c>
      <c r="Z17" s="37">
        <v>1639.3253999994786</v>
      </c>
      <c r="AA17" s="37">
        <v>1641.374556749478</v>
      </c>
      <c r="AB17" s="37">
        <v>1643.4262749454147</v>
      </c>
      <c r="AC17" s="37">
        <v>1644.2479880828873</v>
      </c>
      <c r="AD17" s="37">
        <v>1645.0701120769286</v>
      </c>
      <c r="AE17" s="37">
        <v>1645.8926471329669</v>
      </c>
      <c r="AF17" s="37">
        <v>1646.7155934565333</v>
      </c>
      <c r="AG17" s="37">
        <v>1647.5389512532615</v>
      </c>
      <c r="AH17" s="37">
        <v>1648.362720728888</v>
      </c>
      <c r="AI17" s="37">
        <v>1649.1869020892523</v>
      </c>
      <c r="AJ17" s="37">
        <v>1650.0114955402969</v>
      </c>
      <c r="AK17" s="37">
        <v>1650.836501288067</v>
      </c>
      <c r="AL17" s="37">
        <v>1651.6619195387109</v>
      </c>
      <c r="AM17" s="38">
        <v>1652.4877504984802</v>
      </c>
    </row>
    <row r="18" spans="2:39">
      <c r="B18" s="680" t="s">
        <v>141</v>
      </c>
      <c r="C18" s="685" t="s">
        <v>566</v>
      </c>
      <c r="D18" s="682"/>
      <c r="E18" s="37">
        <v>284.29899999999998</v>
      </c>
      <c r="F18" s="37">
        <v>371.91890980621315</v>
      </c>
      <c r="G18" s="37">
        <v>504.64764413246672</v>
      </c>
      <c r="H18" s="37">
        <v>928.09612556093339</v>
      </c>
      <c r="I18" s="37">
        <v>1033.8856745919995</v>
      </c>
      <c r="J18" s="37">
        <v>1033.8856745919995</v>
      </c>
      <c r="K18" s="37">
        <v>1033.8856745919995</v>
      </c>
      <c r="L18" s="37">
        <v>1033.8856745919995</v>
      </c>
      <c r="M18" s="37">
        <v>1051.9786738973596</v>
      </c>
      <c r="N18" s="37">
        <v>1070.3883006905635</v>
      </c>
      <c r="O18" s="37">
        <v>1086.4441252009219</v>
      </c>
      <c r="P18" s="37">
        <v>1102.7407870789357</v>
      </c>
      <c r="Q18" s="37">
        <v>1116.5250469174223</v>
      </c>
      <c r="R18" s="37">
        <v>1130.48161000389</v>
      </c>
      <c r="S18" s="37">
        <v>1138.9602220789193</v>
      </c>
      <c r="T18" s="37">
        <v>1145.2245033003535</v>
      </c>
      <c r="U18" s="37">
        <v>1150.378013565205</v>
      </c>
      <c r="V18" s="37">
        <v>1154.4043366126832</v>
      </c>
      <c r="W18" s="37">
        <v>1157.290347454215</v>
      </c>
      <c r="X18" s="37">
        <v>1158.4476378016691</v>
      </c>
      <c r="Y18" s="37">
        <v>1159.0268616205699</v>
      </c>
      <c r="Z18" s="37">
        <v>1159.0268616205699</v>
      </c>
      <c r="AA18" s="37">
        <v>1159.0268616205699</v>
      </c>
      <c r="AB18" s="37">
        <v>1159.0268616205699</v>
      </c>
      <c r="AC18" s="37">
        <v>1159.0268616205699</v>
      </c>
      <c r="AD18" s="37">
        <v>1159.0268616205699</v>
      </c>
      <c r="AE18" s="37">
        <v>1159.0268616205699</v>
      </c>
      <c r="AF18" s="37">
        <v>1159.0268616205699</v>
      </c>
      <c r="AG18" s="37">
        <v>1159.0268616205699</v>
      </c>
      <c r="AH18" s="37">
        <v>1159.0268616205699</v>
      </c>
      <c r="AI18" s="37">
        <v>1159.0268616205699</v>
      </c>
      <c r="AJ18" s="37">
        <v>1159.0268616205699</v>
      </c>
      <c r="AK18" s="37">
        <v>1159.0268616205699</v>
      </c>
      <c r="AL18" s="37">
        <v>1159.0268616205699</v>
      </c>
      <c r="AM18" s="38">
        <v>1159.0268616205699</v>
      </c>
    </row>
    <row r="19" spans="2:39">
      <c r="B19" s="680" t="s">
        <v>141</v>
      </c>
      <c r="C19" s="685" t="s">
        <v>567</v>
      </c>
      <c r="D19" s="682"/>
      <c r="E19" s="37">
        <v>145.9</v>
      </c>
      <c r="F19" s="37">
        <v>145.9</v>
      </c>
      <c r="G19" s="37">
        <v>145.9</v>
      </c>
      <c r="H19" s="37">
        <v>145.9</v>
      </c>
      <c r="I19" s="37">
        <v>145.9</v>
      </c>
      <c r="J19" s="37">
        <v>145.9</v>
      </c>
      <c r="K19" s="37">
        <v>145.9</v>
      </c>
      <c r="L19" s="37">
        <v>145.9</v>
      </c>
      <c r="M19" s="37">
        <v>145.9</v>
      </c>
      <c r="N19" s="37">
        <v>131.70000000000002</v>
      </c>
      <c r="O19" s="37">
        <v>131.70000000000002</v>
      </c>
      <c r="P19" s="37">
        <v>131.70000000000002</v>
      </c>
      <c r="Q19" s="37">
        <v>131.70000000000002</v>
      </c>
      <c r="R19" s="37">
        <v>131.70000000000002</v>
      </c>
      <c r="S19" s="37">
        <v>131.70000000000002</v>
      </c>
      <c r="T19" s="37">
        <v>131.70000000000002</v>
      </c>
      <c r="U19" s="37">
        <v>131.70000000000002</v>
      </c>
      <c r="V19" s="37">
        <v>131.70000000000002</v>
      </c>
      <c r="W19" s="37">
        <v>131.70000000000002</v>
      </c>
      <c r="X19" s="37">
        <v>131.70000000000002</v>
      </c>
      <c r="Y19" s="37">
        <v>131.70000000000002</v>
      </c>
      <c r="Z19" s="37">
        <v>131.70000000000002</v>
      </c>
      <c r="AA19" s="37">
        <v>131.70000000000002</v>
      </c>
      <c r="AB19" s="37">
        <v>131.70000000000002</v>
      </c>
      <c r="AC19" s="37">
        <v>131.70000000000002</v>
      </c>
      <c r="AD19" s="37">
        <v>131.70000000000002</v>
      </c>
      <c r="AE19" s="37">
        <v>131.70000000000002</v>
      </c>
      <c r="AF19" s="37">
        <v>131.70000000000002</v>
      </c>
      <c r="AG19" s="37">
        <v>131.70000000000002</v>
      </c>
      <c r="AH19" s="37">
        <v>131.70000000000002</v>
      </c>
      <c r="AI19" s="37">
        <v>131.70000000000002</v>
      </c>
      <c r="AJ19" s="37">
        <v>131.70000000000002</v>
      </c>
      <c r="AK19" s="37">
        <v>131.70000000000002</v>
      </c>
      <c r="AL19" s="37">
        <v>131.70000000000002</v>
      </c>
      <c r="AM19" s="38">
        <v>131.70000000000002</v>
      </c>
    </row>
    <row r="20" spans="2:39">
      <c r="B20" s="680" t="s">
        <v>215</v>
      </c>
      <c r="C20" s="685" t="s">
        <v>568</v>
      </c>
      <c r="D20" s="682"/>
      <c r="E20" s="37">
        <v>67.734000000000009</v>
      </c>
      <c r="F20" s="37">
        <v>110.91587937708522</v>
      </c>
      <c r="G20" s="37">
        <v>154.19396232465917</v>
      </c>
      <c r="H20" s="37">
        <v>178.17755681406052</v>
      </c>
      <c r="I20" s="37">
        <v>205.85286553692453</v>
      </c>
      <c r="J20" s="37">
        <v>237.7852666774555</v>
      </c>
      <c r="K20" s="37">
        <v>274.62641504231891</v>
      </c>
      <c r="L20" s="37">
        <v>317.12737629021194</v>
      </c>
      <c r="M20" s="37">
        <v>366.15375678269595</v>
      </c>
      <c r="N20" s="37">
        <v>422.70313185398777</v>
      </c>
      <c r="O20" s="37">
        <v>487.92512118363362</v>
      </c>
      <c r="P20" s="37">
        <v>550.94638476048897</v>
      </c>
      <c r="Q20" s="37">
        <v>622.03718425580405</v>
      </c>
      <c r="R20" s="37">
        <v>702.22610854923084</v>
      </c>
      <c r="S20" s="37">
        <v>810.22809135849013</v>
      </c>
      <c r="T20" s="37">
        <v>914.4976341621076</v>
      </c>
      <c r="U20" s="37">
        <v>1009.2298757716251</v>
      </c>
      <c r="V20" s="37">
        <v>1088.446729907447</v>
      </c>
      <c r="W20" s="37">
        <v>1173.7811850003909</v>
      </c>
      <c r="X20" s="37">
        <v>1236.3584338199491</v>
      </c>
      <c r="Y20" s="37">
        <v>1271.2596312026255</v>
      </c>
      <c r="Z20" s="37">
        <v>1291.1540969420425</v>
      </c>
      <c r="AA20" s="37">
        <v>1307.2592096602752</v>
      </c>
      <c r="AB20" s="37">
        <v>1317.064735157006</v>
      </c>
      <c r="AC20" s="37">
        <v>1317.064735157006</v>
      </c>
      <c r="AD20" s="37">
        <v>1317.064735157006</v>
      </c>
      <c r="AE20" s="37">
        <v>1317.064735157006</v>
      </c>
      <c r="AF20" s="37">
        <v>1317.064735157006</v>
      </c>
      <c r="AG20" s="37">
        <v>1317.064735157006</v>
      </c>
      <c r="AH20" s="37">
        <v>1317.064735157006</v>
      </c>
      <c r="AI20" s="37">
        <v>1317.064735157006</v>
      </c>
      <c r="AJ20" s="37">
        <v>1317.064735157006</v>
      </c>
      <c r="AK20" s="37">
        <v>1317.064735157006</v>
      </c>
      <c r="AL20" s="37">
        <v>1317.064735157006</v>
      </c>
      <c r="AM20" s="38">
        <v>1317.064735157006</v>
      </c>
    </row>
    <row r="21" spans="2:39">
      <c r="B21" s="680" t="s">
        <v>215</v>
      </c>
      <c r="C21" s="685" t="s">
        <v>569</v>
      </c>
      <c r="D21" s="682"/>
      <c r="E21" s="37">
        <v>173.68700000000001</v>
      </c>
      <c r="F21" s="37">
        <v>193.68700000000004</v>
      </c>
      <c r="G21" s="37">
        <v>244.40012878416871</v>
      </c>
      <c r="H21" s="37">
        <v>262.58473816647745</v>
      </c>
      <c r="I21" s="37">
        <v>281.56595166967617</v>
      </c>
      <c r="J21" s="37">
        <v>301.41281017449614</v>
      </c>
      <c r="K21" s="37">
        <v>322.19375511336023</v>
      </c>
      <c r="L21" s="37">
        <v>343.97747794387749</v>
      </c>
      <c r="M21" s="37">
        <v>366.833596185864</v>
      </c>
      <c r="N21" s="37">
        <v>390.83320854291679</v>
      </c>
      <c r="O21" s="37">
        <v>416.04936495451955</v>
      </c>
      <c r="P21" s="37">
        <v>442.55747657792676</v>
      </c>
      <c r="Q21" s="37">
        <v>470.4356834910356</v>
      </c>
      <c r="R21" s="37">
        <v>499.76519302531415</v>
      </c>
      <c r="S21" s="37">
        <v>530.63059827446034</v>
      </c>
      <c r="T21" s="37">
        <v>565.77379015367251</v>
      </c>
      <c r="U21" s="37">
        <v>598.00511756289279</v>
      </c>
      <c r="V21" s="37">
        <v>632.17032461666656</v>
      </c>
      <c r="W21" s="37">
        <v>662.34959084750005</v>
      </c>
      <c r="X21" s="37">
        <v>694.03782038987504</v>
      </c>
      <c r="Y21" s="37">
        <v>720.65593320546998</v>
      </c>
      <c r="Z21" s="37">
        <v>741.41806120163426</v>
      </c>
      <c r="AA21" s="37">
        <v>759.23888773167482</v>
      </c>
      <c r="AB21" s="37">
        <v>768.37206132832091</v>
      </c>
      <c r="AC21" s="37">
        <v>770.22152898164154</v>
      </c>
      <c r="AD21" s="37">
        <v>777.83525175605109</v>
      </c>
      <c r="AE21" s="37">
        <v>785.4489745304603</v>
      </c>
      <c r="AF21" s="37">
        <v>793.06269730486963</v>
      </c>
      <c r="AG21" s="37">
        <v>800.67642007927884</v>
      </c>
      <c r="AH21" s="37">
        <v>808.29014285368828</v>
      </c>
      <c r="AI21" s="37">
        <v>815.90386562809761</v>
      </c>
      <c r="AJ21" s="37">
        <v>823.51758840250693</v>
      </c>
      <c r="AK21" s="37">
        <v>831.13131117691626</v>
      </c>
      <c r="AL21" s="37">
        <v>838.74503395132558</v>
      </c>
      <c r="AM21" s="38">
        <v>846.35875672573491</v>
      </c>
    </row>
    <row r="22" spans="2:39">
      <c r="B22" s="680" t="s">
        <v>129</v>
      </c>
      <c r="C22" s="685" t="s">
        <v>570</v>
      </c>
      <c r="D22" s="682"/>
      <c r="E22" s="37">
        <v>57.25</v>
      </c>
      <c r="F22" s="37">
        <v>57.25</v>
      </c>
      <c r="G22" s="37">
        <v>57.25</v>
      </c>
      <c r="H22" s="37">
        <v>57.25</v>
      </c>
      <c r="I22" s="37">
        <v>57.25</v>
      </c>
      <c r="J22" s="37">
        <v>57.25</v>
      </c>
      <c r="K22" s="37">
        <v>57.25</v>
      </c>
      <c r="L22" s="37">
        <v>57.25</v>
      </c>
      <c r="M22" s="37">
        <v>57.25</v>
      </c>
      <c r="N22" s="37">
        <v>57.25</v>
      </c>
      <c r="O22" s="37">
        <v>57.25</v>
      </c>
      <c r="P22" s="37">
        <v>57.25</v>
      </c>
      <c r="Q22" s="37">
        <v>57.25</v>
      </c>
      <c r="R22" s="37">
        <v>57.25</v>
      </c>
      <c r="S22" s="37">
        <v>57.25</v>
      </c>
      <c r="T22" s="37">
        <v>57.25</v>
      </c>
      <c r="U22" s="37">
        <v>57.25</v>
      </c>
      <c r="V22" s="37">
        <v>57.25</v>
      </c>
      <c r="W22" s="37">
        <v>57.25</v>
      </c>
      <c r="X22" s="37">
        <v>57.25</v>
      </c>
      <c r="Y22" s="37">
        <v>57.25</v>
      </c>
      <c r="Z22" s="37">
        <v>57.25</v>
      </c>
      <c r="AA22" s="37">
        <v>57.25</v>
      </c>
      <c r="AB22" s="37">
        <v>57.25</v>
      </c>
      <c r="AC22" s="37">
        <v>57.25</v>
      </c>
      <c r="AD22" s="37">
        <v>57.25</v>
      </c>
      <c r="AE22" s="37">
        <v>57.25</v>
      </c>
      <c r="AF22" s="37">
        <v>57.25</v>
      </c>
      <c r="AG22" s="37">
        <v>57.25</v>
      </c>
      <c r="AH22" s="37">
        <v>57.25</v>
      </c>
      <c r="AI22" s="37">
        <v>57.25</v>
      </c>
      <c r="AJ22" s="37">
        <v>57.25</v>
      </c>
      <c r="AK22" s="37">
        <v>57.25</v>
      </c>
      <c r="AL22" s="37">
        <v>57.25</v>
      </c>
      <c r="AM22" s="38">
        <v>57.25</v>
      </c>
    </row>
    <row r="23" spans="2:39">
      <c r="B23" s="680" t="s">
        <v>129</v>
      </c>
      <c r="C23" s="685" t="s">
        <v>571</v>
      </c>
      <c r="D23" s="682"/>
      <c r="E23" s="37">
        <v>487.50170000000003</v>
      </c>
      <c r="F23" s="37">
        <v>709.90170000000001</v>
      </c>
      <c r="G23" s="37">
        <v>749.90170000000001</v>
      </c>
      <c r="H23" s="37">
        <v>810.10170000000005</v>
      </c>
      <c r="I23" s="37">
        <v>810.10170000000005</v>
      </c>
      <c r="J23" s="37">
        <v>810.10170000000005</v>
      </c>
      <c r="K23" s="37">
        <v>810.10170000000005</v>
      </c>
      <c r="L23" s="37">
        <v>810.10170000000005</v>
      </c>
      <c r="M23" s="37">
        <v>810.10170000000005</v>
      </c>
      <c r="N23" s="37">
        <v>810.10170000000005</v>
      </c>
      <c r="O23" s="37">
        <v>810.10170000000005</v>
      </c>
      <c r="P23" s="37">
        <v>810.10170000000005</v>
      </c>
      <c r="Q23" s="37">
        <v>810.10170000000005</v>
      </c>
      <c r="R23" s="37">
        <v>810.10170000000005</v>
      </c>
      <c r="S23" s="37">
        <v>810.10170000000005</v>
      </c>
      <c r="T23" s="37">
        <v>810.10170000000005</v>
      </c>
      <c r="U23" s="37">
        <v>810.10170000000005</v>
      </c>
      <c r="V23" s="37">
        <v>810.10170000000005</v>
      </c>
      <c r="W23" s="37">
        <v>810.10170000000005</v>
      </c>
      <c r="X23" s="37">
        <v>810.10170000000005</v>
      </c>
      <c r="Y23" s="37">
        <v>810.10170000000005</v>
      </c>
      <c r="Z23" s="37">
        <v>810.10170000000005</v>
      </c>
      <c r="AA23" s="37">
        <v>810.10170000000005</v>
      </c>
      <c r="AB23" s="37">
        <v>810.10170000000005</v>
      </c>
      <c r="AC23" s="37">
        <v>810.10170000000005</v>
      </c>
      <c r="AD23" s="37">
        <v>810.10170000000005</v>
      </c>
      <c r="AE23" s="37">
        <v>810.10170000000005</v>
      </c>
      <c r="AF23" s="37">
        <v>810.10170000000005</v>
      </c>
      <c r="AG23" s="37">
        <v>810.10170000000005</v>
      </c>
      <c r="AH23" s="37">
        <v>810.10170000000005</v>
      </c>
      <c r="AI23" s="37">
        <v>810.10170000000005</v>
      </c>
      <c r="AJ23" s="37">
        <v>810.10170000000005</v>
      </c>
      <c r="AK23" s="37">
        <v>810.10170000000005</v>
      </c>
      <c r="AL23" s="37">
        <v>810.10170000000005</v>
      </c>
      <c r="AM23" s="38">
        <v>810.10170000000005</v>
      </c>
    </row>
    <row r="24" spans="2:39">
      <c r="B24" s="680" t="s">
        <v>134</v>
      </c>
      <c r="C24" s="685" t="s">
        <v>134</v>
      </c>
      <c r="D24" s="682"/>
      <c r="E24" s="37">
        <v>366.23699999999991</v>
      </c>
      <c r="F24" s="37">
        <v>376.11961508965601</v>
      </c>
      <c r="G24" s="37">
        <v>386.23277117686996</v>
      </c>
      <c r="H24" s="37">
        <v>396.58411544067667</v>
      </c>
      <c r="I24" s="37">
        <v>405.19833484206083</v>
      </c>
      <c r="J24" s="37">
        <v>413.97004298692252</v>
      </c>
      <c r="K24" s="37">
        <v>420.83395215283554</v>
      </c>
      <c r="L24" s="37">
        <v>427.78555119530756</v>
      </c>
      <c r="M24" s="37">
        <v>434.82740304230879</v>
      </c>
      <c r="N24" s="37">
        <v>441.9619796293573</v>
      </c>
      <c r="O24" s="37">
        <v>449.191678126223</v>
      </c>
      <c r="P24" s="37">
        <v>456.51883452142727</v>
      </c>
      <c r="Q24" s="37">
        <v>463.94573507498592</v>
      </c>
      <c r="R24" s="37">
        <v>471.47462603892041</v>
      </c>
      <c r="S24" s="37">
        <v>479.10772196082394</v>
      </c>
      <c r="T24" s="37">
        <v>486.84721282119733</v>
      </c>
      <c r="U24" s="37">
        <v>494.69527020536975</v>
      </c>
      <c r="V24" s="37">
        <v>502.65405267193205</v>
      </c>
      <c r="W24" s="37">
        <v>510.72571044909205</v>
      </c>
      <c r="X24" s="37">
        <v>516.35876101398298</v>
      </c>
      <c r="Y24" s="37">
        <v>522.0399489544485</v>
      </c>
      <c r="Z24" s="37">
        <v>527.77021033636765</v>
      </c>
      <c r="AA24" s="37">
        <v>533.55045819327552</v>
      </c>
      <c r="AB24" s="37">
        <v>539.38158535063781</v>
      </c>
      <c r="AC24" s="37">
        <v>545.2644669271798</v>
      </c>
      <c r="AD24" s="37">
        <v>551.19996255741012</v>
      </c>
      <c r="AE24" s="37">
        <v>557.1889183726305</v>
      </c>
      <c r="AF24" s="37">
        <v>563.23216877206073</v>
      </c>
      <c r="AG24" s="37">
        <v>569.33053801100561</v>
      </c>
      <c r="AH24" s="37">
        <v>575.48484162906834</v>
      </c>
      <c r="AI24" s="37">
        <v>581.69588773812973</v>
      </c>
      <c r="AJ24" s="37">
        <v>587.96447818705929</v>
      </c>
      <c r="AK24" s="37">
        <v>594.29140961778955</v>
      </c>
      <c r="AL24" s="37">
        <v>600.67747442542031</v>
      </c>
      <c r="AM24" s="38">
        <v>607.12346163334405</v>
      </c>
    </row>
    <row r="25" spans="2:39">
      <c r="B25" s="680" t="s">
        <v>215</v>
      </c>
      <c r="C25" s="685" t="s">
        <v>572</v>
      </c>
      <c r="D25" s="682"/>
      <c r="E25" s="37">
        <v>1074.3973000000001</v>
      </c>
      <c r="F25" s="37">
        <v>1074.3973000000001</v>
      </c>
      <c r="G25" s="37">
        <v>1062.8901551271463</v>
      </c>
      <c r="H25" s="37">
        <v>1048.1410597190165</v>
      </c>
      <c r="I25" s="37">
        <v>1030.7210966622192</v>
      </c>
      <c r="J25" s="37">
        <v>1011.1199505348468</v>
      </c>
      <c r="K25" s="37">
        <v>964.48017742901663</v>
      </c>
      <c r="L25" s="37">
        <v>918.18865656605806</v>
      </c>
      <c r="M25" s="37">
        <v>872.58891630569155</v>
      </c>
      <c r="N25" s="37">
        <v>827.95069879842345</v>
      </c>
      <c r="O25" s="37">
        <v>784.48249264525589</v>
      </c>
      <c r="P25" s="37">
        <v>742.34197510890681</v>
      </c>
      <c r="Q25" s="37">
        <v>701.64473323571121</v>
      </c>
      <c r="R25" s="37">
        <v>644.93044351684478</v>
      </c>
      <c r="S25" s="37">
        <v>592.20570478444938</v>
      </c>
      <c r="T25" s="37">
        <v>543.29004435512275</v>
      </c>
      <c r="U25" s="37">
        <v>497.99130090691273</v>
      </c>
      <c r="V25" s="37">
        <v>456.11107312190592</v>
      </c>
      <c r="W25" s="37">
        <v>394.643412441154</v>
      </c>
      <c r="X25" s="37">
        <v>341.21534973818484</v>
      </c>
      <c r="Y25" s="37">
        <v>294.82423412884845</v>
      </c>
      <c r="Z25" s="37">
        <v>254.58224757355151</v>
      </c>
      <c r="AA25" s="37">
        <v>219.70551854035912</v>
      </c>
      <c r="AB25" s="37">
        <v>189.50371410480352</v>
      </c>
      <c r="AC25" s="37">
        <v>163.37025438306358</v>
      </c>
      <c r="AD25" s="37">
        <v>142.40693268090183</v>
      </c>
      <c r="AE25" s="37">
        <v>125.50229496410044</v>
      </c>
      <c r="AF25" s="37">
        <v>111.81340098819513</v>
      </c>
      <c r="AG25" s="37">
        <v>100.69707533179623</v>
      </c>
      <c r="AH25" s="37">
        <v>91.659991601197632</v>
      </c>
      <c r="AI25" s="37">
        <v>84.322204515514585</v>
      </c>
      <c r="AJ25" s="37">
        <v>78.39035901412754</v>
      </c>
      <c r="AK25" s="37">
        <v>73.637919655625396</v>
      </c>
      <c r="AL25" s="37">
        <v>69.890538146412823</v>
      </c>
      <c r="AM25" s="38">
        <v>67.015219566043896</v>
      </c>
    </row>
    <row r="26" spans="2:39">
      <c r="B26" s="680" t="s">
        <v>215</v>
      </c>
      <c r="C26" s="685" t="s">
        <v>573</v>
      </c>
      <c r="D26" s="682"/>
      <c r="E26" s="37">
        <v>64.178000000000026</v>
      </c>
      <c r="F26" s="37">
        <v>66.080057351563283</v>
      </c>
      <c r="G26" s="37">
        <v>68.022880075708684</v>
      </c>
      <c r="H26" s="37">
        <v>70.008260468357463</v>
      </c>
      <c r="I26" s="37">
        <v>72.037940829072213</v>
      </c>
      <c r="J26" s="37">
        <v>74.113627808500851</v>
      </c>
      <c r="K26" s="37">
        <v>76.237004054127411</v>
      </c>
      <c r="L26" s="37">
        <v>78.409737780766605</v>
      </c>
      <c r="M26" s="37">
        <v>80.633490730991156</v>
      </c>
      <c r="N26" s="37">
        <v>82.909924875136198</v>
      </c>
      <c r="O26" s="37">
        <v>85.240708116626649</v>
      </c>
      <c r="P26" s="37">
        <v>87.627519206710787</v>
      </c>
      <c r="Q26" s="37">
        <v>90.072052026847459</v>
      </c>
      <c r="R26" s="37">
        <v>92.576019362567123</v>
      </c>
      <c r="S26" s="37">
        <v>95.141156266515992</v>
      </c>
      <c r="T26" s="37">
        <v>97.769223088407244</v>
      </c>
      <c r="U26" s="37">
        <v>99.973162118739211</v>
      </c>
      <c r="V26" s="37">
        <v>102.21919197088673</v>
      </c>
      <c r="W26" s="37">
        <v>103.99725856596815</v>
      </c>
      <c r="X26" s="37">
        <v>105.79920530474864</v>
      </c>
      <c r="Y26" s="37">
        <v>107.09658798082762</v>
      </c>
      <c r="Z26" s="37">
        <v>108.40336251616762</v>
      </c>
      <c r="AA26" s="37">
        <v>109.17780149503841</v>
      </c>
      <c r="AB26" s="37">
        <v>109.17780149503841</v>
      </c>
      <c r="AC26" s="37">
        <v>109.17780149503841</v>
      </c>
      <c r="AD26" s="37">
        <v>109.17780149503841</v>
      </c>
      <c r="AE26" s="37">
        <v>109.17780149503841</v>
      </c>
      <c r="AF26" s="37">
        <v>109.17780149503841</v>
      </c>
      <c r="AG26" s="37">
        <v>109.17780149503841</v>
      </c>
      <c r="AH26" s="37">
        <v>109.17780149503841</v>
      </c>
      <c r="AI26" s="37">
        <v>109.17780149503841</v>
      </c>
      <c r="AJ26" s="37">
        <v>109.17780149503841</v>
      </c>
      <c r="AK26" s="37">
        <v>109.17780149503841</v>
      </c>
      <c r="AL26" s="37">
        <v>109.17780149503841</v>
      </c>
      <c r="AM26" s="38">
        <v>109.17780149503841</v>
      </c>
    </row>
    <row r="27" spans="2:39">
      <c r="B27" s="680" t="s">
        <v>136</v>
      </c>
      <c r="C27" s="685" t="s">
        <v>574</v>
      </c>
      <c r="D27" s="682"/>
      <c r="E27" s="37">
        <v>4</v>
      </c>
      <c r="F27" s="37">
        <v>10.5</v>
      </c>
      <c r="G27" s="37">
        <v>12.2</v>
      </c>
      <c r="H27" s="37">
        <v>21.2</v>
      </c>
      <c r="I27" s="37">
        <v>42.2</v>
      </c>
      <c r="J27" s="37">
        <v>45.2</v>
      </c>
      <c r="K27" s="37">
        <v>65.2</v>
      </c>
      <c r="L27" s="37">
        <v>73.2</v>
      </c>
      <c r="M27" s="37">
        <v>93.2</v>
      </c>
      <c r="N27" s="37">
        <v>131.69999999999999</v>
      </c>
      <c r="O27" s="37">
        <v>151.69999999999999</v>
      </c>
      <c r="P27" s="37">
        <v>161.69999999999999</v>
      </c>
      <c r="Q27" s="37">
        <v>181.7</v>
      </c>
      <c r="R27" s="37">
        <v>191.7</v>
      </c>
      <c r="S27" s="37">
        <v>201.7</v>
      </c>
      <c r="T27" s="37">
        <v>201.7</v>
      </c>
      <c r="U27" s="37">
        <v>201.7</v>
      </c>
      <c r="V27" s="37">
        <v>201.7</v>
      </c>
      <c r="W27" s="37">
        <v>201.7</v>
      </c>
      <c r="X27" s="37">
        <v>201.7</v>
      </c>
      <c r="Y27" s="37">
        <v>201.7</v>
      </c>
      <c r="Z27" s="37">
        <v>201.7</v>
      </c>
      <c r="AA27" s="37">
        <v>201.7</v>
      </c>
      <c r="AB27" s="37">
        <v>201.7</v>
      </c>
      <c r="AC27" s="37">
        <v>201.7</v>
      </c>
      <c r="AD27" s="37">
        <v>201.7</v>
      </c>
      <c r="AE27" s="37">
        <v>201.7</v>
      </c>
      <c r="AF27" s="37">
        <v>201.7</v>
      </c>
      <c r="AG27" s="37">
        <v>201.7</v>
      </c>
      <c r="AH27" s="37">
        <v>201.7</v>
      </c>
      <c r="AI27" s="37">
        <v>201.7</v>
      </c>
      <c r="AJ27" s="37">
        <v>201.7</v>
      </c>
      <c r="AK27" s="37">
        <v>201.7</v>
      </c>
      <c r="AL27" s="37">
        <v>201.7</v>
      </c>
      <c r="AM27" s="38">
        <v>201.7</v>
      </c>
    </row>
    <row r="28" spans="2:39">
      <c r="B28" s="680" t="s">
        <v>215</v>
      </c>
      <c r="C28" s="685" t="s">
        <v>575</v>
      </c>
      <c r="D28" s="682"/>
      <c r="E28" s="37">
        <v>700.04999999999984</v>
      </c>
      <c r="F28" s="37">
        <v>707.96994934309566</v>
      </c>
      <c r="G28" s="37">
        <v>715.12525719644987</v>
      </c>
      <c r="H28" s="37">
        <v>786.08492380406619</v>
      </c>
      <c r="I28" s="37">
        <v>927.97998499127812</v>
      </c>
      <c r="J28" s="37">
        <v>960.26789156398104</v>
      </c>
      <c r="K28" s="37">
        <v>966.43786159509318</v>
      </c>
      <c r="L28" s="37">
        <v>971.96165270296615</v>
      </c>
      <c r="M28" s="37">
        <v>976.88836945520882</v>
      </c>
      <c r="N28" s="37">
        <v>981.2620893090367</v>
      </c>
      <c r="O28" s="37">
        <v>985.12253157629891</v>
      </c>
      <c r="P28" s="37">
        <v>988.50561794204748</v>
      </c>
      <c r="Q28" s="37">
        <v>991.44394504321281</v>
      </c>
      <c r="R28" s="37">
        <v>993.96718521962976</v>
      </c>
      <c r="S28" s="37">
        <v>996.10242820078565</v>
      </c>
      <c r="T28" s="37">
        <v>997.87447391632406</v>
      </c>
      <c r="U28" s="37">
        <v>999.30608462097393</v>
      </c>
      <c r="V28" s="37">
        <v>1000.4182029631392</v>
      </c>
      <c r="W28" s="37">
        <v>1001.2301413965836</v>
      </c>
      <c r="X28" s="37">
        <v>1001.7597473592066</v>
      </c>
      <c r="Y28" s="37">
        <v>1002.0235478641113</v>
      </c>
      <c r="Z28" s="37">
        <v>1002.0368765224191</v>
      </c>
      <c r="AA28" s="37">
        <v>1002.0368765224191</v>
      </c>
      <c r="AB28" s="37">
        <v>1002.0368765224191</v>
      </c>
      <c r="AC28" s="37">
        <v>1002.0368765224191</v>
      </c>
      <c r="AD28" s="37">
        <v>1002.0368765224191</v>
      </c>
      <c r="AE28" s="37">
        <v>1002.0368765224191</v>
      </c>
      <c r="AF28" s="37">
        <v>1002.0368765224191</v>
      </c>
      <c r="AG28" s="37">
        <v>1002.0368765224191</v>
      </c>
      <c r="AH28" s="37">
        <v>1002.0368765224191</v>
      </c>
      <c r="AI28" s="37">
        <v>1002.0368765224191</v>
      </c>
      <c r="AJ28" s="37">
        <v>1002.0368765224191</v>
      </c>
      <c r="AK28" s="37">
        <v>1002.0368765224191</v>
      </c>
      <c r="AL28" s="37">
        <v>1002.0368765224191</v>
      </c>
      <c r="AM28" s="38">
        <v>1002.0368765224191</v>
      </c>
    </row>
    <row r="29" spans="2:39">
      <c r="B29" s="680" t="s">
        <v>136</v>
      </c>
      <c r="C29" s="685" t="s">
        <v>576</v>
      </c>
      <c r="D29" s="682"/>
      <c r="E29" s="37">
        <v>37</v>
      </c>
      <c r="F29" s="37">
        <v>37</v>
      </c>
      <c r="G29" s="37">
        <v>37</v>
      </c>
      <c r="H29" s="37">
        <v>37</v>
      </c>
      <c r="I29" s="37">
        <v>37</v>
      </c>
      <c r="J29" s="37">
        <v>37</v>
      </c>
      <c r="K29" s="37">
        <v>37</v>
      </c>
      <c r="L29" s="37">
        <v>37</v>
      </c>
      <c r="M29" s="37">
        <v>37</v>
      </c>
      <c r="N29" s="37">
        <v>37</v>
      </c>
      <c r="O29" s="37">
        <v>37</v>
      </c>
      <c r="P29" s="37">
        <v>37</v>
      </c>
      <c r="Q29" s="37">
        <v>37</v>
      </c>
      <c r="R29" s="37">
        <v>37</v>
      </c>
      <c r="S29" s="37">
        <v>47</v>
      </c>
      <c r="T29" s="37">
        <v>47</v>
      </c>
      <c r="U29" s="37">
        <v>57</v>
      </c>
      <c r="V29" s="37">
        <v>57</v>
      </c>
      <c r="W29" s="37">
        <v>67</v>
      </c>
      <c r="X29" s="37">
        <v>67</v>
      </c>
      <c r="Y29" s="37">
        <v>67</v>
      </c>
      <c r="Z29" s="37">
        <v>67</v>
      </c>
      <c r="AA29" s="37">
        <v>67</v>
      </c>
      <c r="AB29" s="37">
        <v>67</v>
      </c>
      <c r="AC29" s="37">
        <v>67</v>
      </c>
      <c r="AD29" s="37">
        <v>67</v>
      </c>
      <c r="AE29" s="37">
        <v>67</v>
      </c>
      <c r="AF29" s="37">
        <v>67</v>
      </c>
      <c r="AG29" s="37">
        <v>67</v>
      </c>
      <c r="AH29" s="37">
        <v>67</v>
      </c>
      <c r="AI29" s="37">
        <v>67</v>
      </c>
      <c r="AJ29" s="37">
        <v>67</v>
      </c>
      <c r="AK29" s="37">
        <v>67</v>
      </c>
      <c r="AL29" s="37">
        <v>67</v>
      </c>
      <c r="AM29" s="38">
        <v>67</v>
      </c>
    </row>
    <row r="30" spans="2:39">
      <c r="B30" s="680" t="s">
        <v>140</v>
      </c>
      <c r="C30" s="685" t="s">
        <v>140</v>
      </c>
      <c r="D30" s="682"/>
      <c r="E30" s="37">
        <v>7816.5293858964915</v>
      </c>
      <c r="F30" s="37">
        <v>8816.5293858964906</v>
      </c>
      <c r="G30" s="37">
        <v>9316.5293858964906</v>
      </c>
      <c r="H30" s="37">
        <v>9646.5293858964906</v>
      </c>
      <c r="I30" s="37">
        <v>9896.5293858964906</v>
      </c>
      <c r="J30" s="37">
        <v>10146.529385896491</v>
      </c>
      <c r="K30" s="37">
        <v>10646.529385896491</v>
      </c>
      <c r="L30" s="37">
        <v>11346.529385896489</v>
      </c>
      <c r="M30" s="37">
        <v>12346.529385896489</v>
      </c>
      <c r="N30" s="37">
        <v>13496.529385896489</v>
      </c>
      <c r="O30" s="37">
        <v>14696.529385896489</v>
      </c>
      <c r="P30" s="37">
        <v>15846.529385896489</v>
      </c>
      <c r="Q30" s="37">
        <v>16846.529385896487</v>
      </c>
      <c r="R30" s="37">
        <v>17546.529385896487</v>
      </c>
      <c r="S30" s="37">
        <v>18146.529385896487</v>
      </c>
      <c r="T30" s="37">
        <v>18746.529385896487</v>
      </c>
      <c r="U30" s="37">
        <v>19296.529385896487</v>
      </c>
      <c r="V30" s="37">
        <v>19796.529385896491</v>
      </c>
      <c r="W30" s="37">
        <v>20296.529385896487</v>
      </c>
      <c r="X30" s="37">
        <v>20696.529385896487</v>
      </c>
      <c r="Y30" s="37">
        <v>21096.529385896491</v>
      </c>
      <c r="Z30" s="37">
        <v>21396.529385896491</v>
      </c>
      <c r="AA30" s="37">
        <v>21596.529385896487</v>
      </c>
      <c r="AB30" s="37">
        <v>21796.529385896483</v>
      </c>
      <c r="AC30" s="37">
        <v>21896.529385896487</v>
      </c>
      <c r="AD30" s="37">
        <v>21896.529385896487</v>
      </c>
      <c r="AE30" s="37">
        <v>21896.529385896487</v>
      </c>
      <c r="AF30" s="37">
        <v>21896.529385896487</v>
      </c>
      <c r="AG30" s="37">
        <v>21896.529385896487</v>
      </c>
      <c r="AH30" s="37">
        <v>21896.529385896487</v>
      </c>
      <c r="AI30" s="37">
        <v>21896.529385896487</v>
      </c>
      <c r="AJ30" s="37">
        <v>21896.529385896487</v>
      </c>
      <c r="AK30" s="37">
        <v>21896.529385896487</v>
      </c>
      <c r="AL30" s="37">
        <v>21896.529385896487</v>
      </c>
      <c r="AM30" s="38">
        <v>21896.529385896487</v>
      </c>
    </row>
    <row r="31" spans="2:39">
      <c r="B31" s="680" t="s">
        <v>139</v>
      </c>
      <c r="C31" s="685" t="s">
        <v>577</v>
      </c>
      <c r="D31" s="682"/>
      <c r="E31" s="37">
        <v>4275.0990000000002</v>
      </c>
      <c r="F31" s="37">
        <v>4623.3490000000002</v>
      </c>
      <c r="G31" s="37">
        <v>4781.0990000000002</v>
      </c>
      <c r="H31" s="37">
        <v>4884.4990000000007</v>
      </c>
      <c r="I31" s="37">
        <v>4924.2542099589537</v>
      </c>
      <c r="J31" s="37">
        <v>4962.6142087611624</v>
      </c>
      <c r="K31" s="37">
        <v>4997.3525082224896</v>
      </c>
      <c r="L31" s="37">
        <v>5067.9871646517831</v>
      </c>
      <c r="M31" s="37">
        <v>5151.0713578693776</v>
      </c>
      <c r="N31" s="37">
        <v>5234.3596540747276</v>
      </c>
      <c r="O31" s="37">
        <v>5317.8924996580026</v>
      </c>
      <c r="P31" s="37">
        <v>5401.7076149052955</v>
      </c>
      <c r="Q31" s="37">
        <v>5485.8403013051166</v>
      </c>
      <c r="R31" s="37">
        <v>5570.3237084367656</v>
      </c>
      <c r="S31" s="37">
        <v>5655.1890666491508</v>
      </c>
      <c r="T31" s="37">
        <v>5740.4658906566547</v>
      </c>
      <c r="U31" s="37">
        <v>5826.1821583066276</v>
      </c>
      <c r="V31" s="37">
        <v>5912.3644680662965</v>
      </c>
      <c r="W31" s="37">
        <v>5999.0381782009281</v>
      </c>
      <c r="X31" s="37">
        <v>6086.2275301434638</v>
      </c>
      <c r="Y31" s="37">
        <v>6173.9557581676145</v>
      </c>
      <c r="Z31" s="37">
        <v>6262.2451871555895</v>
      </c>
      <c r="AA31" s="37">
        <v>6351.1173199850837</v>
      </c>
      <c r="AB31" s="37">
        <v>6414.6284931849341</v>
      </c>
      <c r="AC31" s="37">
        <v>6478.7747781167845</v>
      </c>
      <c r="AD31" s="37">
        <v>6543.5625258979517</v>
      </c>
      <c r="AE31" s="37">
        <v>6608.9981511569322</v>
      </c>
      <c r="AF31" s="37">
        <v>6675.0881326685012</v>
      </c>
      <c r="AG31" s="37">
        <v>6741.8390139951853</v>
      </c>
      <c r="AH31" s="37">
        <v>6809.2574041351381</v>
      </c>
      <c r="AI31" s="37">
        <v>6877.3499781764885</v>
      </c>
      <c r="AJ31" s="37">
        <v>6946.1234779582537</v>
      </c>
      <c r="AK31" s="37">
        <v>7015.5847127378374</v>
      </c>
      <c r="AL31" s="37">
        <v>7085.7405598652149</v>
      </c>
      <c r="AM31" s="38">
        <v>7156.5979654638668</v>
      </c>
    </row>
    <row r="32" spans="2:39">
      <c r="B32" s="680" t="s">
        <v>138</v>
      </c>
      <c r="C32" s="685" t="s">
        <v>578</v>
      </c>
      <c r="D32" s="682"/>
      <c r="E32" s="37">
        <v>742.80000000000007</v>
      </c>
      <c r="F32" s="37">
        <v>742.80000000000007</v>
      </c>
      <c r="G32" s="37">
        <v>742.80000000000007</v>
      </c>
      <c r="H32" s="37">
        <v>842.7</v>
      </c>
      <c r="I32" s="37">
        <v>842.7</v>
      </c>
      <c r="J32" s="37">
        <v>842.7</v>
      </c>
      <c r="K32" s="37">
        <v>842.7</v>
      </c>
      <c r="L32" s="37">
        <v>842.7</v>
      </c>
      <c r="M32" s="37">
        <v>842.7</v>
      </c>
      <c r="N32" s="37">
        <v>842.7</v>
      </c>
      <c r="O32" s="37">
        <v>842.7</v>
      </c>
      <c r="P32" s="37">
        <v>842.7</v>
      </c>
      <c r="Q32" s="37">
        <v>842.7</v>
      </c>
      <c r="R32" s="37">
        <v>842.7</v>
      </c>
      <c r="S32" s="37">
        <v>842.7</v>
      </c>
      <c r="T32" s="37">
        <v>842.7</v>
      </c>
      <c r="U32" s="37">
        <v>842.7</v>
      </c>
      <c r="V32" s="37">
        <v>842.7</v>
      </c>
      <c r="W32" s="37">
        <v>842.7</v>
      </c>
      <c r="X32" s="37">
        <v>842.7</v>
      </c>
      <c r="Y32" s="37">
        <v>842.7</v>
      </c>
      <c r="Z32" s="37">
        <v>842.7</v>
      </c>
      <c r="AA32" s="37">
        <v>842.7</v>
      </c>
      <c r="AB32" s="37">
        <v>842.7</v>
      </c>
      <c r="AC32" s="37">
        <v>842.7</v>
      </c>
      <c r="AD32" s="37">
        <v>842.7</v>
      </c>
      <c r="AE32" s="37">
        <v>842.7</v>
      </c>
      <c r="AF32" s="37">
        <v>842.7</v>
      </c>
      <c r="AG32" s="37">
        <v>842.7</v>
      </c>
      <c r="AH32" s="37">
        <v>842.7</v>
      </c>
      <c r="AI32" s="37">
        <v>842.7</v>
      </c>
      <c r="AJ32" s="37">
        <v>842.7</v>
      </c>
      <c r="AK32" s="37">
        <v>842.7</v>
      </c>
      <c r="AL32" s="37">
        <v>842.7</v>
      </c>
      <c r="AM32" s="38">
        <v>842.7</v>
      </c>
    </row>
    <row r="33" spans="1:39">
      <c r="B33" s="680" t="s">
        <v>124</v>
      </c>
      <c r="C33" s="685" t="s">
        <v>579</v>
      </c>
      <c r="D33" s="682"/>
      <c r="E33" s="37">
        <v>812.82600000000002</v>
      </c>
      <c r="F33" s="37">
        <v>885.96747140488071</v>
      </c>
      <c r="G33" s="37">
        <v>1279.0713612518771</v>
      </c>
      <c r="H33" s="37">
        <v>2447.605374219293</v>
      </c>
      <c r="I33" s="37">
        <v>2847.1645165573445</v>
      </c>
      <c r="J33" s="37">
        <v>2862.1210344005149</v>
      </c>
      <c r="K33" s="37">
        <v>2881.4076143682996</v>
      </c>
      <c r="L33" s="37">
        <v>2945.6090548036514</v>
      </c>
      <c r="M33" s="37">
        <v>2992.9883240101153</v>
      </c>
      <c r="N33" s="37">
        <v>3070.7870318066712</v>
      </c>
      <c r="O33" s="37">
        <v>3197.4799562580365</v>
      </c>
      <c r="P33" s="37">
        <v>3302.1635134570993</v>
      </c>
      <c r="Q33" s="37">
        <v>3409.6883967066733</v>
      </c>
      <c r="R33" s="37">
        <v>3482.4110968055797</v>
      </c>
      <c r="S33" s="37">
        <v>3557.1730999223096</v>
      </c>
      <c r="T33" s="37">
        <v>3599.974887086802</v>
      </c>
      <c r="U33" s="37">
        <v>3617.7420317764399</v>
      </c>
      <c r="V33" s="37">
        <v>3583.1859870910807</v>
      </c>
      <c r="W33" s="37">
        <v>3559.1924347472473</v>
      </c>
      <c r="X33" s="37">
        <v>3460.972937979423</v>
      </c>
      <c r="Y33" s="37">
        <v>3292.1353586134755</v>
      </c>
      <c r="Z33" s="37">
        <v>3238.1735619460796</v>
      </c>
      <c r="AA33" s="37">
        <v>3215.1928324445776</v>
      </c>
      <c r="AB33" s="37">
        <v>3247.2409531215817</v>
      </c>
      <c r="AC33" s="37">
        <v>3233.8584133565992</v>
      </c>
      <c r="AD33" s="37">
        <v>3184.9591967017896</v>
      </c>
      <c r="AE33" s="37">
        <v>3206.8685639540918</v>
      </c>
      <c r="AF33" s="37">
        <v>3204.0272379035805</v>
      </c>
      <c r="AG33" s="37">
        <v>3233.9794210542482</v>
      </c>
      <c r="AH33" s="37">
        <v>3236.1921180364252</v>
      </c>
      <c r="AI33" s="37">
        <v>3267.9023339886617</v>
      </c>
      <c r="AJ33" s="37">
        <v>3278.8985050586361</v>
      </c>
      <c r="AK33" s="37">
        <v>3283.1307473963975</v>
      </c>
      <c r="AL33" s="37">
        <v>3267.6705503765684</v>
      </c>
      <c r="AM33" s="38">
        <v>3285.2914885503428</v>
      </c>
    </row>
    <row r="34" spans="1:39">
      <c r="B34" s="680" t="s">
        <v>124</v>
      </c>
      <c r="C34" s="685" t="s">
        <v>580</v>
      </c>
      <c r="D34" s="682"/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0</v>
      </c>
      <c r="AM34" s="38">
        <v>0</v>
      </c>
    </row>
    <row r="35" spans="1:39">
      <c r="B35" s="680" t="s">
        <v>124</v>
      </c>
      <c r="C35" s="685" t="s">
        <v>581</v>
      </c>
      <c r="D35" s="682"/>
      <c r="E35" s="37">
        <v>5.35</v>
      </c>
      <c r="F35" s="37">
        <v>5.35</v>
      </c>
      <c r="G35" s="37">
        <v>5.35</v>
      </c>
      <c r="H35" s="37">
        <v>5.35</v>
      </c>
      <c r="I35" s="37">
        <v>5.35</v>
      </c>
      <c r="J35" s="37">
        <v>5.35</v>
      </c>
      <c r="K35" s="37">
        <v>5.35</v>
      </c>
      <c r="L35" s="37">
        <v>5.35</v>
      </c>
      <c r="M35" s="37">
        <v>5.35</v>
      </c>
      <c r="N35" s="37">
        <v>5.35</v>
      </c>
      <c r="O35" s="37">
        <v>5.35</v>
      </c>
      <c r="P35" s="37">
        <v>5.35</v>
      </c>
      <c r="Q35" s="37">
        <v>5.35</v>
      </c>
      <c r="R35" s="37">
        <v>5.35</v>
      </c>
      <c r="S35" s="37">
        <v>5.35</v>
      </c>
      <c r="T35" s="37">
        <v>5.35</v>
      </c>
      <c r="U35" s="37">
        <v>5.35</v>
      </c>
      <c r="V35" s="37">
        <v>5.35</v>
      </c>
      <c r="W35" s="37">
        <v>5.35</v>
      </c>
      <c r="X35" s="37">
        <v>5.35</v>
      </c>
      <c r="Y35" s="37">
        <v>5.35</v>
      </c>
      <c r="Z35" s="37">
        <v>5.35</v>
      </c>
      <c r="AA35" s="37">
        <v>5.35</v>
      </c>
      <c r="AB35" s="37">
        <v>5.35</v>
      </c>
      <c r="AC35" s="37">
        <v>5.35</v>
      </c>
      <c r="AD35" s="37">
        <v>5.35</v>
      </c>
      <c r="AE35" s="37">
        <v>5.35</v>
      </c>
      <c r="AF35" s="37">
        <v>5.35</v>
      </c>
      <c r="AG35" s="37">
        <v>5.35</v>
      </c>
      <c r="AH35" s="37">
        <v>5.35</v>
      </c>
      <c r="AI35" s="37">
        <v>5.35</v>
      </c>
      <c r="AJ35" s="37">
        <v>5.35</v>
      </c>
      <c r="AK35" s="37">
        <v>5.35</v>
      </c>
      <c r="AL35" s="37">
        <v>5.35</v>
      </c>
      <c r="AM35" s="38">
        <v>5.35</v>
      </c>
    </row>
    <row r="36" spans="1:39">
      <c r="B36" s="680" t="s">
        <v>124</v>
      </c>
      <c r="C36" s="685" t="s">
        <v>582</v>
      </c>
      <c r="D36" s="682"/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49.9</v>
      </c>
      <c r="O36" s="37">
        <v>49.9</v>
      </c>
      <c r="P36" s="37">
        <v>49.9</v>
      </c>
      <c r="Q36" s="37">
        <v>49.9</v>
      </c>
      <c r="R36" s="37">
        <v>49.9</v>
      </c>
      <c r="S36" s="37">
        <v>49.9</v>
      </c>
      <c r="T36" s="37">
        <v>49.9</v>
      </c>
      <c r="U36" s="37">
        <v>49.9</v>
      </c>
      <c r="V36" s="37">
        <v>49.9</v>
      </c>
      <c r="W36" s="37">
        <v>49.9</v>
      </c>
      <c r="X36" s="37">
        <v>49.9</v>
      </c>
      <c r="Y36" s="37">
        <v>49.9</v>
      </c>
      <c r="Z36" s="37">
        <v>49.9</v>
      </c>
      <c r="AA36" s="37">
        <v>49.9</v>
      </c>
      <c r="AB36" s="37">
        <v>49.9</v>
      </c>
      <c r="AC36" s="37">
        <v>49.9</v>
      </c>
      <c r="AD36" s="37">
        <v>49.9</v>
      </c>
      <c r="AE36" s="37">
        <v>49.9</v>
      </c>
      <c r="AF36" s="37">
        <v>49.9</v>
      </c>
      <c r="AG36" s="37">
        <v>49.9</v>
      </c>
      <c r="AH36" s="37">
        <v>49.9</v>
      </c>
      <c r="AI36" s="37">
        <v>49.9</v>
      </c>
      <c r="AJ36" s="37">
        <v>49.9</v>
      </c>
      <c r="AK36" s="37">
        <v>49.9</v>
      </c>
      <c r="AL36" s="37">
        <v>49.9</v>
      </c>
      <c r="AM36" s="38">
        <v>49.9</v>
      </c>
    </row>
    <row r="37" spans="1:39">
      <c r="B37" s="680" t="s">
        <v>215</v>
      </c>
      <c r="C37" s="685" t="s">
        <v>583</v>
      </c>
      <c r="D37" s="682"/>
      <c r="E37" s="37">
        <v>0</v>
      </c>
      <c r="F37" s="37">
        <v>13.800671904062161</v>
      </c>
      <c r="G37" s="37">
        <v>26.269241071659362</v>
      </c>
      <c r="H37" s="37">
        <v>28.432086279461476</v>
      </c>
      <c r="I37" s="37">
        <v>37.299141941040624</v>
      </c>
      <c r="J37" s="37">
        <v>39.624343266839524</v>
      </c>
      <c r="K37" s="37">
        <v>42.600906029108657</v>
      </c>
      <c r="L37" s="37">
        <v>50.201725271346731</v>
      </c>
      <c r="M37" s="37">
        <v>59.910124196651559</v>
      </c>
      <c r="N37" s="37">
        <v>72.316758413266371</v>
      </c>
      <c r="O37" s="37">
        <v>84.426616974879522</v>
      </c>
      <c r="P37" s="37">
        <v>94.005350049598604</v>
      </c>
      <c r="Q37" s="37">
        <v>107.94955393309093</v>
      </c>
      <c r="R37" s="37">
        <v>123.33684515196495</v>
      </c>
      <c r="S37" s="37">
        <v>139.03756414367572</v>
      </c>
      <c r="T37" s="37">
        <v>153.2942425011417</v>
      </c>
      <c r="U37" s="37">
        <v>168.44282734253198</v>
      </c>
      <c r="V37" s="37">
        <v>185.81178360780564</v>
      </c>
      <c r="W37" s="37">
        <v>203.3556805674215</v>
      </c>
      <c r="X37" s="37">
        <v>223.61641513457263</v>
      </c>
      <c r="Y37" s="37">
        <v>251.30829530281468</v>
      </c>
      <c r="Z37" s="37">
        <v>265.74828507733224</v>
      </c>
      <c r="AA37" s="37">
        <v>281.3074289219723</v>
      </c>
      <c r="AB37" s="37">
        <v>297.91060509798422</v>
      </c>
      <c r="AC37" s="37">
        <v>313.89885538616267</v>
      </c>
      <c r="AD37" s="37">
        <v>331.16098394796086</v>
      </c>
      <c r="AE37" s="37">
        <v>348.70456476880827</v>
      </c>
      <c r="AF37" s="37">
        <v>366.88635045601853</v>
      </c>
      <c r="AG37" s="37">
        <v>386.48300320566682</v>
      </c>
      <c r="AH37" s="37">
        <v>410.11878933565396</v>
      </c>
      <c r="AI37" s="37">
        <v>434.78640795033567</v>
      </c>
      <c r="AJ37" s="37">
        <v>462.22665166733748</v>
      </c>
      <c r="AK37" s="37">
        <v>491.99130589922737</v>
      </c>
      <c r="AL37" s="37">
        <v>528.81343456283957</v>
      </c>
      <c r="AM37" s="38">
        <v>568.78683004745756</v>
      </c>
    </row>
    <row r="38" spans="1:39">
      <c r="B38" s="680" t="s">
        <v>129</v>
      </c>
      <c r="C38" s="685" t="s">
        <v>584</v>
      </c>
      <c r="D38" s="682"/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0</v>
      </c>
      <c r="AK38" s="37">
        <v>0</v>
      </c>
      <c r="AL38" s="37">
        <v>0</v>
      </c>
      <c r="AM38" s="38">
        <v>0</v>
      </c>
    </row>
    <row r="39" spans="1:39">
      <c r="B39" s="680" t="s">
        <v>214</v>
      </c>
      <c r="C39" s="685" t="s">
        <v>585</v>
      </c>
      <c r="D39" s="682"/>
      <c r="E39" s="37">
        <v>465</v>
      </c>
      <c r="F39" s="37">
        <v>732.6393070503342</v>
      </c>
      <c r="G39" s="37">
        <v>789.262525601996</v>
      </c>
      <c r="H39" s="37">
        <v>771.63306314791146</v>
      </c>
      <c r="I39" s="37">
        <v>828.59267131529145</v>
      </c>
      <c r="J39" s="37">
        <v>820.07159790893752</v>
      </c>
      <c r="K39" s="37">
        <v>817.83174742340918</v>
      </c>
      <c r="L39" s="37">
        <v>816.32603583608579</v>
      </c>
      <c r="M39" s="37">
        <v>826.91268085748698</v>
      </c>
      <c r="N39" s="37">
        <v>857.78592120005237</v>
      </c>
      <c r="O39" s="37">
        <v>855.4911123041129</v>
      </c>
      <c r="P39" s="37">
        <v>850.93585951660395</v>
      </c>
      <c r="Q39" s="37">
        <v>862.2907110831984</v>
      </c>
      <c r="R39" s="37">
        <v>876.35862121720743</v>
      </c>
      <c r="S39" s="37">
        <v>886.99607266945031</v>
      </c>
      <c r="T39" s="37">
        <v>890.83131388007564</v>
      </c>
      <c r="U39" s="37">
        <v>894.92327583798033</v>
      </c>
      <c r="V39" s="37">
        <v>908.43445318307238</v>
      </c>
      <c r="W39" s="37">
        <v>926.76664048516011</v>
      </c>
      <c r="X39" s="37">
        <v>967.94438376558355</v>
      </c>
      <c r="Y39" s="37">
        <v>992.73170534317705</v>
      </c>
      <c r="Z39" s="37">
        <v>990.14629123367695</v>
      </c>
      <c r="AA39" s="37">
        <v>985.85086424808867</v>
      </c>
      <c r="AB39" s="37">
        <v>982.22543484766913</v>
      </c>
      <c r="AC39" s="37">
        <v>966.74863827925697</v>
      </c>
      <c r="AD39" s="37">
        <v>946.54845130633464</v>
      </c>
      <c r="AE39" s="37">
        <v>949.3494234800803</v>
      </c>
      <c r="AF39" s="37">
        <v>948.1571837963869</v>
      </c>
      <c r="AG39" s="37">
        <v>941.18279932346434</v>
      </c>
      <c r="AH39" s="37">
        <v>937.62131963127729</v>
      </c>
      <c r="AI39" s="37">
        <v>927.7954294383029</v>
      </c>
      <c r="AJ39" s="37">
        <v>910.37076639312659</v>
      </c>
      <c r="AK39" s="37">
        <v>882.92901147953103</v>
      </c>
      <c r="AL39" s="37">
        <v>854.36543922569035</v>
      </c>
      <c r="AM39" s="38">
        <v>814.33283630576602</v>
      </c>
    </row>
    <row r="40" spans="1:39">
      <c r="B40" s="680" t="s">
        <v>214</v>
      </c>
      <c r="C40" s="685" t="s">
        <v>586</v>
      </c>
      <c r="D40" s="682"/>
      <c r="E40" s="37">
        <v>1.524124324363916</v>
      </c>
      <c r="F40" s="37">
        <v>2.0849246671377957</v>
      </c>
      <c r="G40" s="37">
        <v>2.9557032001932222</v>
      </c>
      <c r="H40" s="37">
        <v>5.9620797045852711</v>
      </c>
      <c r="I40" s="37">
        <v>6.1780585787869606</v>
      </c>
      <c r="J40" s="37">
        <v>8.6757281193594782</v>
      </c>
      <c r="K40" s="37">
        <v>11.721323130199861</v>
      </c>
      <c r="L40" s="37">
        <v>14.415304331184766</v>
      </c>
      <c r="M40" s="37">
        <v>15.78634975221912</v>
      </c>
      <c r="N40" s="37">
        <v>17.403652193368931</v>
      </c>
      <c r="O40" s="37">
        <v>18.698012268181628</v>
      </c>
      <c r="P40" s="37">
        <v>20.312516267214491</v>
      </c>
      <c r="Q40" s="37">
        <v>21.899516697875711</v>
      </c>
      <c r="R40" s="37">
        <v>23.388717804029568</v>
      </c>
      <c r="S40" s="37">
        <v>24.550124421439627</v>
      </c>
      <c r="T40" s="37">
        <v>24.37228722723372</v>
      </c>
      <c r="U40" s="37">
        <v>23.566386810179726</v>
      </c>
      <c r="V40" s="37">
        <v>22.812548551329975</v>
      </c>
      <c r="W40" s="37">
        <v>22.305972453671213</v>
      </c>
      <c r="X40" s="37">
        <v>21.428397361911792</v>
      </c>
      <c r="Y40" s="37">
        <v>21.34536049687302</v>
      </c>
      <c r="Z40" s="37">
        <v>21.133398658032071</v>
      </c>
      <c r="AA40" s="37">
        <v>21.276653838914914</v>
      </c>
      <c r="AB40" s="37">
        <v>21.876395310293791</v>
      </c>
      <c r="AC40" s="37">
        <v>22.867457392648468</v>
      </c>
      <c r="AD40" s="37">
        <v>23.541534678529221</v>
      </c>
      <c r="AE40" s="37">
        <v>24.042039330645256</v>
      </c>
      <c r="AF40" s="37">
        <v>25.715842940079046</v>
      </c>
      <c r="AG40" s="37">
        <v>26.692469001622989</v>
      </c>
      <c r="AH40" s="37">
        <v>27.628473124337621</v>
      </c>
      <c r="AI40" s="37">
        <v>29.109207368776314</v>
      </c>
      <c r="AJ40" s="37">
        <v>28.954914603776757</v>
      </c>
      <c r="AK40" s="37">
        <v>29.391271702012993</v>
      </c>
      <c r="AL40" s="37">
        <v>29.825086117350569</v>
      </c>
      <c r="AM40" s="38">
        <v>30.256972475153898</v>
      </c>
    </row>
    <row r="41" spans="1:39">
      <c r="B41" s="680" t="s">
        <v>215</v>
      </c>
      <c r="C41" s="685" t="s">
        <v>587</v>
      </c>
      <c r="D41" s="682"/>
      <c r="E41" s="37">
        <v>110.21340551468967</v>
      </c>
      <c r="F41" s="37">
        <v>112.1119257421915</v>
      </c>
      <c r="G41" s="37">
        <v>113.91551995831824</v>
      </c>
      <c r="H41" s="37">
        <v>115.62893446363864</v>
      </c>
      <c r="I41" s="37">
        <v>117.25667824369303</v>
      </c>
      <c r="J41" s="37">
        <v>118.88442202374742</v>
      </c>
      <c r="K41" s="37">
        <v>120.51216580380181</v>
      </c>
      <c r="L41" s="37">
        <v>122.13990958385619</v>
      </c>
      <c r="M41" s="37">
        <v>123.84904055291329</v>
      </c>
      <c r="N41" s="37">
        <v>125.7290846188761</v>
      </c>
      <c r="O41" s="37">
        <v>127.89113529473333</v>
      </c>
      <c r="P41" s="37">
        <v>130.485596105762</v>
      </c>
      <c r="Q41" s="37">
        <v>133.72867211954784</v>
      </c>
      <c r="R41" s="37">
        <v>137.94467093746945</v>
      </c>
      <c r="S41" s="37">
        <v>143.84706928255972</v>
      </c>
      <c r="T41" s="37">
        <v>151.52018713117704</v>
      </c>
      <c r="U41" s="37">
        <v>160.72792854951783</v>
      </c>
      <c r="V41" s="37">
        <v>170.85644410969269</v>
      </c>
      <c r="W41" s="37">
        <v>180.98495966986755</v>
      </c>
      <c r="X41" s="37">
        <v>190.60704945203366</v>
      </c>
      <c r="Y41" s="37">
        <v>199.74803474509147</v>
      </c>
      <c r="Z41" s="37">
        <v>208.4319707734964</v>
      </c>
      <c r="AA41" s="37">
        <v>216.24751319906085</v>
      </c>
      <c r="AB41" s="37">
        <v>223.28150138206885</v>
      </c>
      <c r="AC41" s="37">
        <v>229.61209074677606</v>
      </c>
      <c r="AD41" s="37">
        <v>235.30962117501252</v>
      </c>
      <c r="AE41" s="37">
        <v>240.43739856042535</v>
      </c>
      <c r="AF41" s="37">
        <v>245.0523982072969</v>
      </c>
      <c r="AG41" s="37">
        <v>249.20589788948129</v>
      </c>
      <c r="AH41" s="37">
        <v>252.94404760344725</v>
      </c>
      <c r="AI41" s="37">
        <v>256.30838234601663</v>
      </c>
      <c r="AJ41" s="37">
        <v>259.33628361432903</v>
      </c>
      <c r="AK41" s="37">
        <v>262.06139475581023</v>
      </c>
      <c r="AL41" s="37">
        <v>264.51399478314329</v>
      </c>
      <c r="AM41" s="38">
        <v>266.72133480774306</v>
      </c>
    </row>
    <row r="42" spans="1:39">
      <c r="B42" s="680" t="s">
        <v>134</v>
      </c>
      <c r="C42" s="685" t="s">
        <v>588</v>
      </c>
      <c r="D42" s="682"/>
      <c r="E42" s="37">
        <v>169.90244649556871</v>
      </c>
      <c r="F42" s="37">
        <v>180.18002698855605</v>
      </c>
      <c r="G42" s="37">
        <v>190.97148650619278</v>
      </c>
      <c r="H42" s="37">
        <v>202.30251899971134</v>
      </c>
      <c r="I42" s="37">
        <v>213.86017214310027</v>
      </c>
      <c r="J42" s="37">
        <v>225.64897834935698</v>
      </c>
      <c r="K42" s="37">
        <v>237.43778455561369</v>
      </c>
      <c r="L42" s="37">
        <v>249.2265907618704</v>
      </c>
      <c r="M42" s="37">
        <v>261.01539696812711</v>
      </c>
      <c r="N42" s="37">
        <v>272.80420317438382</v>
      </c>
      <c r="O42" s="37">
        <v>284.59300938064052</v>
      </c>
      <c r="P42" s="37">
        <v>296.38181558689723</v>
      </c>
      <c r="Q42" s="37">
        <v>308.17062179315394</v>
      </c>
      <c r="R42" s="37">
        <v>319.95942799941065</v>
      </c>
      <c r="S42" s="37">
        <v>331.15879389535451</v>
      </c>
      <c r="T42" s="37">
        <v>341.7981914965012</v>
      </c>
      <c r="U42" s="37">
        <v>351.90561921759053</v>
      </c>
      <c r="V42" s="37">
        <v>361.50767555262541</v>
      </c>
      <c r="W42" s="37">
        <v>370.1495262541568</v>
      </c>
      <c r="X42" s="37">
        <v>377.92719188553502</v>
      </c>
      <c r="Y42" s="37">
        <v>384.92709095377546</v>
      </c>
      <c r="Z42" s="37">
        <v>391.22700011519186</v>
      </c>
      <c r="AA42" s="37">
        <v>396.58192290239577</v>
      </c>
      <c r="AB42" s="37">
        <v>401.13360727151911</v>
      </c>
      <c r="AC42" s="37">
        <v>405.00253898527393</v>
      </c>
      <c r="AD42" s="37">
        <v>408.29113094196555</v>
      </c>
      <c r="AE42" s="37">
        <v>411.08643410515344</v>
      </c>
      <c r="AF42" s="37">
        <v>413.32267663570371</v>
      </c>
      <c r="AG42" s="37">
        <v>415.11167066014394</v>
      </c>
      <c r="AH42" s="37">
        <v>416.54286587969614</v>
      </c>
      <c r="AI42" s="37">
        <v>417.6878220553379</v>
      </c>
      <c r="AJ42" s="37">
        <v>418.60378699585129</v>
      </c>
      <c r="AK42" s="37">
        <v>419.336558948262</v>
      </c>
      <c r="AL42" s="37">
        <v>419.92277651019054</v>
      </c>
      <c r="AM42" s="38">
        <v>420.3917505597334</v>
      </c>
    </row>
    <row r="43" spans="1:39">
      <c r="B43" s="680" t="s">
        <v>140</v>
      </c>
      <c r="C43" s="685" t="s">
        <v>589</v>
      </c>
      <c r="D43" s="682"/>
      <c r="E43" s="37">
        <v>3497.3456088735052</v>
      </c>
      <c r="F43" s="37">
        <v>3647.2181103123144</v>
      </c>
      <c r="G43" s="37">
        <v>3791.7774838883042</v>
      </c>
      <c r="H43" s="37">
        <v>4054.6640898685832</v>
      </c>
      <c r="I43" s="37">
        <v>4361.8819999948246</v>
      </c>
      <c r="J43" s="37">
        <v>4701.9668424602369</v>
      </c>
      <c r="K43" s="37">
        <v>5068.787826002037</v>
      </c>
      <c r="L43" s="37">
        <v>5458.4260699230808</v>
      </c>
      <c r="M43" s="37">
        <v>5868.1228802156274</v>
      </c>
      <c r="N43" s="37">
        <v>6295.8131776522387</v>
      </c>
      <c r="O43" s="37">
        <v>6739.8834354229148</v>
      </c>
      <c r="P43" s="37">
        <v>7199.0323868225878</v>
      </c>
      <c r="Q43" s="37">
        <v>7672.1846837974845</v>
      </c>
      <c r="R43" s="37">
        <v>8158.4342812804207</v>
      </c>
      <c r="S43" s="37">
        <v>8657.005637567052</v>
      </c>
      <c r="T43" s="37">
        <v>9167.2261595942236</v>
      </c>
      <c r="U43" s="37">
        <v>9688.5060501638691</v>
      </c>
      <c r="V43" s="37">
        <v>10220.32320025604</v>
      </c>
      <c r="W43" s="37">
        <v>10762.211622599887</v>
      </c>
      <c r="X43" s="37">
        <v>11184.794874221619</v>
      </c>
      <c r="Y43" s="37">
        <v>11566.766506646083</v>
      </c>
      <c r="Z43" s="37">
        <v>11914.689096442416</v>
      </c>
      <c r="AA43" s="37">
        <v>12224.414522996303</v>
      </c>
      <c r="AB43" s="37">
        <v>12508.735174218535</v>
      </c>
      <c r="AC43" s="37">
        <v>12793.055825440801</v>
      </c>
      <c r="AD43" s="37">
        <v>13077.376476662999</v>
      </c>
      <c r="AE43" s="37">
        <v>13361.6971278852</v>
      </c>
      <c r="AF43" s="37">
        <v>13646.0177791075</v>
      </c>
      <c r="AG43" s="37">
        <v>13930.338430329701</v>
      </c>
      <c r="AH43" s="37">
        <v>14214.659081551899</v>
      </c>
      <c r="AI43" s="37">
        <v>14498.9797327742</v>
      </c>
      <c r="AJ43" s="37">
        <v>14783.3003839964</v>
      </c>
      <c r="AK43" s="37">
        <v>15067.621035218601</v>
      </c>
      <c r="AL43" s="37">
        <v>15351.9416864409</v>
      </c>
      <c r="AM43" s="38">
        <v>15636.262337663</v>
      </c>
    </row>
    <row r="44" spans="1:39">
      <c r="B44" s="680" t="s">
        <v>139</v>
      </c>
      <c r="C44" s="685" t="s">
        <v>590</v>
      </c>
      <c r="D44" s="682"/>
      <c r="E44" s="37">
        <v>515.55585600351242</v>
      </c>
      <c r="F44" s="37">
        <v>540.38269610779821</v>
      </c>
      <c r="G44" s="37">
        <v>567.69222022251267</v>
      </c>
      <c r="H44" s="37">
        <v>597.73269674869857</v>
      </c>
      <c r="I44" s="37">
        <v>635.28329240643086</v>
      </c>
      <c r="J44" s="37">
        <v>682.2215369785963</v>
      </c>
      <c r="K44" s="37">
        <v>738.54743046519479</v>
      </c>
      <c r="L44" s="37">
        <v>803.32220797478305</v>
      </c>
      <c r="M44" s="37">
        <v>873.27896768513835</v>
      </c>
      <c r="N44" s="37">
        <v>948.83226817232207</v>
      </c>
      <c r="O44" s="37">
        <v>1025.8966346692496</v>
      </c>
      <c r="P44" s="37">
        <v>1104.5022884961156</v>
      </c>
      <c r="Q44" s="37">
        <v>1184.680055399519</v>
      </c>
      <c r="R44" s="37">
        <v>1264.8578223029224</v>
      </c>
      <c r="S44" s="37">
        <v>1345.0355892063258</v>
      </c>
      <c r="T44" s="37">
        <v>1425.2133561097291</v>
      </c>
      <c r="U44" s="37">
        <v>1503.7875676750643</v>
      </c>
      <c r="V44" s="37">
        <v>1580.7902950090929</v>
      </c>
      <c r="W44" s="37">
        <v>1656.2529677964408</v>
      </c>
      <c r="X44" s="37">
        <v>1730.2063871280418</v>
      </c>
      <c r="Y44" s="37">
        <v>1802.6807380730106</v>
      </c>
      <c r="Z44" s="37">
        <v>1873.7056019990803</v>
      </c>
      <c r="AA44" s="37">
        <v>1943.3099686466285</v>
      </c>
      <c r="AB44" s="37">
        <v>2011.5222479612257</v>
      </c>
      <c r="AC44" s="37">
        <v>2078.3702816895311</v>
      </c>
      <c r="AD44" s="37">
        <v>2143.8813547432701</v>
      </c>
      <c r="AE44" s="37">
        <v>2208.0822063359346</v>
      </c>
      <c r="AF44" s="37">
        <v>2270.9990408967456</v>
      </c>
      <c r="AG44" s="37">
        <v>2332.6575387663406</v>
      </c>
      <c r="AH44" s="37">
        <v>2393.0828666785437</v>
      </c>
      <c r="AI44" s="37">
        <v>2452.2996880325027</v>
      </c>
      <c r="AJ44" s="37">
        <v>2510.3321729593822</v>
      </c>
      <c r="AK44" s="37">
        <v>2567.2040081877244</v>
      </c>
      <c r="AL44" s="37">
        <v>2622.9384067114997</v>
      </c>
      <c r="AM44" s="38">
        <v>2677.5581172647994</v>
      </c>
    </row>
    <row r="45" spans="1:39" s="15" customFormat="1">
      <c r="A45" s="1"/>
      <c r="B45" s="680" t="s">
        <v>141</v>
      </c>
      <c r="C45" s="685" t="s">
        <v>591</v>
      </c>
      <c r="D45" s="682"/>
      <c r="E45" s="37">
        <v>1.2545518053473894E-2</v>
      </c>
      <c r="F45" s="37">
        <v>3.1303890190053682E-2</v>
      </c>
      <c r="G45" s="37">
        <v>7.3551592043319264E-2</v>
      </c>
      <c r="H45" s="37">
        <v>0.16724359657528587</v>
      </c>
      <c r="I45" s="37">
        <v>0.30191925687686089</v>
      </c>
      <c r="J45" s="37">
        <v>0.38499057106651058</v>
      </c>
      <c r="K45" s="37">
        <v>0.99329217403209991</v>
      </c>
      <c r="L45" s="37">
        <v>1.5619083962557945</v>
      </c>
      <c r="M45" s="37">
        <v>3.8207507821132278</v>
      </c>
      <c r="N45" s="37">
        <v>13.570600615946139</v>
      </c>
      <c r="O45" s="37">
        <v>22.16115301550516</v>
      </c>
      <c r="P45" s="37">
        <v>31.511807708031839</v>
      </c>
      <c r="Q45" s="37">
        <v>43.310225921660866</v>
      </c>
      <c r="R45" s="37">
        <v>50.884914669445003</v>
      </c>
      <c r="S45" s="37">
        <v>58.860713763930221</v>
      </c>
      <c r="T45" s="37">
        <v>66.229079643783393</v>
      </c>
      <c r="U45" s="37">
        <v>72.914670362956841</v>
      </c>
      <c r="V45" s="37">
        <v>79.675768870771023</v>
      </c>
      <c r="W45" s="37">
        <v>87.537483494359307</v>
      </c>
      <c r="X45" s="37">
        <v>96.50434044496123</v>
      </c>
      <c r="Y45" s="37">
        <v>104.53928454640081</v>
      </c>
      <c r="Z45" s="37">
        <v>112.04037633857132</v>
      </c>
      <c r="AA45" s="37">
        <v>120.07970003388436</v>
      </c>
      <c r="AB45" s="37">
        <v>128.69587582118535</v>
      </c>
      <c r="AC45" s="37">
        <v>137.93029503494995</v>
      </c>
      <c r="AD45" s="37">
        <v>147.16471424871457</v>
      </c>
      <c r="AE45" s="37">
        <v>156.39913346247917</v>
      </c>
      <c r="AF45" s="37">
        <v>165.63355267624377</v>
      </c>
      <c r="AG45" s="37">
        <v>174.86797189000836</v>
      </c>
      <c r="AH45" s="37">
        <v>184.10239110377296</v>
      </c>
      <c r="AI45" s="37">
        <v>193.33681031753758</v>
      </c>
      <c r="AJ45" s="37">
        <v>202.57122953130218</v>
      </c>
      <c r="AK45" s="37">
        <v>211.80564874506678</v>
      </c>
      <c r="AL45" s="37">
        <v>221.04006795883137</v>
      </c>
      <c r="AM45" s="38">
        <v>230.27448717259597</v>
      </c>
    </row>
    <row r="46" spans="1:39" s="15" customFormat="1">
      <c r="A46" s="2"/>
      <c r="B46" s="680" t="s">
        <v>124</v>
      </c>
      <c r="C46" s="685" t="s">
        <v>592</v>
      </c>
      <c r="D46" s="682"/>
      <c r="E46" s="37">
        <v>26.954999999999956</v>
      </c>
      <c r="F46" s="37">
        <v>27.959665965474635</v>
      </c>
      <c r="G46" s="37">
        <v>32.327965000017244</v>
      </c>
      <c r="H46" s="37">
        <v>47.531107344943642</v>
      </c>
      <c r="I46" s="37">
        <v>87.072564258652577</v>
      </c>
      <c r="J46" s="37">
        <v>134.95769302298515</v>
      </c>
      <c r="K46" s="37">
        <v>190.73435288512124</v>
      </c>
      <c r="L46" s="37">
        <v>253.24411866722699</v>
      </c>
      <c r="M46" s="37">
        <v>327.57974266156151</v>
      </c>
      <c r="N46" s="37">
        <v>414.73150477869393</v>
      </c>
      <c r="O46" s="37">
        <v>499.24610023598638</v>
      </c>
      <c r="P46" s="37">
        <v>556.51720212502914</v>
      </c>
      <c r="Q46" s="37">
        <v>636.58454094207229</v>
      </c>
      <c r="R46" s="37">
        <v>716.09839326326789</v>
      </c>
      <c r="S46" s="37">
        <v>794.23020882755861</v>
      </c>
      <c r="T46" s="37">
        <v>869.04376552764234</v>
      </c>
      <c r="U46" s="37">
        <v>940.00672996112928</v>
      </c>
      <c r="V46" s="37">
        <v>1012.2354444787726</v>
      </c>
      <c r="W46" s="37">
        <v>1084.4941067601565</v>
      </c>
      <c r="X46" s="37">
        <v>1158.6121723568231</v>
      </c>
      <c r="Y46" s="37">
        <v>1227.9553229788087</v>
      </c>
      <c r="Z46" s="37">
        <v>1294.6244649351565</v>
      </c>
      <c r="AA46" s="37">
        <v>1356.5815930720762</v>
      </c>
      <c r="AB46" s="37">
        <v>1408.7299463865756</v>
      </c>
      <c r="AC46" s="37">
        <v>1436.9175173362396</v>
      </c>
      <c r="AD46" s="37">
        <v>1388.8353885719071</v>
      </c>
      <c r="AE46" s="37">
        <v>1332.9687287097709</v>
      </c>
      <c r="AF46" s="37">
        <v>1270.4589629276652</v>
      </c>
      <c r="AG46" s="37">
        <v>1196.1233389333306</v>
      </c>
      <c r="AH46" s="37">
        <v>1108.971576816198</v>
      </c>
      <c r="AI46" s="37">
        <v>1024.4569813589055</v>
      </c>
      <c r="AJ46" s="37">
        <v>942.28787946986267</v>
      </c>
      <c r="AK46" s="37">
        <v>862.14554065281936</v>
      </c>
      <c r="AL46" s="37">
        <v>782.63168833162376</v>
      </c>
      <c r="AM46" s="38">
        <v>704.49987276733304</v>
      </c>
    </row>
    <row r="47" spans="1:39" s="15" customFormat="1" ht="13.5" thickBot="1">
      <c r="A47" s="2"/>
      <c r="B47" s="27"/>
      <c r="C47" s="686" t="s">
        <v>33</v>
      </c>
      <c r="D47" s="683"/>
      <c r="E47" s="39">
        <f>SUM(E6:E46)</f>
        <v>26426.446987523686</v>
      </c>
      <c r="F47" s="39">
        <f t="shared" ref="F47:AM47" si="0">SUM(F6:F46)</f>
        <v>29233.623976319486</v>
      </c>
      <c r="G47" s="39">
        <f t="shared" si="0"/>
        <v>31194.539385478758</v>
      </c>
      <c r="H47" s="39">
        <f t="shared" si="0"/>
        <v>34082.696948281831</v>
      </c>
      <c r="I47" s="39">
        <f t="shared" si="0"/>
        <v>35807.091643506494</v>
      </c>
      <c r="J47" s="39">
        <f t="shared" si="0"/>
        <v>36679.91912570726</v>
      </c>
      <c r="K47" s="39">
        <f t="shared" si="0"/>
        <v>37946.733019536056</v>
      </c>
      <c r="L47" s="39">
        <f t="shared" si="0"/>
        <v>39582.526306976419</v>
      </c>
      <c r="M47" s="39">
        <f t="shared" si="0"/>
        <v>41442.660132881843</v>
      </c>
      <c r="N47" s="39">
        <f t="shared" si="0"/>
        <v>43631.821478668113</v>
      </c>
      <c r="O47" s="39">
        <f t="shared" si="0"/>
        <v>45874.53006552405</v>
      </c>
      <c r="P47" s="39">
        <f t="shared" si="0"/>
        <v>47985.42921441207</v>
      </c>
      <c r="Q47" s="39">
        <f t="shared" si="0"/>
        <v>50031.539796105062</v>
      </c>
      <c r="R47" s="39">
        <f t="shared" si="0"/>
        <v>51743.790148380722</v>
      </c>
      <c r="S47" s="39">
        <f t="shared" si="0"/>
        <v>53468.182306691204</v>
      </c>
      <c r="T47" s="39">
        <f t="shared" si="0"/>
        <v>55066.473027558699</v>
      </c>
      <c r="U47" s="39">
        <f t="shared" si="0"/>
        <v>56591.592708439675</v>
      </c>
      <c r="V47" s="39">
        <f t="shared" si="0"/>
        <v>58021.961702970846</v>
      </c>
      <c r="W47" s="39">
        <f t="shared" si="0"/>
        <v>59544.954819304163</v>
      </c>
      <c r="X47" s="39">
        <f t="shared" si="0"/>
        <v>60764.16907325849</v>
      </c>
      <c r="Y47" s="39">
        <f t="shared" si="0"/>
        <v>61752.383818602815</v>
      </c>
      <c r="Z47" s="39">
        <f t="shared" si="0"/>
        <v>62638.396829024125</v>
      </c>
      <c r="AA47" s="39">
        <f t="shared" si="0"/>
        <v>63405.474976565958</v>
      </c>
      <c r="AB47" s="39">
        <f t="shared" si="0"/>
        <v>64153.130633941197</v>
      </c>
      <c r="AC47" s="39">
        <f t="shared" si="0"/>
        <v>64692.463429743053</v>
      </c>
      <c r="AD47" s="39">
        <f t="shared" si="0"/>
        <v>65015.887450223316</v>
      </c>
      <c r="AE47" s="39">
        <f t="shared" si="0"/>
        <v>65443.949044651752</v>
      </c>
      <c r="AF47" s="39">
        <f t="shared" si="0"/>
        <v>65835.401512853656</v>
      </c>
      <c r="AG47" s="39">
        <f t="shared" si="0"/>
        <v>66236.627886503935</v>
      </c>
      <c r="AH47" s="39">
        <f t="shared" si="0"/>
        <v>66607.605843954807</v>
      </c>
      <c r="AI47" s="39">
        <f t="shared" si="0"/>
        <v>66998.943264891248</v>
      </c>
      <c r="AJ47" s="39">
        <f t="shared" si="0"/>
        <v>67358.664323136152</v>
      </c>
      <c r="AK47" s="39">
        <f t="shared" si="0"/>
        <v>67699.606229749683</v>
      </c>
      <c r="AL47" s="39">
        <f t="shared" si="0"/>
        <v>68026.794287307479</v>
      </c>
      <c r="AM47" s="408">
        <f t="shared" si="0"/>
        <v>68371.801212194056</v>
      </c>
    </row>
    <row r="48" spans="1:39" s="15" customFormat="1" ht="13.5" thickBot="1">
      <c r="A48" s="2"/>
      <c r="B48" s="2"/>
      <c r="C48" s="2"/>
      <c r="D48" s="2"/>
      <c r="E48" s="2"/>
      <c r="AI48" s="2"/>
      <c r="AJ48" s="2"/>
      <c r="AK48" s="2"/>
    </row>
    <row r="49" spans="1:39" s="15" customFormat="1">
      <c r="A49" s="2"/>
      <c r="B49" s="26" t="s">
        <v>31</v>
      </c>
      <c r="C49" s="687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2"/>
    </row>
    <row r="50" spans="1:39" s="15" customFormat="1">
      <c r="B50" s="688"/>
      <c r="C50" s="70"/>
      <c r="D50" s="28" t="s">
        <v>776</v>
      </c>
      <c r="AM50" s="70"/>
    </row>
    <row r="51" spans="1:39" s="15" customFormat="1">
      <c r="B51" s="29" t="s">
        <v>148</v>
      </c>
      <c r="C51" s="684" t="s">
        <v>780</v>
      </c>
      <c r="D51" s="32">
        <v>2015</v>
      </c>
      <c r="E51" s="32">
        <v>2016</v>
      </c>
      <c r="F51" s="32">
        <v>2017</v>
      </c>
      <c r="G51" s="32">
        <v>2018</v>
      </c>
      <c r="H51" s="32">
        <v>2019</v>
      </c>
      <c r="I51" s="32">
        <v>2020</v>
      </c>
      <c r="J51" s="33">
        <v>2021</v>
      </c>
      <c r="K51" s="32">
        <v>2022</v>
      </c>
      <c r="L51" s="32">
        <v>2023</v>
      </c>
      <c r="M51" s="32">
        <v>2024</v>
      </c>
      <c r="N51" s="32">
        <v>2025</v>
      </c>
      <c r="O51" s="32">
        <v>2026</v>
      </c>
      <c r="P51" s="32">
        <v>2027</v>
      </c>
      <c r="Q51" s="32">
        <v>2028</v>
      </c>
      <c r="R51" s="32">
        <v>2029</v>
      </c>
      <c r="S51" s="32">
        <v>2030</v>
      </c>
      <c r="T51" s="32">
        <v>2031</v>
      </c>
      <c r="U51" s="32">
        <v>2032</v>
      </c>
      <c r="V51" s="32">
        <v>2033</v>
      </c>
      <c r="W51" s="32">
        <v>2034</v>
      </c>
      <c r="X51" s="32">
        <v>2035</v>
      </c>
      <c r="Y51" s="32">
        <v>2036</v>
      </c>
      <c r="Z51" s="32">
        <v>2037</v>
      </c>
      <c r="AA51" s="32">
        <v>2038</v>
      </c>
      <c r="AB51" s="32">
        <v>2039</v>
      </c>
      <c r="AC51" s="32">
        <v>2040</v>
      </c>
      <c r="AD51" s="32">
        <v>2041</v>
      </c>
      <c r="AE51" s="32">
        <v>2042</v>
      </c>
      <c r="AF51" s="34">
        <v>2043</v>
      </c>
      <c r="AG51" s="34">
        <v>2044</v>
      </c>
      <c r="AH51" s="34">
        <v>2045</v>
      </c>
      <c r="AI51" s="34">
        <v>2046</v>
      </c>
      <c r="AJ51" s="34">
        <v>2047</v>
      </c>
      <c r="AK51" s="34">
        <v>2048</v>
      </c>
      <c r="AL51" s="34">
        <v>2049</v>
      </c>
      <c r="AM51" s="36">
        <v>2050</v>
      </c>
    </row>
    <row r="52" spans="1:39" s="15" customFormat="1">
      <c r="B52" s="680" t="s">
        <v>214</v>
      </c>
      <c r="C52" s="685" t="s">
        <v>554</v>
      </c>
      <c r="D52" s="37"/>
      <c r="E52" s="37">
        <v>14.695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7">
        <v>0</v>
      </c>
      <c r="AH52" s="37">
        <v>0</v>
      </c>
      <c r="AI52" s="37">
        <v>0</v>
      </c>
      <c r="AJ52" s="37">
        <v>0</v>
      </c>
      <c r="AK52" s="37">
        <v>0</v>
      </c>
      <c r="AL52" s="37">
        <v>0</v>
      </c>
      <c r="AM52" s="38">
        <v>0</v>
      </c>
    </row>
    <row r="53" spans="1:39" s="15" customFormat="1">
      <c r="B53" s="680" t="s">
        <v>214</v>
      </c>
      <c r="C53" s="685" t="s">
        <v>555</v>
      </c>
      <c r="D53" s="37"/>
      <c r="E53" s="37">
        <v>1095.2957748974998</v>
      </c>
      <c r="F53" s="37">
        <v>1233.6000988959947</v>
      </c>
      <c r="G53" s="37">
        <v>1302.2031339221619</v>
      </c>
      <c r="H53" s="37">
        <v>1293.3632393247026</v>
      </c>
      <c r="I53" s="37">
        <v>1356.865443076063</v>
      </c>
      <c r="J53" s="37">
        <v>1400.6472808036699</v>
      </c>
      <c r="K53" s="37">
        <v>1464.1092626245738</v>
      </c>
      <c r="L53" s="37">
        <v>1470.2771355241084</v>
      </c>
      <c r="M53" s="37">
        <v>1485.2410437653868</v>
      </c>
      <c r="N53" s="37">
        <v>1511.211860124713</v>
      </c>
      <c r="O53" s="37">
        <v>1538.6231922616066</v>
      </c>
      <c r="P53" s="37">
        <v>1557.2489516841749</v>
      </c>
      <c r="Q53" s="37">
        <v>1571.6686347669036</v>
      </c>
      <c r="R53" s="37">
        <v>1596.8304186167404</v>
      </c>
      <c r="S53" s="37">
        <v>1630.640403287181</v>
      </c>
      <c r="T53" s="37">
        <v>1648.4563486065513</v>
      </c>
      <c r="U53" s="37">
        <v>1673.8261422109729</v>
      </c>
      <c r="V53" s="37">
        <v>1701.8683345667569</v>
      </c>
      <c r="W53" s="37">
        <v>1743.7906532549891</v>
      </c>
      <c r="X53" s="37">
        <v>1790.1714348317646</v>
      </c>
      <c r="Y53" s="37">
        <v>1841.6511423049205</v>
      </c>
      <c r="Z53" s="37">
        <v>1862.8254085376705</v>
      </c>
      <c r="AA53" s="37">
        <v>1889.1267020728285</v>
      </c>
      <c r="AB53" s="37">
        <v>1911.6780541939661</v>
      </c>
      <c r="AC53" s="37">
        <v>1932.6155470518979</v>
      </c>
      <c r="AD53" s="37">
        <v>1956.6787624443948</v>
      </c>
      <c r="AE53" s="37">
        <v>1977.9138909729404</v>
      </c>
      <c r="AF53" s="37">
        <v>1997.5121505987659</v>
      </c>
      <c r="AG53" s="37">
        <v>2017.6495436109085</v>
      </c>
      <c r="AH53" s="37">
        <v>2036.1694786357521</v>
      </c>
      <c r="AI53" s="37">
        <v>2055.5924513683944</v>
      </c>
      <c r="AJ53" s="37">
        <v>2072.9940448429888</v>
      </c>
      <c r="AK53" s="37">
        <v>2090.7475664911781</v>
      </c>
      <c r="AL53" s="37">
        <v>2104.209569224573</v>
      </c>
      <c r="AM53" s="38">
        <v>2119.0705002287514</v>
      </c>
    </row>
    <row r="54" spans="1:39" s="15" customFormat="1">
      <c r="B54" s="680" t="s">
        <v>215</v>
      </c>
      <c r="C54" s="685" t="s">
        <v>556</v>
      </c>
      <c r="D54" s="37"/>
      <c r="E54" s="37">
        <v>1.1000000000000001</v>
      </c>
      <c r="F54" s="37">
        <v>1.1000000000000001</v>
      </c>
      <c r="G54" s="37">
        <v>11.1</v>
      </c>
      <c r="H54" s="37">
        <v>11.1</v>
      </c>
      <c r="I54" s="37">
        <v>11.1</v>
      </c>
      <c r="J54" s="37">
        <v>11.1</v>
      </c>
      <c r="K54" s="37">
        <v>27</v>
      </c>
      <c r="L54" s="37">
        <v>27</v>
      </c>
      <c r="M54" s="37">
        <v>27</v>
      </c>
      <c r="N54" s="37">
        <v>27</v>
      </c>
      <c r="O54" s="37">
        <v>54</v>
      </c>
      <c r="P54" s="37">
        <v>54</v>
      </c>
      <c r="Q54" s="37">
        <v>54</v>
      </c>
      <c r="R54" s="37">
        <v>54</v>
      </c>
      <c r="S54" s="37">
        <v>90</v>
      </c>
      <c r="T54" s="37">
        <v>90</v>
      </c>
      <c r="U54" s="37">
        <v>90</v>
      </c>
      <c r="V54" s="37">
        <v>90</v>
      </c>
      <c r="W54" s="37">
        <v>126</v>
      </c>
      <c r="X54" s="37">
        <v>126</v>
      </c>
      <c r="Y54" s="37">
        <v>126</v>
      </c>
      <c r="Z54" s="37">
        <v>126</v>
      </c>
      <c r="AA54" s="37">
        <v>126</v>
      </c>
      <c r="AB54" s="37">
        <v>126</v>
      </c>
      <c r="AC54" s="37">
        <v>126</v>
      </c>
      <c r="AD54" s="37">
        <v>126</v>
      </c>
      <c r="AE54" s="37">
        <v>126</v>
      </c>
      <c r="AF54" s="37">
        <v>126</v>
      </c>
      <c r="AG54" s="37">
        <v>126</v>
      </c>
      <c r="AH54" s="37">
        <v>126</v>
      </c>
      <c r="AI54" s="37">
        <v>126</v>
      </c>
      <c r="AJ54" s="37">
        <v>126</v>
      </c>
      <c r="AK54" s="37">
        <v>126</v>
      </c>
      <c r="AL54" s="37">
        <v>126</v>
      </c>
      <c r="AM54" s="38">
        <v>126</v>
      </c>
    </row>
    <row r="55" spans="1:39" s="15" customFormat="1">
      <c r="B55" s="680" t="s">
        <v>215</v>
      </c>
      <c r="C55" s="685" t="s">
        <v>557</v>
      </c>
      <c r="D55" s="37"/>
      <c r="E55" s="37">
        <v>139.78799999999998</v>
      </c>
      <c r="F55" s="37">
        <v>142.43311107965906</v>
      </c>
      <c r="G55" s="37">
        <v>145.00560279500795</v>
      </c>
      <c r="H55" s="37">
        <v>147.5131526907806</v>
      </c>
      <c r="I55" s="37">
        <v>149.96240338276326</v>
      </c>
      <c r="J55" s="37">
        <v>152.35914032520935</v>
      </c>
      <c r="K55" s="37">
        <v>154.70843307977339</v>
      </c>
      <c r="L55" s="37">
        <v>157.01474871315543</v>
      </c>
      <c r="M55" s="37">
        <v>159.28204366325096</v>
      </c>
      <c r="N55" s="37">
        <v>161.51383879376795</v>
      </c>
      <c r="O55" s="37">
        <v>163.71328119359228</v>
      </c>
      <c r="P55" s="37">
        <v>165.88319543008902</v>
      </c>
      <c r="Q55" s="37">
        <v>167.61141835276328</v>
      </c>
      <c r="R55" s="37">
        <v>169.30541036909867</v>
      </c>
      <c r="S55" s="37">
        <v>170.96746742741308</v>
      </c>
      <c r="T55" s="37">
        <v>172.59967783804444</v>
      </c>
      <c r="U55" s="37">
        <v>174.20394650867621</v>
      </c>
      <c r="V55" s="37">
        <v>175.78201575152568</v>
      </c>
      <c r="W55" s="37">
        <v>177.11575570799886</v>
      </c>
      <c r="X55" s="37">
        <v>178.42279911325704</v>
      </c>
      <c r="Y55" s="37">
        <v>179.70458819724411</v>
      </c>
      <c r="Z55" s="37">
        <v>180.96245488398705</v>
      </c>
      <c r="AA55" s="37">
        <v>182.1976317303569</v>
      </c>
      <c r="AB55" s="37">
        <v>183.18351450376616</v>
      </c>
      <c r="AC55" s="37">
        <v>184.14619786893505</v>
      </c>
      <c r="AD55" s="37">
        <v>185.08674860963362</v>
      </c>
      <c r="AE55" s="37">
        <v>186.00616157908675</v>
      </c>
      <c r="AF55" s="37">
        <v>186.90536602487109</v>
      </c>
      <c r="AG55" s="37">
        <v>187.78523123354964</v>
      </c>
      <c r="AH55" s="37">
        <v>188.64657158099448</v>
      </c>
      <c r="AI55" s="37">
        <v>189.49015106194136</v>
      </c>
      <c r="AJ55" s="37">
        <v>190.31668736191457</v>
      </c>
      <c r="AK55" s="37">
        <v>191.12685552590816</v>
      </c>
      <c r="AL55" s="37">
        <v>191.92129127081319</v>
      </c>
      <c r="AM55" s="38">
        <v>192.70059398231629</v>
      </c>
    </row>
    <row r="56" spans="1:39" s="15" customFormat="1">
      <c r="B56" s="680" t="s">
        <v>129</v>
      </c>
      <c r="C56" s="685" t="s">
        <v>558</v>
      </c>
      <c r="D56" s="37"/>
      <c r="E56" s="37">
        <v>198.24600000000001</v>
      </c>
      <c r="F56" s="37">
        <v>229.20707102595657</v>
      </c>
      <c r="G56" s="37">
        <v>238.70873275516959</v>
      </c>
      <c r="H56" s="37">
        <v>247.83919443748653</v>
      </c>
      <c r="I56" s="37">
        <v>256.63276143975594</v>
      </c>
      <c r="J56" s="37">
        <v>265.1193169520933</v>
      </c>
      <c r="K56" s="37">
        <v>366.32504871951647</v>
      </c>
      <c r="L56" s="37">
        <v>376.9773675426074</v>
      </c>
      <c r="M56" s="37">
        <v>387.31162897615184</v>
      </c>
      <c r="N56" s="37">
        <v>397.3522042716279</v>
      </c>
      <c r="O56" s="37">
        <v>407.12087216666527</v>
      </c>
      <c r="P56" s="37">
        <v>416.63717283137731</v>
      </c>
      <c r="Q56" s="37">
        <v>425.91870350172383</v>
      </c>
      <c r="R56" s="37">
        <v>434.98136695256193</v>
      </c>
      <c r="S56" s="37">
        <v>443.83958155219335</v>
      </c>
      <c r="T56" s="37">
        <v>452.50645980705445</v>
      </c>
      <c r="U56" s="37">
        <v>460.99396089852218</v>
      </c>
      <c r="V56" s="37">
        <v>469.31302162516442</v>
      </c>
      <c r="W56" s="37">
        <v>477.47366931446078</v>
      </c>
      <c r="X56" s="37">
        <v>485.48511960049069</v>
      </c>
      <c r="Y56" s="37">
        <v>493.35586143565536</v>
      </c>
      <c r="Z56" s="37">
        <v>501.09373128344174</v>
      </c>
      <c r="AA56" s="37">
        <v>508.7059781015825</v>
      </c>
      <c r="AB56" s="37">
        <v>516.19932045259509</v>
      </c>
      <c r="AC56" s="37">
        <v>522.28949855660971</v>
      </c>
      <c r="AD56" s="37">
        <v>528.23966008839466</v>
      </c>
      <c r="AE56" s="37">
        <v>534.05609874071104</v>
      </c>
      <c r="AF56" s="37">
        <v>537.07441267471711</v>
      </c>
      <c r="AG56" s="37">
        <v>539.92775221827003</v>
      </c>
      <c r="AH56" s="37">
        <v>542.623378139848</v>
      </c>
      <c r="AI56" s="37">
        <v>543.81155827161911</v>
      </c>
      <c r="AJ56" s="37">
        <v>544.84633402335953</v>
      </c>
      <c r="AK56" s="37">
        <v>544.84633402335953</v>
      </c>
      <c r="AL56" s="37">
        <v>544.84633402335953</v>
      </c>
      <c r="AM56" s="38">
        <v>544.84633402335953</v>
      </c>
    </row>
    <row r="57" spans="1:39" s="15" customFormat="1">
      <c r="B57" s="680" t="s">
        <v>215</v>
      </c>
      <c r="C57" s="685" t="s">
        <v>559</v>
      </c>
      <c r="D57" s="37"/>
      <c r="E57" s="37">
        <v>7.14</v>
      </c>
      <c r="F57" s="37">
        <v>7.14</v>
      </c>
      <c r="G57" s="37">
        <v>7.14</v>
      </c>
      <c r="H57" s="37">
        <v>7.14</v>
      </c>
      <c r="I57" s="37">
        <v>7.14</v>
      </c>
      <c r="J57" s="37">
        <v>7.14</v>
      </c>
      <c r="K57" s="37">
        <v>7.14</v>
      </c>
      <c r="L57" s="37">
        <v>7.14</v>
      </c>
      <c r="M57" s="37">
        <v>10.14</v>
      </c>
      <c r="N57" s="37">
        <v>10.14</v>
      </c>
      <c r="O57" s="37">
        <v>10.14</v>
      </c>
      <c r="P57" s="37">
        <v>10.14</v>
      </c>
      <c r="Q57" s="37">
        <v>10.14</v>
      </c>
      <c r="R57" s="37">
        <v>10.14</v>
      </c>
      <c r="S57" s="37">
        <v>10.14</v>
      </c>
      <c r="T57" s="37">
        <v>10.14</v>
      </c>
      <c r="U57" s="37">
        <v>10.14</v>
      </c>
      <c r="V57" s="37">
        <v>10.14</v>
      </c>
      <c r="W57" s="37">
        <v>10.14</v>
      </c>
      <c r="X57" s="37">
        <v>10.14</v>
      </c>
      <c r="Y57" s="37">
        <v>10.14</v>
      </c>
      <c r="Z57" s="37">
        <v>10.14</v>
      </c>
      <c r="AA57" s="37">
        <v>10.14</v>
      </c>
      <c r="AB57" s="37">
        <v>10.14</v>
      </c>
      <c r="AC57" s="37">
        <v>10.14</v>
      </c>
      <c r="AD57" s="37">
        <v>10.14</v>
      </c>
      <c r="AE57" s="37">
        <v>10.14</v>
      </c>
      <c r="AF57" s="37">
        <v>10.14</v>
      </c>
      <c r="AG57" s="37">
        <v>10.14</v>
      </c>
      <c r="AH57" s="37">
        <v>10.14</v>
      </c>
      <c r="AI57" s="37">
        <v>10.14</v>
      </c>
      <c r="AJ57" s="37">
        <v>10.14</v>
      </c>
      <c r="AK57" s="37">
        <v>10.14</v>
      </c>
      <c r="AL57" s="37">
        <v>10.14</v>
      </c>
      <c r="AM57" s="38">
        <v>10.14</v>
      </c>
    </row>
    <row r="58" spans="1:39" s="15" customFormat="1">
      <c r="B58" s="680" t="s">
        <v>215</v>
      </c>
      <c r="C58" s="685" t="s">
        <v>560</v>
      </c>
      <c r="D58" s="37"/>
      <c r="E58" s="37">
        <v>137.89684</v>
      </c>
      <c r="F58" s="37">
        <v>142.57460564667272</v>
      </c>
      <c r="G58" s="37">
        <v>147.28825961994715</v>
      </c>
      <c r="H58" s="37">
        <v>151.30815372303357</v>
      </c>
      <c r="I58" s="37">
        <v>155.33348529479147</v>
      </c>
      <c r="J58" s="37">
        <v>159.36938815456855</v>
      </c>
      <c r="K58" s="37">
        <v>163.42045837747449</v>
      </c>
      <c r="L58" s="37">
        <v>167.49084294616875</v>
      </c>
      <c r="M58" s="37">
        <v>171.58431144679992</v>
      </c>
      <c r="N58" s="37">
        <v>175.70431455248462</v>
      </c>
      <c r="O58" s="37">
        <v>179.85403210999931</v>
      </c>
      <c r="P58" s="37">
        <v>183.13714281051801</v>
      </c>
      <c r="Q58" s="37">
        <v>186.41864262726907</v>
      </c>
      <c r="R58" s="37">
        <v>189.70084430058853</v>
      </c>
      <c r="S58" s="37">
        <v>192.9858697726691</v>
      </c>
      <c r="T58" s="37">
        <v>195.31074451991392</v>
      </c>
      <c r="U58" s="37">
        <v>197.61437573395591</v>
      </c>
      <c r="V58" s="37">
        <v>199.89854255368937</v>
      </c>
      <c r="W58" s="37">
        <v>201.66513173047014</v>
      </c>
      <c r="X58" s="37">
        <v>203.40541407337642</v>
      </c>
      <c r="Y58" s="37">
        <v>204.61241461217196</v>
      </c>
      <c r="Z58" s="37">
        <v>205.788854868333</v>
      </c>
      <c r="AA58" s="37">
        <v>205.788854868333</v>
      </c>
      <c r="AB58" s="37">
        <v>205.788854868333</v>
      </c>
      <c r="AC58" s="37">
        <v>205.788854868333</v>
      </c>
      <c r="AD58" s="37">
        <v>205.788854868333</v>
      </c>
      <c r="AE58" s="37">
        <v>205.788854868333</v>
      </c>
      <c r="AF58" s="37">
        <v>205.788854868333</v>
      </c>
      <c r="AG58" s="37">
        <v>205.788854868333</v>
      </c>
      <c r="AH58" s="37">
        <v>205.788854868333</v>
      </c>
      <c r="AI58" s="37">
        <v>205.788854868333</v>
      </c>
      <c r="AJ58" s="37">
        <v>205.788854868333</v>
      </c>
      <c r="AK58" s="37">
        <v>205.788854868333</v>
      </c>
      <c r="AL58" s="37">
        <v>205.788854868333</v>
      </c>
      <c r="AM58" s="38">
        <v>205.788854868333</v>
      </c>
    </row>
    <row r="59" spans="1:39" s="15" customFormat="1">
      <c r="B59" s="680" t="s">
        <v>215</v>
      </c>
      <c r="C59" s="685" t="s">
        <v>561</v>
      </c>
      <c r="D59" s="37"/>
      <c r="E59" s="37">
        <v>318.28100000000006</v>
      </c>
      <c r="F59" s="37">
        <v>331.87216355133268</v>
      </c>
      <c r="G59" s="37">
        <v>439.55007369710933</v>
      </c>
      <c r="H59" s="37">
        <v>471.86371751470483</v>
      </c>
      <c r="I59" s="37">
        <v>487.42622535603635</v>
      </c>
      <c r="J59" s="37">
        <v>502.326294437912</v>
      </c>
      <c r="K59" s="37">
        <v>516.61802491334413</v>
      </c>
      <c r="L59" s="37">
        <v>530.34914873589059</v>
      </c>
      <c r="M59" s="37">
        <v>543.56199151645671</v>
      </c>
      <c r="N59" s="37">
        <v>556.29425936923565</v>
      </c>
      <c r="O59" s="37">
        <v>568.57968762093537</v>
      </c>
      <c r="P59" s="37">
        <v>580.448579499978</v>
      </c>
      <c r="Q59" s="37">
        <v>591.92825646409199</v>
      </c>
      <c r="R59" s="37">
        <v>603.04343700806692</v>
      </c>
      <c r="S59" s="37">
        <v>613.81655716340447</v>
      </c>
      <c r="T59" s="37">
        <v>624.26804313909747</v>
      </c>
      <c r="U59" s="37">
        <v>634.41654443130176</v>
      </c>
      <c r="V59" s="37">
        <v>644.27913408661163</v>
      </c>
      <c r="W59" s="37">
        <v>653.87148152092334</v>
      </c>
      <c r="X59" s="37">
        <v>663.20800228698658</v>
      </c>
      <c r="Y59" s="37">
        <v>672.30198838459035</v>
      </c>
      <c r="Z59" s="37">
        <v>681.1657220701328</v>
      </c>
      <c r="AA59" s="37">
        <v>689.8105756110532</v>
      </c>
      <c r="AB59" s="37">
        <v>696.52257257890801</v>
      </c>
      <c r="AC59" s="37">
        <v>701.25761199179078</v>
      </c>
      <c r="AD59" s="37">
        <v>703.98722827114989</v>
      </c>
      <c r="AE59" s="37">
        <v>704.69894837089635</v>
      </c>
      <c r="AF59" s="37">
        <v>704.69894837089635</v>
      </c>
      <c r="AG59" s="37">
        <v>704.69894837089635</v>
      </c>
      <c r="AH59" s="37">
        <v>704.69894837089635</v>
      </c>
      <c r="AI59" s="37">
        <v>704.69894837089635</v>
      </c>
      <c r="AJ59" s="37">
        <v>704.69894837089635</v>
      </c>
      <c r="AK59" s="37">
        <v>704.69894837089635</v>
      </c>
      <c r="AL59" s="37">
        <v>704.69894837089635</v>
      </c>
      <c r="AM59" s="38">
        <v>704.69894837089635</v>
      </c>
    </row>
    <row r="60" spans="1:39" s="15" customFormat="1">
      <c r="B60" s="680" t="s">
        <v>141</v>
      </c>
      <c r="C60" s="685" t="s">
        <v>562</v>
      </c>
      <c r="D60" s="37"/>
      <c r="E60" s="37">
        <v>921.86800000000005</v>
      </c>
      <c r="F60" s="37">
        <v>921.86800000000005</v>
      </c>
      <c r="G60" s="37">
        <v>921.86800000000005</v>
      </c>
      <c r="H60" s="37">
        <v>921.86800000000005</v>
      </c>
      <c r="I60" s="37">
        <v>921.86800000000005</v>
      </c>
      <c r="J60" s="37">
        <v>921.86800000000005</v>
      </c>
      <c r="K60" s="37">
        <v>921.86800000000005</v>
      </c>
      <c r="L60" s="37">
        <v>921.86800000000005</v>
      </c>
      <c r="M60" s="37">
        <v>921.86800000000005</v>
      </c>
      <c r="N60" s="37">
        <v>921.86800000000005</v>
      </c>
      <c r="O60" s="37">
        <v>921.86800000000005</v>
      </c>
      <c r="P60" s="37">
        <v>921.86800000000005</v>
      </c>
      <c r="Q60" s="37">
        <v>921.86800000000005</v>
      </c>
      <c r="R60" s="37">
        <v>921.86800000000005</v>
      </c>
      <c r="S60" s="37">
        <v>921.86800000000005</v>
      </c>
      <c r="T60" s="37">
        <v>921.86800000000005</v>
      </c>
      <c r="U60" s="37">
        <v>921.86800000000005</v>
      </c>
      <c r="V60" s="37">
        <v>921.86800000000005</v>
      </c>
      <c r="W60" s="37">
        <v>921.86800000000005</v>
      </c>
      <c r="X60" s="37">
        <v>921.86800000000005</v>
      </c>
      <c r="Y60" s="37">
        <v>921.86800000000005</v>
      </c>
      <c r="Z60" s="37">
        <v>921.86800000000005</v>
      </c>
      <c r="AA60" s="37">
        <v>921.86800000000005</v>
      </c>
      <c r="AB60" s="37">
        <v>921.86800000000005</v>
      </c>
      <c r="AC60" s="37">
        <v>921.86800000000005</v>
      </c>
      <c r="AD60" s="37">
        <v>921.86800000000005</v>
      </c>
      <c r="AE60" s="37">
        <v>921.86800000000005</v>
      </c>
      <c r="AF60" s="37">
        <v>921.86800000000005</v>
      </c>
      <c r="AG60" s="37">
        <v>921.86800000000005</v>
      </c>
      <c r="AH60" s="37">
        <v>921.86800000000005</v>
      </c>
      <c r="AI60" s="37">
        <v>921.86800000000005</v>
      </c>
      <c r="AJ60" s="37">
        <v>921.86800000000005</v>
      </c>
      <c r="AK60" s="37">
        <v>921.86800000000005</v>
      </c>
      <c r="AL60" s="37">
        <v>921.86800000000005</v>
      </c>
      <c r="AM60" s="38">
        <v>921.86800000000005</v>
      </c>
    </row>
    <row r="61" spans="1:39" s="15" customFormat="1">
      <c r="B61" s="680" t="s">
        <v>214</v>
      </c>
      <c r="C61" s="685" t="s">
        <v>563</v>
      </c>
      <c r="D61" s="37"/>
      <c r="E61" s="37">
        <v>606.5</v>
      </c>
      <c r="F61" s="37">
        <v>606.5</v>
      </c>
      <c r="G61" s="37">
        <v>606.5</v>
      </c>
      <c r="H61" s="37">
        <v>606.5</v>
      </c>
      <c r="I61" s="37">
        <v>606.5</v>
      </c>
      <c r="J61" s="37">
        <v>606.5</v>
      </c>
      <c r="K61" s="37">
        <v>606.5</v>
      </c>
      <c r="L61" s="37">
        <v>768.5</v>
      </c>
      <c r="M61" s="37">
        <v>768.5</v>
      </c>
      <c r="N61" s="37">
        <v>768.5</v>
      </c>
      <c r="O61" s="37">
        <v>768.5</v>
      </c>
      <c r="P61" s="37">
        <v>823.5</v>
      </c>
      <c r="Q61" s="37">
        <v>823.5</v>
      </c>
      <c r="R61" s="37">
        <v>823.5</v>
      </c>
      <c r="S61" s="37">
        <v>823.5</v>
      </c>
      <c r="T61" s="37">
        <v>878.5</v>
      </c>
      <c r="U61" s="37">
        <v>878.5</v>
      </c>
      <c r="V61" s="37">
        <v>878.5</v>
      </c>
      <c r="W61" s="37">
        <v>878.5</v>
      </c>
      <c r="X61" s="37">
        <v>933.5</v>
      </c>
      <c r="Y61" s="37">
        <v>933.5</v>
      </c>
      <c r="Z61" s="37">
        <v>933.5</v>
      </c>
      <c r="AA61" s="37">
        <v>933.5</v>
      </c>
      <c r="AB61" s="37">
        <v>988.5</v>
      </c>
      <c r="AC61" s="37">
        <v>988.5</v>
      </c>
      <c r="AD61" s="37">
        <v>988.5</v>
      </c>
      <c r="AE61" s="37">
        <v>988.5</v>
      </c>
      <c r="AF61" s="37">
        <v>988.5</v>
      </c>
      <c r="AG61" s="37">
        <v>988.5</v>
      </c>
      <c r="AH61" s="37">
        <v>988.5</v>
      </c>
      <c r="AI61" s="37">
        <v>988.5</v>
      </c>
      <c r="AJ61" s="37">
        <v>988.5</v>
      </c>
      <c r="AK61" s="37">
        <v>988.5</v>
      </c>
      <c r="AL61" s="37">
        <v>988.5</v>
      </c>
      <c r="AM61" s="38">
        <v>988.5</v>
      </c>
    </row>
    <row r="62" spans="1:39" s="15" customFormat="1">
      <c r="B62" s="680" t="s">
        <v>141</v>
      </c>
      <c r="C62" s="685" t="s">
        <v>564</v>
      </c>
      <c r="D62" s="37"/>
      <c r="E62" s="37">
        <v>442.91300000000001</v>
      </c>
      <c r="F62" s="37">
        <v>442.91300000000001</v>
      </c>
      <c r="G62" s="37">
        <v>442.91300000000001</v>
      </c>
      <c r="H62" s="37">
        <v>442.91300000000001</v>
      </c>
      <c r="I62" s="37">
        <v>544.25300000000004</v>
      </c>
      <c r="J62" s="37">
        <v>634.33300000000008</v>
      </c>
      <c r="K62" s="37">
        <v>713.15300000000013</v>
      </c>
      <c r="L62" s="37">
        <v>791.97300000000018</v>
      </c>
      <c r="M62" s="37">
        <v>848.27300000000014</v>
      </c>
      <c r="N62" s="37">
        <v>904.57300000000009</v>
      </c>
      <c r="O62" s="37">
        <v>938.35300000000007</v>
      </c>
      <c r="P62" s="37">
        <v>972.13300000000004</v>
      </c>
      <c r="Q62" s="37">
        <v>1005.913</v>
      </c>
      <c r="R62" s="37">
        <v>1039.693</v>
      </c>
      <c r="S62" s="37">
        <v>1073.473</v>
      </c>
      <c r="T62" s="37">
        <v>1095.9929999999999</v>
      </c>
      <c r="U62" s="37">
        <v>1118.5129999999999</v>
      </c>
      <c r="V62" s="37">
        <v>1141.0329999999999</v>
      </c>
      <c r="W62" s="37">
        <v>1163.5529999999999</v>
      </c>
      <c r="X62" s="37">
        <v>1174.8129999999999</v>
      </c>
      <c r="Y62" s="37">
        <v>1186.0729999999999</v>
      </c>
      <c r="Z62" s="37">
        <v>1197.3329999999999</v>
      </c>
      <c r="AA62" s="37">
        <v>1208.5929999999998</v>
      </c>
      <c r="AB62" s="37">
        <v>1219.8529999999998</v>
      </c>
      <c r="AC62" s="37">
        <v>1225.4829999999999</v>
      </c>
      <c r="AD62" s="37">
        <v>1231.1130000000001</v>
      </c>
      <c r="AE62" s="37">
        <v>1236.7430000000002</v>
      </c>
      <c r="AF62" s="37">
        <v>1242.3730000000003</v>
      </c>
      <c r="AG62" s="37">
        <v>1248.0030000000004</v>
      </c>
      <c r="AH62" s="37">
        <v>1253.6330000000005</v>
      </c>
      <c r="AI62" s="37">
        <v>1259.2630000000006</v>
      </c>
      <c r="AJ62" s="37">
        <v>1264.8930000000007</v>
      </c>
      <c r="AK62" s="37">
        <v>1270.5230000000008</v>
      </c>
      <c r="AL62" s="37">
        <v>1276.1530000000009</v>
      </c>
      <c r="AM62" s="38">
        <v>1281.783000000001</v>
      </c>
    </row>
    <row r="63" spans="1:39" s="15" customFormat="1">
      <c r="B63" s="680" t="s">
        <v>141</v>
      </c>
      <c r="C63" s="685" t="s">
        <v>565</v>
      </c>
      <c r="D63" s="37"/>
      <c r="E63" s="37">
        <v>641.37599999999998</v>
      </c>
      <c r="F63" s="37">
        <v>994.48481685266188</v>
      </c>
      <c r="G63" s="37">
        <v>1280.0135497396311</v>
      </c>
      <c r="H63" s="37">
        <v>1542.029548689723</v>
      </c>
      <c r="I63" s="37">
        <v>1625.4579481062526</v>
      </c>
      <c r="J63" s="37">
        <v>1686.4126211602372</v>
      </c>
      <c r="K63" s="37">
        <v>1749.6530944537462</v>
      </c>
      <c r="L63" s="37">
        <v>1815.2650854957619</v>
      </c>
      <c r="M63" s="37">
        <v>1883.3375262018531</v>
      </c>
      <c r="N63" s="37">
        <v>1930.4209643568993</v>
      </c>
      <c r="O63" s="37">
        <v>1978.6814884658215</v>
      </c>
      <c r="P63" s="37">
        <v>2028.148525677467</v>
      </c>
      <c r="Q63" s="37">
        <v>2078.8522388194033</v>
      </c>
      <c r="R63" s="37">
        <v>2130.8235447898883</v>
      </c>
      <c r="S63" s="37">
        <v>2157.4588390997619</v>
      </c>
      <c r="T63" s="37">
        <v>2184.4270745885087</v>
      </c>
      <c r="U63" s="37">
        <v>2211.7324130208649</v>
      </c>
      <c r="V63" s="37">
        <v>2239.3790681836258</v>
      </c>
      <c r="W63" s="37">
        <v>2267.3713065359211</v>
      </c>
      <c r="X63" s="37">
        <v>2281.5423772017707</v>
      </c>
      <c r="Y63" s="37">
        <v>2295.8020170592818</v>
      </c>
      <c r="Z63" s="37">
        <v>2310.1507796659025</v>
      </c>
      <c r="AA63" s="37">
        <v>2324.5892220388146</v>
      </c>
      <c r="AB63" s="37">
        <v>2339.1179046765574</v>
      </c>
      <c r="AC63" s="37">
        <v>2344.9656994382485</v>
      </c>
      <c r="AD63" s="37">
        <v>2350.8281136868441</v>
      </c>
      <c r="AE63" s="37">
        <v>2356.7051839710612</v>
      </c>
      <c r="AF63" s="37">
        <v>2362.5969469309889</v>
      </c>
      <c r="AG63" s="37">
        <v>2368.5034392983162</v>
      </c>
      <c r="AH63" s="37">
        <v>2374.4246978965616</v>
      </c>
      <c r="AI63" s="37">
        <v>2380.360759641303</v>
      </c>
      <c r="AJ63" s="37">
        <v>2386.311661540406</v>
      </c>
      <c r="AK63" s="37">
        <v>2392.2774406942567</v>
      </c>
      <c r="AL63" s="37">
        <v>2398.258134295992</v>
      </c>
      <c r="AM63" s="38">
        <v>2404.253779631732</v>
      </c>
    </row>
    <row r="64" spans="1:39" s="15" customFormat="1">
      <c r="B64" s="680" t="s">
        <v>141</v>
      </c>
      <c r="C64" s="685" t="s">
        <v>566</v>
      </c>
      <c r="D64" s="37"/>
      <c r="E64" s="37">
        <v>284.29899999999998</v>
      </c>
      <c r="F64" s="37">
        <v>393.07681961242639</v>
      </c>
      <c r="G64" s="37">
        <v>743.16592748978644</v>
      </c>
      <c r="H64" s="37">
        <v>1267.7137922845875</v>
      </c>
      <c r="I64" s="37">
        <v>1584.6422403557344</v>
      </c>
      <c r="J64" s="37">
        <v>1941.1867444357749</v>
      </c>
      <c r="K64" s="37">
        <v>2329.4240933229298</v>
      </c>
      <c r="L64" s="37">
        <v>2795.3089119875158</v>
      </c>
      <c r="M64" s="37">
        <v>3284.4879715853313</v>
      </c>
      <c r="N64" s="37">
        <v>3859.2733666127642</v>
      </c>
      <c r="O64" s="37">
        <v>4438.1643716046783</v>
      </c>
      <c r="P64" s="37">
        <v>5103.8890273453799</v>
      </c>
      <c r="Q64" s="37">
        <v>5741.8751557635524</v>
      </c>
      <c r="R64" s="37">
        <v>6459.6095502339967</v>
      </c>
      <c r="S64" s="37">
        <v>6944.0802665015462</v>
      </c>
      <c r="T64" s="37">
        <v>7326.004681159131</v>
      </c>
      <c r="U64" s="37">
        <v>7655.6748918112917</v>
      </c>
      <c r="V64" s="37">
        <v>7923.623513024686</v>
      </c>
      <c r="W64" s="37">
        <v>8121.7141008503022</v>
      </c>
      <c r="X64" s="37">
        <v>8202.9312418588052</v>
      </c>
      <c r="Y64" s="37">
        <v>8243.9458980680974</v>
      </c>
      <c r="Z64" s="37">
        <v>8243.9458980680974</v>
      </c>
      <c r="AA64" s="37">
        <v>8243.9458980680974</v>
      </c>
      <c r="AB64" s="37">
        <v>8243.9458980680974</v>
      </c>
      <c r="AC64" s="37">
        <v>8243.9458980680974</v>
      </c>
      <c r="AD64" s="37">
        <v>8243.9458980680974</v>
      </c>
      <c r="AE64" s="37">
        <v>8243.9458980680974</v>
      </c>
      <c r="AF64" s="37">
        <v>8243.9458980680974</v>
      </c>
      <c r="AG64" s="37">
        <v>8243.9458980680974</v>
      </c>
      <c r="AH64" s="37">
        <v>8243.9458980680974</v>
      </c>
      <c r="AI64" s="37">
        <v>8243.9458980680974</v>
      </c>
      <c r="AJ64" s="37">
        <v>8243.9458980680974</v>
      </c>
      <c r="AK64" s="37">
        <v>8243.9458980680974</v>
      </c>
      <c r="AL64" s="37">
        <v>8243.9458980680974</v>
      </c>
      <c r="AM64" s="38">
        <v>8243.9458980680974</v>
      </c>
    </row>
    <row r="65" spans="2:39" s="15" customFormat="1">
      <c r="B65" s="680" t="s">
        <v>141</v>
      </c>
      <c r="C65" s="685" t="s">
        <v>567</v>
      </c>
      <c r="D65" s="37"/>
      <c r="E65" s="37">
        <v>145.9</v>
      </c>
      <c r="F65" s="37">
        <v>145.9</v>
      </c>
      <c r="G65" s="37">
        <v>145.9</v>
      </c>
      <c r="H65" s="37">
        <v>145.9</v>
      </c>
      <c r="I65" s="37">
        <v>145.9</v>
      </c>
      <c r="J65" s="37">
        <v>145.9</v>
      </c>
      <c r="K65" s="37">
        <v>145.9</v>
      </c>
      <c r="L65" s="37">
        <v>145.9</v>
      </c>
      <c r="M65" s="37">
        <v>145.9</v>
      </c>
      <c r="N65" s="37">
        <v>131.70000000000002</v>
      </c>
      <c r="O65" s="37">
        <v>131.70000000000002</v>
      </c>
      <c r="P65" s="37">
        <v>131.70000000000002</v>
      </c>
      <c r="Q65" s="37">
        <v>131.70000000000002</v>
      </c>
      <c r="R65" s="37">
        <v>131.70000000000002</v>
      </c>
      <c r="S65" s="37">
        <v>131.70000000000002</v>
      </c>
      <c r="T65" s="37">
        <v>131.70000000000002</v>
      </c>
      <c r="U65" s="37">
        <v>131.70000000000002</v>
      </c>
      <c r="V65" s="37">
        <v>131.70000000000002</v>
      </c>
      <c r="W65" s="37">
        <v>131.70000000000002</v>
      </c>
      <c r="X65" s="37">
        <v>131.70000000000002</v>
      </c>
      <c r="Y65" s="37">
        <v>131.70000000000002</v>
      </c>
      <c r="Z65" s="37">
        <v>131.70000000000002</v>
      </c>
      <c r="AA65" s="37">
        <v>131.70000000000002</v>
      </c>
      <c r="AB65" s="37">
        <v>131.70000000000002</v>
      </c>
      <c r="AC65" s="37">
        <v>131.70000000000002</v>
      </c>
      <c r="AD65" s="37">
        <v>131.70000000000002</v>
      </c>
      <c r="AE65" s="37">
        <v>131.70000000000002</v>
      </c>
      <c r="AF65" s="37">
        <v>131.70000000000002</v>
      </c>
      <c r="AG65" s="37">
        <v>131.70000000000002</v>
      </c>
      <c r="AH65" s="37">
        <v>131.70000000000002</v>
      </c>
      <c r="AI65" s="37">
        <v>131.70000000000002</v>
      </c>
      <c r="AJ65" s="37">
        <v>131.70000000000002</v>
      </c>
      <c r="AK65" s="37">
        <v>131.70000000000002</v>
      </c>
      <c r="AL65" s="37">
        <v>131.70000000000002</v>
      </c>
      <c r="AM65" s="38">
        <v>131.70000000000002</v>
      </c>
    </row>
    <row r="66" spans="2:39" s="15" customFormat="1">
      <c r="B66" s="680" t="s">
        <v>215</v>
      </c>
      <c r="C66" s="685" t="s">
        <v>568</v>
      </c>
      <c r="D66" s="37"/>
      <c r="E66" s="37">
        <v>67.734000000000009</v>
      </c>
      <c r="F66" s="37">
        <v>110.91587937708522</v>
      </c>
      <c r="G66" s="37">
        <v>154.19396232465917</v>
      </c>
      <c r="H66" s="37">
        <v>178.17755681406052</v>
      </c>
      <c r="I66" s="37">
        <v>205.85286553692453</v>
      </c>
      <c r="J66" s="37">
        <v>237.7852666774555</v>
      </c>
      <c r="K66" s="37">
        <v>280.57104670925531</v>
      </c>
      <c r="L66" s="37">
        <v>331.00627050008154</v>
      </c>
      <c r="M66" s="37">
        <v>390.45341863328235</v>
      </c>
      <c r="N66" s="37">
        <v>458.56474093383963</v>
      </c>
      <c r="O66" s="37">
        <v>540.7842014130382</v>
      </c>
      <c r="P66" s="37">
        <v>637.67204648074687</v>
      </c>
      <c r="Q66" s="37">
        <v>751.8370047661947</v>
      </c>
      <c r="R66" s="37">
        <v>867.55478951392138</v>
      </c>
      <c r="S66" s="37">
        <v>1000.9842310035698</v>
      </c>
      <c r="T66" s="37">
        <v>1129.8024850650584</v>
      </c>
      <c r="U66" s="37">
        <v>1246.8380223787001</v>
      </c>
      <c r="V66" s="37">
        <v>1344.7053052653202</v>
      </c>
      <c r="W66" s="37">
        <v>1450.1304871620625</v>
      </c>
      <c r="X66" s="37">
        <v>1527.4406174278986</v>
      </c>
      <c r="Y66" s="37">
        <v>1608.7447974839154</v>
      </c>
      <c r="Z66" s="37">
        <v>1654.0300176060275</v>
      </c>
      <c r="AA66" s="37">
        <v>1674.6614356032871</v>
      </c>
      <c r="AB66" s="37">
        <v>1687.2227817264231</v>
      </c>
      <c r="AC66" s="37">
        <v>1687.2227817264231</v>
      </c>
      <c r="AD66" s="37">
        <v>1687.2227817264231</v>
      </c>
      <c r="AE66" s="37">
        <v>1687.2227817264231</v>
      </c>
      <c r="AF66" s="37">
        <v>1687.2227817264231</v>
      </c>
      <c r="AG66" s="37">
        <v>1687.2227817264231</v>
      </c>
      <c r="AH66" s="37">
        <v>1687.2227817264231</v>
      </c>
      <c r="AI66" s="37">
        <v>1687.2227817264231</v>
      </c>
      <c r="AJ66" s="37">
        <v>1687.2227817264231</v>
      </c>
      <c r="AK66" s="37">
        <v>1687.2227817264231</v>
      </c>
      <c r="AL66" s="37">
        <v>1687.2227817264231</v>
      </c>
      <c r="AM66" s="38">
        <v>1687.2227817264231</v>
      </c>
    </row>
    <row r="67" spans="2:39" s="15" customFormat="1">
      <c r="B67" s="680" t="s">
        <v>215</v>
      </c>
      <c r="C67" s="685" t="s">
        <v>569</v>
      </c>
      <c r="D67" s="37"/>
      <c r="E67" s="37">
        <v>173.68700000000001</v>
      </c>
      <c r="F67" s="37">
        <v>193.68700000000004</v>
      </c>
      <c r="G67" s="37">
        <v>312.12273501868225</v>
      </c>
      <c r="H67" s="37">
        <v>353.02592366020332</v>
      </c>
      <c r="I67" s="37">
        <v>379.34339943783863</v>
      </c>
      <c r="J67" s="37">
        <v>406.86109307079505</v>
      </c>
      <c r="K67" s="37">
        <v>435.67389868897999</v>
      </c>
      <c r="L67" s="37">
        <v>465.8770570825281</v>
      </c>
      <c r="M67" s="37">
        <v>497.56709302795826</v>
      </c>
      <c r="N67" s="37">
        <v>530.8425849649168</v>
      </c>
      <c r="O67" s="37">
        <v>565.80481672399753</v>
      </c>
      <c r="P67" s="37">
        <v>602.558345967126</v>
      </c>
      <c r="Q67" s="37">
        <v>641.21151400804251</v>
      </c>
      <c r="R67" s="37">
        <v>681.87691491132125</v>
      </c>
      <c r="S67" s="37">
        <v>724.67183710501638</v>
      </c>
      <c r="T67" s="37">
        <v>773.39791570236764</v>
      </c>
      <c r="U67" s="37">
        <v>818.08669064450976</v>
      </c>
      <c r="V67" s="37">
        <v>865.4567920831804</v>
      </c>
      <c r="W67" s="37">
        <v>907.3003816873395</v>
      </c>
      <c r="X67" s="37">
        <v>951.23615077170655</v>
      </c>
      <c r="Y67" s="37">
        <v>988.14219680257486</v>
      </c>
      <c r="Z67" s="37">
        <v>1016.9289127066521</v>
      </c>
      <c r="AA67" s="37">
        <v>1041.6375105243185</v>
      </c>
      <c r="AB67" s="37">
        <v>1054.3006669058723</v>
      </c>
      <c r="AC67" s="37">
        <v>1056.8649560731371</v>
      </c>
      <c r="AD67" s="37">
        <v>1064.4786788475465</v>
      </c>
      <c r="AE67" s="37">
        <v>1072.0924016219558</v>
      </c>
      <c r="AF67" s="37">
        <v>1079.7061243963649</v>
      </c>
      <c r="AG67" s="37">
        <v>1087.3198471707742</v>
      </c>
      <c r="AH67" s="37">
        <v>1094.9335699451838</v>
      </c>
      <c r="AI67" s="37">
        <v>1102.5472927195931</v>
      </c>
      <c r="AJ67" s="37">
        <v>1110.1610154940022</v>
      </c>
      <c r="AK67" s="37">
        <v>1117.7747382684117</v>
      </c>
      <c r="AL67" s="37">
        <v>1125.3884610428211</v>
      </c>
      <c r="AM67" s="38">
        <v>1133.0021838172304</v>
      </c>
    </row>
    <row r="68" spans="2:39" s="15" customFormat="1">
      <c r="B68" s="680" t="s">
        <v>129</v>
      </c>
      <c r="C68" s="685" t="s">
        <v>570</v>
      </c>
      <c r="D68" s="37"/>
      <c r="E68" s="37">
        <v>57.25</v>
      </c>
      <c r="F68" s="37">
        <v>57.25</v>
      </c>
      <c r="G68" s="37">
        <v>57.25</v>
      </c>
      <c r="H68" s="37">
        <v>57.25</v>
      </c>
      <c r="I68" s="37">
        <v>57.25</v>
      </c>
      <c r="J68" s="37">
        <v>57.25</v>
      </c>
      <c r="K68" s="37">
        <v>57.25</v>
      </c>
      <c r="L68" s="37">
        <v>57.25</v>
      </c>
      <c r="M68" s="37">
        <v>57.25</v>
      </c>
      <c r="N68" s="37">
        <v>57.25</v>
      </c>
      <c r="O68" s="37">
        <v>57.25</v>
      </c>
      <c r="P68" s="37">
        <v>57.25</v>
      </c>
      <c r="Q68" s="37">
        <v>57.25</v>
      </c>
      <c r="R68" s="37">
        <v>57.25</v>
      </c>
      <c r="S68" s="37">
        <v>57.25</v>
      </c>
      <c r="T68" s="37">
        <v>57.25</v>
      </c>
      <c r="U68" s="37">
        <v>57.25</v>
      </c>
      <c r="V68" s="37">
        <v>57.25</v>
      </c>
      <c r="W68" s="37">
        <v>57.25</v>
      </c>
      <c r="X68" s="37">
        <v>57.25</v>
      </c>
      <c r="Y68" s="37">
        <v>57.25</v>
      </c>
      <c r="Z68" s="37">
        <v>57.25</v>
      </c>
      <c r="AA68" s="37">
        <v>57.25</v>
      </c>
      <c r="AB68" s="37">
        <v>57.25</v>
      </c>
      <c r="AC68" s="37">
        <v>57.25</v>
      </c>
      <c r="AD68" s="37">
        <v>57.25</v>
      </c>
      <c r="AE68" s="37">
        <v>57.25</v>
      </c>
      <c r="AF68" s="37">
        <v>57.25</v>
      </c>
      <c r="AG68" s="37">
        <v>57.25</v>
      </c>
      <c r="AH68" s="37">
        <v>57.25</v>
      </c>
      <c r="AI68" s="37">
        <v>57.25</v>
      </c>
      <c r="AJ68" s="37">
        <v>57.25</v>
      </c>
      <c r="AK68" s="37">
        <v>57.25</v>
      </c>
      <c r="AL68" s="37">
        <v>57.25</v>
      </c>
      <c r="AM68" s="38">
        <v>57.25</v>
      </c>
    </row>
    <row r="69" spans="2:39" s="15" customFormat="1">
      <c r="B69" s="680" t="s">
        <v>129</v>
      </c>
      <c r="C69" s="685" t="s">
        <v>571</v>
      </c>
      <c r="D69" s="37"/>
      <c r="E69" s="37">
        <v>487.50170000000003</v>
      </c>
      <c r="F69" s="37">
        <v>709.90170000000001</v>
      </c>
      <c r="G69" s="37">
        <v>749.90169999999989</v>
      </c>
      <c r="H69" s="37">
        <v>749.90169999999989</v>
      </c>
      <c r="I69" s="37">
        <v>749.90169999999989</v>
      </c>
      <c r="J69" s="37">
        <v>749.90169999999989</v>
      </c>
      <c r="K69" s="37">
        <v>749.90169999999989</v>
      </c>
      <c r="L69" s="37">
        <v>749.90169999999989</v>
      </c>
      <c r="M69" s="37">
        <v>749.90169999999989</v>
      </c>
      <c r="N69" s="37">
        <v>749.90169999999989</v>
      </c>
      <c r="O69" s="37">
        <v>749.90169999999989</v>
      </c>
      <c r="P69" s="37">
        <v>749.90169999999989</v>
      </c>
      <c r="Q69" s="37">
        <v>714.68169999999998</v>
      </c>
      <c r="R69" s="37">
        <v>714.68169999999998</v>
      </c>
      <c r="S69" s="37">
        <v>714.68169999999998</v>
      </c>
      <c r="T69" s="37">
        <v>714.68169999999998</v>
      </c>
      <c r="U69" s="37">
        <v>714.68169999999998</v>
      </c>
      <c r="V69" s="37">
        <v>673.08169999999996</v>
      </c>
      <c r="W69" s="37">
        <v>673.08169999999996</v>
      </c>
      <c r="X69" s="37">
        <v>642.08169999999984</v>
      </c>
      <c r="Y69" s="37">
        <v>642.08169999999984</v>
      </c>
      <c r="Z69" s="37">
        <v>642.08169999999984</v>
      </c>
      <c r="AA69" s="37">
        <v>642.08169999999984</v>
      </c>
      <c r="AB69" s="37">
        <v>642.08169999999984</v>
      </c>
      <c r="AC69" s="37">
        <v>642.08169999999984</v>
      </c>
      <c r="AD69" s="37">
        <v>642.08169999999984</v>
      </c>
      <c r="AE69" s="37">
        <v>642.08169999999984</v>
      </c>
      <c r="AF69" s="37">
        <v>642.08169999999984</v>
      </c>
      <c r="AG69" s="37">
        <v>642.08169999999984</v>
      </c>
      <c r="AH69" s="37">
        <v>642.08169999999984</v>
      </c>
      <c r="AI69" s="37">
        <v>642.08169999999984</v>
      </c>
      <c r="AJ69" s="37">
        <v>642.08169999999984</v>
      </c>
      <c r="AK69" s="37">
        <v>642.08169999999984</v>
      </c>
      <c r="AL69" s="37">
        <v>642.08169999999984</v>
      </c>
      <c r="AM69" s="38">
        <v>642.08169999999984</v>
      </c>
    </row>
    <row r="70" spans="2:39" s="15" customFormat="1">
      <c r="B70" s="680" t="s">
        <v>134</v>
      </c>
      <c r="C70" s="685" t="s">
        <v>134</v>
      </c>
      <c r="D70" s="37"/>
      <c r="E70" s="37">
        <v>366.23699999999991</v>
      </c>
      <c r="F70" s="37">
        <v>372.457245089656</v>
      </c>
      <c r="G70" s="37">
        <v>378.74735441627723</v>
      </c>
      <c r="H70" s="37">
        <v>385.11061003635098</v>
      </c>
      <c r="I70" s="37">
        <v>387.69895381833044</v>
      </c>
      <c r="J70" s="37">
        <v>390.27635215280725</v>
      </c>
      <c r="K70" s="37">
        <v>392.8446400422755</v>
      </c>
      <c r="L70" s="37">
        <v>395.40544768038239</v>
      </c>
      <c r="M70" s="37">
        <v>397.96023057380387</v>
      </c>
      <c r="N70" s="37">
        <v>400.51029434652139</v>
      </c>
      <c r="O70" s="37">
        <v>403.05681531297842</v>
      </c>
      <c r="P70" s="37">
        <v>405.60085765635324</v>
      </c>
      <c r="Q70" s="37">
        <v>408.14338786167741</v>
      </c>
      <c r="R70" s="37">
        <v>410.68528691307404</v>
      </c>
      <c r="S70" s="37">
        <v>413.22736065757442</v>
      </c>
      <c r="T70" s="37">
        <v>415.77034865600172</v>
      </c>
      <c r="U70" s="37">
        <v>418.3149317779675</v>
      </c>
      <c r="V70" s="37">
        <v>420.86173874853807</v>
      </c>
      <c r="W70" s="37">
        <v>423.41135181522122</v>
      </c>
      <c r="X70" s="37">
        <v>425.96431167314029</v>
      </c>
      <c r="Y70" s="37">
        <v>428.52112176172091</v>
      </c>
      <c r="Z70" s="37">
        <v>431.08225202654785</v>
      </c>
      <c r="AA70" s="37">
        <v>433.64814222418278</v>
      </c>
      <c r="AB70" s="37">
        <v>436.21920483486144</v>
      </c>
      <c r="AC70" s="37">
        <v>438.79582763749613</v>
      </c>
      <c r="AD70" s="37">
        <v>441.37837599280749</v>
      </c>
      <c r="AE70" s="37">
        <v>443.96719487332689</v>
      </c>
      <c r="AF70" s="37">
        <v>446.56261067314892</v>
      </c>
      <c r="AG70" s="37">
        <v>449.16493282544673</v>
      </c>
      <c r="AH70" s="37">
        <v>451.77445525169651</v>
      </c>
      <c r="AI70" s="37">
        <v>454.39145766315562</v>
      </c>
      <c r="AJ70" s="37">
        <v>457.01620673227717</v>
      </c>
      <c r="AK70" s="37">
        <v>459.64895714932391</v>
      </c>
      <c r="AL70" s="37">
        <v>462.28995257740314</v>
      </c>
      <c r="AM70" s="38">
        <v>464.93942651740019</v>
      </c>
    </row>
    <row r="71" spans="2:39" s="15" customFormat="1">
      <c r="B71" s="680" t="s">
        <v>215</v>
      </c>
      <c r="C71" s="685" t="s">
        <v>572</v>
      </c>
      <c r="D71" s="37"/>
      <c r="E71" s="37">
        <v>1074.3973000000001</v>
      </c>
      <c r="F71" s="37">
        <v>1074.3973000000001</v>
      </c>
      <c r="G71" s="37">
        <v>1074.3973000000001</v>
      </c>
      <c r="H71" s="37">
        <v>1074.3973000000001</v>
      </c>
      <c r="I71" s="37">
        <v>1074.3973000000001</v>
      </c>
      <c r="J71" s="37">
        <v>1074.3973000000001</v>
      </c>
      <c r="K71" s="37">
        <v>1074.3973000000001</v>
      </c>
      <c r="L71" s="37">
        <v>1074.3973000000001</v>
      </c>
      <c r="M71" s="37">
        <v>1074.3973000000001</v>
      </c>
      <c r="N71" s="37">
        <v>1073.1552241932477</v>
      </c>
      <c r="O71" s="37">
        <v>1070.4713063786885</v>
      </c>
      <c r="P71" s="37">
        <v>1066.4917211728748</v>
      </c>
      <c r="Q71" s="37">
        <v>1061.3482790347223</v>
      </c>
      <c r="R71" s="37">
        <v>1055.1600952921322</v>
      </c>
      <c r="S71" s="37">
        <v>1021.6560218677221</v>
      </c>
      <c r="T71" s="37">
        <v>988.3509512511456</v>
      </c>
      <c r="U71" s="37">
        <v>955.36121628994044</v>
      </c>
      <c r="V71" s="37">
        <v>922.78501148710916</v>
      </c>
      <c r="W71" s="37">
        <v>890.7046901693169</v>
      </c>
      <c r="X71" s="37">
        <v>859.18876515061754</v>
      </c>
      <c r="Y71" s="37">
        <v>806.81393581290229</v>
      </c>
      <c r="Z71" s="37">
        <v>757.19904222200728</v>
      </c>
      <c r="AA71" s="37">
        <v>710.25579153792091</v>
      </c>
      <c r="AB71" s="37">
        <v>665.88971094605574</v>
      </c>
      <c r="AC71" s="37">
        <v>624.00209427324489</v>
      </c>
      <c r="AD71" s="37">
        <v>587.61162646051878</v>
      </c>
      <c r="AE71" s="37">
        <v>556.05302483686251</v>
      </c>
      <c r="AF71" s="37">
        <v>531.5461789275198</v>
      </c>
      <c r="AG71" s="37">
        <v>510.59340186522292</v>
      </c>
      <c r="AH71" s="37">
        <v>492.85270884880532</v>
      </c>
      <c r="AI71" s="37">
        <v>478.04030857763308</v>
      </c>
      <c r="AJ71" s="37">
        <v>465.92324297440308</v>
      </c>
      <c r="AK71" s="37">
        <v>456.31343437249149</v>
      </c>
      <c r="AL71" s="37">
        <v>446.78137033385161</v>
      </c>
      <c r="AM71" s="38">
        <v>437.33627254433071</v>
      </c>
    </row>
    <row r="72" spans="2:39" s="15" customFormat="1">
      <c r="B72" s="680" t="s">
        <v>215</v>
      </c>
      <c r="C72" s="685" t="s">
        <v>573</v>
      </c>
      <c r="D72" s="37"/>
      <c r="E72" s="37">
        <v>64.178000000000026</v>
      </c>
      <c r="F72" s="37">
        <v>66.080057351563283</v>
      </c>
      <c r="G72" s="37">
        <v>68.022880075708684</v>
      </c>
      <c r="H72" s="37">
        <v>69.328031667600371</v>
      </c>
      <c r="I72" s="37">
        <v>70.64471050976303</v>
      </c>
      <c r="J72" s="37">
        <v>71.973806121225735</v>
      </c>
      <c r="K72" s="37">
        <v>73.316137813501015</v>
      </c>
      <c r="L72" s="37">
        <v>74.672466274463318</v>
      </c>
      <c r="M72" s="37">
        <v>76.043503026030081</v>
      </c>
      <c r="N72" s="37">
        <v>77.429918208498066</v>
      </c>
      <c r="O72" s="37">
        <v>78.832347036022753</v>
      </c>
      <c r="P72" s="37">
        <v>80.25139518798062</v>
      </c>
      <c r="Q72" s="37">
        <v>81.687643341598729</v>
      </c>
      <c r="R72" s="37">
        <v>83.141651006596703</v>
      </c>
      <c r="S72" s="37">
        <v>84.198251533649312</v>
      </c>
      <c r="T72" s="37">
        <v>85.261070719235263</v>
      </c>
      <c r="U72" s="37">
        <v>86.330437047250584</v>
      </c>
      <c r="V72" s="37">
        <v>87.406660592547809</v>
      </c>
      <c r="W72" s="37">
        <v>88.490035154201038</v>
      </c>
      <c r="X72" s="37">
        <v>89.580840108992334</v>
      </c>
      <c r="Y72" s="37">
        <v>90.679342028087476</v>
      </c>
      <c r="Z72" s="37">
        <v>91.785796092384146</v>
      </c>
      <c r="AA72" s="37">
        <v>92.441518355519904</v>
      </c>
      <c r="AB72" s="37">
        <v>92.441518355519904</v>
      </c>
      <c r="AC72" s="37">
        <v>92.441518355519904</v>
      </c>
      <c r="AD72" s="37">
        <v>92.441518355519904</v>
      </c>
      <c r="AE72" s="37">
        <v>92.441518355519904</v>
      </c>
      <c r="AF72" s="37">
        <v>92.441518355519904</v>
      </c>
      <c r="AG72" s="37">
        <v>92.441518355519904</v>
      </c>
      <c r="AH72" s="37">
        <v>92.441518355519904</v>
      </c>
      <c r="AI72" s="37">
        <v>92.441518355519904</v>
      </c>
      <c r="AJ72" s="37">
        <v>92.441518355519904</v>
      </c>
      <c r="AK72" s="37">
        <v>92.441518355519904</v>
      </c>
      <c r="AL72" s="37">
        <v>92.441518355519904</v>
      </c>
      <c r="AM72" s="38">
        <v>92.441518355519904</v>
      </c>
    </row>
    <row r="73" spans="2:39" s="15" customFormat="1">
      <c r="B73" s="680" t="s">
        <v>136</v>
      </c>
      <c r="C73" s="685" t="s">
        <v>574</v>
      </c>
      <c r="D73" s="37"/>
      <c r="E73" s="37">
        <v>4</v>
      </c>
      <c r="F73" s="37">
        <v>10.5</v>
      </c>
      <c r="G73" s="37">
        <v>10.5</v>
      </c>
      <c r="H73" s="37">
        <v>11</v>
      </c>
      <c r="I73" s="37">
        <v>12.2</v>
      </c>
      <c r="J73" s="37">
        <v>22.2</v>
      </c>
      <c r="K73" s="37">
        <v>32.200000000000003</v>
      </c>
      <c r="L73" s="37">
        <v>42.2</v>
      </c>
      <c r="M73" s="37">
        <v>52.2</v>
      </c>
      <c r="N73" s="37">
        <v>73.2</v>
      </c>
      <c r="O73" s="37">
        <v>83.2</v>
      </c>
      <c r="P73" s="37">
        <v>103.2</v>
      </c>
      <c r="Q73" s="37">
        <v>113.2</v>
      </c>
      <c r="R73" s="37">
        <v>123.2</v>
      </c>
      <c r="S73" s="37">
        <v>143.19999999999999</v>
      </c>
      <c r="T73" s="37">
        <v>153.19999999999999</v>
      </c>
      <c r="U73" s="37">
        <v>173.2</v>
      </c>
      <c r="V73" s="37">
        <v>183.2</v>
      </c>
      <c r="W73" s="37">
        <v>193.2</v>
      </c>
      <c r="X73" s="37">
        <v>193.2</v>
      </c>
      <c r="Y73" s="37">
        <v>193.2</v>
      </c>
      <c r="Z73" s="37">
        <v>193.2</v>
      </c>
      <c r="AA73" s="37">
        <v>193.2</v>
      </c>
      <c r="AB73" s="37">
        <v>193.2</v>
      </c>
      <c r="AC73" s="37">
        <v>193.2</v>
      </c>
      <c r="AD73" s="37">
        <v>193.2</v>
      </c>
      <c r="AE73" s="37">
        <v>193.2</v>
      </c>
      <c r="AF73" s="37">
        <v>193.2</v>
      </c>
      <c r="AG73" s="37">
        <v>193.2</v>
      </c>
      <c r="AH73" s="37">
        <v>193.2</v>
      </c>
      <c r="AI73" s="37">
        <v>193.2</v>
      </c>
      <c r="AJ73" s="37">
        <v>193.2</v>
      </c>
      <c r="AK73" s="37">
        <v>193.2</v>
      </c>
      <c r="AL73" s="37">
        <v>193.2</v>
      </c>
      <c r="AM73" s="38">
        <v>193.2</v>
      </c>
    </row>
    <row r="74" spans="2:39" s="15" customFormat="1">
      <c r="B74" s="680" t="s">
        <v>215</v>
      </c>
      <c r="C74" s="685" t="s">
        <v>575</v>
      </c>
      <c r="D74" s="37"/>
      <c r="E74" s="37">
        <v>700.04999999999984</v>
      </c>
      <c r="F74" s="37">
        <v>707.96994934309566</v>
      </c>
      <c r="G74" s="37">
        <v>715.12525719644987</v>
      </c>
      <c r="H74" s="37">
        <v>786.08492380406619</v>
      </c>
      <c r="I74" s="37">
        <v>927.97998499127812</v>
      </c>
      <c r="J74" s="37">
        <v>960.26789156398104</v>
      </c>
      <c r="K74" s="37">
        <v>966.43786159509318</v>
      </c>
      <c r="L74" s="37">
        <v>971.96165270296615</v>
      </c>
      <c r="M74" s="37">
        <v>976.88836945520882</v>
      </c>
      <c r="N74" s="37">
        <v>981.2620893090367</v>
      </c>
      <c r="O74" s="37">
        <v>985.12253157629891</v>
      </c>
      <c r="P74" s="37">
        <v>988.50561794204748</v>
      </c>
      <c r="Q74" s="37">
        <v>991.44394504321281</v>
      </c>
      <c r="R74" s="37">
        <v>993.96718521962976</v>
      </c>
      <c r="S74" s="37">
        <v>996.10242820078565</v>
      </c>
      <c r="T74" s="37">
        <v>997.87447391632406</v>
      </c>
      <c r="U74" s="37">
        <v>999.30608462097393</v>
      </c>
      <c r="V74" s="37">
        <v>1000.4182029631392</v>
      </c>
      <c r="W74" s="37">
        <v>1001.2301413965836</v>
      </c>
      <c r="X74" s="37">
        <v>1001.7597473592066</v>
      </c>
      <c r="Y74" s="37">
        <v>1002.0235478641113</v>
      </c>
      <c r="Z74" s="37">
        <v>1002.0368765224191</v>
      </c>
      <c r="AA74" s="37">
        <v>1002.0368765224191</v>
      </c>
      <c r="AB74" s="37">
        <v>1002.0368765224191</v>
      </c>
      <c r="AC74" s="37">
        <v>1002.0368765224191</v>
      </c>
      <c r="AD74" s="37">
        <v>1002.0368765224191</v>
      </c>
      <c r="AE74" s="37">
        <v>1002.0368765224191</v>
      </c>
      <c r="AF74" s="37">
        <v>1002.0368765224191</v>
      </c>
      <c r="AG74" s="37">
        <v>1002.0368765224191</v>
      </c>
      <c r="AH74" s="37">
        <v>1002.0368765224191</v>
      </c>
      <c r="AI74" s="37">
        <v>1002.0368765224191</v>
      </c>
      <c r="AJ74" s="37">
        <v>1002.0368765224191</v>
      </c>
      <c r="AK74" s="37">
        <v>1002.0368765224191</v>
      </c>
      <c r="AL74" s="37">
        <v>1002.0368765224191</v>
      </c>
      <c r="AM74" s="38">
        <v>1002.0368765224191</v>
      </c>
    </row>
    <row r="75" spans="2:39" s="15" customFormat="1">
      <c r="B75" s="680" t="s">
        <v>136</v>
      </c>
      <c r="C75" s="685" t="s">
        <v>576</v>
      </c>
      <c r="D75" s="37"/>
      <c r="E75" s="37">
        <v>37</v>
      </c>
      <c r="F75" s="37">
        <v>37</v>
      </c>
      <c r="G75" s="37">
        <v>37</v>
      </c>
      <c r="H75" s="37">
        <v>37</v>
      </c>
      <c r="I75" s="37">
        <v>37</v>
      </c>
      <c r="J75" s="37">
        <v>37</v>
      </c>
      <c r="K75" s="37">
        <v>37</v>
      </c>
      <c r="L75" s="37">
        <v>37</v>
      </c>
      <c r="M75" s="37">
        <v>37</v>
      </c>
      <c r="N75" s="37">
        <v>37</v>
      </c>
      <c r="O75" s="37">
        <v>37</v>
      </c>
      <c r="P75" s="37">
        <v>37</v>
      </c>
      <c r="Q75" s="37">
        <v>37</v>
      </c>
      <c r="R75" s="37">
        <v>37</v>
      </c>
      <c r="S75" s="37">
        <v>37</v>
      </c>
      <c r="T75" s="37">
        <v>37</v>
      </c>
      <c r="U75" s="37">
        <v>47</v>
      </c>
      <c r="V75" s="37">
        <v>47</v>
      </c>
      <c r="W75" s="37">
        <v>57</v>
      </c>
      <c r="X75" s="37">
        <v>57</v>
      </c>
      <c r="Y75" s="37">
        <v>67</v>
      </c>
      <c r="Z75" s="37">
        <v>67</v>
      </c>
      <c r="AA75" s="37">
        <v>67</v>
      </c>
      <c r="AB75" s="37">
        <v>67</v>
      </c>
      <c r="AC75" s="37">
        <v>67</v>
      </c>
      <c r="AD75" s="37">
        <v>67</v>
      </c>
      <c r="AE75" s="37">
        <v>67</v>
      </c>
      <c r="AF75" s="37">
        <v>67</v>
      </c>
      <c r="AG75" s="37">
        <v>67</v>
      </c>
      <c r="AH75" s="37">
        <v>67</v>
      </c>
      <c r="AI75" s="37">
        <v>67</v>
      </c>
      <c r="AJ75" s="37">
        <v>67</v>
      </c>
      <c r="AK75" s="37">
        <v>67</v>
      </c>
      <c r="AL75" s="37">
        <v>67</v>
      </c>
      <c r="AM75" s="38">
        <v>67</v>
      </c>
    </row>
    <row r="76" spans="2:39" s="15" customFormat="1">
      <c r="B76" s="680" t="s">
        <v>140</v>
      </c>
      <c r="C76" s="685" t="s">
        <v>140</v>
      </c>
      <c r="D76" s="37"/>
      <c r="E76" s="37">
        <v>7816.5293858964915</v>
      </c>
      <c r="F76" s="37">
        <v>8616.5293858964906</v>
      </c>
      <c r="G76" s="37">
        <v>9016.5293858964906</v>
      </c>
      <c r="H76" s="37">
        <v>9280.5293858964906</v>
      </c>
      <c r="I76" s="37">
        <v>9480.5293858964906</v>
      </c>
      <c r="J76" s="37">
        <v>9680.5293858964906</v>
      </c>
      <c r="K76" s="37">
        <v>9980.5293858964906</v>
      </c>
      <c r="L76" s="37">
        <v>10280.529385896489</v>
      </c>
      <c r="M76" s="37">
        <v>10780.529385896489</v>
      </c>
      <c r="N76" s="37">
        <v>11480.529385896491</v>
      </c>
      <c r="O76" s="37">
        <v>12280.529385896491</v>
      </c>
      <c r="P76" s="37">
        <v>13180.529385896492</v>
      </c>
      <c r="Q76" s="37">
        <v>13980.529385896492</v>
      </c>
      <c r="R76" s="37">
        <v>14480.529385896492</v>
      </c>
      <c r="S76" s="37">
        <v>14880.529385896492</v>
      </c>
      <c r="T76" s="37">
        <v>15180.529385896494</v>
      </c>
      <c r="U76" s="37">
        <v>15380.529385896492</v>
      </c>
      <c r="V76" s="37">
        <v>15530.529385896491</v>
      </c>
      <c r="W76" s="37">
        <v>15780.529385896492</v>
      </c>
      <c r="X76" s="37">
        <v>15880.529385896492</v>
      </c>
      <c r="Y76" s="37">
        <v>15980.529385896492</v>
      </c>
      <c r="Z76" s="37">
        <v>16030.529385896496</v>
      </c>
      <c r="AA76" s="37">
        <v>16080.529385896496</v>
      </c>
      <c r="AB76" s="37">
        <v>16105.529385896491</v>
      </c>
      <c r="AC76" s="37">
        <v>16130.529385896494</v>
      </c>
      <c r="AD76" s="37">
        <v>16130.529385896494</v>
      </c>
      <c r="AE76" s="37">
        <v>16130.529385896494</v>
      </c>
      <c r="AF76" s="37">
        <v>16130.529385896494</v>
      </c>
      <c r="AG76" s="37">
        <v>16130.529385896494</v>
      </c>
      <c r="AH76" s="37">
        <v>16130.529385896494</v>
      </c>
      <c r="AI76" s="37">
        <v>16130.529385896494</v>
      </c>
      <c r="AJ76" s="37">
        <v>16130.529385896494</v>
      </c>
      <c r="AK76" s="37">
        <v>16130.529385896494</v>
      </c>
      <c r="AL76" s="37">
        <v>16130.529385896494</v>
      </c>
      <c r="AM76" s="38">
        <v>16130.529385896494</v>
      </c>
    </row>
    <row r="77" spans="2:39" s="15" customFormat="1">
      <c r="B77" s="680" t="s">
        <v>139</v>
      </c>
      <c r="C77" s="685" t="s">
        <v>577</v>
      </c>
      <c r="D77" s="37"/>
      <c r="E77" s="37">
        <v>4275.0990000000002</v>
      </c>
      <c r="F77" s="37">
        <v>4623.3490000000002</v>
      </c>
      <c r="G77" s="37">
        <v>4781.0990000000002</v>
      </c>
      <c r="H77" s="37">
        <v>4884.4990000000007</v>
      </c>
      <c r="I77" s="37">
        <v>4908.9214950000005</v>
      </c>
      <c r="J77" s="37">
        <v>4938.3750239699993</v>
      </c>
      <c r="K77" s="37">
        <v>4969.4867866210116</v>
      </c>
      <c r="L77" s="37">
        <v>5004.9411698584299</v>
      </c>
      <c r="M77" s="37">
        <v>5039.4448507549414</v>
      </c>
      <c r="N77" s="37">
        <v>5073.0535183747388</v>
      </c>
      <c r="O77" s="37">
        <v>5105.8181417966161</v>
      </c>
      <c r="P77" s="37">
        <v>5137.7854882574557</v>
      </c>
      <c r="Q77" s="37">
        <v>5168.9985721254179</v>
      </c>
      <c r="R77" s="37">
        <v>5199.497045493411</v>
      </c>
      <c r="S77" s="37">
        <v>5229.3175392693993</v>
      </c>
      <c r="T77" s="37">
        <v>5258.4939621045987</v>
      </c>
      <c r="U77" s="37">
        <v>5287.0577632612949</v>
      </c>
      <c r="V77" s="37">
        <v>5315.038164516146</v>
      </c>
      <c r="W77" s="37">
        <v>5342.4623653741392</v>
      </c>
      <c r="X77" s="37">
        <v>5369.355725195308</v>
      </c>
      <c r="Y77" s="37">
        <v>5395.7419252816653</v>
      </c>
      <c r="Z77" s="37">
        <v>5421.6431135127023</v>
      </c>
      <c r="AA77" s="37">
        <v>5447.0800337360224</v>
      </c>
      <c r="AB77" s="37">
        <v>5472.072141800948</v>
      </c>
      <c r="AC77" s="37">
        <v>5496.6377098557605</v>
      </c>
      <c r="AD77" s="37">
        <v>5520.7939203044089</v>
      </c>
      <c r="AE77" s="37">
        <v>5544.556950628601</v>
      </c>
      <c r="AF77" s="37">
        <v>5567.9420501203349</v>
      </c>
      <c r="AG77" s="37">
        <v>5590.9636094330135</v>
      </c>
      <c r="AH77" s="37">
        <v>5613.6352237426072</v>
      </c>
      <c r="AI77" s="37">
        <v>5635.9697502103636</v>
      </c>
      <c r="AJ77" s="37">
        <v>5657.9793603528624</v>
      </c>
      <c r="AK77" s="37">
        <v>5679.6755878514005</v>
      </c>
      <c r="AL77" s="37">
        <v>5701.0693722689375</v>
      </c>
      <c r="AM77" s="38">
        <v>5722.1710990877582</v>
      </c>
    </row>
    <row r="78" spans="2:39" s="15" customFormat="1">
      <c r="B78" s="680" t="s">
        <v>138</v>
      </c>
      <c r="C78" s="685" t="s">
        <v>578</v>
      </c>
      <c r="D78" s="37"/>
      <c r="E78" s="37">
        <v>742.80000000000007</v>
      </c>
      <c r="F78" s="37">
        <v>742.80000000000007</v>
      </c>
      <c r="G78" s="37">
        <v>742.80000000000007</v>
      </c>
      <c r="H78" s="37">
        <v>742.80000000000007</v>
      </c>
      <c r="I78" s="37">
        <v>742.80000000000007</v>
      </c>
      <c r="J78" s="37">
        <v>742.80000000000007</v>
      </c>
      <c r="K78" s="37">
        <v>742.80000000000007</v>
      </c>
      <c r="L78" s="37">
        <v>842.7</v>
      </c>
      <c r="M78" s="37">
        <v>842.7</v>
      </c>
      <c r="N78" s="37">
        <v>842.7</v>
      </c>
      <c r="O78" s="37">
        <v>842.7</v>
      </c>
      <c r="P78" s="37">
        <v>842.7</v>
      </c>
      <c r="Q78" s="37">
        <v>842.7</v>
      </c>
      <c r="R78" s="37">
        <v>842.7</v>
      </c>
      <c r="S78" s="37">
        <v>842.7</v>
      </c>
      <c r="T78" s="37">
        <v>842.7</v>
      </c>
      <c r="U78" s="37">
        <v>842.7</v>
      </c>
      <c r="V78" s="37">
        <v>842.7</v>
      </c>
      <c r="W78" s="37">
        <v>842.7</v>
      </c>
      <c r="X78" s="37">
        <v>842.7</v>
      </c>
      <c r="Y78" s="37">
        <v>842.7</v>
      </c>
      <c r="Z78" s="37">
        <v>842.7</v>
      </c>
      <c r="AA78" s="37">
        <v>842.7</v>
      </c>
      <c r="AB78" s="37">
        <v>842.7</v>
      </c>
      <c r="AC78" s="37">
        <v>842.7</v>
      </c>
      <c r="AD78" s="37">
        <v>842.7</v>
      </c>
      <c r="AE78" s="37">
        <v>842.7</v>
      </c>
      <c r="AF78" s="37">
        <v>842.7</v>
      </c>
      <c r="AG78" s="37">
        <v>842.7</v>
      </c>
      <c r="AH78" s="37">
        <v>842.7</v>
      </c>
      <c r="AI78" s="37">
        <v>842.7</v>
      </c>
      <c r="AJ78" s="37">
        <v>842.7</v>
      </c>
      <c r="AK78" s="37">
        <v>842.7</v>
      </c>
      <c r="AL78" s="37">
        <v>842.7</v>
      </c>
      <c r="AM78" s="38">
        <v>842.7</v>
      </c>
    </row>
    <row r="79" spans="2:39" s="15" customFormat="1">
      <c r="B79" s="680" t="s">
        <v>124</v>
      </c>
      <c r="C79" s="685" t="s">
        <v>579</v>
      </c>
      <c r="D79" s="37"/>
      <c r="E79" s="37">
        <v>812.82600000000002</v>
      </c>
      <c r="F79" s="37">
        <v>879.78099999999984</v>
      </c>
      <c r="G79" s="37">
        <v>1255.721</v>
      </c>
      <c r="H79" s="37">
        <v>2415.8560000000002</v>
      </c>
      <c r="I79" s="37">
        <v>2798.355</v>
      </c>
      <c r="J79" s="37">
        <v>2798.5293999999999</v>
      </c>
      <c r="K79" s="37">
        <v>2799.5790000000002</v>
      </c>
      <c r="L79" s="37">
        <v>2801.9621999999999</v>
      </c>
      <c r="M79" s="37">
        <v>2808.759</v>
      </c>
      <c r="N79" s="37">
        <v>2823.3589999999999</v>
      </c>
      <c r="O79" s="37">
        <v>2842.6150000000002</v>
      </c>
      <c r="P79" s="37">
        <v>2873.0534000000002</v>
      </c>
      <c r="Q79" s="37">
        <v>2913.4598000000001</v>
      </c>
      <c r="R79" s="37">
        <v>2946.2034000000003</v>
      </c>
      <c r="S79" s="37">
        <v>2992.5054</v>
      </c>
      <c r="T79" s="37">
        <v>3020.9573999999998</v>
      </c>
      <c r="U79" s="37">
        <v>3034.7574</v>
      </c>
      <c r="V79" s="37">
        <v>3000.3573999999999</v>
      </c>
      <c r="W79" s="37">
        <v>2951.1174000000001</v>
      </c>
      <c r="X79" s="37">
        <v>2886.0184000000004</v>
      </c>
      <c r="Y79" s="37">
        <v>2592.2440000000006</v>
      </c>
      <c r="Z79" s="37">
        <v>2598.6687999999999</v>
      </c>
      <c r="AA79" s="37">
        <v>2604.6352000000006</v>
      </c>
      <c r="AB79" s="37">
        <v>2609.2200000000003</v>
      </c>
      <c r="AC79" s="37">
        <v>2615.0360000000005</v>
      </c>
      <c r="AD79" s="37">
        <v>2631.7150000000001</v>
      </c>
      <c r="AE79" s="37">
        <v>2629.2717999999995</v>
      </c>
      <c r="AF79" s="37">
        <v>2619.3037999999997</v>
      </c>
      <c r="AG79" s="37">
        <v>2624.7517999999995</v>
      </c>
      <c r="AH79" s="37">
        <v>2615.4454000000001</v>
      </c>
      <c r="AI79" s="37">
        <v>2633.0454</v>
      </c>
      <c r="AJ79" s="37">
        <v>2639.8453999999997</v>
      </c>
      <c r="AK79" s="37">
        <v>2644.7453999999998</v>
      </c>
      <c r="AL79" s="37">
        <v>2634.9454000000001</v>
      </c>
      <c r="AM79" s="38">
        <v>2649.9453999999996</v>
      </c>
    </row>
    <row r="80" spans="2:39" s="15" customFormat="1">
      <c r="B80" s="680" t="s">
        <v>124</v>
      </c>
      <c r="C80" s="685" t="s">
        <v>580</v>
      </c>
      <c r="D80" s="37"/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37">
        <v>0</v>
      </c>
      <c r="X80" s="37">
        <v>0</v>
      </c>
      <c r="Y80" s="37">
        <v>0</v>
      </c>
      <c r="Z80" s="37">
        <v>0</v>
      </c>
      <c r="AA80" s="37">
        <v>0</v>
      </c>
      <c r="AB80" s="37">
        <v>0</v>
      </c>
      <c r="AC80" s="37">
        <v>0</v>
      </c>
      <c r="AD80" s="37">
        <v>0</v>
      </c>
      <c r="AE80" s="37">
        <v>0</v>
      </c>
      <c r="AF80" s="37">
        <v>0</v>
      </c>
      <c r="AG80" s="37">
        <v>0</v>
      </c>
      <c r="AH80" s="37">
        <v>0</v>
      </c>
      <c r="AI80" s="37">
        <v>0</v>
      </c>
      <c r="AJ80" s="37">
        <v>0</v>
      </c>
      <c r="AK80" s="37">
        <v>0</v>
      </c>
      <c r="AL80" s="37">
        <v>0</v>
      </c>
      <c r="AM80" s="38">
        <v>0</v>
      </c>
    </row>
    <row r="81" spans="1:39" s="15" customFormat="1">
      <c r="B81" s="680" t="s">
        <v>124</v>
      </c>
      <c r="C81" s="685" t="s">
        <v>581</v>
      </c>
      <c r="D81" s="37"/>
      <c r="E81" s="37">
        <v>5.35</v>
      </c>
      <c r="F81" s="37">
        <v>5.35</v>
      </c>
      <c r="G81" s="37">
        <v>5.35</v>
      </c>
      <c r="H81" s="37">
        <v>5.35</v>
      </c>
      <c r="I81" s="37">
        <v>5.35</v>
      </c>
      <c r="J81" s="37">
        <v>5.35</v>
      </c>
      <c r="K81" s="37">
        <v>5.35</v>
      </c>
      <c r="L81" s="37">
        <v>25.35</v>
      </c>
      <c r="M81" s="37">
        <v>25.35</v>
      </c>
      <c r="N81" s="37">
        <v>25.35</v>
      </c>
      <c r="O81" s="37">
        <v>45.35</v>
      </c>
      <c r="P81" s="37">
        <v>45.35</v>
      </c>
      <c r="Q81" s="37">
        <v>45.35</v>
      </c>
      <c r="R81" s="37">
        <v>45.35</v>
      </c>
      <c r="S81" s="37">
        <v>45.35</v>
      </c>
      <c r="T81" s="37">
        <v>75.349999999999994</v>
      </c>
      <c r="U81" s="37">
        <v>75.349999999999994</v>
      </c>
      <c r="V81" s="37">
        <v>75.349999999999994</v>
      </c>
      <c r="W81" s="37">
        <v>85.35</v>
      </c>
      <c r="X81" s="37">
        <v>95.35</v>
      </c>
      <c r="Y81" s="37">
        <v>125.35</v>
      </c>
      <c r="Z81" s="37">
        <v>125.35</v>
      </c>
      <c r="AA81" s="37">
        <v>125.35</v>
      </c>
      <c r="AB81" s="37">
        <v>175.35</v>
      </c>
      <c r="AC81" s="37">
        <v>175.35</v>
      </c>
      <c r="AD81" s="37">
        <v>175.35</v>
      </c>
      <c r="AE81" s="37">
        <v>225.35</v>
      </c>
      <c r="AF81" s="37">
        <v>225.35</v>
      </c>
      <c r="AG81" s="37">
        <v>225.35</v>
      </c>
      <c r="AH81" s="37">
        <v>225.35</v>
      </c>
      <c r="AI81" s="37">
        <v>325.35000000000002</v>
      </c>
      <c r="AJ81" s="37">
        <v>325.35000000000002</v>
      </c>
      <c r="AK81" s="37">
        <v>325.35000000000002</v>
      </c>
      <c r="AL81" s="37">
        <v>325.35000000000002</v>
      </c>
      <c r="AM81" s="38">
        <v>325.35000000000002</v>
      </c>
    </row>
    <row r="82" spans="1:39" s="15" customFormat="1">
      <c r="B82" s="680" t="s">
        <v>124</v>
      </c>
      <c r="C82" s="685" t="s">
        <v>582</v>
      </c>
      <c r="D82" s="37"/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0</v>
      </c>
      <c r="M82" s="37">
        <v>0</v>
      </c>
      <c r="N82" s="37">
        <v>49.9</v>
      </c>
      <c r="O82" s="37">
        <v>49.9</v>
      </c>
      <c r="P82" s="37">
        <v>49.9</v>
      </c>
      <c r="Q82" s="37">
        <v>49.9</v>
      </c>
      <c r="R82" s="37">
        <v>49.9</v>
      </c>
      <c r="S82" s="37">
        <v>49.9</v>
      </c>
      <c r="T82" s="37">
        <v>99.9</v>
      </c>
      <c r="U82" s="37">
        <v>99.9</v>
      </c>
      <c r="V82" s="37">
        <v>99.9</v>
      </c>
      <c r="W82" s="37">
        <v>99.9</v>
      </c>
      <c r="X82" s="37">
        <v>99.9</v>
      </c>
      <c r="Y82" s="37">
        <v>99.9</v>
      </c>
      <c r="Z82" s="37">
        <v>99.9</v>
      </c>
      <c r="AA82" s="37">
        <v>99.9</v>
      </c>
      <c r="AB82" s="37">
        <v>99.9</v>
      </c>
      <c r="AC82" s="37">
        <v>99.9</v>
      </c>
      <c r="AD82" s="37">
        <v>99.9</v>
      </c>
      <c r="AE82" s="37">
        <v>99.9</v>
      </c>
      <c r="AF82" s="37">
        <v>99.9</v>
      </c>
      <c r="AG82" s="37">
        <v>99.9</v>
      </c>
      <c r="AH82" s="37">
        <v>99.9</v>
      </c>
      <c r="AI82" s="37">
        <v>99.9</v>
      </c>
      <c r="AJ82" s="37">
        <v>99.9</v>
      </c>
      <c r="AK82" s="37">
        <v>99.9</v>
      </c>
      <c r="AL82" s="37">
        <v>99.9</v>
      </c>
      <c r="AM82" s="38">
        <v>99.9</v>
      </c>
    </row>
    <row r="83" spans="1:39" s="15" customFormat="1">
      <c r="B83" s="680" t="s">
        <v>215</v>
      </c>
      <c r="C83" s="685" t="s">
        <v>583</v>
      </c>
      <c r="D83" s="37"/>
      <c r="E83" s="37">
        <v>0</v>
      </c>
      <c r="F83" s="37">
        <v>7.0596996041387126</v>
      </c>
      <c r="G83" s="37">
        <v>15.519013841660467</v>
      </c>
      <c r="H83" s="37">
        <v>18.535065276213402</v>
      </c>
      <c r="I83" s="37">
        <v>23.315828954283894</v>
      </c>
      <c r="J83" s="37">
        <v>26.605821246727082</v>
      </c>
      <c r="K83" s="37">
        <v>31.875161332814262</v>
      </c>
      <c r="L83" s="37">
        <v>35.879147461991273</v>
      </c>
      <c r="M83" s="37">
        <v>41.406322199415094</v>
      </c>
      <c r="N83" s="37">
        <v>48.398829007143092</v>
      </c>
      <c r="O83" s="37">
        <v>55.713494989612407</v>
      </c>
      <c r="P83" s="37">
        <v>62.718337813132365</v>
      </c>
      <c r="Q83" s="37">
        <v>70.017202116596209</v>
      </c>
      <c r="R83" s="37">
        <v>79.449357662904774</v>
      </c>
      <c r="S83" s="37">
        <v>90.655500887793664</v>
      </c>
      <c r="T83" s="37">
        <v>100.55273585863894</v>
      </c>
      <c r="U83" s="37">
        <v>112.01677848602773</v>
      </c>
      <c r="V83" s="37">
        <v>125.191955680405</v>
      </c>
      <c r="W83" s="37">
        <v>142.17331722958042</v>
      </c>
      <c r="X83" s="37">
        <v>160.77836813350945</v>
      </c>
      <c r="Y83" s="37">
        <v>186.23344069124303</v>
      </c>
      <c r="Z83" s="37">
        <v>206.24379068363186</v>
      </c>
      <c r="AA83" s="37">
        <v>229.98090042011404</v>
      </c>
      <c r="AB83" s="37">
        <v>254.68473240476945</v>
      </c>
      <c r="AC83" s="37">
        <v>284.07881500260311</v>
      </c>
      <c r="AD83" s="37">
        <v>316.13902107548853</v>
      </c>
      <c r="AE83" s="37">
        <v>352.30654476110817</v>
      </c>
      <c r="AF83" s="37">
        <v>389.05040371111357</v>
      </c>
      <c r="AG83" s="37">
        <v>431.22999408990233</v>
      </c>
      <c r="AH83" s="37">
        <v>478.94456637939464</v>
      </c>
      <c r="AI83" s="37">
        <v>531.10758755955851</v>
      </c>
      <c r="AJ83" s="37">
        <v>587.85602372057144</v>
      </c>
      <c r="AK83" s="37">
        <v>645.21145219883249</v>
      </c>
      <c r="AL83" s="37">
        <v>709.64610707108216</v>
      </c>
      <c r="AM83" s="38">
        <v>773.80206632366844</v>
      </c>
    </row>
    <row r="84" spans="1:39" s="15" customFormat="1">
      <c r="B84" s="680" t="s">
        <v>129</v>
      </c>
      <c r="C84" s="685" t="s">
        <v>584</v>
      </c>
      <c r="D84" s="37"/>
      <c r="E84" s="37">
        <v>0</v>
      </c>
      <c r="F84" s="37">
        <v>5.153395302227417</v>
      </c>
      <c r="G84" s="37">
        <v>12.069242312904112</v>
      </c>
      <c r="H84" s="37">
        <v>16.475495858767559</v>
      </c>
      <c r="I84" s="37">
        <v>22.704795509715307</v>
      </c>
      <c r="J84" s="37">
        <v>28.264767737190223</v>
      </c>
      <c r="K84" s="37">
        <v>37.04615425354514</v>
      </c>
      <c r="L84" s="37">
        <v>45.570762564097009</v>
      </c>
      <c r="M84" s="37">
        <v>56.942059695829421</v>
      </c>
      <c r="N84" s="37">
        <v>70.755884124309546</v>
      </c>
      <c r="O84" s="37">
        <v>84.890650083230199</v>
      </c>
      <c r="P84" s="37">
        <v>97.731807017525981</v>
      </c>
      <c r="Q84" s="37">
        <v>109.56935228475713</v>
      </c>
      <c r="R84" s="37">
        <v>122.17459285888781</v>
      </c>
      <c r="S84" s="37">
        <v>134.83845273869485</v>
      </c>
      <c r="T84" s="37">
        <v>144.71563696519701</v>
      </c>
      <c r="U84" s="37">
        <v>155.12257626007789</v>
      </c>
      <c r="V84" s="37">
        <v>166.107802958436</v>
      </c>
      <c r="W84" s="37">
        <v>179.61769195055672</v>
      </c>
      <c r="X84" s="37">
        <v>194.42897207960502</v>
      </c>
      <c r="Y84" s="37">
        <v>214.60237294550069</v>
      </c>
      <c r="Z84" s="37">
        <v>231.32151473890792</v>
      </c>
      <c r="AA84" s="37">
        <v>251.96713767008291</v>
      </c>
      <c r="AB84" s="37">
        <v>274.66560245533515</v>
      </c>
      <c r="AC84" s="37">
        <v>302.67328919637322</v>
      </c>
      <c r="AD84" s="37">
        <v>334.71255113232326</v>
      </c>
      <c r="AE84" s="37">
        <v>371.96791656929247</v>
      </c>
      <c r="AF84" s="37">
        <v>411.0674311292575</v>
      </c>
      <c r="AG84" s="37">
        <v>456.55821170392329</v>
      </c>
      <c r="AH84" s="37">
        <v>510.19503757805603</v>
      </c>
      <c r="AI84" s="37">
        <v>569.7345978044832</v>
      </c>
      <c r="AJ84" s="37">
        <v>636.97576794082397</v>
      </c>
      <c r="AK84" s="37">
        <v>706.79461160833068</v>
      </c>
      <c r="AL84" s="37">
        <v>784.32785293663505</v>
      </c>
      <c r="AM84" s="38">
        <v>863.37270183404451</v>
      </c>
    </row>
    <row r="85" spans="1:39" s="15" customFormat="1">
      <c r="B85" s="680" t="s">
        <v>214</v>
      </c>
      <c r="C85" s="685" t="s">
        <v>585</v>
      </c>
      <c r="D85" s="37"/>
      <c r="E85" s="37">
        <v>465</v>
      </c>
      <c r="F85" s="37">
        <v>665.74992624907145</v>
      </c>
      <c r="G85" s="37">
        <v>700.1301994266729</v>
      </c>
      <c r="H85" s="37">
        <v>687.89634860421666</v>
      </c>
      <c r="I85" s="37">
        <v>709.88475645424614</v>
      </c>
      <c r="J85" s="37">
        <v>722.78680511934101</v>
      </c>
      <c r="K85" s="37">
        <v>758.20530236598734</v>
      </c>
      <c r="L85" s="37">
        <v>759.12873854662359</v>
      </c>
      <c r="M85" s="37">
        <v>771.02139798563599</v>
      </c>
      <c r="N85" s="37">
        <v>794.28179543235319</v>
      </c>
      <c r="O85" s="37">
        <v>825.40752932483542</v>
      </c>
      <c r="P85" s="37">
        <v>849.97643019280929</v>
      </c>
      <c r="Q85" s="37">
        <v>866.04026899695987</v>
      </c>
      <c r="R85" s="37">
        <v>890.40309533740583</v>
      </c>
      <c r="S85" s="37">
        <v>928.23506897649008</v>
      </c>
      <c r="T85" s="37">
        <v>957.721414486301</v>
      </c>
      <c r="U85" s="37">
        <v>992.32400769769731</v>
      </c>
      <c r="V85" s="37">
        <v>1029.9847706125504</v>
      </c>
      <c r="W85" s="37">
        <v>1050.1142434634216</v>
      </c>
      <c r="X85" s="37">
        <v>1109.1627790824659</v>
      </c>
      <c r="Y85" s="37">
        <v>1154.4793635556734</v>
      </c>
      <c r="Z85" s="37">
        <v>1208.8958875373214</v>
      </c>
      <c r="AA85" s="37">
        <v>1234.7307093307995</v>
      </c>
      <c r="AB85" s="37">
        <v>1258.5286897698261</v>
      </c>
      <c r="AC85" s="37">
        <v>1279.9356993626766</v>
      </c>
      <c r="AD85" s="37">
        <v>1298.0549264527949</v>
      </c>
      <c r="AE85" s="37">
        <v>1325.0379169242228</v>
      </c>
      <c r="AF85" s="37">
        <v>1350.0163393329271</v>
      </c>
      <c r="AG85" s="37">
        <v>1374.7569504785329</v>
      </c>
      <c r="AH85" s="37">
        <v>1397.5962649088719</v>
      </c>
      <c r="AI85" s="37">
        <v>1418.3679707581805</v>
      </c>
      <c r="AJ85" s="37">
        <v>1438.171875834792</v>
      </c>
      <c r="AK85" s="37">
        <v>1450.783752473435</v>
      </c>
      <c r="AL85" s="37">
        <v>1459.6267882019492</v>
      </c>
      <c r="AM85" s="38">
        <v>1463.3680279885305</v>
      </c>
    </row>
    <row r="86" spans="1:39" s="15" customFormat="1">
      <c r="B86" s="680" t="s">
        <v>214</v>
      </c>
      <c r="C86" s="685" t="s">
        <v>586</v>
      </c>
      <c r="D86" s="37"/>
      <c r="E86" s="37">
        <v>1.524124324363916</v>
      </c>
      <c r="F86" s="37">
        <v>1.7197556646139569</v>
      </c>
      <c r="G86" s="37">
        <v>1.8883144620110237</v>
      </c>
      <c r="H86" s="37">
        <v>2.173206698170338</v>
      </c>
      <c r="I86" s="37">
        <v>2.4488953851233202</v>
      </c>
      <c r="J86" s="37">
        <v>2.6839387748439276</v>
      </c>
      <c r="K86" s="37">
        <v>2.9834985460066163</v>
      </c>
      <c r="L86" s="37">
        <v>3.2925578198957757</v>
      </c>
      <c r="M86" s="37">
        <v>3.5361062258887435</v>
      </c>
      <c r="N86" s="37">
        <v>3.7196618215364214</v>
      </c>
      <c r="O86" s="37">
        <v>3.9227636229747413</v>
      </c>
      <c r="P86" s="37">
        <v>4.124239791782502</v>
      </c>
      <c r="Q86" s="37">
        <v>4.3648918831213672</v>
      </c>
      <c r="R86" s="37">
        <v>4.5821082090441481</v>
      </c>
      <c r="S86" s="37">
        <v>4.8015713077095343</v>
      </c>
      <c r="T86" s="37">
        <v>4.9857031855236293</v>
      </c>
      <c r="U86" s="37">
        <v>5.1536262781393001</v>
      </c>
      <c r="V86" s="37">
        <v>5.2806571140770231</v>
      </c>
      <c r="W86" s="37">
        <v>5.4122116826852782</v>
      </c>
      <c r="X86" s="37">
        <v>5.5288547559602685</v>
      </c>
      <c r="Y86" s="37">
        <v>5.6580520088105404</v>
      </c>
      <c r="Z86" s="37">
        <v>5.7601842972073847</v>
      </c>
      <c r="AA86" s="37">
        <v>5.862316585604229</v>
      </c>
      <c r="AB86" s="37">
        <v>5.9644488740010733</v>
      </c>
      <c r="AC86" s="37">
        <v>6.0665811623979167</v>
      </c>
      <c r="AD86" s="37">
        <v>6.168713450794761</v>
      </c>
      <c r="AE86" s="37">
        <v>6.2708457391916053</v>
      </c>
      <c r="AF86" s="37">
        <v>6.3729780275884496</v>
      </c>
      <c r="AG86" s="37">
        <v>6.4751103159852939</v>
      </c>
      <c r="AH86" s="37">
        <v>6.5772426043821381</v>
      </c>
      <c r="AI86" s="37">
        <v>6.6793748927789824</v>
      </c>
      <c r="AJ86" s="37">
        <v>6.7815071811758258</v>
      </c>
      <c r="AK86" s="37">
        <v>6.8836394695726701</v>
      </c>
      <c r="AL86" s="37">
        <v>6.9857717579695144</v>
      </c>
      <c r="AM86" s="38">
        <v>7.0879040463663587</v>
      </c>
    </row>
    <row r="87" spans="1:39" s="15" customFormat="1">
      <c r="B87" s="680" t="s">
        <v>215</v>
      </c>
      <c r="C87" s="685" t="s">
        <v>587</v>
      </c>
      <c r="D87" s="37"/>
      <c r="E87" s="37">
        <v>110.21340551468967</v>
      </c>
      <c r="F87" s="37">
        <v>112.1119257421915</v>
      </c>
      <c r="G87" s="37">
        <v>114.01044596969334</v>
      </c>
      <c r="H87" s="37">
        <v>115.90896619719517</v>
      </c>
      <c r="I87" s="37">
        <v>117.9024124360721</v>
      </c>
      <c r="J87" s="37">
        <v>120.09520329883671</v>
      </c>
      <c r="K87" s="37">
        <v>122.61691279101602</v>
      </c>
      <c r="L87" s="37">
        <v>125.64296418163119</v>
      </c>
      <c r="M87" s="37">
        <v>129.42552841990016</v>
      </c>
      <c r="N87" s="37">
        <v>134.34286192964981</v>
      </c>
      <c r="O87" s="37">
        <v>141.22712884329934</v>
      </c>
      <c r="P87" s="37">
        <v>151.5535292137736</v>
      </c>
      <c r="Q87" s="37">
        <v>166.01048973243758</v>
      </c>
      <c r="R87" s="37">
        <v>184.80453840670074</v>
      </c>
      <c r="S87" s="37">
        <v>207.35739681581654</v>
      </c>
      <c r="T87" s="37">
        <v>232.16554106584391</v>
      </c>
      <c r="U87" s="37">
        <v>256.97368531587131</v>
      </c>
      <c r="V87" s="37">
        <v>280.54142235339731</v>
      </c>
      <c r="W87" s="37">
        <v>302.93077253904704</v>
      </c>
      <c r="X87" s="37">
        <v>323.0811877061318</v>
      </c>
      <c r="Y87" s="37">
        <v>341.21656135650807</v>
      </c>
      <c r="Z87" s="37">
        <v>357.5383976418467</v>
      </c>
      <c r="AA87" s="37">
        <v>372.22805029865145</v>
      </c>
      <c r="AB87" s="37">
        <v>385.44873768977573</v>
      </c>
      <c r="AC87" s="37">
        <v>397.34735634178759</v>
      </c>
      <c r="AD87" s="37">
        <v>408.05611312859827</v>
      </c>
      <c r="AE87" s="37">
        <v>417.69399423672786</v>
      </c>
      <c r="AF87" s="37">
        <v>426.36808723404454</v>
      </c>
      <c r="AG87" s="37">
        <v>434.17477093162955</v>
      </c>
      <c r="AH87" s="37">
        <v>441.20078625945604</v>
      </c>
      <c r="AI87" s="37">
        <v>447.52420005449989</v>
      </c>
      <c r="AJ87" s="37">
        <v>453.21527247003934</v>
      </c>
      <c r="AK87" s="37">
        <v>458.33723764402487</v>
      </c>
      <c r="AL87" s="37">
        <v>462.9470063006118</v>
      </c>
      <c r="AM87" s="38">
        <v>467.09579809154008</v>
      </c>
    </row>
    <row r="88" spans="1:39" s="15" customFormat="1">
      <c r="B88" s="680" t="s">
        <v>134</v>
      </c>
      <c r="C88" s="685" t="s">
        <v>588</v>
      </c>
      <c r="D88" s="37"/>
      <c r="E88" s="37">
        <v>169.90244649556871</v>
      </c>
      <c r="F88" s="37">
        <v>178.89532942693265</v>
      </c>
      <c r="G88" s="37">
        <v>187.694779333273</v>
      </c>
      <c r="H88" s="37">
        <v>196.29644668740323</v>
      </c>
      <c r="I88" s="37">
        <v>204.69567459361235</v>
      </c>
      <c r="J88" s="37">
        <v>212.88746077707069</v>
      </c>
      <c r="K88" s="37">
        <v>220.8664126460742</v>
      </c>
      <c r="L88" s="37">
        <v>228.62669371377564</v>
      </c>
      <c r="M88" s="37">
        <v>236.1619591175882</v>
      </c>
      <c r="N88" s="37">
        <v>243.47873336977551</v>
      </c>
      <c r="O88" s="37">
        <v>250.58335179905927</v>
      </c>
      <c r="P88" s="37">
        <v>257.48196603615003</v>
      </c>
      <c r="Q88" s="37">
        <v>264.18054934022047</v>
      </c>
      <c r="R88" s="37">
        <v>270.68490177093327</v>
      </c>
      <c r="S88" s="37">
        <v>277.00065521050186</v>
      </c>
      <c r="T88" s="37">
        <v>283.13327824013237</v>
      </c>
      <c r="U88" s="37">
        <v>289.08808087506918</v>
      </c>
      <c r="V88" s="37">
        <v>294.87021916234409</v>
      </c>
      <c r="W88" s="37">
        <v>300.47437414259417</v>
      </c>
      <c r="X88" s="37">
        <v>305.89470255699376</v>
      </c>
      <c r="Y88" s="37">
        <v>311.12474455834513</v>
      </c>
      <c r="Z88" s="37">
        <v>316.15730692729585</v>
      </c>
      <c r="AA88" s="37">
        <v>320.98431273628717</v>
      </c>
      <c r="AB88" s="37">
        <v>325.59660393656236</v>
      </c>
      <c r="AC88" s="37">
        <v>329.98367601007368</v>
      </c>
      <c r="AD88" s="37">
        <v>334.13331126831457</v>
      </c>
      <c r="AE88" s="37">
        <v>338.03105475203222</v>
      </c>
      <c r="AF88" s="37">
        <v>341.6594333234699</v>
      </c>
      <c r="AG88" s="37">
        <v>344.99672878591304</v>
      </c>
      <c r="AH88" s="37">
        <v>348.01491060755649</v>
      </c>
      <c r="AI88" s="37">
        <v>350.67579657817549</v>
      </c>
      <c r="AJ88" s="37">
        <v>352.92279712080284</v>
      </c>
      <c r="AK88" s="37">
        <v>354.65799703820807</v>
      </c>
      <c r="AL88" s="37">
        <v>355.60700938544397</v>
      </c>
      <c r="AM88" s="38">
        <v>356.12604147285498</v>
      </c>
    </row>
    <row r="89" spans="1:39" s="15" customFormat="1">
      <c r="B89" s="680" t="s">
        <v>140</v>
      </c>
      <c r="C89" s="685" t="s">
        <v>589</v>
      </c>
      <c r="D89" s="37"/>
      <c r="E89" s="37">
        <v>3497.3456088735052</v>
      </c>
      <c r="F89" s="37">
        <v>3647.2181103123144</v>
      </c>
      <c r="G89" s="37">
        <v>3791.7774838883042</v>
      </c>
      <c r="H89" s="37">
        <v>4054.6640898685832</v>
      </c>
      <c r="I89" s="37">
        <v>4361.8819999948246</v>
      </c>
      <c r="J89" s="37">
        <v>4701.9668424602369</v>
      </c>
      <c r="K89" s="37">
        <v>5068.787826002037</v>
      </c>
      <c r="L89" s="37">
        <v>5458.4260699230808</v>
      </c>
      <c r="M89" s="37">
        <v>5868.1228802156274</v>
      </c>
      <c r="N89" s="37">
        <v>6295.8131776522387</v>
      </c>
      <c r="O89" s="37">
        <v>6739.8834354229148</v>
      </c>
      <c r="P89" s="37">
        <v>7199.0323868225878</v>
      </c>
      <c r="Q89" s="37">
        <v>7672.1846837974845</v>
      </c>
      <c r="R89" s="37">
        <v>8158.4342812804207</v>
      </c>
      <c r="S89" s="37">
        <v>8657.005637567052</v>
      </c>
      <c r="T89" s="37">
        <v>9167.2261595942236</v>
      </c>
      <c r="U89" s="37">
        <v>9688.5060501638691</v>
      </c>
      <c r="V89" s="37">
        <v>10220.32320025604</v>
      </c>
      <c r="W89" s="37">
        <v>10762.211622599887</v>
      </c>
      <c r="X89" s="37">
        <v>11184.794874221619</v>
      </c>
      <c r="Y89" s="37">
        <v>11566.766506646083</v>
      </c>
      <c r="Z89" s="37">
        <v>11914.689096442416</v>
      </c>
      <c r="AA89" s="37">
        <v>12224.414522996303</v>
      </c>
      <c r="AB89" s="37">
        <v>12508.735174218535</v>
      </c>
      <c r="AC89" s="37">
        <v>12793.055825440801</v>
      </c>
      <c r="AD89" s="37">
        <v>13077.376476662999</v>
      </c>
      <c r="AE89" s="37">
        <v>13361.6971278852</v>
      </c>
      <c r="AF89" s="37">
        <v>13646.0177791075</v>
      </c>
      <c r="AG89" s="37">
        <v>13930.338430329701</v>
      </c>
      <c r="AH89" s="37">
        <v>14214.659081551899</v>
      </c>
      <c r="AI89" s="37">
        <v>14498.9797327742</v>
      </c>
      <c r="AJ89" s="37">
        <v>14783.3003839964</v>
      </c>
      <c r="AK89" s="37">
        <v>15067.621035218601</v>
      </c>
      <c r="AL89" s="37">
        <v>15351.9416864409</v>
      </c>
      <c r="AM89" s="38">
        <v>15636.262337663</v>
      </c>
    </row>
    <row r="90" spans="1:39">
      <c r="A90" s="24"/>
      <c r="B90" s="680" t="s">
        <v>139</v>
      </c>
      <c r="C90" s="685" t="s">
        <v>590</v>
      </c>
      <c r="D90" s="37"/>
      <c r="E90" s="37">
        <v>515.55585600351242</v>
      </c>
      <c r="F90" s="37">
        <v>540.38269610779821</v>
      </c>
      <c r="G90" s="37">
        <v>566.45087821729828</v>
      </c>
      <c r="H90" s="37">
        <v>593.82246943227346</v>
      </c>
      <c r="I90" s="37">
        <v>626.66837889024362</v>
      </c>
      <c r="J90" s="37">
        <v>664.44117476690928</v>
      </c>
      <c r="K90" s="37">
        <v>705.99125023124157</v>
      </c>
      <c r="L90" s="37">
        <v>749.61882946879041</v>
      </c>
      <c r="M90" s="37">
        <v>795.42778766821675</v>
      </c>
      <c r="N90" s="37">
        <v>843.52719377761434</v>
      </c>
      <c r="O90" s="37">
        <v>894.03157019248181</v>
      </c>
      <c r="P90" s="37">
        <v>947.06116542809264</v>
      </c>
      <c r="Q90" s="37">
        <v>1002.7422404254841</v>
      </c>
      <c r="R90" s="37">
        <v>1061.2073691727451</v>
      </c>
      <c r="S90" s="37">
        <v>1119.672497920006</v>
      </c>
      <c r="T90" s="37">
        <v>1178.1376266672669</v>
      </c>
      <c r="U90" s="37">
        <v>1236.6027554145278</v>
      </c>
      <c r="V90" s="37">
        <v>1295.0678841617887</v>
      </c>
      <c r="W90" s="37">
        <v>1350.6097564716865</v>
      </c>
      <c r="X90" s="37">
        <v>1403.3745351660896</v>
      </c>
      <c r="Y90" s="37">
        <v>1453.5010749257724</v>
      </c>
      <c r="Z90" s="37">
        <v>1501.1212876974712</v>
      </c>
      <c r="AA90" s="37">
        <v>1546.360489830585</v>
      </c>
      <c r="AB90" s="37">
        <v>1589.3377318570431</v>
      </c>
      <c r="AC90" s="37">
        <v>1630.1661117821782</v>
      </c>
      <c r="AD90" s="37">
        <v>1668.9530727110566</v>
      </c>
      <c r="AE90" s="37">
        <v>1705.8006855934912</v>
      </c>
      <c r="AF90" s="37">
        <v>1740.805917831804</v>
      </c>
      <c r="AG90" s="37">
        <v>1774.0608884582011</v>
      </c>
      <c r="AH90" s="37">
        <v>1805.6531105532783</v>
      </c>
      <c r="AI90" s="37">
        <v>1835.6657215436016</v>
      </c>
      <c r="AJ90" s="37">
        <v>1864.1777019844089</v>
      </c>
      <c r="AK90" s="37">
        <v>1891.2640834031758</v>
      </c>
      <c r="AL90" s="37">
        <v>1916.9961457510044</v>
      </c>
      <c r="AM90" s="38">
        <v>1941.4416049814415</v>
      </c>
    </row>
    <row r="91" spans="1:39">
      <c r="B91" s="680" t="s">
        <v>141</v>
      </c>
      <c r="C91" s="685" t="s">
        <v>591</v>
      </c>
      <c r="D91" s="37"/>
      <c r="E91" s="37">
        <v>5.485312727246101E-3</v>
      </c>
      <c r="F91" s="37">
        <v>1.0197364550365245E-2</v>
      </c>
      <c r="G91" s="37">
        <v>1.3506271883358619E-2</v>
      </c>
      <c r="H91" s="37">
        <v>1.8222936209975768E-2</v>
      </c>
      <c r="I91" s="37">
        <v>2.2557066581725117E-2</v>
      </c>
      <c r="J91" s="37">
        <v>2.6523804226882434E-2</v>
      </c>
      <c r="K91" s="37">
        <v>3.3954862590318331E-2</v>
      </c>
      <c r="L91" s="37">
        <v>4.1283652910677267E-2</v>
      </c>
      <c r="M91" s="37">
        <v>4.7135156416717422E-2</v>
      </c>
      <c r="N91" s="37">
        <v>5.6009164741475076E-2</v>
      </c>
      <c r="O91" s="37">
        <v>6.5087131466005144E-2</v>
      </c>
      <c r="P91" s="37">
        <v>7.3668089531291683E-2</v>
      </c>
      <c r="Q91" s="37">
        <v>8.296353223067382E-2</v>
      </c>
      <c r="R91" s="37">
        <v>9.115541387498019E-2</v>
      </c>
      <c r="S91" s="37">
        <v>9.9125354899614729E-2</v>
      </c>
      <c r="T91" s="37">
        <v>0.10582796338412162</v>
      </c>
      <c r="U91" s="37">
        <v>0.11184797783918808</v>
      </c>
      <c r="V91" s="37">
        <v>0.11656128697750621</v>
      </c>
      <c r="W91" s="37">
        <v>0.12118035885785976</v>
      </c>
      <c r="X91" s="37">
        <v>0.12520659101179712</v>
      </c>
      <c r="Y91" s="37">
        <v>0.12943036099074473</v>
      </c>
      <c r="Z91" s="37">
        <v>0.13275535676794231</v>
      </c>
      <c r="AA91" s="37">
        <v>0.13608035254513989</v>
      </c>
      <c r="AB91" s="37">
        <v>0.13940534832233747</v>
      </c>
      <c r="AC91" s="37">
        <v>0.14273034409953508</v>
      </c>
      <c r="AD91" s="37">
        <v>0.14605533987673266</v>
      </c>
      <c r="AE91" s="37">
        <v>0.14938033565393025</v>
      </c>
      <c r="AF91" s="37">
        <v>0.15270533143112783</v>
      </c>
      <c r="AG91" s="37">
        <v>0.15603032720832541</v>
      </c>
      <c r="AH91" s="37">
        <v>0.15935532298552299</v>
      </c>
      <c r="AI91" s="37">
        <v>0.1626803187627206</v>
      </c>
      <c r="AJ91" s="37">
        <v>0.16600531453991818</v>
      </c>
      <c r="AK91" s="37">
        <v>0.16933031031711576</v>
      </c>
      <c r="AL91" s="37">
        <v>0.17265530609431334</v>
      </c>
      <c r="AM91" s="38">
        <v>0.17598030187151092</v>
      </c>
    </row>
    <row r="92" spans="1:39">
      <c r="B92" s="680" t="s">
        <v>124</v>
      </c>
      <c r="C92" s="685" t="s">
        <v>592</v>
      </c>
      <c r="D92" s="37"/>
      <c r="E92" s="37">
        <v>26.954999999999956</v>
      </c>
      <c r="F92" s="37">
        <v>26.954999999999956</v>
      </c>
      <c r="G92" s="37">
        <v>26.954999999999956</v>
      </c>
      <c r="H92" s="37">
        <v>26.939999999999955</v>
      </c>
      <c r="I92" s="37">
        <v>26.919999999999956</v>
      </c>
      <c r="J92" s="37">
        <v>26.968599999999956</v>
      </c>
      <c r="K92" s="37">
        <v>27.966599999999957</v>
      </c>
      <c r="L92" s="37">
        <v>30.608999999999956</v>
      </c>
      <c r="M92" s="37">
        <v>35.588199999999958</v>
      </c>
      <c r="N92" s="37">
        <v>43.788199999999961</v>
      </c>
      <c r="O92" s="37">
        <v>53.717799999999954</v>
      </c>
      <c r="P92" s="37">
        <v>43.383000000000003</v>
      </c>
      <c r="Q92" s="37">
        <v>65.7072</v>
      </c>
      <c r="R92" s="37">
        <v>99.384799999999998</v>
      </c>
      <c r="S92" s="37">
        <v>147.98480000000001</v>
      </c>
      <c r="T92" s="37">
        <v>197.87980000000002</v>
      </c>
      <c r="U92" s="37">
        <v>247.23080000000002</v>
      </c>
      <c r="V92" s="37">
        <v>299.43079999999998</v>
      </c>
      <c r="W92" s="37">
        <v>352.5308</v>
      </c>
      <c r="X92" s="37">
        <v>406.73080000000004</v>
      </c>
      <c r="Y92" s="37">
        <v>449.0308</v>
      </c>
      <c r="Z92" s="37">
        <v>487.23080000000004</v>
      </c>
      <c r="AA92" s="37">
        <v>522.0308</v>
      </c>
      <c r="AB92" s="37">
        <v>552.93079999999998</v>
      </c>
      <c r="AC92" s="37">
        <v>581.43079999999998</v>
      </c>
      <c r="AD92" s="37">
        <v>664.66379999999992</v>
      </c>
      <c r="AE92" s="37">
        <v>747.09399999999994</v>
      </c>
      <c r="AF92" s="37">
        <v>828.28379999999993</v>
      </c>
      <c r="AG92" s="37">
        <v>907.79559999999992</v>
      </c>
      <c r="AH92" s="37">
        <v>985.19179999999994</v>
      </c>
      <c r="AI92" s="37">
        <v>1060.0348000000001</v>
      </c>
      <c r="AJ92" s="37">
        <v>1131.8870000000002</v>
      </c>
      <c r="AK92" s="37">
        <v>1200.3108000000002</v>
      </c>
      <c r="AL92" s="37">
        <v>1264.8686000000002</v>
      </c>
      <c r="AM92" s="38">
        <v>1325.1228000000003</v>
      </c>
    </row>
    <row r="93" spans="1:39" ht="13.5" thickBot="1">
      <c r="B93" s="27"/>
      <c r="C93" s="686" t="s">
        <v>33</v>
      </c>
      <c r="D93" s="39"/>
      <c r="E93" s="39">
        <f>SUM(E52:E92)</f>
        <v>26426.439927318359</v>
      </c>
      <c r="F93" s="39">
        <f t="shared" ref="F93:AM93" si="1">SUM(F52:F92)</f>
        <v>28985.894239496432</v>
      </c>
      <c r="G93" s="39">
        <f t="shared" si="1"/>
        <v>31206.625718670788</v>
      </c>
      <c r="H93" s="39">
        <f t="shared" si="1"/>
        <v>34000.092542102822</v>
      </c>
      <c r="I93" s="39">
        <f t="shared" si="1"/>
        <v>35787.751601486721</v>
      </c>
      <c r="J93" s="39">
        <f t="shared" si="1"/>
        <v>37114.486143707596</v>
      </c>
      <c r="K93" s="39">
        <f t="shared" si="1"/>
        <v>38739.530245889277</v>
      </c>
      <c r="L93" s="39">
        <f t="shared" si="1"/>
        <v>40567.054938273344</v>
      </c>
      <c r="M93" s="39">
        <f t="shared" si="1"/>
        <v>42380.611745207469</v>
      </c>
      <c r="N93" s="39">
        <f t="shared" si="1"/>
        <v>44567.722610588142</v>
      </c>
      <c r="O93" s="39">
        <f t="shared" si="1"/>
        <v>46887.076982967315</v>
      </c>
      <c r="P93" s="39">
        <f t="shared" si="1"/>
        <v>49419.620084245435</v>
      </c>
      <c r="Q93" s="39">
        <f t="shared" si="1"/>
        <v>51791.035124482354</v>
      </c>
      <c r="R93" s="39">
        <f t="shared" si="1"/>
        <v>54025.109226630419</v>
      </c>
      <c r="S93" s="39">
        <f t="shared" si="1"/>
        <v>56005.39484711735</v>
      </c>
      <c r="T93" s="39">
        <f t="shared" si="1"/>
        <v>57828.917446996049</v>
      </c>
      <c r="U93" s="39">
        <f t="shared" si="1"/>
        <v>59378.977115001828</v>
      </c>
      <c r="V93" s="39">
        <f t="shared" si="1"/>
        <v>60710.34026493055</v>
      </c>
      <c r="W93" s="39">
        <f t="shared" si="1"/>
        <v>62164.817008008737</v>
      </c>
      <c r="X93" s="39">
        <f t="shared" si="1"/>
        <v>63175.643312843196</v>
      </c>
      <c r="Y93" s="39">
        <f t="shared" si="1"/>
        <v>63844.31921004234</v>
      </c>
      <c r="Z93" s="39">
        <f t="shared" si="1"/>
        <v>64566.950767285649</v>
      </c>
      <c r="AA93" s="39">
        <f t="shared" si="1"/>
        <v>65199.06877711221</v>
      </c>
      <c r="AB93" s="39">
        <f t="shared" si="1"/>
        <v>65852.943032884985</v>
      </c>
      <c r="AC93" s="39">
        <f t="shared" si="1"/>
        <v>66364.630042827397</v>
      </c>
      <c r="AD93" s="39">
        <f t="shared" si="1"/>
        <v>66927.970171365232</v>
      </c>
      <c r="AE93" s="39">
        <f t="shared" si="1"/>
        <v>67535.769137829644</v>
      </c>
      <c r="AF93" s="39">
        <f t="shared" si="1"/>
        <v>68083.67147918405</v>
      </c>
      <c r="AG93" s="39">
        <f t="shared" si="1"/>
        <v>68657.559236884685</v>
      </c>
      <c r="AH93" s="39">
        <f t="shared" si="1"/>
        <v>69224.684603615504</v>
      </c>
      <c r="AI93" s="39">
        <f t="shared" si="1"/>
        <v>69923.798555606423</v>
      </c>
      <c r="AJ93" s="39">
        <f t="shared" si="1"/>
        <v>70518.09525269398</v>
      </c>
      <c r="AK93" s="39">
        <f t="shared" si="1"/>
        <v>71102.067217549033</v>
      </c>
      <c r="AL93" s="39">
        <f t="shared" si="1"/>
        <v>71671.336471997623</v>
      </c>
      <c r="AM93" s="408">
        <f t="shared" si="1"/>
        <v>72256.257816344383</v>
      </c>
    </row>
    <row r="94" spans="1:39" ht="13.5" thickBot="1"/>
    <row r="95" spans="1:39">
      <c r="B95" s="26" t="s">
        <v>81</v>
      </c>
      <c r="C95" s="687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2"/>
    </row>
    <row r="96" spans="1:39">
      <c r="B96" s="688"/>
      <c r="C96" s="70"/>
      <c r="D96" s="28" t="s">
        <v>776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70"/>
    </row>
    <row r="97" spans="2:39">
      <c r="B97" s="29" t="s">
        <v>148</v>
      </c>
      <c r="C97" s="684" t="s">
        <v>780</v>
      </c>
      <c r="D97" s="32">
        <v>2015</v>
      </c>
      <c r="E97" s="32">
        <v>2016</v>
      </c>
      <c r="F97" s="32">
        <v>2017</v>
      </c>
      <c r="G97" s="32">
        <v>2018</v>
      </c>
      <c r="H97" s="32">
        <v>2019</v>
      </c>
      <c r="I97" s="32">
        <v>2020</v>
      </c>
      <c r="J97" s="33">
        <v>2021</v>
      </c>
      <c r="K97" s="32">
        <v>2022</v>
      </c>
      <c r="L97" s="32">
        <v>2023</v>
      </c>
      <c r="M97" s="32">
        <v>2024</v>
      </c>
      <c r="N97" s="32">
        <v>2025</v>
      </c>
      <c r="O97" s="32">
        <v>2026</v>
      </c>
      <c r="P97" s="32">
        <v>2027</v>
      </c>
      <c r="Q97" s="32">
        <v>2028</v>
      </c>
      <c r="R97" s="32">
        <v>2029</v>
      </c>
      <c r="S97" s="32">
        <v>2030</v>
      </c>
      <c r="T97" s="32">
        <v>2031</v>
      </c>
      <c r="U97" s="32">
        <v>2032</v>
      </c>
      <c r="V97" s="32">
        <v>2033</v>
      </c>
      <c r="W97" s="32">
        <v>2034</v>
      </c>
      <c r="X97" s="32">
        <v>2035</v>
      </c>
      <c r="Y97" s="32">
        <v>2036</v>
      </c>
      <c r="Z97" s="32">
        <v>2037</v>
      </c>
      <c r="AA97" s="32">
        <v>2038</v>
      </c>
      <c r="AB97" s="32">
        <v>2039</v>
      </c>
      <c r="AC97" s="32">
        <v>2040</v>
      </c>
      <c r="AD97" s="32">
        <v>2041</v>
      </c>
      <c r="AE97" s="32">
        <v>2042</v>
      </c>
      <c r="AF97" s="34">
        <v>2043</v>
      </c>
      <c r="AG97" s="34">
        <v>2044</v>
      </c>
      <c r="AH97" s="36">
        <v>2045</v>
      </c>
      <c r="AI97" s="34">
        <v>2046</v>
      </c>
      <c r="AJ97" s="34">
        <v>2047</v>
      </c>
      <c r="AK97" s="34">
        <v>2048</v>
      </c>
      <c r="AL97" s="34">
        <v>2049</v>
      </c>
      <c r="AM97" s="36">
        <v>2050</v>
      </c>
    </row>
    <row r="98" spans="2:39">
      <c r="B98" s="680" t="s">
        <v>214</v>
      </c>
      <c r="C98" s="685" t="s">
        <v>554</v>
      </c>
      <c r="D98" s="37"/>
      <c r="E98" s="37">
        <v>14.695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  <c r="AI98" s="37">
        <v>0</v>
      </c>
      <c r="AJ98" s="37">
        <v>0</v>
      </c>
      <c r="AK98" s="37">
        <v>0</v>
      </c>
      <c r="AL98" s="37">
        <v>0</v>
      </c>
      <c r="AM98" s="38">
        <v>0</v>
      </c>
    </row>
    <row r="99" spans="2:39">
      <c r="B99" s="680" t="s">
        <v>214</v>
      </c>
      <c r="C99" s="685" t="s">
        <v>555</v>
      </c>
      <c r="D99" s="37"/>
      <c r="E99" s="37">
        <v>1095.2957748974998</v>
      </c>
      <c r="F99" s="37">
        <v>1163.5907748974996</v>
      </c>
      <c r="G99" s="37">
        <v>1179.0945054145966</v>
      </c>
      <c r="H99" s="37">
        <v>1176.7875128683179</v>
      </c>
      <c r="I99" s="37">
        <v>1177.1558352549498</v>
      </c>
      <c r="J99" s="37">
        <v>1176.5989465048558</v>
      </c>
      <c r="K99" s="37">
        <v>1176.8084437372181</v>
      </c>
      <c r="L99" s="37">
        <v>1189.2044151748476</v>
      </c>
      <c r="M99" s="37">
        <v>1202.3514481530783</v>
      </c>
      <c r="N99" s="37">
        <v>1216.016418894435</v>
      </c>
      <c r="O99" s="37">
        <v>1236.5676444000769</v>
      </c>
      <c r="P99" s="37">
        <v>1255.7832750380926</v>
      </c>
      <c r="Q99" s="37">
        <v>1272.6565804472982</v>
      </c>
      <c r="R99" s="37">
        <v>1299.1861606296766</v>
      </c>
      <c r="S99" s="37">
        <v>1330.0213232944548</v>
      </c>
      <c r="T99" s="37">
        <v>1355.1140283520576</v>
      </c>
      <c r="U99" s="37">
        <v>1374.0844467634049</v>
      </c>
      <c r="V99" s="37">
        <v>1393.7055239531398</v>
      </c>
      <c r="W99" s="37">
        <v>1427.3135350970538</v>
      </c>
      <c r="X99" s="37">
        <v>1454.7044176463148</v>
      </c>
      <c r="Y99" s="37">
        <v>1493.4409279726688</v>
      </c>
      <c r="Z99" s="37">
        <v>1514.3351898218968</v>
      </c>
      <c r="AA99" s="37">
        <v>1536.5649950317563</v>
      </c>
      <c r="AB99" s="37">
        <v>1559.3215807908798</v>
      </c>
      <c r="AC99" s="37">
        <v>1581.1303194018708</v>
      </c>
      <c r="AD99" s="37">
        <v>1602.7613288276971</v>
      </c>
      <c r="AE99" s="37">
        <v>1624.4239239860774</v>
      </c>
      <c r="AF99" s="37">
        <v>1646.662228031385</v>
      </c>
      <c r="AG99" s="37">
        <v>1667.9147340615204</v>
      </c>
      <c r="AH99" s="37">
        <v>1688.1048896996256</v>
      </c>
      <c r="AI99" s="37">
        <v>1708.3636010400705</v>
      </c>
      <c r="AJ99" s="37">
        <v>1728.9649313843088</v>
      </c>
      <c r="AK99" s="37">
        <v>1749.3198075835207</v>
      </c>
      <c r="AL99" s="37">
        <v>1767.2584325956809</v>
      </c>
      <c r="AM99" s="38">
        <v>1784.2171727304358</v>
      </c>
    </row>
    <row r="100" spans="2:39">
      <c r="B100" s="680" t="s">
        <v>215</v>
      </c>
      <c r="C100" s="685" t="s">
        <v>556</v>
      </c>
      <c r="D100" s="37"/>
      <c r="E100" s="37">
        <v>1.1000000000000001</v>
      </c>
      <c r="F100" s="37">
        <v>1.1000000000000001</v>
      </c>
      <c r="G100" s="37">
        <v>11.1</v>
      </c>
      <c r="H100" s="37">
        <v>11.1</v>
      </c>
      <c r="I100" s="37">
        <v>11.1</v>
      </c>
      <c r="J100" s="37">
        <v>11.1</v>
      </c>
      <c r="K100" s="37">
        <v>22.41</v>
      </c>
      <c r="L100" s="37">
        <v>22.41</v>
      </c>
      <c r="M100" s="37">
        <v>22.41</v>
      </c>
      <c r="N100" s="37">
        <v>22.41</v>
      </c>
      <c r="O100" s="37">
        <v>44.82</v>
      </c>
      <c r="P100" s="37">
        <v>44.82</v>
      </c>
      <c r="Q100" s="37">
        <v>44.82</v>
      </c>
      <c r="R100" s="37">
        <v>44.82</v>
      </c>
      <c r="S100" s="37">
        <v>74.7</v>
      </c>
      <c r="T100" s="37">
        <v>74.7</v>
      </c>
      <c r="U100" s="37">
        <v>74.7</v>
      </c>
      <c r="V100" s="37">
        <v>74.7</v>
      </c>
      <c r="W100" s="37">
        <v>104.58</v>
      </c>
      <c r="X100" s="37">
        <v>104.58</v>
      </c>
      <c r="Y100" s="37">
        <v>104.58</v>
      </c>
      <c r="Z100" s="37">
        <v>104.58</v>
      </c>
      <c r="AA100" s="37">
        <v>104.58</v>
      </c>
      <c r="AB100" s="37">
        <v>104.58</v>
      </c>
      <c r="AC100" s="37">
        <v>104.58</v>
      </c>
      <c r="AD100" s="37">
        <v>104.58</v>
      </c>
      <c r="AE100" s="37">
        <v>104.58</v>
      </c>
      <c r="AF100" s="37">
        <v>104.58</v>
      </c>
      <c r="AG100" s="37">
        <v>104.58</v>
      </c>
      <c r="AH100" s="37">
        <v>104.58</v>
      </c>
      <c r="AI100" s="37">
        <v>104.58</v>
      </c>
      <c r="AJ100" s="37">
        <v>104.58</v>
      </c>
      <c r="AK100" s="37">
        <v>104.58</v>
      </c>
      <c r="AL100" s="37">
        <v>104.58</v>
      </c>
      <c r="AM100" s="38">
        <v>104.58</v>
      </c>
    </row>
    <row r="101" spans="2:39">
      <c r="B101" s="680" t="s">
        <v>215</v>
      </c>
      <c r="C101" s="685" t="s">
        <v>557</v>
      </c>
      <c r="D101" s="37"/>
      <c r="E101" s="37">
        <v>139.78799999999998</v>
      </c>
      <c r="F101" s="37">
        <v>141.73417107965906</v>
      </c>
      <c r="G101" s="37">
        <v>143.58536834846646</v>
      </c>
      <c r="H101" s="37">
        <v>145.3504316015667</v>
      </c>
      <c r="I101" s="37">
        <v>147.03702116045895</v>
      </c>
      <c r="J101" s="37">
        <v>148.65181880081883</v>
      </c>
      <c r="K101" s="37">
        <v>150.20068763636402</v>
      </c>
      <c r="L101" s="37">
        <v>151.68880062606212</v>
      </c>
      <c r="M101" s="37">
        <v>153.12074481553282</v>
      </c>
      <c r="N101" s="37">
        <v>154.50060661161714</v>
      </c>
      <c r="O101" s="37">
        <v>155.83204208635507</v>
      </c>
      <c r="P101" s="37">
        <v>157.11833535752373</v>
      </c>
      <c r="Q101" s="37">
        <v>158.36244739297018</v>
      </c>
      <c r="R101" s="37">
        <v>159.56705706396946</v>
      </c>
      <c r="S101" s="37">
        <v>160.73459587943134</v>
      </c>
      <c r="T101" s="37">
        <v>161.86727753339306</v>
      </c>
      <c r="U101" s="37">
        <v>162.96712316832205</v>
      </c>
      <c r="V101" s="37">
        <v>164.03598307868347</v>
      </c>
      <c r="W101" s="37">
        <v>165.07555544021571</v>
      </c>
      <c r="X101" s="37">
        <v>166.08740254101534</v>
      </c>
      <c r="Y101" s="37">
        <v>167.07296490392667</v>
      </c>
      <c r="Z101" s="37">
        <v>168.03357362067442</v>
      </c>
      <c r="AA101" s="37">
        <v>168.97046116276744</v>
      </c>
      <c r="AB101" s="37">
        <v>169.88477088948181</v>
      </c>
      <c r="AC101" s="37">
        <v>170.77756543692709</v>
      </c>
      <c r="AD101" s="37">
        <v>171.64983414258199</v>
      </c>
      <c r="AE101" s="37">
        <v>172.50249963538838</v>
      </c>
      <c r="AF101" s="37">
        <v>173.33642370147422</v>
      </c>
      <c r="AG101" s="37">
        <v>174.15241251899911</v>
      </c>
      <c r="AH101" s="37">
        <v>174.95122134183416</v>
      </c>
      <c r="AI101" s="37">
        <v>175.73355870028013</v>
      </c>
      <c r="AJ101" s="37">
        <v>176.50009017737932</v>
      </c>
      <c r="AK101" s="37">
        <v>177.25144181125776</v>
      </c>
      <c r="AL101" s="37">
        <v>177.98820316707739</v>
      </c>
      <c r="AM101" s="38">
        <v>178.71093011636594</v>
      </c>
    </row>
    <row r="102" spans="2:39">
      <c r="B102" s="680" t="s">
        <v>129</v>
      </c>
      <c r="C102" s="685" t="s">
        <v>558</v>
      </c>
      <c r="D102" s="37"/>
      <c r="E102" s="37">
        <v>198.24600000000001</v>
      </c>
      <c r="F102" s="37">
        <v>228.71145602595658</v>
      </c>
      <c r="G102" s="37">
        <v>237.62079364913438</v>
      </c>
      <c r="H102" s="37">
        <v>246.11559034806487</v>
      </c>
      <c r="I102" s="37">
        <v>254.23271328525345</v>
      </c>
      <c r="J102" s="37">
        <v>262.00432013315333</v>
      </c>
      <c r="K102" s="37">
        <v>362.45862855420035</v>
      </c>
      <c r="L102" s="37">
        <v>372.09236967282067</v>
      </c>
      <c r="M102" s="37">
        <v>381.36248539197226</v>
      </c>
      <c r="N102" s="37">
        <v>381.36248539197226</v>
      </c>
      <c r="O102" s="37">
        <v>381.36248539197226</v>
      </c>
      <c r="P102" s="37">
        <v>381.36248539197226</v>
      </c>
      <c r="Q102" s="37">
        <v>381.36248539197226</v>
      </c>
      <c r="R102" s="37">
        <v>381.36248539197226</v>
      </c>
      <c r="S102" s="37">
        <v>381.36248539197226</v>
      </c>
      <c r="T102" s="37">
        <v>381.36248539197226</v>
      </c>
      <c r="U102" s="37">
        <v>381.36248539197226</v>
      </c>
      <c r="V102" s="37">
        <v>381.36248539197226</v>
      </c>
      <c r="W102" s="37">
        <v>381.36248539197226</v>
      </c>
      <c r="X102" s="37">
        <v>381.36248539197226</v>
      </c>
      <c r="Y102" s="37">
        <v>381.36248539197226</v>
      </c>
      <c r="Z102" s="37">
        <v>381.36248539197226</v>
      </c>
      <c r="AA102" s="37">
        <v>381.36248539197226</v>
      </c>
      <c r="AB102" s="37">
        <v>381.36248539197226</v>
      </c>
      <c r="AC102" s="37">
        <v>381.36248539197226</v>
      </c>
      <c r="AD102" s="37">
        <v>381.36248539197226</v>
      </c>
      <c r="AE102" s="37">
        <v>381.36248539197226</v>
      </c>
      <c r="AF102" s="37">
        <v>381.36248539197226</v>
      </c>
      <c r="AG102" s="37">
        <v>381.36248539197226</v>
      </c>
      <c r="AH102" s="37">
        <v>381.36248539197226</v>
      </c>
      <c r="AI102" s="37">
        <v>381.36248539197226</v>
      </c>
      <c r="AJ102" s="37">
        <v>381.36248539197226</v>
      </c>
      <c r="AK102" s="37">
        <v>381.36248539197226</v>
      </c>
      <c r="AL102" s="37">
        <v>381.36248539197226</v>
      </c>
      <c r="AM102" s="38">
        <v>381.36248539197226</v>
      </c>
    </row>
    <row r="103" spans="2:39">
      <c r="B103" s="680" t="s">
        <v>215</v>
      </c>
      <c r="C103" s="685" t="s">
        <v>559</v>
      </c>
      <c r="D103" s="37"/>
      <c r="E103" s="37">
        <v>7.14</v>
      </c>
      <c r="F103" s="37">
        <v>7.14</v>
      </c>
      <c r="G103" s="37">
        <v>7.14</v>
      </c>
      <c r="H103" s="37">
        <v>7.14</v>
      </c>
      <c r="I103" s="37">
        <v>7.14</v>
      </c>
      <c r="J103" s="37">
        <v>7.14</v>
      </c>
      <c r="K103" s="37">
        <v>7.14</v>
      </c>
      <c r="L103" s="37">
        <v>7.14</v>
      </c>
      <c r="M103" s="37">
        <v>7.14</v>
      </c>
      <c r="N103" s="37">
        <v>7.14</v>
      </c>
      <c r="O103" s="37">
        <v>7.14</v>
      </c>
      <c r="P103" s="37">
        <v>7.14</v>
      </c>
      <c r="Q103" s="37">
        <v>7.14</v>
      </c>
      <c r="R103" s="37">
        <v>7.14</v>
      </c>
      <c r="S103" s="37">
        <v>7.14</v>
      </c>
      <c r="T103" s="37">
        <v>7.14</v>
      </c>
      <c r="U103" s="37">
        <v>7.14</v>
      </c>
      <c r="V103" s="37">
        <v>7.14</v>
      </c>
      <c r="W103" s="37">
        <v>7.14</v>
      </c>
      <c r="X103" s="37">
        <v>7.14</v>
      </c>
      <c r="Y103" s="37">
        <v>7.14</v>
      </c>
      <c r="Z103" s="37">
        <v>7.14</v>
      </c>
      <c r="AA103" s="37">
        <v>7.14</v>
      </c>
      <c r="AB103" s="37">
        <v>7.14</v>
      </c>
      <c r="AC103" s="37">
        <v>7.14</v>
      </c>
      <c r="AD103" s="37">
        <v>7.14</v>
      </c>
      <c r="AE103" s="37">
        <v>7.14</v>
      </c>
      <c r="AF103" s="37">
        <v>7.14</v>
      </c>
      <c r="AG103" s="37">
        <v>7.14</v>
      </c>
      <c r="AH103" s="37">
        <v>7.14</v>
      </c>
      <c r="AI103" s="37">
        <v>7.14</v>
      </c>
      <c r="AJ103" s="37">
        <v>7.14</v>
      </c>
      <c r="AK103" s="37">
        <v>7.14</v>
      </c>
      <c r="AL103" s="37">
        <v>7.14</v>
      </c>
      <c r="AM103" s="38">
        <v>7.14</v>
      </c>
    </row>
    <row r="104" spans="2:39">
      <c r="B104" s="680" t="s">
        <v>215</v>
      </c>
      <c r="C104" s="685" t="s">
        <v>560</v>
      </c>
      <c r="D104" s="37"/>
      <c r="E104" s="37">
        <v>137.89684</v>
      </c>
      <c r="F104" s="37">
        <v>143.2640898466727</v>
      </c>
      <c r="G104" s="37">
        <v>148.71685928182737</v>
      </c>
      <c r="H104" s="37">
        <v>152.03215942874823</v>
      </c>
      <c r="I104" s="37">
        <v>155.31659131357776</v>
      </c>
      <c r="J104" s="37">
        <v>158.57547227429515</v>
      </c>
      <c r="K104" s="37">
        <v>161.81348429044073</v>
      </c>
      <c r="L104" s="37">
        <v>165.03477583384409</v>
      </c>
      <c r="M104" s="37">
        <v>168.24304428800701</v>
      </c>
      <c r="N104" s="37">
        <v>170.60038798957927</v>
      </c>
      <c r="O104" s="37">
        <v>172.92355907423851</v>
      </c>
      <c r="P104" s="37">
        <v>174.35092320221239</v>
      </c>
      <c r="Q104" s="37">
        <v>175.73147997754515</v>
      </c>
      <c r="R104" s="37">
        <v>176.18954466983834</v>
      </c>
      <c r="S104" s="37">
        <v>176.59775350901427</v>
      </c>
      <c r="T104" s="37">
        <v>176.9592252946278</v>
      </c>
      <c r="U104" s="37">
        <v>177.27681363178894</v>
      </c>
      <c r="V104" s="37">
        <v>177.27681363178894</v>
      </c>
      <c r="W104" s="37">
        <v>177.27681363178894</v>
      </c>
      <c r="X104" s="37">
        <v>177.27681363178894</v>
      </c>
      <c r="Y104" s="37">
        <v>177.27681363178894</v>
      </c>
      <c r="Z104" s="37">
        <v>177.27681363178894</v>
      </c>
      <c r="AA104" s="37">
        <v>177.27681363178894</v>
      </c>
      <c r="AB104" s="37">
        <v>177.27681363178894</v>
      </c>
      <c r="AC104" s="37">
        <v>177.27681363178894</v>
      </c>
      <c r="AD104" s="37">
        <v>177.27681363178894</v>
      </c>
      <c r="AE104" s="37">
        <v>177.27681363178894</v>
      </c>
      <c r="AF104" s="37">
        <v>177.27681363178894</v>
      </c>
      <c r="AG104" s="37">
        <v>177.27681363178894</v>
      </c>
      <c r="AH104" s="37">
        <v>177.27681363178894</v>
      </c>
      <c r="AI104" s="37">
        <v>177.27681363178894</v>
      </c>
      <c r="AJ104" s="37">
        <v>177.27681363178894</v>
      </c>
      <c r="AK104" s="37">
        <v>177.27681363178894</v>
      </c>
      <c r="AL104" s="37">
        <v>177.27681363178894</v>
      </c>
      <c r="AM104" s="38">
        <v>177.27681363178894</v>
      </c>
    </row>
    <row r="105" spans="2:39">
      <c r="B105" s="680" t="s">
        <v>215</v>
      </c>
      <c r="C105" s="685" t="s">
        <v>561</v>
      </c>
      <c r="D105" s="37"/>
      <c r="E105" s="37">
        <v>318.28100000000006</v>
      </c>
      <c r="F105" s="37">
        <v>330.28075855133261</v>
      </c>
      <c r="G105" s="37">
        <v>436.24527253769736</v>
      </c>
      <c r="H105" s="37">
        <v>466.25954539108005</v>
      </c>
      <c r="I105" s="37">
        <v>479.30592465413019</v>
      </c>
      <c r="J105" s="37">
        <v>491.5612356934792</v>
      </c>
      <c r="K105" s="37">
        <v>503.08888233818658</v>
      </c>
      <c r="L105" s="37">
        <v>513.94497241426518</v>
      </c>
      <c r="M105" s="37">
        <v>522.89454278702397</v>
      </c>
      <c r="N105" s="37">
        <v>531.22099212570208</v>
      </c>
      <c r="O105" s="37">
        <v>538.96853472415387</v>
      </c>
      <c r="P105" s="37">
        <v>546.17704066579972</v>
      </c>
      <c r="Q105" s="37">
        <v>551.5171504144181</v>
      </c>
      <c r="R105" s="37">
        <v>556.35832299929223</v>
      </c>
      <c r="S105" s="37">
        <v>560.73384978238664</v>
      </c>
      <c r="T105" s="37">
        <v>564.67415528129652</v>
      </c>
      <c r="U105" s="37">
        <v>568.20711859649282</v>
      </c>
      <c r="V105" s="37">
        <v>569.93783274765326</v>
      </c>
      <c r="W105" s="37">
        <v>569.93783274765326</v>
      </c>
      <c r="X105" s="37">
        <v>569.93783274765326</v>
      </c>
      <c r="Y105" s="37">
        <v>569.93783274765326</v>
      </c>
      <c r="Z105" s="37">
        <v>569.93783274765326</v>
      </c>
      <c r="AA105" s="37">
        <v>569.93783274765326</v>
      </c>
      <c r="AB105" s="37">
        <v>569.93783274765326</v>
      </c>
      <c r="AC105" s="37">
        <v>569.93783274765326</v>
      </c>
      <c r="AD105" s="37">
        <v>569.93783274765326</v>
      </c>
      <c r="AE105" s="37">
        <v>569.93783274765326</v>
      </c>
      <c r="AF105" s="37">
        <v>569.93783274765326</v>
      </c>
      <c r="AG105" s="37">
        <v>569.93783274765326</v>
      </c>
      <c r="AH105" s="37">
        <v>569.93783274765326</v>
      </c>
      <c r="AI105" s="37">
        <v>569.93783274765326</v>
      </c>
      <c r="AJ105" s="37">
        <v>569.93783274765326</v>
      </c>
      <c r="AK105" s="37">
        <v>569.93783274765326</v>
      </c>
      <c r="AL105" s="37">
        <v>569.93783274765326</v>
      </c>
      <c r="AM105" s="38">
        <v>569.93783274765326</v>
      </c>
    </row>
    <row r="106" spans="2:39">
      <c r="B106" s="680" t="s">
        <v>141</v>
      </c>
      <c r="C106" s="685" t="s">
        <v>562</v>
      </c>
      <c r="D106" s="37"/>
      <c r="E106" s="37">
        <v>921.86800000000005</v>
      </c>
      <c r="F106" s="37">
        <v>921.86800000000005</v>
      </c>
      <c r="G106" s="37">
        <v>921.86800000000005</v>
      </c>
      <c r="H106" s="37">
        <v>921.86800000000005</v>
      </c>
      <c r="I106" s="37">
        <v>921.86800000000005</v>
      </c>
      <c r="J106" s="37">
        <v>921.86800000000005</v>
      </c>
      <c r="K106" s="37">
        <v>921.86800000000005</v>
      </c>
      <c r="L106" s="37">
        <v>921.86800000000005</v>
      </c>
      <c r="M106" s="37">
        <v>921.86800000000005</v>
      </c>
      <c r="N106" s="37">
        <v>921.86800000000005</v>
      </c>
      <c r="O106" s="37">
        <v>921.86800000000005</v>
      </c>
      <c r="P106" s="37">
        <v>921.86800000000005</v>
      </c>
      <c r="Q106" s="37">
        <v>921.86800000000005</v>
      </c>
      <c r="R106" s="37">
        <v>921.86800000000005</v>
      </c>
      <c r="S106" s="37">
        <v>921.86800000000005</v>
      </c>
      <c r="T106" s="37">
        <v>921.86800000000005</v>
      </c>
      <c r="U106" s="37">
        <v>921.86800000000005</v>
      </c>
      <c r="V106" s="37">
        <v>921.86800000000005</v>
      </c>
      <c r="W106" s="37">
        <v>921.86800000000005</v>
      </c>
      <c r="X106" s="37">
        <v>921.86800000000005</v>
      </c>
      <c r="Y106" s="37">
        <v>921.86800000000005</v>
      </c>
      <c r="Z106" s="37">
        <v>921.86800000000005</v>
      </c>
      <c r="AA106" s="37">
        <v>921.86800000000005</v>
      </c>
      <c r="AB106" s="37">
        <v>921.86800000000005</v>
      </c>
      <c r="AC106" s="37">
        <v>921.86800000000005</v>
      </c>
      <c r="AD106" s="37">
        <v>921.86800000000005</v>
      </c>
      <c r="AE106" s="37">
        <v>921.86800000000005</v>
      </c>
      <c r="AF106" s="37">
        <v>921.86800000000005</v>
      </c>
      <c r="AG106" s="37">
        <v>921.86800000000005</v>
      </c>
      <c r="AH106" s="37">
        <v>921.86800000000005</v>
      </c>
      <c r="AI106" s="37">
        <v>921.86800000000005</v>
      </c>
      <c r="AJ106" s="37">
        <v>921.86800000000005</v>
      </c>
      <c r="AK106" s="37">
        <v>921.86800000000005</v>
      </c>
      <c r="AL106" s="37">
        <v>921.86800000000005</v>
      </c>
      <c r="AM106" s="38">
        <v>921.86800000000005</v>
      </c>
    </row>
    <row r="107" spans="2:39">
      <c r="B107" s="680" t="s">
        <v>214</v>
      </c>
      <c r="C107" s="685" t="s">
        <v>563</v>
      </c>
      <c r="D107" s="37"/>
      <c r="E107" s="37">
        <v>606.5</v>
      </c>
      <c r="F107" s="37">
        <v>606.5</v>
      </c>
      <c r="G107" s="37">
        <v>606.5</v>
      </c>
      <c r="H107" s="37">
        <v>606.5</v>
      </c>
      <c r="I107" s="37">
        <v>606.5</v>
      </c>
      <c r="J107" s="37">
        <v>606.5</v>
      </c>
      <c r="K107" s="37">
        <v>606.5</v>
      </c>
      <c r="L107" s="37">
        <v>768.5</v>
      </c>
      <c r="M107" s="37">
        <v>768.5</v>
      </c>
      <c r="N107" s="37">
        <v>768.5</v>
      </c>
      <c r="O107" s="37">
        <v>768.5</v>
      </c>
      <c r="P107" s="37">
        <v>768.5</v>
      </c>
      <c r="Q107" s="37">
        <v>823.5</v>
      </c>
      <c r="R107" s="37">
        <v>823.5</v>
      </c>
      <c r="S107" s="37">
        <v>823.5</v>
      </c>
      <c r="T107" s="37">
        <v>823.5</v>
      </c>
      <c r="U107" s="37">
        <v>823.5</v>
      </c>
      <c r="V107" s="37">
        <v>823.5</v>
      </c>
      <c r="W107" s="37">
        <v>823.5</v>
      </c>
      <c r="X107" s="37">
        <v>878.5</v>
      </c>
      <c r="Y107" s="37">
        <v>878.5</v>
      </c>
      <c r="Z107" s="37">
        <v>878.5</v>
      </c>
      <c r="AA107" s="37">
        <v>878.5</v>
      </c>
      <c r="AB107" s="37">
        <v>878.5</v>
      </c>
      <c r="AC107" s="37">
        <v>933.5</v>
      </c>
      <c r="AD107" s="37">
        <v>933.5</v>
      </c>
      <c r="AE107" s="37">
        <v>933.5</v>
      </c>
      <c r="AF107" s="37">
        <v>933.5</v>
      </c>
      <c r="AG107" s="37">
        <v>933.5</v>
      </c>
      <c r="AH107" s="37">
        <v>933.5</v>
      </c>
      <c r="AI107" s="37">
        <v>933.5</v>
      </c>
      <c r="AJ107" s="37">
        <v>933.5</v>
      </c>
      <c r="AK107" s="37">
        <v>933.5</v>
      </c>
      <c r="AL107" s="37">
        <v>933.5</v>
      </c>
      <c r="AM107" s="38">
        <v>933.5</v>
      </c>
    </row>
    <row r="108" spans="2:39">
      <c r="B108" s="680" t="s">
        <v>141</v>
      </c>
      <c r="C108" s="685" t="s">
        <v>564</v>
      </c>
      <c r="D108" s="37"/>
      <c r="E108" s="37">
        <v>442.91300000000001</v>
      </c>
      <c r="F108" s="37">
        <v>442.91300000000001</v>
      </c>
      <c r="G108" s="37">
        <v>442.91300000000001</v>
      </c>
      <c r="H108" s="37">
        <v>442.91300000000001</v>
      </c>
      <c r="I108" s="37">
        <v>499.21300000000002</v>
      </c>
      <c r="J108" s="37">
        <v>555.51300000000003</v>
      </c>
      <c r="K108" s="37">
        <v>611.81299999999999</v>
      </c>
      <c r="L108" s="37">
        <v>668.11299999999994</v>
      </c>
      <c r="M108" s="37">
        <v>724.4129999999999</v>
      </c>
      <c r="N108" s="37">
        <v>780.71299999999985</v>
      </c>
      <c r="O108" s="37">
        <v>803.23299999999983</v>
      </c>
      <c r="P108" s="37">
        <v>825.75299999999982</v>
      </c>
      <c r="Q108" s="37">
        <v>848.2729999999998</v>
      </c>
      <c r="R108" s="37">
        <v>870.79299999999978</v>
      </c>
      <c r="S108" s="37">
        <v>893.31299999999976</v>
      </c>
      <c r="T108" s="37">
        <v>904.57299999999975</v>
      </c>
      <c r="U108" s="37">
        <v>915.83299999999974</v>
      </c>
      <c r="V108" s="37">
        <v>927.09299999999973</v>
      </c>
      <c r="W108" s="37">
        <v>938.35299999999972</v>
      </c>
      <c r="X108" s="37">
        <v>938.35299999999972</v>
      </c>
      <c r="Y108" s="37">
        <v>938.35299999999972</v>
      </c>
      <c r="Z108" s="37">
        <v>938.35299999999972</v>
      </c>
      <c r="AA108" s="37">
        <v>938.35299999999972</v>
      </c>
      <c r="AB108" s="37">
        <v>938.35299999999972</v>
      </c>
      <c r="AC108" s="37">
        <v>938.35299999999972</v>
      </c>
      <c r="AD108" s="37">
        <v>938.35299999999972</v>
      </c>
      <c r="AE108" s="37">
        <v>938.35299999999972</v>
      </c>
      <c r="AF108" s="37">
        <v>938.35299999999972</v>
      </c>
      <c r="AG108" s="37">
        <v>938.35299999999972</v>
      </c>
      <c r="AH108" s="37">
        <v>938.35299999999972</v>
      </c>
      <c r="AI108" s="37">
        <v>938.35299999999972</v>
      </c>
      <c r="AJ108" s="37">
        <v>938.35299999999972</v>
      </c>
      <c r="AK108" s="37">
        <v>938.35299999999972</v>
      </c>
      <c r="AL108" s="37">
        <v>938.35299999999972</v>
      </c>
      <c r="AM108" s="38">
        <v>938.35299999999972</v>
      </c>
    </row>
    <row r="109" spans="2:39">
      <c r="B109" s="680" t="s">
        <v>141</v>
      </c>
      <c r="C109" s="685" t="s">
        <v>565</v>
      </c>
      <c r="D109" s="37"/>
      <c r="E109" s="37">
        <v>641.37599999999998</v>
      </c>
      <c r="F109" s="37">
        <v>994.48481685266188</v>
      </c>
      <c r="G109" s="37">
        <v>1280.0135497396311</v>
      </c>
      <c r="H109" s="37">
        <v>1542.029548689723</v>
      </c>
      <c r="I109" s="37">
        <v>1625.4579481062526</v>
      </c>
      <c r="J109" s="37">
        <v>1686.4126211602372</v>
      </c>
      <c r="K109" s="37">
        <v>1749.6530944537462</v>
      </c>
      <c r="L109" s="37">
        <v>1815.2650854957619</v>
      </c>
      <c r="M109" s="37">
        <v>1883.3375262018531</v>
      </c>
      <c r="N109" s="37">
        <v>1930.4209643568993</v>
      </c>
      <c r="O109" s="37">
        <v>1978.6814884658215</v>
      </c>
      <c r="P109" s="37">
        <v>2028.148525677467</v>
      </c>
      <c r="Q109" s="37">
        <v>2078.8522388194033</v>
      </c>
      <c r="R109" s="37">
        <v>2130.8235447898883</v>
      </c>
      <c r="S109" s="37">
        <v>2157.4588390997619</v>
      </c>
      <c r="T109" s="37">
        <v>2184.4270745885087</v>
      </c>
      <c r="U109" s="37">
        <v>2211.7324130208649</v>
      </c>
      <c r="V109" s="37">
        <v>2239.3790681836258</v>
      </c>
      <c r="W109" s="37">
        <v>2267.3713065359211</v>
      </c>
      <c r="X109" s="37">
        <v>2281.5423772017707</v>
      </c>
      <c r="Y109" s="37">
        <v>2295.8020170592818</v>
      </c>
      <c r="Z109" s="37">
        <v>2310.1507796659025</v>
      </c>
      <c r="AA109" s="37">
        <v>2324.5892220388146</v>
      </c>
      <c r="AB109" s="37">
        <v>2339.1179046765574</v>
      </c>
      <c r="AC109" s="37">
        <v>2344.9656994382485</v>
      </c>
      <c r="AD109" s="37">
        <v>2350.8281136868441</v>
      </c>
      <c r="AE109" s="37">
        <v>2356.7051839710612</v>
      </c>
      <c r="AF109" s="37">
        <v>2362.5969469309889</v>
      </c>
      <c r="AG109" s="37">
        <v>2368.5034392983162</v>
      </c>
      <c r="AH109" s="37">
        <v>2374.4246978965616</v>
      </c>
      <c r="AI109" s="37">
        <v>2380.360759641303</v>
      </c>
      <c r="AJ109" s="37">
        <v>2386.311661540406</v>
      </c>
      <c r="AK109" s="37">
        <v>2392.2774406942567</v>
      </c>
      <c r="AL109" s="37">
        <v>2398.258134295992</v>
      </c>
      <c r="AM109" s="38">
        <v>2404.253779631732</v>
      </c>
    </row>
    <row r="110" spans="2:39">
      <c r="B110" s="680" t="s">
        <v>141</v>
      </c>
      <c r="C110" s="685" t="s">
        <v>566</v>
      </c>
      <c r="D110" s="37"/>
      <c r="E110" s="37">
        <v>284.29899999999998</v>
      </c>
      <c r="F110" s="37">
        <v>380.38207372869846</v>
      </c>
      <c r="G110" s="37">
        <v>661.09006728160796</v>
      </c>
      <c r="H110" s="37">
        <v>1127.157147745648</v>
      </c>
      <c r="I110" s="37">
        <v>1155.3360764392892</v>
      </c>
      <c r="J110" s="37">
        <v>1198.6611793057625</v>
      </c>
      <c r="K110" s="37">
        <v>1243.6109735297287</v>
      </c>
      <c r="L110" s="37">
        <v>1290.2463850370937</v>
      </c>
      <c r="M110" s="37">
        <v>1403.1429437278393</v>
      </c>
      <c r="N110" s="37">
        <v>1525.9179513040251</v>
      </c>
      <c r="O110" s="37">
        <v>1640.3617976518269</v>
      </c>
      <c r="P110" s="37">
        <v>1763.3889324757138</v>
      </c>
      <c r="Q110" s="37">
        <v>1873.6007407554459</v>
      </c>
      <c r="R110" s="37">
        <v>1990.7007870526613</v>
      </c>
      <c r="S110" s="37">
        <v>2065.3520665671363</v>
      </c>
      <c r="T110" s="37">
        <v>2122.1492483977327</v>
      </c>
      <c r="U110" s="37">
        <v>2169.8976064866815</v>
      </c>
      <c r="V110" s="37">
        <v>2207.8708146001986</v>
      </c>
      <c r="W110" s="37">
        <v>2235.4691997827008</v>
      </c>
      <c r="X110" s="37">
        <v>2246.6465457816139</v>
      </c>
      <c r="Y110" s="37">
        <v>2252.2631621460678</v>
      </c>
      <c r="Z110" s="37">
        <v>2252.2631621460678</v>
      </c>
      <c r="AA110" s="37">
        <v>2252.2631621460678</v>
      </c>
      <c r="AB110" s="37">
        <v>2252.2631621460678</v>
      </c>
      <c r="AC110" s="37">
        <v>2252.2631621460678</v>
      </c>
      <c r="AD110" s="37">
        <v>2252.2631621460678</v>
      </c>
      <c r="AE110" s="37">
        <v>2252.2631621460678</v>
      </c>
      <c r="AF110" s="37">
        <v>2252.2631621460678</v>
      </c>
      <c r="AG110" s="37">
        <v>2252.2631621460678</v>
      </c>
      <c r="AH110" s="37">
        <v>2252.2631621460678</v>
      </c>
      <c r="AI110" s="37">
        <v>2252.2631621460678</v>
      </c>
      <c r="AJ110" s="37">
        <v>2252.2631621460678</v>
      </c>
      <c r="AK110" s="37">
        <v>2252.2631621460678</v>
      </c>
      <c r="AL110" s="37">
        <v>2252.2631621460678</v>
      </c>
      <c r="AM110" s="38">
        <v>2252.2631621460678</v>
      </c>
    </row>
    <row r="111" spans="2:39">
      <c r="B111" s="680" t="s">
        <v>141</v>
      </c>
      <c r="C111" s="685" t="s">
        <v>567</v>
      </c>
      <c r="D111" s="37"/>
      <c r="E111" s="37">
        <v>145.9</v>
      </c>
      <c r="F111" s="37">
        <v>145.9</v>
      </c>
      <c r="G111" s="37">
        <v>145.9</v>
      </c>
      <c r="H111" s="37">
        <v>145.9</v>
      </c>
      <c r="I111" s="37">
        <v>145.9</v>
      </c>
      <c r="J111" s="37">
        <v>145.9</v>
      </c>
      <c r="K111" s="37">
        <v>145.9</v>
      </c>
      <c r="L111" s="37">
        <v>145.9</v>
      </c>
      <c r="M111" s="37">
        <v>145.9</v>
      </c>
      <c r="N111" s="37">
        <v>131.70000000000002</v>
      </c>
      <c r="O111" s="37">
        <v>131.70000000000002</v>
      </c>
      <c r="P111" s="37">
        <v>131.70000000000002</v>
      </c>
      <c r="Q111" s="37">
        <v>131.70000000000002</v>
      </c>
      <c r="R111" s="37">
        <v>131.70000000000002</v>
      </c>
      <c r="S111" s="37">
        <v>131.70000000000002</v>
      </c>
      <c r="T111" s="37">
        <v>131.70000000000002</v>
      </c>
      <c r="U111" s="37">
        <v>131.70000000000002</v>
      </c>
      <c r="V111" s="37">
        <v>131.70000000000002</v>
      </c>
      <c r="W111" s="37">
        <v>131.70000000000002</v>
      </c>
      <c r="X111" s="37">
        <v>131.70000000000002</v>
      </c>
      <c r="Y111" s="37">
        <v>131.70000000000002</v>
      </c>
      <c r="Z111" s="37">
        <v>131.70000000000002</v>
      </c>
      <c r="AA111" s="37">
        <v>131.70000000000002</v>
      </c>
      <c r="AB111" s="37">
        <v>131.70000000000002</v>
      </c>
      <c r="AC111" s="37">
        <v>131.70000000000002</v>
      </c>
      <c r="AD111" s="37">
        <v>131.70000000000002</v>
      </c>
      <c r="AE111" s="37">
        <v>131.70000000000002</v>
      </c>
      <c r="AF111" s="37">
        <v>131.70000000000002</v>
      </c>
      <c r="AG111" s="37">
        <v>131.70000000000002</v>
      </c>
      <c r="AH111" s="37">
        <v>131.70000000000002</v>
      </c>
      <c r="AI111" s="37">
        <v>131.70000000000002</v>
      </c>
      <c r="AJ111" s="37">
        <v>131.70000000000002</v>
      </c>
      <c r="AK111" s="37">
        <v>131.70000000000002</v>
      </c>
      <c r="AL111" s="37">
        <v>131.70000000000002</v>
      </c>
      <c r="AM111" s="38">
        <v>131.70000000000002</v>
      </c>
    </row>
    <row r="112" spans="2:39">
      <c r="B112" s="680" t="s">
        <v>215</v>
      </c>
      <c r="C112" s="685" t="s">
        <v>568</v>
      </c>
      <c r="D112" s="37"/>
      <c r="E112" s="37">
        <v>67.734000000000009</v>
      </c>
      <c r="F112" s="37">
        <v>107.52917937708521</v>
      </c>
      <c r="G112" s="37">
        <v>144.90323522176334</v>
      </c>
      <c r="H112" s="37">
        <v>160.19657225379771</v>
      </c>
      <c r="I112" s="37">
        <v>177.06916807627434</v>
      </c>
      <c r="J112" s="37">
        <v>195.68311310103945</v>
      </c>
      <c r="K112" s="37">
        <v>216.2170284643768</v>
      </c>
      <c r="L112" s="37">
        <v>238.86774899694743</v>
      </c>
      <c r="M112" s="37">
        <v>263.85217675719599</v>
      </c>
      <c r="N112" s="37">
        <v>291.4093224430199</v>
      </c>
      <c r="O112" s="37">
        <v>321.80255374032225</v>
      </c>
      <c r="P112" s="37">
        <v>363.3671354322359</v>
      </c>
      <c r="Q112" s="37">
        <v>410.25383962474996</v>
      </c>
      <c r="R112" s="37">
        <v>463.14105427915234</v>
      </c>
      <c r="S112" s="37">
        <v>534.37188943829892</v>
      </c>
      <c r="T112" s="37">
        <v>603.14105850699218</v>
      </c>
      <c r="U112" s="37">
        <v>665.62006593652495</v>
      </c>
      <c r="V112" s="37">
        <v>717.86616857281035</v>
      </c>
      <c r="W112" s="37">
        <v>774.14702884975668</v>
      </c>
      <c r="X112" s="37">
        <v>815.41876830708736</v>
      </c>
      <c r="Y112" s="37">
        <v>838.43724790308545</v>
      </c>
      <c r="Z112" s="37">
        <v>851.55829783942238</v>
      </c>
      <c r="AA112" s="37">
        <v>862.18014569269678</v>
      </c>
      <c r="AB112" s="37">
        <v>868.64721002002466</v>
      </c>
      <c r="AC112" s="37">
        <v>868.64721002002466</v>
      </c>
      <c r="AD112" s="37">
        <v>868.64721002002466</v>
      </c>
      <c r="AE112" s="37">
        <v>868.64721002002466</v>
      </c>
      <c r="AF112" s="37">
        <v>868.64721002002466</v>
      </c>
      <c r="AG112" s="37">
        <v>868.64721002002466</v>
      </c>
      <c r="AH112" s="37">
        <v>868.64721002002466</v>
      </c>
      <c r="AI112" s="37">
        <v>868.64721002002466</v>
      </c>
      <c r="AJ112" s="37">
        <v>868.64721002002466</v>
      </c>
      <c r="AK112" s="37">
        <v>868.64721002002466</v>
      </c>
      <c r="AL112" s="37">
        <v>868.64721002002466</v>
      </c>
      <c r="AM112" s="38">
        <v>868.64721002002466</v>
      </c>
    </row>
    <row r="113" spans="2:39">
      <c r="B113" s="680" t="s">
        <v>215</v>
      </c>
      <c r="C113" s="685" t="s">
        <v>569</v>
      </c>
      <c r="D113" s="37"/>
      <c r="E113" s="37">
        <v>173.68700000000001</v>
      </c>
      <c r="F113" s="37">
        <v>193.68700000000004</v>
      </c>
      <c r="G113" s="37">
        <v>203.01224518733596</v>
      </c>
      <c r="H113" s="37">
        <v>212.80047211890908</v>
      </c>
      <c r="I113" s="37">
        <v>222.6471552659161</v>
      </c>
      <c r="J113" s="37">
        <v>232.57706724993258</v>
      </c>
      <c r="K113" s="37">
        <v>242.61205489361805</v>
      </c>
      <c r="L113" s="37">
        <v>252.77166496033192</v>
      </c>
      <c r="M113" s="37">
        <v>263.07362179415446</v>
      </c>
      <c r="N113" s="37">
        <v>273.53419715470284</v>
      </c>
      <c r="O113" s="37">
        <v>284.168500344579</v>
      </c>
      <c r="P113" s="37">
        <v>294.9907085695429</v>
      </c>
      <c r="Q113" s="37">
        <v>306.01425190902336</v>
      </c>
      <c r="R113" s="37">
        <v>317.25196341490772</v>
      </c>
      <c r="S113" s="37">
        <v>328.71620213548181</v>
      </c>
      <c r="T113" s="37">
        <v>349.72538628496551</v>
      </c>
      <c r="U113" s="37">
        <v>368.9938094620635</v>
      </c>
      <c r="V113" s="37">
        <v>389.41833802978732</v>
      </c>
      <c r="W113" s="37">
        <v>407.46000493127667</v>
      </c>
      <c r="X113" s="37">
        <v>426.40375517784059</v>
      </c>
      <c r="Y113" s="37">
        <v>442.31650538495421</v>
      </c>
      <c r="Z113" s="37">
        <v>454.72845054650287</v>
      </c>
      <c r="AA113" s="37">
        <v>465.38203681016546</v>
      </c>
      <c r="AB113" s="37">
        <v>470.84199977029243</v>
      </c>
      <c r="AC113" s="37">
        <v>471.94764226971813</v>
      </c>
      <c r="AD113" s="37">
        <v>479.56136504412746</v>
      </c>
      <c r="AE113" s="37">
        <v>487.17508781853678</v>
      </c>
      <c r="AF113" s="37">
        <v>494.78881059294611</v>
      </c>
      <c r="AG113" s="37">
        <v>502.40253336735549</v>
      </c>
      <c r="AH113" s="37">
        <v>510.01625614176481</v>
      </c>
      <c r="AI113" s="37">
        <v>517.62997891617397</v>
      </c>
      <c r="AJ113" s="37">
        <v>525.24370169058341</v>
      </c>
      <c r="AK113" s="37">
        <v>532.85742446499262</v>
      </c>
      <c r="AL113" s="37">
        <v>540.47114723940206</v>
      </c>
      <c r="AM113" s="38">
        <v>548.08487001381127</v>
      </c>
    </row>
    <row r="114" spans="2:39">
      <c r="B114" s="680" t="s">
        <v>129</v>
      </c>
      <c r="C114" s="685" t="s">
        <v>570</v>
      </c>
      <c r="D114" s="37"/>
      <c r="E114" s="37">
        <v>57.25</v>
      </c>
      <c r="F114" s="37">
        <v>57.25</v>
      </c>
      <c r="G114" s="37">
        <v>57.25</v>
      </c>
      <c r="H114" s="37">
        <v>57.25</v>
      </c>
      <c r="I114" s="37">
        <v>57.25</v>
      </c>
      <c r="J114" s="37">
        <v>57.25</v>
      </c>
      <c r="K114" s="37">
        <v>57.25</v>
      </c>
      <c r="L114" s="37">
        <v>57.25</v>
      </c>
      <c r="M114" s="37">
        <v>57.25</v>
      </c>
      <c r="N114" s="37">
        <v>57.25</v>
      </c>
      <c r="O114" s="37">
        <v>57.25</v>
      </c>
      <c r="P114" s="37">
        <v>57.25</v>
      </c>
      <c r="Q114" s="37">
        <v>57.25</v>
      </c>
      <c r="R114" s="37">
        <v>57.25</v>
      </c>
      <c r="S114" s="37">
        <v>57.25</v>
      </c>
      <c r="T114" s="37">
        <v>57.25</v>
      </c>
      <c r="U114" s="37">
        <v>57.25</v>
      </c>
      <c r="V114" s="37">
        <v>57.25</v>
      </c>
      <c r="W114" s="37">
        <v>57.25</v>
      </c>
      <c r="X114" s="37">
        <v>57.25</v>
      </c>
      <c r="Y114" s="37">
        <v>57.25</v>
      </c>
      <c r="Z114" s="37">
        <v>57.25</v>
      </c>
      <c r="AA114" s="37">
        <v>57.25</v>
      </c>
      <c r="AB114" s="37">
        <v>57.25</v>
      </c>
      <c r="AC114" s="37">
        <v>57.25</v>
      </c>
      <c r="AD114" s="37">
        <v>57.25</v>
      </c>
      <c r="AE114" s="37">
        <v>57.25</v>
      </c>
      <c r="AF114" s="37">
        <v>57.25</v>
      </c>
      <c r="AG114" s="37">
        <v>57.25</v>
      </c>
      <c r="AH114" s="37">
        <v>57.25</v>
      </c>
      <c r="AI114" s="37">
        <v>57.25</v>
      </c>
      <c r="AJ114" s="37">
        <v>57.25</v>
      </c>
      <c r="AK114" s="37">
        <v>57.25</v>
      </c>
      <c r="AL114" s="37">
        <v>57.25</v>
      </c>
      <c r="AM114" s="38">
        <v>57.25</v>
      </c>
    </row>
    <row r="115" spans="2:39">
      <c r="B115" s="680" t="s">
        <v>129</v>
      </c>
      <c r="C115" s="685" t="s">
        <v>571</v>
      </c>
      <c r="D115" s="37"/>
      <c r="E115" s="37">
        <v>487.50170000000003</v>
      </c>
      <c r="F115" s="37">
        <v>709.90170000000001</v>
      </c>
      <c r="G115" s="37">
        <v>709.90170000000001</v>
      </c>
      <c r="H115" s="37">
        <v>709.90170000000001</v>
      </c>
      <c r="I115" s="37">
        <v>709.90170000000001</v>
      </c>
      <c r="J115" s="37">
        <v>669.90170000000001</v>
      </c>
      <c r="K115" s="37">
        <v>669.90170000000001</v>
      </c>
      <c r="L115" s="37">
        <v>628.40170000000001</v>
      </c>
      <c r="M115" s="37">
        <v>628.40170000000001</v>
      </c>
      <c r="N115" s="37">
        <v>628.40170000000001</v>
      </c>
      <c r="O115" s="37">
        <v>628.40170000000001</v>
      </c>
      <c r="P115" s="37">
        <v>628.40170000000001</v>
      </c>
      <c r="Q115" s="37">
        <v>593.18169999999998</v>
      </c>
      <c r="R115" s="37">
        <v>593.18169999999998</v>
      </c>
      <c r="S115" s="37">
        <v>593.18169999999998</v>
      </c>
      <c r="T115" s="37">
        <v>593.18169999999998</v>
      </c>
      <c r="U115" s="37">
        <v>593.18169999999998</v>
      </c>
      <c r="V115" s="37">
        <v>551.58169999999996</v>
      </c>
      <c r="W115" s="37">
        <v>551.58169999999996</v>
      </c>
      <c r="X115" s="37">
        <v>520.58169999999996</v>
      </c>
      <c r="Y115" s="37">
        <v>520.58169999999996</v>
      </c>
      <c r="Z115" s="37">
        <v>520.58169999999996</v>
      </c>
      <c r="AA115" s="37">
        <v>520.58169999999996</v>
      </c>
      <c r="AB115" s="37">
        <v>520.58169999999996</v>
      </c>
      <c r="AC115" s="37">
        <v>520.58169999999996</v>
      </c>
      <c r="AD115" s="37">
        <v>520.58169999999996</v>
      </c>
      <c r="AE115" s="37">
        <v>520.58169999999996</v>
      </c>
      <c r="AF115" s="37">
        <v>520.58169999999996</v>
      </c>
      <c r="AG115" s="37">
        <v>520.58169999999996</v>
      </c>
      <c r="AH115" s="37">
        <v>520.58169999999996</v>
      </c>
      <c r="AI115" s="37">
        <v>520.58169999999996</v>
      </c>
      <c r="AJ115" s="37">
        <v>520.58169999999996</v>
      </c>
      <c r="AK115" s="37">
        <v>520.58169999999996</v>
      </c>
      <c r="AL115" s="37">
        <v>520.58169999999996</v>
      </c>
      <c r="AM115" s="38">
        <v>520.58169999999996</v>
      </c>
    </row>
    <row r="116" spans="2:39">
      <c r="B116" s="680" t="s">
        <v>134</v>
      </c>
      <c r="C116" s="685" t="s">
        <v>134</v>
      </c>
      <c r="D116" s="37"/>
      <c r="E116" s="37">
        <v>366.23699999999991</v>
      </c>
      <c r="F116" s="37">
        <v>366.23699999999991</v>
      </c>
      <c r="G116" s="37">
        <v>366.23699999999991</v>
      </c>
      <c r="H116" s="37">
        <v>366.23699999999991</v>
      </c>
      <c r="I116" s="37">
        <v>366.23699999999991</v>
      </c>
      <c r="J116" s="37">
        <v>366.23699999999991</v>
      </c>
      <c r="K116" s="37">
        <v>366.23699999999991</v>
      </c>
      <c r="L116" s="37">
        <v>366.23699999999991</v>
      </c>
      <c r="M116" s="37">
        <v>366.23699999999991</v>
      </c>
      <c r="N116" s="37">
        <v>366.23699999999991</v>
      </c>
      <c r="O116" s="37">
        <v>366.23699999999991</v>
      </c>
      <c r="P116" s="37">
        <v>366.23699999999991</v>
      </c>
      <c r="Q116" s="37">
        <v>366.23699999999991</v>
      </c>
      <c r="R116" s="37">
        <v>366.23699999999991</v>
      </c>
      <c r="S116" s="37">
        <v>366.23699999999991</v>
      </c>
      <c r="T116" s="37">
        <v>366.23699999999991</v>
      </c>
      <c r="U116" s="37">
        <v>366.23699999999991</v>
      </c>
      <c r="V116" s="37">
        <v>366.23699999999991</v>
      </c>
      <c r="W116" s="37">
        <v>366.23699999999991</v>
      </c>
      <c r="X116" s="37">
        <v>366.23699999999991</v>
      </c>
      <c r="Y116" s="37">
        <v>366.23699999999991</v>
      </c>
      <c r="Z116" s="37">
        <v>366.23699999999991</v>
      </c>
      <c r="AA116" s="37">
        <v>366.23699999999991</v>
      </c>
      <c r="AB116" s="37">
        <v>366.23699999999991</v>
      </c>
      <c r="AC116" s="37">
        <v>366.23699999999991</v>
      </c>
      <c r="AD116" s="37">
        <v>366.23699999999991</v>
      </c>
      <c r="AE116" s="37">
        <v>366.23699999999991</v>
      </c>
      <c r="AF116" s="37">
        <v>366.23699999999991</v>
      </c>
      <c r="AG116" s="37">
        <v>366.23699999999991</v>
      </c>
      <c r="AH116" s="37">
        <v>366.23699999999991</v>
      </c>
      <c r="AI116" s="37">
        <v>366.23699999999991</v>
      </c>
      <c r="AJ116" s="37">
        <v>366.23699999999991</v>
      </c>
      <c r="AK116" s="37">
        <v>366.23699999999991</v>
      </c>
      <c r="AL116" s="37">
        <v>366.23699999999991</v>
      </c>
      <c r="AM116" s="38">
        <v>366.23699999999991</v>
      </c>
    </row>
    <row r="117" spans="2:39">
      <c r="B117" s="680" t="s">
        <v>215</v>
      </c>
      <c r="C117" s="685" t="s">
        <v>572</v>
      </c>
      <c r="D117" s="37"/>
      <c r="E117" s="37">
        <v>1074.3973000000001</v>
      </c>
      <c r="F117" s="37">
        <v>1074.3973000000001</v>
      </c>
      <c r="G117" s="37">
        <v>1074.3973000000001</v>
      </c>
      <c r="H117" s="37">
        <v>1059.4885267768241</v>
      </c>
      <c r="I117" s="37">
        <v>1041.8799703478826</v>
      </c>
      <c r="J117" s="37">
        <v>1022.0666167529055</v>
      </c>
      <c r="K117" s="37">
        <v>1000.4735738913862</v>
      </c>
      <c r="L117" s="37">
        <v>977.46634099388086</v>
      </c>
      <c r="M117" s="37">
        <v>953.35936859513549</v>
      </c>
      <c r="N117" s="37">
        <v>928.42323659296028</v>
      </c>
      <c r="O117" s="37">
        <v>902.89070671123272</v>
      </c>
      <c r="P117" s="37">
        <v>854.38958397581814</v>
      </c>
      <c r="Q117" s="37">
        <v>807.54958203749129</v>
      </c>
      <c r="R117" s="37">
        <v>762.46369072671871</v>
      </c>
      <c r="S117" s="37">
        <v>719.19189605274244</v>
      </c>
      <c r="T117" s="37">
        <v>677.76708744195878</v>
      </c>
      <c r="U117" s="37">
        <v>621.25584132089887</v>
      </c>
      <c r="V117" s="37">
        <v>569.00927376057768</v>
      </c>
      <c r="W117" s="37">
        <v>520.77738741417056</v>
      </c>
      <c r="X117" s="37">
        <v>476.31178101790618</v>
      </c>
      <c r="Y117" s="37">
        <v>435.36875086762728</v>
      </c>
      <c r="Z117" s="37">
        <v>397.71160058312813</v>
      </c>
      <c r="AA117" s="37">
        <v>363.11231429069409</v>
      </c>
      <c r="AB117" s="37">
        <v>331.35271996768472</v>
      </c>
      <c r="AC117" s="37">
        <v>302.22524649620686</v>
      </c>
      <c r="AD117" s="37">
        <v>278.55561144933552</v>
      </c>
      <c r="AE117" s="37">
        <v>259.41701240891837</v>
      </c>
      <c r="AF117" s="37">
        <v>244.09250811631199</v>
      </c>
      <c r="AG117" s="37">
        <v>232.02981147908736</v>
      </c>
      <c r="AH117" s="37">
        <v>222.80772969582745</v>
      </c>
      <c r="AI117" s="37">
        <v>212.76925758451944</v>
      </c>
      <c r="AJ117" s="37">
        <v>204.18457716711734</v>
      </c>
      <c r="AK117" s="37">
        <v>196.91043950060399</v>
      </c>
      <c r="AL117" s="37">
        <v>190.82801566809857</v>
      </c>
      <c r="AM117" s="38">
        <v>185.83971170414526</v>
      </c>
    </row>
    <row r="118" spans="2:39">
      <c r="B118" s="680" t="s">
        <v>215</v>
      </c>
      <c r="C118" s="685" t="s">
        <v>573</v>
      </c>
      <c r="D118" s="37"/>
      <c r="E118" s="37">
        <v>64.178000000000026</v>
      </c>
      <c r="F118" s="37">
        <v>66.080057351563283</v>
      </c>
      <c r="G118" s="37">
        <v>68.022880075708684</v>
      </c>
      <c r="H118" s="37">
        <v>68.987917267221846</v>
      </c>
      <c r="I118" s="37">
        <v>69.953197066114157</v>
      </c>
      <c r="J118" s="37">
        <v>70.919516695084567</v>
      </c>
      <c r="K118" s="37">
        <v>71.887588010073642</v>
      </c>
      <c r="L118" s="37">
        <v>72.858050751044132</v>
      </c>
      <c r="M118" s="37">
        <v>73.831483358350468</v>
      </c>
      <c r="N118" s="37">
        <v>74.439254454515762</v>
      </c>
      <c r="O118" s="37">
        <v>75.043123134596328</v>
      </c>
      <c r="P118" s="37">
        <v>75.043123134596328</v>
      </c>
      <c r="Q118" s="37">
        <v>75.043123134596328</v>
      </c>
      <c r="R118" s="37">
        <v>75.043123134596328</v>
      </c>
      <c r="S118" s="37">
        <v>75.043123134596328</v>
      </c>
      <c r="T118" s="37">
        <v>75.043123134596328</v>
      </c>
      <c r="U118" s="37">
        <v>75.043123134596328</v>
      </c>
      <c r="V118" s="37">
        <v>75.043123134596328</v>
      </c>
      <c r="W118" s="37">
        <v>75.043123134596328</v>
      </c>
      <c r="X118" s="37">
        <v>75.043123134596328</v>
      </c>
      <c r="Y118" s="37">
        <v>75.043123134596328</v>
      </c>
      <c r="Z118" s="37">
        <v>75.043123134596328</v>
      </c>
      <c r="AA118" s="37">
        <v>75.043123134596328</v>
      </c>
      <c r="AB118" s="37">
        <v>75.043123134596328</v>
      </c>
      <c r="AC118" s="37">
        <v>75.043123134596328</v>
      </c>
      <c r="AD118" s="37">
        <v>75.043123134596328</v>
      </c>
      <c r="AE118" s="37">
        <v>75.043123134596328</v>
      </c>
      <c r="AF118" s="37">
        <v>75.043123134596328</v>
      </c>
      <c r="AG118" s="37">
        <v>75.043123134596328</v>
      </c>
      <c r="AH118" s="37">
        <v>75.043123134596328</v>
      </c>
      <c r="AI118" s="37">
        <v>75.043123134596328</v>
      </c>
      <c r="AJ118" s="37">
        <v>75.043123134596328</v>
      </c>
      <c r="AK118" s="37">
        <v>75.043123134596328</v>
      </c>
      <c r="AL118" s="37">
        <v>75.043123134596328</v>
      </c>
      <c r="AM118" s="38">
        <v>75.043123134596328</v>
      </c>
    </row>
    <row r="119" spans="2:39">
      <c r="B119" s="680" t="s">
        <v>136</v>
      </c>
      <c r="C119" s="685" t="s">
        <v>574</v>
      </c>
      <c r="D119" s="37"/>
      <c r="E119" s="37">
        <v>4</v>
      </c>
      <c r="F119" s="37">
        <v>10.5</v>
      </c>
      <c r="G119" s="37">
        <v>10.5</v>
      </c>
      <c r="H119" s="37">
        <v>10.5</v>
      </c>
      <c r="I119" s="37">
        <v>10.5</v>
      </c>
      <c r="J119" s="37">
        <v>10.5</v>
      </c>
      <c r="K119" s="37">
        <v>10.5</v>
      </c>
      <c r="L119" s="37">
        <v>10.5</v>
      </c>
      <c r="M119" s="37">
        <v>10.5</v>
      </c>
      <c r="N119" s="37">
        <v>10.5</v>
      </c>
      <c r="O119" s="37">
        <v>10.5</v>
      </c>
      <c r="P119" s="37">
        <v>10.5</v>
      </c>
      <c r="Q119" s="37">
        <v>10.5</v>
      </c>
      <c r="R119" s="37">
        <v>10.5</v>
      </c>
      <c r="S119" s="37">
        <v>10.5</v>
      </c>
      <c r="T119" s="37">
        <v>10.5</v>
      </c>
      <c r="U119" s="37">
        <v>10.5</v>
      </c>
      <c r="V119" s="37">
        <v>10.5</v>
      </c>
      <c r="W119" s="37">
        <v>10.5</v>
      </c>
      <c r="X119" s="37">
        <v>10.5</v>
      </c>
      <c r="Y119" s="37">
        <v>10.5</v>
      </c>
      <c r="Z119" s="37">
        <v>10.5</v>
      </c>
      <c r="AA119" s="37">
        <v>10.5</v>
      </c>
      <c r="AB119" s="37">
        <v>10.5</v>
      </c>
      <c r="AC119" s="37">
        <v>10.5</v>
      </c>
      <c r="AD119" s="37">
        <v>10.5</v>
      </c>
      <c r="AE119" s="37">
        <v>10.5</v>
      </c>
      <c r="AF119" s="37">
        <v>10.5</v>
      </c>
      <c r="AG119" s="37">
        <v>10.5</v>
      </c>
      <c r="AH119" s="37">
        <v>10.5</v>
      </c>
      <c r="AI119" s="37">
        <v>10.5</v>
      </c>
      <c r="AJ119" s="37">
        <v>10.5</v>
      </c>
      <c r="AK119" s="37">
        <v>10.5</v>
      </c>
      <c r="AL119" s="37">
        <v>10.5</v>
      </c>
      <c r="AM119" s="38">
        <v>10.5</v>
      </c>
    </row>
    <row r="120" spans="2:39">
      <c r="B120" s="680" t="s">
        <v>215</v>
      </c>
      <c r="C120" s="685" t="s">
        <v>575</v>
      </c>
      <c r="D120" s="37"/>
      <c r="E120" s="37">
        <v>700.04999999999984</v>
      </c>
      <c r="F120" s="37">
        <v>704.81972434309569</v>
      </c>
      <c r="G120" s="37">
        <v>708.77150475547148</v>
      </c>
      <c r="H120" s="37">
        <v>743.98430667756156</v>
      </c>
      <c r="I120" s="37">
        <v>772.24161388868151</v>
      </c>
      <c r="J120" s="37">
        <v>850.88203434054265</v>
      </c>
      <c r="K120" s="37">
        <v>852.52020274003439</v>
      </c>
      <c r="L120" s="37">
        <v>853.55654294080205</v>
      </c>
      <c r="M120" s="37">
        <v>854.04207885787844</v>
      </c>
      <c r="N120" s="37">
        <v>854.02260254239843</v>
      </c>
      <c r="O120" s="37">
        <v>853.539362572252</v>
      </c>
      <c r="P120" s="37">
        <v>852.62964175013701</v>
      </c>
      <c r="Q120" s="37">
        <v>851.32724492806165</v>
      </c>
      <c r="R120" s="37">
        <v>849.66291333309539</v>
      </c>
      <c r="S120" s="37">
        <v>847.66467837919356</v>
      </c>
      <c r="T120" s="37">
        <v>845.35816534060393</v>
      </c>
      <c r="U120" s="37">
        <v>842.76685523685683</v>
      </c>
      <c r="V120" s="37">
        <v>839.91231169447281</v>
      </c>
      <c r="W120" s="37">
        <v>836.81437830118114</v>
      </c>
      <c r="X120" s="37">
        <v>833.49135097662077</v>
      </c>
      <c r="Y120" s="37">
        <v>829.9601290909186</v>
      </c>
      <c r="Z120" s="37">
        <v>826.23634842518243</v>
      </c>
      <c r="AA120" s="37">
        <v>822.33449855238996</v>
      </c>
      <c r="AB120" s="37">
        <v>818.26802679776119</v>
      </c>
      <c r="AC120" s="37">
        <v>814.04943059472998</v>
      </c>
      <c r="AD120" s="37">
        <v>809.69033977073275</v>
      </c>
      <c r="AE120" s="37">
        <v>805.20159006420067</v>
      </c>
      <c r="AF120" s="37">
        <v>800.59328898097806</v>
      </c>
      <c r="AG120" s="37">
        <v>795.87487493741367</v>
      </c>
      <c r="AH120" s="37">
        <v>791.05517050266894</v>
      </c>
      <c r="AI120" s="37">
        <v>786.14243043962244</v>
      </c>
      <c r="AJ120" s="37">
        <v>781.14438514830454</v>
      </c>
      <c r="AK120" s="37">
        <v>776.06828003501505</v>
      </c>
      <c r="AL120" s="37">
        <v>770.92091126165565</v>
      </c>
      <c r="AM120" s="38">
        <v>765.70865827133184</v>
      </c>
    </row>
    <row r="121" spans="2:39">
      <c r="B121" s="680" t="s">
        <v>136</v>
      </c>
      <c r="C121" s="685" t="s">
        <v>576</v>
      </c>
      <c r="D121" s="37"/>
      <c r="E121" s="37">
        <v>37</v>
      </c>
      <c r="F121" s="37">
        <v>37</v>
      </c>
      <c r="G121" s="37">
        <v>37</v>
      </c>
      <c r="H121" s="37">
        <v>37</v>
      </c>
      <c r="I121" s="37">
        <v>37</v>
      </c>
      <c r="J121" s="37">
        <v>37</v>
      </c>
      <c r="K121" s="37">
        <v>37</v>
      </c>
      <c r="L121" s="37">
        <v>37</v>
      </c>
      <c r="M121" s="37">
        <v>37</v>
      </c>
      <c r="N121" s="37">
        <v>37</v>
      </c>
      <c r="O121" s="37">
        <v>37</v>
      </c>
      <c r="P121" s="37">
        <v>37</v>
      </c>
      <c r="Q121" s="37">
        <v>37</v>
      </c>
      <c r="R121" s="37">
        <v>37</v>
      </c>
      <c r="S121" s="37">
        <v>37</v>
      </c>
      <c r="T121" s="37">
        <v>37</v>
      </c>
      <c r="U121" s="37">
        <v>37</v>
      </c>
      <c r="V121" s="37">
        <v>37</v>
      </c>
      <c r="W121" s="37">
        <v>37</v>
      </c>
      <c r="X121" s="37">
        <v>37</v>
      </c>
      <c r="Y121" s="37">
        <v>37</v>
      </c>
      <c r="Z121" s="37">
        <v>37</v>
      </c>
      <c r="AA121" s="37">
        <v>37</v>
      </c>
      <c r="AB121" s="37">
        <v>37</v>
      </c>
      <c r="AC121" s="37">
        <v>37</v>
      </c>
      <c r="AD121" s="37">
        <v>37</v>
      </c>
      <c r="AE121" s="37">
        <v>37</v>
      </c>
      <c r="AF121" s="37">
        <v>37</v>
      </c>
      <c r="AG121" s="37">
        <v>37</v>
      </c>
      <c r="AH121" s="37">
        <v>37</v>
      </c>
      <c r="AI121" s="37">
        <v>37</v>
      </c>
      <c r="AJ121" s="37">
        <v>37</v>
      </c>
      <c r="AK121" s="37">
        <v>37</v>
      </c>
      <c r="AL121" s="37">
        <v>37</v>
      </c>
      <c r="AM121" s="38">
        <v>37</v>
      </c>
    </row>
    <row r="122" spans="2:39">
      <c r="B122" s="680" t="s">
        <v>140</v>
      </c>
      <c r="C122" s="685" t="s">
        <v>140</v>
      </c>
      <c r="D122" s="37"/>
      <c r="E122" s="37">
        <v>7816.5293858964915</v>
      </c>
      <c r="F122" s="37">
        <v>8416.5293858964906</v>
      </c>
      <c r="G122" s="37">
        <v>8716.5293858964906</v>
      </c>
      <c r="H122" s="37">
        <v>8914.5293858964887</v>
      </c>
      <c r="I122" s="37">
        <v>9064.5293858964906</v>
      </c>
      <c r="J122" s="37">
        <v>9214.5293858964906</v>
      </c>
      <c r="K122" s="37">
        <v>9363.7593858964883</v>
      </c>
      <c r="L122" s="37">
        <v>9563.5293858964887</v>
      </c>
      <c r="M122" s="37">
        <v>9787.66938589649</v>
      </c>
      <c r="N122" s="37">
        <v>9987.6693858964882</v>
      </c>
      <c r="O122" s="37">
        <v>10136.84938589649</v>
      </c>
      <c r="P122" s="37">
        <v>10236.319385896488</v>
      </c>
      <c r="Q122" s="37">
        <v>10336.139385896488</v>
      </c>
      <c r="R122" s="37">
        <v>10353.81938589649</v>
      </c>
      <c r="S122" s="37">
        <v>10302.050288967008</v>
      </c>
      <c r="T122" s="37">
        <v>10240.237987233206</v>
      </c>
      <c r="U122" s="37">
        <v>10168.556321322574</v>
      </c>
      <c r="V122" s="37">
        <v>10087.207870751994</v>
      </c>
      <c r="W122" s="37">
        <v>9996.4229999152267</v>
      </c>
      <c r="X122" s="37">
        <v>9846.4766549164979</v>
      </c>
      <c r="Y122" s="37">
        <v>9649.5471218181665</v>
      </c>
      <c r="Z122" s="37">
        <v>9360.0607081636208</v>
      </c>
      <c r="AA122" s="37">
        <v>8985.6582798370782</v>
      </c>
      <c r="AB122" s="37">
        <v>8536.3753658452242</v>
      </c>
      <c r="AC122" s="37">
        <v>7938.8290902360577</v>
      </c>
      <c r="AD122" s="37">
        <v>7383.1110539195333</v>
      </c>
      <c r="AE122" s="37">
        <v>7013.9555012235578</v>
      </c>
      <c r="AF122" s="37">
        <v>6733.3972811746153</v>
      </c>
      <c r="AG122" s="37">
        <v>6531.3953627393767</v>
      </c>
      <c r="AH122" s="37">
        <v>6400.7674554845889</v>
      </c>
      <c r="AI122" s="37">
        <v>6272.7521063748973</v>
      </c>
      <c r="AJ122" s="37">
        <v>6147.2970642473992</v>
      </c>
      <c r="AK122" s="37">
        <v>6024.351122962451</v>
      </c>
      <c r="AL122" s="37">
        <v>5964.1076117328257</v>
      </c>
      <c r="AM122" s="38">
        <v>5904.4665356154983</v>
      </c>
    </row>
    <row r="123" spans="2:39">
      <c r="B123" s="680" t="s">
        <v>139</v>
      </c>
      <c r="C123" s="685" t="s">
        <v>577</v>
      </c>
      <c r="D123" s="37"/>
      <c r="E123" s="37">
        <v>4275.0990000000002</v>
      </c>
      <c r="F123" s="37">
        <v>4623.3490000000002</v>
      </c>
      <c r="G123" s="37">
        <v>4781.0990000000002</v>
      </c>
      <c r="H123" s="37">
        <v>4884.4990000000007</v>
      </c>
      <c r="I123" s="37">
        <v>4857.9990000000007</v>
      </c>
      <c r="J123" s="37">
        <v>4823.3990000000013</v>
      </c>
      <c r="K123" s="37">
        <v>4813.1990000000014</v>
      </c>
      <c r="L123" s="37">
        <v>4824.065380870079</v>
      </c>
      <c r="M123" s="37">
        <v>4835.4877330587269</v>
      </c>
      <c r="N123" s="37">
        <v>4829.5530875842196</v>
      </c>
      <c r="O123" s="37">
        <v>4839.1416798827559</v>
      </c>
      <c r="P123" s="37">
        <v>4840.8807417540302</v>
      </c>
      <c r="Q123" s="37">
        <v>4845.7851853709735</v>
      </c>
      <c r="R123" s="37">
        <v>4841.8394530665082</v>
      </c>
      <c r="S123" s="37">
        <v>4802.3136095431673</v>
      </c>
      <c r="T123" s="37">
        <v>4735.0850309793914</v>
      </c>
      <c r="U123" s="37">
        <v>4679.1165984668878</v>
      </c>
      <c r="V123" s="37">
        <v>4563.0283333658881</v>
      </c>
      <c r="W123" s="37">
        <v>4453.789590110252</v>
      </c>
      <c r="X123" s="37">
        <v>4380.1260827949345</v>
      </c>
      <c r="Y123" s="37">
        <v>4322.4935048291172</v>
      </c>
      <c r="Z123" s="37">
        <v>4109.2125175498877</v>
      </c>
      <c r="AA123" s="37">
        <v>3782.1798853469272</v>
      </c>
      <c r="AB123" s="37">
        <v>3587.5109751808577</v>
      </c>
      <c r="AC123" s="37">
        <v>3488.1167366132695</v>
      </c>
      <c r="AD123" s="37">
        <v>3337.5288780051287</v>
      </c>
      <c r="AE123" s="37">
        <v>3183.1556788433645</v>
      </c>
      <c r="AF123" s="37">
        <v>3022.2924879509173</v>
      </c>
      <c r="AG123" s="37">
        <v>2851.2744926467485</v>
      </c>
      <c r="AH123" s="37">
        <v>2665.6974576500552</v>
      </c>
      <c r="AI123" s="37">
        <v>2483.2583961311302</v>
      </c>
      <c r="AJ123" s="37">
        <v>2315.401816365501</v>
      </c>
      <c r="AK123" s="37">
        <v>2155.67225780119</v>
      </c>
      <c r="AL123" s="37">
        <v>1988.0360744121156</v>
      </c>
      <c r="AM123" s="38">
        <v>1909.2236594460921</v>
      </c>
    </row>
    <row r="124" spans="2:39">
      <c r="B124" s="680" t="s">
        <v>138</v>
      </c>
      <c r="C124" s="685" t="s">
        <v>578</v>
      </c>
      <c r="D124" s="37"/>
      <c r="E124" s="37">
        <v>742.80000000000007</v>
      </c>
      <c r="F124" s="37">
        <v>742.80000000000007</v>
      </c>
      <c r="G124" s="37">
        <v>742.80000000000007</v>
      </c>
      <c r="H124" s="37">
        <v>742.80000000000007</v>
      </c>
      <c r="I124" s="37">
        <v>742.80000000000007</v>
      </c>
      <c r="J124" s="37">
        <v>742.80000000000007</v>
      </c>
      <c r="K124" s="37">
        <v>742.80000000000007</v>
      </c>
      <c r="L124" s="37">
        <v>742.80000000000007</v>
      </c>
      <c r="M124" s="37">
        <v>742.80000000000007</v>
      </c>
      <c r="N124" s="37">
        <v>742.80000000000007</v>
      </c>
      <c r="O124" s="37">
        <v>742.80000000000007</v>
      </c>
      <c r="P124" s="37">
        <v>742.80000000000007</v>
      </c>
      <c r="Q124" s="37">
        <v>742.80000000000007</v>
      </c>
      <c r="R124" s="37">
        <v>742.80000000000007</v>
      </c>
      <c r="S124" s="37">
        <v>742.80000000000007</v>
      </c>
      <c r="T124" s="37">
        <v>742.80000000000007</v>
      </c>
      <c r="U124" s="37">
        <v>742.80000000000007</v>
      </c>
      <c r="V124" s="37">
        <v>742.80000000000007</v>
      </c>
      <c r="W124" s="37">
        <v>742.80000000000007</v>
      </c>
      <c r="X124" s="37">
        <v>742.80000000000007</v>
      </c>
      <c r="Y124" s="37">
        <v>742.80000000000007</v>
      </c>
      <c r="Z124" s="37">
        <v>742.80000000000007</v>
      </c>
      <c r="AA124" s="37">
        <v>742.80000000000007</v>
      </c>
      <c r="AB124" s="37">
        <v>742.80000000000007</v>
      </c>
      <c r="AC124" s="37">
        <v>742.80000000000007</v>
      </c>
      <c r="AD124" s="37">
        <v>742.80000000000007</v>
      </c>
      <c r="AE124" s="37">
        <v>742.80000000000007</v>
      </c>
      <c r="AF124" s="37">
        <v>742.80000000000007</v>
      </c>
      <c r="AG124" s="37">
        <v>742.80000000000007</v>
      </c>
      <c r="AH124" s="37">
        <v>742.80000000000007</v>
      </c>
      <c r="AI124" s="37">
        <v>742.80000000000007</v>
      </c>
      <c r="AJ124" s="37">
        <v>742.80000000000007</v>
      </c>
      <c r="AK124" s="37">
        <v>742.80000000000007</v>
      </c>
      <c r="AL124" s="37">
        <v>742.80000000000007</v>
      </c>
      <c r="AM124" s="38">
        <v>742.80000000000007</v>
      </c>
    </row>
    <row r="125" spans="2:39">
      <c r="B125" s="680" t="s">
        <v>124</v>
      </c>
      <c r="C125" s="685" t="s">
        <v>579</v>
      </c>
      <c r="D125" s="37"/>
      <c r="E125" s="37">
        <v>812.82600000000002</v>
      </c>
      <c r="F125" s="37">
        <v>879.78099999999984</v>
      </c>
      <c r="G125" s="37">
        <v>1255.721</v>
      </c>
      <c r="H125" s="37">
        <v>2415.8560000000002</v>
      </c>
      <c r="I125" s="37">
        <v>2798.355</v>
      </c>
      <c r="J125" s="37">
        <v>2798.355</v>
      </c>
      <c r="K125" s="37">
        <v>2798.355</v>
      </c>
      <c r="L125" s="37">
        <v>2798.355</v>
      </c>
      <c r="M125" s="37">
        <v>2798.355</v>
      </c>
      <c r="N125" s="37">
        <v>2798.355</v>
      </c>
      <c r="O125" s="37">
        <v>2798.355</v>
      </c>
      <c r="P125" s="37">
        <v>2798.355</v>
      </c>
      <c r="Q125" s="37">
        <v>2798.355</v>
      </c>
      <c r="R125" s="37">
        <v>2793.5050000000001</v>
      </c>
      <c r="S125" s="37">
        <v>2792.9070000000002</v>
      </c>
      <c r="T125" s="37">
        <v>2792.0589999999997</v>
      </c>
      <c r="U125" s="37">
        <v>2783.3589999999999</v>
      </c>
      <c r="V125" s="37">
        <v>2731.3589999999999</v>
      </c>
      <c r="W125" s="37">
        <v>2654.7190000000001</v>
      </c>
      <c r="X125" s="37">
        <v>2275.2200000000003</v>
      </c>
      <c r="Y125" s="37">
        <v>2271.2200000000003</v>
      </c>
      <c r="Z125" s="37">
        <v>2271.2200000000003</v>
      </c>
      <c r="AA125" s="37">
        <v>2271.2200000000003</v>
      </c>
      <c r="AB125" s="37">
        <v>2271.2200000000003</v>
      </c>
      <c r="AC125" s="37">
        <v>2271.2200000000003</v>
      </c>
      <c r="AD125" s="37">
        <v>2271.2150000000001</v>
      </c>
      <c r="AE125" s="37">
        <v>2271.1149999999998</v>
      </c>
      <c r="AF125" s="37">
        <v>2271.1149999999998</v>
      </c>
      <c r="AG125" s="37">
        <v>2271.1149999999998</v>
      </c>
      <c r="AH125" s="37">
        <v>2271.1149999999998</v>
      </c>
      <c r="AI125" s="37">
        <v>2271.1149999999998</v>
      </c>
      <c r="AJ125" s="37">
        <v>2271.1149999999998</v>
      </c>
      <c r="AK125" s="37">
        <v>2271.1149999999998</v>
      </c>
      <c r="AL125" s="37">
        <v>2271.1149999999998</v>
      </c>
      <c r="AM125" s="38">
        <v>2271.1149999999998</v>
      </c>
    </row>
    <row r="126" spans="2:39">
      <c r="B126" s="680" t="s">
        <v>124</v>
      </c>
      <c r="C126" s="685" t="s">
        <v>580</v>
      </c>
      <c r="D126" s="37"/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7">
        <v>0</v>
      </c>
      <c r="M126" s="37">
        <v>0</v>
      </c>
      <c r="N126" s="37">
        <v>0</v>
      </c>
      <c r="O126" s="37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0</v>
      </c>
      <c r="V126" s="37">
        <v>0</v>
      </c>
      <c r="W126" s="37">
        <v>0</v>
      </c>
      <c r="X126" s="37">
        <v>0</v>
      </c>
      <c r="Y126" s="37">
        <v>0</v>
      </c>
      <c r="Z126" s="37">
        <v>0</v>
      </c>
      <c r="AA126" s="37">
        <v>0</v>
      </c>
      <c r="AB126" s="37">
        <v>0</v>
      </c>
      <c r="AC126" s="37">
        <v>0</v>
      </c>
      <c r="AD126" s="37">
        <v>0</v>
      </c>
      <c r="AE126" s="37">
        <v>0</v>
      </c>
      <c r="AF126" s="37">
        <v>0</v>
      </c>
      <c r="AG126" s="37">
        <v>0</v>
      </c>
      <c r="AH126" s="37">
        <v>0</v>
      </c>
      <c r="AI126" s="37">
        <v>0</v>
      </c>
      <c r="AJ126" s="37">
        <v>0</v>
      </c>
      <c r="AK126" s="37">
        <v>0</v>
      </c>
      <c r="AL126" s="37">
        <v>0</v>
      </c>
      <c r="AM126" s="38">
        <v>0</v>
      </c>
    </row>
    <row r="127" spans="2:39">
      <c r="B127" s="680" t="s">
        <v>124</v>
      </c>
      <c r="C127" s="685" t="s">
        <v>581</v>
      </c>
      <c r="D127" s="37"/>
      <c r="E127" s="37">
        <v>5.35</v>
      </c>
      <c r="F127" s="37">
        <v>5.35</v>
      </c>
      <c r="G127" s="37">
        <v>5.35</v>
      </c>
      <c r="H127" s="37">
        <v>5.35</v>
      </c>
      <c r="I127" s="37">
        <v>5.35</v>
      </c>
      <c r="J127" s="37">
        <v>5.35</v>
      </c>
      <c r="K127" s="37">
        <v>5.35</v>
      </c>
      <c r="L127" s="37">
        <v>5.35</v>
      </c>
      <c r="M127" s="37">
        <v>5.35</v>
      </c>
      <c r="N127" s="37">
        <v>5.35</v>
      </c>
      <c r="O127" s="37">
        <v>5.35</v>
      </c>
      <c r="P127" s="37">
        <v>5.35</v>
      </c>
      <c r="Q127" s="37">
        <v>5.35</v>
      </c>
      <c r="R127" s="37">
        <v>5.35</v>
      </c>
      <c r="S127" s="37">
        <v>5.35</v>
      </c>
      <c r="T127" s="37">
        <v>5.35</v>
      </c>
      <c r="U127" s="37">
        <v>5.35</v>
      </c>
      <c r="V127" s="37">
        <v>5.35</v>
      </c>
      <c r="W127" s="37">
        <v>5.35</v>
      </c>
      <c r="X127" s="37">
        <v>5.35</v>
      </c>
      <c r="Y127" s="37">
        <v>5.35</v>
      </c>
      <c r="Z127" s="37">
        <v>5.35</v>
      </c>
      <c r="AA127" s="37">
        <v>5.35</v>
      </c>
      <c r="AB127" s="37">
        <v>5.35</v>
      </c>
      <c r="AC127" s="37">
        <v>5.35</v>
      </c>
      <c r="AD127" s="37">
        <v>5.35</v>
      </c>
      <c r="AE127" s="37">
        <v>5.35</v>
      </c>
      <c r="AF127" s="37">
        <v>5.35</v>
      </c>
      <c r="AG127" s="37">
        <v>5.35</v>
      </c>
      <c r="AH127" s="37">
        <v>5.35</v>
      </c>
      <c r="AI127" s="37">
        <v>5.35</v>
      </c>
      <c r="AJ127" s="37">
        <v>5.35</v>
      </c>
      <c r="AK127" s="37">
        <v>5.35</v>
      </c>
      <c r="AL127" s="37">
        <v>5.35</v>
      </c>
      <c r="AM127" s="38">
        <v>5.35</v>
      </c>
    </row>
    <row r="128" spans="2:39">
      <c r="B128" s="680" t="s">
        <v>124</v>
      </c>
      <c r="C128" s="685" t="s">
        <v>582</v>
      </c>
      <c r="D128" s="37"/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7">
        <v>0</v>
      </c>
      <c r="M128" s="37">
        <v>0</v>
      </c>
      <c r="N128" s="37">
        <v>49.9</v>
      </c>
      <c r="O128" s="37">
        <v>49.9</v>
      </c>
      <c r="P128" s="37">
        <v>49.9</v>
      </c>
      <c r="Q128" s="37">
        <v>49.9</v>
      </c>
      <c r="R128" s="37">
        <v>49.9</v>
      </c>
      <c r="S128" s="37">
        <v>49.9</v>
      </c>
      <c r="T128" s="37">
        <v>49.9</v>
      </c>
      <c r="U128" s="37">
        <v>49.9</v>
      </c>
      <c r="V128" s="37">
        <v>49.9</v>
      </c>
      <c r="W128" s="37">
        <v>49.9</v>
      </c>
      <c r="X128" s="37">
        <v>49.9</v>
      </c>
      <c r="Y128" s="37">
        <v>49.9</v>
      </c>
      <c r="Z128" s="37">
        <v>49.9</v>
      </c>
      <c r="AA128" s="37">
        <v>49.9</v>
      </c>
      <c r="AB128" s="37">
        <v>49.9</v>
      </c>
      <c r="AC128" s="37">
        <v>49.9</v>
      </c>
      <c r="AD128" s="37">
        <v>49.9</v>
      </c>
      <c r="AE128" s="37">
        <v>49.9</v>
      </c>
      <c r="AF128" s="37">
        <v>49.9</v>
      </c>
      <c r="AG128" s="37">
        <v>49.9</v>
      </c>
      <c r="AH128" s="37">
        <v>49.9</v>
      </c>
      <c r="AI128" s="37">
        <v>49.9</v>
      </c>
      <c r="AJ128" s="37">
        <v>49.9</v>
      </c>
      <c r="AK128" s="37">
        <v>49.9</v>
      </c>
      <c r="AL128" s="37">
        <v>49.9</v>
      </c>
      <c r="AM128" s="38">
        <v>49.9</v>
      </c>
    </row>
    <row r="129" spans="2:39">
      <c r="B129" s="680" t="s">
        <v>215</v>
      </c>
      <c r="C129" s="685" t="s">
        <v>583</v>
      </c>
      <c r="D129" s="37"/>
      <c r="E129" s="37">
        <v>0</v>
      </c>
      <c r="F129" s="37">
        <v>3.5398933968872965</v>
      </c>
      <c r="G129" s="37">
        <v>37.927466666786053</v>
      </c>
      <c r="H129" s="37">
        <v>37.944394610899316</v>
      </c>
      <c r="I129" s="37">
        <v>40.627998820244777</v>
      </c>
      <c r="J129" s="37">
        <v>44.172005324436768</v>
      </c>
      <c r="K129" s="37">
        <v>47.638632540292939</v>
      </c>
      <c r="L129" s="37">
        <v>53.462941974010292</v>
      </c>
      <c r="M129" s="37">
        <v>60.500006284626551</v>
      </c>
      <c r="N129" s="37">
        <v>68.796159084822591</v>
      </c>
      <c r="O129" s="37">
        <v>79.236698743911802</v>
      </c>
      <c r="P129" s="37">
        <v>91.065254672850088</v>
      </c>
      <c r="Q129" s="37">
        <v>104.59516959153301</v>
      </c>
      <c r="R129" s="37">
        <v>122.54246541004335</v>
      </c>
      <c r="S129" s="37">
        <v>143.18247063820635</v>
      </c>
      <c r="T129" s="37">
        <v>163.77838894132788</v>
      </c>
      <c r="U129" s="37">
        <v>185.36290604865081</v>
      </c>
      <c r="V129" s="37">
        <v>208.51956349244358</v>
      </c>
      <c r="W129" s="37">
        <v>235.22314709873942</v>
      </c>
      <c r="X129" s="37">
        <v>259.49192687916349</v>
      </c>
      <c r="Y129" s="37">
        <v>296.69679336372275</v>
      </c>
      <c r="Z129" s="37">
        <v>315.28901889591828</v>
      </c>
      <c r="AA129" s="37">
        <v>333.96961359424137</v>
      </c>
      <c r="AB129" s="37">
        <v>352.30488205540252</v>
      </c>
      <c r="AC129" s="37">
        <v>370.96417194936845</v>
      </c>
      <c r="AD129" s="37">
        <v>390.22873775193898</v>
      </c>
      <c r="AE129" s="37">
        <v>410.83515996229704</v>
      </c>
      <c r="AF129" s="37">
        <v>433.49151712785857</v>
      </c>
      <c r="AG129" s="37">
        <v>457.41440955062075</v>
      </c>
      <c r="AH129" s="37">
        <v>484.23068605328604</v>
      </c>
      <c r="AI129" s="37">
        <v>515.51999130939032</v>
      </c>
      <c r="AJ129" s="37">
        <v>551.30493695902612</v>
      </c>
      <c r="AK129" s="37">
        <v>592.15412579400811</v>
      </c>
      <c r="AL129" s="37">
        <v>639.22952354110123</v>
      </c>
      <c r="AM129" s="38">
        <v>691.3600473941209</v>
      </c>
    </row>
    <row r="130" spans="2:39">
      <c r="B130" s="680" t="s">
        <v>129</v>
      </c>
      <c r="C130" s="685" t="s">
        <v>584</v>
      </c>
      <c r="D130" s="37"/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7">
        <v>0</v>
      </c>
      <c r="M130" s="37">
        <v>0</v>
      </c>
      <c r="N130" s="37">
        <v>0</v>
      </c>
      <c r="O130" s="37">
        <v>0</v>
      </c>
      <c r="P130" s="37">
        <v>0.22077648945854431</v>
      </c>
      <c r="Q130" s="37">
        <v>0.46403660802128355</v>
      </c>
      <c r="R130" s="37">
        <v>2.5958095496702907</v>
      </c>
      <c r="S130" s="37">
        <v>2.8609317424452869</v>
      </c>
      <c r="T130" s="37">
        <v>3.471544364549318</v>
      </c>
      <c r="U130" s="37">
        <v>4.1743749496894145</v>
      </c>
      <c r="V130" s="37">
        <v>5.1286391121108217</v>
      </c>
      <c r="W130" s="37">
        <v>6.4998391711655783</v>
      </c>
      <c r="X130" s="37">
        <v>8.1913029037289622</v>
      </c>
      <c r="Y130" s="37">
        <v>11.317871960802169</v>
      </c>
      <c r="Z130" s="37">
        <v>13.457928265340172</v>
      </c>
      <c r="AA130" s="37">
        <v>15.573811506658117</v>
      </c>
      <c r="AB130" s="37">
        <v>17.539079456234063</v>
      </c>
      <c r="AC130" s="37">
        <v>19.341211646878712</v>
      </c>
      <c r="AD130" s="37">
        <v>21.058808102723972</v>
      </c>
      <c r="AE130" s="37">
        <v>22.822290613452616</v>
      </c>
      <c r="AF130" s="37">
        <v>24.770596113276032</v>
      </c>
      <c r="AG130" s="37">
        <v>27.017279290783488</v>
      </c>
      <c r="AH130" s="37">
        <v>29.548493037844661</v>
      </c>
      <c r="AI130" s="37">
        <v>32.694275644429325</v>
      </c>
      <c r="AJ130" s="37">
        <v>36.485506744881377</v>
      </c>
      <c r="AK130" s="37">
        <v>41.036455105208645</v>
      </c>
      <c r="AL130" s="37">
        <v>46.534160771156884</v>
      </c>
      <c r="AM130" s="38">
        <v>52.835831483374648</v>
      </c>
    </row>
    <row r="131" spans="2:39">
      <c r="B131" s="680" t="s">
        <v>214</v>
      </c>
      <c r="C131" s="685" t="s">
        <v>585</v>
      </c>
      <c r="D131" s="37"/>
      <c r="E131" s="37">
        <v>465</v>
      </c>
      <c r="F131" s="37">
        <v>617.92312939692886</v>
      </c>
      <c r="G131" s="37">
        <v>629.4018782149958</v>
      </c>
      <c r="H131" s="37">
        <v>619.53966611008434</v>
      </c>
      <c r="I131" s="37">
        <v>619.44817721241748</v>
      </c>
      <c r="J131" s="37">
        <v>617.33216262473888</v>
      </c>
      <c r="K131" s="37">
        <v>623.12294069552627</v>
      </c>
      <c r="L131" s="37">
        <v>637.74645938812546</v>
      </c>
      <c r="M131" s="37">
        <v>653.53931083046439</v>
      </c>
      <c r="N131" s="37">
        <v>670.1458878807972</v>
      </c>
      <c r="O131" s="37">
        <v>694.6670721648826</v>
      </c>
      <c r="P131" s="37">
        <v>718.04154605917233</v>
      </c>
      <c r="Q131" s="37">
        <v>738.54824095488721</v>
      </c>
      <c r="R131" s="37">
        <v>770.98959154073805</v>
      </c>
      <c r="S131" s="37">
        <v>809.17039475171384</v>
      </c>
      <c r="T131" s="37">
        <v>841.72230808434392</v>
      </c>
      <c r="U131" s="37">
        <v>867.70911336011079</v>
      </c>
      <c r="V131" s="37">
        <v>894.99355760578032</v>
      </c>
      <c r="W131" s="37">
        <v>941.48002699637345</v>
      </c>
      <c r="X131" s="37">
        <v>981.6999344708679</v>
      </c>
      <c r="Y131" s="37">
        <v>1040.6059374788761</v>
      </c>
      <c r="Z131" s="37">
        <v>1076.0836116549167</v>
      </c>
      <c r="AA131" s="37">
        <v>1114.9839914779275</v>
      </c>
      <c r="AB131" s="37">
        <v>1155.0689481776669</v>
      </c>
      <c r="AC131" s="37">
        <v>1196.7654100432801</v>
      </c>
      <c r="AD131" s="37">
        <v>1239.3552208564561</v>
      </c>
      <c r="AE131" s="37">
        <v>1283.7201485782448</v>
      </c>
      <c r="AF131" s="37">
        <v>1330.2794237015501</v>
      </c>
      <c r="AG131" s="37">
        <v>1375.6821040224952</v>
      </c>
      <c r="AH131" s="37">
        <v>1422.0904188847076</v>
      </c>
      <c r="AI131" s="37">
        <v>1467.9612069210505</v>
      </c>
      <c r="AJ131" s="37">
        <v>1515.4958194067519</v>
      </c>
      <c r="AK131" s="37">
        <v>1562.4712501179577</v>
      </c>
      <c r="AL131" s="37">
        <v>1607.844695256224</v>
      </c>
      <c r="AM131" s="38">
        <v>1650.5331043362605</v>
      </c>
    </row>
    <row r="132" spans="2:39">
      <c r="B132" s="680" t="s">
        <v>214</v>
      </c>
      <c r="C132" s="685" t="s">
        <v>586</v>
      </c>
      <c r="D132" s="37"/>
      <c r="E132" s="37">
        <v>1.524124324363916</v>
      </c>
      <c r="F132" s="37">
        <v>1.0211545135218751</v>
      </c>
      <c r="G132" s="37">
        <v>0.94301128048706961</v>
      </c>
      <c r="H132" s="37">
        <v>0.87101294508189264</v>
      </c>
      <c r="I132" s="37">
        <v>0.80587371025222321</v>
      </c>
      <c r="J132" s="37">
        <v>0.74586563408461193</v>
      </c>
      <c r="K132" s="37">
        <v>0.69086808790520393</v>
      </c>
      <c r="L132" s="37">
        <v>0.64058639566210851</v>
      </c>
      <c r="M132" s="37">
        <v>0.59436236366902262</v>
      </c>
      <c r="N132" s="37">
        <v>0.55159807158485752</v>
      </c>
      <c r="O132" s="37">
        <v>0.51228740912995208</v>
      </c>
      <c r="P132" s="37">
        <v>0.47677091543663586</v>
      </c>
      <c r="Q132" s="37">
        <v>0.44428137970888232</v>
      </c>
      <c r="R132" s="37">
        <v>0.41419735911742744</v>
      </c>
      <c r="S132" s="37">
        <v>0.3869940672629949</v>
      </c>
      <c r="T132" s="37">
        <v>0.36215297487499204</v>
      </c>
      <c r="U132" s="37">
        <v>0.33980061579036119</v>
      </c>
      <c r="V132" s="37">
        <v>0.32109674306288077</v>
      </c>
      <c r="W132" s="37">
        <v>0.30411496739344507</v>
      </c>
      <c r="X132" s="37">
        <v>0.28845830030200259</v>
      </c>
      <c r="Y132" s="37">
        <v>0.27406850741907068</v>
      </c>
      <c r="Z132" s="37">
        <v>0.26093957545180613</v>
      </c>
      <c r="AA132" s="37">
        <v>0.24781064348454163</v>
      </c>
      <c r="AB132" s="37">
        <v>0.2346817115172771</v>
      </c>
      <c r="AC132" s="37">
        <v>0.2215527795500126</v>
      </c>
      <c r="AD132" s="37">
        <v>0.20842384758274807</v>
      </c>
      <c r="AE132" s="37">
        <v>0.19529491561548354</v>
      </c>
      <c r="AF132" s="37">
        <v>0.18216598364821904</v>
      </c>
      <c r="AG132" s="37">
        <v>0.16903705168095451</v>
      </c>
      <c r="AH132" s="37">
        <v>0.15590811971368998</v>
      </c>
      <c r="AI132" s="37">
        <v>0.14277918774642545</v>
      </c>
      <c r="AJ132" s="37">
        <v>0.12965025577916095</v>
      </c>
      <c r="AK132" s="37">
        <v>0.11652132381189642</v>
      </c>
      <c r="AL132" s="37">
        <v>0.10339239184463191</v>
      </c>
      <c r="AM132" s="38">
        <v>9.0263459877367377E-2</v>
      </c>
    </row>
    <row r="133" spans="2:39">
      <c r="B133" s="680" t="s">
        <v>215</v>
      </c>
      <c r="C133" s="685" t="s">
        <v>587</v>
      </c>
      <c r="D133" s="37"/>
      <c r="E133" s="37">
        <v>110.21340551468967</v>
      </c>
      <c r="F133" s="37">
        <v>111.39998065687831</v>
      </c>
      <c r="G133" s="37">
        <v>112.34924077062922</v>
      </c>
      <c r="H133" s="37">
        <v>113.10864886162996</v>
      </c>
      <c r="I133" s="37">
        <v>113.71617533443055</v>
      </c>
      <c r="J133" s="37">
        <v>114.20219651267101</v>
      </c>
      <c r="K133" s="37">
        <v>114.59101345526338</v>
      </c>
      <c r="L133" s="37">
        <v>114.90206700933727</v>
      </c>
      <c r="M133" s="37">
        <v>115.18201520800379</v>
      </c>
      <c r="N133" s="37">
        <v>115.43396858680364</v>
      </c>
      <c r="O133" s="37">
        <v>115.66072662772352</v>
      </c>
      <c r="P133" s="37">
        <v>115.86480886455141</v>
      </c>
      <c r="Q133" s="37">
        <v>116.0484828776965</v>
      </c>
      <c r="R133" s="37">
        <v>116.23215689084159</v>
      </c>
      <c r="S133" s="37">
        <v>116.41583090398669</v>
      </c>
      <c r="T133" s="37">
        <v>116.59950491713178</v>
      </c>
      <c r="U133" s="37">
        <v>116.78317893027688</v>
      </c>
      <c r="V133" s="37">
        <v>116.96685294342197</v>
      </c>
      <c r="W133" s="37">
        <v>117.15052695656706</v>
      </c>
      <c r="X133" s="37">
        <v>117.33420096971216</v>
      </c>
      <c r="Y133" s="37">
        <v>117.51787498285725</v>
      </c>
      <c r="Z133" s="37">
        <v>117.70154899600234</v>
      </c>
      <c r="AA133" s="37">
        <v>117.88522300914744</v>
      </c>
      <c r="AB133" s="37">
        <v>118.06889702229253</v>
      </c>
      <c r="AC133" s="37">
        <v>118.25257103543763</v>
      </c>
      <c r="AD133" s="37">
        <v>118.43624504858272</v>
      </c>
      <c r="AE133" s="37">
        <v>118.61991906172781</v>
      </c>
      <c r="AF133" s="37">
        <v>118.80359307487291</v>
      </c>
      <c r="AG133" s="37">
        <v>118.987267088018</v>
      </c>
      <c r="AH133" s="37">
        <v>119.17094110116309</v>
      </c>
      <c r="AI133" s="37">
        <v>119.35461511430819</v>
      </c>
      <c r="AJ133" s="37">
        <v>119.53828912745328</v>
      </c>
      <c r="AK133" s="37">
        <v>119.72196314059838</v>
      </c>
      <c r="AL133" s="37">
        <v>119.90563715374347</v>
      </c>
      <c r="AM133" s="38">
        <v>120.08931116688856</v>
      </c>
    </row>
    <row r="134" spans="2:39">
      <c r="B134" s="680" t="s">
        <v>134</v>
      </c>
      <c r="C134" s="685" t="s">
        <v>588</v>
      </c>
      <c r="D134" s="37"/>
      <c r="E134" s="37">
        <v>169.90244649556871</v>
      </c>
      <c r="F134" s="37">
        <v>177.61063186530922</v>
      </c>
      <c r="G134" s="37">
        <v>185.24173538135233</v>
      </c>
      <c r="H134" s="37">
        <v>192.796527862235</v>
      </c>
      <c r="I134" s="37">
        <v>200.27577241830883</v>
      </c>
      <c r="J134" s="37">
        <v>207.68022452882195</v>
      </c>
      <c r="K134" s="37">
        <v>215.01063211822992</v>
      </c>
      <c r="L134" s="37">
        <v>221.9745193281675</v>
      </c>
      <c r="M134" s="37">
        <v>228.24201781711133</v>
      </c>
      <c r="N134" s="37">
        <v>234.19614138160796</v>
      </c>
      <c r="O134" s="37">
        <v>239.85255876787974</v>
      </c>
      <c r="P134" s="37">
        <v>245.22615528483794</v>
      </c>
      <c r="Q134" s="37">
        <v>250.33107197594825</v>
      </c>
      <c r="R134" s="37">
        <v>255.18074283250303</v>
      </c>
      <c r="S134" s="37">
        <v>259.78793014623005</v>
      </c>
      <c r="T134" s="37">
        <v>264.16475809427072</v>
      </c>
      <c r="U134" s="37">
        <v>268.32274464490939</v>
      </c>
      <c r="V134" s="37">
        <v>272.27283186801611</v>
      </c>
      <c r="W134" s="37">
        <v>276.02541472996751</v>
      </c>
      <c r="X134" s="37">
        <v>279.59036844882132</v>
      </c>
      <c r="Y134" s="37">
        <v>282.97707448173247</v>
      </c>
      <c r="Z134" s="37">
        <v>286.19444521299806</v>
      </c>
      <c r="AA134" s="37">
        <v>289.25094740770032</v>
      </c>
      <c r="AB134" s="37">
        <v>292.15462449266749</v>
      </c>
      <c r="AC134" s="37">
        <v>294.91311772338634</v>
      </c>
      <c r="AD134" s="37">
        <v>297.5336862925692</v>
      </c>
      <c r="AE134" s="37">
        <v>300.0232264332929</v>
      </c>
      <c r="AF134" s="37">
        <v>302.38828956698046</v>
      </c>
      <c r="AG134" s="37">
        <v>304.63509954398364</v>
      </c>
      <c r="AH134" s="37">
        <v>306.76956902213664</v>
      </c>
      <c r="AI134" s="37">
        <v>308.79731502638197</v>
      </c>
      <c r="AJ134" s="37">
        <v>310.72367373041504</v>
      </c>
      <c r="AK134" s="37">
        <v>312.5537144992465</v>
      </c>
      <c r="AL134" s="37">
        <v>314.29225322963634</v>
      </c>
      <c r="AM134" s="38">
        <v>315.9438650235067</v>
      </c>
    </row>
    <row r="135" spans="2:39">
      <c r="B135" s="680" t="s">
        <v>140</v>
      </c>
      <c r="C135" s="685" t="s">
        <v>589</v>
      </c>
      <c r="D135" s="37"/>
      <c r="E135" s="37">
        <v>3497.3456088735052</v>
      </c>
      <c r="F135" s="37">
        <v>3647.2181103123144</v>
      </c>
      <c r="G135" s="37">
        <v>3754.3010572503786</v>
      </c>
      <c r="H135" s="37">
        <v>3849.3205956225597</v>
      </c>
      <c r="I135" s="37">
        <v>3933.6318393009337</v>
      </c>
      <c r="J135" s="37">
        <v>4008.4411291420897</v>
      </c>
      <c r="K135" s="37">
        <v>4074.8192946154086</v>
      </c>
      <c r="L135" s="37">
        <v>4143.685008035809</v>
      </c>
      <c r="M135" s="37">
        <v>4227.6551135458785</v>
      </c>
      <c r="N135" s="37">
        <v>4339.2395559842835</v>
      </c>
      <c r="O135" s="37">
        <v>4490.0525272407449</v>
      </c>
      <c r="P135" s="37">
        <v>4652.974401508076</v>
      </c>
      <c r="Q135" s="37">
        <v>4814.2125242642032</v>
      </c>
      <c r="R135" s="37">
        <v>4969.105023183808</v>
      </c>
      <c r="S135" s="37">
        <v>5115.2440993308755</v>
      </c>
      <c r="T135" s="37">
        <v>5260.3534244718949</v>
      </c>
      <c r="U135" s="37">
        <v>5396.1935629958471</v>
      </c>
      <c r="V135" s="37">
        <v>5521.342323974226</v>
      </c>
      <c r="W135" s="37">
        <v>5633.5018817530799</v>
      </c>
      <c r="X135" s="37">
        <v>5733.641089994263</v>
      </c>
      <c r="Y135" s="37">
        <v>5822.9754366864654</v>
      </c>
      <c r="Z135" s="37">
        <v>5912.3097833786696</v>
      </c>
      <c r="AA135" s="37">
        <v>6001.6441300708702</v>
      </c>
      <c r="AB135" s="37">
        <v>6090.9784767630699</v>
      </c>
      <c r="AC135" s="37">
        <v>6180.3128234552796</v>
      </c>
      <c r="AD135" s="37">
        <v>6269.6471701474802</v>
      </c>
      <c r="AE135" s="37">
        <v>6358.9815168396799</v>
      </c>
      <c r="AF135" s="37">
        <v>6448.3158635318796</v>
      </c>
      <c r="AG135" s="37">
        <v>6537.6502102240802</v>
      </c>
      <c r="AH135" s="37">
        <v>6626.9845569162899</v>
      </c>
      <c r="AI135" s="37">
        <v>6716.3189036084896</v>
      </c>
      <c r="AJ135" s="37">
        <v>6805.6532503006802</v>
      </c>
      <c r="AK135" s="37">
        <v>6894.9875969928798</v>
      </c>
      <c r="AL135" s="37">
        <v>6984.3219436850804</v>
      </c>
      <c r="AM135" s="38">
        <v>7073.6562903772801</v>
      </c>
    </row>
    <row r="136" spans="2:39">
      <c r="B136" s="680" t="s">
        <v>139</v>
      </c>
      <c r="C136" s="685" t="s">
        <v>590</v>
      </c>
      <c r="D136" s="37"/>
      <c r="E136" s="37">
        <v>515.55585600351242</v>
      </c>
      <c r="F136" s="37">
        <v>538.60935038606351</v>
      </c>
      <c r="G136" s="37">
        <v>559.35749533035948</v>
      </c>
      <c r="H136" s="37">
        <v>578.03082578022588</v>
      </c>
      <c r="I136" s="37">
        <v>595.77048970759893</v>
      </c>
      <c r="J136" s="37">
        <v>612.62317043860332</v>
      </c>
      <c r="K136" s="37">
        <v>628.63321713305754</v>
      </c>
      <c r="L136" s="37">
        <v>643.84276149278901</v>
      </c>
      <c r="M136" s="37">
        <v>658.29182863453389</v>
      </c>
      <c r="N136" s="37">
        <v>672.4519144334439</v>
      </c>
      <c r="O136" s="37">
        <v>686.32879851637574</v>
      </c>
      <c r="P136" s="37">
        <v>699.92814491764898</v>
      </c>
      <c r="Q136" s="37">
        <v>713.2555043908967</v>
      </c>
      <c r="R136" s="37">
        <v>726.31631667467946</v>
      </c>
      <c r="S136" s="37">
        <v>739.37712895846221</v>
      </c>
      <c r="T136" s="37">
        <v>752.43794124224496</v>
      </c>
      <c r="U136" s="37">
        <v>765.49875352602771</v>
      </c>
      <c r="V136" s="37">
        <v>778.55956580981046</v>
      </c>
      <c r="W136" s="37">
        <v>791.62037809359322</v>
      </c>
      <c r="X136" s="37">
        <v>804.68119037737597</v>
      </c>
      <c r="Y136" s="37">
        <v>817.74200266115872</v>
      </c>
      <c r="Z136" s="37">
        <v>830.80281494494147</v>
      </c>
      <c r="AA136" s="37">
        <v>843.86362722872423</v>
      </c>
      <c r="AB136" s="37">
        <v>856.92443951250698</v>
      </c>
      <c r="AC136" s="37">
        <v>869.98525179628973</v>
      </c>
      <c r="AD136" s="37">
        <v>883.04606408007248</v>
      </c>
      <c r="AE136" s="37">
        <v>896.10687636385524</v>
      </c>
      <c r="AF136" s="37">
        <v>909.16768864763799</v>
      </c>
      <c r="AG136" s="37">
        <v>922.22850093142074</v>
      </c>
      <c r="AH136" s="37">
        <v>935.28931321520349</v>
      </c>
      <c r="AI136" s="37">
        <v>948.35012549898624</v>
      </c>
      <c r="AJ136" s="37">
        <v>961.410937782769</v>
      </c>
      <c r="AK136" s="37">
        <v>974.47175006655175</v>
      </c>
      <c r="AL136" s="37">
        <v>987.5325623503345</v>
      </c>
      <c r="AM136" s="38">
        <v>1000.5933746341173</v>
      </c>
    </row>
    <row r="137" spans="2:39">
      <c r="B137" s="680" t="s">
        <v>141</v>
      </c>
      <c r="C137" s="685" t="s">
        <v>591</v>
      </c>
      <c r="D137" s="37"/>
      <c r="E137" s="37">
        <v>6.2655943654370532E-3</v>
      </c>
      <c r="F137" s="37">
        <v>1.1597832813968614E-2</v>
      </c>
      <c r="G137" s="37">
        <v>1.6779994046834879E-2</v>
      </c>
      <c r="H137" s="37">
        <v>2.1152508362725017E-2</v>
      </c>
      <c r="I137" s="37">
        <v>2.5793940378754841E-2</v>
      </c>
      <c r="J137" s="37">
        <v>2.9728817554986076E-2</v>
      </c>
      <c r="K137" s="37">
        <v>3.5812141524688756E-2</v>
      </c>
      <c r="L137" s="37">
        <v>4.152696788382923E-2</v>
      </c>
      <c r="M137" s="37">
        <v>4.6472858269809778E-2</v>
      </c>
      <c r="N137" s="37">
        <v>5.0455189022671661E-2</v>
      </c>
      <c r="O137" s="37">
        <v>5.3620033890099672E-2</v>
      </c>
      <c r="P137" s="37">
        <v>5.7072276560099694E-2</v>
      </c>
      <c r="Q137" s="37">
        <v>6.284053191414557E-2</v>
      </c>
      <c r="R137" s="37">
        <v>6.7734693220951353E-2</v>
      </c>
      <c r="S137" s="37">
        <v>7.2516654311716167E-2</v>
      </c>
      <c r="T137" s="37">
        <v>7.6923964102042802E-2</v>
      </c>
      <c r="U137" s="37">
        <v>8.0632980490838405E-2</v>
      </c>
      <c r="V137" s="37">
        <v>8.5053664554429198E-2</v>
      </c>
      <c r="W137" s="37">
        <v>9.2104103229930803E-2</v>
      </c>
      <c r="X137" s="37">
        <v>9.9118705507634117E-2</v>
      </c>
      <c r="Y137" s="37">
        <v>0.1055297615687546</v>
      </c>
      <c r="Z137" s="37">
        <v>0.11122484100182933</v>
      </c>
      <c r="AA137" s="37">
        <v>0.11691992043490407</v>
      </c>
      <c r="AB137" s="37">
        <v>0.12261499986797882</v>
      </c>
      <c r="AC137" s="37">
        <v>0.12831007930105354</v>
      </c>
      <c r="AD137" s="37">
        <v>0.1340051587341283</v>
      </c>
      <c r="AE137" s="37">
        <v>0.13970023816720303</v>
      </c>
      <c r="AF137" s="37">
        <v>0.14539531760027777</v>
      </c>
      <c r="AG137" s="37">
        <v>0.1510903970333525</v>
      </c>
      <c r="AH137" s="37">
        <v>0.15678547646642724</v>
      </c>
      <c r="AI137" s="37">
        <v>0.16248055589950197</v>
      </c>
      <c r="AJ137" s="37">
        <v>0.16817563533257671</v>
      </c>
      <c r="AK137" s="37">
        <v>0.17387071476565147</v>
      </c>
      <c r="AL137" s="37">
        <v>0.1795657941987262</v>
      </c>
      <c r="AM137" s="38">
        <v>0.18526087363180094</v>
      </c>
    </row>
    <row r="138" spans="2:39">
      <c r="B138" s="680" t="s">
        <v>124</v>
      </c>
      <c r="C138" s="685" t="s">
        <v>592</v>
      </c>
      <c r="D138" s="37"/>
      <c r="E138" s="37">
        <v>26.954999999999956</v>
      </c>
      <c r="F138" s="37">
        <v>26.954999999999956</v>
      </c>
      <c r="G138" s="37">
        <v>26.954999999999956</v>
      </c>
      <c r="H138" s="37">
        <v>26.939999999999955</v>
      </c>
      <c r="I138" s="37">
        <v>26.919999999999956</v>
      </c>
      <c r="J138" s="37">
        <v>26.722999999999956</v>
      </c>
      <c r="K138" s="37">
        <v>26.632999999999956</v>
      </c>
      <c r="L138" s="37">
        <v>26.632999999999956</v>
      </c>
      <c r="M138" s="37">
        <v>26.632999999999956</v>
      </c>
      <c r="N138" s="37">
        <v>26.632999999999956</v>
      </c>
      <c r="O138" s="37">
        <v>26.632999999999956</v>
      </c>
      <c r="P138" s="37">
        <v>1.7349999999999994</v>
      </c>
      <c r="Q138" s="37">
        <v>1.6600000000000001</v>
      </c>
      <c r="R138" s="37">
        <v>1.6600000000000001</v>
      </c>
      <c r="S138" s="37">
        <v>1.6600000000000001</v>
      </c>
      <c r="T138" s="37">
        <v>1.7854000000000012</v>
      </c>
      <c r="U138" s="37">
        <v>0.65160000000000018</v>
      </c>
      <c r="V138" s="37">
        <v>1.7676000000000003</v>
      </c>
      <c r="W138" s="37">
        <v>3.6364000000000001</v>
      </c>
      <c r="X138" s="37">
        <v>6.5364000000000004</v>
      </c>
      <c r="Y138" s="37">
        <v>9.6916000000000011</v>
      </c>
      <c r="Z138" s="37">
        <v>13.791600000000003</v>
      </c>
      <c r="AA138" s="37">
        <v>19.306000000000004</v>
      </c>
      <c r="AB138" s="37">
        <v>26.426000000000005</v>
      </c>
      <c r="AC138" s="37">
        <v>35.326000000000008</v>
      </c>
      <c r="AD138" s="37">
        <v>35.195600000000006</v>
      </c>
      <c r="AE138" s="37">
        <v>34.680400000000006</v>
      </c>
      <c r="AF138" s="37">
        <v>33.564400000000006</v>
      </c>
      <c r="AG138" s="37">
        <v>31.695600000000006</v>
      </c>
      <c r="AH138" s="37">
        <v>28.795600000000007</v>
      </c>
      <c r="AI138" s="37">
        <v>25.640400000000007</v>
      </c>
      <c r="AJ138" s="37">
        <v>21.540400000000005</v>
      </c>
      <c r="AK138" s="37">
        <v>16.026000000000003</v>
      </c>
      <c r="AL138" s="37">
        <v>8.9060000000000024</v>
      </c>
      <c r="AM138" s="38">
        <v>6.0000000000002274E-3</v>
      </c>
    </row>
    <row r="139" spans="2:39" ht="13.5" thickBot="1">
      <c r="B139" s="27"/>
      <c r="C139" s="686" t="s">
        <v>33</v>
      </c>
      <c r="D139" s="39"/>
      <c r="E139" s="39">
        <f>SUM(E98:E138)</f>
        <v>26426.440707599999</v>
      </c>
      <c r="F139" s="39">
        <f t="shared" ref="F139:AM139" si="2">SUM(F98:F138)</f>
        <v>28627.369336311433</v>
      </c>
      <c r="G139" s="39">
        <f t="shared" si="2"/>
        <v>30409.776332278758</v>
      </c>
      <c r="H139" s="39">
        <f t="shared" si="2"/>
        <v>32799.106641365041</v>
      </c>
      <c r="I139" s="39">
        <f t="shared" si="2"/>
        <v>33650.498421199831</v>
      </c>
      <c r="J139" s="39">
        <f t="shared" si="2"/>
        <v>34099.886510931596</v>
      </c>
      <c r="K139" s="39">
        <f t="shared" si="2"/>
        <v>34642.503139223067</v>
      </c>
      <c r="L139" s="39">
        <f t="shared" si="2"/>
        <v>35303.345490256048</v>
      </c>
      <c r="M139" s="39">
        <f t="shared" si="2"/>
        <v>35952.577411225786</v>
      </c>
      <c r="N139" s="39">
        <f t="shared" si="2"/>
        <v>36604.714273954902</v>
      </c>
      <c r="O139" s="39">
        <f t="shared" si="2"/>
        <v>37224.184853581217</v>
      </c>
      <c r="P139" s="39">
        <f t="shared" si="2"/>
        <v>37745.114469310225</v>
      </c>
      <c r="Q139" s="39">
        <f t="shared" si="2"/>
        <v>38301.692588675243</v>
      </c>
      <c r="R139" s="39">
        <f t="shared" si="2"/>
        <v>38778.058224583401</v>
      </c>
      <c r="S139" s="39">
        <f t="shared" si="2"/>
        <v>39137.117598368139</v>
      </c>
      <c r="T139" s="39">
        <f t="shared" si="2"/>
        <v>39395.422380816046</v>
      </c>
      <c r="U139" s="39">
        <f t="shared" si="2"/>
        <v>39592.315989991715</v>
      </c>
      <c r="V139" s="39">
        <f t="shared" si="2"/>
        <v>39612.989726110609</v>
      </c>
      <c r="W139" s="39">
        <f t="shared" si="2"/>
        <v>39696.273775153881</v>
      </c>
      <c r="X139" s="39">
        <f t="shared" si="2"/>
        <v>39369.363082317352</v>
      </c>
      <c r="Y139" s="39">
        <f t="shared" si="2"/>
        <v>39373.206476766427</v>
      </c>
      <c r="Z139" s="39">
        <f t="shared" si="2"/>
        <v>39056.893499033526</v>
      </c>
      <c r="AA139" s="39">
        <f t="shared" si="2"/>
        <v>38546.67703067456</v>
      </c>
      <c r="AB139" s="39">
        <f t="shared" si="2"/>
        <v>38090.006315182065</v>
      </c>
      <c r="AC139" s="39">
        <f t="shared" si="2"/>
        <v>37620.762478067903</v>
      </c>
      <c r="AD139" s="39">
        <f t="shared" si="2"/>
        <v>37091.035813204224</v>
      </c>
      <c r="AE139" s="39">
        <f t="shared" si="2"/>
        <v>36751.066338029537</v>
      </c>
      <c r="AF139" s="39">
        <f t="shared" si="2"/>
        <v>36501.274235617027</v>
      </c>
      <c r="AG139" s="39">
        <f t="shared" si="2"/>
        <v>36321.583586221037</v>
      </c>
      <c r="AH139" s="39">
        <f t="shared" si="2"/>
        <v>36203.422477311833</v>
      </c>
      <c r="AI139" s="39">
        <f t="shared" si="2"/>
        <v>36094.357508766785</v>
      </c>
      <c r="AJ139" s="39">
        <f t="shared" si="2"/>
        <v>36009.904194736191</v>
      </c>
      <c r="AK139" s="39">
        <f t="shared" si="2"/>
        <v>35940.826789680417</v>
      </c>
      <c r="AL139" s="39">
        <f t="shared" si="2"/>
        <v>35929.123591618278</v>
      </c>
      <c r="AM139" s="408">
        <f t="shared" si="2"/>
        <v>36008.203993350573</v>
      </c>
    </row>
    <row r="140" spans="2:39" ht="13.5" thickBot="1">
      <c r="B140" s="25"/>
      <c r="C140" s="25"/>
    </row>
    <row r="141" spans="2:39">
      <c r="B141" s="26" t="s">
        <v>32</v>
      </c>
      <c r="C141" s="687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2"/>
    </row>
    <row r="142" spans="2:39">
      <c r="B142" s="688"/>
      <c r="C142" s="70"/>
      <c r="D142" s="28" t="s">
        <v>776</v>
      </c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70"/>
    </row>
    <row r="143" spans="2:39">
      <c r="B143" s="29" t="s">
        <v>148</v>
      </c>
      <c r="C143" s="684" t="s">
        <v>780</v>
      </c>
      <c r="D143" s="32">
        <v>2015</v>
      </c>
      <c r="E143" s="32">
        <v>2016</v>
      </c>
      <c r="F143" s="32">
        <v>2017</v>
      </c>
      <c r="G143" s="32">
        <v>2018</v>
      </c>
      <c r="H143" s="32">
        <v>2019</v>
      </c>
      <c r="I143" s="32">
        <v>2020</v>
      </c>
      <c r="J143" s="33">
        <v>2021</v>
      </c>
      <c r="K143" s="32">
        <v>2022</v>
      </c>
      <c r="L143" s="32">
        <v>2023</v>
      </c>
      <c r="M143" s="32">
        <v>2024</v>
      </c>
      <c r="N143" s="32">
        <v>2025</v>
      </c>
      <c r="O143" s="32">
        <v>2026</v>
      </c>
      <c r="P143" s="32">
        <v>2027</v>
      </c>
      <c r="Q143" s="32">
        <v>2028</v>
      </c>
      <c r="R143" s="32">
        <v>2029</v>
      </c>
      <c r="S143" s="32">
        <v>2030</v>
      </c>
      <c r="T143" s="32">
        <v>2031</v>
      </c>
      <c r="U143" s="32">
        <v>2032</v>
      </c>
      <c r="V143" s="32">
        <v>2033</v>
      </c>
      <c r="W143" s="32">
        <v>2034</v>
      </c>
      <c r="X143" s="32">
        <v>2035</v>
      </c>
      <c r="Y143" s="32">
        <v>2036</v>
      </c>
      <c r="Z143" s="32">
        <v>2037</v>
      </c>
      <c r="AA143" s="32">
        <v>2038</v>
      </c>
      <c r="AB143" s="32">
        <v>2039</v>
      </c>
      <c r="AC143" s="32">
        <v>2040</v>
      </c>
      <c r="AD143" s="32">
        <v>2041</v>
      </c>
      <c r="AE143" s="32">
        <v>2042</v>
      </c>
      <c r="AF143" s="34">
        <v>2043</v>
      </c>
      <c r="AG143" s="34">
        <v>2044</v>
      </c>
      <c r="AH143" s="36">
        <v>2045</v>
      </c>
      <c r="AI143" s="34">
        <v>2046</v>
      </c>
      <c r="AJ143" s="34">
        <v>2047</v>
      </c>
      <c r="AK143" s="34">
        <v>2048</v>
      </c>
      <c r="AL143" s="34">
        <v>2049</v>
      </c>
      <c r="AM143" s="36">
        <v>2050</v>
      </c>
    </row>
    <row r="144" spans="2:39">
      <c r="B144" s="680" t="s">
        <v>214</v>
      </c>
      <c r="C144" s="685" t="s">
        <v>554</v>
      </c>
      <c r="D144" s="37"/>
      <c r="E144" s="37">
        <v>14.695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37">
        <v>0</v>
      </c>
      <c r="AJ144" s="37">
        <v>0</v>
      </c>
      <c r="AK144" s="37">
        <v>0</v>
      </c>
      <c r="AL144" s="37">
        <v>0</v>
      </c>
      <c r="AM144" s="38">
        <v>0</v>
      </c>
    </row>
    <row r="145" spans="2:39">
      <c r="B145" s="680" t="s">
        <v>214</v>
      </c>
      <c r="C145" s="685" t="s">
        <v>555</v>
      </c>
      <c r="D145" s="37"/>
      <c r="E145" s="37">
        <v>1095.2957748974998</v>
      </c>
      <c r="F145" s="37">
        <v>1233.6000988959947</v>
      </c>
      <c r="G145" s="37">
        <v>1302.2031339221619</v>
      </c>
      <c r="H145" s="37">
        <v>1293.3632393247026</v>
      </c>
      <c r="I145" s="37">
        <v>1356.865443076063</v>
      </c>
      <c r="J145" s="37">
        <v>1400.6472808036699</v>
      </c>
      <c r="K145" s="37">
        <v>1464.1092626245738</v>
      </c>
      <c r="L145" s="37">
        <v>1470.2771355241084</v>
      </c>
      <c r="M145" s="37">
        <v>1485.2410437653868</v>
      </c>
      <c r="N145" s="37">
        <v>1511.211860124713</v>
      </c>
      <c r="O145" s="37">
        <v>1538.6231922616066</v>
      </c>
      <c r="P145" s="37">
        <v>1557.2489516841749</v>
      </c>
      <c r="Q145" s="37">
        <v>1571.6686347669036</v>
      </c>
      <c r="R145" s="37">
        <v>1596.8304186167404</v>
      </c>
      <c r="S145" s="37">
        <v>1630.640403287181</v>
      </c>
      <c r="T145" s="37">
        <v>1648.4563486065513</v>
      </c>
      <c r="U145" s="37">
        <v>1673.8261422109729</v>
      </c>
      <c r="V145" s="37">
        <v>1701.8683345667569</v>
      </c>
      <c r="W145" s="37">
        <v>1743.7906532549891</v>
      </c>
      <c r="X145" s="37">
        <v>1790.1714348317646</v>
      </c>
      <c r="Y145" s="37">
        <v>1841.6511423049205</v>
      </c>
      <c r="Z145" s="37">
        <v>1862.8254085376705</v>
      </c>
      <c r="AA145" s="37">
        <v>1889.1267020728285</v>
      </c>
      <c r="AB145" s="37">
        <v>1911.6780541939661</v>
      </c>
      <c r="AC145" s="37">
        <v>1932.6155470518979</v>
      </c>
      <c r="AD145" s="37">
        <v>1956.6787624443948</v>
      </c>
      <c r="AE145" s="37">
        <v>1977.9138909729404</v>
      </c>
      <c r="AF145" s="37">
        <v>1997.5121505987659</v>
      </c>
      <c r="AG145" s="37">
        <v>2017.6495436109085</v>
      </c>
      <c r="AH145" s="37">
        <v>2036.1694786357521</v>
      </c>
      <c r="AI145" s="37">
        <v>2055.5924513683944</v>
      </c>
      <c r="AJ145" s="37">
        <v>2072.9940448429888</v>
      </c>
      <c r="AK145" s="37">
        <v>2090.7475664911781</v>
      </c>
      <c r="AL145" s="37">
        <v>2104.209569224573</v>
      </c>
      <c r="AM145" s="38">
        <v>2119.0705002287514</v>
      </c>
    </row>
    <row r="146" spans="2:39">
      <c r="B146" s="680" t="s">
        <v>215</v>
      </c>
      <c r="C146" s="685" t="s">
        <v>556</v>
      </c>
      <c r="D146" s="37"/>
      <c r="E146" s="37">
        <v>1.1000000000000001</v>
      </c>
      <c r="F146" s="37">
        <v>1.1000000000000001</v>
      </c>
      <c r="G146" s="37">
        <v>11.1</v>
      </c>
      <c r="H146" s="37">
        <v>11.1</v>
      </c>
      <c r="I146" s="37">
        <v>11.1</v>
      </c>
      <c r="J146" s="37">
        <v>11.1</v>
      </c>
      <c r="K146" s="37">
        <v>27</v>
      </c>
      <c r="L146" s="37">
        <v>27</v>
      </c>
      <c r="M146" s="37">
        <v>27</v>
      </c>
      <c r="N146" s="37">
        <v>27</v>
      </c>
      <c r="O146" s="37">
        <v>54</v>
      </c>
      <c r="P146" s="37">
        <v>54</v>
      </c>
      <c r="Q146" s="37">
        <v>54</v>
      </c>
      <c r="R146" s="37">
        <v>54</v>
      </c>
      <c r="S146" s="37">
        <v>90</v>
      </c>
      <c r="T146" s="37">
        <v>90</v>
      </c>
      <c r="U146" s="37">
        <v>90</v>
      </c>
      <c r="V146" s="37">
        <v>90</v>
      </c>
      <c r="W146" s="37">
        <v>126</v>
      </c>
      <c r="X146" s="37">
        <v>126</v>
      </c>
      <c r="Y146" s="37">
        <v>126</v>
      </c>
      <c r="Z146" s="37">
        <v>126</v>
      </c>
      <c r="AA146" s="37">
        <v>126</v>
      </c>
      <c r="AB146" s="37">
        <v>126</v>
      </c>
      <c r="AC146" s="37">
        <v>126</v>
      </c>
      <c r="AD146" s="37">
        <v>126</v>
      </c>
      <c r="AE146" s="37">
        <v>126</v>
      </c>
      <c r="AF146" s="37">
        <v>126</v>
      </c>
      <c r="AG146" s="37">
        <v>126</v>
      </c>
      <c r="AH146" s="37">
        <v>126</v>
      </c>
      <c r="AI146" s="37">
        <v>126</v>
      </c>
      <c r="AJ146" s="37">
        <v>126</v>
      </c>
      <c r="AK146" s="37">
        <v>126</v>
      </c>
      <c r="AL146" s="37">
        <v>126</v>
      </c>
      <c r="AM146" s="38">
        <v>126</v>
      </c>
    </row>
    <row r="147" spans="2:39">
      <c r="B147" s="680" t="s">
        <v>215</v>
      </c>
      <c r="C147" s="685" t="s">
        <v>557</v>
      </c>
      <c r="D147" s="37"/>
      <c r="E147" s="37">
        <v>139.78799999999998</v>
      </c>
      <c r="F147" s="37">
        <v>142.43311107965906</v>
      </c>
      <c r="G147" s="37">
        <v>145.00560279500795</v>
      </c>
      <c r="H147" s="37">
        <v>147.5131526907806</v>
      </c>
      <c r="I147" s="37">
        <v>149.96240338276326</v>
      </c>
      <c r="J147" s="37">
        <v>152.35914032520935</v>
      </c>
      <c r="K147" s="37">
        <v>154.70843307977339</v>
      </c>
      <c r="L147" s="37">
        <v>157.01474871315543</v>
      </c>
      <c r="M147" s="37">
        <v>159.28204366325096</v>
      </c>
      <c r="N147" s="37">
        <v>161.51383879376795</v>
      </c>
      <c r="O147" s="37">
        <v>163.71328119359228</v>
      </c>
      <c r="P147" s="37">
        <v>165.88319543008902</v>
      </c>
      <c r="Q147" s="37">
        <v>167.61141835276328</v>
      </c>
      <c r="R147" s="37">
        <v>169.30541036909867</v>
      </c>
      <c r="S147" s="37">
        <v>170.96746742741308</v>
      </c>
      <c r="T147" s="37">
        <v>172.59967783804444</v>
      </c>
      <c r="U147" s="37">
        <v>174.20394650867621</v>
      </c>
      <c r="V147" s="37">
        <v>175.78201575152568</v>
      </c>
      <c r="W147" s="37">
        <v>177.11575570799886</v>
      </c>
      <c r="X147" s="37">
        <v>178.42279911325704</v>
      </c>
      <c r="Y147" s="37">
        <v>179.70458819724411</v>
      </c>
      <c r="Z147" s="37">
        <v>180.96245488398705</v>
      </c>
      <c r="AA147" s="37">
        <v>182.1976317303569</v>
      </c>
      <c r="AB147" s="37">
        <v>183.18351450376616</v>
      </c>
      <c r="AC147" s="37">
        <v>184.14619786893505</v>
      </c>
      <c r="AD147" s="37">
        <v>185.08674860963362</v>
      </c>
      <c r="AE147" s="37">
        <v>186.00616157908675</v>
      </c>
      <c r="AF147" s="37">
        <v>186.90536602487109</v>
      </c>
      <c r="AG147" s="37">
        <v>187.78523123354964</v>
      </c>
      <c r="AH147" s="37">
        <v>188.64657158099448</v>
      </c>
      <c r="AI147" s="37">
        <v>189.49015106194136</v>
      </c>
      <c r="AJ147" s="37">
        <v>190.31668736191457</v>
      </c>
      <c r="AK147" s="37">
        <v>191.12685552590816</v>
      </c>
      <c r="AL147" s="37">
        <v>191.92129127081319</v>
      </c>
      <c r="AM147" s="38">
        <v>192.70059398231629</v>
      </c>
    </row>
    <row r="148" spans="2:39">
      <c r="B148" s="680" t="s">
        <v>129</v>
      </c>
      <c r="C148" s="685" t="s">
        <v>558</v>
      </c>
      <c r="D148" s="37"/>
      <c r="E148" s="37">
        <v>198.24600000000001</v>
      </c>
      <c r="F148" s="37">
        <v>229.20707102595657</v>
      </c>
      <c r="G148" s="37">
        <v>238.70873275516959</v>
      </c>
      <c r="H148" s="37">
        <v>247.83919443748653</v>
      </c>
      <c r="I148" s="37">
        <v>256.63276143975594</v>
      </c>
      <c r="J148" s="37">
        <v>265.1193169520933</v>
      </c>
      <c r="K148" s="37">
        <v>366.32504871951647</v>
      </c>
      <c r="L148" s="37">
        <v>376.9773675426074</v>
      </c>
      <c r="M148" s="37">
        <v>387.31162897615184</v>
      </c>
      <c r="N148" s="37">
        <v>397.3522042716279</v>
      </c>
      <c r="O148" s="37">
        <v>407.12087216666527</v>
      </c>
      <c r="P148" s="37">
        <v>416.63717283137731</v>
      </c>
      <c r="Q148" s="37">
        <v>425.91870350172383</v>
      </c>
      <c r="R148" s="37">
        <v>434.98136695256193</v>
      </c>
      <c r="S148" s="37">
        <v>443.83958155219335</v>
      </c>
      <c r="T148" s="37">
        <v>452.50645980705445</v>
      </c>
      <c r="U148" s="37">
        <v>460.99396089852218</v>
      </c>
      <c r="V148" s="37">
        <v>469.31302162516442</v>
      </c>
      <c r="W148" s="37">
        <v>477.47366931446078</v>
      </c>
      <c r="X148" s="37">
        <v>485.48511960049069</v>
      </c>
      <c r="Y148" s="37">
        <v>493.35586143565536</v>
      </c>
      <c r="Z148" s="37">
        <v>501.09373128344174</v>
      </c>
      <c r="AA148" s="37">
        <v>508.7059781015825</v>
      </c>
      <c r="AB148" s="37">
        <v>516.19932045259509</v>
      </c>
      <c r="AC148" s="37">
        <v>522.28949855660971</v>
      </c>
      <c r="AD148" s="37">
        <v>528.23966008839466</v>
      </c>
      <c r="AE148" s="37">
        <v>534.05609874071104</v>
      </c>
      <c r="AF148" s="37">
        <v>537.07441267471711</v>
      </c>
      <c r="AG148" s="37">
        <v>539.92775221827003</v>
      </c>
      <c r="AH148" s="37">
        <v>542.623378139848</v>
      </c>
      <c r="AI148" s="37">
        <v>543.81155827161911</v>
      </c>
      <c r="AJ148" s="37">
        <v>544.84633402335953</v>
      </c>
      <c r="AK148" s="37">
        <v>544.84633402335953</v>
      </c>
      <c r="AL148" s="37">
        <v>544.84633402335953</v>
      </c>
      <c r="AM148" s="38">
        <v>544.84633402335953</v>
      </c>
    </row>
    <row r="149" spans="2:39">
      <c r="B149" s="680" t="s">
        <v>215</v>
      </c>
      <c r="C149" s="685" t="s">
        <v>559</v>
      </c>
      <c r="D149" s="37"/>
      <c r="E149" s="37">
        <v>7.14</v>
      </c>
      <c r="F149" s="37">
        <v>7.14</v>
      </c>
      <c r="G149" s="37">
        <v>7.14</v>
      </c>
      <c r="H149" s="37">
        <v>7.14</v>
      </c>
      <c r="I149" s="37">
        <v>7.14</v>
      </c>
      <c r="J149" s="37">
        <v>7.14</v>
      </c>
      <c r="K149" s="37">
        <v>7.14</v>
      </c>
      <c r="L149" s="37">
        <v>7.14</v>
      </c>
      <c r="M149" s="37">
        <v>10.14</v>
      </c>
      <c r="N149" s="37">
        <v>10.14</v>
      </c>
      <c r="O149" s="37">
        <v>10.14</v>
      </c>
      <c r="P149" s="37">
        <v>10.14</v>
      </c>
      <c r="Q149" s="37">
        <v>10.14</v>
      </c>
      <c r="R149" s="37">
        <v>10.14</v>
      </c>
      <c r="S149" s="37">
        <v>10.14</v>
      </c>
      <c r="T149" s="37">
        <v>10.14</v>
      </c>
      <c r="U149" s="37">
        <v>10.14</v>
      </c>
      <c r="V149" s="37">
        <v>10.14</v>
      </c>
      <c r="W149" s="37">
        <v>10.14</v>
      </c>
      <c r="X149" s="37">
        <v>10.14</v>
      </c>
      <c r="Y149" s="37">
        <v>10.14</v>
      </c>
      <c r="Z149" s="37">
        <v>10.14</v>
      </c>
      <c r="AA149" s="37">
        <v>10.14</v>
      </c>
      <c r="AB149" s="37">
        <v>10.14</v>
      </c>
      <c r="AC149" s="37">
        <v>10.14</v>
      </c>
      <c r="AD149" s="37">
        <v>10.14</v>
      </c>
      <c r="AE149" s="37">
        <v>10.14</v>
      </c>
      <c r="AF149" s="37">
        <v>10.14</v>
      </c>
      <c r="AG149" s="37">
        <v>10.14</v>
      </c>
      <c r="AH149" s="37">
        <v>10.14</v>
      </c>
      <c r="AI149" s="37">
        <v>10.14</v>
      </c>
      <c r="AJ149" s="37">
        <v>10.14</v>
      </c>
      <c r="AK149" s="37">
        <v>10.14</v>
      </c>
      <c r="AL149" s="37">
        <v>10.14</v>
      </c>
      <c r="AM149" s="38">
        <v>10.14</v>
      </c>
    </row>
    <row r="150" spans="2:39">
      <c r="B150" s="680" t="s">
        <v>215</v>
      </c>
      <c r="C150" s="685" t="s">
        <v>560</v>
      </c>
      <c r="D150" s="37"/>
      <c r="E150" s="37">
        <v>137.89684</v>
      </c>
      <c r="F150" s="37">
        <v>142.57460564667272</v>
      </c>
      <c r="G150" s="37">
        <v>147.28825961994715</v>
      </c>
      <c r="H150" s="37">
        <v>151.30815372303357</v>
      </c>
      <c r="I150" s="37">
        <v>155.33348529479147</v>
      </c>
      <c r="J150" s="37">
        <v>159.36938815456855</v>
      </c>
      <c r="K150" s="37">
        <v>163.42045837747449</v>
      </c>
      <c r="L150" s="37">
        <v>167.49084294616875</v>
      </c>
      <c r="M150" s="37">
        <v>171.58431144679992</v>
      </c>
      <c r="N150" s="37">
        <v>175.70431455248462</v>
      </c>
      <c r="O150" s="37">
        <v>179.85403210999931</v>
      </c>
      <c r="P150" s="37">
        <v>183.13714281051801</v>
      </c>
      <c r="Q150" s="37">
        <v>186.41864262726907</v>
      </c>
      <c r="R150" s="37">
        <v>189.70084430058853</v>
      </c>
      <c r="S150" s="37">
        <v>192.9858697726691</v>
      </c>
      <c r="T150" s="37">
        <v>195.31074451991392</v>
      </c>
      <c r="U150" s="37">
        <v>197.61437573395591</v>
      </c>
      <c r="V150" s="37">
        <v>199.89854255368937</v>
      </c>
      <c r="W150" s="37">
        <v>201.66513173047014</v>
      </c>
      <c r="X150" s="37">
        <v>203.40541407337642</v>
      </c>
      <c r="Y150" s="37">
        <v>204.61241461217196</v>
      </c>
      <c r="Z150" s="37">
        <v>205.788854868333</v>
      </c>
      <c r="AA150" s="37">
        <v>205.788854868333</v>
      </c>
      <c r="AB150" s="37">
        <v>205.788854868333</v>
      </c>
      <c r="AC150" s="37">
        <v>205.788854868333</v>
      </c>
      <c r="AD150" s="37">
        <v>205.788854868333</v>
      </c>
      <c r="AE150" s="37">
        <v>205.788854868333</v>
      </c>
      <c r="AF150" s="37">
        <v>205.788854868333</v>
      </c>
      <c r="AG150" s="37">
        <v>205.788854868333</v>
      </c>
      <c r="AH150" s="37">
        <v>205.788854868333</v>
      </c>
      <c r="AI150" s="37">
        <v>205.788854868333</v>
      </c>
      <c r="AJ150" s="37">
        <v>205.788854868333</v>
      </c>
      <c r="AK150" s="37">
        <v>205.788854868333</v>
      </c>
      <c r="AL150" s="37">
        <v>205.788854868333</v>
      </c>
      <c r="AM150" s="38">
        <v>205.788854868333</v>
      </c>
    </row>
    <row r="151" spans="2:39">
      <c r="B151" s="680" t="s">
        <v>215</v>
      </c>
      <c r="C151" s="685" t="s">
        <v>561</v>
      </c>
      <c r="D151" s="37"/>
      <c r="E151" s="37">
        <v>318.28100000000006</v>
      </c>
      <c r="F151" s="37">
        <v>331.87216355133268</v>
      </c>
      <c r="G151" s="37">
        <v>439.55007369710933</v>
      </c>
      <c r="H151" s="37">
        <v>471.86371751470483</v>
      </c>
      <c r="I151" s="37">
        <v>487.42622535603635</v>
      </c>
      <c r="J151" s="37">
        <v>502.326294437912</v>
      </c>
      <c r="K151" s="37">
        <v>516.61802491334413</v>
      </c>
      <c r="L151" s="37">
        <v>530.34914873589059</v>
      </c>
      <c r="M151" s="37">
        <v>543.56199151645671</v>
      </c>
      <c r="N151" s="37">
        <v>556.29425936923565</v>
      </c>
      <c r="O151" s="37">
        <v>568.57968762093537</v>
      </c>
      <c r="P151" s="37">
        <v>580.448579499978</v>
      </c>
      <c r="Q151" s="37">
        <v>591.92825646409199</v>
      </c>
      <c r="R151" s="37">
        <v>603.04343700806692</v>
      </c>
      <c r="S151" s="37">
        <v>613.81655716340447</v>
      </c>
      <c r="T151" s="37">
        <v>624.26804313909747</v>
      </c>
      <c r="U151" s="37">
        <v>634.41654443130176</v>
      </c>
      <c r="V151" s="37">
        <v>644.27913408661163</v>
      </c>
      <c r="W151" s="37">
        <v>653.87148152092334</v>
      </c>
      <c r="X151" s="37">
        <v>663.20800228698658</v>
      </c>
      <c r="Y151" s="37">
        <v>672.30198838459035</v>
      </c>
      <c r="Z151" s="37">
        <v>681.1657220701328</v>
      </c>
      <c r="AA151" s="37">
        <v>689.8105756110532</v>
      </c>
      <c r="AB151" s="37">
        <v>696.52257257890801</v>
      </c>
      <c r="AC151" s="37">
        <v>701.25761199179078</v>
      </c>
      <c r="AD151" s="37">
        <v>703.98722827114989</v>
      </c>
      <c r="AE151" s="37">
        <v>704.69894837089635</v>
      </c>
      <c r="AF151" s="37">
        <v>704.69894837089635</v>
      </c>
      <c r="AG151" s="37">
        <v>704.69894837089635</v>
      </c>
      <c r="AH151" s="37">
        <v>704.69894837089635</v>
      </c>
      <c r="AI151" s="37">
        <v>704.69894837089635</v>
      </c>
      <c r="AJ151" s="37">
        <v>704.69894837089635</v>
      </c>
      <c r="AK151" s="37">
        <v>704.69894837089635</v>
      </c>
      <c r="AL151" s="37">
        <v>704.69894837089635</v>
      </c>
      <c r="AM151" s="38">
        <v>704.69894837089635</v>
      </c>
    </row>
    <row r="152" spans="2:39">
      <c r="B152" s="680" t="s">
        <v>141</v>
      </c>
      <c r="C152" s="685" t="s">
        <v>562</v>
      </c>
      <c r="D152" s="37"/>
      <c r="E152" s="37">
        <v>921.86800000000005</v>
      </c>
      <c r="F152" s="37">
        <v>921.86800000000005</v>
      </c>
      <c r="G152" s="37">
        <v>921.86800000000005</v>
      </c>
      <c r="H152" s="37">
        <v>921.86800000000005</v>
      </c>
      <c r="I152" s="37">
        <v>921.86800000000005</v>
      </c>
      <c r="J152" s="37">
        <v>921.86800000000005</v>
      </c>
      <c r="K152" s="37">
        <v>921.86800000000005</v>
      </c>
      <c r="L152" s="37">
        <v>921.86800000000005</v>
      </c>
      <c r="M152" s="37">
        <v>921.86800000000005</v>
      </c>
      <c r="N152" s="37">
        <v>921.86800000000005</v>
      </c>
      <c r="O152" s="37">
        <v>921.86800000000005</v>
      </c>
      <c r="P152" s="37">
        <v>921.86800000000005</v>
      </c>
      <c r="Q152" s="37">
        <v>921.86800000000005</v>
      </c>
      <c r="R152" s="37">
        <v>921.86800000000005</v>
      </c>
      <c r="S152" s="37">
        <v>921.86800000000005</v>
      </c>
      <c r="T152" s="37">
        <v>921.86800000000005</v>
      </c>
      <c r="U152" s="37">
        <v>921.86800000000005</v>
      </c>
      <c r="V152" s="37">
        <v>921.86800000000005</v>
      </c>
      <c r="W152" s="37">
        <v>921.86800000000005</v>
      </c>
      <c r="X152" s="37">
        <v>921.86800000000005</v>
      </c>
      <c r="Y152" s="37">
        <v>921.86800000000005</v>
      </c>
      <c r="Z152" s="37">
        <v>921.86800000000005</v>
      </c>
      <c r="AA152" s="37">
        <v>921.86800000000005</v>
      </c>
      <c r="AB152" s="37">
        <v>921.86800000000005</v>
      </c>
      <c r="AC152" s="37">
        <v>921.86800000000005</v>
      </c>
      <c r="AD152" s="37">
        <v>921.86800000000005</v>
      </c>
      <c r="AE152" s="37">
        <v>921.86800000000005</v>
      </c>
      <c r="AF152" s="37">
        <v>921.86800000000005</v>
      </c>
      <c r="AG152" s="37">
        <v>921.86800000000005</v>
      </c>
      <c r="AH152" s="37">
        <v>921.86800000000005</v>
      </c>
      <c r="AI152" s="37">
        <v>921.86800000000005</v>
      </c>
      <c r="AJ152" s="37">
        <v>921.86800000000005</v>
      </c>
      <c r="AK152" s="37">
        <v>921.86800000000005</v>
      </c>
      <c r="AL152" s="37">
        <v>921.86800000000005</v>
      </c>
      <c r="AM152" s="38">
        <v>921.86800000000005</v>
      </c>
    </row>
    <row r="153" spans="2:39">
      <c r="B153" s="680" t="s">
        <v>214</v>
      </c>
      <c r="C153" s="685" t="s">
        <v>563</v>
      </c>
      <c r="D153" s="37"/>
      <c r="E153" s="37">
        <v>606.5</v>
      </c>
      <c r="F153" s="37">
        <v>606.5</v>
      </c>
      <c r="G153" s="37">
        <v>606.5</v>
      </c>
      <c r="H153" s="37">
        <v>606.5</v>
      </c>
      <c r="I153" s="37">
        <v>606.5</v>
      </c>
      <c r="J153" s="37">
        <v>606.5</v>
      </c>
      <c r="K153" s="37">
        <v>606.5</v>
      </c>
      <c r="L153" s="37">
        <v>768.5</v>
      </c>
      <c r="M153" s="37">
        <v>768.5</v>
      </c>
      <c r="N153" s="37">
        <v>768.5</v>
      </c>
      <c r="O153" s="37">
        <v>768.5</v>
      </c>
      <c r="P153" s="37">
        <v>823.5</v>
      </c>
      <c r="Q153" s="37">
        <v>823.5</v>
      </c>
      <c r="R153" s="37">
        <v>823.5</v>
      </c>
      <c r="S153" s="37">
        <v>823.5</v>
      </c>
      <c r="T153" s="37">
        <v>878.5</v>
      </c>
      <c r="U153" s="37">
        <v>878.5</v>
      </c>
      <c r="V153" s="37">
        <v>878.5</v>
      </c>
      <c r="W153" s="37">
        <v>878.5</v>
      </c>
      <c r="X153" s="37">
        <v>933.5</v>
      </c>
      <c r="Y153" s="37">
        <v>933.5</v>
      </c>
      <c r="Z153" s="37">
        <v>933.5</v>
      </c>
      <c r="AA153" s="37">
        <v>933.5</v>
      </c>
      <c r="AB153" s="37">
        <v>988.5</v>
      </c>
      <c r="AC153" s="37">
        <v>988.5</v>
      </c>
      <c r="AD153" s="37">
        <v>988.5</v>
      </c>
      <c r="AE153" s="37">
        <v>988.5</v>
      </c>
      <c r="AF153" s="37">
        <v>988.5</v>
      </c>
      <c r="AG153" s="37">
        <v>988.5</v>
      </c>
      <c r="AH153" s="37">
        <v>988.5</v>
      </c>
      <c r="AI153" s="37">
        <v>988.5</v>
      </c>
      <c r="AJ153" s="37">
        <v>988.5</v>
      </c>
      <c r="AK153" s="37">
        <v>988.5</v>
      </c>
      <c r="AL153" s="37">
        <v>988.5</v>
      </c>
      <c r="AM153" s="38">
        <v>988.5</v>
      </c>
    </row>
    <row r="154" spans="2:39">
      <c r="B154" s="680" t="s">
        <v>141</v>
      </c>
      <c r="C154" s="685" t="s">
        <v>564</v>
      </c>
      <c r="D154" s="37"/>
      <c r="E154" s="37">
        <v>442.91300000000001</v>
      </c>
      <c r="F154" s="37">
        <v>442.91300000000001</v>
      </c>
      <c r="G154" s="37">
        <v>442.91300000000001</v>
      </c>
      <c r="H154" s="37">
        <v>442.91300000000001</v>
      </c>
      <c r="I154" s="37">
        <v>544.25300000000004</v>
      </c>
      <c r="J154" s="37">
        <v>634.33300000000008</v>
      </c>
      <c r="K154" s="37">
        <v>713.15300000000013</v>
      </c>
      <c r="L154" s="37">
        <v>791.97300000000018</v>
      </c>
      <c r="M154" s="37">
        <v>848.27300000000014</v>
      </c>
      <c r="N154" s="37">
        <v>904.57300000000009</v>
      </c>
      <c r="O154" s="37">
        <v>938.35300000000007</v>
      </c>
      <c r="P154" s="37">
        <v>972.13300000000004</v>
      </c>
      <c r="Q154" s="37">
        <v>1005.913</v>
      </c>
      <c r="R154" s="37">
        <v>1039.693</v>
      </c>
      <c r="S154" s="37">
        <v>1073.473</v>
      </c>
      <c r="T154" s="37">
        <v>1095.9929999999999</v>
      </c>
      <c r="U154" s="37">
        <v>1118.5129999999999</v>
      </c>
      <c r="V154" s="37">
        <v>1141.0329999999999</v>
      </c>
      <c r="W154" s="37">
        <v>1163.5529999999999</v>
      </c>
      <c r="X154" s="37">
        <v>1174.8129999999999</v>
      </c>
      <c r="Y154" s="37">
        <v>1186.0729999999999</v>
      </c>
      <c r="Z154" s="37">
        <v>1197.3329999999999</v>
      </c>
      <c r="AA154" s="37">
        <v>1208.5929999999998</v>
      </c>
      <c r="AB154" s="37">
        <v>1219.8529999999998</v>
      </c>
      <c r="AC154" s="37">
        <v>1225.4829999999999</v>
      </c>
      <c r="AD154" s="37">
        <v>1231.1130000000001</v>
      </c>
      <c r="AE154" s="37">
        <v>1236.7430000000002</v>
      </c>
      <c r="AF154" s="37">
        <v>1242.3730000000003</v>
      </c>
      <c r="AG154" s="37">
        <v>1248.0030000000004</v>
      </c>
      <c r="AH154" s="37">
        <v>1253.6330000000005</v>
      </c>
      <c r="AI154" s="37">
        <v>1259.2630000000006</v>
      </c>
      <c r="AJ154" s="37">
        <v>1264.8930000000007</v>
      </c>
      <c r="AK154" s="37">
        <v>1270.5230000000008</v>
      </c>
      <c r="AL154" s="37">
        <v>1276.1530000000009</v>
      </c>
      <c r="AM154" s="38">
        <v>1281.783000000001</v>
      </c>
    </row>
    <row r="155" spans="2:39">
      <c r="B155" s="680" t="s">
        <v>141</v>
      </c>
      <c r="C155" s="685" t="s">
        <v>565</v>
      </c>
      <c r="D155" s="37"/>
      <c r="E155" s="37">
        <v>641.37599999999998</v>
      </c>
      <c r="F155" s="37">
        <v>1008.8342009689339</v>
      </c>
      <c r="G155" s="37">
        <v>1439.9139195314524</v>
      </c>
      <c r="H155" s="37">
        <v>1638.9959890538901</v>
      </c>
      <c r="I155" s="37">
        <v>1726.4410330873536</v>
      </c>
      <c r="J155" s="37">
        <v>1855.924110568905</v>
      </c>
      <c r="K155" s="37">
        <v>1995.1184188615728</v>
      </c>
      <c r="L155" s="37">
        <v>2144.7523002761905</v>
      </c>
      <c r="M155" s="37">
        <v>2305.6087227969047</v>
      </c>
      <c r="N155" s="37">
        <v>2420.8891589367499</v>
      </c>
      <c r="O155" s="37">
        <v>2541.9336168835875</v>
      </c>
      <c r="P155" s="37">
        <v>2669.030297727767</v>
      </c>
      <c r="Q155" s="37">
        <v>2802.4818126141554</v>
      </c>
      <c r="R155" s="37">
        <v>2942.6059032448634</v>
      </c>
      <c r="S155" s="37">
        <v>3016.1710508259848</v>
      </c>
      <c r="T155" s="37">
        <v>3091.5753270966343</v>
      </c>
      <c r="U155" s="37">
        <v>3168.8647102740497</v>
      </c>
      <c r="V155" s="37">
        <v>3248.0863280309009</v>
      </c>
      <c r="W155" s="37">
        <v>3329.2884862316732</v>
      </c>
      <c r="X155" s="37">
        <v>3370.9045923095691</v>
      </c>
      <c r="Y155" s="37">
        <v>3413.0408997134386</v>
      </c>
      <c r="Z155" s="37">
        <v>3455.7039109598563</v>
      </c>
      <c r="AA155" s="37">
        <v>3498.9002098468545</v>
      </c>
      <c r="AB155" s="37">
        <v>3542.6364624699399</v>
      </c>
      <c r="AC155" s="37">
        <v>3560.3496447822895</v>
      </c>
      <c r="AD155" s="37">
        <v>3578.1513930062006</v>
      </c>
      <c r="AE155" s="37">
        <v>3596.0421499712311</v>
      </c>
      <c r="AF155" s="37">
        <v>3614.0223607210869</v>
      </c>
      <c r="AG155" s="37">
        <v>3632.0924725246919</v>
      </c>
      <c r="AH155" s="37">
        <v>3650.252934887315</v>
      </c>
      <c r="AI155" s="37">
        <v>3668.5041995617512</v>
      </c>
      <c r="AJ155" s="37">
        <v>3686.8467205595593</v>
      </c>
      <c r="AK155" s="37">
        <v>3705.2809541623569</v>
      </c>
      <c r="AL155" s="37">
        <v>3723.8073589331684</v>
      </c>
      <c r="AM155" s="38">
        <v>3742.426395727834</v>
      </c>
    </row>
    <row r="156" spans="2:39">
      <c r="B156" s="680" t="s">
        <v>141</v>
      </c>
      <c r="C156" s="685" t="s">
        <v>566</v>
      </c>
      <c r="D156" s="37"/>
      <c r="E156" s="37">
        <v>284.29899999999998</v>
      </c>
      <c r="F156" s="37">
        <v>393.07681961242639</v>
      </c>
      <c r="G156" s="37">
        <v>743.16592748978644</v>
      </c>
      <c r="H156" s="37">
        <v>1267.7137922845875</v>
      </c>
      <c r="I156" s="37">
        <v>1584.6422403557344</v>
      </c>
      <c r="J156" s="37">
        <v>1941.1867444357749</v>
      </c>
      <c r="K156" s="37">
        <v>2329.4240933229298</v>
      </c>
      <c r="L156" s="37">
        <v>2795.3089119875158</v>
      </c>
      <c r="M156" s="37">
        <v>3284.4879715853313</v>
      </c>
      <c r="N156" s="37">
        <v>3859.2733666127642</v>
      </c>
      <c r="O156" s="37">
        <v>4438.1643716046783</v>
      </c>
      <c r="P156" s="37">
        <v>5103.8890273453799</v>
      </c>
      <c r="Q156" s="37">
        <v>5741.8751557635524</v>
      </c>
      <c r="R156" s="37">
        <v>6459.6095502339967</v>
      </c>
      <c r="S156" s="37">
        <v>6944.0802665015462</v>
      </c>
      <c r="T156" s="37">
        <v>7326.004681159131</v>
      </c>
      <c r="U156" s="37">
        <v>7655.6748918112917</v>
      </c>
      <c r="V156" s="37">
        <v>7923.623513024686</v>
      </c>
      <c r="W156" s="37">
        <v>8121.7141008503022</v>
      </c>
      <c r="X156" s="37">
        <v>8202.9312418588052</v>
      </c>
      <c r="Y156" s="37">
        <v>8243.9458980680974</v>
      </c>
      <c r="Z156" s="37">
        <v>8243.9458980680974</v>
      </c>
      <c r="AA156" s="37">
        <v>8243.9458980680974</v>
      </c>
      <c r="AB156" s="37">
        <v>8243.9458980680974</v>
      </c>
      <c r="AC156" s="37">
        <v>8243.9458980680974</v>
      </c>
      <c r="AD156" s="37">
        <v>8243.9458980680974</v>
      </c>
      <c r="AE156" s="37">
        <v>8243.9458980680974</v>
      </c>
      <c r="AF156" s="37">
        <v>8243.9458980680974</v>
      </c>
      <c r="AG156" s="37">
        <v>8243.9458980680974</v>
      </c>
      <c r="AH156" s="37">
        <v>8243.9458980680974</v>
      </c>
      <c r="AI156" s="37">
        <v>8243.9458980680974</v>
      </c>
      <c r="AJ156" s="37">
        <v>8243.9458980680974</v>
      </c>
      <c r="AK156" s="37">
        <v>8243.9458980680974</v>
      </c>
      <c r="AL156" s="37">
        <v>8243.9458980680974</v>
      </c>
      <c r="AM156" s="38">
        <v>8243.9458980680974</v>
      </c>
    </row>
    <row r="157" spans="2:39">
      <c r="B157" s="680" t="s">
        <v>141</v>
      </c>
      <c r="C157" s="685" t="s">
        <v>567</v>
      </c>
      <c r="D157" s="37"/>
      <c r="E157" s="37">
        <v>145.9</v>
      </c>
      <c r="F157" s="37">
        <v>145.9</v>
      </c>
      <c r="G157" s="37">
        <v>145.9</v>
      </c>
      <c r="H157" s="37">
        <v>145.9</v>
      </c>
      <c r="I157" s="37">
        <v>145.9</v>
      </c>
      <c r="J157" s="37">
        <v>145.9</v>
      </c>
      <c r="K157" s="37">
        <v>145.9</v>
      </c>
      <c r="L157" s="37">
        <v>145.9</v>
      </c>
      <c r="M157" s="37">
        <v>145.9</v>
      </c>
      <c r="N157" s="37">
        <v>131.70000000000002</v>
      </c>
      <c r="O157" s="37">
        <v>131.70000000000002</v>
      </c>
      <c r="P157" s="37">
        <v>131.70000000000002</v>
      </c>
      <c r="Q157" s="37">
        <v>131.70000000000002</v>
      </c>
      <c r="R157" s="37">
        <v>131.70000000000002</v>
      </c>
      <c r="S157" s="37">
        <v>131.70000000000002</v>
      </c>
      <c r="T157" s="37">
        <v>131.70000000000002</v>
      </c>
      <c r="U157" s="37">
        <v>131.70000000000002</v>
      </c>
      <c r="V157" s="37">
        <v>131.70000000000002</v>
      </c>
      <c r="W157" s="37">
        <v>131.70000000000002</v>
      </c>
      <c r="X157" s="37">
        <v>131.70000000000002</v>
      </c>
      <c r="Y157" s="37">
        <v>131.70000000000002</v>
      </c>
      <c r="Z157" s="37">
        <v>131.70000000000002</v>
      </c>
      <c r="AA157" s="37">
        <v>131.70000000000002</v>
      </c>
      <c r="AB157" s="37">
        <v>131.70000000000002</v>
      </c>
      <c r="AC157" s="37">
        <v>131.70000000000002</v>
      </c>
      <c r="AD157" s="37">
        <v>131.70000000000002</v>
      </c>
      <c r="AE157" s="37">
        <v>131.70000000000002</v>
      </c>
      <c r="AF157" s="37">
        <v>131.70000000000002</v>
      </c>
      <c r="AG157" s="37">
        <v>131.70000000000002</v>
      </c>
      <c r="AH157" s="37">
        <v>131.70000000000002</v>
      </c>
      <c r="AI157" s="37">
        <v>131.70000000000002</v>
      </c>
      <c r="AJ157" s="37">
        <v>131.70000000000002</v>
      </c>
      <c r="AK157" s="37">
        <v>131.70000000000002</v>
      </c>
      <c r="AL157" s="37">
        <v>131.70000000000002</v>
      </c>
      <c r="AM157" s="38">
        <v>131.70000000000002</v>
      </c>
    </row>
    <row r="158" spans="2:39">
      <c r="B158" s="680" t="s">
        <v>215</v>
      </c>
      <c r="C158" s="685" t="s">
        <v>568</v>
      </c>
      <c r="D158" s="37"/>
      <c r="E158" s="37">
        <v>67.734000000000009</v>
      </c>
      <c r="F158" s="37">
        <v>110.91587937708522</v>
      </c>
      <c r="G158" s="37">
        <v>154.19396232465917</v>
      </c>
      <c r="H158" s="37">
        <v>178.17755681406052</v>
      </c>
      <c r="I158" s="37">
        <v>205.85286553692453</v>
      </c>
      <c r="J158" s="37">
        <v>237.7852666774555</v>
      </c>
      <c r="K158" s="37">
        <v>280.57104670925531</v>
      </c>
      <c r="L158" s="37">
        <v>331.00627050008154</v>
      </c>
      <c r="M158" s="37">
        <v>390.45341863328235</v>
      </c>
      <c r="N158" s="37">
        <v>458.56474093383963</v>
      </c>
      <c r="O158" s="37">
        <v>540.7842014130382</v>
      </c>
      <c r="P158" s="37">
        <v>637.67204648074687</v>
      </c>
      <c r="Q158" s="37">
        <v>751.8370047661947</v>
      </c>
      <c r="R158" s="37">
        <v>867.55478951392138</v>
      </c>
      <c r="S158" s="37">
        <v>1000.9842310035698</v>
      </c>
      <c r="T158" s="37">
        <v>1129.8024850650584</v>
      </c>
      <c r="U158" s="37">
        <v>1246.8380223787001</v>
      </c>
      <c r="V158" s="37">
        <v>1344.7053052653202</v>
      </c>
      <c r="W158" s="37">
        <v>1450.1304871620625</v>
      </c>
      <c r="X158" s="37">
        <v>1527.4406174278986</v>
      </c>
      <c r="Y158" s="37">
        <v>1608.7447974839154</v>
      </c>
      <c r="Z158" s="37">
        <v>1654.0300176060275</v>
      </c>
      <c r="AA158" s="37">
        <v>1674.6614356032871</v>
      </c>
      <c r="AB158" s="37">
        <v>1687.2227817264231</v>
      </c>
      <c r="AC158" s="37">
        <v>1687.2227817264231</v>
      </c>
      <c r="AD158" s="37">
        <v>1687.2227817264231</v>
      </c>
      <c r="AE158" s="37">
        <v>1687.2227817264231</v>
      </c>
      <c r="AF158" s="37">
        <v>1687.2227817264231</v>
      </c>
      <c r="AG158" s="37">
        <v>1687.2227817264231</v>
      </c>
      <c r="AH158" s="37">
        <v>1687.2227817264231</v>
      </c>
      <c r="AI158" s="37">
        <v>1687.2227817264231</v>
      </c>
      <c r="AJ158" s="37">
        <v>1687.2227817264231</v>
      </c>
      <c r="AK158" s="37">
        <v>1687.2227817264231</v>
      </c>
      <c r="AL158" s="37">
        <v>1687.2227817264231</v>
      </c>
      <c r="AM158" s="38">
        <v>1687.2227817264231</v>
      </c>
    </row>
    <row r="159" spans="2:39">
      <c r="B159" s="680" t="s">
        <v>215</v>
      </c>
      <c r="C159" s="685" t="s">
        <v>569</v>
      </c>
      <c r="D159" s="37"/>
      <c r="E159" s="37">
        <v>173.68700000000001</v>
      </c>
      <c r="F159" s="37">
        <v>193.68700000000004</v>
      </c>
      <c r="G159" s="37">
        <v>312.12273501868225</v>
      </c>
      <c r="H159" s="37">
        <v>353.02592366020332</v>
      </c>
      <c r="I159" s="37">
        <v>379.34339943783863</v>
      </c>
      <c r="J159" s="37">
        <v>406.86109307079505</v>
      </c>
      <c r="K159" s="37">
        <v>435.67389868897999</v>
      </c>
      <c r="L159" s="37">
        <v>465.8770570825281</v>
      </c>
      <c r="M159" s="37">
        <v>497.56709302795826</v>
      </c>
      <c r="N159" s="37">
        <v>530.8425849649168</v>
      </c>
      <c r="O159" s="37">
        <v>565.80481672399753</v>
      </c>
      <c r="P159" s="37">
        <v>602.558345967126</v>
      </c>
      <c r="Q159" s="37">
        <v>641.21151400804251</v>
      </c>
      <c r="R159" s="37">
        <v>681.87691491132125</v>
      </c>
      <c r="S159" s="37">
        <v>724.67183710501638</v>
      </c>
      <c r="T159" s="37">
        <v>773.39791570236764</v>
      </c>
      <c r="U159" s="37">
        <v>818.08669064450976</v>
      </c>
      <c r="V159" s="37">
        <v>865.4567920831804</v>
      </c>
      <c r="W159" s="37">
        <v>907.3003816873395</v>
      </c>
      <c r="X159" s="37">
        <v>951.23615077170655</v>
      </c>
      <c r="Y159" s="37">
        <v>988.14219680257486</v>
      </c>
      <c r="Z159" s="37">
        <v>1016.9289127066521</v>
      </c>
      <c r="AA159" s="37">
        <v>1041.6375105243185</v>
      </c>
      <c r="AB159" s="37">
        <v>1054.3006669058723</v>
      </c>
      <c r="AC159" s="37">
        <v>1056.8649560731371</v>
      </c>
      <c r="AD159" s="37">
        <v>1064.4786788475465</v>
      </c>
      <c r="AE159" s="37">
        <v>1072.0924016219558</v>
      </c>
      <c r="AF159" s="37">
        <v>1079.7061243963649</v>
      </c>
      <c r="AG159" s="37">
        <v>1087.3198471707742</v>
      </c>
      <c r="AH159" s="37">
        <v>1094.9335699451838</v>
      </c>
      <c r="AI159" s="37">
        <v>1102.5472927195931</v>
      </c>
      <c r="AJ159" s="37">
        <v>1110.1610154940022</v>
      </c>
      <c r="AK159" s="37">
        <v>1117.7747382684117</v>
      </c>
      <c r="AL159" s="37">
        <v>1125.3884610428211</v>
      </c>
      <c r="AM159" s="38">
        <v>1133.0021838172304</v>
      </c>
    </row>
    <row r="160" spans="2:39">
      <c r="B160" s="680" t="s">
        <v>129</v>
      </c>
      <c r="C160" s="685" t="s">
        <v>570</v>
      </c>
      <c r="D160" s="37"/>
      <c r="E160" s="37">
        <v>57.25</v>
      </c>
      <c r="F160" s="37">
        <v>57.25</v>
      </c>
      <c r="G160" s="37">
        <v>57.25</v>
      </c>
      <c r="H160" s="37">
        <v>57.25</v>
      </c>
      <c r="I160" s="37">
        <v>57.25</v>
      </c>
      <c r="J160" s="37">
        <v>57.25</v>
      </c>
      <c r="K160" s="37">
        <v>57.25</v>
      </c>
      <c r="L160" s="37">
        <v>57.25</v>
      </c>
      <c r="M160" s="37">
        <v>57.25</v>
      </c>
      <c r="N160" s="37">
        <v>57.25</v>
      </c>
      <c r="O160" s="37">
        <v>57.25</v>
      </c>
      <c r="P160" s="37">
        <v>57.25</v>
      </c>
      <c r="Q160" s="37">
        <v>57.25</v>
      </c>
      <c r="R160" s="37">
        <v>57.25</v>
      </c>
      <c r="S160" s="37">
        <v>57.25</v>
      </c>
      <c r="T160" s="37">
        <v>57.25</v>
      </c>
      <c r="U160" s="37">
        <v>57.25</v>
      </c>
      <c r="V160" s="37">
        <v>57.25</v>
      </c>
      <c r="W160" s="37">
        <v>57.25</v>
      </c>
      <c r="X160" s="37">
        <v>57.25</v>
      </c>
      <c r="Y160" s="37">
        <v>57.25</v>
      </c>
      <c r="Z160" s="37">
        <v>57.25</v>
      </c>
      <c r="AA160" s="37">
        <v>57.25</v>
      </c>
      <c r="AB160" s="37">
        <v>57.25</v>
      </c>
      <c r="AC160" s="37">
        <v>57.25</v>
      </c>
      <c r="AD160" s="37">
        <v>57.25</v>
      </c>
      <c r="AE160" s="37">
        <v>57.25</v>
      </c>
      <c r="AF160" s="37">
        <v>57.25</v>
      </c>
      <c r="AG160" s="37">
        <v>57.25</v>
      </c>
      <c r="AH160" s="37">
        <v>57.25</v>
      </c>
      <c r="AI160" s="37">
        <v>57.25</v>
      </c>
      <c r="AJ160" s="37">
        <v>57.25</v>
      </c>
      <c r="AK160" s="37">
        <v>57.25</v>
      </c>
      <c r="AL160" s="37">
        <v>57.25</v>
      </c>
      <c r="AM160" s="38">
        <v>57.25</v>
      </c>
    </row>
    <row r="161" spans="2:39">
      <c r="B161" s="680" t="s">
        <v>129</v>
      </c>
      <c r="C161" s="685" t="s">
        <v>571</v>
      </c>
      <c r="D161" s="37"/>
      <c r="E161" s="37">
        <v>487.50170000000003</v>
      </c>
      <c r="F161" s="37">
        <v>709.90170000000001</v>
      </c>
      <c r="G161" s="37">
        <v>749.90169999999989</v>
      </c>
      <c r="H161" s="37">
        <v>749.90169999999989</v>
      </c>
      <c r="I161" s="37">
        <v>749.90169999999989</v>
      </c>
      <c r="J161" s="37">
        <v>749.90169999999989</v>
      </c>
      <c r="K161" s="37">
        <v>749.90169999999989</v>
      </c>
      <c r="L161" s="37">
        <v>749.90169999999989</v>
      </c>
      <c r="M161" s="37">
        <v>749.90169999999989</v>
      </c>
      <c r="N161" s="37">
        <v>749.90169999999989</v>
      </c>
      <c r="O161" s="37">
        <v>749.90169999999989</v>
      </c>
      <c r="P161" s="37">
        <v>749.90169999999989</v>
      </c>
      <c r="Q161" s="37">
        <v>714.68169999999998</v>
      </c>
      <c r="R161" s="37">
        <v>714.68169999999998</v>
      </c>
      <c r="S161" s="37">
        <v>714.68169999999998</v>
      </c>
      <c r="T161" s="37">
        <v>714.68169999999998</v>
      </c>
      <c r="U161" s="37">
        <v>714.68169999999998</v>
      </c>
      <c r="V161" s="37">
        <v>673.08169999999996</v>
      </c>
      <c r="W161" s="37">
        <v>673.08169999999996</v>
      </c>
      <c r="X161" s="37">
        <v>642.08169999999984</v>
      </c>
      <c r="Y161" s="37">
        <v>642.08169999999984</v>
      </c>
      <c r="Z161" s="37">
        <v>642.08169999999984</v>
      </c>
      <c r="AA161" s="37">
        <v>642.08169999999984</v>
      </c>
      <c r="AB161" s="37">
        <v>642.08169999999984</v>
      </c>
      <c r="AC161" s="37">
        <v>642.08169999999984</v>
      </c>
      <c r="AD161" s="37">
        <v>642.08169999999984</v>
      </c>
      <c r="AE161" s="37">
        <v>642.08169999999984</v>
      </c>
      <c r="AF161" s="37">
        <v>642.08169999999984</v>
      </c>
      <c r="AG161" s="37">
        <v>642.08169999999984</v>
      </c>
      <c r="AH161" s="37">
        <v>642.08169999999984</v>
      </c>
      <c r="AI161" s="37">
        <v>642.08169999999984</v>
      </c>
      <c r="AJ161" s="37">
        <v>642.08169999999984</v>
      </c>
      <c r="AK161" s="37">
        <v>642.08169999999984</v>
      </c>
      <c r="AL161" s="37">
        <v>642.08169999999984</v>
      </c>
      <c r="AM161" s="38">
        <v>642.08169999999984</v>
      </c>
    </row>
    <row r="162" spans="2:39">
      <c r="B162" s="680" t="s">
        <v>134</v>
      </c>
      <c r="C162" s="685" t="s">
        <v>134</v>
      </c>
      <c r="D162" s="37"/>
      <c r="E162" s="37">
        <v>366.23699999999991</v>
      </c>
      <c r="F162" s="37">
        <v>376.11961508965601</v>
      </c>
      <c r="G162" s="37">
        <v>386.23277117686996</v>
      </c>
      <c r="H162" s="37">
        <v>396.58411544067667</v>
      </c>
      <c r="I162" s="37">
        <v>405.19833484206083</v>
      </c>
      <c r="J162" s="37">
        <v>413.97004298692252</v>
      </c>
      <c r="K162" s="37">
        <v>420.83395215283554</v>
      </c>
      <c r="L162" s="37">
        <v>427.78555119530756</v>
      </c>
      <c r="M162" s="37">
        <v>434.82740304230879</v>
      </c>
      <c r="N162" s="37">
        <v>441.9619796293573</v>
      </c>
      <c r="O162" s="37">
        <v>449.191678126223</v>
      </c>
      <c r="P162" s="37">
        <v>456.51883452142727</v>
      </c>
      <c r="Q162" s="37">
        <v>463.94573507498592</v>
      </c>
      <c r="R162" s="37">
        <v>471.47462603892041</v>
      </c>
      <c r="S162" s="37">
        <v>479.10772196082394</v>
      </c>
      <c r="T162" s="37">
        <v>486.84721282119733</v>
      </c>
      <c r="U162" s="37">
        <v>494.69527020536975</v>
      </c>
      <c r="V162" s="37">
        <v>502.65405267193205</v>
      </c>
      <c r="W162" s="37">
        <v>510.72571044909205</v>
      </c>
      <c r="X162" s="37">
        <v>516.35876101398298</v>
      </c>
      <c r="Y162" s="37">
        <v>522.0399489544485</v>
      </c>
      <c r="Z162" s="37">
        <v>527.77021033636765</v>
      </c>
      <c r="AA162" s="37">
        <v>533.55045819327552</v>
      </c>
      <c r="AB162" s="37">
        <v>539.38158535063781</v>
      </c>
      <c r="AC162" s="37">
        <v>545.2644669271798</v>
      </c>
      <c r="AD162" s="37">
        <v>551.19996255741012</v>
      </c>
      <c r="AE162" s="37">
        <v>557.1889183726305</v>
      </c>
      <c r="AF162" s="37">
        <v>563.23216877206073</v>
      </c>
      <c r="AG162" s="37">
        <v>569.33053801100561</v>
      </c>
      <c r="AH162" s="37">
        <v>575.48484162906834</v>
      </c>
      <c r="AI162" s="37">
        <v>581.69588773812973</v>
      </c>
      <c r="AJ162" s="37">
        <v>587.96447818705929</v>
      </c>
      <c r="AK162" s="37">
        <v>594.29140961778955</v>
      </c>
      <c r="AL162" s="37">
        <v>600.67747442542031</v>
      </c>
      <c r="AM162" s="38">
        <v>607.12346163334405</v>
      </c>
    </row>
    <row r="163" spans="2:39">
      <c r="B163" s="680" t="s">
        <v>215</v>
      </c>
      <c r="C163" s="685" t="s">
        <v>572</v>
      </c>
      <c r="D163" s="37"/>
      <c r="E163" s="37">
        <v>1074.3973000000001</v>
      </c>
      <c r="F163" s="37">
        <v>1074.3973000000001</v>
      </c>
      <c r="G163" s="37">
        <v>1074.3973000000001</v>
      </c>
      <c r="H163" s="37">
        <v>1074.3973000000001</v>
      </c>
      <c r="I163" s="37">
        <v>1074.3973000000001</v>
      </c>
      <c r="J163" s="37">
        <v>1074.3973000000001</v>
      </c>
      <c r="K163" s="37">
        <v>1074.3973000000001</v>
      </c>
      <c r="L163" s="37">
        <v>1074.3973000000001</v>
      </c>
      <c r="M163" s="37">
        <v>1074.3973000000001</v>
      </c>
      <c r="N163" s="37">
        <v>1073.1552241932477</v>
      </c>
      <c r="O163" s="37">
        <v>1070.4713063786885</v>
      </c>
      <c r="P163" s="37">
        <v>1066.4917211728748</v>
      </c>
      <c r="Q163" s="37">
        <v>1061.3482790347223</v>
      </c>
      <c r="R163" s="37">
        <v>1055.1600952921322</v>
      </c>
      <c r="S163" s="37">
        <v>1021.6560218677221</v>
      </c>
      <c r="T163" s="37">
        <v>988.3509512511456</v>
      </c>
      <c r="U163" s="37">
        <v>955.36121628994044</v>
      </c>
      <c r="V163" s="37">
        <v>922.78501148710916</v>
      </c>
      <c r="W163" s="37">
        <v>890.7046901693169</v>
      </c>
      <c r="X163" s="37">
        <v>859.18876515061754</v>
      </c>
      <c r="Y163" s="37">
        <v>806.81393581290229</v>
      </c>
      <c r="Z163" s="37">
        <v>757.19904222200728</v>
      </c>
      <c r="AA163" s="37">
        <v>710.25579153792091</v>
      </c>
      <c r="AB163" s="37">
        <v>665.88971094605574</v>
      </c>
      <c r="AC163" s="37">
        <v>624.00209427324489</v>
      </c>
      <c r="AD163" s="37">
        <v>587.61162646051878</v>
      </c>
      <c r="AE163" s="37">
        <v>556.05302483686251</v>
      </c>
      <c r="AF163" s="37">
        <v>531.5461789275198</v>
      </c>
      <c r="AG163" s="37">
        <v>510.59340186522292</v>
      </c>
      <c r="AH163" s="37">
        <v>492.85270884880532</v>
      </c>
      <c r="AI163" s="37">
        <v>478.04030857763308</v>
      </c>
      <c r="AJ163" s="37">
        <v>465.92324297440308</v>
      </c>
      <c r="AK163" s="37">
        <v>456.31343437249149</v>
      </c>
      <c r="AL163" s="37">
        <v>446.78137033385161</v>
      </c>
      <c r="AM163" s="38">
        <v>437.33627254433071</v>
      </c>
    </row>
    <row r="164" spans="2:39">
      <c r="B164" s="680" t="s">
        <v>215</v>
      </c>
      <c r="C164" s="685" t="s">
        <v>573</v>
      </c>
      <c r="D164" s="37"/>
      <c r="E164" s="37">
        <v>64.178000000000026</v>
      </c>
      <c r="F164" s="37">
        <v>66.080057351563283</v>
      </c>
      <c r="G164" s="37">
        <v>68.022880075708684</v>
      </c>
      <c r="H164" s="37">
        <v>70.008260468357463</v>
      </c>
      <c r="I164" s="37">
        <v>72.037940829072213</v>
      </c>
      <c r="J164" s="37">
        <v>74.113627808500851</v>
      </c>
      <c r="K164" s="37">
        <v>76.237004054127411</v>
      </c>
      <c r="L164" s="37">
        <v>78.409737780766605</v>
      </c>
      <c r="M164" s="37">
        <v>80.633490730991156</v>
      </c>
      <c r="N164" s="37">
        <v>82.909924875136198</v>
      </c>
      <c r="O164" s="37">
        <v>85.240708116626649</v>
      </c>
      <c r="P164" s="37">
        <v>87.627519206710787</v>
      </c>
      <c r="Q164" s="37">
        <v>90.072052026847459</v>
      </c>
      <c r="R164" s="37">
        <v>92.576019362567123</v>
      </c>
      <c r="S164" s="37">
        <v>95.141156266515992</v>
      </c>
      <c r="T164" s="37">
        <v>97.769223088407244</v>
      </c>
      <c r="U164" s="37">
        <v>99.973162118739211</v>
      </c>
      <c r="V164" s="37">
        <v>102.21919197088673</v>
      </c>
      <c r="W164" s="37">
        <v>103.99725856596815</v>
      </c>
      <c r="X164" s="37">
        <v>105.79920530474864</v>
      </c>
      <c r="Y164" s="37">
        <v>107.09658798082762</v>
      </c>
      <c r="Z164" s="37">
        <v>108.40336251616762</v>
      </c>
      <c r="AA164" s="37">
        <v>109.17780149503841</v>
      </c>
      <c r="AB164" s="37">
        <v>109.17780149503841</v>
      </c>
      <c r="AC164" s="37">
        <v>109.17780149503841</v>
      </c>
      <c r="AD164" s="37">
        <v>109.17780149503841</v>
      </c>
      <c r="AE164" s="37">
        <v>109.17780149503841</v>
      </c>
      <c r="AF164" s="37">
        <v>109.17780149503841</v>
      </c>
      <c r="AG164" s="37">
        <v>109.17780149503841</v>
      </c>
      <c r="AH164" s="37">
        <v>109.17780149503841</v>
      </c>
      <c r="AI164" s="37">
        <v>109.17780149503841</v>
      </c>
      <c r="AJ164" s="37">
        <v>109.17780149503841</v>
      </c>
      <c r="AK164" s="37">
        <v>109.17780149503841</v>
      </c>
      <c r="AL164" s="37">
        <v>109.17780149503841</v>
      </c>
      <c r="AM164" s="38">
        <v>109.17780149503841</v>
      </c>
    </row>
    <row r="165" spans="2:39">
      <c r="B165" s="680" t="s">
        <v>136</v>
      </c>
      <c r="C165" s="685" t="s">
        <v>574</v>
      </c>
      <c r="D165" s="37"/>
      <c r="E165" s="37">
        <v>4</v>
      </c>
      <c r="F165" s="37">
        <v>10.5</v>
      </c>
      <c r="G165" s="37">
        <v>10.5</v>
      </c>
      <c r="H165" s="37">
        <v>11</v>
      </c>
      <c r="I165" s="37">
        <v>12.2</v>
      </c>
      <c r="J165" s="37">
        <v>22.2</v>
      </c>
      <c r="K165" s="37">
        <v>32.200000000000003</v>
      </c>
      <c r="L165" s="37">
        <v>42.2</v>
      </c>
      <c r="M165" s="37">
        <v>52.2</v>
      </c>
      <c r="N165" s="37">
        <v>73.2</v>
      </c>
      <c r="O165" s="37">
        <v>83.2</v>
      </c>
      <c r="P165" s="37">
        <v>103.2</v>
      </c>
      <c r="Q165" s="37">
        <v>113.2</v>
      </c>
      <c r="R165" s="37">
        <v>123.2</v>
      </c>
      <c r="S165" s="37">
        <v>143.19999999999999</v>
      </c>
      <c r="T165" s="37">
        <v>153.19999999999999</v>
      </c>
      <c r="U165" s="37">
        <v>173.2</v>
      </c>
      <c r="V165" s="37">
        <v>183.2</v>
      </c>
      <c r="W165" s="37">
        <v>193.2</v>
      </c>
      <c r="X165" s="37">
        <v>193.2</v>
      </c>
      <c r="Y165" s="37">
        <v>193.2</v>
      </c>
      <c r="Z165" s="37">
        <v>193.2</v>
      </c>
      <c r="AA165" s="37">
        <v>193.2</v>
      </c>
      <c r="AB165" s="37">
        <v>193.2</v>
      </c>
      <c r="AC165" s="37">
        <v>193.2</v>
      </c>
      <c r="AD165" s="37">
        <v>193.2</v>
      </c>
      <c r="AE165" s="37">
        <v>193.2</v>
      </c>
      <c r="AF165" s="37">
        <v>193.2</v>
      </c>
      <c r="AG165" s="37">
        <v>193.2</v>
      </c>
      <c r="AH165" s="37">
        <v>193.2</v>
      </c>
      <c r="AI165" s="37">
        <v>193.2</v>
      </c>
      <c r="AJ165" s="37">
        <v>193.2</v>
      </c>
      <c r="AK165" s="37">
        <v>193.2</v>
      </c>
      <c r="AL165" s="37">
        <v>193.2</v>
      </c>
      <c r="AM165" s="38">
        <v>193.2</v>
      </c>
    </row>
    <row r="166" spans="2:39">
      <c r="B166" s="680" t="s">
        <v>215</v>
      </c>
      <c r="C166" s="685" t="s">
        <v>575</v>
      </c>
      <c r="D166" s="37"/>
      <c r="E166" s="37">
        <v>700.04999999999984</v>
      </c>
      <c r="F166" s="37">
        <v>713.22032434309563</v>
      </c>
      <c r="G166" s="37">
        <v>745.77784909808076</v>
      </c>
      <c r="H166" s="37">
        <v>915.65773187161597</v>
      </c>
      <c r="I166" s="37">
        <v>982.51610209826526</v>
      </c>
      <c r="J166" s="37">
        <v>1011.4659185775796</v>
      </c>
      <c r="K166" s="37">
        <v>1025.5508435881891</v>
      </c>
      <c r="L166" s="37">
        <v>1039.1041333368162</v>
      </c>
      <c r="M166" s="37">
        <v>1052.1644654872644</v>
      </c>
      <c r="N166" s="37">
        <v>1064.7664446030803</v>
      </c>
      <c r="O166" s="37">
        <v>1076.9411547168186</v>
      </c>
      <c r="P166" s="37">
        <v>1088.7166212609391</v>
      </c>
      <c r="Q166" s="37">
        <v>1100.1181996360615</v>
      </c>
      <c r="R166" s="37">
        <v>1111.1689039687296</v>
      </c>
      <c r="S166" s="37">
        <v>1121.8896867771518</v>
      </c>
      <c r="T166" s="37">
        <v>1132.2996780872636</v>
      </c>
      <c r="U166" s="37">
        <v>1142.4163908560579</v>
      </c>
      <c r="V166" s="37">
        <v>1152.2558982433661</v>
      </c>
      <c r="W166" s="37">
        <v>1161.832987238374</v>
      </c>
      <c r="X166" s="37">
        <v>1166.5139603784733</v>
      </c>
      <c r="Y166" s="37">
        <v>1170.903945641066</v>
      </c>
      <c r="Z166" s="37">
        <v>1172.6758766212474</v>
      </c>
      <c r="AA166" s="37">
        <v>1174.1740428390049</v>
      </c>
      <c r="AB166" s="37">
        <v>1174.1740428390049</v>
      </c>
      <c r="AC166" s="37">
        <v>1174.1740428390049</v>
      </c>
      <c r="AD166" s="37">
        <v>1174.1740428390049</v>
      </c>
      <c r="AE166" s="37">
        <v>1174.1740428390049</v>
      </c>
      <c r="AF166" s="37">
        <v>1174.1740428390049</v>
      </c>
      <c r="AG166" s="37">
        <v>1174.1740428390049</v>
      </c>
      <c r="AH166" s="37">
        <v>1174.1740428390049</v>
      </c>
      <c r="AI166" s="37">
        <v>1174.1740428390049</v>
      </c>
      <c r="AJ166" s="37">
        <v>1174.1740428390049</v>
      </c>
      <c r="AK166" s="37">
        <v>1174.1740428390049</v>
      </c>
      <c r="AL166" s="37">
        <v>1174.1740428390049</v>
      </c>
      <c r="AM166" s="38">
        <v>1174.1740428390049</v>
      </c>
    </row>
    <row r="167" spans="2:39">
      <c r="B167" s="680" t="s">
        <v>136</v>
      </c>
      <c r="C167" s="685" t="s">
        <v>576</v>
      </c>
      <c r="D167" s="37"/>
      <c r="E167" s="37">
        <v>37</v>
      </c>
      <c r="F167" s="37">
        <v>37</v>
      </c>
      <c r="G167" s="37">
        <v>37</v>
      </c>
      <c r="H167" s="37">
        <v>37</v>
      </c>
      <c r="I167" s="37">
        <v>37</v>
      </c>
      <c r="J167" s="37">
        <v>37</v>
      </c>
      <c r="K167" s="37">
        <v>37</v>
      </c>
      <c r="L167" s="37">
        <v>37</v>
      </c>
      <c r="M167" s="37">
        <v>37</v>
      </c>
      <c r="N167" s="37">
        <v>37</v>
      </c>
      <c r="O167" s="37">
        <v>37</v>
      </c>
      <c r="P167" s="37">
        <v>37</v>
      </c>
      <c r="Q167" s="37">
        <v>37</v>
      </c>
      <c r="R167" s="37">
        <v>37</v>
      </c>
      <c r="S167" s="37">
        <v>37</v>
      </c>
      <c r="T167" s="37">
        <v>37</v>
      </c>
      <c r="U167" s="37">
        <v>47</v>
      </c>
      <c r="V167" s="37">
        <v>47</v>
      </c>
      <c r="W167" s="37">
        <v>57</v>
      </c>
      <c r="X167" s="37">
        <v>57</v>
      </c>
      <c r="Y167" s="37">
        <v>67</v>
      </c>
      <c r="Z167" s="37">
        <v>67</v>
      </c>
      <c r="AA167" s="37">
        <v>67</v>
      </c>
      <c r="AB167" s="37">
        <v>67</v>
      </c>
      <c r="AC167" s="37">
        <v>67</v>
      </c>
      <c r="AD167" s="37">
        <v>67</v>
      </c>
      <c r="AE167" s="37">
        <v>67</v>
      </c>
      <c r="AF167" s="37">
        <v>67</v>
      </c>
      <c r="AG167" s="37">
        <v>67</v>
      </c>
      <c r="AH167" s="37">
        <v>67</v>
      </c>
      <c r="AI167" s="37">
        <v>67</v>
      </c>
      <c r="AJ167" s="37">
        <v>67</v>
      </c>
      <c r="AK167" s="37">
        <v>67</v>
      </c>
      <c r="AL167" s="37">
        <v>67</v>
      </c>
      <c r="AM167" s="38">
        <v>67</v>
      </c>
    </row>
    <row r="168" spans="2:39">
      <c r="B168" s="680" t="s">
        <v>140</v>
      </c>
      <c r="C168" s="685" t="s">
        <v>140</v>
      </c>
      <c r="D168" s="37"/>
      <c r="E168" s="37">
        <v>7816.5293858964915</v>
      </c>
      <c r="F168" s="37">
        <v>8816.5293858964906</v>
      </c>
      <c r="G168" s="37">
        <v>9316.5293858964906</v>
      </c>
      <c r="H168" s="37">
        <v>9646.5293858964906</v>
      </c>
      <c r="I168" s="37">
        <v>9896.5293858964906</v>
      </c>
      <c r="J168" s="37">
        <v>10146.529385896491</v>
      </c>
      <c r="K168" s="37">
        <v>10646.529385896491</v>
      </c>
      <c r="L168" s="37">
        <v>11346.529385896489</v>
      </c>
      <c r="M168" s="37">
        <v>12346.529385896489</v>
      </c>
      <c r="N168" s="37">
        <v>13496.529385896489</v>
      </c>
      <c r="O168" s="37">
        <v>14696.529385896489</v>
      </c>
      <c r="P168" s="37">
        <v>15846.529385896489</v>
      </c>
      <c r="Q168" s="37">
        <v>16846.529385896487</v>
      </c>
      <c r="R168" s="37">
        <v>17546.529385896487</v>
      </c>
      <c r="S168" s="37">
        <v>18146.529385896487</v>
      </c>
      <c r="T168" s="37">
        <v>18746.529385896487</v>
      </c>
      <c r="U168" s="37">
        <v>19296.529385896487</v>
      </c>
      <c r="V168" s="37">
        <v>19796.529385896491</v>
      </c>
      <c r="W168" s="37">
        <v>20296.529385896487</v>
      </c>
      <c r="X168" s="37">
        <v>20696.529385896487</v>
      </c>
      <c r="Y168" s="37">
        <v>21096.529385896491</v>
      </c>
      <c r="Z168" s="37">
        <v>21396.529385896491</v>
      </c>
      <c r="AA168" s="37">
        <v>21596.529385896487</v>
      </c>
      <c r="AB168" s="37">
        <v>21796.529385896483</v>
      </c>
      <c r="AC168" s="37">
        <v>21896.529385896487</v>
      </c>
      <c r="AD168" s="37">
        <v>21896.529385896487</v>
      </c>
      <c r="AE168" s="37">
        <v>21896.529385896487</v>
      </c>
      <c r="AF168" s="37">
        <v>21896.529385896487</v>
      </c>
      <c r="AG168" s="37">
        <v>21896.529385896487</v>
      </c>
      <c r="AH168" s="37">
        <v>21896.529385896487</v>
      </c>
      <c r="AI168" s="37">
        <v>21896.529385896487</v>
      </c>
      <c r="AJ168" s="37">
        <v>21896.529385896487</v>
      </c>
      <c r="AK168" s="37">
        <v>21896.529385896487</v>
      </c>
      <c r="AL168" s="37">
        <v>21896.529385896487</v>
      </c>
      <c r="AM168" s="38">
        <v>21896.529385896487</v>
      </c>
    </row>
    <row r="169" spans="2:39">
      <c r="B169" s="680" t="s">
        <v>139</v>
      </c>
      <c r="C169" s="685" t="s">
        <v>577</v>
      </c>
      <c r="D169" s="37"/>
      <c r="E169" s="37">
        <v>4275.0990000000002</v>
      </c>
      <c r="F169" s="37">
        <v>4623.3490000000002</v>
      </c>
      <c r="G169" s="37">
        <v>4781.0990000000002</v>
      </c>
      <c r="H169" s="37">
        <v>4884.4990000000007</v>
      </c>
      <c r="I169" s="37">
        <v>4908.9214950000005</v>
      </c>
      <c r="J169" s="37">
        <v>4938.3750239699993</v>
      </c>
      <c r="K169" s="37">
        <v>4969.4867866210116</v>
      </c>
      <c r="L169" s="37">
        <v>5004.9411698584299</v>
      </c>
      <c r="M169" s="37">
        <v>5039.4448507549414</v>
      </c>
      <c r="N169" s="37">
        <v>5073.0535183747388</v>
      </c>
      <c r="O169" s="37">
        <v>5105.8181417966161</v>
      </c>
      <c r="P169" s="37">
        <v>5137.7854882574557</v>
      </c>
      <c r="Q169" s="37">
        <v>5168.9985721254179</v>
      </c>
      <c r="R169" s="37">
        <v>5199.497045493411</v>
      </c>
      <c r="S169" s="37">
        <v>5229.3175392693993</v>
      </c>
      <c r="T169" s="37">
        <v>5258.4939621045987</v>
      </c>
      <c r="U169" s="37">
        <v>5287.0577632612949</v>
      </c>
      <c r="V169" s="37">
        <v>5315.038164516146</v>
      </c>
      <c r="W169" s="37">
        <v>5342.4623653741392</v>
      </c>
      <c r="X169" s="37">
        <v>5369.355725195308</v>
      </c>
      <c r="Y169" s="37">
        <v>5395.7419252816653</v>
      </c>
      <c r="Z169" s="37">
        <v>5421.6431135127023</v>
      </c>
      <c r="AA169" s="37">
        <v>5447.0800337360224</v>
      </c>
      <c r="AB169" s="37">
        <v>5472.072141800948</v>
      </c>
      <c r="AC169" s="37">
        <v>5496.6377098557605</v>
      </c>
      <c r="AD169" s="37">
        <v>5520.7939203044089</v>
      </c>
      <c r="AE169" s="37">
        <v>5544.556950628601</v>
      </c>
      <c r="AF169" s="37">
        <v>5567.9420501203349</v>
      </c>
      <c r="AG169" s="37">
        <v>5590.9636094330135</v>
      </c>
      <c r="AH169" s="37">
        <v>5613.6352237426072</v>
      </c>
      <c r="AI169" s="37">
        <v>5635.9697502103636</v>
      </c>
      <c r="AJ169" s="37">
        <v>5657.9793603528624</v>
      </c>
      <c r="AK169" s="37">
        <v>5679.6755878514005</v>
      </c>
      <c r="AL169" s="37">
        <v>5701.0693722689375</v>
      </c>
      <c r="AM169" s="38">
        <v>5722.1710990877582</v>
      </c>
    </row>
    <row r="170" spans="2:39">
      <c r="B170" s="680" t="s">
        <v>138</v>
      </c>
      <c r="C170" s="685" t="s">
        <v>578</v>
      </c>
      <c r="D170" s="37"/>
      <c r="E170" s="37">
        <v>742.80000000000007</v>
      </c>
      <c r="F170" s="37">
        <v>742.80000000000007</v>
      </c>
      <c r="G170" s="37">
        <v>742.80000000000007</v>
      </c>
      <c r="H170" s="37">
        <v>742.80000000000007</v>
      </c>
      <c r="I170" s="37">
        <v>742.80000000000007</v>
      </c>
      <c r="J170" s="37">
        <v>742.80000000000007</v>
      </c>
      <c r="K170" s="37">
        <v>742.80000000000007</v>
      </c>
      <c r="L170" s="37">
        <v>842.7</v>
      </c>
      <c r="M170" s="37">
        <v>842.7</v>
      </c>
      <c r="N170" s="37">
        <v>842.7</v>
      </c>
      <c r="O170" s="37">
        <v>842.7</v>
      </c>
      <c r="P170" s="37">
        <v>842.7</v>
      </c>
      <c r="Q170" s="37">
        <v>842.7</v>
      </c>
      <c r="R170" s="37">
        <v>842.7</v>
      </c>
      <c r="S170" s="37">
        <v>842.7</v>
      </c>
      <c r="T170" s="37">
        <v>842.7</v>
      </c>
      <c r="U170" s="37">
        <v>842.7</v>
      </c>
      <c r="V170" s="37">
        <v>842.7</v>
      </c>
      <c r="W170" s="37">
        <v>842.7</v>
      </c>
      <c r="X170" s="37">
        <v>842.7</v>
      </c>
      <c r="Y170" s="37">
        <v>842.7</v>
      </c>
      <c r="Z170" s="37">
        <v>842.7</v>
      </c>
      <c r="AA170" s="37">
        <v>842.7</v>
      </c>
      <c r="AB170" s="37">
        <v>842.7</v>
      </c>
      <c r="AC170" s="37">
        <v>842.7</v>
      </c>
      <c r="AD170" s="37">
        <v>842.7</v>
      </c>
      <c r="AE170" s="37">
        <v>842.7</v>
      </c>
      <c r="AF170" s="37">
        <v>842.7</v>
      </c>
      <c r="AG170" s="37">
        <v>842.7</v>
      </c>
      <c r="AH170" s="37">
        <v>842.7</v>
      </c>
      <c r="AI170" s="37">
        <v>842.7</v>
      </c>
      <c r="AJ170" s="37">
        <v>842.7</v>
      </c>
      <c r="AK170" s="37">
        <v>842.7</v>
      </c>
      <c r="AL170" s="37">
        <v>842.7</v>
      </c>
      <c r="AM170" s="38">
        <v>842.7</v>
      </c>
    </row>
    <row r="171" spans="2:39">
      <c r="B171" s="680" t="s">
        <v>124</v>
      </c>
      <c r="C171" s="685" t="s">
        <v>579</v>
      </c>
      <c r="D171" s="37"/>
      <c r="E171" s="37">
        <v>812.82600000000002</v>
      </c>
      <c r="F171" s="37">
        <v>883.58412499999986</v>
      </c>
      <c r="G171" s="37">
        <v>1267.861625</v>
      </c>
      <c r="H171" s="37">
        <v>2437.8966250000003</v>
      </c>
      <c r="I171" s="37">
        <v>2841.1956249999998</v>
      </c>
      <c r="J171" s="37">
        <v>2858.1996250000002</v>
      </c>
      <c r="K171" s="37">
        <v>2889.055625</v>
      </c>
      <c r="L171" s="37">
        <v>2941.1436250000002</v>
      </c>
      <c r="M171" s="37">
        <v>3029.5396249999999</v>
      </c>
      <c r="N171" s="37">
        <v>3152.3396250000001</v>
      </c>
      <c r="O171" s="37">
        <v>3281.843625</v>
      </c>
      <c r="P171" s="37">
        <v>3411.298291666667</v>
      </c>
      <c r="Q171" s="37">
        <v>3532.1462916666669</v>
      </c>
      <c r="R171" s="37">
        <v>3621.8149583333334</v>
      </c>
      <c r="S171" s="37">
        <v>3718.1502916666668</v>
      </c>
      <c r="T171" s="37">
        <v>3804.7502916666663</v>
      </c>
      <c r="U171" s="37">
        <v>3881.0202916666667</v>
      </c>
      <c r="V171" s="37">
        <v>3908.3184583333332</v>
      </c>
      <c r="W171" s="37">
        <v>3940.0479583333336</v>
      </c>
      <c r="X171" s="37">
        <v>3886.8739583333336</v>
      </c>
      <c r="Y171" s="37">
        <v>3775.9819583333333</v>
      </c>
      <c r="Z171" s="37">
        <v>3799.567958333334</v>
      </c>
      <c r="AA171" s="37">
        <v>3842.3859583333333</v>
      </c>
      <c r="AB171" s="37">
        <v>3857.877958333333</v>
      </c>
      <c r="AC171" s="37">
        <v>3834.7739583333337</v>
      </c>
      <c r="AD171" s="37">
        <v>3845.9249583333335</v>
      </c>
      <c r="AE171" s="37">
        <v>3848.914291666666</v>
      </c>
      <c r="AF171" s="37">
        <v>3907.5209583333326</v>
      </c>
      <c r="AG171" s="37">
        <v>3933.8502916666666</v>
      </c>
      <c r="AH171" s="37">
        <v>3981.4356249999996</v>
      </c>
      <c r="AI171" s="37">
        <v>4090.9209583333331</v>
      </c>
      <c r="AJ171" s="37">
        <v>4087.6489583333332</v>
      </c>
      <c r="AK171" s="37">
        <v>4186.9582916666659</v>
      </c>
      <c r="AL171" s="37">
        <v>4275.9369583333328</v>
      </c>
      <c r="AM171" s="38">
        <v>4282.1689583333327</v>
      </c>
    </row>
    <row r="172" spans="2:39">
      <c r="B172" s="680" t="s">
        <v>124</v>
      </c>
      <c r="C172" s="685" t="s">
        <v>580</v>
      </c>
      <c r="D172" s="37"/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7">
        <v>0</v>
      </c>
      <c r="M172" s="37">
        <v>0</v>
      </c>
      <c r="N172" s="37">
        <v>0</v>
      </c>
      <c r="O172" s="37">
        <v>0</v>
      </c>
      <c r="P172" s="37">
        <v>0</v>
      </c>
      <c r="Q172" s="37">
        <v>0</v>
      </c>
      <c r="R172" s="37">
        <v>0</v>
      </c>
      <c r="S172" s="37">
        <v>0</v>
      </c>
      <c r="T172" s="37">
        <v>0</v>
      </c>
      <c r="U172" s="37">
        <v>0</v>
      </c>
      <c r="V172" s="37">
        <v>0</v>
      </c>
      <c r="W172" s="37">
        <v>0</v>
      </c>
      <c r="X172" s="37">
        <v>0</v>
      </c>
      <c r="Y172" s="37">
        <v>50</v>
      </c>
      <c r="Z172" s="37">
        <v>55</v>
      </c>
      <c r="AA172" s="37">
        <v>60</v>
      </c>
      <c r="AB172" s="37">
        <v>65</v>
      </c>
      <c r="AC172" s="37">
        <v>75</v>
      </c>
      <c r="AD172" s="37">
        <v>85</v>
      </c>
      <c r="AE172" s="37">
        <v>95</v>
      </c>
      <c r="AF172" s="37">
        <v>105</v>
      </c>
      <c r="AG172" s="37">
        <v>120</v>
      </c>
      <c r="AH172" s="37">
        <v>120</v>
      </c>
      <c r="AI172" s="37">
        <v>120</v>
      </c>
      <c r="AJ172" s="37">
        <v>120</v>
      </c>
      <c r="AK172" s="37">
        <v>120</v>
      </c>
      <c r="AL172" s="37">
        <v>120</v>
      </c>
      <c r="AM172" s="38">
        <v>120</v>
      </c>
    </row>
    <row r="173" spans="2:39">
      <c r="B173" s="680" t="s">
        <v>124</v>
      </c>
      <c r="C173" s="685" t="s">
        <v>581</v>
      </c>
      <c r="D173" s="37"/>
      <c r="E173" s="37">
        <v>5.35</v>
      </c>
      <c r="F173" s="37">
        <v>5.35</v>
      </c>
      <c r="G173" s="37">
        <v>5.35</v>
      </c>
      <c r="H173" s="37">
        <v>5.35</v>
      </c>
      <c r="I173" s="37">
        <v>5.35</v>
      </c>
      <c r="J173" s="37">
        <v>5.35</v>
      </c>
      <c r="K173" s="37">
        <v>5.35</v>
      </c>
      <c r="L173" s="37">
        <v>5.35</v>
      </c>
      <c r="M173" s="37">
        <v>5.35</v>
      </c>
      <c r="N173" s="37">
        <v>35.35</v>
      </c>
      <c r="O173" s="37">
        <v>35.35</v>
      </c>
      <c r="P173" s="37">
        <v>35.35</v>
      </c>
      <c r="Q173" s="37">
        <v>45.35</v>
      </c>
      <c r="R173" s="37">
        <v>55.35</v>
      </c>
      <c r="S173" s="37">
        <v>85.35</v>
      </c>
      <c r="T173" s="37">
        <v>85.35</v>
      </c>
      <c r="U173" s="37">
        <v>85.35</v>
      </c>
      <c r="V173" s="37">
        <v>135.35</v>
      </c>
      <c r="W173" s="37">
        <v>135.35</v>
      </c>
      <c r="X173" s="37">
        <v>135.35</v>
      </c>
      <c r="Y173" s="37">
        <v>185.35</v>
      </c>
      <c r="Z173" s="37">
        <v>185.35</v>
      </c>
      <c r="AA173" s="37">
        <v>185.35</v>
      </c>
      <c r="AB173" s="37">
        <v>185.35</v>
      </c>
      <c r="AC173" s="37">
        <v>285.35000000000002</v>
      </c>
      <c r="AD173" s="37">
        <v>285.35000000000002</v>
      </c>
      <c r="AE173" s="37">
        <v>285.35000000000002</v>
      </c>
      <c r="AF173" s="37">
        <v>285.35000000000002</v>
      </c>
      <c r="AG173" s="37">
        <v>285.35000000000002</v>
      </c>
      <c r="AH173" s="37">
        <v>285.35000000000002</v>
      </c>
      <c r="AI173" s="37">
        <v>285.35000000000002</v>
      </c>
      <c r="AJ173" s="37">
        <v>285.35000000000002</v>
      </c>
      <c r="AK173" s="37">
        <v>285.35000000000002</v>
      </c>
      <c r="AL173" s="37">
        <v>285.35000000000002</v>
      </c>
      <c r="AM173" s="38">
        <v>285.35000000000002</v>
      </c>
    </row>
    <row r="174" spans="2:39">
      <c r="B174" s="680" t="s">
        <v>124</v>
      </c>
      <c r="C174" s="685" t="s">
        <v>582</v>
      </c>
      <c r="D174" s="37"/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  <c r="L174" s="37">
        <v>0</v>
      </c>
      <c r="M174" s="37">
        <v>0</v>
      </c>
      <c r="N174" s="37">
        <v>49.9</v>
      </c>
      <c r="O174" s="37">
        <v>49.9</v>
      </c>
      <c r="P174" s="37">
        <v>49.9</v>
      </c>
      <c r="Q174" s="37">
        <v>49.9</v>
      </c>
      <c r="R174" s="37">
        <v>49.9</v>
      </c>
      <c r="S174" s="37">
        <v>49.9</v>
      </c>
      <c r="T174" s="37">
        <v>49.9</v>
      </c>
      <c r="U174" s="37">
        <v>49.9</v>
      </c>
      <c r="V174" s="37">
        <v>49.9</v>
      </c>
      <c r="W174" s="37">
        <v>49.9</v>
      </c>
      <c r="X174" s="37">
        <v>49.9</v>
      </c>
      <c r="Y174" s="37">
        <v>49.9</v>
      </c>
      <c r="Z174" s="37">
        <v>49.9</v>
      </c>
      <c r="AA174" s="37">
        <v>49.9</v>
      </c>
      <c r="AB174" s="37">
        <v>49.9</v>
      </c>
      <c r="AC174" s="37">
        <v>49.9</v>
      </c>
      <c r="AD174" s="37">
        <v>49.9</v>
      </c>
      <c r="AE174" s="37">
        <v>49.9</v>
      </c>
      <c r="AF174" s="37">
        <v>49.9</v>
      </c>
      <c r="AG174" s="37">
        <v>49.9</v>
      </c>
      <c r="AH174" s="37">
        <v>49.9</v>
      </c>
      <c r="AI174" s="37">
        <v>49.9</v>
      </c>
      <c r="AJ174" s="37">
        <v>49.9</v>
      </c>
      <c r="AK174" s="37">
        <v>49.9</v>
      </c>
      <c r="AL174" s="37">
        <v>49.9</v>
      </c>
      <c r="AM174" s="38">
        <v>49.9</v>
      </c>
    </row>
    <row r="175" spans="2:39">
      <c r="B175" s="680" t="s">
        <v>215</v>
      </c>
      <c r="C175" s="685" t="s">
        <v>583</v>
      </c>
      <c r="D175" s="37"/>
      <c r="E175" s="37">
        <v>0</v>
      </c>
      <c r="F175" s="37">
        <v>4.4489294979122027</v>
      </c>
      <c r="G175" s="37">
        <v>11.732875802382159</v>
      </c>
      <c r="H175" s="37">
        <v>13.973302294001758</v>
      </c>
      <c r="I175" s="37">
        <v>19.055572560483107</v>
      </c>
      <c r="J175" s="37">
        <v>23.073726619423038</v>
      </c>
      <c r="K175" s="37">
        <v>28.874862797389774</v>
      </c>
      <c r="L175" s="37">
        <v>34.131448912116582</v>
      </c>
      <c r="M175" s="37">
        <v>40.899667235258136</v>
      </c>
      <c r="N175" s="37">
        <v>49.130122851632841</v>
      </c>
      <c r="O175" s="37">
        <v>58.377625914750752</v>
      </c>
      <c r="P175" s="37">
        <v>67.663380898797413</v>
      </c>
      <c r="Q175" s="37">
        <v>78.38940377677298</v>
      </c>
      <c r="R175" s="37">
        <v>91.905655326351848</v>
      </c>
      <c r="S175" s="37">
        <v>107.63240048978588</v>
      </c>
      <c r="T175" s="37">
        <v>121.93363798880853</v>
      </c>
      <c r="U175" s="37">
        <v>138.02916203650685</v>
      </c>
      <c r="V175" s="37">
        <v>155.42322894432306</v>
      </c>
      <c r="W175" s="37">
        <v>174.98591366175529</v>
      </c>
      <c r="X175" s="37">
        <v>195.03210867694386</v>
      </c>
      <c r="Y175" s="37">
        <v>221.46095639660604</v>
      </c>
      <c r="Z175" s="37">
        <v>234.52899202062542</v>
      </c>
      <c r="AA175" s="37">
        <v>248.60914417238286</v>
      </c>
      <c r="AB175" s="37">
        <v>261.27613933640515</v>
      </c>
      <c r="AC175" s="37">
        <v>273.9272099768138</v>
      </c>
      <c r="AD175" s="37">
        <v>287.52328675268529</v>
      </c>
      <c r="AE175" s="37">
        <v>300.68809909542614</v>
      </c>
      <c r="AF175" s="37">
        <v>313.99302626776858</v>
      </c>
      <c r="AG175" s="37">
        <v>328.45609149598619</v>
      </c>
      <c r="AH175" s="37">
        <v>343.3272217002953</v>
      </c>
      <c r="AI175" s="37">
        <v>359.79952052480951</v>
      </c>
      <c r="AJ175" s="37">
        <v>376.37113796381175</v>
      </c>
      <c r="AK175" s="37">
        <v>394.61551400934587</v>
      </c>
      <c r="AL175" s="37">
        <v>412.7317350636302</v>
      </c>
      <c r="AM175" s="38">
        <v>432.51073628690961</v>
      </c>
    </row>
    <row r="176" spans="2:39">
      <c r="B176" s="680" t="s">
        <v>129</v>
      </c>
      <c r="C176" s="685" t="s">
        <v>584</v>
      </c>
      <c r="D176" s="37"/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0.14011930976391121</v>
      </c>
      <c r="R176" s="37">
        <v>0.18594315541966364</v>
      </c>
      <c r="S176" s="37">
        <v>0.46237397434224015</v>
      </c>
      <c r="T176" s="37">
        <v>2.1738717410315784</v>
      </c>
      <c r="U176" s="37">
        <v>2.4717853882458956</v>
      </c>
      <c r="V176" s="37">
        <v>2.8474793723958474</v>
      </c>
      <c r="W176" s="37">
        <v>3.4055419406534368</v>
      </c>
      <c r="X176" s="37">
        <v>4.0656856579127467</v>
      </c>
      <c r="Y176" s="37">
        <v>5.2437253175725198</v>
      </c>
      <c r="Z176" s="37">
        <v>6.2190270903497291</v>
      </c>
      <c r="AA176" s="37">
        <v>7.4524313186346465</v>
      </c>
      <c r="AB176" s="37">
        <v>8.8014047158170925</v>
      </c>
      <c r="AC176" s="37">
        <v>10.251045124945984</v>
      </c>
      <c r="AD176" s="37">
        <v>11.847253894265148</v>
      </c>
      <c r="AE176" s="37">
        <v>13.35705000916718</v>
      </c>
      <c r="AF176" s="37">
        <v>14.769153923359212</v>
      </c>
      <c r="AG176" s="37">
        <v>16.138416614703637</v>
      </c>
      <c r="AH176" s="37">
        <v>17.401344017588908</v>
      </c>
      <c r="AI176" s="37">
        <v>18.677358873827018</v>
      </c>
      <c r="AJ176" s="37">
        <v>19.948838112623566</v>
      </c>
      <c r="AK176" s="37">
        <v>21.290034240668142</v>
      </c>
      <c r="AL176" s="37">
        <v>22.613197104473649</v>
      </c>
      <c r="AM176" s="38">
        <v>24.067220108338343</v>
      </c>
    </row>
    <row r="177" spans="2:39">
      <c r="B177" s="680" t="s">
        <v>214</v>
      </c>
      <c r="C177" s="685" t="s">
        <v>585</v>
      </c>
      <c r="D177" s="37"/>
      <c r="E177" s="37">
        <v>465</v>
      </c>
      <c r="F177" s="37">
        <v>724.94882742675111</v>
      </c>
      <c r="G177" s="37">
        <v>779.98493827079915</v>
      </c>
      <c r="H177" s="37">
        <v>756.67981839923436</v>
      </c>
      <c r="I177" s="37">
        <v>811.87708264536707</v>
      </c>
      <c r="J177" s="37">
        <v>848.84128491090576</v>
      </c>
      <c r="K177" s="37">
        <v>913.01563484267842</v>
      </c>
      <c r="L177" s="37">
        <v>918.5033229397792</v>
      </c>
      <c r="M177" s="37">
        <v>935.26509336905519</v>
      </c>
      <c r="N177" s="37">
        <v>963.98320558491992</v>
      </c>
      <c r="O177" s="37">
        <v>996.6564285010661</v>
      </c>
      <c r="P177" s="37">
        <v>1021.3854957428709</v>
      </c>
      <c r="Q177" s="37">
        <v>1040.7372033633355</v>
      </c>
      <c r="R177" s="37">
        <v>1072.3864213515526</v>
      </c>
      <c r="S177" s="37">
        <v>1117.0192838371245</v>
      </c>
      <c r="T177" s="37">
        <v>1144.1782340482714</v>
      </c>
      <c r="U177" s="37">
        <v>1178.928461629383</v>
      </c>
      <c r="V177" s="37">
        <v>1217.507571680783</v>
      </c>
      <c r="W177" s="37">
        <v>1272.7160239930727</v>
      </c>
      <c r="X177" s="37">
        <v>1335.5356670608212</v>
      </c>
      <c r="Y177" s="37">
        <v>1403.6015870773717</v>
      </c>
      <c r="Z177" s="37">
        <v>1432.0861772382591</v>
      </c>
      <c r="AA177" s="37">
        <v>1465.7921671781532</v>
      </c>
      <c r="AB177" s="37">
        <v>1493.7395037568865</v>
      </c>
      <c r="AC177" s="37">
        <v>1521.7442759316352</v>
      </c>
      <c r="AD177" s="37">
        <v>1552.0547652975099</v>
      </c>
      <c r="AE177" s="37">
        <v>1580.1266107957831</v>
      </c>
      <c r="AF177" s="37">
        <v>1605.3899818998457</v>
      </c>
      <c r="AG177" s="37">
        <v>1631.6955362827659</v>
      </c>
      <c r="AH177" s="37">
        <v>1656.38979324615</v>
      </c>
      <c r="AI177" s="37">
        <v>1680.399994801774</v>
      </c>
      <c r="AJ177" s="37">
        <v>1702.9618052715725</v>
      </c>
      <c r="AK177" s="37">
        <v>1724.5787376685441</v>
      </c>
      <c r="AL177" s="37">
        <v>1742.0524379741291</v>
      </c>
      <c r="AM177" s="38">
        <v>1760.0328547598356</v>
      </c>
    </row>
    <row r="178" spans="2:39">
      <c r="B178" s="680" t="s">
        <v>214</v>
      </c>
      <c r="C178" s="685" t="s">
        <v>586</v>
      </c>
      <c r="D178" s="37"/>
      <c r="E178" s="37">
        <v>1.524124324363916</v>
      </c>
      <c r="F178" s="37">
        <v>3.1936014496103553</v>
      </c>
      <c r="G178" s="37">
        <v>5.1807388968198937</v>
      </c>
      <c r="H178" s="37">
        <v>15.132827713349409</v>
      </c>
      <c r="I178" s="37">
        <v>40.52251125207615</v>
      </c>
      <c r="J178" s="37">
        <v>62.582102521534182</v>
      </c>
      <c r="K178" s="37">
        <v>120.18441121181218</v>
      </c>
      <c r="L178" s="37">
        <v>211.73278433832661</v>
      </c>
      <c r="M178" s="37">
        <v>314.72612616365211</v>
      </c>
      <c r="N178" s="37">
        <v>422.87877628416794</v>
      </c>
      <c r="O178" s="37">
        <v>502.72155731539215</v>
      </c>
      <c r="P178" s="37">
        <v>601.68132906730966</v>
      </c>
      <c r="Q178" s="37">
        <v>696.28710722113931</v>
      </c>
      <c r="R178" s="37">
        <v>790.34917284303685</v>
      </c>
      <c r="S178" s="37">
        <v>880.72630770678211</v>
      </c>
      <c r="T178" s="37">
        <v>962.5193593238746</v>
      </c>
      <c r="U178" s="37">
        <v>1054.8442334871493</v>
      </c>
      <c r="V178" s="37">
        <v>1156.7580942830098</v>
      </c>
      <c r="W178" s="37">
        <v>1251.6912389369188</v>
      </c>
      <c r="X178" s="37">
        <v>1339.9671842517562</v>
      </c>
      <c r="Y178" s="37">
        <v>1421.6922033564199</v>
      </c>
      <c r="Z178" s="37">
        <v>1497.7133726717568</v>
      </c>
      <c r="AA178" s="37">
        <v>1573.734541987094</v>
      </c>
      <c r="AB178" s="37">
        <v>1649.7557113024309</v>
      </c>
      <c r="AC178" s="37">
        <v>1725.7768806177678</v>
      </c>
      <c r="AD178" s="37">
        <v>1801.7980499331047</v>
      </c>
      <c r="AE178" s="37">
        <v>1877.8192192484416</v>
      </c>
      <c r="AF178" s="37">
        <v>1953.8403885637788</v>
      </c>
      <c r="AG178" s="37">
        <v>2029.8615578791157</v>
      </c>
      <c r="AH178" s="37">
        <v>2105.8827271944529</v>
      </c>
      <c r="AI178" s="37">
        <v>2181.9038965097898</v>
      </c>
      <c r="AJ178" s="37">
        <v>2257.9250658251271</v>
      </c>
      <c r="AK178" s="37">
        <v>2333.9462351404641</v>
      </c>
      <c r="AL178" s="37">
        <v>2409.9674044558014</v>
      </c>
      <c r="AM178" s="38">
        <v>2485.9885737711388</v>
      </c>
    </row>
    <row r="179" spans="2:39">
      <c r="B179" s="680" t="s">
        <v>215</v>
      </c>
      <c r="C179" s="685" t="s">
        <v>587</v>
      </c>
      <c r="D179" s="37"/>
      <c r="E179" s="37">
        <v>110.21340551468967</v>
      </c>
      <c r="F179" s="37">
        <v>112.1119257421915</v>
      </c>
      <c r="G179" s="37">
        <v>114.01044596969334</v>
      </c>
      <c r="H179" s="37">
        <v>115.90896619719517</v>
      </c>
      <c r="I179" s="37">
        <v>117.9024124360721</v>
      </c>
      <c r="J179" s="37">
        <v>120.09520329883671</v>
      </c>
      <c r="K179" s="37">
        <v>122.61691279101602</v>
      </c>
      <c r="L179" s="37">
        <v>125.64296418163119</v>
      </c>
      <c r="M179" s="37">
        <v>129.42552841990016</v>
      </c>
      <c r="N179" s="37">
        <v>134.34286192964981</v>
      </c>
      <c r="O179" s="37">
        <v>141.22712884329934</v>
      </c>
      <c r="P179" s="37">
        <v>151.5535292137736</v>
      </c>
      <c r="Q179" s="37">
        <v>166.01048973243758</v>
      </c>
      <c r="R179" s="37">
        <v>184.80453840670074</v>
      </c>
      <c r="S179" s="37">
        <v>207.35739681581654</v>
      </c>
      <c r="T179" s="37">
        <v>232.16554106584391</v>
      </c>
      <c r="U179" s="37">
        <v>256.97368531587131</v>
      </c>
      <c r="V179" s="37">
        <v>280.54142235339731</v>
      </c>
      <c r="W179" s="37">
        <v>302.93077253904704</v>
      </c>
      <c r="X179" s="37">
        <v>323.0811877061318</v>
      </c>
      <c r="Y179" s="37">
        <v>341.21656135650807</v>
      </c>
      <c r="Z179" s="37">
        <v>357.5383976418467</v>
      </c>
      <c r="AA179" s="37">
        <v>372.22805029865145</v>
      </c>
      <c r="AB179" s="37">
        <v>385.44873768977573</v>
      </c>
      <c r="AC179" s="37">
        <v>397.34735634178759</v>
      </c>
      <c r="AD179" s="37">
        <v>408.05611312859827</v>
      </c>
      <c r="AE179" s="37">
        <v>417.69399423672786</v>
      </c>
      <c r="AF179" s="37">
        <v>426.36808723404454</v>
      </c>
      <c r="AG179" s="37">
        <v>434.17477093162955</v>
      </c>
      <c r="AH179" s="37">
        <v>441.20078625945604</v>
      </c>
      <c r="AI179" s="37">
        <v>447.52420005449989</v>
      </c>
      <c r="AJ179" s="37">
        <v>453.21527247003934</v>
      </c>
      <c r="AK179" s="37">
        <v>458.33723764402487</v>
      </c>
      <c r="AL179" s="37">
        <v>462.9470063006118</v>
      </c>
      <c r="AM179" s="38">
        <v>467.09579809154008</v>
      </c>
    </row>
    <row r="180" spans="2:39">
      <c r="B180" s="680" t="s">
        <v>134</v>
      </c>
      <c r="C180" s="685" t="s">
        <v>588</v>
      </c>
      <c r="D180" s="37"/>
      <c r="E180" s="37">
        <v>169.90244649556871</v>
      </c>
      <c r="F180" s="37">
        <v>180.18002698855605</v>
      </c>
      <c r="G180" s="37">
        <v>190.97148650619278</v>
      </c>
      <c r="H180" s="37">
        <v>202.30251899971134</v>
      </c>
      <c r="I180" s="37">
        <v>213.86017214310027</v>
      </c>
      <c r="J180" s="37">
        <v>225.64897834935698</v>
      </c>
      <c r="K180" s="37">
        <v>237.43778455561369</v>
      </c>
      <c r="L180" s="37">
        <v>249.2265907618704</v>
      </c>
      <c r="M180" s="37">
        <v>261.01539696812711</v>
      </c>
      <c r="N180" s="37">
        <v>272.80420317438382</v>
      </c>
      <c r="O180" s="37">
        <v>284.59300938064052</v>
      </c>
      <c r="P180" s="37">
        <v>296.38181558689723</v>
      </c>
      <c r="Q180" s="37">
        <v>308.17062179315394</v>
      </c>
      <c r="R180" s="37">
        <v>319.95942799941065</v>
      </c>
      <c r="S180" s="37">
        <v>331.15879389535451</v>
      </c>
      <c r="T180" s="37">
        <v>341.7981914965012</v>
      </c>
      <c r="U180" s="37">
        <v>351.90561921759053</v>
      </c>
      <c r="V180" s="37">
        <v>361.50767555262541</v>
      </c>
      <c r="W180" s="37">
        <v>370.1495262541568</v>
      </c>
      <c r="X180" s="37">
        <v>377.92719188553502</v>
      </c>
      <c r="Y180" s="37">
        <v>384.92709095377546</v>
      </c>
      <c r="Z180" s="37">
        <v>391.22700011519186</v>
      </c>
      <c r="AA180" s="37">
        <v>396.58192290239577</v>
      </c>
      <c r="AB180" s="37">
        <v>401.13360727151911</v>
      </c>
      <c r="AC180" s="37">
        <v>405.00253898527393</v>
      </c>
      <c r="AD180" s="37">
        <v>408.29113094196555</v>
      </c>
      <c r="AE180" s="37">
        <v>411.08643410515344</v>
      </c>
      <c r="AF180" s="37">
        <v>413.32267663570371</v>
      </c>
      <c r="AG180" s="37">
        <v>415.11167066014394</v>
      </c>
      <c r="AH180" s="37">
        <v>416.54286587969614</v>
      </c>
      <c r="AI180" s="37">
        <v>417.6878220553379</v>
      </c>
      <c r="AJ180" s="37">
        <v>418.60378699585129</v>
      </c>
      <c r="AK180" s="37">
        <v>419.336558948262</v>
      </c>
      <c r="AL180" s="37">
        <v>419.92277651019054</v>
      </c>
      <c r="AM180" s="38">
        <v>420.3917505597334</v>
      </c>
    </row>
    <row r="181" spans="2:39">
      <c r="B181" s="680" t="s">
        <v>140</v>
      </c>
      <c r="C181" s="685" t="s">
        <v>589</v>
      </c>
      <c r="D181" s="37"/>
      <c r="E181" s="37">
        <v>3497.3456088735052</v>
      </c>
      <c r="F181" s="37">
        <v>3700.0832517906624</v>
      </c>
      <c r="G181" s="37">
        <v>4049.5471745540713</v>
      </c>
      <c r="H181" s="37">
        <v>4590.6366801514541</v>
      </c>
      <c r="I181" s="37">
        <v>5381.8658184256328</v>
      </c>
      <c r="J181" s="37">
        <v>6306.5221408166435</v>
      </c>
      <c r="K181" s="37">
        <v>7269.7404143017484</v>
      </c>
      <c r="L181" s="37">
        <v>8189.0016758033034</v>
      </c>
      <c r="M181" s="37">
        <v>9095.533675734212</v>
      </c>
      <c r="N181" s="37">
        <v>9967.0512969055362</v>
      </c>
      <c r="O181" s="37">
        <v>10808.457667608669</v>
      </c>
      <c r="P181" s="37">
        <v>11615.796004946425</v>
      </c>
      <c r="Q181" s="37">
        <v>12386.395416648764</v>
      </c>
      <c r="R181" s="37">
        <v>13128.744660311379</v>
      </c>
      <c r="S181" s="37">
        <v>13831.931000389995</v>
      </c>
      <c r="T181" s="37">
        <v>14497.313421635799</v>
      </c>
      <c r="U181" s="37">
        <v>15120.88945207605</v>
      </c>
      <c r="V181" s="37">
        <v>15707.584786605643</v>
      </c>
      <c r="W181" s="37">
        <v>16253.161934703339</v>
      </c>
      <c r="X181" s="37">
        <v>16766.287004218724</v>
      </c>
      <c r="Y181" s="37">
        <v>17239.081213004989</v>
      </c>
      <c r="Z181" s="37">
        <v>17680.432134234266</v>
      </c>
      <c r="AA181" s="37">
        <v>18083.762434601267</v>
      </c>
      <c r="AB181" s="37">
        <v>18458.0207438203</v>
      </c>
      <c r="AC181" s="37">
        <v>18796.765883137163</v>
      </c>
      <c r="AD181" s="37">
        <v>19135.511022454</v>
      </c>
      <c r="AE181" s="37">
        <v>19474.2561617709</v>
      </c>
      <c r="AF181" s="37">
        <v>19813.001301087701</v>
      </c>
      <c r="AG181" s="37">
        <v>20151.7464404046</v>
      </c>
      <c r="AH181" s="37">
        <v>20490.4915797215</v>
      </c>
      <c r="AI181" s="37">
        <v>20829.236719038301</v>
      </c>
      <c r="AJ181" s="37">
        <v>21167.981858355201</v>
      </c>
      <c r="AK181" s="37">
        <v>21506.7269976721</v>
      </c>
      <c r="AL181" s="37">
        <v>21845.472136988901</v>
      </c>
      <c r="AM181" s="38">
        <v>22184.217276305801</v>
      </c>
    </row>
    <row r="182" spans="2:39">
      <c r="B182" s="680" t="s">
        <v>139</v>
      </c>
      <c r="C182" s="685" t="s">
        <v>590</v>
      </c>
      <c r="D182" s="37"/>
      <c r="E182" s="37">
        <v>515.55585600351242</v>
      </c>
      <c r="F182" s="37">
        <v>540.38269610779821</v>
      </c>
      <c r="G182" s="37">
        <v>567.69222022251267</v>
      </c>
      <c r="H182" s="37">
        <v>597.73269674869857</v>
      </c>
      <c r="I182" s="37">
        <v>635.28329240643086</v>
      </c>
      <c r="J182" s="37">
        <v>682.2215369785963</v>
      </c>
      <c r="K182" s="37">
        <v>738.54743046519479</v>
      </c>
      <c r="L182" s="37">
        <v>803.32220797478305</v>
      </c>
      <c r="M182" s="37">
        <v>873.27896768513835</v>
      </c>
      <c r="N182" s="37">
        <v>948.83226817232207</v>
      </c>
      <c r="O182" s="37">
        <v>1025.8966346692496</v>
      </c>
      <c r="P182" s="37">
        <v>1104.5022884961156</v>
      </c>
      <c r="Q182" s="37">
        <v>1184.680055399519</v>
      </c>
      <c r="R182" s="37">
        <v>1264.8578223029224</v>
      </c>
      <c r="S182" s="37">
        <v>1345.0355892063258</v>
      </c>
      <c r="T182" s="37">
        <v>1425.2133561097291</v>
      </c>
      <c r="U182" s="37">
        <v>1503.7875676750643</v>
      </c>
      <c r="V182" s="37">
        <v>1580.7902950090929</v>
      </c>
      <c r="W182" s="37">
        <v>1656.2529677964408</v>
      </c>
      <c r="X182" s="37">
        <v>1730.2063871280418</v>
      </c>
      <c r="Y182" s="37">
        <v>1802.6807380730106</v>
      </c>
      <c r="Z182" s="37">
        <v>1873.7056019990803</v>
      </c>
      <c r="AA182" s="37">
        <v>1943.3099686466285</v>
      </c>
      <c r="AB182" s="37">
        <v>2011.5222479612257</v>
      </c>
      <c r="AC182" s="37">
        <v>2078.3702816895311</v>
      </c>
      <c r="AD182" s="37">
        <v>2143.8813547432701</v>
      </c>
      <c r="AE182" s="37">
        <v>2208.0822063359346</v>
      </c>
      <c r="AF182" s="37">
        <v>2270.9990408967456</v>
      </c>
      <c r="AG182" s="37">
        <v>2332.6575387663406</v>
      </c>
      <c r="AH182" s="37">
        <v>2393.0828666785437</v>
      </c>
      <c r="AI182" s="37">
        <v>2452.2996880325027</v>
      </c>
      <c r="AJ182" s="37">
        <v>2510.3321729593822</v>
      </c>
      <c r="AK182" s="37">
        <v>2567.2040081877244</v>
      </c>
      <c r="AL182" s="37">
        <v>2622.9384067114997</v>
      </c>
      <c r="AM182" s="38">
        <v>2677.5581172647994</v>
      </c>
    </row>
    <row r="183" spans="2:39">
      <c r="B183" s="680" t="s">
        <v>141</v>
      </c>
      <c r="C183" s="685" t="s">
        <v>591</v>
      </c>
      <c r="D183" s="37"/>
      <c r="E183" s="37">
        <v>1.4328454759550148E-2</v>
      </c>
      <c r="F183" s="37">
        <v>3.4888151197026492E-2</v>
      </c>
      <c r="G183" s="37">
        <v>8.1831421448890662E-2</v>
      </c>
      <c r="H183" s="37">
        <v>0.14316750180133403</v>
      </c>
      <c r="I183" s="37">
        <v>0.35336808871106845</v>
      </c>
      <c r="J183" s="37">
        <v>0.58802383826780957</v>
      </c>
      <c r="K183" s="37">
        <v>1.2521597774581383</v>
      </c>
      <c r="L183" s="37">
        <v>5.1859740815741704</v>
      </c>
      <c r="M183" s="37">
        <v>23.936182274856208</v>
      </c>
      <c r="N183" s="37">
        <v>52.819940641766664</v>
      </c>
      <c r="O183" s="37">
        <v>77.768437950115427</v>
      </c>
      <c r="P183" s="37">
        <v>100.66390341819393</v>
      </c>
      <c r="Q183" s="37">
        <v>226.45368153623636</v>
      </c>
      <c r="R183" s="37">
        <v>335.69737796731454</v>
      </c>
      <c r="S183" s="37">
        <v>433.61348254463371</v>
      </c>
      <c r="T183" s="37">
        <v>521.48251233598103</v>
      </c>
      <c r="U183" s="37">
        <v>629.66892919484735</v>
      </c>
      <c r="V183" s="37">
        <v>771.72192188118163</v>
      </c>
      <c r="W183" s="37">
        <v>904.48311054016995</v>
      </c>
      <c r="X183" s="37">
        <v>1026.3937601312891</v>
      </c>
      <c r="Y183" s="37">
        <v>1136.1391668666681</v>
      </c>
      <c r="Z183" s="37">
        <v>1237.1712478966715</v>
      </c>
      <c r="AA183" s="37">
        <v>1338.2033289266751</v>
      </c>
      <c r="AB183" s="37">
        <v>1439.2354099566785</v>
      </c>
      <c r="AC183" s="37">
        <v>1540.2674909866821</v>
      </c>
      <c r="AD183" s="37">
        <v>1641.2995720166855</v>
      </c>
      <c r="AE183" s="37">
        <v>1742.3316530466891</v>
      </c>
      <c r="AF183" s="37">
        <v>1843.3637340766925</v>
      </c>
      <c r="AG183" s="37">
        <v>1944.3958151066961</v>
      </c>
      <c r="AH183" s="37">
        <v>2045.4278961366995</v>
      </c>
      <c r="AI183" s="37">
        <v>2146.4599771667031</v>
      </c>
      <c r="AJ183" s="37">
        <v>2247.4920581967067</v>
      </c>
      <c r="AK183" s="37">
        <v>2348.5241392267103</v>
      </c>
      <c r="AL183" s="37">
        <v>2449.5562202567144</v>
      </c>
      <c r="AM183" s="38">
        <v>2550.588301286718</v>
      </c>
    </row>
    <row r="184" spans="2:39">
      <c r="B184" s="680" t="s">
        <v>124</v>
      </c>
      <c r="C184" s="685" t="s">
        <v>592</v>
      </c>
      <c r="D184" s="37"/>
      <c r="E184" s="37">
        <v>26.954999999999956</v>
      </c>
      <c r="F184" s="37">
        <v>27.958124999999956</v>
      </c>
      <c r="G184" s="37">
        <v>32.333124999999953</v>
      </c>
      <c r="H184" s="37">
        <v>47.533749999999955</v>
      </c>
      <c r="I184" s="37">
        <v>87.063749999999956</v>
      </c>
      <c r="J184" s="37">
        <v>134.96674999999996</v>
      </c>
      <c r="K184" s="37">
        <v>190.73074999999997</v>
      </c>
      <c r="L184" s="37">
        <v>253.22274999999999</v>
      </c>
      <c r="M184" s="37">
        <v>327.59675000000004</v>
      </c>
      <c r="N184" s="37">
        <v>414.69675000000007</v>
      </c>
      <c r="O184" s="37">
        <v>499.91808333333341</v>
      </c>
      <c r="P184" s="37">
        <v>560.12941666666677</v>
      </c>
      <c r="Q184" s="37">
        <v>646.29441666666673</v>
      </c>
      <c r="R184" s="37">
        <v>736.4450833333334</v>
      </c>
      <c r="S184" s="37">
        <v>841.89508333333345</v>
      </c>
      <c r="T184" s="37">
        <v>931.44341666666674</v>
      </c>
      <c r="U184" s="37">
        <v>1016.3224166666668</v>
      </c>
      <c r="V184" s="37">
        <v>1101.6330833333336</v>
      </c>
      <c r="W184" s="37">
        <v>1185.9264166666669</v>
      </c>
      <c r="X184" s="37">
        <v>1288.5264166666668</v>
      </c>
      <c r="Y184" s="37">
        <v>1367.9904166666668</v>
      </c>
      <c r="Z184" s="37">
        <v>1443.8424166666668</v>
      </c>
      <c r="AA184" s="37">
        <v>1516.0237500000003</v>
      </c>
      <c r="AB184" s="37">
        <v>1586.3357500000002</v>
      </c>
      <c r="AC184" s="37">
        <v>1654.1357500000001</v>
      </c>
      <c r="AD184" s="37">
        <v>1654.1357500000001</v>
      </c>
      <c r="AE184" s="37">
        <v>1654.1357500000001</v>
      </c>
      <c r="AF184" s="37">
        <v>1654.1357500000001</v>
      </c>
      <c r="AG184" s="37">
        <v>1654.1357500000001</v>
      </c>
      <c r="AH184" s="37">
        <v>1654.1357500000001</v>
      </c>
      <c r="AI184" s="37">
        <v>1654.1357500000001</v>
      </c>
      <c r="AJ184" s="37">
        <v>1654.1357500000001</v>
      </c>
      <c r="AK184" s="37">
        <v>1654.1357500000001</v>
      </c>
      <c r="AL184" s="37">
        <v>1654.1357500000001</v>
      </c>
      <c r="AM184" s="38">
        <v>1654.1357500000001</v>
      </c>
    </row>
    <row r="185" spans="2:39" ht="13.5" thickBot="1">
      <c r="B185" s="27"/>
      <c r="C185" s="686" t="s">
        <v>33</v>
      </c>
      <c r="D185" s="39"/>
      <c r="E185" s="39">
        <f>SUM(E144:E184)</f>
        <v>26426.448770460393</v>
      </c>
      <c r="F185" s="39">
        <f t="shared" ref="F185:AM185" si="3">SUM(F144:F184)</f>
        <v>29321.045729993548</v>
      </c>
      <c r="G185" s="39">
        <f t="shared" si="3"/>
        <v>32051.83069504505</v>
      </c>
      <c r="H185" s="39">
        <f t="shared" si="3"/>
        <v>35254.139566186037</v>
      </c>
      <c r="I185" s="39">
        <f t="shared" si="3"/>
        <v>37632.342720591019</v>
      </c>
      <c r="J185" s="39">
        <f t="shared" si="3"/>
        <v>39784.512006999437</v>
      </c>
      <c r="K185" s="39">
        <f t="shared" si="3"/>
        <v>42476.52264335299</v>
      </c>
      <c r="L185" s="39">
        <f t="shared" si="3"/>
        <v>45538.117105369434</v>
      </c>
      <c r="M185" s="39">
        <f t="shared" si="3"/>
        <v>48750.394834173705</v>
      </c>
      <c r="N185" s="39">
        <f t="shared" si="3"/>
        <v>52291.984556676529</v>
      </c>
      <c r="O185" s="39">
        <f t="shared" si="3"/>
        <v>55786.093345526075</v>
      </c>
      <c r="P185" s="39">
        <f t="shared" si="3"/>
        <v>59319.872485796754</v>
      </c>
      <c r="Q185" s="39">
        <f t="shared" si="3"/>
        <v>62684.870873773674</v>
      </c>
      <c r="R185" s="39">
        <f t="shared" si="3"/>
        <v>65830.048472534167</v>
      </c>
      <c r="S185" s="39">
        <f t="shared" si="3"/>
        <v>68627.543480537221</v>
      </c>
      <c r="T185" s="39">
        <f t="shared" si="3"/>
        <v>71177.466630262119</v>
      </c>
      <c r="U185" s="39">
        <f t="shared" si="3"/>
        <v>73562.196777873905</v>
      </c>
      <c r="V185" s="39">
        <f t="shared" si="3"/>
        <v>75770.851409122872</v>
      </c>
      <c r="W185" s="39">
        <f t="shared" si="3"/>
        <v>77924.596650519132</v>
      </c>
      <c r="X185" s="39">
        <f t="shared" si="3"/>
        <v>79636.350426930643</v>
      </c>
      <c r="Y185" s="39">
        <f t="shared" si="3"/>
        <v>81241.40383397293</v>
      </c>
      <c r="Z185" s="39">
        <f t="shared" si="3"/>
        <v>82553.72092799723</v>
      </c>
      <c r="AA185" s="39">
        <f t="shared" si="3"/>
        <v>83722.908708489675</v>
      </c>
      <c r="AB185" s="39">
        <f t="shared" si="3"/>
        <v>84852.392708240441</v>
      </c>
      <c r="AC185" s="39">
        <f t="shared" si="3"/>
        <v>85794.801863399145</v>
      </c>
      <c r="AD185" s="39">
        <f t="shared" si="3"/>
        <v>86515.192702978457</v>
      </c>
      <c r="AE185" s="39">
        <f t="shared" si="3"/>
        <v>87221.371480299174</v>
      </c>
      <c r="AF185" s="39">
        <f t="shared" si="3"/>
        <v>87979.245324418967</v>
      </c>
      <c r="AG185" s="39">
        <f t="shared" si="3"/>
        <v>88713.11668914037</v>
      </c>
      <c r="AH185" s="39">
        <f t="shared" si="3"/>
        <v>89450.777576508233</v>
      </c>
      <c r="AI185" s="39">
        <f t="shared" si="3"/>
        <v>90251.187898164586</v>
      </c>
      <c r="AJ185" s="39">
        <f t="shared" si="3"/>
        <v>90935.769001544075</v>
      </c>
      <c r="AK185" s="39">
        <f t="shared" si="3"/>
        <v>91723.460797981694</v>
      </c>
      <c r="AL185" s="39">
        <f t="shared" si="3"/>
        <v>92490.355674486505</v>
      </c>
      <c r="AM185" s="408">
        <f t="shared" si="3"/>
        <v>93176.442591077343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V14"/>
  <sheetViews>
    <sheetView showGridLines="0" topLeftCell="R1" zoomScale="85" zoomScaleNormal="85" workbookViewId="0"/>
  </sheetViews>
  <sheetFormatPr defaultColWidth="9" defaultRowHeight="14.25"/>
  <cols>
    <col min="1" max="1" width="3.25" style="141" customWidth="1"/>
    <col min="2" max="10" width="9" style="141"/>
    <col min="11" max="11" width="17.125" style="141" customWidth="1"/>
    <col min="12" max="12" width="20.875" style="142" customWidth="1"/>
    <col min="13" max="26" width="7.875" style="142" customWidth="1"/>
    <col min="27" max="16384" width="9" style="142"/>
  </cols>
  <sheetData>
    <row r="1" spans="1:48" s="141" customFormat="1" ht="25.5">
      <c r="A1" s="638" t="s">
        <v>192</v>
      </c>
      <c r="C1" s="63"/>
      <c r="D1" s="63"/>
      <c r="E1" s="63"/>
      <c r="F1" s="63"/>
      <c r="G1" s="63"/>
      <c r="H1" s="63"/>
      <c r="I1" s="63"/>
    </row>
    <row r="2" spans="1:48" s="141" customFormat="1">
      <c r="K2" s="142"/>
      <c r="L2" s="142"/>
      <c r="N2" s="480" t="s">
        <v>264</v>
      </c>
    </row>
    <row r="3" spans="1:48" s="141" customFormat="1">
      <c r="K3" s="142"/>
      <c r="L3" s="143"/>
    </row>
    <row r="4" spans="1:48" s="141" customFormat="1">
      <c r="K4" s="142"/>
      <c r="L4" s="474"/>
      <c r="M4" s="475">
        <v>42005</v>
      </c>
      <c r="N4" s="475">
        <v>42370</v>
      </c>
      <c r="O4" s="475">
        <v>42736</v>
      </c>
      <c r="P4" s="475">
        <v>43101</v>
      </c>
      <c r="Q4" s="475">
        <v>43466</v>
      </c>
      <c r="R4" s="475">
        <v>43831</v>
      </c>
      <c r="S4" s="475">
        <v>44197</v>
      </c>
      <c r="T4" s="475">
        <v>44562</v>
      </c>
      <c r="U4" s="475">
        <v>44927</v>
      </c>
      <c r="V4" s="475">
        <v>45292</v>
      </c>
      <c r="W4" s="475">
        <v>45658</v>
      </c>
      <c r="X4" s="475">
        <v>46023</v>
      </c>
      <c r="Y4" s="475">
        <v>46388</v>
      </c>
      <c r="Z4" s="475">
        <v>46753</v>
      </c>
      <c r="AA4" s="475">
        <v>47119</v>
      </c>
      <c r="AB4" s="475">
        <v>47484</v>
      </c>
      <c r="AC4" s="475">
        <v>47849</v>
      </c>
      <c r="AD4" s="475">
        <v>48214</v>
      </c>
      <c r="AE4" s="475">
        <v>48580</v>
      </c>
      <c r="AF4" s="475">
        <v>48945</v>
      </c>
      <c r="AG4" s="475">
        <v>49310</v>
      </c>
      <c r="AH4" s="475">
        <v>49675</v>
      </c>
      <c r="AI4" s="475">
        <v>50041</v>
      </c>
      <c r="AJ4" s="475">
        <v>50406</v>
      </c>
      <c r="AK4" s="475">
        <v>50771</v>
      </c>
      <c r="AL4" s="475">
        <v>51136</v>
      </c>
      <c r="AM4" s="475">
        <v>51502</v>
      </c>
      <c r="AN4" s="475">
        <v>51867</v>
      </c>
      <c r="AO4" s="475">
        <v>52232</v>
      </c>
      <c r="AP4" s="475">
        <v>52597</v>
      </c>
      <c r="AQ4" s="475">
        <v>52963</v>
      </c>
      <c r="AR4" s="475">
        <v>53328</v>
      </c>
      <c r="AS4" s="475">
        <v>53693</v>
      </c>
      <c r="AT4" s="475">
        <v>54058</v>
      </c>
      <c r="AU4" s="475">
        <v>54424</v>
      </c>
      <c r="AV4" s="475">
        <v>54789</v>
      </c>
    </row>
    <row r="5" spans="1:48" s="141" customFormat="1">
      <c r="L5" s="474" t="s">
        <v>193</v>
      </c>
      <c r="M5" s="476">
        <v>0</v>
      </c>
      <c r="N5" s="476">
        <v>0</v>
      </c>
      <c r="O5" s="476">
        <v>-0.62199999999999989</v>
      </c>
      <c r="P5" s="476">
        <v>-1.1680000000000064</v>
      </c>
      <c r="Q5" s="476">
        <v>-1.375</v>
      </c>
      <c r="R5" s="476">
        <v>-1.0050000000000097</v>
      </c>
      <c r="S5" s="476">
        <v>-7.2000000000002728E-2</v>
      </c>
      <c r="T5" s="476">
        <v>0.89199999999999591</v>
      </c>
      <c r="U5" s="476">
        <v>1.6809999999999974</v>
      </c>
      <c r="V5" s="476">
        <v>2.195999999999998</v>
      </c>
      <c r="W5" s="476">
        <v>2.519999999999996</v>
      </c>
      <c r="X5" s="476">
        <v>2.9829999999999899</v>
      </c>
      <c r="Y5" s="476">
        <v>3.7459999999999951</v>
      </c>
      <c r="Z5" s="476">
        <v>4.2509999999999906</v>
      </c>
      <c r="AA5" s="476">
        <v>4.5799999999999983</v>
      </c>
      <c r="AB5" s="476">
        <v>4.7919999999999874</v>
      </c>
      <c r="AC5" s="476">
        <v>4.8289999999999935</v>
      </c>
      <c r="AD5" s="476">
        <v>4.938999999999993</v>
      </c>
      <c r="AE5" s="476">
        <v>4.965999999999994</v>
      </c>
      <c r="AF5" s="476">
        <v>5.0649999999999977</v>
      </c>
      <c r="AG5" s="477">
        <v>5.0439999999999969</v>
      </c>
      <c r="AH5" s="477">
        <v>5.2560000000000002</v>
      </c>
      <c r="AI5" s="477">
        <v>5.5589999999999975</v>
      </c>
      <c r="AJ5" s="477">
        <v>5.8269999999999982</v>
      </c>
      <c r="AK5" s="477">
        <v>6.0279999999999916</v>
      </c>
      <c r="AL5" s="477">
        <v>6.2959999999999923</v>
      </c>
      <c r="AM5" s="477">
        <v>6.492999999999995</v>
      </c>
      <c r="AN5" s="477">
        <v>6.7119999999999891</v>
      </c>
      <c r="AO5" s="477">
        <v>6.9739999999999895</v>
      </c>
      <c r="AP5" s="477">
        <v>7.3529999999999944</v>
      </c>
      <c r="AQ5" s="477">
        <v>7.6310000000000002</v>
      </c>
      <c r="AR5" s="477">
        <v>7.8789999999999907</v>
      </c>
      <c r="AS5" s="477">
        <v>8.2049999999999983</v>
      </c>
      <c r="AT5" s="477">
        <v>8.5589999999999975</v>
      </c>
      <c r="AU5" s="477">
        <v>8.8959999999999866</v>
      </c>
      <c r="AV5" s="477">
        <v>9.3359999999999985</v>
      </c>
    </row>
    <row r="6" spans="1:48" s="141" customFormat="1" ht="15">
      <c r="K6" s="62"/>
      <c r="L6" s="474" t="s">
        <v>194</v>
      </c>
      <c r="M6" s="479">
        <v>0</v>
      </c>
      <c r="N6" s="479">
        <v>0</v>
      </c>
      <c r="O6" s="479">
        <v>0.94606321101882429</v>
      </c>
      <c r="P6" s="479">
        <v>1.6864931305032798</v>
      </c>
      <c r="Q6" s="479">
        <v>1.5068002425365705</v>
      </c>
      <c r="R6" s="479">
        <v>0.5900906258523122</v>
      </c>
      <c r="S6" s="479">
        <v>0.37668427152216566</v>
      </c>
      <c r="T6" s="479">
        <v>0.40373158808831988</v>
      </c>
      <c r="U6" s="479">
        <v>0.8015137723667749</v>
      </c>
      <c r="V6" s="479">
        <v>1.3050706384536568</v>
      </c>
      <c r="W6" s="479">
        <v>1.7547757523432068</v>
      </c>
      <c r="X6" s="479">
        <v>2.4738131070047018</v>
      </c>
      <c r="Y6" s="479">
        <v>3.471718459558133</v>
      </c>
      <c r="Z6" s="479">
        <v>4.3276684111287977</v>
      </c>
      <c r="AA6" s="479">
        <v>5.2532756835089742</v>
      </c>
      <c r="AB6" s="479">
        <v>5.9307804562161976</v>
      </c>
      <c r="AC6" s="479">
        <v>6.2403850852030587</v>
      </c>
      <c r="AD6" s="479">
        <v>6.4258382512696812</v>
      </c>
      <c r="AE6" s="479">
        <v>6.5122216773228416</v>
      </c>
      <c r="AF6" s="479">
        <v>6.6387512787858469</v>
      </c>
      <c r="AG6" s="479">
        <v>6.6101649962117648</v>
      </c>
      <c r="AH6" s="479">
        <v>6.7317305304191279</v>
      </c>
      <c r="AI6" s="479">
        <v>6.9724518628441388</v>
      </c>
      <c r="AJ6" s="479">
        <v>7.2746255149437218</v>
      </c>
      <c r="AK6" s="479">
        <v>7.6477060789615194</v>
      </c>
      <c r="AL6" s="479">
        <v>8.1348554152148722</v>
      </c>
      <c r="AM6" s="479">
        <v>8.5344166000348167</v>
      </c>
      <c r="AN6" s="479">
        <v>9.0397106707640802</v>
      </c>
      <c r="AO6" s="479">
        <v>9.88451403924104</v>
      </c>
      <c r="AP6" s="479">
        <v>11.154478892376531</v>
      </c>
      <c r="AQ6" s="479">
        <v>12.271727683269489</v>
      </c>
      <c r="AR6" s="479">
        <v>13.060447166235789</v>
      </c>
      <c r="AS6" s="479">
        <v>13.849378482831455</v>
      </c>
      <c r="AT6" s="479">
        <v>14.720600763470983</v>
      </c>
      <c r="AU6" s="479">
        <v>15.567536193082944</v>
      </c>
      <c r="AV6" s="479">
        <v>16.53072256377753</v>
      </c>
    </row>
    <row r="7" spans="1:48" s="141" customFormat="1">
      <c r="L7" s="474" t="s">
        <v>195</v>
      </c>
      <c r="M7" s="479">
        <v>0</v>
      </c>
      <c r="N7" s="479">
        <v>0</v>
      </c>
      <c r="O7" s="479">
        <v>-0.42889428412499342</v>
      </c>
      <c r="P7" s="479">
        <v>-1.1954037793747148</v>
      </c>
      <c r="Q7" s="479">
        <v>-2.3375837100497279</v>
      </c>
      <c r="R7" s="479">
        <v>-3.5679049263251272</v>
      </c>
      <c r="S7" s="479">
        <v>-4.9208048220085203</v>
      </c>
      <c r="T7" s="479">
        <v>-5.7217733377408138</v>
      </c>
      <c r="U7" s="479">
        <v>-6.7613126055424431</v>
      </c>
      <c r="V7" s="479">
        <v>-6.4983611202140423</v>
      </c>
      <c r="W7" s="479">
        <v>-5.8894061601915126</v>
      </c>
      <c r="X7" s="479">
        <v>-5.1958057815305665</v>
      </c>
      <c r="Y7" s="479">
        <v>-4.798810050275705</v>
      </c>
      <c r="Z7" s="479">
        <v>-4.3960450632760626</v>
      </c>
      <c r="AA7" s="479">
        <v>-3.99056455369643</v>
      </c>
      <c r="AB7" s="479">
        <v>-2.2333987041793364</v>
      </c>
      <c r="AC7" s="479">
        <v>-2.0999746752666795</v>
      </c>
      <c r="AD7" s="479">
        <v>-1.9335721398836654</v>
      </c>
      <c r="AE7" s="479">
        <v>-3.8427645386491776</v>
      </c>
      <c r="AF7" s="479">
        <v>-5.7606431784460312</v>
      </c>
      <c r="AG7" s="479">
        <v>-7.6779856572230472</v>
      </c>
      <c r="AH7" s="479">
        <v>-7.4683041634788481</v>
      </c>
      <c r="AI7" s="479">
        <v>-7.2841275972178607</v>
      </c>
      <c r="AJ7" s="479">
        <v>-7.1755114137461504</v>
      </c>
      <c r="AK7" s="479">
        <v>-5.9696762639307508</v>
      </c>
      <c r="AL7" s="479">
        <v>-4.6858853061029606</v>
      </c>
      <c r="AM7" s="479">
        <v>-5.540270031128415</v>
      </c>
      <c r="AN7" s="479">
        <v>-5.9076152892981071</v>
      </c>
      <c r="AO7" s="479">
        <v>-2.3692842557997409</v>
      </c>
      <c r="AP7" s="479">
        <v>2.5117048802583497</v>
      </c>
      <c r="AQ7" s="479">
        <v>4.2120458616772396</v>
      </c>
      <c r="AR7" s="479">
        <v>5.7638458538434492</v>
      </c>
      <c r="AS7" s="479">
        <v>5.059325897832025</v>
      </c>
      <c r="AT7" s="479">
        <v>4.0830789641204319</v>
      </c>
      <c r="AU7" s="479">
        <v>3.1281155817274424</v>
      </c>
      <c r="AV7" s="479">
        <v>2.1939143810613757</v>
      </c>
    </row>
    <row r="8" spans="1:48" s="141" customFormat="1">
      <c r="L8" s="474" t="s">
        <v>196</v>
      </c>
      <c r="M8" s="479">
        <v>0</v>
      </c>
      <c r="N8" s="479">
        <v>0</v>
      </c>
      <c r="O8" s="479">
        <v>0.80992715297058882</v>
      </c>
      <c r="P8" s="479">
        <v>1.8064863307610901</v>
      </c>
      <c r="Q8" s="479">
        <v>2.9626513819058826</v>
      </c>
      <c r="R8" s="479">
        <v>4.2423928694411774</v>
      </c>
      <c r="S8" s="479">
        <v>5.7912012138158406</v>
      </c>
      <c r="T8" s="479">
        <v>7.4632686672375543</v>
      </c>
      <c r="U8" s="479">
        <v>9.2023007080624382</v>
      </c>
      <c r="V8" s="479">
        <v>10.962827573658819</v>
      </c>
      <c r="W8" s="479">
        <v>12.717136322091628</v>
      </c>
      <c r="X8" s="479">
        <v>14.414793064914928</v>
      </c>
      <c r="Y8" s="479">
        <v>16.051134503799997</v>
      </c>
      <c r="Z8" s="479">
        <v>17.621367227398867</v>
      </c>
      <c r="AA8" s="479">
        <v>19.120074921682338</v>
      </c>
      <c r="AB8" s="479">
        <v>20.543345029617647</v>
      </c>
      <c r="AC8" s="479">
        <v>21.92008715006703</v>
      </c>
      <c r="AD8" s="479">
        <v>22.970903998907769</v>
      </c>
      <c r="AE8" s="479">
        <v>23.703672168848041</v>
      </c>
      <c r="AF8" s="479">
        <v>24.131207544900679</v>
      </c>
      <c r="AG8" s="479">
        <v>24.27439632273591</v>
      </c>
      <c r="AH8" s="479">
        <v>24.541863837135228</v>
      </c>
      <c r="AI8" s="479">
        <v>24.955065456490239</v>
      </c>
      <c r="AJ8" s="479">
        <v>25.566118706926101</v>
      </c>
      <c r="AK8" s="479">
        <v>26.419868304211107</v>
      </c>
      <c r="AL8" s="479">
        <v>27.536931778822659</v>
      </c>
      <c r="AM8" s="479">
        <v>28.731855510765786</v>
      </c>
      <c r="AN8" s="479">
        <v>29.957093092254137</v>
      </c>
      <c r="AO8" s="479">
        <v>31.145802752834712</v>
      </c>
      <c r="AP8" s="479">
        <v>32.232329555331418</v>
      </c>
      <c r="AQ8" s="479">
        <v>33.170657368848389</v>
      </c>
      <c r="AR8" s="479">
        <v>33.843657432506561</v>
      </c>
      <c r="AS8" s="479">
        <v>34.262605929618253</v>
      </c>
      <c r="AT8" s="479">
        <v>34.455491137590457</v>
      </c>
      <c r="AU8" s="479">
        <v>34.455395369089679</v>
      </c>
      <c r="AV8" s="479">
        <v>34.292462536366209</v>
      </c>
    </row>
    <row r="9" spans="1:48" s="141" customFormat="1">
      <c r="L9" s="474" t="s">
        <v>197</v>
      </c>
      <c r="M9" s="479">
        <v>0</v>
      </c>
      <c r="N9" s="479">
        <v>0</v>
      </c>
      <c r="O9" s="479">
        <v>-0.4230817353309817</v>
      </c>
      <c r="P9" s="479">
        <v>-6.8486406957652548</v>
      </c>
      <c r="Q9" s="479">
        <v>-5.1791081602350459</v>
      </c>
      <c r="R9" s="479">
        <v>-10.413698488128688</v>
      </c>
      <c r="S9" s="479">
        <v>-11.216700550260043</v>
      </c>
      <c r="T9" s="479">
        <v>-11.950668014156804</v>
      </c>
      <c r="U9" s="479">
        <v>-12.10246322996187</v>
      </c>
      <c r="V9" s="479">
        <v>-11.303448643428595</v>
      </c>
      <c r="W9" s="479">
        <v>-11.511379779824949</v>
      </c>
      <c r="X9" s="479">
        <v>-11.73694662081931</v>
      </c>
      <c r="Y9" s="479">
        <v>-11.609516429953885</v>
      </c>
      <c r="Z9" s="479">
        <v>-12.260517719794535</v>
      </c>
      <c r="AA9" s="479">
        <v>-14.393795398952875</v>
      </c>
      <c r="AB9" s="479">
        <v>-15.678000964577421</v>
      </c>
      <c r="AC9" s="479">
        <v>-15.282665295712178</v>
      </c>
      <c r="AD9" s="479">
        <v>-14.575574011291565</v>
      </c>
      <c r="AE9" s="479">
        <v>-14.310539067489287</v>
      </c>
      <c r="AF9" s="479">
        <v>-12.311887358084334</v>
      </c>
      <c r="AG9" s="479">
        <v>-12.226350649467832</v>
      </c>
      <c r="AH9" s="479">
        <v>-12.583240144977822</v>
      </c>
      <c r="AI9" s="479">
        <v>-13.042811290202934</v>
      </c>
      <c r="AJ9" s="479">
        <v>-13.67279675233209</v>
      </c>
      <c r="AK9" s="479">
        <v>-14.949616295957327</v>
      </c>
      <c r="AL9" s="479">
        <v>-16.223607036940706</v>
      </c>
      <c r="AM9" s="479">
        <v>-17.101668919932422</v>
      </c>
      <c r="AN9" s="479">
        <v>-18.120623866360603</v>
      </c>
      <c r="AO9" s="479">
        <v>-19.338309592477515</v>
      </c>
      <c r="AP9" s="479">
        <v>-20.794757973883208</v>
      </c>
      <c r="AQ9" s="479">
        <v>-22.69901017670739</v>
      </c>
      <c r="AR9" s="479">
        <v>-23.881868566803632</v>
      </c>
      <c r="AS9" s="479">
        <v>-25.16843052239463</v>
      </c>
      <c r="AT9" s="479">
        <v>-26.64548596788589</v>
      </c>
      <c r="AU9" s="479">
        <v>-28.554272504229544</v>
      </c>
      <c r="AV9" s="479">
        <v>-30.05680890104054</v>
      </c>
    </row>
    <row r="10" spans="1:48" s="141" customFormat="1">
      <c r="L10" s="474" t="s">
        <v>198</v>
      </c>
      <c r="M10" s="479">
        <v>0</v>
      </c>
      <c r="N10" s="479">
        <v>0</v>
      </c>
      <c r="O10" s="479">
        <v>2.2983161111764474</v>
      </c>
      <c r="P10" s="479">
        <v>3.8638817237901719</v>
      </c>
      <c r="Q10" s="479">
        <v>5.7673393767280245</v>
      </c>
      <c r="R10" s="479">
        <v>5.0909617413606369</v>
      </c>
      <c r="S10" s="479">
        <v>6.0266315118023428</v>
      </c>
      <c r="T10" s="479">
        <v>6.6728302687367034</v>
      </c>
      <c r="U10" s="479">
        <v>7.3764212302474235</v>
      </c>
      <c r="V10" s="479">
        <v>8.3942498797046241</v>
      </c>
      <c r="W10" s="479">
        <v>9.0769348975920394</v>
      </c>
      <c r="X10" s="479">
        <v>9.5165358773650013</v>
      </c>
      <c r="Y10" s="479">
        <v>9.8355286060495359</v>
      </c>
      <c r="Z10" s="479">
        <v>9.6204287180189141</v>
      </c>
      <c r="AA10" s="479">
        <v>8.888874845728381</v>
      </c>
      <c r="AB10" s="479">
        <v>8.2786097553751574</v>
      </c>
      <c r="AC10" s="479">
        <v>8.3317517890305481</v>
      </c>
      <c r="AD10" s="479">
        <v>8.3242448497009107</v>
      </c>
      <c r="AE10" s="479">
        <v>8.2747136806332051</v>
      </c>
      <c r="AF10" s="479">
        <v>8.8273486363369571</v>
      </c>
      <c r="AG10" s="479">
        <v>8.5945346388980681</v>
      </c>
      <c r="AH10" s="479">
        <v>8.3279992688483446</v>
      </c>
      <c r="AI10" s="479">
        <v>8.072078217547535</v>
      </c>
      <c r="AJ10" s="479">
        <v>7.7321141749452309</v>
      </c>
      <c r="AK10" s="479">
        <v>7.2323418623779858</v>
      </c>
      <c r="AL10" s="479">
        <v>6.7110475049675244</v>
      </c>
      <c r="AM10" s="479">
        <v>6.2916297108094383</v>
      </c>
      <c r="AN10" s="479">
        <v>5.8256158212349831</v>
      </c>
      <c r="AO10" s="479">
        <v>5.2284605321873912</v>
      </c>
      <c r="AP10" s="479">
        <v>4.3538462716106494</v>
      </c>
      <c r="AQ10" s="479">
        <v>3.4070332663268843</v>
      </c>
      <c r="AR10" s="479">
        <v>2.8946280370369308</v>
      </c>
      <c r="AS10" s="479">
        <v>2.2865461841101649</v>
      </c>
      <c r="AT10" s="479">
        <v>1.66672809168832</v>
      </c>
      <c r="AU10" s="479">
        <v>0.89986847399532621</v>
      </c>
      <c r="AV10" s="479">
        <v>0.39375504507109582</v>
      </c>
    </row>
    <row r="11" spans="1:48" s="141" customFormat="1">
      <c r="L11" s="474" t="s">
        <v>199</v>
      </c>
      <c r="M11" s="479">
        <v>0</v>
      </c>
      <c r="N11" s="479">
        <v>0</v>
      </c>
      <c r="O11" s="479">
        <v>-3.6852882621037111</v>
      </c>
      <c r="P11" s="479">
        <v>-10.982149152064949</v>
      </c>
      <c r="Q11" s="479">
        <v>-17.409215518872713</v>
      </c>
      <c r="R11" s="479">
        <v>-26.153412385219212</v>
      </c>
      <c r="S11" s="479">
        <v>-36.554940649811499</v>
      </c>
      <c r="T11" s="479">
        <v>-45.725774220221524</v>
      </c>
      <c r="U11" s="479">
        <v>-55.650091644684892</v>
      </c>
      <c r="V11" s="479">
        <v>-66.166013247776164</v>
      </c>
      <c r="W11" s="479">
        <v>-76.306618676912251</v>
      </c>
      <c r="X11" s="479">
        <v>-85.403451983397588</v>
      </c>
      <c r="Y11" s="479">
        <v>-91.798241641154647</v>
      </c>
      <c r="Z11" s="479">
        <v>-99.062962435509405</v>
      </c>
      <c r="AA11" s="479">
        <v>-105.81174990835882</v>
      </c>
      <c r="AB11" s="479">
        <v>-112.90748288172389</v>
      </c>
      <c r="AC11" s="479">
        <v>-119.65896059204965</v>
      </c>
      <c r="AD11" s="479">
        <v>-127.88444117623254</v>
      </c>
      <c r="AE11" s="479">
        <v>-134.65910946540501</v>
      </c>
      <c r="AF11" s="479">
        <v>-143.01842016704052</v>
      </c>
      <c r="AG11" s="479">
        <v>-147.44779541748372</v>
      </c>
      <c r="AH11" s="479">
        <v>-151.89899170741043</v>
      </c>
      <c r="AI11" s="479">
        <v>-156.24344012567445</v>
      </c>
      <c r="AJ11" s="479">
        <v>-168.78272066445899</v>
      </c>
      <c r="AK11" s="479">
        <v>-181.04181212958503</v>
      </c>
      <c r="AL11" s="479">
        <v>-193.15969065677834</v>
      </c>
      <c r="AM11" s="479">
        <v>-209.22426092649684</v>
      </c>
      <c r="AN11" s="479">
        <v>-223.84410107428226</v>
      </c>
      <c r="AO11" s="479">
        <v>-230.76594785836048</v>
      </c>
      <c r="AP11" s="479">
        <v>-238.19545640496119</v>
      </c>
      <c r="AQ11" s="479">
        <v>-256.51451470754523</v>
      </c>
      <c r="AR11" s="479">
        <v>-277.61961598840122</v>
      </c>
      <c r="AS11" s="479">
        <v>-287.61689450047828</v>
      </c>
      <c r="AT11" s="479">
        <v>-296.87287510066062</v>
      </c>
      <c r="AU11" s="479">
        <v>-298.262336649595</v>
      </c>
      <c r="AV11" s="479">
        <v>-298.63175805357787</v>
      </c>
    </row>
    <row r="12" spans="1:48" s="141" customFormat="1">
      <c r="L12" s="474" t="s">
        <v>200</v>
      </c>
      <c r="M12" s="479">
        <v>0</v>
      </c>
      <c r="N12" s="479">
        <v>0</v>
      </c>
      <c r="O12" s="479">
        <v>-10.156238796740922</v>
      </c>
      <c r="P12" s="479">
        <v>-39.781221350997868</v>
      </c>
      <c r="Q12" s="479">
        <v>-57.512432307530986</v>
      </c>
      <c r="R12" s="479">
        <v>-63.199441478718313</v>
      </c>
      <c r="S12" s="479">
        <v>-102.42143749862635</v>
      </c>
      <c r="T12" s="479">
        <v>-135.41468056672048</v>
      </c>
      <c r="U12" s="479">
        <v>-156.52254518581213</v>
      </c>
      <c r="V12" s="479">
        <v>-149.28473907411745</v>
      </c>
      <c r="W12" s="479">
        <v>-144.73690530129858</v>
      </c>
      <c r="X12" s="479">
        <v>-165.15794135115306</v>
      </c>
      <c r="Y12" s="479">
        <v>-151.25856056747864</v>
      </c>
      <c r="Z12" s="479">
        <v>-165.83273943569966</v>
      </c>
      <c r="AA12" s="479">
        <v>-158.69919580526633</v>
      </c>
      <c r="AB12" s="479">
        <v>-154.09949057580519</v>
      </c>
      <c r="AC12" s="479">
        <v>-176.70580638980869</v>
      </c>
      <c r="AD12" s="479">
        <v>-163.30165321025135</v>
      </c>
      <c r="AE12" s="479">
        <v>-180.43921809203346</v>
      </c>
      <c r="AF12" s="479">
        <v>-180.5594787650665</v>
      </c>
      <c r="AG12" s="479">
        <v>-203.03882859983662</v>
      </c>
      <c r="AH12" s="479">
        <v>-207.61247008781854</v>
      </c>
      <c r="AI12" s="479">
        <v>-206.94343931010846</v>
      </c>
      <c r="AJ12" s="479">
        <v>-206.7553302552401</v>
      </c>
      <c r="AK12" s="479">
        <v>-209.06905682430818</v>
      </c>
      <c r="AL12" s="479">
        <v>-209.24081431888069</v>
      </c>
      <c r="AM12" s="479">
        <v>-210.83489792081667</v>
      </c>
      <c r="AN12" s="479">
        <v>-206.6950554067312</v>
      </c>
      <c r="AO12" s="479">
        <v>-212.90776802832744</v>
      </c>
      <c r="AP12" s="479">
        <v>-205.55629610787193</v>
      </c>
      <c r="AQ12" s="479">
        <v>-201.35749867360687</v>
      </c>
      <c r="AR12" s="479">
        <v>-209.09564130243007</v>
      </c>
      <c r="AS12" s="479">
        <v>-209.53540499872065</v>
      </c>
      <c r="AT12" s="479">
        <v>-214.83802861120168</v>
      </c>
      <c r="AU12" s="479">
        <v>-216.01133233800132</v>
      </c>
      <c r="AV12" s="479">
        <v>-215.01643429051728</v>
      </c>
    </row>
    <row r="13" spans="1:48" s="141" customFormat="1">
      <c r="L13" s="474" t="s">
        <v>201</v>
      </c>
      <c r="M13" s="479">
        <v>0</v>
      </c>
      <c r="N13" s="479">
        <v>0</v>
      </c>
      <c r="O13" s="479">
        <v>0.44232812525165432</v>
      </c>
      <c r="P13" s="479">
        <v>1.090515759232727</v>
      </c>
      <c r="Q13" s="479">
        <v>1.9106569403713294</v>
      </c>
      <c r="R13" s="479">
        <v>2.9020782597051573</v>
      </c>
      <c r="S13" s="479">
        <v>4.0648020626826238</v>
      </c>
      <c r="T13" s="479">
        <v>5.3993211785506299</v>
      </c>
      <c r="U13" s="479">
        <v>6.9064695026784229</v>
      </c>
      <c r="V13" s="479">
        <v>8.5873410652988245</v>
      </c>
      <c r="W13" s="479">
        <v>10.443236234225427</v>
      </c>
      <c r="X13" s="479">
        <v>12.475624263997307</v>
      </c>
      <c r="Y13" s="479">
        <v>15.084341430433483</v>
      </c>
      <c r="Z13" s="479">
        <v>17.585870056496599</v>
      </c>
      <c r="AA13" s="479">
        <v>19.969575705611625</v>
      </c>
      <c r="AB13" s="479">
        <v>22.222822268127988</v>
      </c>
      <c r="AC13" s="479">
        <v>24.330190766016731</v>
      </c>
      <c r="AD13" s="479">
        <v>26.272171619549564</v>
      </c>
      <c r="AE13" s="479">
        <v>28.022751787248609</v>
      </c>
      <c r="AF13" s="479">
        <v>29.544260784971712</v>
      </c>
      <c r="AG13" s="479">
        <v>30.773161961484945</v>
      </c>
      <c r="AH13" s="479">
        <v>31.537016570861894</v>
      </c>
      <c r="AI13" s="479">
        <v>32.260376042778013</v>
      </c>
      <c r="AJ13" s="479">
        <v>32.891147332698438</v>
      </c>
      <c r="AK13" s="479">
        <v>33.445243025636891</v>
      </c>
      <c r="AL13" s="479">
        <v>33.936293977143812</v>
      </c>
      <c r="AM13" s="479">
        <v>39.212286199483039</v>
      </c>
      <c r="AN13" s="479">
        <v>48.780633078746682</v>
      </c>
      <c r="AO13" s="479">
        <v>65.575833878412737</v>
      </c>
      <c r="AP13" s="479">
        <v>86.658663664101056</v>
      </c>
      <c r="AQ13" s="479">
        <v>105.43633929135056</v>
      </c>
      <c r="AR13" s="479">
        <v>117.25716788840717</v>
      </c>
      <c r="AS13" s="479">
        <v>122.60876346593109</v>
      </c>
      <c r="AT13" s="479">
        <v>124.42793060384555</v>
      </c>
      <c r="AU13" s="479">
        <v>124.99887014053488</v>
      </c>
      <c r="AV13" s="479">
        <v>125.28014111713492</v>
      </c>
    </row>
    <row r="14" spans="1:48" s="62" customFormat="1" ht="15">
      <c r="A14" s="141"/>
      <c r="B14" s="141"/>
      <c r="C14" s="141"/>
      <c r="D14" s="141"/>
      <c r="E14" s="141"/>
      <c r="K14" s="145"/>
      <c r="L14" s="474" t="s">
        <v>167</v>
      </c>
      <c r="M14" s="479">
        <v>0</v>
      </c>
      <c r="N14" s="479">
        <v>0</v>
      </c>
      <c r="O14" s="479">
        <v>-10.81886847788337</v>
      </c>
      <c r="P14" s="479">
        <v>-51.528038033915891</v>
      </c>
      <c r="Q14" s="479">
        <v>-71.665891755146959</v>
      </c>
      <c r="R14" s="479">
        <v>-91.513933782032154</v>
      </c>
      <c r="S14" s="479">
        <v>-138.9265644608837</v>
      </c>
      <c r="T14" s="479">
        <v>-177.98174443622679</v>
      </c>
      <c r="U14" s="479">
        <v>-205.06870745264666</v>
      </c>
      <c r="V14" s="479">
        <v>-201.80707292842067</v>
      </c>
      <c r="W14" s="479">
        <v>-201.9322267119752</v>
      </c>
      <c r="X14" s="479">
        <v>-225.63037942361893</v>
      </c>
      <c r="Y14" s="479">
        <v>-211.276405689022</v>
      </c>
      <c r="Z14" s="479">
        <v>-228.14593024123667</v>
      </c>
      <c r="AA14" s="479">
        <v>-225.08350450974331</v>
      </c>
      <c r="AB14" s="479">
        <v>-223.15081561694922</v>
      </c>
      <c r="AC14" s="479">
        <v>-248.09599216252013</v>
      </c>
      <c r="AD14" s="479">
        <v>-238.76308181823151</v>
      </c>
      <c r="AE14" s="479">
        <v>-261.77227184952449</v>
      </c>
      <c r="AF14" s="479">
        <v>-267.44386122364244</v>
      </c>
      <c r="AG14" s="479">
        <v>-295.09470240468079</v>
      </c>
      <c r="AH14" s="479">
        <v>-303.16839589642132</v>
      </c>
      <c r="AI14" s="479">
        <v>-305.69484674354408</v>
      </c>
      <c r="AJ14" s="479">
        <v>-317.09535335626413</v>
      </c>
      <c r="AK14" s="479">
        <v>-330.25700224259413</v>
      </c>
      <c r="AL14" s="479">
        <v>-340.69486864255407</v>
      </c>
      <c r="AM14" s="479">
        <v>-353.43790977728156</v>
      </c>
      <c r="AN14" s="479">
        <v>-354.25234297367251</v>
      </c>
      <c r="AO14" s="479">
        <v>-346.57269853228968</v>
      </c>
      <c r="AP14" s="479">
        <v>-320.28248722303874</v>
      </c>
      <c r="AQ14" s="479">
        <v>-314.44222008638712</v>
      </c>
      <c r="AR14" s="479">
        <v>-329.8983794796053</v>
      </c>
      <c r="AS14" s="479">
        <v>-336.04911006127077</v>
      </c>
      <c r="AT14" s="479">
        <v>-350.44356011903278</v>
      </c>
      <c r="AU14" s="479">
        <v>-354.88215573339573</v>
      </c>
      <c r="AV14" s="479">
        <v>-355.67800560172475</v>
      </c>
    </row>
  </sheetData>
  <pageMargins left="0.7" right="0.7" top="0.75" bottom="0.75" header="0.3" footer="0.3"/>
  <pageSetup paperSize="9"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A60"/>
  <sheetViews>
    <sheetView showGridLines="0" zoomScale="85" zoomScaleNormal="85" workbookViewId="0"/>
  </sheetViews>
  <sheetFormatPr defaultColWidth="9" defaultRowHeight="14.25"/>
  <cols>
    <col min="1" max="1" width="19.75" style="225" customWidth="1"/>
    <col min="2" max="27" width="9" style="248"/>
    <col min="28" max="16384" width="9" style="225"/>
  </cols>
  <sheetData>
    <row r="1" spans="1:27" ht="15.75">
      <c r="A1" s="637" t="s">
        <v>349</v>
      </c>
    </row>
    <row r="2" spans="1:27" ht="20.25">
      <c r="A2" s="9"/>
    </row>
    <row r="4" spans="1:27">
      <c r="A4" s="249" t="s">
        <v>734</v>
      </c>
    </row>
    <row r="6" spans="1:27" ht="15.75" thickBot="1">
      <c r="A6" s="129" t="s">
        <v>350</v>
      </c>
    </row>
    <row r="7" spans="1:27" ht="15">
      <c r="A7" s="250" t="s">
        <v>36</v>
      </c>
      <c r="B7" s="251" t="s">
        <v>11</v>
      </c>
      <c r="C7" s="251" t="s">
        <v>12</v>
      </c>
      <c r="D7" s="251" t="s">
        <v>13</v>
      </c>
      <c r="E7" s="251" t="s">
        <v>14</v>
      </c>
      <c r="F7" s="251" t="s">
        <v>15</v>
      </c>
      <c r="G7" s="251" t="s">
        <v>16</v>
      </c>
      <c r="H7" s="251" t="s">
        <v>17</v>
      </c>
      <c r="I7" s="251" t="s">
        <v>18</v>
      </c>
      <c r="J7" s="251" t="s">
        <v>19</v>
      </c>
      <c r="K7" s="251" t="s">
        <v>20</v>
      </c>
      <c r="L7" s="251" t="s">
        <v>21</v>
      </c>
      <c r="M7" s="251" t="s">
        <v>22</v>
      </c>
      <c r="N7" s="251" t="s">
        <v>23</v>
      </c>
      <c r="O7" s="251" t="s">
        <v>24</v>
      </c>
      <c r="P7" s="251" t="s">
        <v>25</v>
      </c>
      <c r="Q7" s="251" t="s">
        <v>26</v>
      </c>
      <c r="R7" s="251" t="s">
        <v>27</v>
      </c>
      <c r="S7" s="251" t="s">
        <v>28</v>
      </c>
      <c r="T7" s="251" t="s">
        <v>29</v>
      </c>
      <c r="U7" s="251" t="s">
        <v>30</v>
      </c>
      <c r="V7" s="252" t="s">
        <v>37</v>
      </c>
      <c r="W7" s="252" t="s">
        <v>38</v>
      </c>
      <c r="X7" s="252" t="s">
        <v>39</v>
      </c>
      <c r="Y7" s="252" t="s">
        <v>40</v>
      </c>
      <c r="Z7" s="252" t="s">
        <v>41</v>
      </c>
      <c r="AA7" s="253" t="s">
        <v>351</v>
      </c>
    </row>
    <row r="8" spans="1:27" ht="15">
      <c r="A8" s="254" t="s">
        <v>352</v>
      </c>
      <c r="B8" s="255">
        <v>0</v>
      </c>
      <c r="C8" s="255">
        <v>0</v>
      </c>
      <c r="D8" s="255">
        <v>0</v>
      </c>
      <c r="E8" s="255">
        <v>0</v>
      </c>
      <c r="F8" s="255">
        <v>0</v>
      </c>
      <c r="G8" s="255">
        <v>0</v>
      </c>
      <c r="H8" s="255">
        <v>0</v>
      </c>
      <c r="I8" s="255">
        <v>0</v>
      </c>
      <c r="J8" s="255">
        <v>0</v>
      </c>
      <c r="K8" s="255">
        <v>0</v>
      </c>
      <c r="L8" s="255">
        <v>1670</v>
      </c>
      <c r="M8" s="255">
        <v>0</v>
      </c>
      <c r="N8" s="255">
        <v>3070</v>
      </c>
      <c r="O8" s="255">
        <v>0</v>
      </c>
      <c r="P8" s="255">
        <v>2529</v>
      </c>
      <c r="Q8" s="255">
        <v>1670</v>
      </c>
      <c r="R8" s="255">
        <v>1129</v>
      </c>
      <c r="S8" s="255">
        <v>1670</v>
      </c>
      <c r="T8" s="255">
        <v>1129</v>
      </c>
      <c r="U8" s="255">
        <v>1670</v>
      </c>
      <c r="V8" s="255">
        <v>0</v>
      </c>
      <c r="W8" s="255">
        <v>0</v>
      </c>
      <c r="X8" s="255">
        <v>0</v>
      </c>
      <c r="Y8" s="255">
        <v>0</v>
      </c>
      <c r="Z8" s="255">
        <v>0</v>
      </c>
      <c r="AA8" s="256">
        <f>SUM(B8:Z8)</f>
        <v>14537</v>
      </c>
    </row>
    <row r="9" spans="1:27" ht="15">
      <c r="A9" s="254" t="s">
        <v>353</v>
      </c>
      <c r="B9" s="255">
        <v>0</v>
      </c>
      <c r="C9" s="255">
        <v>0</v>
      </c>
      <c r="D9" s="255">
        <v>0</v>
      </c>
      <c r="E9" s="255">
        <v>0</v>
      </c>
      <c r="F9" s="255">
        <v>0</v>
      </c>
      <c r="G9" s="255">
        <v>0</v>
      </c>
      <c r="H9" s="255">
        <v>0</v>
      </c>
      <c r="I9" s="255">
        <v>-1859</v>
      </c>
      <c r="J9" s="255">
        <v>-2363</v>
      </c>
      <c r="K9" s="255">
        <v>0</v>
      </c>
      <c r="L9" s="255">
        <v>0</v>
      </c>
      <c r="M9" s="255">
        <v>0</v>
      </c>
      <c r="N9" s="255">
        <v>-1090</v>
      </c>
      <c r="O9" s="255">
        <v>0</v>
      </c>
      <c r="P9" s="255">
        <v>-2446</v>
      </c>
      <c r="Q9" s="255">
        <v>0</v>
      </c>
      <c r="R9" s="255">
        <v>0</v>
      </c>
      <c r="S9" s="255">
        <v>0</v>
      </c>
      <c r="T9" s="255">
        <v>0</v>
      </c>
      <c r="U9" s="255">
        <v>0</v>
      </c>
      <c r="V9" s="255">
        <v>0</v>
      </c>
      <c r="W9" s="255">
        <v>0</v>
      </c>
      <c r="X9" s="255">
        <v>0</v>
      </c>
      <c r="Y9" s="255">
        <v>0</v>
      </c>
      <c r="Z9" s="255">
        <v>0</v>
      </c>
      <c r="AA9" s="256">
        <f>SUM(B9:Z9)</f>
        <v>-7758</v>
      </c>
    </row>
    <row r="10" spans="1:27" ht="15">
      <c r="A10" s="254" t="s">
        <v>354</v>
      </c>
      <c r="B10" s="255">
        <f>SUM(B8:B9)</f>
        <v>0</v>
      </c>
      <c r="C10" s="255">
        <f t="shared" ref="C10:Z10" si="0">SUM(C8:C9)</f>
        <v>0</v>
      </c>
      <c r="D10" s="255">
        <f t="shared" si="0"/>
        <v>0</v>
      </c>
      <c r="E10" s="255">
        <f t="shared" si="0"/>
        <v>0</v>
      </c>
      <c r="F10" s="255">
        <f t="shared" si="0"/>
        <v>0</v>
      </c>
      <c r="G10" s="255">
        <f t="shared" si="0"/>
        <v>0</v>
      </c>
      <c r="H10" s="255">
        <f t="shared" si="0"/>
        <v>0</v>
      </c>
      <c r="I10" s="255">
        <f t="shared" si="0"/>
        <v>-1859</v>
      </c>
      <c r="J10" s="255">
        <f t="shared" si="0"/>
        <v>-2363</v>
      </c>
      <c r="K10" s="255">
        <f t="shared" si="0"/>
        <v>0</v>
      </c>
      <c r="L10" s="255">
        <f t="shared" si="0"/>
        <v>1670</v>
      </c>
      <c r="M10" s="255">
        <f t="shared" si="0"/>
        <v>0</v>
      </c>
      <c r="N10" s="255">
        <f t="shared" si="0"/>
        <v>1980</v>
      </c>
      <c r="O10" s="255">
        <f t="shared" si="0"/>
        <v>0</v>
      </c>
      <c r="P10" s="255">
        <f t="shared" si="0"/>
        <v>83</v>
      </c>
      <c r="Q10" s="255">
        <f t="shared" si="0"/>
        <v>1670</v>
      </c>
      <c r="R10" s="255">
        <f t="shared" si="0"/>
        <v>1129</v>
      </c>
      <c r="S10" s="255">
        <f t="shared" si="0"/>
        <v>1670</v>
      </c>
      <c r="T10" s="255">
        <f t="shared" si="0"/>
        <v>1129</v>
      </c>
      <c r="U10" s="255">
        <f t="shared" si="0"/>
        <v>1670</v>
      </c>
      <c r="V10" s="255">
        <f t="shared" si="0"/>
        <v>0</v>
      </c>
      <c r="W10" s="255">
        <f t="shared" si="0"/>
        <v>0</v>
      </c>
      <c r="X10" s="255">
        <f t="shared" si="0"/>
        <v>0</v>
      </c>
      <c r="Y10" s="255">
        <f t="shared" si="0"/>
        <v>0</v>
      </c>
      <c r="Z10" s="255">
        <f t="shared" si="0"/>
        <v>0</v>
      </c>
      <c r="AA10" s="256">
        <f>SUM(B10:Z10)</f>
        <v>6779</v>
      </c>
    </row>
    <row r="11" spans="1:27" ht="15">
      <c r="A11" s="254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6"/>
    </row>
    <row r="12" spans="1:27" ht="15">
      <c r="A12" s="254" t="s">
        <v>355</v>
      </c>
      <c r="B12" s="255">
        <v>0</v>
      </c>
      <c r="C12" s="255">
        <v>616</v>
      </c>
      <c r="D12" s="255">
        <v>0</v>
      </c>
      <c r="E12" s="255">
        <v>0</v>
      </c>
      <c r="F12" s="255">
        <v>0</v>
      </c>
      <c r="G12" s="255">
        <v>0</v>
      </c>
      <c r="H12" s="255">
        <v>0</v>
      </c>
      <c r="I12" s="255">
        <v>0</v>
      </c>
      <c r="J12" s="255">
        <v>0</v>
      </c>
      <c r="K12" s="255">
        <v>0</v>
      </c>
      <c r="L12" s="255">
        <v>0</v>
      </c>
      <c r="M12" s="255">
        <v>0</v>
      </c>
      <c r="N12" s="255">
        <v>0</v>
      </c>
      <c r="O12" s="255">
        <v>0</v>
      </c>
      <c r="P12" s="255">
        <v>0</v>
      </c>
      <c r="Q12" s="255">
        <v>0</v>
      </c>
      <c r="R12" s="255">
        <v>0</v>
      </c>
      <c r="S12" s="255">
        <v>0</v>
      </c>
      <c r="T12" s="255">
        <v>0</v>
      </c>
      <c r="U12" s="255">
        <v>0</v>
      </c>
      <c r="V12" s="255">
        <v>0</v>
      </c>
      <c r="W12" s="255">
        <v>0</v>
      </c>
      <c r="X12" s="255">
        <v>0</v>
      </c>
      <c r="Y12" s="255">
        <v>0</v>
      </c>
      <c r="Z12" s="255">
        <v>0</v>
      </c>
      <c r="AA12" s="256">
        <f>SUM(B12:Z12)</f>
        <v>616</v>
      </c>
    </row>
    <row r="13" spans="1:27" ht="15">
      <c r="A13" s="254" t="s">
        <v>356</v>
      </c>
      <c r="B13" s="255">
        <v>0</v>
      </c>
      <c r="C13" s="255">
        <v>-1230</v>
      </c>
      <c r="D13" s="255">
        <v>-3410</v>
      </c>
      <c r="E13" s="255">
        <v>-4870</v>
      </c>
      <c r="F13" s="255">
        <v>-1636</v>
      </c>
      <c r="G13" s="255">
        <v>-994</v>
      </c>
      <c r="H13" s="255">
        <v>-1284</v>
      </c>
      <c r="I13" s="255">
        <v>0</v>
      </c>
      <c r="J13" s="255">
        <v>0</v>
      </c>
      <c r="K13" s="255">
        <v>0</v>
      </c>
      <c r="L13" s="255">
        <v>0</v>
      </c>
      <c r="M13" s="255">
        <v>0</v>
      </c>
      <c r="N13" s="255">
        <v>0</v>
      </c>
      <c r="O13" s="255">
        <v>0</v>
      </c>
      <c r="P13" s="255">
        <v>0</v>
      </c>
      <c r="Q13" s="255">
        <v>0</v>
      </c>
      <c r="R13" s="255">
        <v>0</v>
      </c>
      <c r="S13" s="255">
        <v>0</v>
      </c>
      <c r="T13" s="255">
        <v>0</v>
      </c>
      <c r="U13" s="255">
        <v>0</v>
      </c>
      <c r="V13" s="255">
        <v>0</v>
      </c>
      <c r="W13" s="255">
        <v>0</v>
      </c>
      <c r="X13" s="255">
        <v>0</v>
      </c>
      <c r="Y13" s="255">
        <v>0</v>
      </c>
      <c r="Z13" s="255">
        <v>0</v>
      </c>
      <c r="AA13" s="256">
        <f>SUM(B13:Z13)</f>
        <v>-13424</v>
      </c>
    </row>
    <row r="14" spans="1:27" ht="15">
      <c r="A14" s="254" t="s">
        <v>357</v>
      </c>
      <c r="B14" s="255">
        <f>SUM(B12:B13)</f>
        <v>0</v>
      </c>
      <c r="C14" s="255">
        <f>SUM(C12:C13)</f>
        <v>-614</v>
      </c>
      <c r="D14" s="255">
        <f t="shared" ref="D14:Z14" si="1">SUM(D12:D13)</f>
        <v>-3410</v>
      </c>
      <c r="E14" s="255">
        <f t="shared" si="1"/>
        <v>-4870</v>
      </c>
      <c r="F14" s="255">
        <f t="shared" si="1"/>
        <v>-1636</v>
      </c>
      <c r="G14" s="255">
        <f t="shared" si="1"/>
        <v>-994</v>
      </c>
      <c r="H14" s="255">
        <f t="shared" si="1"/>
        <v>-1284</v>
      </c>
      <c r="I14" s="255">
        <f t="shared" si="1"/>
        <v>0</v>
      </c>
      <c r="J14" s="255">
        <f t="shared" si="1"/>
        <v>0</v>
      </c>
      <c r="K14" s="255">
        <f t="shared" si="1"/>
        <v>0</v>
      </c>
      <c r="L14" s="255">
        <f t="shared" si="1"/>
        <v>0</v>
      </c>
      <c r="M14" s="255">
        <f t="shared" si="1"/>
        <v>0</v>
      </c>
      <c r="N14" s="255">
        <f t="shared" si="1"/>
        <v>0</v>
      </c>
      <c r="O14" s="255">
        <f t="shared" si="1"/>
        <v>0</v>
      </c>
      <c r="P14" s="255">
        <f t="shared" si="1"/>
        <v>0</v>
      </c>
      <c r="Q14" s="255">
        <f t="shared" si="1"/>
        <v>0</v>
      </c>
      <c r="R14" s="255">
        <f t="shared" si="1"/>
        <v>0</v>
      </c>
      <c r="S14" s="255">
        <f t="shared" si="1"/>
        <v>0</v>
      </c>
      <c r="T14" s="255">
        <f t="shared" si="1"/>
        <v>0</v>
      </c>
      <c r="U14" s="255">
        <f t="shared" si="1"/>
        <v>0</v>
      </c>
      <c r="V14" s="255">
        <f t="shared" si="1"/>
        <v>0</v>
      </c>
      <c r="W14" s="255">
        <f t="shared" si="1"/>
        <v>0</v>
      </c>
      <c r="X14" s="255">
        <f t="shared" si="1"/>
        <v>0</v>
      </c>
      <c r="Y14" s="255">
        <f t="shared" si="1"/>
        <v>0</v>
      </c>
      <c r="Z14" s="255">
        <f t="shared" si="1"/>
        <v>0</v>
      </c>
      <c r="AA14" s="256">
        <f>SUM(B14:Z14)</f>
        <v>-12808</v>
      </c>
    </row>
    <row r="15" spans="1:27" ht="15">
      <c r="A15" s="254"/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6"/>
    </row>
    <row r="16" spans="1:27" ht="15">
      <c r="A16" s="254" t="s">
        <v>358</v>
      </c>
      <c r="B16" s="255">
        <v>0</v>
      </c>
      <c r="C16" s="255">
        <v>213</v>
      </c>
      <c r="D16" s="255">
        <v>0</v>
      </c>
      <c r="E16" s="255">
        <v>0</v>
      </c>
      <c r="F16" s="255">
        <v>0</v>
      </c>
      <c r="G16" s="255">
        <v>663</v>
      </c>
      <c r="H16" s="255">
        <v>0</v>
      </c>
      <c r="I16" s="255">
        <v>0</v>
      </c>
      <c r="J16" s="255">
        <v>1199</v>
      </c>
      <c r="K16" s="255">
        <v>1550</v>
      </c>
      <c r="L16" s="255">
        <v>650</v>
      </c>
      <c r="M16" s="255">
        <v>800</v>
      </c>
      <c r="N16" s="255">
        <v>0</v>
      </c>
      <c r="O16" s="255">
        <v>800</v>
      </c>
      <c r="P16" s="255">
        <v>0</v>
      </c>
      <c r="Q16" s="255">
        <v>0</v>
      </c>
      <c r="R16" s="255">
        <v>0</v>
      </c>
      <c r="S16" s="255">
        <v>0</v>
      </c>
      <c r="T16" s="255">
        <v>0</v>
      </c>
      <c r="U16" s="255">
        <v>0</v>
      </c>
      <c r="V16" s="255">
        <v>0</v>
      </c>
      <c r="W16" s="255">
        <v>0</v>
      </c>
      <c r="X16" s="255">
        <v>0</v>
      </c>
      <c r="Y16" s="255">
        <v>0</v>
      </c>
      <c r="Z16" s="255">
        <v>0</v>
      </c>
      <c r="AA16" s="256">
        <f>SUM(B16:Z16)</f>
        <v>5875</v>
      </c>
    </row>
    <row r="17" spans="1:27" ht="15">
      <c r="A17" s="254" t="s">
        <v>359</v>
      </c>
      <c r="B17" s="255">
        <v>0</v>
      </c>
      <c r="C17" s="255">
        <v>-343</v>
      </c>
      <c r="D17" s="255">
        <v>-2487</v>
      </c>
      <c r="E17" s="255">
        <v>-155</v>
      </c>
      <c r="F17" s="255">
        <v>-29</v>
      </c>
      <c r="G17" s="255">
        <v>-3212</v>
      </c>
      <c r="H17" s="255">
        <v>-2095</v>
      </c>
      <c r="I17" s="255">
        <v>-1550</v>
      </c>
      <c r="J17" s="255">
        <v>-25</v>
      </c>
      <c r="K17" s="255">
        <v>-2202</v>
      </c>
      <c r="L17" s="255">
        <v>-1568</v>
      </c>
      <c r="M17" s="255">
        <v>-1256</v>
      </c>
      <c r="N17" s="255">
        <v>-1675</v>
      </c>
      <c r="O17" s="255">
        <v>0</v>
      </c>
      <c r="P17" s="255">
        <v>-1218</v>
      </c>
      <c r="Q17" s="255">
        <v>-2927</v>
      </c>
      <c r="R17" s="255">
        <v>0</v>
      </c>
      <c r="S17" s="255">
        <v>-1752</v>
      </c>
      <c r="T17" s="255">
        <v>-920</v>
      </c>
      <c r="U17" s="255">
        <v>-1767</v>
      </c>
      <c r="V17" s="255">
        <v>-2753</v>
      </c>
      <c r="W17" s="255">
        <v>-439</v>
      </c>
      <c r="X17" s="255">
        <v>-20</v>
      </c>
      <c r="Y17" s="255">
        <v>0</v>
      </c>
      <c r="Z17" s="255">
        <v>0</v>
      </c>
      <c r="AA17" s="256">
        <f>SUM(B17:Z17)</f>
        <v>-28393</v>
      </c>
    </row>
    <row r="18" spans="1:27" ht="15.75" thickBot="1">
      <c r="A18" s="257" t="s">
        <v>360</v>
      </c>
      <c r="B18" s="258">
        <f>SUM(B16:B17)</f>
        <v>0</v>
      </c>
      <c r="C18" s="258">
        <f>SUM(C16:C17)</f>
        <v>-130</v>
      </c>
      <c r="D18" s="258">
        <f t="shared" ref="D18:Z18" si="2">SUM(D16:D17)</f>
        <v>-2487</v>
      </c>
      <c r="E18" s="258">
        <f t="shared" si="2"/>
        <v>-155</v>
      </c>
      <c r="F18" s="258">
        <f t="shared" si="2"/>
        <v>-29</v>
      </c>
      <c r="G18" s="258">
        <f t="shared" si="2"/>
        <v>-2549</v>
      </c>
      <c r="H18" s="258">
        <f t="shared" si="2"/>
        <v>-2095</v>
      </c>
      <c r="I18" s="258">
        <f t="shared" si="2"/>
        <v>-1550</v>
      </c>
      <c r="J18" s="258">
        <f t="shared" si="2"/>
        <v>1174</v>
      </c>
      <c r="K18" s="258">
        <f t="shared" si="2"/>
        <v>-652</v>
      </c>
      <c r="L18" s="258">
        <f t="shared" si="2"/>
        <v>-918</v>
      </c>
      <c r="M18" s="258">
        <f t="shared" si="2"/>
        <v>-456</v>
      </c>
      <c r="N18" s="258">
        <f t="shared" si="2"/>
        <v>-1675</v>
      </c>
      <c r="O18" s="258">
        <f t="shared" si="2"/>
        <v>800</v>
      </c>
      <c r="P18" s="258">
        <f t="shared" si="2"/>
        <v>-1218</v>
      </c>
      <c r="Q18" s="258">
        <f t="shared" si="2"/>
        <v>-2927</v>
      </c>
      <c r="R18" s="258">
        <f t="shared" si="2"/>
        <v>0</v>
      </c>
      <c r="S18" s="258">
        <f t="shared" si="2"/>
        <v>-1752</v>
      </c>
      <c r="T18" s="258">
        <f t="shared" si="2"/>
        <v>-920</v>
      </c>
      <c r="U18" s="258">
        <f t="shared" si="2"/>
        <v>-1767</v>
      </c>
      <c r="V18" s="258">
        <f t="shared" si="2"/>
        <v>-2753</v>
      </c>
      <c r="W18" s="258">
        <f t="shared" si="2"/>
        <v>-439</v>
      </c>
      <c r="X18" s="258">
        <f t="shared" si="2"/>
        <v>-20</v>
      </c>
      <c r="Y18" s="258">
        <f t="shared" si="2"/>
        <v>0</v>
      </c>
      <c r="Z18" s="258">
        <f t="shared" si="2"/>
        <v>0</v>
      </c>
      <c r="AA18" s="259">
        <f>SUM(B18:Z18)</f>
        <v>-22518</v>
      </c>
    </row>
    <row r="19" spans="1:27" ht="15">
      <c r="A19" s="129"/>
    </row>
    <row r="20" spans="1:27" ht="15.75" thickBot="1">
      <c r="A20" s="129" t="s">
        <v>361</v>
      </c>
    </row>
    <row r="21" spans="1:27" ht="15">
      <c r="A21" s="250"/>
      <c r="B21" s="251" t="s">
        <v>11</v>
      </c>
      <c r="C21" s="251" t="s">
        <v>12</v>
      </c>
      <c r="D21" s="251" t="s">
        <v>13</v>
      </c>
      <c r="E21" s="251" t="s">
        <v>14</v>
      </c>
      <c r="F21" s="251" t="s">
        <v>15</v>
      </c>
      <c r="G21" s="251" t="s">
        <v>16</v>
      </c>
      <c r="H21" s="251" t="s">
        <v>17</v>
      </c>
      <c r="I21" s="251" t="s">
        <v>18</v>
      </c>
      <c r="J21" s="251" t="s">
        <v>19</v>
      </c>
      <c r="K21" s="251" t="s">
        <v>20</v>
      </c>
      <c r="L21" s="251" t="s">
        <v>21</v>
      </c>
      <c r="M21" s="251" t="s">
        <v>22</v>
      </c>
      <c r="N21" s="251" t="s">
        <v>23</v>
      </c>
      <c r="O21" s="251" t="s">
        <v>24</v>
      </c>
      <c r="P21" s="251" t="s">
        <v>25</v>
      </c>
      <c r="Q21" s="251" t="s">
        <v>26</v>
      </c>
      <c r="R21" s="251" t="s">
        <v>27</v>
      </c>
      <c r="S21" s="251" t="s">
        <v>28</v>
      </c>
      <c r="T21" s="251" t="s">
        <v>29</v>
      </c>
      <c r="U21" s="251" t="s">
        <v>30</v>
      </c>
      <c r="V21" s="252" t="s">
        <v>37</v>
      </c>
      <c r="W21" s="252" t="s">
        <v>38</v>
      </c>
      <c r="X21" s="252" t="s">
        <v>39</v>
      </c>
      <c r="Y21" s="252" t="s">
        <v>40</v>
      </c>
      <c r="Z21" s="252" t="s">
        <v>41</v>
      </c>
      <c r="AA21" s="253" t="s">
        <v>351</v>
      </c>
    </row>
    <row r="22" spans="1:27" ht="15">
      <c r="A22" s="254" t="s">
        <v>352</v>
      </c>
      <c r="B22" s="255">
        <v>0</v>
      </c>
      <c r="C22" s="255">
        <v>0</v>
      </c>
      <c r="D22" s="255">
        <v>0</v>
      </c>
      <c r="E22" s="255">
        <v>0</v>
      </c>
      <c r="F22" s="255">
        <v>0</v>
      </c>
      <c r="G22" s="255">
        <v>0</v>
      </c>
      <c r="H22" s="255">
        <v>0</v>
      </c>
      <c r="I22" s="255">
        <v>0</v>
      </c>
      <c r="J22" s="255">
        <v>0</v>
      </c>
      <c r="K22" s="255">
        <v>0</v>
      </c>
      <c r="L22" s="255">
        <v>0</v>
      </c>
      <c r="M22" s="255">
        <v>0</v>
      </c>
      <c r="N22" s="255">
        <v>1400</v>
      </c>
      <c r="O22" s="255">
        <v>0</v>
      </c>
      <c r="P22" s="255">
        <v>1400</v>
      </c>
      <c r="Q22" s="255">
        <v>1670</v>
      </c>
      <c r="R22" s="255">
        <v>0</v>
      </c>
      <c r="S22" s="255">
        <v>1670</v>
      </c>
      <c r="T22" s="255">
        <v>0</v>
      </c>
      <c r="U22" s="255">
        <v>1670</v>
      </c>
      <c r="V22" s="255">
        <v>0</v>
      </c>
      <c r="W22" s="255">
        <v>0</v>
      </c>
      <c r="X22" s="255">
        <v>0</v>
      </c>
      <c r="Y22" s="255">
        <v>0</v>
      </c>
      <c r="Z22" s="255">
        <v>0</v>
      </c>
      <c r="AA22" s="256">
        <f>SUM(B22:Z22)</f>
        <v>7810</v>
      </c>
    </row>
    <row r="23" spans="1:27" ht="15">
      <c r="A23" s="254" t="s">
        <v>353</v>
      </c>
      <c r="B23" s="255">
        <v>0</v>
      </c>
      <c r="C23" s="255">
        <v>0</v>
      </c>
      <c r="D23" s="255">
        <v>0</v>
      </c>
      <c r="E23" s="255">
        <v>0</v>
      </c>
      <c r="F23" s="255">
        <v>0</v>
      </c>
      <c r="G23" s="255">
        <v>0</v>
      </c>
      <c r="H23" s="255">
        <v>-947</v>
      </c>
      <c r="I23" s="255">
        <v>-912</v>
      </c>
      <c r="J23" s="255">
        <v>-2363</v>
      </c>
      <c r="K23" s="255">
        <v>0</v>
      </c>
      <c r="L23" s="255">
        <v>0</v>
      </c>
      <c r="M23" s="255">
        <v>0</v>
      </c>
      <c r="N23" s="255">
        <v>-2320</v>
      </c>
      <c r="O23" s="255">
        <v>-1216</v>
      </c>
      <c r="P23" s="255">
        <v>0</v>
      </c>
      <c r="Q23" s="255">
        <v>0</v>
      </c>
      <c r="R23" s="255">
        <v>0</v>
      </c>
      <c r="S23" s="255">
        <v>0</v>
      </c>
      <c r="T23" s="255">
        <v>0</v>
      </c>
      <c r="U23" s="255">
        <v>0</v>
      </c>
      <c r="V23" s="255">
        <v>0</v>
      </c>
      <c r="W23" s="255">
        <v>0</v>
      </c>
      <c r="X23" s="255">
        <v>0</v>
      </c>
      <c r="Y23" s="255">
        <v>0</v>
      </c>
      <c r="Z23" s="255">
        <v>0</v>
      </c>
      <c r="AA23" s="256">
        <f>SUM(B23:Z23)</f>
        <v>-7758</v>
      </c>
    </row>
    <row r="24" spans="1:27" ht="15">
      <c r="A24" s="254" t="s">
        <v>354</v>
      </c>
      <c r="B24" s="255">
        <f>SUM(B22:B23)</f>
        <v>0</v>
      </c>
      <c r="C24" s="255">
        <f t="shared" ref="C24:Z24" si="3">SUM(C22:C23)</f>
        <v>0</v>
      </c>
      <c r="D24" s="255">
        <f t="shared" si="3"/>
        <v>0</v>
      </c>
      <c r="E24" s="255">
        <f t="shared" si="3"/>
        <v>0</v>
      </c>
      <c r="F24" s="255">
        <f t="shared" si="3"/>
        <v>0</v>
      </c>
      <c r="G24" s="255">
        <f t="shared" si="3"/>
        <v>0</v>
      </c>
      <c r="H24" s="255">
        <f t="shared" si="3"/>
        <v>-947</v>
      </c>
      <c r="I24" s="255">
        <f t="shared" si="3"/>
        <v>-912</v>
      </c>
      <c r="J24" s="255">
        <f t="shared" si="3"/>
        <v>-2363</v>
      </c>
      <c r="K24" s="255">
        <f t="shared" si="3"/>
        <v>0</v>
      </c>
      <c r="L24" s="255">
        <f t="shared" si="3"/>
        <v>0</v>
      </c>
      <c r="M24" s="255">
        <f t="shared" si="3"/>
        <v>0</v>
      </c>
      <c r="N24" s="255">
        <f t="shared" si="3"/>
        <v>-920</v>
      </c>
      <c r="O24" s="255">
        <f t="shared" si="3"/>
        <v>-1216</v>
      </c>
      <c r="P24" s="255">
        <f t="shared" si="3"/>
        <v>1400</v>
      </c>
      <c r="Q24" s="255">
        <f t="shared" si="3"/>
        <v>1670</v>
      </c>
      <c r="R24" s="255">
        <f t="shared" si="3"/>
        <v>0</v>
      </c>
      <c r="S24" s="255">
        <f t="shared" si="3"/>
        <v>1670</v>
      </c>
      <c r="T24" s="255">
        <f t="shared" si="3"/>
        <v>0</v>
      </c>
      <c r="U24" s="255">
        <f t="shared" si="3"/>
        <v>1670</v>
      </c>
      <c r="V24" s="255">
        <f t="shared" si="3"/>
        <v>0</v>
      </c>
      <c r="W24" s="255">
        <f t="shared" si="3"/>
        <v>0</v>
      </c>
      <c r="X24" s="255">
        <f t="shared" si="3"/>
        <v>0</v>
      </c>
      <c r="Y24" s="255">
        <f t="shared" si="3"/>
        <v>0</v>
      </c>
      <c r="Z24" s="255">
        <f t="shared" si="3"/>
        <v>0</v>
      </c>
      <c r="AA24" s="256">
        <f>SUM(B24:Z24)</f>
        <v>52</v>
      </c>
    </row>
    <row r="25" spans="1:27" ht="15">
      <c r="A25" s="254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6"/>
    </row>
    <row r="26" spans="1:27" ht="15">
      <c r="A26" s="254" t="s">
        <v>355</v>
      </c>
      <c r="B26" s="255">
        <v>0</v>
      </c>
      <c r="C26" s="255">
        <v>616</v>
      </c>
      <c r="D26" s="255">
        <v>0</v>
      </c>
      <c r="E26" s="255">
        <v>0</v>
      </c>
      <c r="F26" s="255">
        <v>0</v>
      </c>
      <c r="G26" s="255">
        <v>0</v>
      </c>
      <c r="H26" s="255">
        <v>0</v>
      </c>
      <c r="I26" s="255">
        <v>0</v>
      </c>
      <c r="J26" s="255">
        <v>0</v>
      </c>
      <c r="K26" s="255">
        <v>0</v>
      </c>
      <c r="L26" s="255">
        <v>0</v>
      </c>
      <c r="M26" s="255">
        <v>0</v>
      </c>
      <c r="N26" s="255">
        <v>0</v>
      </c>
      <c r="O26" s="255">
        <v>0</v>
      </c>
      <c r="P26" s="255">
        <v>0</v>
      </c>
      <c r="Q26" s="255">
        <v>0</v>
      </c>
      <c r="R26" s="255">
        <v>0</v>
      </c>
      <c r="S26" s="255">
        <v>0</v>
      </c>
      <c r="T26" s="255">
        <v>0</v>
      </c>
      <c r="U26" s="255">
        <v>0</v>
      </c>
      <c r="V26" s="255">
        <v>0</v>
      </c>
      <c r="W26" s="255">
        <v>0</v>
      </c>
      <c r="X26" s="255">
        <v>0</v>
      </c>
      <c r="Y26" s="255">
        <v>0</v>
      </c>
      <c r="Z26" s="255">
        <v>0</v>
      </c>
      <c r="AA26" s="256">
        <f>SUM(B26:Z26)</f>
        <v>616</v>
      </c>
    </row>
    <row r="27" spans="1:27" ht="15">
      <c r="A27" s="254" t="s">
        <v>356</v>
      </c>
      <c r="B27" s="255">
        <v>0</v>
      </c>
      <c r="C27" s="255">
        <v>-677</v>
      </c>
      <c r="D27" s="255">
        <v>-2370</v>
      </c>
      <c r="E27" s="255">
        <v>-3455</v>
      </c>
      <c r="F27" s="255">
        <v>-3650</v>
      </c>
      <c r="G27" s="255">
        <v>-1988</v>
      </c>
      <c r="H27" s="255">
        <v>0</v>
      </c>
      <c r="I27" s="255">
        <v>-1284</v>
      </c>
      <c r="J27" s="255">
        <v>0</v>
      </c>
      <c r="K27" s="255">
        <v>0</v>
      </c>
      <c r="L27" s="255">
        <v>0</v>
      </c>
      <c r="M27" s="255">
        <v>0</v>
      </c>
      <c r="N27" s="255">
        <v>0</v>
      </c>
      <c r="O27" s="255">
        <v>0</v>
      </c>
      <c r="P27" s="255">
        <v>0</v>
      </c>
      <c r="Q27" s="255">
        <v>0</v>
      </c>
      <c r="R27" s="255">
        <v>0</v>
      </c>
      <c r="S27" s="255">
        <v>0</v>
      </c>
      <c r="T27" s="255">
        <v>0</v>
      </c>
      <c r="U27" s="255">
        <v>0</v>
      </c>
      <c r="V27" s="255">
        <v>0</v>
      </c>
      <c r="W27" s="255">
        <v>0</v>
      </c>
      <c r="X27" s="255">
        <v>0</v>
      </c>
      <c r="Y27" s="255">
        <v>0</v>
      </c>
      <c r="Z27" s="255">
        <v>0</v>
      </c>
      <c r="AA27" s="256">
        <f>SUM(B27:Z27)</f>
        <v>-13424</v>
      </c>
    </row>
    <row r="28" spans="1:27" ht="15">
      <c r="A28" s="254" t="s">
        <v>357</v>
      </c>
      <c r="B28" s="255">
        <f>SUM(B26:B27)</f>
        <v>0</v>
      </c>
      <c r="C28" s="255">
        <f>SUM(C26:C27)</f>
        <v>-61</v>
      </c>
      <c r="D28" s="255">
        <f t="shared" ref="D28:Z28" si="4">SUM(D26:D27)</f>
        <v>-2370</v>
      </c>
      <c r="E28" s="255">
        <f t="shared" si="4"/>
        <v>-3455</v>
      </c>
      <c r="F28" s="255">
        <f t="shared" si="4"/>
        <v>-3650</v>
      </c>
      <c r="G28" s="255">
        <f t="shared" si="4"/>
        <v>-1988</v>
      </c>
      <c r="H28" s="255">
        <f t="shared" si="4"/>
        <v>0</v>
      </c>
      <c r="I28" s="255">
        <f t="shared" si="4"/>
        <v>-1284</v>
      </c>
      <c r="J28" s="255">
        <f t="shared" si="4"/>
        <v>0</v>
      </c>
      <c r="K28" s="255">
        <f t="shared" si="4"/>
        <v>0</v>
      </c>
      <c r="L28" s="255">
        <f t="shared" si="4"/>
        <v>0</v>
      </c>
      <c r="M28" s="255">
        <f t="shared" si="4"/>
        <v>0</v>
      </c>
      <c r="N28" s="255">
        <f t="shared" si="4"/>
        <v>0</v>
      </c>
      <c r="O28" s="255">
        <f t="shared" si="4"/>
        <v>0</v>
      </c>
      <c r="P28" s="255">
        <f t="shared" si="4"/>
        <v>0</v>
      </c>
      <c r="Q28" s="255">
        <f t="shared" si="4"/>
        <v>0</v>
      </c>
      <c r="R28" s="255">
        <f t="shared" si="4"/>
        <v>0</v>
      </c>
      <c r="S28" s="255">
        <f t="shared" si="4"/>
        <v>0</v>
      </c>
      <c r="T28" s="255">
        <f t="shared" si="4"/>
        <v>0</v>
      </c>
      <c r="U28" s="255">
        <f t="shared" si="4"/>
        <v>0</v>
      </c>
      <c r="V28" s="255">
        <f t="shared" si="4"/>
        <v>0</v>
      </c>
      <c r="W28" s="255">
        <f t="shared" si="4"/>
        <v>0</v>
      </c>
      <c r="X28" s="255">
        <f t="shared" si="4"/>
        <v>0</v>
      </c>
      <c r="Y28" s="255">
        <f t="shared" si="4"/>
        <v>0</v>
      </c>
      <c r="Z28" s="255">
        <f t="shared" si="4"/>
        <v>0</v>
      </c>
      <c r="AA28" s="256">
        <f>SUM(B28:Z28)</f>
        <v>-12808</v>
      </c>
    </row>
    <row r="29" spans="1:27" ht="15">
      <c r="A29" s="254"/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6"/>
    </row>
    <row r="30" spans="1:27" ht="15">
      <c r="A30" s="254" t="s">
        <v>358</v>
      </c>
      <c r="B30" s="255">
        <v>0</v>
      </c>
      <c r="C30" s="255">
        <v>213</v>
      </c>
      <c r="D30" s="255">
        <v>0</v>
      </c>
      <c r="E30" s="255">
        <v>0</v>
      </c>
      <c r="F30" s="255">
        <v>293</v>
      </c>
      <c r="G30" s="255">
        <v>370</v>
      </c>
      <c r="H30" s="255">
        <v>0</v>
      </c>
      <c r="I30" s="255">
        <v>900</v>
      </c>
      <c r="J30" s="255">
        <v>900</v>
      </c>
      <c r="K30" s="255">
        <v>1427</v>
      </c>
      <c r="L30" s="255">
        <v>1749</v>
      </c>
      <c r="M30" s="255">
        <v>650</v>
      </c>
      <c r="N30" s="255">
        <v>0</v>
      </c>
      <c r="O30" s="255">
        <v>490</v>
      </c>
      <c r="P30" s="255">
        <v>299</v>
      </c>
      <c r="Q30" s="255">
        <v>0</v>
      </c>
      <c r="R30" s="255">
        <v>0</v>
      </c>
      <c r="S30" s="255">
        <v>0</v>
      </c>
      <c r="T30" s="255">
        <v>0</v>
      </c>
      <c r="U30" s="255">
        <v>0</v>
      </c>
      <c r="V30" s="255">
        <v>0</v>
      </c>
      <c r="W30" s="255">
        <v>0</v>
      </c>
      <c r="X30" s="255">
        <v>0</v>
      </c>
      <c r="Y30" s="255">
        <v>0</v>
      </c>
      <c r="Z30" s="255">
        <v>0</v>
      </c>
      <c r="AA30" s="256">
        <f>SUM(B30:Z30)</f>
        <v>7291</v>
      </c>
    </row>
    <row r="31" spans="1:27" ht="15">
      <c r="A31" s="254" t="s">
        <v>359</v>
      </c>
      <c r="B31" s="255">
        <v>0</v>
      </c>
      <c r="C31" s="255">
        <v>-343</v>
      </c>
      <c r="D31" s="255">
        <v>-1486</v>
      </c>
      <c r="E31" s="255">
        <v>-1001</v>
      </c>
      <c r="F31" s="255">
        <v>-885</v>
      </c>
      <c r="G31" s="255">
        <v>-1732</v>
      </c>
      <c r="H31" s="255">
        <v>-1550</v>
      </c>
      <c r="I31" s="255">
        <v>-1232</v>
      </c>
      <c r="J31" s="255">
        <v>-715</v>
      </c>
      <c r="K31" s="255">
        <v>-1766</v>
      </c>
      <c r="L31" s="255">
        <v>-2315</v>
      </c>
      <c r="M31" s="255">
        <v>-2528</v>
      </c>
      <c r="N31" s="255">
        <v>-740</v>
      </c>
      <c r="O31" s="255">
        <v>-704</v>
      </c>
      <c r="P31" s="255">
        <v>-2503</v>
      </c>
      <c r="Q31" s="255">
        <v>-920</v>
      </c>
      <c r="R31" s="255">
        <v>-1755</v>
      </c>
      <c r="S31" s="255">
        <v>-2994</v>
      </c>
      <c r="T31" s="255">
        <v>0</v>
      </c>
      <c r="U31" s="255">
        <v>-1458</v>
      </c>
      <c r="V31" s="255">
        <v>0</v>
      </c>
      <c r="W31" s="255">
        <v>-12</v>
      </c>
      <c r="X31" s="255">
        <v>-27</v>
      </c>
      <c r="Y31" s="255">
        <v>-1331</v>
      </c>
      <c r="Z31" s="255">
        <v>0</v>
      </c>
      <c r="AA31" s="256">
        <f>SUM(B31:Z31)</f>
        <v>-27997</v>
      </c>
    </row>
    <row r="32" spans="1:27" ht="15.75" thickBot="1">
      <c r="A32" s="257" t="s">
        <v>360</v>
      </c>
      <c r="B32" s="258">
        <f>SUM(B30:B31)</f>
        <v>0</v>
      </c>
      <c r="C32" s="258">
        <f>SUM(C30:C31)</f>
        <v>-130</v>
      </c>
      <c r="D32" s="258">
        <f t="shared" ref="D32:Z32" si="5">SUM(D30:D31)</f>
        <v>-1486</v>
      </c>
      <c r="E32" s="258">
        <f t="shared" si="5"/>
        <v>-1001</v>
      </c>
      <c r="F32" s="258">
        <f t="shared" si="5"/>
        <v>-592</v>
      </c>
      <c r="G32" s="258">
        <f t="shared" si="5"/>
        <v>-1362</v>
      </c>
      <c r="H32" s="258">
        <f t="shared" si="5"/>
        <v>-1550</v>
      </c>
      <c r="I32" s="258">
        <f t="shared" si="5"/>
        <v>-332</v>
      </c>
      <c r="J32" s="258">
        <f t="shared" si="5"/>
        <v>185</v>
      </c>
      <c r="K32" s="258">
        <f t="shared" si="5"/>
        <v>-339</v>
      </c>
      <c r="L32" s="258">
        <f t="shared" si="5"/>
        <v>-566</v>
      </c>
      <c r="M32" s="258">
        <f t="shared" si="5"/>
        <v>-1878</v>
      </c>
      <c r="N32" s="258">
        <f t="shared" si="5"/>
        <v>-740</v>
      </c>
      <c r="O32" s="258">
        <f t="shared" si="5"/>
        <v>-214</v>
      </c>
      <c r="P32" s="258">
        <f t="shared" si="5"/>
        <v>-2204</v>
      </c>
      <c r="Q32" s="258">
        <f t="shared" si="5"/>
        <v>-920</v>
      </c>
      <c r="R32" s="258">
        <f t="shared" si="5"/>
        <v>-1755</v>
      </c>
      <c r="S32" s="258">
        <f t="shared" si="5"/>
        <v>-2994</v>
      </c>
      <c r="T32" s="258">
        <f t="shared" si="5"/>
        <v>0</v>
      </c>
      <c r="U32" s="258">
        <f t="shared" si="5"/>
        <v>-1458</v>
      </c>
      <c r="V32" s="258">
        <f t="shared" si="5"/>
        <v>0</v>
      </c>
      <c r="W32" s="258">
        <f t="shared" si="5"/>
        <v>-12</v>
      </c>
      <c r="X32" s="258">
        <f t="shared" si="5"/>
        <v>-27</v>
      </c>
      <c r="Y32" s="258">
        <f t="shared" si="5"/>
        <v>-1331</v>
      </c>
      <c r="Z32" s="258">
        <f t="shared" si="5"/>
        <v>0</v>
      </c>
      <c r="AA32" s="259">
        <f>SUM(B32:Z32)</f>
        <v>-20706</v>
      </c>
    </row>
    <row r="33" spans="1:27" ht="15">
      <c r="A33" s="129"/>
    </row>
    <row r="34" spans="1:27" ht="15.75" thickBot="1">
      <c r="A34" s="129" t="s">
        <v>362</v>
      </c>
    </row>
    <row r="35" spans="1:27" ht="15">
      <c r="A35" s="250"/>
      <c r="B35" s="251" t="s">
        <v>11</v>
      </c>
      <c r="C35" s="251" t="s">
        <v>12</v>
      </c>
      <c r="D35" s="251" t="s">
        <v>13</v>
      </c>
      <c r="E35" s="251" t="s">
        <v>14</v>
      </c>
      <c r="F35" s="251" t="s">
        <v>15</v>
      </c>
      <c r="G35" s="251" t="s">
        <v>16</v>
      </c>
      <c r="H35" s="251" t="s">
        <v>17</v>
      </c>
      <c r="I35" s="251" t="s">
        <v>18</v>
      </c>
      <c r="J35" s="251" t="s">
        <v>19</v>
      </c>
      <c r="K35" s="251" t="s">
        <v>20</v>
      </c>
      <c r="L35" s="251" t="s">
        <v>21</v>
      </c>
      <c r="M35" s="251" t="s">
        <v>22</v>
      </c>
      <c r="N35" s="251" t="s">
        <v>23</v>
      </c>
      <c r="O35" s="251" t="s">
        <v>24</v>
      </c>
      <c r="P35" s="251" t="s">
        <v>25</v>
      </c>
      <c r="Q35" s="251" t="s">
        <v>26</v>
      </c>
      <c r="R35" s="251" t="s">
        <v>27</v>
      </c>
      <c r="S35" s="251" t="s">
        <v>28</v>
      </c>
      <c r="T35" s="251" t="s">
        <v>29</v>
      </c>
      <c r="U35" s="251" t="s">
        <v>30</v>
      </c>
      <c r="V35" s="252" t="s">
        <v>37</v>
      </c>
      <c r="W35" s="252" t="s">
        <v>38</v>
      </c>
      <c r="X35" s="252" t="s">
        <v>39</v>
      </c>
      <c r="Y35" s="252" t="s">
        <v>40</v>
      </c>
      <c r="Z35" s="595" t="s">
        <v>41</v>
      </c>
      <c r="AA35" s="253" t="s">
        <v>351</v>
      </c>
    </row>
    <row r="36" spans="1:27" ht="15">
      <c r="A36" s="254" t="s">
        <v>352</v>
      </c>
      <c r="B36" s="255">
        <v>0</v>
      </c>
      <c r="C36" s="255">
        <v>0</v>
      </c>
      <c r="D36" s="255">
        <v>0</v>
      </c>
      <c r="E36" s="255">
        <v>0</v>
      </c>
      <c r="F36" s="255">
        <v>0</v>
      </c>
      <c r="G36" s="255">
        <v>0</v>
      </c>
      <c r="H36" s="255">
        <v>0</v>
      </c>
      <c r="I36" s="255">
        <v>0</v>
      </c>
      <c r="J36" s="255">
        <v>0</v>
      </c>
      <c r="K36" s="255">
        <v>0</v>
      </c>
      <c r="L36" s="255">
        <v>0</v>
      </c>
      <c r="M36" s="255">
        <v>0</v>
      </c>
      <c r="N36" s="255">
        <v>0</v>
      </c>
      <c r="O36" s="255">
        <v>0</v>
      </c>
      <c r="P36" s="255">
        <v>0</v>
      </c>
      <c r="Q36" s="255">
        <v>0</v>
      </c>
      <c r="R36" s="255">
        <v>0</v>
      </c>
      <c r="S36" s="255">
        <v>1670</v>
      </c>
      <c r="T36" s="255">
        <v>0</v>
      </c>
      <c r="U36" s="255">
        <v>1670</v>
      </c>
      <c r="V36" s="255">
        <v>0</v>
      </c>
      <c r="W36" s="255">
        <v>0</v>
      </c>
      <c r="X36" s="255">
        <v>0</v>
      </c>
      <c r="Y36" s="255">
        <v>0</v>
      </c>
      <c r="Z36" s="596">
        <v>0</v>
      </c>
      <c r="AA36" s="256">
        <f>SUM(B36:Z36)</f>
        <v>3340</v>
      </c>
    </row>
    <row r="37" spans="1:27" ht="15">
      <c r="A37" s="254" t="s">
        <v>353</v>
      </c>
      <c r="B37" s="255">
        <v>0</v>
      </c>
      <c r="C37" s="255">
        <v>0</v>
      </c>
      <c r="D37" s="255">
        <v>0</v>
      </c>
      <c r="E37" s="255">
        <v>0</v>
      </c>
      <c r="F37" s="255">
        <v>0</v>
      </c>
      <c r="G37" s="255">
        <v>-1155</v>
      </c>
      <c r="H37" s="255">
        <v>-947</v>
      </c>
      <c r="I37" s="255">
        <v>-912</v>
      </c>
      <c r="J37" s="255">
        <v>-1208</v>
      </c>
      <c r="K37" s="255">
        <v>0</v>
      </c>
      <c r="L37" s="255">
        <v>0</v>
      </c>
      <c r="M37" s="255">
        <v>-2320</v>
      </c>
      <c r="N37" s="255">
        <v>0</v>
      </c>
      <c r="O37" s="255">
        <v>0</v>
      </c>
      <c r="P37" s="255">
        <v>-1216</v>
      </c>
      <c r="Q37" s="255">
        <v>0</v>
      </c>
      <c r="R37" s="255">
        <v>0</v>
      </c>
      <c r="S37" s="255">
        <v>0</v>
      </c>
      <c r="T37" s="255">
        <v>0</v>
      </c>
      <c r="U37" s="255">
        <v>0</v>
      </c>
      <c r="V37" s="255">
        <v>0</v>
      </c>
      <c r="W37" s="255">
        <v>0</v>
      </c>
      <c r="X37" s="255">
        <v>0</v>
      </c>
      <c r="Y37" s="255">
        <v>0</v>
      </c>
      <c r="Z37" s="596">
        <v>0</v>
      </c>
      <c r="AA37" s="256">
        <f>SUM(B37:Z37)</f>
        <v>-7758</v>
      </c>
    </row>
    <row r="38" spans="1:27" ht="15">
      <c r="A38" s="254" t="s">
        <v>354</v>
      </c>
      <c r="B38" s="255">
        <f>SUM(B36:B37)</f>
        <v>0</v>
      </c>
      <c r="C38" s="255">
        <f t="shared" ref="C38:Z38" si="6">SUM(C36:C37)</f>
        <v>0</v>
      </c>
      <c r="D38" s="255">
        <f t="shared" si="6"/>
        <v>0</v>
      </c>
      <c r="E38" s="255">
        <f t="shared" si="6"/>
        <v>0</v>
      </c>
      <c r="F38" s="255">
        <f t="shared" si="6"/>
        <v>0</v>
      </c>
      <c r="G38" s="255">
        <f t="shared" si="6"/>
        <v>-1155</v>
      </c>
      <c r="H38" s="255">
        <f t="shared" si="6"/>
        <v>-947</v>
      </c>
      <c r="I38" s="255">
        <f t="shared" si="6"/>
        <v>-912</v>
      </c>
      <c r="J38" s="255">
        <f t="shared" si="6"/>
        <v>-1208</v>
      </c>
      <c r="K38" s="255">
        <f t="shared" si="6"/>
        <v>0</v>
      </c>
      <c r="L38" s="255">
        <f t="shared" si="6"/>
        <v>0</v>
      </c>
      <c r="M38" s="255">
        <f t="shared" si="6"/>
        <v>-2320</v>
      </c>
      <c r="N38" s="255">
        <f t="shared" si="6"/>
        <v>0</v>
      </c>
      <c r="O38" s="255">
        <f t="shared" si="6"/>
        <v>0</v>
      </c>
      <c r="P38" s="255">
        <f t="shared" si="6"/>
        <v>-1216</v>
      </c>
      <c r="Q38" s="255">
        <f t="shared" si="6"/>
        <v>0</v>
      </c>
      <c r="R38" s="255">
        <f t="shared" si="6"/>
        <v>0</v>
      </c>
      <c r="S38" s="255">
        <f t="shared" si="6"/>
        <v>1670</v>
      </c>
      <c r="T38" s="255">
        <f t="shared" si="6"/>
        <v>0</v>
      </c>
      <c r="U38" s="255">
        <f t="shared" si="6"/>
        <v>1670</v>
      </c>
      <c r="V38" s="255">
        <f t="shared" si="6"/>
        <v>0</v>
      </c>
      <c r="W38" s="255">
        <f t="shared" si="6"/>
        <v>0</v>
      </c>
      <c r="X38" s="255">
        <f t="shared" si="6"/>
        <v>0</v>
      </c>
      <c r="Y38" s="255">
        <f t="shared" si="6"/>
        <v>0</v>
      </c>
      <c r="Z38" s="596">
        <f t="shared" si="6"/>
        <v>0</v>
      </c>
      <c r="AA38" s="256">
        <f>SUM(B38:Z38)</f>
        <v>-4418</v>
      </c>
    </row>
    <row r="39" spans="1:27" ht="15">
      <c r="A39" s="254"/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596"/>
      <c r="AA39" s="256"/>
    </row>
    <row r="40" spans="1:27" ht="15">
      <c r="A40" s="254" t="s">
        <v>355</v>
      </c>
      <c r="B40" s="255">
        <v>0</v>
      </c>
      <c r="C40" s="255">
        <v>616</v>
      </c>
      <c r="D40" s="255">
        <v>0</v>
      </c>
      <c r="E40" s="255">
        <v>0</v>
      </c>
      <c r="F40" s="255">
        <v>0</v>
      </c>
      <c r="G40" s="255">
        <v>0</v>
      </c>
      <c r="H40" s="255">
        <v>0</v>
      </c>
      <c r="I40" s="255">
        <v>0</v>
      </c>
      <c r="J40" s="255">
        <v>0</v>
      </c>
      <c r="K40" s="255">
        <v>0</v>
      </c>
      <c r="L40" s="255">
        <v>0</v>
      </c>
      <c r="M40" s="255">
        <v>0</v>
      </c>
      <c r="N40" s="255">
        <v>0</v>
      </c>
      <c r="O40" s="255">
        <v>0</v>
      </c>
      <c r="P40" s="255">
        <v>0</v>
      </c>
      <c r="Q40" s="255">
        <v>0</v>
      </c>
      <c r="R40" s="255">
        <v>0</v>
      </c>
      <c r="S40" s="255">
        <v>0</v>
      </c>
      <c r="T40" s="255">
        <v>0</v>
      </c>
      <c r="U40" s="255">
        <v>0</v>
      </c>
      <c r="V40" s="255">
        <v>0</v>
      </c>
      <c r="W40" s="255">
        <v>0</v>
      </c>
      <c r="X40" s="255">
        <v>0</v>
      </c>
      <c r="Y40" s="255">
        <v>0</v>
      </c>
      <c r="Z40" s="596">
        <v>0</v>
      </c>
      <c r="AA40" s="256">
        <f>SUM(B40:Z40)</f>
        <v>616</v>
      </c>
    </row>
    <row r="41" spans="1:27" ht="15">
      <c r="A41" s="254" t="s">
        <v>356</v>
      </c>
      <c r="B41" s="255">
        <v>0</v>
      </c>
      <c r="C41" s="255">
        <v>-411</v>
      </c>
      <c r="D41" s="255">
        <v>-2100</v>
      </c>
      <c r="E41" s="255">
        <v>-1991</v>
      </c>
      <c r="F41" s="255">
        <v>-1500</v>
      </c>
      <c r="G41" s="255">
        <v>-1948</v>
      </c>
      <c r="H41" s="255">
        <v>-2202</v>
      </c>
      <c r="I41" s="255">
        <v>0</v>
      </c>
      <c r="J41" s="255">
        <v>-1988</v>
      </c>
      <c r="K41" s="255">
        <v>-1284</v>
      </c>
      <c r="L41" s="255">
        <v>0</v>
      </c>
      <c r="M41" s="255">
        <v>0</v>
      </c>
      <c r="N41" s="255">
        <v>0</v>
      </c>
      <c r="O41" s="255">
        <v>0</v>
      </c>
      <c r="P41" s="255">
        <v>0</v>
      </c>
      <c r="Q41" s="255">
        <v>0</v>
      </c>
      <c r="R41" s="255">
        <v>0</v>
      </c>
      <c r="S41" s="255">
        <v>0</v>
      </c>
      <c r="T41" s="255">
        <v>0</v>
      </c>
      <c r="U41" s="255">
        <v>0</v>
      </c>
      <c r="V41" s="255">
        <v>0</v>
      </c>
      <c r="W41" s="255">
        <v>0</v>
      </c>
      <c r="X41" s="255">
        <v>0</v>
      </c>
      <c r="Y41" s="255">
        <v>0</v>
      </c>
      <c r="Z41" s="596">
        <v>0</v>
      </c>
      <c r="AA41" s="256">
        <f>SUM(B41:Z41)</f>
        <v>-13424</v>
      </c>
    </row>
    <row r="42" spans="1:27" ht="15">
      <c r="A42" s="254" t="s">
        <v>357</v>
      </c>
      <c r="B42" s="255">
        <f>SUM(B40:B41)</f>
        <v>0</v>
      </c>
      <c r="C42" s="255">
        <f>SUM(C40:C41)</f>
        <v>205</v>
      </c>
      <c r="D42" s="255">
        <f t="shared" ref="D42:Z42" si="7">SUM(D40:D41)</f>
        <v>-2100</v>
      </c>
      <c r="E42" s="255">
        <f t="shared" si="7"/>
        <v>-1991</v>
      </c>
      <c r="F42" s="255">
        <f t="shared" si="7"/>
        <v>-1500</v>
      </c>
      <c r="G42" s="255">
        <f t="shared" si="7"/>
        <v>-1948</v>
      </c>
      <c r="H42" s="255">
        <f t="shared" si="7"/>
        <v>-2202</v>
      </c>
      <c r="I42" s="255">
        <f t="shared" si="7"/>
        <v>0</v>
      </c>
      <c r="J42" s="255">
        <f t="shared" si="7"/>
        <v>-1988</v>
      </c>
      <c r="K42" s="255">
        <f t="shared" si="7"/>
        <v>-1284</v>
      </c>
      <c r="L42" s="255">
        <f t="shared" si="7"/>
        <v>0</v>
      </c>
      <c r="M42" s="255">
        <f t="shared" si="7"/>
        <v>0</v>
      </c>
      <c r="N42" s="255">
        <f t="shared" si="7"/>
        <v>0</v>
      </c>
      <c r="O42" s="255">
        <f t="shared" si="7"/>
        <v>0</v>
      </c>
      <c r="P42" s="255">
        <f t="shared" si="7"/>
        <v>0</v>
      </c>
      <c r="Q42" s="255">
        <f t="shared" si="7"/>
        <v>0</v>
      </c>
      <c r="R42" s="255">
        <f t="shared" si="7"/>
        <v>0</v>
      </c>
      <c r="S42" s="255">
        <f t="shared" si="7"/>
        <v>0</v>
      </c>
      <c r="T42" s="255">
        <f t="shared" si="7"/>
        <v>0</v>
      </c>
      <c r="U42" s="255">
        <f t="shared" si="7"/>
        <v>0</v>
      </c>
      <c r="V42" s="255">
        <f t="shared" si="7"/>
        <v>0</v>
      </c>
      <c r="W42" s="255">
        <f t="shared" si="7"/>
        <v>0</v>
      </c>
      <c r="X42" s="255">
        <f t="shared" si="7"/>
        <v>0</v>
      </c>
      <c r="Y42" s="255">
        <f t="shared" si="7"/>
        <v>0</v>
      </c>
      <c r="Z42" s="596">
        <f t="shared" si="7"/>
        <v>0</v>
      </c>
      <c r="AA42" s="256">
        <f>SUM(B42:Z42)</f>
        <v>-12808</v>
      </c>
    </row>
    <row r="43" spans="1:27" ht="15">
      <c r="A43" s="254"/>
      <c r="B43" s="255"/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596"/>
      <c r="AA43" s="256"/>
    </row>
    <row r="44" spans="1:27" ht="15">
      <c r="A44" s="254" t="s">
        <v>358</v>
      </c>
      <c r="B44" s="255">
        <v>0</v>
      </c>
      <c r="C44" s="597">
        <v>213</v>
      </c>
      <c r="D44" s="597">
        <v>0</v>
      </c>
      <c r="E44" s="597">
        <v>0</v>
      </c>
      <c r="F44" s="597">
        <v>963</v>
      </c>
      <c r="G44" s="597">
        <v>627</v>
      </c>
      <c r="H44" s="597">
        <v>2991</v>
      </c>
      <c r="I44" s="597">
        <v>3352</v>
      </c>
      <c r="J44" s="597">
        <v>3772</v>
      </c>
      <c r="K44" s="597">
        <v>5098</v>
      </c>
      <c r="L44" s="597">
        <v>2131</v>
      </c>
      <c r="M44" s="597">
        <v>2766</v>
      </c>
      <c r="N44" s="597">
        <v>280</v>
      </c>
      <c r="O44" s="597">
        <v>1005</v>
      </c>
      <c r="P44" s="597">
        <v>899</v>
      </c>
      <c r="Q44" s="597">
        <v>0</v>
      </c>
      <c r="R44" s="597">
        <v>0</v>
      </c>
      <c r="S44" s="597">
        <v>299</v>
      </c>
      <c r="T44" s="597">
        <v>800</v>
      </c>
      <c r="U44" s="597">
        <v>0</v>
      </c>
      <c r="V44" s="597">
        <v>0</v>
      </c>
      <c r="W44" s="597">
        <v>0</v>
      </c>
      <c r="X44" s="597">
        <v>0</v>
      </c>
      <c r="Y44" s="597">
        <v>0</v>
      </c>
      <c r="Z44" s="598">
        <v>0</v>
      </c>
      <c r="AA44" s="256">
        <f>SUM(B44:Z44)</f>
        <v>25196</v>
      </c>
    </row>
    <row r="45" spans="1:27" ht="15">
      <c r="A45" s="254" t="s">
        <v>359</v>
      </c>
      <c r="B45" s="255">
        <v>0</v>
      </c>
      <c r="C45" s="597">
        <v>-343</v>
      </c>
      <c r="D45" s="597">
        <v>-1786</v>
      </c>
      <c r="E45" s="597">
        <v>0</v>
      </c>
      <c r="F45" s="597">
        <v>0</v>
      </c>
      <c r="G45" s="597">
        <v>0</v>
      </c>
      <c r="H45" s="597">
        <v>-2334</v>
      </c>
      <c r="I45" s="597">
        <v>-2434</v>
      </c>
      <c r="J45" s="597">
        <v>-2660</v>
      </c>
      <c r="K45" s="597">
        <v>-3616</v>
      </c>
      <c r="L45" s="597">
        <v>-1380</v>
      </c>
      <c r="M45" s="597">
        <v>-405</v>
      </c>
      <c r="N45" s="597">
        <v>0</v>
      </c>
      <c r="O45" s="597">
        <v>-454</v>
      </c>
      <c r="P45" s="597">
        <v>-1218</v>
      </c>
      <c r="Q45" s="597">
        <v>-433</v>
      </c>
      <c r="R45" s="597">
        <v>-704</v>
      </c>
      <c r="S45" s="597">
        <v>-3261</v>
      </c>
      <c r="T45" s="597">
        <v>-819</v>
      </c>
      <c r="U45" s="597">
        <v>-1049</v>
      </c>
      <c r="V45" s="597">
        <v>0</v>
      </c>
      <c r="W45" s="597">
        <v>-135</v>
      </c>
      <c r="X45" s="597">
        <v>-880</v>
      </c>
      <c r="Y45" s="597">
        <v>-456</v>
      </c>
      <c r="Z45" s="598">
        <v>0</v>
      </c>
      <c r="AA45" s="256">
        <f>SUM(B45:Z45)</f>
        <v>-24367</v>
      </c>
    </row>
    <row r="46" spans="1:27" ht="15.75" thickBot="1">
      <c r="A46" s="257" t="s">
        <v>360</v>
      </c>
      <c r="B46" s="258">
        <f>SUM(B44:B45)</f>
        <v>0</v>
      </c>
      <c r="C46" s="599">
        <v>-130</v>
      </c>
      <c r="D46" s="599">
        <v>-1786</v>
      </c>
      <c r="E46" s="599">
        <v>0</v>
      </c>
      <c r="F46" s="599">
        <v>963</v>
      </c>
      <c r="G46" s="599">
        <v>627</v>
      </c>
      <c r="H46" s="599">
        <v>657</v>
      </c>
      <c r="I46" s="599">
        <v>918</v>
      </c>
      <c r="J46" s="599">
        <v>1112</v>
      </c>
      <c r="K46" s="599">
        <v>1482</v>
      </c>
      <c r="L46" s="599">
        <v>751</v>
      </c>
      <c r="M46" s="599">
        <v>2361</v>
      </c>
      <c r="N46" s="599">
        <v>280</v>
      </c>
      <c r="O46" s="599">
        <v>551</v>
      </c>
      <c r="P46" s="599">
        <v>-319</v>
      </c>
      <c r="Q46" s="599">
        <v>-433</v>
      </c>
      <c r="R46" s="599">
        <v>-704</v>
      </c>
      <c r="S46" s="599">
        <v>-2962</v>
      </c>
      <c r="T46" s="599">
        <v>-19</v>
      </c>
      <c r="U46" s="599">
        <v>-1049</v>
      </c>
      <c r="V46" s="599">
        <v>0</v>
      </c>
      <c r="W46" s="599">
        <v>-135</v>
      </c>
      <c r="X46" s="599">
        <v>-880</v>
      </c>
      <c r="Y46" s="599">
        <v>-456</v>
      </c>
      <c r="Z46" s="600">
        <v>0</v>
      </c>
      <c r="AA46" s="259">
        <f>SUM(B46:Z46)</f>
        <v>829</v>
      </c>
    </row>
    <row r="47" spans="1:27" ht="15">
      <c r="A47" s="129"/>
    </row>
    <row r="48" spans="1:27" ht="15.75" thickBot="1">
      <c r="A48" s="129" t="s">
        <v>363</v>
      </c>
    </row>
    <row r="49" spans="1:27" ht="15">
      <c r="A49" s="250"/>
      <c r="B49" s="251" t="s">
        <v>11</v>
      </c>
      <c r="C49" s="251" t="s">
        <v>12</v>
      </c>
      <c r="D49" s="251" t="s">
        <v>13</v>
      </c>
      <c r="E49" s="251" t="s">
        <v>14</v>
      </c>
      <c r="F49" s="251" t="s">
        <v>15</v>
      </c>
      <c r="G49" s="251" t="s">
        <v>16</v>
      </c>
      <c r="H49" s="251" t="s">
        <v>17</v>
      </c>
      <c r="I49" s="251" t="s">
        <v>18</v>
      </c>
      <c r="J49" s="251" t="s">
        <v>19</v>
      </c>
      <c r="K49" s="251" t="s">
        <v>20</v>
      </c>
      <c r="L49" s="251" t="s">
        <v>21</v>
      </c>
      <c r="M49" s="251" t="s">
        <v>22</v>
      </c>
      <c r="N49" s="251" t="s">
        <v>23</v>
      </c>
      <c r="O49" s="251" t="s">
        <v>24</v>
      </c>
      <c r="P49" s="251" t="s">
        <v>25</v>
      </c>
      <c r="Q49" s="251" t="s">
        <v>26</v>
      </c>
      <c r="R49" s="251" t="s">
        <v>27</v>
      </c>
      <c r="S49" s="251" t="s">
        <v>28</v>
      </c>
      <c r="T49" s="251" t="s">
        <v>29</v>
      </c>
      <c r="U49" s="251" t="s">
        <v>30</v>
      </c>
      <c r="V49" s="252" t="s">
        <v>37</v>
      </c>
      <c r="W49" s="252" t="s">
        <v>38</v>
      </c>
      <c r="X49" s="252" t="s">
        <v>39</v>
      </c>
      <c r="Y49" s="252" t="s">
        <v>40</v>
      </c>
      <c r="Z49" s="252" t="s">
        <v>41</v>
      </c>
      <c r="AA49" s="253" t="s">
        <v>351</v>
      </c>
    </row>
    <row r="50" spans="1:27" ht="15">
      <c r="A50" s="254" t="s">
        <v>352</v>
      </c>
      <c r="B50" s="255">
        <v>0</v>
      </c>
      <c r="C50" s="255">
        <v>0</v>
      </c>
      <c r="D50" s="255">
        <v>0</v>
      </c>
      <c r="E50" s="255">
        <v>0</v>
      </c>
      <c r="F50" s="255">
        <v>0</v>
      </c>
      <c r="G50" s="255">
        <v>0</v>
      </c>
      <c r="H50" s="255">
        <v>0</v>
      </c>
      <c r="I50" s="255">
        <v>0</v>
      </c>
      <c r="J50" s="255">
        <v>0</v>
      </c>
      <c r="K50" s="255">
        <v>0</v>
      </c>
      <c r="L50" s="255">
        <v>0</v>
      </c>
      <c r="M50" s="255">
        <v>0</v>
      </c>
      <c r="N50" s="255">
        <v>0</v>
      </c>
      <c r="O50" s="255">
        <v>1670</v>
      </c>
      <c r="P50" s="255">
        <v>1400</v>
      </c>
      <c r="Q50" s="255">
        <v>1670</v>
      </c>
      <c r="R50" s="255">
        <v>1400</v>
      </c>
      <c r="S50" s="255">
        <v>1670</v>
      </c>
      <c r="T50" s="255">
        <v>0</v>
      </c>
      <c r="U50" s="255">
        <v>1670</v>
      </c>
      <c r="V50" s="255">
        <v>1129</v>
      </c>
      <c r="W50" s="255">
        <v>0</v>
      </c>
      <c r="X50" s="255">
        <v>1129</v>
      </c>
      <c r="Y50" s="255">
        <v>0</v>
      </c>
      <c r="Z50" s="255">
        <v>1129</v>
      </c>
      <c r="AA50" s="256">
        <f>SUM(B50:Z50)</f>
        <v>12867</v>
      </c>
    </row>
    <row r="51" spans="1:27" ht="15">
      <c r="A51" s="254" t="s">
        <v>353</v>
      </c>
      <c r="B51" s="255">
        <v>0</v>
      </c>
      <c r="C51" s="255">
        <v>0</v>
      </c>
      <c r="D51" s="255">
        <v>0</v>
      </c>
      <c r="E51" s="255">
        <v>0</v>
      </c>
      <c r="F51" s="255">
        <v>0</v>
      </c>
      <c r="G51" s="255">
        <v>0</v>
      </c>
      <c r="H51" s="255">
        <v>-947</v>
      </c>
      <c r="I51" s="255">
        <v>-912</v>
      </c>
      <c r="J51" s="255">
        <v>-2363</v>
      </c>
      <c r="K51" s="255">
        <v>0</v>
      </c>
      <c r="L51" s="255">
        <v>0</v>
      </c>
      <c r="M51" s="255">
        <v>0</v>
      </c>
      <c r="N51" s="255">
        <v>-1090</v>
      </c>
      <c r="O51" s="255">
        <v>-1230</v>
      </c>
      <c r="P51" s="255">
        <v>-1216</v>
      </c>
      <c r="Q51" s="255">
        <v>0</v>
      </c>
      <c r="R51" s="255">
        <v>0</v>
      </c>
      <c r="S51" s="255">
        <v>0</v>
      </c>
      <c r="T51" s="255">
        <v>0</v>
      </c>
      <c r="U51" s="255">
        <v>0</v>
      </c>
      <c r="V51" s="255">
        <v>0</v>
      </c>
      <c r="W51" s="255">
        <v>0</v>
      </c>
      <c r="X51" s="255">
        <v>0</v>
      </c>
      <c r="Y51" s="255">
        <v>0</v>
      </c>
      <c r="Z51" s="255">
        <v>0</v>
      </c>
      <c r="AA51" s="256">
        <f>SUM(B51:Z51)</f>
        <v>-7758</v>
      </c>
    </row>
    <row r="52" spans="1:27" ht="15">
      <c r="A52" s="254" t="s">
        <v>354</v>
      </c>
      <c r="B52" s="255">
        <f>SUM(B50:B51)</f>
        <v>0</v>
      </c>
      <c r="C52" s="255">
        <f t="shared" ref="C52:Z52" si="8">SUM(C50:C51)</f>
        <v>0</v>
      </c>
      <c r="D52" s="255">
        <f t="shared" si="8"/>
        <v>0</v>
      </c>
      <c r="E52" s="255">
        <f t="shared" si="8"/>
        <v>0</v>
      </c>
      <c r="F52" s="255">
        <f t="shared" si="8"/>
        <v>0</v>
      </c>
      <c r="G52" s="255">
        <f t="shared" si="8"/>
        <v>0</v>
      </c>
      <c r="H52" s="255">
        <f t="shared" si="8"/>
        <v>-947</v>
      </c>
      <c r="I52" s="255">
        <f t="shared" si="8"/>
        <v>-912</v>
      </c>
      <c r="J52" s="255">
        <f t="shared" si="8"/>
        <v>-2363</v>
      </c>
      <c r="K52" s="255">
        <f t="shared" si="8"/>
        <v>0</v>
      </c>
      <c r="L52" s="255">
        <f t="shared" si="8"/>
        <v>0</v>
      </c>
      <c r="M52" s="255">
        <f t="shared" si="8"/>
        <v>0</v>
      </c>
      <c r="N52" s="255">
        <f t="shared" si="8"/>
        <v>-1090</v>
      </c>
      <c r="O52" s="255">
        <f t="shared" si="8"/>
        <v>440</v>
      </c>
      <c r="P52" s="255">
        <f t="shared" si="8"/>
        <v>184</v>
      </c>
      <c r="Q52" s="255">
        <f t="shared" si="8"/>
        <v>1670</v>
      </c>
      <c r="R52" s="255">
        <f t="shared" si="8"/>
        <v>1400</v>
      </c>
      <c r="S52" s="255">
        <f t="shared" si="8"/>
        <v>1670</v>
      </c>
      <c r="T52" s="255">
        <f t="shared" si="8"/>
        <v>0</v>
      </c>
      <c r="U52" s="255">
        <f t="shared" si="8"/>
        <v>1670</v>
      </c>
      <c r="V52" s="255">
        <f t="shared" si="8"/>
        <v>1129</v>
      </c>
      <c r="W52" s="255">
        <f t="shared" si="8"/>
        <v>0</v>
      </c>
      <c r="X52" s="255">
        <f t="shared" si="8"/>
        <v>1129</v>
      </c>
      <c r="Y52" s="255">
        <f t="shared" si="8"/>
        <v>0</v>
      </c>
      <c r="Z52" s="255">
        <f t="shared" si="8"/>
        <v>1129</v>
      </c>
      <c r="AA52" s="256">
        <f>SUM(B52:Z52)</f>
        <v>5109</v>
      </c>
    </row>
    <row r="53" spans="1:27" ht="15">
      <c r="A53" s="254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6"/>
    </row>
    <row r="54" spans="1:27" ht="15">
      <c r="A54" s="254" t="s">
        <v>355</v>
      </c>
      <c r="B54" s="255">
        <v>0</v>
      </c>
      <c r="C54" s="255">
        <v>616</v>
      </c>
      <c r="D54" s="255">
        <v>0</v>
      </c>
      <c r="E54" s="255">
        <v>0</v>
      </c>
      <c r="F54" s="255">
        <v>0</v>
      </c>
      <c r="G54" s="255">
        <v>0</v>
      </c>
      <c r="H54" s="255">
        <v>0</v>
      </c>
      <c r="I54" s="255">
        <v>0</v>
      </c>
      <c r="J54" s="255">
        <v>0</v>
      </c>
      <c r="K54" s="255">
        <v>0</v>
      </c>
      <c r="L54" s="255">
        <v>0</v>
      </c>
      <c r="M54" s="255">
        <v>0</v>
      </c>
      <c r="N54" s="255">
        <v>0</v>
      </c>
      <c r="O54" s="255">
        <v>0</v>
      </c>
      <c r="P54" s="255">
        <v>0</v>
      </c>
      <c r="Q54" s="255">
        <v>0</v>
      </c>
      <c r="R54" s="255">
        <v>0</v>
      </c>
      <c r="S54" s="255">
        <v>0</v>
      </c>
      <c r="T54" s="255">
        <v>0</v>
      </c>
      <c r="U54" s="255">
        <v>0</v>
      </c>
      <c r="V54" s="255">
        <v>0</v>
      </c>
      <c r="W54" s="255">
        <v>0</v>
      </c>
      <c r="X54" s="255">
        <v>0</v>
      </c>
      <c r="Y54" s="255">
        <v>0</v>
      </c>
      <c r="Z54" s="255">
        <v>0</v>
      </c>
      <c r="AA54" s="256">
        <f>SUM(B54:Z54)</f>
        <v>616</v>
      </c>
    </row>
    <row r="55" spans="1:27" ht="15">
      <c r="A55" s="254" t="s">
        <v>356</v>
      </c>
      <c r="B55" s="255">
        <v>0</v>
      </c>
      <c r="C55" s="255">
        <v>-641</v>
      </c>
      <c r="D55" s="255">
        <v>-2370</v>
      </c>
      <c r="E55" s="255">
        <v>-3491</v>
      </c>
      <c r="F55" s="255">
        <v>-3173</v>
      </c>
      <c r="G55" s="255">
        <v>-974</v>
      </c>
      <c r="H55" s="255">
        <v>0</v>
      </c>
      <c r="I55" s="255">
        <v>-1491</v>
      </c>
      <c r="J55" s="255">
        <v>-1284</v>
      </c>
      <c r="K55" s="255">
        <v>0</v>
      </c>
      <c r="L55" s="255">
        <v>0</v>
      </c>
      <c r="M55" s="255">
        <v>0</v>
      </c>
      <c r="N55" s="255">
        <v>0</v>
      </c>
      <c r="O55" s="255">
        <v>0</v>
      </c>
      <c r="P55" s="255">
        <v>0</v>
      </c>
      <c r="Q55" s="255">
        <v>0</v>
      </c>
      <c r="R55" s="255">
        <v>0</v>
      </c>
      <c r="S55" s="255">
        <v>0</v>
      </c>
      <c r="T55" s="255">
        <v>0</v>
      </c>
      <c r="U55" s="255">
        <v>0</v>
      </c>
      <c r="V55" s="255">
        <v>0</v>
      </c>
      <c r="W55" s="255">
        <v>0</v>
      </c>
      <c r="X55" s="255">
        <v>0</v>
      </c>
      <c r="Y55" s="255">
        <v>0</v>
      </c>
      <c r="Z55" s="255">
        <v>0</v>
      </c>
      <c r="AA55" s="256">
        <f>SUM(B55:Z55)</f>
        <v>-13424</v>
      </c>
    </row>
    <row r="56" spans="1:27" ht="15">
      <c r="A56" s="254" t="s">
        <v>357</v>
      </c>
      <c r="B56" s="255">
        <f>SUM(B54:B55)</f>
        <v>0</v>
      </c>
      <c r="C56" s="255">
        <f>SUM(C54:C55)</f>
        <v>-25</v>
      </c>
      <c r="D56" s="255">
        <f t="shared" ref="D56:Z56" si="9">SUM(D54:D55)</f>
        <v>-2370</v>
      </c>
      <c r="E56" s="255">
        <f t="shared" si="9"/>
        <v>-3491</v>
      </c>
      <c r="F56" s="255">
        <f t="shared" si="9"/>
        <v>-3173</v>
      </c>
      <c r="G56" s="255">
        <f t="shared" si="9"/>
        <v>-974</v>
      </c>
      <c r="H56" s="255">
        <f t="shared" si="9"/>
        <v>0</v>
      </c>
      <c r="I56" s="255">
        <f t="shared" si="9"/>
        <v>-1491</v>
      </c>
      <c r="J56" s="255">
        <f t="shared" si="9"/>
        <v>-1284</v>
      </c>
      <c r="K56" s="255">
        <f t="shared" si="9"/>
        <v>0</v>
      </c>
      <c r="L56" s="255">
        <f t="shared" si="9"/>
        <v>0</v>
      </c>
      <c r="M56" s="255">
        <f t="shared" si="9"/>
        <v>0</v>
      </c>
      <c r="N56" s="255">
        <f t="shared" si="9"/>
        <v>0</v>
      </c>
      <c r="O56" s="255">
        <f t="shared" si="9"/>
        <v>0</v>
      </c>
      <c r="P56" s="255">
        <f t="shared" si="9"/>
        <v>0</v>
      </c>
      <c r="Q56" s="255">
        <f t="shared" si="9"/>
        <v>0</v>
      </c>
      <c r="R56" s="255">
        <f t="shared" si="9"/>
        <v>0</v>
      </c>
      <c r="S56" s="255">
        <f t="shared" si="9"/>
        <v>0</v>
      </c>
      <c r="T56" s="255">
        <f t="shared" si="9"/>
        <v>0</v>
      </c>
      <c r="U56" s="255">
        <f t="shared" si="9"/>
        <v>0</v>
      </c>
      <c r="V56" s="255">
        <f t="shared" si="9"/>
        <v>0</v>
      </c>
      <c r="W56" s="255">
        <f t="shared" si="9"/>
        <v>0</v>
      </c>
      <c r="X56" s="255">
        <f t="shared" si="9"/>
        <v>0</v>
      </c>
      <c r="Y56" s="255">
        <f t="shared" si="9"/>
        <v>0</v>
      </c>
      <c r="Z56" s="255">
        <f t="shared" si="9"/>
        <v>0</v>
      </c>
      <c r="AA56" s="256">
        <f>SUM(B56:Z56)</f>
        <v>-12808</v>
      </c>
    </row>
    <row r="57" spans="1:27" ht="15">
      <c r="A57" s="254"/>
      <c r="B57" s="255"/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  <c r="V57" s="255"/>
      <c r="W57" s="255"/>
      <c r="X57" s="255"/>
      <c r="Y57" s="255"/>
      <c r="Z57" s="255"/>
      <c r="AA57" s="256"/>
    </row>
    <row r="58" spans="1:27" ht="15">
      <c r="A58" s="254" t="s">
        <v>358</v>
      </c>
      <c r="B58" s="255">
        <v>0</v>
      </c>
      <c r="C58" s="255">
        <v>213</v>
      </c>
      <c r="D58" s="255">
        <v>0</v>
      </c>
      <c r="E58" s="255">
        <v>0</v>
      </c>
      <c r="F58" s="255">
        <v>663</v>
      </c>
      <c r="G58" s="255">
        <v>0</v>
      </c>
      <c r="H58" s="255">
        <v>0</v>
      </c>
      <c r="I58" s="255">
        <v>900</v>
      </c>
      <c r="J58" s="255">
        <v>4212</v>
      </c>
      <c r="K58" s="255">
        <v>1351</v>
      </c>
      <c r="L58" s="255">
        <v>551</v>
      </c>
      <c r="M58" s="255">
        <v>551</v>
      </c>
      <c r="N58" s="255">
        <v>299</v>
      </c>
      <c r="O58" s="255">
        <v>0</v>
      </c>
      <c r="P58" s="255">
        <v>300</v>
      </c>
      <c r="Q58" s="255">
        <v>0</v>
      </c>
      <c r="R58" s="255">
        <v>30</v>
      </c>
      <c r="S58" s="255">
        <v>0</v>
      </c>
      <c r="T58" s="255">
        <v>0</v>
      </c>
      <c r="U58" s="255">
        <v>0</v>
      </c>
      <c r="V58" s="255">
        <v>299</v>
      </c>
      <c r="W58" s="255">
        <v>0</v>
      </c>
      <c r="X58" s="255">
        <v>0</v>
      </c>
      <c r="Y58" s="255">
        <v>0</v>
      </c>
      <c r="Z58" s="255">
        <v>0</v>
      </c>
      <c r="AA58" s="256">
        <f>SUM(B58:Z58)</f>
        <v>9369</v>
      </c>
    </row>
    <row r="59" spans="1:27" ht="15">
      <c r="A59" s="254" t="s">
        <v>359</v>
      </c>
      <c r="B59" s="255">
        <v>0</v>
      </c>
      <c r="C59" s="255">
        <v>-343</v>
      </c>
      <c r="D59" s="255">
        <v>-1851</v>
      </c>
      <c r="E59" s="255">
        <v>-235</v>
      </c>
      <c r="F59" s="255">
        <v>-1982</v>
      </c>
      <c r="G59" s="255">
        <v>-1847</v>
      </c>
      <c r="H59" s="255">
        <v>-2175</v>
      </c>
      <c r="I59" s="255">
        <v>0</v>
      </c>
      <c r="J59" s="255">
        <v>0</v>
      </c>
      <c r="K59" s="255">
        <v>0</v>
      </c>
      <c r="L59" s="255">
        <v>-1957</v>
      </c>
      <c r="M59" s="255">
        <v>-1575</v>
      </c>
      <c r="N59" s="255">
        <v>-1534</v>
      </c>
      <c r="O59" s="255">
        <v>-2098</v>
      </c>
      <c r="P59" s="255">
        <v>-395</v>
      </c>
      <c r="Q59" s="255">
        <v>-3374</v>
      </c>
      <c r="R59" s="255">
        <v>-2460</v>
      </c>
      <c r="S59" s="255">
        <v>-2938</v>
      </c>
      <c r="T59" s="255">
        <v>-850</v>
      </c>
      <c r="U59" s="255">
        <v>0</v>
      </c>
      <c r="V59" s="255">
        <v>0</v>
      </c>
      <c r="W59" s="255">
        <v>-498</v>
      </c>
      <c r="X59" s="255">
        <v>-972</v>
      </c>
      <c r="Y59" s="255">
        <v>0</v>
      </c>
      <c r="Z59" s="255">
        <v>0</v>
      </c>
      <c r="AA59" s="256">
        <f>SUM(B59:Z59)</f>
        <v>-27084</v>
      </c>
    </row>
    <row r="60" spans="1:27" ht="15.75" thickBot="1">
      <c r="A60" s="257" t="s">
        <v>360</v>
      </c>
      <c r="B60" s="258">
        <f>SUM(B58:B59)</f>
        <v>0</v>
      </c>
      <c r="C60" s="258">
        <f>SUM(C58:C59)</f>
        <v>-130</v>
      </c>
      <c r="D60" s="258">
        <f t="shared" ref="D60:Z60" si="10">SUM(D58:D59)</f>
        <v>-1851</v>
      </c>
      <c r="E60" s="258">
        <f t="shared" si="10"/>
        <v>-235</v>
      </c>
      <c r="F60" s="258">
        <f t="shared" si="10"/>
        <v>-1319</v>
      </c>
      <c r="G60" s="258">
        <f t="shared" si="10"/>
        <v>-1847</v>
      </c>
      <c r="H60" s="258">
        <f t="shared" si="10"/>
        <v>-2175</v>
      </c>
      <c r="I60" s="258">
        <f t="shared" si="10"/>
        <v>900</v>
      </c>
      <c r="J60" s="258">
        <f t="shared" si="10"/>
        <v>4212</v>
      </c>
      <c r="K60" s="258">
        <f t="shared" si="10"/>
        <v>1351</v>
      </c>
      <c r="L60" s="258">
        <f t="shared" si="10"/>
        <v>-1406</v>
      </c>
      <c r="M60" s="258">
        <f t="shared" si="10"/>
        <v>-1024</v>
      </c>
      <c r="N60" s="258">
        <f t="shared" si="10"/>
        <v>-1235</v>
      </c>
      <c r="O60" s="258">
        <f t="shared" si="10"/>
        <v>-2098</v>
      </c>
      <c r="P60" s="258">
        <f t="shared" si="10"/>
        <v>-95</v>
      </c>
      <c r="Q60" s="258">
        <f t="shared" si="10"/>
        <v>-3374</v>
      </c>
      <c r="R60" s="258">
        <f t="shared" si="10"/>
        <v>-2430</v>
      </c>
      <c r="S60" s="258">
        <f t="shared" si="10"/>
        <v>-2938</v>
      </c>
      <c r="T60" s="258">
        <f t="shared" si="10"/>
        <v>-850</v>
      </c>
      <c r="U60" s="258">
        <f t="shared" si="10"/>
        <v>0</v>
      </c>
      <c r="V60" s="258">
        <f t="shared" si="10"/>
        <v>299</v>
      </c>
      <c r="W60" s="258">
        <f t="shared" si="10"/>
        <v>-498</v>
      </c>
      <c r="X60" s="258">
        <f t="shared" si="10"/>
        <v>-972</v>
      </c>
      <c r="Y60" s="258">
        <f t="shared" si="10"/>
        <v>0</v>
      </c>
      <c r="Z60" s="258">
        <f t="shared" si="10"/>
        <v>0</v>
      </c>
      <c r="AA60" s="259">
        <f>SUM(B60:Z60)</f>
        <v>-17715</v>
      </c>
    </row>
  </sheetData>
  <pageMargins left="0.7" right="0.7" top="0.75" bottom="0.75" header="0.3" footer="0.3"/>
  <pageSetup paperSize="9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ET9"/>
  <sheetViews>
    <sheetView showGridLines="0" zoomScale="70" zoomScaleNormal="70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25.25" style="5" bestFit="1" customWidth="1"/>
    <col min="13" max="13" width="10.25" style="5" bestFit="1" customWidth="1"/>
    <col min="14" max="16384" width="9" style="5"/>
  </cols>
  <sheetData>
    <row r="1" spans="1:16374" ht="25.5">
      <c r="A1" s="637" t="s">
        <v>364</v>
      </c>
      <c r="C1" s="63"/>
      <c r="D1" s="63"/>
      <c r="E1" s="63"/>
      <c r="F1" s="63"/>
      <c r="G1" s="63"/>
      <c r="H1" s="63"/>
      <c r="I1" s="63"/>
    </row>
    <row r="2" spans="1:16374">
      <c r="K2" s="225"/>
      <c r="L2" s="225"/>
    </row>
    <row r="3" spans="1:16374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225"/>
      <c r="L3" s="68" t="s">
        <v>82</v>
      </c>
      <c r="M3" s="3" t="s">
        <v>365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16374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225"/>
      <c r="L4" s="4" t="s">
        <v>36</v>
      </c>
      <c r="M4" s="55">
        <v>42005</v>
      </c>
      <c r="N4" s="55">
        <v>42370</v>
      </c>
      <c r="O4" s="55">
        <v>42736</v>
      </c>
      <c r="P4" s="55">
        <v>43101</v>
      </c>
      <c r="Q4" s="55">
        <v>43466</v>
      </c>
      <c r="R4" s="55">
        <v>43831</v>
      </c>
      <c r="S4" s="55">
        <v>44197</v>
      </c>
      <c r="T4" s="55">
        <v>44562</v>
      </c>
      <c r="U4" s="55">
        <v>44927</v>
      </c>
      <c r="V4" s="55">
        <v>45292</v>
      </c>
      <c r="W4" s="55">
        <v>45658</v>
      </c>
      <c r="X4" s="55">
        <v>46023</v>
      </c>
      <c r="Y4" s="55">
        <v>46388</v>
      </c>
      <c r="Z4" s="55">
        <v>46753</v>
      </c>
      <c r="AA4" s="55">
        <v>47119</v>
      </c>
      <c r="AB4" s="55">
        <v>47484</v>
      </c>
      <c r="AC4" s="55">
        <v>47849</v>
      </c>
      <c r="AD4" s="55">
        <v>48214</v>
      </c>
      <c r="AE4" s="55">
        <v>48580</v>
      </c>
      <c r="AF4" s="55">
        <v>48945</v>
      </c>
      <c r="AG4" s="55">
        <v>49310</v>
      </c>
      <c r="AH4" s="55">
        <v>49675</v>
      </c>
      <c r="AI4" s="55">
        <v>50041</v>
      </c>
      <c r="AJ4" s="55">
        <v>50406</v>
      </c>
      <c r="AK4" s="55">
        <v>50771</v>
      </c>
      <c r="AL4" s="55">
        <v>51136</v>
      </c>
      <c r="AM4" s="55">
        <v>51502</v>
      </c>
      <c r="AN4" s="55">
        <v>51867</v>
      </c>
      <c r="AO4" s="55">
        <v>52232</v>
      </c>
      <c r="AP4" s="55">
        <v>52597</v>
      </c>
      <c r="AQ4" s="55">
        <v>52963</v>
      </c>
      <c r="AR4" s="55">
        <v>53328</v>
      </c>
      <c r="AS4" s="55">
        <v>53693</v>
      </c>
      <c r="AT4" s="55">
        <v>54058</v>
      </c>
      <c r="AU4" s="55">
        <v>54424</v>
      </c>
      <c r="AV4" s="55">
        <v>54789</v>
      </c>
    </row>
    <row r="5" spans="1:16374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80</v>
      </c>
      <c r="M5" s="18"/>
      <c r="N5" s="260">
        <v>11313.874994769996</v>
      </c>
      <c r="O5" s="260">
        <v>12463.747496208805</v>
      </c>
      <c r="P5" s="260">
        <v>13108.306869784796</v>
      </c>
      <c r="Q5" s="260">
        <v>13701.193475765074</v>
      </c>
      <c r="R5" s="260">
        <v>14258.411385891315</v>
      </c>
      <c r="S5" s="260">
        <v>14873.496228356727</v>
      </c>
      <c r="T5" s="260">
        <v>15740.317211898528</v>
      </c>
      <c r="U5" s="260">
        <v>16899.95545581957</v>
      </c>
      <c r="V5" s="260">
        <v>18309.652266112116</v>
      </c>
      <c r="W5" s="260">
        <v>19887.342563548729</v>
      </c>
      <c r="X5" s="260">
        <v>21531.412821319405</v>
      </c>
      <c r="Y5" s="260">
        <v>23140.561772719077</v>
      </c>
      <c r="Z5" s="260">
        <v>24662.714069693971</v>
      </c>
      <c r="AA5" s="260">
        <v>25942.963667176908</v>
      </c>
      <c r="AB5" s="260">
        <v>27175.535023463541</v>
      </c>
      <c r="AC5" s="260">
        <v>28419.755545490712</v>
      </c>
      <c r="AD5" s="260">
        <v>29531.035436060356</v>
      </c>
      <c r="AE5" s="260">
        <v>30562.85258615253</v>
      </c>
      <c r="AF5" s="260">
        <v>31604.741008496374</v>
      </c>
      <c r="AG5" s="260">
        <v>32427.324260118105</v>
      </c>
      <c r="AH5" s="260">
        <v>33209.295892542577</v>
      </c>
      <c r="AI5" s="260">
        <v>33857.218482338911</v>
      </c>
      <c r="AJ5" s="260">
        <v>34366.94390889279</v>
      </c>
      <c r="AK5" s="260">
        <v>34851.264560115014</v>
      </c>
      <c r="AL5" s="260">
        <v>35235.585211337289</v>
      </c>
      <c r="AM5" s="260">
        <v>35519.905862559484</v>
      </c>
      <c r="AN5" s="260">
        <v>35804.226513781687</v>
      </c>
      <c r="AO5" s="260">
        <v>36088.547165003984</v>
      </c>
      <c r="AP5" s="260">
        <v>36372.867816226186</v>
      </c>
      <c r="AQ5" s="260">
        <v>36657.188467448388</v>
      </c>
      <c r="AR5" s="260">
        <v>36941.509118670685</v>
      </c>
      <c r="AS5" s="260">
        <v>37225.829769892887</v>
      </c>
      <c r="AT5" s="260">
        <v>37510.15042111509</v>
      </c>
      <c r="AU5" s="260">
        <v>37794.471072337386</v>
      </c>
      <c r="AV5" s="260">
        <v>38078.791723559487</v>
      </c>
    </row>
    <row r="6" spans="1:16374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31</v>
      </c>
      <c r="M6" s="18"/>
      <c r="N6" s="260">
        <v>11313.874994769996</v>
      </c>
      <c r="O6" s="260">
        <v>12263.747496208805</v>
      </c>
      <c r="P6" s="260">
        <v>12808.306869784796</v>
      </c>
      <c r="Q6" s="260">
        <v>13335.193475765074</v>
      </c>
      <c r="R6" s="260">
        <v>13842.411385891315</v>
      </c>
      <c r="S6" s="260">
        <v>14382.496228356727</v>
      </c>
      <c r="T6" s="260">
        <v>15049.317211898528</v>
      </c>
      <c r="U6" s="260">
        <v>15763.95545581957</v>
      </c>
      <c r="V6" s="260">
        <v>16673.652266112116</v>
      </c>
      <c r="W6" s="260">
        <v>17871.342563548729</v>
      </c>
      <c r="X6" s="260">
        <v>19115.412821319405</v>
      </c>
      <c r="Y6" s="260">
        <v>20474.56177271908</v>
      </c>
      <c r="Z6" s="260">
        <v>21747.714069693975</v>
      </c>
      <c r="AA6" s="260">
        <v>22733.963667176911</v>
      </c>
      <c r="AB6" s="260">
        <v>23632.535023463544</v>
      </c>
      <c r="AC6" s="260">
        <v>24442.75554549072</v>
      </c>
      <c r="AD6" s="260">
        <v>25164.03543606036</v>
      </c>
      <c r="AE6" s="260">
        <v>25845.85258615253</v>
      </c>
      <c r="AF6" s="260">
        <v>26637.741008496378</v>
      </c>
      <c r="AG6" s="260">
        <v>27160.324260118112</v>
      </c>
      <c r="AH6" s="260">
        <v>27642.295892542577</v>
      </c>
      <c r="AI6" s="260">
        <v>28040.218482338911</v>
      </c>
      <c r="AJ6" s="260">
        <v>28399.943908892797</v>
      </c>
      <c r="AK6" s="260">
        <v>28709.264560115025</v>
      </c>
      <c r="AL6" s="260">
        <v>29018.585211337297</v>
      </c>
      <c r="AM6" s="260">
        <v>29302.905862559492</v>
      </c>
      <c r="AN6" s="260">
        <v>29587.226513781694</v>
      </c>
      <c r="AO6" s="260">
        <v>29871.547165003994</v>
      </c>
      <c r="AP6" s="260">
        <v>30155.867816226193</v>
      </c>
      <c r="AQ6" s="260">
        <v>30440.188467448395</v>
      </c>
      <c r="AR6" s="260">
        <v>30724.509118670692</v>
      </c>
      <c r="AS6" s="260">
        <v>31008.829769892895</v>
      </c>
      <c r="AT6" s="260">
        <v>31293.150421115097</v>
      </c>
      <c r="AU6" s="260">
        <v>31577.471072337394</v>
      </c>
      <c r="AV6" s="260">
        <v>31861.791723559494</v>
      </c>
    </row>
    <row r="7" spans="1:16374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366</v>
      </c>
      <c r="M7" s="18"/>
      <c r="N7" s="260">
        <v>11313.874994769996</v>
      </c>
      <c r="O7" s="260">
        <v>12063.747496208805</v>
      </c>
      <c r="P7" s="260">
        <v>12470.83044314687</v>
      </c>
      <c r="Q7" s="260">
        <v>12763.849981519048</v>
      </c>
      <c r="R7" s="260">
        <v>12998.161225197424</v>
      </c>
      <c r="S7" s="260">
        <v>13222.97051503858</v>
      </c>
      <c r="T7" s="260">
        <v>13438.578680511897</v>
      </c>
      <c r="U7" s="260">
        <v>13707.214393932298</v>
      </c>
      <c r="V7" s="260">
        <v>14015.324499442369</v>
      </c>
      <c r="W7" s="260">
        <v>14326.908941880771</v>
      </c>
      <c r="X7" s="260">
        <v>14626.901913137235</v>
      </c>
      <c r="Y7" s="260">
        <v>14889.293787404564</v>
      </c>
      <c r="Z7" s="260">
        <v>15150.351910160691</v>
      </c>
      <c r="AA7" s="260">
        <v>15322.924409080297</v>
      </c>
      <c r="AB7" s="260">
        <v>15417.294388297883</v>
      </c>
      <c r="AC7" s="260">
        <v>15500.5914117051</v>
      </c>
      <c r="AD7" s="260">
        <v>15564.749884318422</v>
      </c>
      <c r="AE7" s="260">
        <v>15608.55019472622</v>
      </c>
      <c r="AF7" s="260">
        <v>15629.924881668307</v>
      </c>
      <c r="AG7" s="260">
        <v>15580.11774491076</v>
      </c>
      <c r="AH7" s="260">
        <v>15472.522558504632</v>
      </c>
      <c r="AI7" s="260">
        <v>15272.37049154229</v>
      </c>
      <c r="AJ7" s="260">
        <v>14987.302409907948</v>
      </c>
      <c r="AK7" s="260">
        <v>14627.353842608294</v>
      </c>
      <c r="AL7" s="260">
        <v>14119.141913691337</v>
      </c>
      <c r="AM7" s="260">
        <v>13652.758224067013</v>
      </c>
      <c r="AN7" s="260">
        <v>13372.937018063238</v>
      </c>
      <c r="AO7" s="260">
        <v>13181.713144706495</v>
      </c>
      <c r="AP7" s="260">
        <v>13069.045572963456</v>
      </c>
      <c r="AQ7" s="260">
        <v>13027.752012400879</v>
      </c>
      <c r="AR7" s="260">
        <v>12989.071009983387</v>
      </c>
      <c r="AS7" s="260">
        <v>12952.950314548079</v>
      </c>
      <c r="AT7" s="260">
        <v>12919.338719955331</v>
      </c>
      <c r="AU7" s="260">
        <v>12948.429555417906</v>
      </c>
      <c r="AV7" s="260">
        <v>12978.122825992778</v>
      </c>
    </row>
    <row r="8" spans="1:16374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32</v>
      </c>
      <c r="M8" s="18"/>
      <c r="N8" s="260">
        <v>11313.874994769996</v>
      </c>
      <c r="O8" s="260">
        <v>12516.612637687153</v>
      </c>
      <c r="P8" s="260">
        <v>13366.076560450561</v>
      </c>
      <c r="Q8" s="260">
        <v>14237.166066047945</v>
      </c>
      <c r="R8" s="260">
        <v>15278.395204322123</v>
      </c>
      <c r="S8" s="260">
        <v>16453.051526713134</v>
      </c>
      <c r="T8" s="260">
        <v>17916.269800198239</v>
      </c>
      <c r="U8" s="260">
        <v>19535.531061699792</v>
      </c>
      <c r="V8" s="260">
        <v>21512.063061630703</v>
      </c>
      <c r="W8" s="260">
        <v>23533.580682802025</v>
      </c>
      <c r="X8" s="260">
        <v>25574.98705350516</v>
      </c>
      <c r="Y8" s="260">
        <v>27532.325390842914</v>
      </c>
      <c r="Z8" s="260">
        <v>29302.924802545251</v>
      </c>
      <c r="AA8" s="260">
        <v>30745.274046207865</v>
      </c>
      <c r="AB8" s="260">
        <v>32048.460386286482</v>
      </c>
      <c r="AC8" s="260">
        <v>33313.842807532288</v>
      </c>
      <c r="AD8" s="260">
        <v>34487.418837972538</v>
      </c>
      <c r="AE8" s="260">
        <v>35574.11417250213</v>
      </c>
      <c r="AF8" s="260">
        <v>36619.691320599828</v>
      </c>
      <c r="AG8" s="260">
        <v>37532.816390115215</v>
      </c>
      <c r="AH8" s="260">
        <v>38405.610598901476</v>
      </c>
      <c r="AI8" s="260">
        <v>39146.961520130761</v>
      </c>
      <c r="AJ8" s="260">
        <v>39750.291820497754</v>
      </c>
      <c r="AK8" s="260">
        <v>40324.550129716779</v>
      </c>
      <c r="AL8" s="260">
        <v>40763.295269033653</v>
      </c>
      <c r="AM8" s="260">
        <v>41102.040408350484</v>
      </c>
      <c r="AN8" s="260">
        <v>41440.785547667387</v>
      </c>
      <c r="AO8" s="260">
        <v>41779.530686984188</v>
      </c>
      <c r="AP8" s="260">
        <v>42118.275826301091</v>
      </c>
      <c r="AQ8" s="260">
        <v>42457.020965617987</v>
      </c>
      <c r="AR8" s="260">
        <v>42795.766104934788</v>
      </c>
      <c r="AS8" s="260">
        <v>43134.511244251684</v>
      </c>
      <c r="AT8" s="260">
        <v>43473.256383568587</v>
      </c>
      <c r="AU8" s="260">
        <v>43812.001522885388</v>
      </c>
      <c r="AV8" s="260">
        <v>44150.746662202291</v>
      </c>
    </row>
    <row r="9" spans="1:16374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</row>
  </sheetData>
  <pageMargins left="0.7" right="0.7" top="0.75" bottom="0.75" header="0.3" footer="0.3"/>
  <pageSetup paperSize="9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V96"/>
  <sheetViews>
    <sheetView showGridLines="0" zoomScale="85" zoomScaleNormal="85" workbookViewId="0"/>
  </sheetViews>
  <sheetFormatPr defaultColWidth="9" defaultRowHeight="14.25"/>
  <cols>
    <col min="1" max="1" width="3.25" style="268" customWidth="1"/>
    <col min="2" max="10" width="9" style="268"/>
    <col min="11" max="11" width="20.75" style="268" customWidth="1"/>
    <col min="12" max="12" width="20.875" style="225" customWidth="1"/>
    <col min="13" max="26" width="7.875" style="225" customWidth="1"/>
    <col min="27" max="48" width="10.25" style="225" bestFit="1" customWidth="1"/>
    <col min="49" max="16384" width="9" style="225"/>
  </cols>
  <sheetData>
    <row r="1" spans="1:48" s="268" customFormat="1" ht="25.5">
      <c r="A1" s="636" t="s">
        <v>381</v>
      </c>
      <c r="C1" s="63"/>
      <c r="D1" s="63"/>
      <c r="E1" s="63"/>
      <c r="F1" s="63"/>
      <c r="G1" s="63"/>
      <c r="H1" s="63"/>
      <c r="I1" s="63"/>
      <c r="L1" s="139" t="s">
        <v>80</v>
      </c>
    </row>
    <row r="2" spans="1:48" s="268" customFormat="1">
      <c r="K2" s="225"/>
      <c r="L2" s="225"/>
    </row>
    <row r="3" spans="1:48" s="268" customFormat="1" ht="15">
      <c r="A3" s="139" t="s">
        <v>80</v>
      </c>
      <c r="K3" s="225"/>
      <c r="L3" s="269" t="s">
        <v>93</v>
      </c>
      <c r="M3" s="268" t="s">
        <v>365</v>
      </c>
    </row>
    <row r="4" spans="1:48" s="268" customFormat="1">
      <c r="K4" s="225"/>
      <c r="L4" s="67" t="s">
        <v>36</v>
      </c>
      <c r="M4" s="66">
        <v>2015</v>
      </c>
      <c r="N4" s="66">
        <v>2016</v>
      </c>
      <c r="O4" s="66">
        <v>2017</v>
      </c>
      <c r="P4" s="66">
        <v>2018</v>
      </c>
      <c r="Q4" s="66">
        <v>2019</v>
      </c>
      <c r="R4" s="66">
        <v>2020</v>
      </c>
      <c r="S4" s="66">
        <v>2021</v>
      </c>
      <c r="T4" s="66">
        <v>2022</v>
      </c>
      <c r="U4" s="66">
        <v>2023</v>
      </c>
      <c r="V4" s="66">
        <v>2024</v>
      </c>
      <c r="W4" s="66">
        <v>2025</v>
      </c>
      <c r="X4" s="66">
        <v>2026</v>
      </c>
      <c r="Y4" s="66">
        <v>2027</v>
      </c>
      <c r="Z4" s="66">
        <v>2028</v>
      </c>
      <c r="AA4" s="66">
        <v>2029</v>
      </c>
      <c r="AB4" s="66">
        <v>2030</v>
      </c>
      <c r="AC4" s="66">
        <v>2031</v>
      </c>
      <c r="AD4" s="66">
        <v>2032</v>
      </c>
      <c r="AE4" s="66">
        <v>2033</v>
      </c>
      <c r="AF4" s="66">
        <v>2034</v>
      </c>
      <c r="AG4" s="66">
        <v>2035</v>
      </c>
      <c r="AH4" s="66">
        <v>2036</v>
      </c>
      <c r="AI4" s="66">
        <v>2037</v>
      </c>
      <c r="AJ4" s="66">
        <v>2038</v>
      </c>
      <c r="AK4" s="66">
        <v>2039</v>
      </c>
      <c r="AL4" s="66">
        <v>2040</v>
      </c>
      <c r="AM4" s="66">
        <v>2041</v>
      </c>
      <c r="AN4" s="66">
        <v>2042</v>
      </c>
      <c r="AO4" s="66">
        <v>2043</v>
      </c>
      <c r="AP4" s="66">
        <v>2044</v>
      </c>
      <c r="AQ4" s="66">
        <v>2045</v>
      </c>
      <c r="AR4" s="66">
        <v>2046</v>
      </c>
      <c r="AS4" s="66">
        <v>2047</v>
      </c>
      <c r="AT4" s="66">
        <v>2048</v>
      </c>
      <c r="AU4" s="66">
        <v>2049</v>
      </c>
      <c r="AV4" s="66">
        <v>2050</v>
      </c>
    </row>
    <row r="5" spans="1:48" s="268" customFormat="1">
      <c r="L5" s="61" t="s">
        <v>138</v>
      </c>
      <c r="M5" s="229"/>
      <c r="N5" s="513">
        <v>5077.8</v>
      </c>
      <c r="O5" s="513">
        <v>5731.8</v>
      </c>
      <c r="P5" s="513">
        <v>7489.8</v>
      </c>
      <c r="Q5" s="513">
        <v>8262.7000000000007</v>
      </c>
      <c r="R5" s="513">
        <v>9527.7000000000007</v>
      </c>
      <c r="S5" s="513">
        <v>10827.7</v>
      </c>
      <c r="T5" s="513">
        <v>11831.7</v>
      </c>
      <c r="U5" s="513">
        <v>13572.7</v>
      </c>
      <c r="V5" s="513">
        <v>16288.700000000003</v>
      </c>
      <c r="W5" s="513">
        <v>17038.7</v>
      </c>
      <c r="X5" s="513">
        <v>18338.7</v>
      </c>
      <c r="Y5" s="513">
        <v>18838.7</v>
      </c>
      <c r="Z5" s="513">
        <v>20338.7</v>
      </c>
      <c r="AA5" s="513">
        <v>21338.7</v>
      </c>
      <c r="AB5" s="513">
        <v>22338.7</v>
      </c>
      <c r="AC5" s="513">
        <v>23338.7</v>
      </c>
      <c r="AD5" s="513">
        <v>23838.7</v>
      </c>
      <c r="AE5" s="513">
        <v>25338.7</v>
      </c>
      <c r="AF5" s="513">
        <v>25838.7</v>
      </c>
      <c r="AG5" s="513">
        <v>26338.7</v>
      </c>
      <c r="AH5" s="513">
        <v>27838.7</v>
      </c>
      <c r="AI5" s="513">
        <v>27838.7</v>
      </c>
      <c r="AJ5" s="513">
        <v>27838.7</v>
      </c>
      <c r="AK5" s="513">
        <v>28838.7</v>
      </c>
      <c r="AL5" s="513">
        <v>29338.7</v>
      </c>
      <c r="AM5" s="513">
        <v>29788.7</v>
      </c>
      <c r="AN5" s="513">
        <v>29788.7</v>
      </c>
      <c r="AO5" s="513">
        <v>29788.7</v>
      </c>
      <c r="AP5" s="513">
        <v>29788.7</v>
      </c>
      <c r="AQ5" s="513">
        <v>29788.7</v>
      </c>
      <c r="AR5" s="513">
        <v>29788.7</v>
      </c>
      <c r="AS5" s="513">
        <v>29788.7</v>
      </c>
      <c r="AT5" s="513">
        <v>29788.7</v>
      </c>
      <c r="AU5" s="513">
        <v>29788.7</v>
      </c>
      <c r="AV5" s="513">
        <v>29788.7</v>
      </c>
    </row>
    <row r="6" spans="1:48" s="268" customFormat="1" ht="15">
      <c r="K6" s="62"/>
      <c r="L6" s="61" t="s">
        <v>139</v>
      </c>
      <c r="M6" s="229"/>
      <c r="N6" s="513">
        <v>10379.654856003512</v>
      </c>
      <c r="O6" s="513">
        <v>11412.7316961078</v>
      </c>
      <c r="P6" s="513">
        <v>12443.791220222512</v>
      </c>
      <c r="Q6" s="513">
        <v>12691.231696748699</v>
      </c>
      <c r="R6" s="513">
        <v>13051.537502365383</v>
      </c>
      <c r="S6" s="513">
        <v>13854.835745739758</v>
      </c>
      <c r="T6" s="513">
        <v>14932.899938687684</v>
      </c>
      <c r="U6" s="513">
        <v>16344.309372626565</v>
      </c>
      <c r="V6" s="513">
        <v>17424.350325554515</v>
      </c>
      <c r="W6" s="513">
        <v>17709.19192224705</v>
      </c>
      <c r="X6" s="513">
        <v>18087.789134327253</v>
      </c>
      <c r="Y6" s="513">
        <v>18250.20990340141</v>
      </c>
      <c r="Z6" s="513">
        <v>18414.520356704634</v>
      </c>
      <c r="AA6" s="513">
        <v>18579.18153073969</v>
      </c>
      <c r="AB6" s="513">
        <v>18744.224655855476</v>
      </c>
      <c r="AC6" s="513">
        <v>18909.679246766384</v>
      </c>
      <c r="AD6" s="513">
        <v>19073.969725981693</v>
      </c>
      <c r="AE6" s="513">
        <v>19237.154763075388</v>
      </c>
      <c r="AF6" s="513">
        <v>19399.291145997369</v>
      </c>
      <c r="AG6" s="513">
        <v>19560.433917271504</v>
      </c>
      <c r="AH6" s="513">
        <v>19720.636496240626</v>
      </c>
      <c r="AI6" s="513">
        <v>19879.950789154671</v>
      </c>
      <c r="AJ6" s="513">
        <v>20038.427288631712</v>
      </c>
      <c r="AK6" s="513">
        <v>20170.150741146161</v>
      </c>
      <c r="AL6" s="513">
        <v>20301.145059806317</v>
      </c>
      <c r="AM6" s="513">
        <v>20457.443880641222</v>
      </c>
      <c r="AN6" s="513">
        <v>20587.080357492865</v>
      </c>
      <c r="AO6" s="513">
        <v>20716.087173565247</v>
      </c>
      <c r="AP6" s="513">
        <v>20844.496552761528</v>
      </c>
      <c r="AQ6" s="513">
        <v>20972.340270813682</v>
      </c>
      <c r="AR6" s="513">
        <v>21099.649666208992</v>
      </c>
      <c r="AS6" s="513">
        <v>21226.455650917636</v>
      </c>
      <c r="AT6" s="513">
        <v>21352.788720925564</v>
      </c>
      <c r="AU6" s="513">
        <v>21478.678966576714</v>
      </c>
      <c r="AV6" s="513">
        <v>21604.156082728667</v>
      </c>
    </row>
    <row r="7" spans="1:48" s="268" customFormat="1"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/>
      <c r="AP7" s="225"/>
      <c r="AQ7" s="225"/>
      <c r="AR7" s="225"/>
      <c r="AS7" s="225"/>
      <c r="AT7" s="225"/>
      <c r="AU7" s="225"/>
      <c r="AV7" s="225"/>
    </row>
    <row r="8" spans="1:48" s="268" customFormat="1"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  <c r="AF8" s="225"/>
      <c r="AG8" s="225"/>
      <c r="AH8" s="225"/>
      <c r="AI8" s="225"/>
      <c r="AJ8" s="225"/>
      <c r="AK8" s="225"/>
      <c r="AL8" s="225"/>
      <c r="AM8" s="225"/>
      <c r="AN8" s="225"/>
      <c r="AO8" s="225"/>
      <c r="AP8" s="225"/>
      <c r="AQ8" s="225"/>
      <c r="AR8" s="225"/>
      <c r="AS8" s="225"/>
      <c r="AT8" s="225"/>
      <c r="AU8" s="225"/>
      <c r="AV8" s="225"/>
    </row>
    <row r="9" spans="1:48" s="268" customFormat="1"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5"/>
      <c r="AG9" s="225"/>
      <c r="AH9" s="225"/>
      <c r="AI9" s="225"/>
      <c r="AJ9" s="225"/>
      <c r="AK9" s="225"/>
      <c r="AL9" s="225"/>
      <c r="AM9" s="225"/>
      <c r="AN9" s="225"/>
      <c r="AO9" s="225"/>
      <c r="AP9" s="225"/>
      <c r="AQ9" s="225"/>
      <c r="AR9" s="225"/>
      <c r="AS9" s="225"/>
      <c r="AT9" s="225"/>
      <c r="AU9" s="225"/>
      <c r="AV9" s="225"/>
    </row>
    <row r="10" spans="1:48" s="268" customFormat="1"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5"/>
      <c r="AJ10" s="225"/>
      <c r="AK10" s="225"/>
      <c r="AL10" s="225"/>
      <c r="AM10" s="225"/>
      <c r="AN10" s="225"/>
      <c r="AO10" s="225"/>
      <c r="AP10" s="225"/>
      <c r="AQ10" s="225"/>
      <c r="AR10" s="225"/>
      <c r="AS10" s="225"/>
      <c r="AT10" s="225"/>
      <c r="AU10" s="225"/>
      <c r="AV10" s="225"/>
    </row>
    <row r="11" spans="1:48" s="62" customFormat="1" ht="15">
      <c r="A11" s="268"/>
      <c r="B11" s="268"/>
      <c r="C11" s="268"/>
      <c r="D11" s="268"/>
      <c r="E11" s="268"/>
      <c r="K11" s="270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O11" s="225"/>
      <c r="AP11" s="225"/>
      <c r="AQ11" s="225"/>
      <c r="AR11" s="225"/>
      <c r="AS11" s="225"/>
      <c r="AT11" s="225"/>
      <c r="AU11" s="225"/>
      <c r="AV11" s="225"/>
    </row>
    <row r="30" spans="1:12" ht="15">
      <c r="A30" s="139" t="s">
        <v>31</v>
      </c>
    </row>
    <row r="31" spans="1:12" ht="15">
      <c r="L31" s="129" t="s">
        <v>31</v>
      </c>
    </row>
    <row r="33" spans="12:48">
      <c r="L33" s="269" t="s">
        <v>93</v>
      </c>
      <c r="M33" s="268" t="s">
        <v>365</v>
      </c>
      <c r="N33" s="268"/>
      <c r="O33" s="268"/>
      <c r="P33" s="268"/>
      <c r="Q33" s="268"/>
      <c r="R33" s="268"/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  <c r="AM33" s="268"/>
      <c r="AN33" s="268"/>
      <c r="AO33" s="268"/>
      <c r="AP33" s="268"/>
      <c r="AQ33" s="268"/>
      <c r="AR33" s="268"/>
      <c r="AS33" s="268"/>
      <c r="AT33" s="268"/>
      <c r="AU33" s="268"/>
      <c r="AV33" s="268"/>
    </row>
    <row r="34" spans="12:48">
      <c r="L34" s="67" t="s">
        <v>36</v>
      </c>
      <c r="M34" s="66">
        <v>2015</v>
      </c>
      <c r="N34" s="66">
        <v>2016</v>
      </c>
      <c r="O34" s="66">
        <v>2017</v>
      </c>
      <c r="P34" s="66">
        <v>2018</v>
      </c>
      <c r="Q34" s="66">
        <v>2019</v>
      </c>
      <c r="R34" s="66">
        <v>2020</v>
      </c>
      <c r="S34" s="66">
        <v>2021</v>
      </c>
      <c r="T34" s="66">
        <v>2022</v>
      </c>
      <c r="U34" s="66">
        <v>2023</v>
      </c>
      <c r="V34" s="66">
        <v>2024</v>
      </c>
      <c r="W34" s="66">
        <v>2025</v>
      </c>
      <c r="X34" s="66">
        <v>2026</v>
      </c>
      <c r="Y34" s="66">
        <v>2027</v>
      </c>
      <c r="Z34" s="66">
        <v>2028</v>
      </c>
      <c r="AA34" s="66">
        <v>2029</v>
      </c>
      <c r="AB34" s="66">
        <v>2030</v>
      </c>
      <c r="AC34" s="66">
        <v>2031</v>
      </c>
      <c r="AD34" s="66">
        <v>2032</v>
      </c>
      <c r="AE34" s="66">
        <v>2033</v>
      </c>
      <c r="AF34" s="66">
        <v>2034</v>
      </c>
      <c r="AG34" s="66">
        <v>2035</v>
      </c>
      <c r="AH34" s="66">
        <v>2036</v>
      </c>
      <c r="AI34" s="66">
        <v>2037</v>
      </c>
      <c r="AJ34" s="66">
        <v>2038</v>
      </c>
      <c r="AK34" s="66">
        <v>2039</v>
      </c>
      <c r="AL34" s="66">
        <v>2040</v>
      </c>
      <c r="AM34" s="66">
        <v>2041</v>
      </c>
      <c r="AN34" s="66">
        <v>2042</v>
      </c>
      <c r="AO34" s="66">
        <v>2043</v>
      </c>
      <c r="AP34" s="66">
        <v>2044</v>
      </c>
      <c r="AQ34" s="66">
        <v>2045</v>
      </c>
      <c r="AR34" s="66">
        <v>2046</v>
      </c>
      <c r="AS34" s="66">
        <v>2047</v>
      </c>
      <c r="AT34" s="66">
        <v>2048</v>
      </c>
      <c r="AU34" s="66">
        <v>2049</v>
      </c>
      <c r="AV34" s="66">
        <v>2050</v>
      </c>
    </row>
    <row r="35" spans="12:48">
      <c r="L35" s="61" t="s">
        <v>138</v>
      </c>
      <c r="M35" s="229"/>
      <c r="N35" s="513">
        <v>5077.8</v>
      </c>
      <c r="O35" s="513">
        <v>5077.8</v>
      </c>
      <c r="P35" s="513">
        <v>6889.8</v>
      </c>
      <c r="Q35" s="513">
        <v>8492.7999999999993</v>
      </c>
      <c r="R35" s="513">
        <v>9427.7999999999993</v>
      </c>
      <c r="S35" s="513">
        <v>9827.7999999999993</v>
      </c>
      <c r="T35" s="513">
        <v>10127.799999999999</v>
      </c>
      <c r="U35" s="513">
        <v>11931.7</v>
      </c>
      <c r="V35" s="513">
        <v>13627.7</v>
      </c>
      <c r="W35" s="513">
        <v>14872.7</v>
      </c>
      <c r="X35" s="513">
        <v>16588.7</v>
      </c>
      <c r="Y35" s="513">
        <v>17338.7</v>
      </c>
      <c r="Z35" s="513">
        <v>17838.7</v>
      </c>
      <c r="AA35" s="513">
        <v>18338.7</v>
      </c>
      <c r="AB35" s="513">
        <v>19338.7</v>
      </c>
      <c r="AC35" s="513">
        <v>19838.7</v>
      </c>
      <c r="AD35" s="513">
        <v>21338.7</v>
      </c>
      <c r="AE35" s="513">
        <v>21838.7</v>
      </c>
      <c r="AF35" s="513">
        <v>22838.7</v>
      </c>
      <c r="AG35" s="513">
        <v>23338.7</v>
      </c>
      <c r="AH35" s="513">
        <v>23838.7</v>
      </c>
      <c r="AI35" s="513">
        <v>23838.7</v>
      </c>
      <c r="AJ35" s="513">
        <v>23838.7</v>
      </c>
      <c r="AK35" s="513">
        <v>23838.7</v>
      </c>
      <c r="AL35" s="513">
        <v>23838.7</v>
      </c>
      <c r="AM35" s="513">
        <v>23838.7</v>
      </c>
      <c r="AN35" s="513">
        <v>23838.7</v>
      </c>
      <c r="AO35" s="513">
        <v>23838.7</v>
      </c>
      <c r="AP35" s="513">
        <v>23838.7</v>
      </c>
      <c r="AQ35" s="513">
        <v>23838.7</v>
      </c>
      <c r="AR35" s="513">
        <v>23838.7</v>
      </c>
      <c r="AS35" s="513">
        <v>23838.7</v>
      </c>
      <c r="AT35" s="513">
        <v>23838.7</v>
      </c>
      <c r="AU35" s="513">
        <v>23838.7</v>
      </c>
      <c r="AV35" s="513">
        <v>23838.7</v>
      </c>
    </row>
    <row r="36" spans="12:48">
      <c r="L36" s="61" t="s">
        <v>139</v>
      </c>
      <c r="M36" s="229"/>
      <c r="N36" s="513">
        <v>10379.654856003512</v>
      </c>
      <c r="O36" s="513">
        <v>11385.7316961078</v>
      </c>
      <c r="P36" s="513">
        <v>12258.549878217298</v>
      </c>
      <c r="Q36" s="513">
        <v>12540.321469432274</v>
      </c>
      <c r="R36" s="513">
        <v>12792.589873890243</v>
      </c>
      <c r="S36" s="513">
        <v>12971.816198736909</v>
      </c>
      <c r="T36" s="513">
        <v>13358.478036852253</v>
      </c>
      <c r="U36" s="513">
        <v>14206.559999327221</v>
      </c>
      <c r="V36" s="513">
        <v>15586.872638423158</v>
      </c>
      <c r="W36" s="513">
        <v>16458.580712152354</v>
      </c>
      <c r="X36" s="513">
        <v>17109.849711989096</v>
      </c>
      <c r="Y36" s="513">
        <v>17320.846653685549</v>
      </c>
      <c r="Z36" s="513">
        <v>17605.740812550903</v>
      </c>
      <c r="AA36" s="513">
        <v>17694.704414666157</v>
      </c>
      <c r="AB36" s="513">
        <v>17782.990037189404</v>
      </c>
      <c r="AC36" s="513">
        <v>17870.631588771867</v>
      </c>
      <c r="AD36" s="513">
        <v>17957.660518675824</v>
      </c>
      <c r="AE36" s="513">
        <v>18044.106048677935</v>
      </c>
      <c r="AF36" s="513">
        <v>18127.072121845827</v>
      </c>
      <c r="AG36" s="513">
        <v>18206.730260361397</v>
      </c>
      <c r="AH36" s="513">
        <v>18283.24300020744</v>
      </c>
      <c r="AI36" s="513">
        <v>18356.764401210174</v>
      </c>
      <c r="AJ36" s="513">
        <v>18427.440523566605</v>
      </c>
      <c r="AK36" s="513">
        <v>18495.409873657991</v>
      </c>
      <c r="AL36" s="513">
        <v>18560.803821637939</v>
      </c>
      <c r="AM36" s="513">
        <v>18623.746993015466</v>
      </c>
      <c r="AN36" s="513">
        <v>18684.357636222092</v>
      </c>
      <c r="AO36" s="513">
        <v>18742.747967952138</v>
      </c>
      <c r="AP36" s="513">
        <v>18799.024497891216</v>
      </c>
      <c r="AQ36" s="513">
        <v>18853.288334295885</v>
      </c>
      <c r="AR36" s="513">
        <v>18905.635471753965</v>
      </c>
      <c r="AS36" s="513">
        <v>18956.157062337272</v>
      </c>
      <c r="AT36" s="513">
        <v>19004.939671254579</v>
      </c>
      <c r="AU36" s="513">
        <v>19052.065518019943</v>
      </c>
      <c r="AV36" s="513">
        <v>19097.612704069201</v>
      </c>
    </row>
    <row r="60" spans="1:48" ht="15">
      <c r="A60" s="139" t="s">
        <v>81</v>
      </c>
    </row>
    <row r="61" spans="1:48" ht="15">
      <c r="L61" s="129" t="s">
        <v>81</v>
      </c>
    </row>
    <row r="63" spans="1:48">
      <c r="L63" s="269" t="s">
        <v>93</v>
      </c>
      <c r="M63" s="268" t="s">
        <v>365</v>
      </c>
      <c r="N63" s="268"/>
      <c r="O63" s="268"/>
      <c r="P63" s="268"/>
      <c r="Q63" s="268"/>
      <c r="R63" s="268"/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268"/>
      <c r="AG63" s="268"/>
      <c r="AH63" s="268"/>
      <c r="AI63" s="268"/>
      <c r="AJ63" s="268"/>
      <c r="AK63" s="268"/>
      <c r="AL63" s="268"/>
      <c r="AM63" s="268"/>
      <c r="AN63" s="268"/>
      <c r="AO63" s="268"/>
      <c r="AP63" s="268"/>
      <c r="AQ63" s="268"/>
      <c r="AR63" s="268"/>
      <c r="AS63" s="268"/>
      <c r="AT63" s="268"/>
      <c r="AU63" s="268"/>
      <c r="AV63" s="268"/>
    </row>
    <row r="64" spans="1:48">
      <c r="L64" s="67" t="s">
        <v>36</v>
      </c>
      <c r="M64" s="66">
        <v>2015</v>
      </c>
      <c r="N64" s="66">
        <v>2016</v>
      </c>
      <c r="O64" s="66">
        <v>2017</v>
      </c>
      <c r="P64" s="66">
        <v>2018</v>
      </c>
      <c r="Q64" s="66">
        <v>2019</v>
      </c>
      <c r="R64" s="66">
        <v>2020</v>
      </c>
      <c r="S64" s="66">
        <v>2021</v>
      </c>
      <c r="T64" s="66">
        <v>2022</v>
      </c>
      <c r="U64" s="66">
        <v>2023</v>
      </c>
      <c r="V64" s="66">
        <v>2024</v>
      </c>
      <c r="W64" s="66">
        <v>2025</v>
      </c>
      <c r="X64" s="66">
        <v>2026</v>
      </c>
      <c r="Y64" s="66">
        <v>2027</v>
      </c>
      <c r="Z64" s="66">
        <v>2028</v>
      </c>
      <c r="AA64" s="66">
        <v>2029</v>
      </c>
      <c r="AB64" s="66">
        <v>2030</v>
      </c>
      <c r="AC64" s="66">
        <v>2031</v>
      </c>
      <c r="AD64" s="66">
        <v>2032</v>
      </c>
      <c r="AE64" s="66">
        <v>2033</v>
      </c>
      <c r="AF64" s="66">
        <v>2034</v>
      </c>
      <c r="AG64" s="66">
        <v>2035</v>
      </c>
      <c r="AH64" s="66">
        <v>2036</v>
      </c>
      <c r="AI64" s="66">
        <v>2037</v>
      </c>
      <c r="AJ64" s="66">
        <v>2038</v>
      </c>
      <c r="AK64" s="66">
        <v>2039</v>
      </c>
      <c r="AL64" s="66">
        <v>2040</v>
      </c>
      <c r="AM64" s="66">
        <v>2041</v>
      </c>
      <c r="AN64" s="66">
        <v>2042</v>
      </c>
      <c r="AO64" s="66">
        <v>2043</v>
      </c>
      <c r="AP64" s="66">
        <v>2044</v>
      </c>
      <c r="AQ64" s="66">
        <v>2045</v>
      </c>
      <c r="AR64" s="66">
        <v>2046</v>
      </c>
      <c r="AS64" s="66">
        <v>2047</v>
      </c>
      <c r="AT64" s="66">
        <v>2048</v>
      </c>
      <c r="AU64" s="66">
        <v>2049</v>
      </c>
      <c r="AV64" s="66">
        <v>2050</v>
      </c>
    </row>
    <row r="65" spans="12:48">
      <c r="L65" s="61" t="s">
        <v>138</v>
      </c>
      <c r="M65" s="229"/>
      <c r="N65" s="513">
        <v>5077.8</v>
      </c>
      <c r="O65" s="513">
        <v>5077.8</v>
      </c>
      <c r="P65" s="513">
        <v>6070.8</v>
      </c>
      <c r="Q65" s="513">
        <v>7469.8</v>
      </c>
      <c r="R65" s="513">
        <v>7723.8</v>
      </c>
      <c r="S65" s="513">
        <v>7902.8</v>
      </c>
      <c r="T65" s="513">
        <v>9497.7999999999993</v>
      </c>
      <c r="U65" s="513">
        <v>9897.7999999999993</v>
      </c>
      <c r="V65" s="513">
        <v>9897.7999999999993</v>
      </c>
      <c r="W65" s="513">
        <v>10701.8</v>
      </c>
      <c r="X65" s="513">
        <v>12142.8</v>
      </c>
      <c r="Y65" s="513">
        <v>13672.8</v>
      </c>
      <c r="Z65" s="513">
        <v>14872.8</v>
      </c>
      <c r="AA65" s="513">
        <v>15172.8</v>
      </c>
      <c r="AB65" s="513">
        <v>15672.8</v>
      </c>
      <c r="AC65" s="513">
        <v>16172.8</v>
      </c>
      <c r="AD65" s="513">
        <v>16672.8</v>
      </c>
      <c r="AE65" s="513">
        <v>16672.8</v>
      </c>
      <c r="AF65" s="513">
        <v>16672.8</v>
      </c>
      <c r="AG65" s="513">
        <v>16672.8</v>
      </c>
      <c r="AH65" s="513">
        <v>16672.8</v>
      </c>
      <c r="AI65" s="513">
        <v>16672.8</v>
      </c>
      <c r="AJ65" s="513">
        <v>16672.8</v>
      </c>
      <c r="AK65" s="513">
        <v>16672.8</v>
      </c>
      <c r="AL65" s="513">
        <v>16672.8</v>
      </c>
      <c r="AM65" s="513">
        <v>16672.8</v>
      </c>
      <c r="AN65" s="513">
        <v>16672.8</v>
      </c>
      <c r="AO65" s="513">
        <v>16672.8</v>
      </c>
      <c r="AP65" s="513">
        <v>16672.8</v>
      </c>
      <c r="AQ65" s="513">
        <v>16672.8</v>
      </c>
      <c r="AR65" s="513">
        <v>16672.8</v>
      </c>
      <c r="AS65" s="513">
        <v>16672.8</v>
      </c>
      <c r="AT65" s="513">
        <v>16672.8</v>
      </c>
      <c r="AU65" s="513">
        <v>16672.8</v>
      </c>
      <c r="AV65" s="513">
        <v>16672.8</v>
      </c>
    </row>
    <row r="66" spans="12:48">
      <c r="L66" s="61" t="s">
        <v>139</v>
      </c>
      <c r="M66" s="229"/>
      <c r="N66" s="513">
        <v>10379.654856003512</v>
      </c>
      <c r="O66" s="513">
        <v>11336.958350386063</v>
      </c>
      <c r="P66" s="513">
        <v>12144.45649533036</v>
      </c>
      <c r="Q66" s="513">
        <v>12343.529825780228</v>
      </c>
      <c r="R66" s="513">
        <v>12566.7694897076</v>
      </c>
      <c r="S66" s="513">
        <v>12618.022170438606</v>
      </c>
      <c r="T66" s="513">
        <v>12743.832217133058</v>
      </c>
      <c r="U66" s="513">
        <v>12752.908142362867</v>
      </c>
      <c r="V66" s="513">
        <v>12902.77956169326</v>
      </c>
      <c r="W66" s="513">
        <v>12983.005002017664</v>
      </c>
      <c r="X66" s="513">
        <v>13326.470478399133</v>
      </c>
      <c r="Y66" s="513">
        <v>13580.808886671679</v>
      </c>
      <c r="Z66" s="513">
        <v>13637.04068976187</v>
      </c>
      <c r="AA66" s="513">
        <v>13646.155769741188</v>
      </c>
      <c r="AB66" s="513">
        <v>13619.690738501629</v>
      </c>
      <c r="AC66" s="513">
        <v>13066.522972221635</v>
      </c>
      <c r="AD66" s="513">
        <v>13023.615351992916</v>
      </c>
      <c r="AE66" s="513">
        <v>12407.587899175698</v>
      </c>
      <c r="AF66" s="513">
        <v>12311.409968203845</v>
      </c>
      <c r="AG66" s="513">
        <v>11977.807273172311</v>
      </c>
      <c r="AH66" s="513">
        <v>11567.235507490277</v>
      </c>
      <c r="AI66" s="513">
        <v>10347.01533249483</v>
      </c>
      <c r="AJ66" s="513">
        <v>9894.0435125756521</v>
      </c>
      <c r="AK66" s="513">
        <v>9694.4354146933656</v>
      </c>
      <c r="AL66" s="513">
        <v>9397.1019884095585</v>
      </c>
      <c r="AM66" s="513">
        <v>9120.5749420852007</v>
      </c>
      <c r="AN66" s="513">
        <v>8679.2625552072204</v>
      </c>
      <c r="AO66" s="513">
        <v>8231.4601765985553</v>
      </c>
      <c r="AP66" s="513">
        <v>8023.5029935781695</v>
      </c>
      <c r="AQ66" s="513">
        <v>7750.9867708652582</v>
      </c>
      <c r="AR66" s="513">
        <v>7531.6085216301162</v>
      </c>
      <c r="AS66" s="513">
        <v>7326.81275414827</v>
      </c>
      <c r="AT66" s="513">
        <v>7130.1440078677415</v>
      </c>
      <c r="AU66" s="513">
        <v>6925.5686367624503</v>
      </c>
      <c r="AV66" s="513">
        <v>6809.8170340802099</v>
      </c>
    </row>
    <row r="90" spans="1:48" ht="15">
      <c r="A90" s="139" t="s">
        <v>32</v>
      </c>
    </row>
    <row r="91" spans="1:48" ht="15">
      <c r="L91" s="129" t="s">
        <v>32</v>
      </c>
    </row>
    <row r="93" spans="1:48">
      <c r="L93" s="269" t="s">
        <v>93</v>
      </c>
      <c r="M93" s="268" t="s">
        <v>365</v>
      </c>
      <c r="N93" s="268"/>
      <c r="O93" s="268"/>
      <c r="P93" s="268"/>
      <c r="Q93" s="268"/>
      <c r="R93" s="268"/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  <c r="AF93" s="268"/>
      <c r="AG93" s="268"/>
      <c r="AH93" s="268"/>
      <c r="AI93" s="268"/>
      <c r="AJ93" s="268"/>
      <c r="AK93" s="268"/>
      <c r="AL93" s="268"/>
      <c r="AM93" s="268"/>
      <c r="AN93" s="268"/>
      <c r="AO93" s="268"/>
      <c r="AP93" s="268"/>
      <c r="AQ93" s="268"/>
      <c r="AR93" s="268"/>
      <c r="AS93" s="268"/>
      <c r="AT93" s="268"/>
      <c r="AU93" s="268"/>
      <c r="AV93" s="268"/>
    </row>
    <row r="94" spans="1:48">
      <c r="L94" s="67" t="s">
        <v>36</v>
      </c>
      <c r="M94" s="66">
        <v>2015</v>
      </c>
      <c r="N94" s="66">
        <v>2016</v>
      </c>
      <c r="O94" s="66">
        <v>2017</v>
      </c>
      <c r="P94" s="66">
        <v>2018</v>
      </c>
      <c r="Q94" s="66">
        <v>2019</v>
      </c>
      <c r="R94" s="66">
        <v>2020</v>
      </c>
      <c r="S94" s="66">
        <v>2021</v>
      </c>
      <c r="T94" s="66">
        <v>2022</v>
      </c>
      <c r="U94" s="66">
        <v>2023</v>
      </c>
      <c r="V94" s="66">
        <v>2024</v>
      </c>
      <c r="W94" s="66">
        <v>2025</v>
      </c>
      <c r="X94" s="66">
        <v>2026</v>
      </c>
      <c r="Y94" s="66">
        <v>2027</v>
      </c>
      <c r="Z94" s="66">
        <v>2028</v>
      </c>
      <c r="AA94" s="66">
        <v>2029</v>
      </c>
      <c r="AB94" s="66">
        <v>2030</v>
      </c>
      <c r="AC94" s="66">
        <v>2031</v>
      </c>
      <c r="AD94" s="66">
        <v>2032</v>
      </c>
      <c r="AE94" s="66">
        <v>2033</v>
      </c>
      <c r="AF94" s="66">
        <v>2034</v>
      </c>
      <c r="AG94" s="66">
        <v>2035</v>
      </c>
      <c r="AH94" s="66">
        <v>2036</v>
      </c>
      <c r="AI94" s="66">
        <v>2037</v>
      </c>
      <c r="AJ94" s="66">
        <v>2038</v>
      </c>
      <c r="AK94" s="66">
        <v>2039</v>
      </c>
      <c r="AL94" s="66">
        <v>2040</v>
      </c>
      <c r="AM94" s="66">
        <v>2041</v>
      </c>
      <c r="AN94" s="66">
        <v>2042</v>
      </c>
      <c r="AO94" s="66">
        <v>2043</v>
      </c>
      <c r="AP94" s="66">
        <v>2044</v>
      </c>
      <c r="AQ94" s="66">
        <v>2045</v>
      </c>
      <c r="AR94" s="66">
        <v>2046</v>
      </c>
      <c r="AS94" s="66">
        <v>2047</v>
      </c>
      <c r="AT94" s="66">
        <v>2048</v>
      </c>
      <c r="AU94" s="66">
        <v>2049</v>
      </c>
      <c r="AV94" s="66">
        <v>2050</v>
      </c>
    </row>
    <row r="95" spans="1:48">
      <c r="L95" s="61" t="s">
        <v>138</v>
      </c>
      <c r="M95" s="229"/>
      <c r="N95" s="513">
        <v>5077.8</v>
      </c>
      <c r="O95" s="513">
        <v>5077.8</v>
      </c>
      <c r="P95" s="513">
        <v>7159.8</v>
      </c>
      <c r="Q95" s="513">
        <v>7832.8</v>
      </c>
      <c r="R95" s="513">
        <v>8767.7999999999993</v>
      </c>
      <c r="S95" s="513">
        <v>9827.7999999999993</v>
      </c>
      <c r="T95" s="513">
        <v>9827.7999999999993</v>
      </c>
      <c r="U95" s="513">
        <v>10831.7</v>
      </c>
      <c r="V95" s="513">
        <v>11827.7</v>
      </c>
      <c r="W95" s="513">
        <v>13072.7</v>
      </c>
      <c r="X95" s="513">
        <v>15388.7</v>
      </c>
      <c r="Y95" s="513">
        <v>15788.7</v>
      </c>
      <c r="Z95" s="513">
        <v>16588.7</v>
      </c>
      <c r="AA95" s="513">
        <v>17338.7</v>
      </c>
      <c r="AB95" s="513">
        <v>17838.7</v>
      </c>
      <c r="AC95" s="513">
        <v>18338.7</v>
      </c>
      <c r="AD95" s="513">
        <v>19338.7</v>
      </c>
      <c r="AE95" s="513">
        <v>19338.7</v>
      </c>
      <c r="AF95" s="513">
        <v>20838.7</v>
      </c>
      <c r="AG95" s="513">
        <v>20838.7</v>
      </c>
      <c r="AH95" s="513">
        <v>21338.7</v>
      </c>
      <c r="AI95" s="513">
        <v>21338.7</v>
      </c>
      <c r="AJ95" s="513">
        <v>21338.7</v>
      </c>
      <c r="AK95" s="513">
        <v>21338.7</v>
      </c>
      <c r="AL95" s="513">
        <v>21338.7</v>
      </c>
      <c r="AM95" s="513">
        <v>21338.7</v>
      </c>
      <c r="AN95" s="513">
        <v>21338.7</v>
      </c>
      <c r="AO95" s="513">
        <v>21338.7</v>
      </c>
      <c r="AP95" s="513">
        <v>21338.7</v>
      </c>
      <c r="AQ95" s="513">
        <v>21338.7</v>
      </c>
      <c r="AR95" s="513">
        <v>21338.7</v>
      </c>
      <c r="AS95" s="513">
        <v>21338.7</v>
      </c>
      <c r="AT95" s="513">
        <v>21338.7</v>
      </c>
      <c r="AU95" s="513">
        <v>21338.7</v>
      </c>
      <c r="AV95" s="513">
        <v>21338.7</v>
      </c>
    </row>
    <row r="96" spans="1:48">
      <c r="L96" s="61" t="s">
        <v>139</v>
      </c>
      <c r="M96" s="229"/>
      <c r="N96" s="513">
        <v>10379.654856003512</v>
      </c>
      <c r="O96" s="513">
        <v>11368.7316961078</v>
      </c>
      <c r="P96" s="513">
        <v>12242.791220222512</v>
      </c>
      <c r="Q96" s="513">
        <v>12547.231696748699</v>
      </c>
      <c r="R96" s="513">
        <v>12726.20478740643</v>
      </c>
      <c r="S96" s="513">
        <v>12871.596560948596</v>
      </c>
      <c r="T96" s="513">
        <v>13159.034217086206</v>
      </c>
      <c r="U96" s="513">
        <v>13779.263377833213</v>
      </c>
      <c r="V96" s="513">
        <v>14768.723818440079</v>
      </c>
      <c r="W96" s="513">
        <v>15342.88578654706</v>
      </c>
      <c r="X96" s="513">
        <v>15843.714776465866</v>
      </c>
      <c r="Y96" s="513">
        <v>16008.287776753572</v>
      </c>
      <c r="Z96" s="513">
        <v>16119.678627524938</v>
      </c>
      <c r="AA96" s="513">
        <v>16275.354867796334</v>
      </c>
      <c r="AB96" s="513">
        <v>16385.353128475726</v>
      </c>
      <c r="AC96" s="513">
        <v>16494.707318214329</v>
      </c>
      <c r="AD96" s="513">
        <v>16601.845330936361</v>
      </c>
      <c r="AE96" s="513">
        <v>16706.828459525241</v>
      </c>
      <c r="AF96" s="513">
        <v>16809.715333170578</v>
      </c>
      <c r="AG96" s="513">
        <v>16910.56211232335</v>
      </c>
      <c r="AH96" s="513">
        <v>17009.422663354675</v>
      </c>
      <c r="AI96" s="513">
        <v>17106.348715511784</v>
      </c>
      <c r="AJ96" s="513">
        <v>17201.39000238265</v>
      </c>
      <c r="AK96" s="513">
        <v>17294.594389762173</v>
      </c>
      <c r="AL96" s="513">
        <v>17386.007991545292</v>
      </c>
      <c r="AM96" s="513">
        <v>17475.675275047681</v>
      </c>
      <c r="AN96" s="513">
        <v>17563.639156964535</v>
      </c>
      <c r="AO96" s="513">
        <v>17649.941091017081</v>
      </c>
      <c r="AP96" s="513">
        <v>17734.621148199352</v>
      </c>
      <c r="AQ96" s="513">
        <v>17817.718090421149</v>
      </c>
      <c r="AR96" s="513">
        <v>17899.269438242867</v>
      </c>
      <c r="AS96" s="513">
        <v>17979.311533312244</v>
      </c>
      <c r="AT96" s="513">
        <v>18057.879596039125</v>
      </c>
      <c r="AU96" s="513">
        <v>18135.007778980438</v>
      </c>
      <c r="AV96" s="513">
        <v>18210.729216352556</v>
      </c>
    </row>
  </sheetData>
  <pageMargins left="0.7" right="0.7" top="0.75" bottom="0.75" header="0.3" footer="0.3"/>
  <pageSetup paperSize="9" orientation="portrait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V95"/>
  <sheetViews>
    <sheetView showGridLines="0" zoomScale="85" zoomScaleNormal="85" workbookViewId="0"/>
  </sheetViews>
  <sheetFormatPr defaultColWidth="9" defaultRowHeight="15"/>
  <cols>
    <col min="1" max="1" width="3.625" style="5" customWidth="1"/>
    <col min="2" max="9" width="9" style="5"/>
    <col min="10" max="10" width="15.75" style="5" customWidth="1"/>
    <col min="11" max="11" width="18" style="5" customWidth="1"/>
    <col min="12" max="12" width="22.875" style="11" customWidth="1"/>
    <col min="13" max="13" width="11.625" style="11" bestFit="1" customWidth="1"/>
    <col min="14" max="16384" width="9" style="11"/>
  </cols>
  <sheetData>
    <row r="1" spans="1:48" s="5" customFormat="1" ht="25.5">
      <c r="A1" s="637" t="s">
        <v>390</v>
      </c>
      <c r="C1" s="63"/>
      <c r="D1" s="63"/>
      <c r="E1" s="63"/>
      <c r="F1" s="63"/>
      <c r="G1" s="63"/>
      <c r="H1" s="63"/>
      <c r="I1" s="63"/>
      <c r="L1" s="6" t="s">
        <v>80</v>
      </c>
    </row>
    <row r="2" spans="1:48" s="5" customFormat="1">
      <c r="K2" s="569"/>
      <c r="L2" s="271" t="s">
        <v>391</v>
      </c>
      <c r="M2" s="5" t="s">
        <v>365</v>
      </c>
    </row>
    <row r="3" spans="1:48" s="5" customFormat="1">
      <c r="C3" s="6" t="s">
        <v>80</v>
      </c>
      <c r="K3" s="569"/>
      <c r="L3" s="271" t="s">
        <v>392</v>
      </c>
      <c r="M3" s="2" t="s">
        <v>393</v>
      </c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2"/>
    </row>
    <row r="4" spans="1:48" s="5" customFormat="1">
      <c r="K4" s="569"/>
      <c r="L4" s="16" t="s">
        <v>36</v>
      </c>
      <c r="M4" s="52">
        <v>2015</v>
      </c>
      <c r="N4" s="52">
        <v>2016</v>
      </c>
      <c r="O4" s="52">
        <v>2017</v>
      </c>
      <c r="P4" s="52">
        <v>2018</v>
      </c>
      <c r="Q4" s="52">
        <v>2019</v>
      </c>
      <c r="R4" s="52">
        <v>2020</v>
      </c>
      <c r="S4" s="52">
        <v>2021</v>
      </c>
      <c r="T4" s="52">
        <v>2022</v>
      </c>
      <c r="U4" s="52">
        <v>2023</v>
      </c>
      <c r="V4" s="52">
        <v>2024</v>
      </c>
      <c r="W4" s="52">
        <v>2025</v>
      </c>
      <c r="X4" s="52">
        <v>2026</v>
      </c>
      <c r="Y4" s="52">
        <v>2027</v>
      </c>
      <c r="Z4" s="52">
        <v>2028</v>
      </c>
      <c r="AA4" s="52">
        <v>2029</v>
      </c>
      <c r="AB4" s="52">
        <v>2030</v>
      </c>
      <c r="AC4" s="52">
        <v>2031</v>
      </c>
      <c r="AD4" s="52">
        <v>2032</v>
      </c>
      <c r="AE4" s="52">
        <v>2033</v>
      </c>
      <c r="AF4" s="53">
        <v>2034</v>
      </c>
      <c r="AG4" s="53">
        <v>2035</v>
      </c>
      <c r="AH4" s="53">
        <v>2036</v>
      </c>
      <c r="AI4" s="53">
        <v>2037</v>
      </c>
      <c r="AJ4" s="53">
        <v>2038</v>
      </c>
      <c r="AK4" s="53">
        <v>2039</v>
      </c>
      <c r="AL4" s="53">
        <v>2040</v>
      </c>
      <c r="AM4" s="53">
        <v>2041</v>
      </c>
      <c r="AN4" s="53">
        <v>2042</v>
      </c>
      <c r="AO4" s="53">
        <v>2043</v>
      </c>
      <c r="AP4" s="53">
        <v>2044</v>
      </c>
      <c r="AQ4" s="53">
        <v>2045</v>
      </c>
      <c r="AR4" s="53">
        <v>2046</v>
      </c>
      <c r="AS4" s="53">
        <v>2047</v>
      </c>
      <c r="AT4" s="53">
        <v>2048</v>
      </c>
      <c r="AU4" s="53">
        <v>2049</v>
      </c>
      <c r="AV4" s="53">
        <v>2050</v>
      </c>
    </row>
    <row r="5" spans="1:48" s="5" customFormat="1">
      <c r="L5" s="4" t="s">
        <v>394</v>
      </c>
      <c r="M5" s="54"/>
      <c r="N5" s="272">
        <v>29.122</v>
      </c>
      <c r="O5" s="272">
        <v>28.992000000000001</v>
      </c>
      <c r="P5" s="272">
        <v>26.504999999999999</v>
      </c>
      <c r="Q5" s="272">
        <v>26.504999999999999</v>
      </c>
      <c r="R5" s="272">
        <v>26.475999999999999</v>
      </c>
      <c r="S5" s="272">
        <v>23.927</v>
      </c>
      <c r="T5" s="272">
        <v>21.832000000000001</v>
      </c>
      <c r="U5" s="272">
        <v>20.282</v>
      </c>
      <c r="V5" s="272">
        <v>21.481000000000002</v>
      </c>
      <c r="W5" s="272">
        <v>20.986999999999998</v>
      </c>
      <c r="X5" s="272">
        <v>20.068999999999999</v>
      </c>
      <c r="Y5" s="272">
        <v>19.645</v>
      </c>
      <c r="Z5" s="272">
        <v>17.97</v>
      </c>
      <c r="AA5" s="272">
        <v>18.77</v>
      </c>
      <c r="AB5" s="272">
        <v>18.77</v>
      </c>
      <c r="AC5" s="272">
        <v>15.984</v>
      </c>
      <c r="AD5" s="272">
        <v>15.984</v>
      </c>
      <c r="AE5" s="272">
        <v>14.231999999999999</v>
      </c>
      <c r="AF5" s="272">
        <v>13.311999999999999</v>
      </c>
      <c r="AG5" s="272">
        <v>11.557</v>
      </c>
      <c r="AH5" s="272">
        <v>8.8040000000000003</v>
      </c>
      <c r="AI5" s="272">
        <v>8.3650000000000002</v>
      </c>
      <c r="AJ5" s="272">
        <v>8.3650000000000002</v>
      </c>
      <c r="AK5" s="272">
        <v>8.3650000000000002</v>
      </c>
      <c r="AL5" s="272">
        <v>8.3650000000000002</v>
      </c>
      <c r="AM5" s="272">
        <v>8</v>
      </c>
      <c r="AN5" s="272">
        <v>8</v>
      </c>
      <c r="AO5" s="272">
        <v>7.8</v>
      </c>
      <c r="AP5" s="272">
        <v>7.6</v>
      </c>
      <c r="AQ5" s="272">
        <v>7.4</v>
      </c>
      <c r="AR5" s="272">
        <v>6.8</v>
      </c>
      <c r="AS5" s="272">
        <v>5.8</v>
      </c>
      <c r="AT5" s="272">
        <v>4.8</v>
      </c>
      <c r="AU5" s="272">
        <v>4</v>
      </c>
      <c r="AV5" s="272">
        <v>3.2</v>
      </c>
    </row>
    <row r="6" spans="1:48" s="5" customFormat="1">
      <c r="K6" s="6"/>
      <c r="L6" s="4" t="s">
        <v>393</v>
      </c>
      <c r="M6" s="10"/>
      <c r="N6" s="10">
        <v>122.1</v>
      </c>
      <c r="O6" s="10">
        <v>119.18085421699996</v>
      </c>
      <c r="P6" s="10">
        <v>104.01394067172002</v>
      </c>
      <c r="Q6" s="10">
        <v>94.937915531829958</v>
      </c>
      <c r="R6" s="10">
        <v>91.672120074460139</v>
      </c>
      <c r="S6" s="10">
        <v>70.57837235017999</v>
      </c>
      <c r="T6" s="10">
        <v>52.592861998880011</v>
      </c>
      <c r="U6" s="10">
        <v>40.723297916100016</v>
      </c>
      <c r="V6" s="10">
        <v>44.816322725999967</v>
      </c>
      <c r="W6" s="10">
        <v>47.206303516198744</v>
      </c>
      <c r="X6" s="10">
        <v>35.207521872599997</v>
      </c>
      <c r="Y6" s="10">
        <v>42.714831499000013</v>
      </c>
      <c r="Z6" s="10">
        <v>35.307825081812595</v>
      </c>
      <c r="AA6" s="10">
        <v>39.116200556000031</v>
      </c>
      <c r="AB6" s="10">
        <v>42.380408624699974</v>
      </c>
      <c r="AC6" s="10">
        <v>24.064697811400006</v>
      </c>
      <c r="AD6" s="10">
        <v>24.155010770210005</v>
      </c>
      <c r="AE6" s="10">
        <v>12.278488838700007</v>
      </c>
      <c r="AF6" s="10">
        <v>9.0842869978000049</v>
      </c>
      <c r="AG6" s="10">
        <v>3.5517693871999994</v>
      </c>
      <c r="AH6" s="10">
        <v>2.2100507460999999</v>
      </c>
      <c r="AI6" s="10">
        <v>1.9017445150000001</v>
      </c>
      <c r="AJ6" s="10">
        <v>2.0975073726000009</v>
      </c>
      <c r="AK6" s="10">
        <v>2.511975510800001</v>
      </c>
      <c r="AL6" s="10">
        <v>2.4754299795000003</v>
      </c>
      <c r="AM6" s="10">
        <v>2.2918870825000002</v>
      </c>
      <c r="AN6" s="10">
        <v>2.1572782626000002</v>
      </c>
      <c r="AO6" s="10">
        <v>1.211852511</v>
      </c>
      <c r="AP6" s="10">
        <v>1.2400565585999999</v>
      </c>
      <c r="AQ6" s="10">
        <v>1.1061535601999999</v>
      </c>
      <c r="AR6" s="10">
        <v>0.81600042870000011</v>
      </c>
      <c r="AS6" s="10">
        <v>0.69447827600000012</v>
      </c>
      <c r="AT6" s="10">
        <v>0.47366194839999998</v>
      </c>
      <c r="AU6" s="10">
        <v>0.34021285699999998</v>
      </c>
      <c r="AV6" s="10">
        <v>0.25410643820000001</v>
      </c>
    </row>
    <row r="7" spans="1:48" s="5" customFormat="1"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</row>
    <row r="8" spans="1:48" s="5" customFormat="1"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</row>
    <row r="9" spans="1:48" s="5" customFormat="1"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</row>
    <row r="10" spans="1:48" s="5" customFormat="1"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</row>
    <row r="11" spans="1:48" s="5" customFormat="1"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</row>
    <row r="12" spans="1:48" s="5" customFormat="1"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</row>
    <row r="13" spans="1:48" s="6" customFormat="1">
      <c r="A13" s="5"/>
      <c r="B13" s="5"/>
      <c r="C13" s="5"/>
      <c r="D13" s="5"/>
      <c r="E13" s="5"/>
      <c r="K13" s="7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</row>
    <row r="29" spans="3:48">
      <c r="C29" s="6" t="s">
        <v>31</v>
      </c>
    </row>
    <row r="30" spans="3:48">
      <c r="L30" s="6" t="s">
        <v>31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</row>
    <row r="31" spans="3:48">
      <c r="L31" s="271" t="s">
        <v>391</v>
      </c>
      <c r="M31" s="5" t="s">
        <v>365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</row>
    <row r="32" spans="3:48">
      <c r="L32" s="271" t="s">
        <v>392</v>
      </c>
      <c r="M32" s="2" t="s">
        <v>393</v>
      </c>
      <c r="N32" s="2"/>
      <c r="O32" s="2"/>
      <c r="P32" s="2"/>
      <c r="Q32" s="2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2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</row>
    <row r="33" spans="12:48">
      <c r="L33" s="16" t="s">
        <v>36</v>
      </c>
      <c r="M33" s="52">
        <v>2015</v>
      </c>
      <c r="N33" s="52">
        <v>2016</v>
      </c>
      <c r="O33" s="52">
        <v>2017</v>
      </c>
      <c r="P33" s="52">
        <v>2018</v>
      </c>
      <c r="Q33" s="52">
        <v>2019</v>
      </c>
      <c r="R33" s="52">
        <v>2020</v>
      </c>
      <c r="S33" s="52">
        <v>2021</v>
      </c>
      <c r="T33" s="52">
        <v>2022</v>
      </c>
      <c r="U33" s="52">
        <v>2023</v>
      </c>
      <c r="V33" s="52">
        <v>2024</v>
      </c>
      <c r="W33" s="52">
        <v>2025</v>
      </c>
      <c r="X33" s="52">
        <v>2026</v>
      </c>
      <c r="Y33" s="52">
        <v>2027</v>
      </c>
      <c r="Z33" s="52">
        <v>2028</v>
      </c>
      <c r="AA33" s="52">
        <v>2029</v>
      </c>
      <c r="AB33" s="52">
        <v>2030</v>
      </c>
      <c r="AC33" s="52">
        <v>2031</v>
      </c>
      <c r="AD33" s="52">
        <v>2032</v>
      </c>
      <c r="AE33" s="52">
        <v>2033</v>
      </c>
      <c r="AF33" s="53">
        <v>2034</v>
      </c>
      <c r="AG33" s="53">
        <v>2035</v>
      </c>
      <c r="AH33" s="53">
        <v>2036</v>
      </c>
      <c r="AI33" s="53">
        <v>2037</v>
      </c>
      <c r="AJ33" s="53">
        <v>2038</v>
      </c>
      <c r="AK33" s="53">
        <v>2039</v>
      </c>
      <c r="AL33" s="53">
        <v>2040</v>
      </c>
      <c r="AM33" s="53">
        <v>2041</v>
      </c>
      <c r="AN33" s="53">
        <v>2042</v>
      </c>
      <c r="AO33" s="53">
        <v>2043</v>
      </c>
      <c r="AP33" s="53">
        <v>2044</v>
      </c>
      <c r="AQ33" s="53">
        <v>2045</v>
      </c>
      <c r="AR33" s="53">
        <v>2046</v>
      </c>
      <c r="AS33" s="53">
        <v>2047</v>
      </c>
      <c r="AT33" s="53">
        <v>2048</v>
      </c>
      <c r="AU33" s="53">
        <v>2049</v>
      </c>
      <c r="AV33" s="53">
        <v>2050</v>
      </c>
    </row>
    <row r="34" spans="12:48">
      <c r="L34" s="4" t="s">
        <v>394</v>
      </c>
      <c r="M34" s="54"/>
      <c r="N34" s="272">
        <v>29.122</v>
      </c>
      <c r="O34" s="272">
        <v>28.992000000000001</v>
      </c>
      <c r="P34" s="272">
        <v>27.506</v>
      </c>
      <c r="Q34" s="272">
        <v>26.504999999999999</v>
      </c>
      <c r="R34" s="272">
        <v>26.068000000000001</v>
      </c>
      <c r="S34" s="272">
        <v>24.731000000000002</v>
      </c>
      <c r="T34" s="272">
        <v>23.181000000000001</v>
      </c>
      <c r="U34" s="272">
        <v>22.849</v>
      </c>
      <c r="V34" s="272">
        <v>23.033999999999999</v>
      </c>
      <c r="W34" s="272">
        <v>22.853000000000002</v>
      </c>
      <c r="X34" s="272">
        <v>22.286999999999999</v>
      </c>
      <c r="Y34" s="272">
        <v>20.440999999999999</v>
      </c>
      <c r="Z34" s="272">
        <v>19.701000000000001</v>
      </c>
      <c r="AA34" s="272">
        <v>19.486999999999998</v>
      </c>
      <c r="AB34" s="272">
        <v>18.501000000000001</v>
      </c>
      <c r="AC34" s="272">
        <v>17.581</v>
      </c>
      <c r="AD34" s="272">
        <v>15.826000000000001</v>
      </c>
      <c r="AE34" s="272">
        <v>12.973000000000001</v>
      </c>
      <c r="AF34" s="272">
        <v>12.973000000000001</v>
      </c>
      <c r="AG34" s="272">
        <v>11.515000000000001</v>
      </c>
      <c r="AH34" s="272">
        <v>11.515000000000001</v>
      </c>
      <c r="AI34" s="272">
        <v>11.515000000000001</v>
      </c>
      <c r="AJ34" s="272">
        <v>11.488</v>
      </c>
      <c r="AK34" s="272">
        <v>10.193</v>
      </c>
      <c r="AL34" s="272">
        <v>10.193</v>
      </c>
      <c r="AM34" s="272">
        <v>10.323</v>
      </c>
      <c r="AN34" s="272">
        <v>10</v>
      </c>
      <c r="AO34" s="272">
        <v>9.5</v>
      </c>
      <c r="AP34" s="272">
        <v>9</v>
      </c>
      <c r="AQ34" s="272">
        <v>8.5</v>
      </c>
      <c r="AR34" s="272">
        <v>8</v>
      </c>
      <c r="AS34" s="272">
        <v>7.5</v>
      </c>
      <c r="AT34" s="272">
        <v>7</v>
      </c>
      <c r="AU34" s="272">
        <v>6.5</v>
      </c>
      <c r="AV34" s="272">
        <v>6</v>
      </c>
    </row>
    <row r="35" spans="12:48">
      <c r="L35" s="4" t="s">
        <v>393</v>
      </c>
      <c r="M35" s="10"/>
      <c r="N35" s="10">
        <v>122.1</v>
      </c>
      <c r="O35" s="10">
        <v>123.018443297</v>
      </c>
      <c r="P35" s="10">
        <v>98.051776915200008</v>
      </c>
      <c r="Q35" s="10">
        <v>88.336988973320018</v>
      </c>
      <c r="R35" s="10">
        <v>85.244453629399956</v>
      </c>
      <c r="S35" s="10">
        <v>84.611016653400029</v>
      </c>
      <c r="T35" s="10">
        <v>73.835995567099957</v>
      </c>
      <c r="U35" s="10">
        <v>65.496425899000016</v>
      </c>
      <c r="V35" s="10">
        <v>68.01796924314003</v>
      </c>
      <c r="W35" s="10">
        <v>66.184434657599994</v>
      </c>
      <c r="X35" s="10">
        <v>67.140206584000012</v>
      </c>
      <c r="Y35" s="10">
        <v>58.159062507499989</v>
      </c>
      <c r="Z35" s="10">
        <v>57.454424954689998</v>
      </c>
      <c r="AA35" s="10">
        <v>63.54935567399999</v>
      </c>
      <c r="AB35" s="10">
        <v>61.097734869999989</v>
      </c>
      <c r="AC35" s="10">
        <v>50.473842267099997</v>
      </c>
      <c r="AD35" s="10">
        <v>43.238812932299979</v>
      </c>
      <c r="AE35" s="10">
        <v>30.902475679999991</v>
      </c>
      <c r="AF35" s="10">
        <v>28.791212815800005</v>
      </c>
      <c r="AG35" s="10">
        <v>19.341766063000001</v>
      </c>
      <c r="AH35" s="10">
        <v>17.991638258100004</v>
      </c>
      <c r="AI35" s="10">
        <v>16.551310694500003</v>
      </c>
      <c r="AJ35" s="10">
        <v>18.756123662910003</v>
      </c>
      <c r="AK35" s="10">
        <v>17.19102121500001</v>
      </c>
      <c r="AL35" s="10">
        <v>16.641978804000001</v>
      </c>
      <c r="AM35" s="10">
        <v>16.333933677200005</v>
      </c>
      <c r="AN35" s="10">
        <v>14.571694107999994</v>
      </c>
      <c r="AO35" s="10">
        <v>12.230880146999997</v>
      </c>
      <c r="AP35" s="10">
        <v>10.747530487999999</v>
      </c>
      <c r="AQ35" s="10">
        <v>8.8914221020000017</v>
      </c>
      <c r="AR35" s="10">
        <v>8.2249115979999985</v>
      </c>
      <c r="AS35" s="10">
        <v>6.6451704130999998</v>
      </c>
      <c r="AT35" s="10">
        <v>5.4748258123000006</v>
      </c>
      <c r="AU35" s="10">
        <v>4.516412127499998</v>
      </c>
      <c r="AV35" s="10">
        <v>3.3250248647000009</v>
      </c>
    </row>
    <row r="59" spans="3:48">
      <c r="C59" s="6" t="s">
        <v>81</v>
      </c>
    </row>
    <row r="60" spans="3:48">
      <c r="L60" s="6" t="s">
        <v>81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</row>
    <row r="61" spans="3:48">
      <c r="L61" s="271" t="s">
        <v>391</v>
      </c>
      <c r="M61" s="5" t="s">
        <v>365</v>
      </c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</row>
    <row r="62" spans="3:48">
      <c r="L62" s="271" t="s">
        <v>392</v>
      </c>
      <c r="M62" s="2" t="s">
        <v>393</v>
      </c>
      <c r="N62" s="2"/>
      <c r="O62" s="2"/>
      <c r="P62" s="2"/>
      <c r="Q62" s="2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2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</row>
    <row r="63" spans="3:48">
      <c r="L63" s="16" t="s">
        <v>36</v>
      </c>
      <c r="M63" s="52">
        <v>2015</v>
      </c>
      <c r="N63" s="52">
        <v>2016</v>
      </c>
      <c r="O63" s="52">
        <v>2017</v>
      </c>
      <c r="P63" s="52">
        <v>2018</v>
      </c>
      <c r="Q63" s="52">
        <v>2019</v>
      </c>
      <c r="R63" s="52">
        <v>2020</v>
      </c>
      <c r="S63" s="52">
        <v>2021</v>
      </c>
      <c r="T63" s="52">
        <v>2022</v>
      </c>
      <c r="U63" s="52">
        <v>2023</v>
      </c>
      <c r="V63" s="52">
        <v>2024</v>
      </c>
      <c r="W63" s="52">
        <v>2025</v>
      </c>
      <c r="X63" s="52">
        <v>2026</v>
      </c>
      <c r="Y63" s="52">
        <v>2027</v>
      </c>
      <c r="Z63" s="52">
        <v>2028</v>
      </c>
      <c r="AA63" s="52">
        <v>2029</v>
      </c>
      <c r="AB63" s="52">
        <v>2030</v>
      </c>
      <c r="AC63" s="52">
        <v>2031</v>
      </c>
      <c r="AD63" s="52">
        <v>2032</v>
      </c>
      <c r="AE63" s="52">
        <v>2033</v>
      </c>
      <c r="AF63" s="53">
        <v>2034</v>
      </c>
      <c r="AG63" s="53">
        <v>2035</v>
      </c>
      <c r="AH63" s="53">
        <v>2036</v>
      </c>
      <c r="AI63" s="53">
        <v>2037</v>
      </c>
      <c r="AJ63" s="53">
        <v>2038</v>
      </c>
      <c r="AK63" s="53">
        <v>2039</v>
      </c>
      <c r="AL63" s="53">
        <v>2040</v>
      </c>
      <c r="AM63" s="53">
        <v>2041</v>
      </c>
      <c r="AN63" s="53">
        <v>2042</v>
      </c>
      <c r="AO63" s="53">
        <v>2043</v>
      </c>
      <c r="AP63" s="53">
        <v>2044</v>
      </c>
      <c r="AQ63" s="53">
        <v>2045</v>
      </c>
      <c r="AR63" s="53">
        <v>2046</v>
      </c>
      <c r="AS63" s="53">
        <v>2047</v>
      </c>
      <c r="AT63" s="53">
        <v>2048</v>
      </c>
      <c r="AU63" s="53">
        <v>2049</v>
      </c>
      <c r="AV63" s="53">
        <v>2050</v>
      </c>
    </row>
    <row r="64" spans="3:48">
      <c r="L64" s="4" t="s">
        <v>394</v>
      </c>
      <c r="M64" s="54"/>
      <c r="N64" s="272">
        <v>29.122</v>
      </c>
      <c r="O64" s="272">
        <v>28.992000000000001</v>
      </c>
      <c r="P64" s="272">
        <v>27.206</v>
      </c>
      <c r="Q64" s="272">
        <v>27.206</v>
      </c>
      <c r="R64" s="272">
        <v>28.169</v>
      </c>
      <c r="S64" s="272">
        <v>28.795999999999999</v>
      </c>
      <c r="T64" s="272">
        <v>29.452999999999999</v>
      </c>
      <c r="U64" s="272">
        <v>30.341000000000001</v>
      </c>
      <c r="V64" s="272">
        <v>31.452999999999999</v>
      </c>
      <c r="W64" s="272">
        <v>32.935000000000002</v>
      </c>
      <c r="X64" s="272">
        <v>33.686</v>
      </c>
      <c r="Y64" s="272">
        <v>36.046999999999997</v>
      </c>
      <c r="Z64" s="272">
        <v>36.326999999999998</v>
      </c>
      <c r="AA64" s="272">
        <v>37.332000000000001</v>
      </c>
      <c r="AB64" s="272">
        <v>38.231000000000002</v>
      </c>
      <c r="AC64" s="272">
        <v>37.823</v>
      </c>
      <c r="AD64" s="272">
        <v>37.119</v>
      </c>
      <c r="AE64" s="272">
        <v>34.189</v>
      </c>
      <c r="AF64" s="272">
        <v>34.17</v>
      </c>
      <c r="AG64" s="272">
        <v>33.121000000000002</v>
      </c>
      <c r="AH64" s="272">
        <v>33.121000000000002</v>
      </c>
      <c r="AI64" s="272">
        <v>32.985999999999997</v>
      </c>
      <c r="AJ64" s="272">
        <v>32.106000000000002</v>
      </c>
      <c r="AK64" s="272">
        <v>31.686</v>
      </c>
      <c r="AL64" s="272">
        <v>31.686</v>
      </c>
      <c r="AM64" s="272">
        <v>31.8</v>
      </c>
      <c r="AN64" s="272">
        <v>31.8</v>
      </c>
      <c r="AO64" s="272">
        <v>31.8</v>
      </c>
      <c r="AP64" s="272">
        <v>31.8</v>
      </c>
      <c r="AQ64" s="272">
        <v>31.8</v>
      </c>
      <c r="AR64" s="272">
        <v>31.8</v>
      </c>
      <c r="AS64" s="272">
        <v>31.8</v>
      </c>
      <c r="AT64" s="272">
        <v>31.8</v>
      </c>
      <c r="AU64" s="272">
        <v>31.8</v>
      </c>
      <c r="AV64" s="272">
        <v>31.8</v>
      </c>
    </row>
    <row r="65" spans="12:48">
      <c r="L65" s="4" t="s">
        <v>393</v>
      </c>
      <c r="M65" s="10"/>
      <c r="N65" s="10">
        <v>122.1</v>
      </c>
      <c r="O65" s="10">
        <v>128.5059706351999</v>
      </c>
      <c r="P65" s="10">
        <v>105.50805110174991</v>
      </c>
      <c r="Q65" s="10">
        <v>91.653299597819952</v>
      </c>
      <c r="R65" s="10">
        <v>85.028989867620027</v>
      </c>
      <c r="S65" s="10">
        <v>102.20755967548992</v>
      </c>
      <c r="T65" s="10">
        <v>107.02590821945992</v>
      </c>
      <c r="U65" s="10">
        <v>112.92212759835991</v>
      </c>
      <c r="V65" s="10">
        <v>118.09579796579997</v>
      </c>
      <c r="W65" s="10">
        <v>127.26400857279981</v>
      </c>
      <c r="X65" s="10">
        <v>131.50641635538997</v>
      </c>
      <c r="Y65" s="10">
        <v>140.5460481960101</v>
      </c>
      <c r="Z65" s="10">
        <v>143.06981739435997</v>
      </c>
      <c r="AA65" s="10">
        <v>144.98064155298002</v>
      </c>
      <c r="AB65" s="10">
        <v>155.34926436165992</v>
      </c>
      <c r="AC65" s="10">
        <v>149.7954599397566</v>
      </c>
      <c r="AD65" s="10">
        <v>144.13604111670008</v>
      </c>
      <c r="AE65" s="10">
        <v>131.04418000799998</v>
      </c>
      <c r="AF65" s="10">
        <v>130.60845188529996</v>
      </c>
      <c r="AG65" s="10">
        <v>119.70614849340005</v>
      </c>
      <c r="AH65" s="10">
        <v>117.26437954632991</v>
      </c>
      <c r="AI65" s="10">
        <v>117.78371438333996</v>
      </c>
      <c r="AJ65" s="10">
        <v>117.71348030540004</v>
      </c>
      <c r="AK65" s="10">
        <v>116.28078281096994</v>
      </c>
      <c r="AL65" s="10">
        <v>116.82192079099997</v>
      </c>
      <c r="AM65" s="10">
        <v>111.35011775830496</v>
      </c>
      <c r="AN65" s="10">
        <v>113.44825053162997</v>
      </c>
      <c r="AO65" s="10">
        <v>115.47077764316001</v>
      </c>
      <c r="AP65" s="10">
        <v>113.66598066425102</v>
      </c>
      <c r="AQ65" s="10">
        <v>115.10162957256993</v>
      </c>
      <c r="AR65" s="10">
        <v>116.37873041970008</v>
      </c>
      <c r="AS65" s="10">
        <v>117.57778350279993</v>
      </c>
      <c r="AT65" s="10">
        <v>118.93304562549994</v>
      </c>
      <c r="AU65" s="10">
        <v>117.24314994940002</v>
      </c>
      <c r="AV65" s="10">
        <v>118.78717398000002</v>
      </c>
    </row>
    <row r="90" spans="3:48">
      <c r="C90" s="6" t="s">
        <v>32</v>
      </c>
      <c r="L90" s="6" t="s">
        <v>32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</row>
    <row r="91" spans="3:48">
      <c r="L91" s="271" t="s">
        <v>391</v>
      </c>
      <c r="M91" s="5" t="s">
        <v>365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</row>
    <row r="92" spans="3:48">
      <c r="L92" s="271" t="s">
        <v>392</v>
      </c>
      <c r="M92" s="2" t="s">
        <v>393</v>
      </c>
      <c r="N92" s="2"/>
      <c r="O92" s="2"/>
      <c r="P92" s="2"/>
      <c r="Q92" s="2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2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</row>
    <row r="93" spans="3:48">
      <c r="L93" s="16" t="s">
        <v>36</v>
      </c>
      <c r="M93" s="52">
        <v>2015</v>
      </c>
      <c r="N93" s="52">
        <v>2016</v>
      </c>
      <c r="O93" s="52">
        <v>2017</v>
      </c>
      <c r="P93" s="52">
        <v>2018</v>
      </c>
      <c r="Q93" s="52">
        <v>2019</v>
      </c>
      <c r="R93" s="52">
        <v>2020</v>
      </c>
      <c r="S93" s="52">
        <v>2021</v>
      </c>
      <c r="T93" s="52">
        <v>2022</v>
      </c>
      <c r="U93" s="52">
        <v>2023</v>
      </c>
      <c r="V93" s="52">
        <v>2024</v>
      </c>
      <c r="W93" s="52">
        <v>2025</v>
      </c>
      <c r="X93" s="52">
        <v>2026</v>
      </c>
      <c r="Y93" s="52">
        <v>2027</v>
      </c>
      <c r="Z93" s="52">
        <v>2028</v>
      </c>
      <c r="AA93" s="52">
        <v>2029</v>
      </c>
      <c r="AB93" s="52">
        <v>2030</v>
      </c>
      <c r="AC93" s="52">
        <v>2031</v>
      </c>
      <c r="AD93" s="52">
        <v>2032</v>
      </c>
      <c r="AE93" s="52">
        <v>2033</v>
      </c>
      <c r="AF93" s="53">
        <v>2034</v>
      </c>
      <c r="AG93" s="53">
        <v>2035</v>
      </c>
      <c r="AH93" s="53">
        <v>2036</v>
      </c>
      <c r="AI93" s="53">
        <v>2037</v>
      </c>
      <c r="AJ93" s="53">
        <v>2038</v>
      </c>
      <c r="AK93" s="53">
        <v>2039</v>
      </c>
      <c r="AL93" s="53">
        <v>2040</v>
      </c>
      <c r="AM93" s="53">
        <v>2041</v>
      </c>
      <c r="AN93" s="53">
        <v>2042</v>
      </c>
      <c r="AO93" s="53">
        <v>2043</v>
      </c>
      <c r="AP93" s="53">
        <v>2044</v>
      </c>
      <c r="AQ93" s="53">
        <v>2045</v>
      </c>
      <c r="AR93" s="53">
        <v>2046</v>
      </c>
      <c r="AS93" s="53">
        <v>2047</v>
      </c>
      <c r="AT93" s="53">
        <v>2048</v>
      </c>
      <c r="AU93" s="53">
        <v>2049</v>
      </c>
      <c r="AV93" s="53">
        <v>2050</v>
      </c>
    </row>
    <row r="94" spans="3:48">
      <c r="L94" s="4" t="s">
        <v>394</v>
      </c>
      <c r="M94" s="54"/>
      <c r="N94" s="272">
        <v>29.122</v>
      </c>
      <c r="O94" s="272">
        <v>28.992000000000001</v>
      </c>
      <c r="P94" s="272">
        <v>27.140999999999998</v>
      </c>
      <c r="Q94" s="272">
        <v>26.905999999999999</v>
      </c>
      <c r="R94" s="272">
        <v>25.587</v>
      </c>
      <c r="S94" s="272">
        <v>23.74</v>
      </c>
      <c r="T94" s="272">
        <v>21.565000000000001</v>
      </c>
      <c r="U94" s="272">
        <v>22.465</v>
      </c>
      <c r="V94" s="272">
        <v>26.677</v>
      </c>
      <c r="W94" s="272">
        <v>28.027999999999999</v>
      </c>
      <c r="X94" s="272">
        <v>26.622</v>
      </c>
      <c r="Y94" s="272">
        <v>25.597999999999999</v>
      </c>
      <c r="Z94" s="272">
        <v>24.388000000000002</v>
      </c>
      <c r="AA94" s="272">
        <v>22.29</v>
      </c>
      <c r="AB94" s="272">
        <v>22.195</v>
      </c>
      <c r="AC94" s="272">
        <v>20.384</v>
      </c>
      <c r="AD94" s="272">
        <v>17.923999999999999</v>
      </c>
      <c r="AE94" s="272">
        <v>15.127000000000001</v>
      </c>
      <c r="AF94" s="272">
        <v>14.276999999999999</v>
      </c>
      <c r="AG94" s="272">
        <v>14.276999999999999</v>
      </c>
      <c r="AH94" s="272">
        <v>14.576000000000001</v>
      </c>
      <c r="AI94" s="272">
        <v>14.09</v>
      </c>
      <c r="AJ94" s="272">
        <v>13.118</v>
      </c>
      <c r="AK94" s="272">
        <v>13.118</v>
      </c>
      <c r="AL94" s="272">
        <v>13.118</v>
      </c>
      <c r="AM94" s="272">
        <v>13.118</v>
      </c>
      <c r="AN94" s="272">
        <v>13</v>
      </c>
      <c r="AO94" s="272">
        <v>12.9</v>
      </c>
      <c r="AP94" s="272">
        <v>12.8</v>
      </c>
      <c r="AQ94" s="272">
        <v>12.7</v>
      </c>
      <c r="AR94" s="272">
        <v>12.6</v>
      </c>
      <c r="AS94" s="272">
        <v>12.5</v>
      </c>
      <c r="AT94" s="272">
        <v>12.4</v>
      </c>
      <c r="AU94" s="272">
        <v>12.3</v>
      </c>
      <c r="AV94" s="272">
        <v>12.3</v>
      </c>
    </row>
    <row r="95" spans="3:48">
      <c r="L95" s="4" t="s">
        <v>393</v>
      </c>
      <c r="M95" s="10"/>
      <c r="N95" s="10">
        <v>122.1</v>
      </c>
      <c r="O95" s="10">
        <v>130.04949380689993</v>
      </c>
      <c r="P95" s="10">
        <v>117.83374212057997</v>
      </c>
      <c r="Q95" s="10">
        <v>104.51210110395</v>
      </c>
      <c r="R95" s="10">
        <v>98.340246903660045</v>
      </c>
      <c r="S95" s="10">
        <v>88.386633846559945</v>
      </c>
      <c r="T95" s="10">
        <v>77.432903973739982</v>
      </c>
      <c r="U95" s="10">
        <v>77.512878231799945</v>
      </c>
      <c r="V95" s="10">
        <v>97.403045586160104</v>
      </c>
      <c r="W95" s="10">
        <v>114.74978127677997</v>
      </c>
      <c r="X95" s="10">
        <v>110.01804521410008</v>
      </c>
      <c r="Y95" s="10">
        <v>109.58276537939999</v>
      </c>
      <c r="Z95" s="10">
        <v>107.83922490228997</v>
      </c>
      <c r="AA95" s="10">
        <v>102.81954562459995</v>
      </c>
      <c r="AB95" s="10">
        <v>105.36560864219992</v>
      </c>
      <c r="AC95" s="10">
        <v>94.893454143999932</v>
      </c>
      <c r="AD95" s="10">
        <v>76.811159569739971</v>
      </c>
      <c r="AE95" s="10">
        <v>59.858429185239999</v>
      </c>
      <c r="AF95" s="10">
        <v>51.378077954039973</v>
      </c>
      <c r="AG95" s="10">
        <v>51.81919646770001</v>
      </c>
      <c r="AH95" s="10">
        <v>42.000614250266011</v>
      </c>
      <c r="AI95" s="10">
        <v>38.777552679900005</v>
      </c>
      <c r="AJ95" s="10">
        <v>31.516312766099997</v>
      </c>
      <c r="AK95" s="10">
        <v>27.715594861199989</v>
      </c>
      <c r="AL95" s="10">
        <v>23.729990821980007</v>
      </c>
      <c r="AM95" s="10">
        <v>24.295563618999999</v>
      </c>
      <c r="AN95" s="10">
        <v>24.509949127000006</v>
      </c>
      <c r="AO95" s="10">
        <v>22.582821561999999</v>
      </c>
      <c r="AP95" s="10">
        <v>22.77044343459999</v>
      </c>
      <c r="AQ95" s="10">
        <v>23.727850606899981</v>
      </c>
      <c r="AR95" s="10">
        <v>24.415096696400006</v>
      </c>
      <c r="AS95" s="10">
        <v>22.43414489300001</v>
      </c>
      <c r="AT95" s="10">
        <v>20.838957385000004</v>
      </c>
      <c r="AU95" s="10">
        <v>19.868395340000003</v>
      </c>
      <c r="AV95" s="10">
        <v>18.095888821199992</v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V33"/>
  <sheetViews>
    <sheetView showGridLines="0" zoomScale="70" zoomScaleNormal="70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18.5" style="5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48" ht="25.5">
      <c r="A1" s="637" t="s">
        <v>373</v>
      </c>
      <c r="C1" s="63"/>
      <c r="D1" s="63"/>
      <c r="E1" s="63"/>
      <c r="F1" s="63"/>
      <c r="G1" s="63"/>
      <c r="H1" s="63"/>
      <c r="I1" s="63"/>
    </row>
    <row r="2" spans="1:48">
      <c r="K2" s="544"/>
      <c r="L2" s="544" t="s">
        <v>374</v>
      </c>
    </row>
    <row r="3" spans="1:48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544"/>
      <c r="L3" s="68" t="s">
        <v>82</v>
      </c>
      <c r="M3" s="2" t="s">
        <v>375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48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544"/>
      <c r="L4" s="4" t="s">
        <v>36</v>
      </c>
      <c r="M4" s="4">
        <v>2015</v>
      </c>
      <c r="N4" s="55">
        <v>42370</v>
      </c>
      <c r="O4" s="55">
        <v>42736</v>
      </c>
      <c r="P4" s="55">
        <v>43101</v>
      </c>
      <c r="Q4" s="55">
        <v>43466</v>
      </c>
      <c r="R4" s="55">
        <v>43831</v>
      </c>
      <c r="S4" s="55">
        <v>44197</v>
      </c>
      <c r="T4" s="55">
        <v>44562</v>
      </c>
      <c r="U4" s="55">
        <v>44927</v>
      </c>
      <c r="V4" s="55">
        <v>45292</v>
      </c>
      <c r="W4" s="55">
        <v>45658</v>
      </c>
      <c r="X4" s="55">
        <v>46023</v>
      </c>
      <c r="Y4" s="55">
        <v>46388</v>
      </c>
      <c r="Z4" s="55">
        <v>46753</v>
      </c>
      <c r="AA4" s="55">
        <v>47119</v>
      </c>
      <c r="AB4" s="55">
        <v>47484</v>
      </c>
      <c r="AC4" s="55">
        <v>47849</v>
      </c>
      <c r="AD4" s="55">
        <v>48214</v>
      </c>
      <c r="AE4" s="55">
        <v>48580</v>
      </c>
      <c r="AF4" s="55">
        <v>48945</v>
      </c>
      <c r="AG4" s="55">
        <v>49310</v>
      </c>
      <c r="AH4" s="55">
        <v>49675</v>
      </c>
      <c r="AI4" s="55">
        <v>50041</v>
      </c>
      <c r="AJ4" s="55">
        <v>50406</v>
      </c>
      <c r="AK4" s="55">
        <v>50771</v>
      </c>
      <c r="AL4" s="55">
        <v>51136</v>
      </c>
      <c r="AM4" s="55">
        <v>51502</v>
      </c>
      <c r="AN4" s="55">
        <v>51867</v>
      </c>
      <c r="AO4" s="55">
        <v>52232</v>
      </c>
      <c r="AP4" s="55">
        <v>52597</v>
      </c>
      <c r="AQ4" s="55">
        <v>52963</v>
      </c>
      <c r="AR4" s="55">
        <v>53328</v>
      </c>
      <c r="AS4" s="55">
        <v>53693</v>
      </c>
      <c r="AT4" s="55">
        <v>54058</v>
      </c>
      <c r="AU4" s="55">
        <v>54424</v>
      </c>
      <c r="AV4" s="55">
        <v>54789</v>
      </c>
    </row>
    <row r="5" spans="1:48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35</v>
      </c>
      <c r="M5" s="4"/>
      <c r="N5" s="12">
        <v>14.9743125</v>
      </c>
      <c r="O5" s="69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</row>
    <row r="6" spans="1:48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80</v>
      </c>
      <c r="M6" s="4"/>
      <c r="N6" s="18"/>
      <c r="O6" s="133">
        <v>26.307289000000001</v>
      </c>
      <c r="P6" s="133">
        <v>27.436996139999998</v>
      </c>
      <c r="Q6" s="133">
        <v>36.531804440000002</v>
      </c>
      <c r="R6" s="133">
        <v>35.038398160000007</v>
      </c>
      <c r="S6" s="133">
        <v>50.538715799999991</v>
      </c>
      <c r="T6" s="133">
        <v>62.407288600000008</v>
      </c>
      <c r="U6" s="133">
        <v>74.515221999999994</v>
      </c>
      <c r="V6" s="133">
        <v>74.336987600000015</v>
      </c>
      <c r="W6" s="133">
        <v>72.984917199999984</v>
      </c>
      <c r="X6" s="133">
        <v>65.451549999999997</v>
      </c>
      <c r="Y6" s="133">
        <v>53.164222000000002</v>
      </c>
      <c r="Z6" s="133">
        <v>38.090965999999995</v>
      </c>
      <c r="AA6" s="133">
        <v>29.466850000000015</v>
      </c>
      <c r="AB6" s="133">
        <v>19.08509200000001</v>
      </c>
      <c r="AC6" s="133">
        <v>14.80303</v>
      </c>
      <c r="AD6" s="133">
        <v>-3.3034060000000025</v>
      </c>
      <c r="AE6" s="133">
        <v>-12.821263999999992</v>
      </c>
      <c r="AF6" s="133">
        <v>-25.819442000000002</v>
      </c>
      <c r="AG6" s="133">
        <v>-26.869513999999988</v>
      </c>
      <c r="AH6" s="133">
        <v>-27.683940000000007</v>
      </c>
      <c r="AI6" s="133">
        <v>-26.215361999999992</v>
      </c>
      <c r="AJ6" s="133">
        <v>-25.90059200000001</v>
      </c>
      <c r="AK6" s="133">
        <v>-22.11968199999999</v>
      </c>
      <c r="AL6" s="133">
        <v>-21.901975999999991</v>
      </c>
      <c r="AM6" s="133">
        <v>-21.901975999999991</v>
      </c>
      <c r="AN6" s="133">
        <v>-21.901975999999991</v>
      </c>
      <c r="AO6" s="133">
        <v>-21.901975999999991</v>
      </c>
      <c r="AP6" s="133">
        <v>-21.901975999999991</v>
      </c>
      <c r="AQ6" s="133">
        <v>-21.901975999999991</v>
      </c>
      <c r="AR6" s="133">
        <v>-21.901975999999991</v>
      </c>
      <c r="AS6" s="133">
        <v>-21.901975999999991</v>
      </c>
      <c r="AT6" s="133">
        <v>-21.901975999999991</v>
      </c>
      <c r="AU6" s="133">
        <v>-21.901975999999991</v>
      </c>
      <c r="AV6" s="133">
        <v>-21.901975999999991</v>
      </c>
    </row>
    <row r="7" spans="1:48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31</v>
      </c>
      <c r="M7" s="4"/>
      <c r="N7" s="18"/>
      <c r="O7" s="133">
        <v>19.578183799999998</v>
      </c>
      <c r="P7" s="133">
        <v>17.913150199999997</v>
      </c>
      <c r="Q7" s="133">
        <v>18.377115400000001</v>
      </c>
      <c r="R7" s="133">
        <v>24.182615400000003</v>
      </c>
      <c r="S7" s="133">
        <v>30.665364199999999</v>
      </c>
      <c r="T7" s="133">
        <v>41.886723200000006</v>
      </c>
      <c r="U7" s="133">
        <v>49.5202296</v>
      </c>
      <c r="V7" s="133">
        <v>55.052358600000005</v>
      </c>
      <c r="W7" s="133">
        <v>48.590343000000004</v>
      </c>
      <c r="X7" s="133">
        <v>48.684699999999992</v>
      </c>
      <c r="Y7" s="133">
        <v>51.516844000000006</v>
      </c>
      <c r="Z7" s="133">
        <v>54.407767999999997</v>
      </c>
      <c r="AA7" s="133">
        <v>49.167671999999996</v>
      </c>
      <c r="AB7" s="133">
        <v>43.325751999999994</v>
      </c>
      <c r="AC7" s="133">
        <v>40.995585999999989</v>
      </c>
      <c r="AD7" s="133">
        <v>43.517273999999993</v>
      </c>
      <c r="AE7" s="133">
        <v>41.400345999999999</v>
      </c>
      <c r="AF7" s="133">
        <v>36.832826000000004</v>
      </c>
      <c r="AG7" s="133">
        <v>35.56819999999999</v>
      </c>
      <c r="AH7" s="133">
        <v>31.294327999999997</v>
      </c>
      <c r="AI7" s="133">
        <v>34.080825999999988</v>
      </c>
      <c r="AJ7" s="133">
        <v>30.204093999999998</v>
      </c>
      <c r="AK7" s="133">
        <v>33.926180000000009</v>
      </c>
      <c r="AL7" s="133">
        <v>35.352431999999993</v>
      </c>
      <c r="AM7" s="133">
        <v>35.352431999999993</v>
      </c>
      <c r="AN7" s="133">
        <v>35.352431999999993</v>
      </c>
      <c r="AO7" s="133">
        <v>35.352431999999993</v>
      </c>
      <c r="AP7" s="133">
        <v>35.352431999999993</v>
      </c>
      <c r="AQ7" s="133">
        <v>35.352431999999993</v>
      </c>
      <c r="AR7" s="133">
        <v>35.352431999999993</v>
      </c>
      <c r="AS7" s="133">
        <v>35.352431999999993</v>
      </c>
      <c r="AT7" s="133">
        <v>35.352431999999993</v>
      </c>
      <c r="AU7" s="133">
        <v>35.352431999999993</v>
      </c>
      <c r="AV7" s="133">
        <v>35.352431999999993</v>
      </c>
    </row>
    <row r="8" spans="1:48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81</v>
      </c>
      <c r="M8" s="4"/>
      <c r="N8" s="18"/>
      <c r="O8" s="133">
        <v>26.303085199999998</v>
      </c>
      <c r="P8" s="133">
        <v>26.954620440000003</v>
      </c>
      <c r="Q8" s="133">
        <v>25.707798</v>
      </c>
      <c r="R8" s="133">
        <v>21.7635094</v>
      </c>
      <c r="S8" s="133">
        <v>17.437544000000003</v>
      </c>
      <c r="T8" s="133">
        <v>23.768404200000003</v>
      </c>
      <c r="U8" s="133">
        <v>20.415861799999998</v>
      </c>
      <c r="V8" s="133">
        <v>30.713842400000001</v>
      </c>
      <c r="W8" s="133">
        <v>25.583450599999992</v>
      </c>
      <c r="X8" s="133">
        <v>14.319809999999997</v>
      </c>
      <c r="Y8" s="133">
        <v>15.172710000000002</v>
      </c>
      <c r="Z8" s="133">
        <v>20.650122</v>
      </c>
      <c r="AA8" s="133">
        <v>17.80229400000001</v>
      </c>
      <c r="AB8" s="133">
        <v>20.198694</v>
      </c>
      <c r="AC8" s="133">
        <v>24.943627999999997</v>
      </c>
      <c r="AD8" s="133">
        <v>29.047593999999997</v>
      </c>
      <c r="AE8" s="133">
        <v>31.834182199999994</v>
      </c>
      <c r="AF8" s="133">
        <v>32.742275999999997</v>
      </c>
      <c r="AG8" s="133">
        <v>31.818997199999998</v>
      </c>
      <c r="AH8" s="133">
        <v>35.859542400000002</v>
      </c>
      <c r="AI8" s="133">
        <v>39.454258199999998</v>
      </c>
      <c r="AJ8" s="133">
        <v>41.786346600000002</v>
      </c>
      <c r="AK8" s="133">
        <v>45.860562999999999</v>
      </c>
      <c r="AL8" s="133">
        <v>47.255225799999991</v>
      </c>
      <c r="AM8" s="133">
        <v>47.255225799999991</v>
      </c>
      <c r="AN8" s="133">
        <v>47.255225799999991</v>
      </c>
      <c r="AO8" s="133">
        <v>47.255225799999991</v>
      </c>
      <c r="AP8" s="133">
        <v>47.255225799999991</v>
      </c>
      <c r="AQ8" s="133">
        <v>47.255225799999991</v>
      </c>
      <c r="AR8" s="133">
        <v>47.255225799999991</v>
      </c>
      <c r="AS8" s="133">
        <v>47.255225799999991</v>
      </c>
      <c r="AT8" s="133">
        <v>47.255225799999991</v>
      </c>
      <c r="AU8" s="133">
        <v>47.255225799999991</v>
      </c>
      <c r="AV8" s="133">
        <v>47.255225799999991</v>
      </c>
    </row>
    <row r="9" spans="1:48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 t="s">
        <v>32</v>
      </c>
      <c r="M9" s="4"/>
      <c r="N9" s="18"/>
      <c r="O9" s="133">
        <v>25.957039000000005</v>
      </c>
      <c r="P9" s="133">
        <v>26.736763719999999</v>
      </c>
      <c r="Q9" s="133">
        <v>35.183128859999997</v>
      </c>
      <c r="R9" s="133">
        <v>33.923811800000003</v>
      </c>
      <c r="S9" s="133">
        <v>38.288099799999998</v>
      </c>
      <c r="T9" s="133">
        <v>49.458441599999993</v>
      </c>
      <c r="U9" s="133">
        <v>45.4898028</v>
      </c>
      <c r="V9" s="133">
        <v>32.151955999999998</v>
      </c>
      <c r="W9" s="133">
        <v>7.4981580000000037</v>
      </c>
      <c r="X9" s="133">
        <v>2.3536920000000023</v>
      </c>
      <c r="Y9" s="133">
        <v>-2.4634480000000032</v>
      </c>
      <c r="Z9" s="133">
        <v>2.510947999999992</v>
      </c>
      <c r="AA9" s="133">
        <v>-1.9421759999999963</v>
      </c>
      <c r="AB9" s="133">
        <v>-12.213428</v>
      </c>
      <c r="AC9" s="133">
        <v>-5.698997999999996</v>
      </c>
      <c r="AD9" s="133">
        <v>1.9762620000000126</v>
      </c>
      <c r="AE9" s="133">
        <v>10.578215999999998</v>
      </c>
      <c r="AF9" s="133">
        <v>16.602962000000002</v>
      </c>
      <c r="AG9" s="133">
        <v>18.920102000000004</v>
      </c>
      <c r="AH9" s="133">
        <v>24.552936000000003</v>
      </c>
      <c r="AI9" s="133">
        <v>31.069454000000004</v>
      </c>
      <c r="AJ9" s="133">
        <v>33.483149999999995</v>
      </c>
      <c r="AK9" s="133">
        <v>41.28400400000001</v>
      </c>
      <c r="AL9" s="133">
        <v>41.236905999999991</v>
      </c>
      <c r="AM9" s="133">
        <v>41.236905999999991</v>
      </c>
      <c r="AN9" s="133">
        <v>41.236905999999991</v>
      </c>
      <c r="AO9" s="133">
        <v>41.236905999999991</v>
      </c>
      <c r="AP9" s="133">
        <v>41.236905999999991</v>
      </c>
      <c r="AQ9" s="133">
        <v>41.236905999999991</v>
      </c>
      <c r="AR9" s="133">
        <v>41.236905999999991</v>
      </c>
      <c r="AS9" s="133">
        <v>41.236905999999991</v>
      </c>
      <c r="AT9" s="133">
        <v>41.236905999999991</v>
      </c>
      <c r="AU9" s="133">
        <v>41.236905999999991</v>
      </c>
      <c r="AV9" s="133">
        <v>41.236905999999991</v>
      </c>
    </row>
    <row r="14" spans="1:48">
      <c r="L14" s="544" t="s">
        <v>376</v>
      </c>
    </row>
    <row r="15" spans="1:48">
      <c r="L15" s="68" t="s">
        <v>82</v>
      </c>
      <c r="M15" s="2" t="s">
        <v>377</v>
      </c>
      <c r="N15" s="2"/>
      <c r="O15" s="2"/>
      <c r="P15" s="2"/>
      <c r="Q15" s="2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8">
      <c r="L16" s="4" t="s">
        <v>36</v>
      </c>
      <c r="M16" s="4">
        <v>2015</v>
      </c>
      <c r="N16" s="55">
        <v>42370</v>
      </c>
      <c r="O16" s="55">
        <v>42736</v>
      </c>
      <c r="P16" s="55">
        <v>43101</v>
      </c>
      <c r="Q16" s="55">
        <v>43466</v>
      </c>
      <c r="R16" s="55">
        <v>43831</v>
      </c>
      <c r="S16" s="55">
        <v>44197</v>
      </c>
      <c r="T16" s="55">
        <v>44562</v>
      </c>
      <c r="U16" s="55">
        <v>44927</v>
      </c>
      <c r="V16" s="55">
        <v>45292</v>
      </c>
      <c r="W16" s="55">
        <v>45658</v>
      </c>
      <c r="X16" s="55">
        <v>46023</v>
      </c>
      <c r="Y16" s="55">
        <v>46388</v>
      </c>
      <c r="Z16" s="55">
        <v>46753</v>
      </c>
      <c r="AA16" s="55">
        <v>47119</v>
      </c>
      <c r="AB16" s="55">
        <v>47484</v>
      </c>
      <c r="AC16" s="55">
        <v>47849</v>
      </c>
      <c r="AD16" s="55">
        <v>48214</v>
      </c>
      <c r="AE16" s="55">
        <v>48580</v>
      </c>
      <c r="AF16" s="55">
        <v>48945</v>
      </c>
      <c r="AG16" s="55">
        <v>49310</v>
      </c>
      <c r="AH16" s="55">
        <v>49675</v>
      </c>
      <c r="AI16" s="55">
        <v>50041</v>
      </c>
      <c r="AJ16" s="55">
        <v>50406</v>
      </c>
      <c r="AK16" s="55">
        <v>50771</v>
      </c>
      <c r="AL16" s="55">
        <v>51136</v>
      </c>
      <c r="AM16" s="55">
        <v>51502</v>
      </c>
      <c r="AN16" s="55">
        <v>51867</v>
      </c>
      <c r="AO16" s="55">
        <v>52232</v>
      </c>
      <c r="AP16" s="55">
        <v>52597</v>
      </c>
      <c r="AQ16" s="55">
        <v>52963</v>
      </c>
      <c r="AR16" s="55">
        <v>53328</v>
      </c>
      <c r="AS16" s="55">
        <v>53693</v>
      </c>
      <c r="AT16" s="55">
        <v>54058</v>
      </c>
      <c r="AU16" s="55">
        <v>54424</v>
      </c>
      <c r="AV16" s="55">
        <v>54789</v>
      </c>
    </row>
    <row r="17" spans="12:48">
      <c r="L17" s="4" t="s">
        <v>35</v>
      </c>
      <c r="M17" s="4"/>
      <c r="N17" s="12">
        <v>18.0199335</v>
      </c>
      <c r="O17" s="69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</row>
    <row r="18" spans="12:48">
      <c r="L18" s="4" t="s">
        <v>80</v>
      </c>
      <c r="M18" s="4"/>
      <c r="N18" s="18"/>
      <c r="O18" s="133">
        <v>27.780214000000001</v>
      </c>
      <c r="P18" s="133">
        <v>28.306405999999999</v>
      </c>
      <c r="Q18" s="133">
        <v>37.314554000000001</v>
      </c>
      <c r="R18" s="133">
        <v>36.159924000000004</v>
      </c>
      <c r="S18" s="133">
        <v>52.791369999999993</v>
      </c>
      <c r="T18" s="133">
        <v>66.309018000000009</v>
      </c>
      <c r="U18" s="133">
        <v>80.325233999999995</v>
      </c>
      <c r="V18" s="133">
        <v>80.941576000000012</v>
      </c>
      <c r="W18" s="133">
        <v>82.94071799999999</v>
      </c>
      <c r="X18" s="133">
        <v>82.221851999999998</v>
      </c>
      <c r="Y18" s="133">
        <v>75.103014000000002</v>
      </c>
      <c r="Z18" s="133">
        <v>67.283519999999996</v>
      </c>
      <c r="AA18" s="133">
        <v>63.086804000000008</v>
      </c>
      <c r="AB18" s="133">
        <v>57.28097600000001</v>
      </c>
      <c r="AC18" s="133">
        <v>55.233851999999999</v>
      </c>
      <c r="AD18" s="133">
        <v>46.147320000000001</v>
      </c>
      <c r="AE18" s="133">
        <v>41.263612000000002</v>
      </c>
      <c r="AF18" s="133">
        <v>35.162284</v>
      </c>
      <c r="AG18" s="133">
        <v>39.177669999999999</v>
      </c>
      <c r="AH18" s="133">
        <v>39.093885999999998</v>
      </c>
      <c r="AI18" s="133">
        <v>39.574536000000002</v>
      </c>
      <c r="AJ18" s="133">
        <v>39.924005999999999</v>
      </c>
      <c r="AK18" s="133">
        <v>41.288854000000001</v>
      </c>
      <c r="AL18" s="133">
        <v>41.290970000000002</v>
      </c>
      <c r="AM18" s="133">
        <v>41.290970000000002</v>
      </c>
      <c r="AN18" s="133">
        <v>41.290970000000002</v>
      </c>
      <c r="AO18" s="133">
        <v>41.290970000000002</v>
      </c>
      <c r="AP18" s="133">
        <v>41.290970000000002</v>
      </c>
      <c r="AQ18" s="133">
        <v>41.290970000000002</v>
      </c>
      <c r="AR18" s="133">
        <v>41.290970000000002</v>
      </c>
      <c r="AS18" s="133">
        <v>41.290970000000002</v>
      </c>
      <c r="AT18" s="133">
        <v>41.290970000000002</v>
      </c>
      <c r="AU18" s="133">
        <v>41.290970000000002</v>
      </c>
      <c r="AV18" s="133">
        <v>41.290970000000002</v>
      </c>
    </row>
    <row r="19" spans="12:48">
      <c r="L19" s="4" t="s">
        <v>31</v>
      </c>
      <c r="M19" s="4"/>
      <c r="N19" s="18"/>
      <c r="O19" s="133">
        <v>23.760945999999997</v>
      </c>
      <c r="P19" s="133">
        <v>23.253211999999998</v>
      </c>
      <c r="Q19" s="133">
        <v>23.653331999999999</v>
      </c>
      <c r="R19" s="133">
        <v>29.900162000000002</v>
      </c>
      <c r="S19" s="133">
        <v>36.511696000000001</v>
      </c>
      <c r="T19" s="133">
        <v>47.842170000000003</v>
      </c>
      <c r="U19" s="133">
        <v>56.721041999999997</v>
      </c>
      <c r="V19" s="133">
        <v>62.638696000000003</v>
      </c>
      <c r="W19" s="133">
        <v>57.508268000000001</v>
      </c>
      <c r="X19" s="133">
        <v>62.582467999999992</v>
      </c>
      <c r="Y19" s="133">
        <v>67.179990000000004</v>
      </c>
      <c r="Z19" s="133">
        <v>69.683987999999999</v>
      </c>
      <c r="AA19" s="133">
        <v>66.419713999999999</v>
      </c>
      <c r="AB19" s="133">
        <v>62.229182000000002</v>
      </c>
      <c r="AC19" s="133">
        <v>61.763439999999989</v>
      </c>
      <c r="AD19" s="133">
        <v>64.447621999999996</v>
      </c>
      <c r="AE19" s="133">
        <v>64.078407999999996</v>
      </c>
      <c r="AF19" s="133">
        <v>61.810162000000005</v>
      </c>
      <c r="AG19" s="133">
        <v>60.966111999999995</v>
      </c>
      <c r="AH19" s="133">
        <v>58.948037999999997</v>
      </c>
      <c r="AI19" s="133">
        <v>60.757941999999993</v>
      </c>
      <c r="AJ19" s="133">
        <v>58.937041999999998</v>
      </c>
      <c r="AK19" s="133">
        <v>61.277786000000006</v>
      </c>
      <c r="AL19" s="133">
        <v>62.197079999999993</v>
      </c>
      <c r="AM19" s="133">
        <v>62.197079999999993</v>
      </c>
      <c r="AN19" s="133">
        <v>62.197079999999993</v>
      </c>
      <c r="AO19" s="133">
        <v>62.197079999999993</v>
      </c>
      <c r="AP19" s="133">
        <v>62.197079999999993</v>
      </c>
      <c r="AQ19" s="133">
        <v>62.197079999999993</v>
      </c>
      <c r="AR19" s="133">
        <v>62.197079999999993</v>
      </c>
      <c r="AS19" s="133">
        <v>62.197079999999993</v>
      </c>
      <c r="AT19" s="133">
        <v>62.197079999999993</v>
      </c>
      <c r="AU19" s="133">
        <v>62.197079999999993</v>
      </c>
      <c r="AV19" s="133">
        <v>62.197079999999993</v>
      </c>
    </row>
    <row r="20" spans="12:48">
      <c r="L20" s="4" t="s">
        <v>81</v>
      </c>
      <c r="M20" s="4"/>
      <c r="N20" s="18"/>
      <c r="O20" s="133">
        <v>27.788333999999999</v>
      </c>
      <c r="P20" s="133">
        <v>27.915120000000002</v>
      </c>
      <c r="Q20" s="133">
        <v>27.244213999999999</v>
      </c>
      <c r="R20" s="133">
        <v>24.674973999999999</v>
      </c>
      <c r="S20" s="133">
        <v>22.709604000000002</v>
      </c>
      <c r="T20" s="133">
        <v>29.635274000000003</v>
      </c>
      <c r="U20" s="133">
        <v>27.078769999999999</v>
      </c>
      <c r="V20" s="133">
        <v>38.938738000000001</v>
      </c>
      <c r="W20" s="133">
        <v>36.058097999999994</v>
      </c>
      <c r="X20" s="133">
        <v>28.451815999999997</v>
      </c>
      <c r="Y20" s="133">
        <v>29.189578000000001</v>
      </c>
      <c r="Z20" s="133">
        <v>34.750323999999999</v>
      </c>
      <c r="AA20" s="133">
        <v>33.173150000000007</v>
      </c>
      <c r="AB20" s="133">
        <v>34.531604000000002</v>
      </c>
      <c r="AC20" s="133">
        <v>37.66695</v>
      </c>
      <c r="AD20" s="133">
        <v>40.602729999999994</v>
      </c>
      <c r="AE20" s="133">
        <v>42.548663999999995</v>
      </c>
      <c r="AF20" s="133">
        <v>43.354661999999998</v>
      </c>
      <c r="AG20" s="133">
        <v>42.598855999999998</v>
      </c>
      <c r="AH20" s="133">
        <v>45.726806000000003</v>
      </c>
      <c r="AI20" s="133">
        <v>48.424999999999997</v>
      </c>
      <c r="AJ20" s="133">
        <v>50.256366</v>
      </c>
      <c r="AK20" s="133">
        <v>53.361499999999999</v>
      </c>
      <c r="AL20" s="133">
        <v>54.35712199999999</v>
      </c>
      <c r="AM20" s="133">
        <v>54.35712199999999</v>
      </c>
      <c r="AN20" s="133">
        <v>54.35712199999999</v>
      </c>
      <c r="AO20" s="133">
        <v>54.35712199999999</v>
      </c>
      <c r="AP20" s="133">
        <v>54.35712199999999</v>
      </c>
      <c r="AQ20" s="133">
        <v>54.35712199999999</v>
      </c>
      <c r="AR20" s="133">
        <v>54.35712199999999</v>
      </c>
      <c r="AS20" s="133">
        <v>54.35712199999999</v>
      </c>
      <c r="AT20" s="133">
        <v>54.35712199999999</v>
      </c>
      <c r="AU20" s="133">
        <v>54.35712199999999</v>
      </c>
      <c r="AV20" s="133">
        <v>54.35712199999999</v>
      </c>
    </row>
    <row r="21" spans="12:48">
      <c r="L21" s="4" t="s">
        <v>32</v>
      </c>
      <c r="M21" s="4"/>
      <c r="N21" s="18"/>
      <c r="O21" s="133">
        <v>27.498936000000004</v>
      </c>
      <c r="P21" s="133">
        <v>27.773851999999998</v>
      </c>
      <c r="Q21" s="133">
        <v>36.249693999999998</v>
      </c>
      <c r="R21" s="133">
        <v>35.325788000000003</v>
      </c>
      <c r="S21" s="133">
        <v>40.489170000000001</v>
      </c>
      <c r="T21" s="133">
        <v>54.110255999999993</v>
      </c>
      <c r="U21" s="133">
        <v>52.910499999999999</v>
      </c>
      <c r="V21" s="133">
        <v>43.622052000000004</v>
      </c>
      <c r="W21" s="133">
        <v>28.769770000000001</v>
      </c>
      <c r="X21" s="133">
        <v>31.200390000000006</v>
      </c>
      <c r="Y21" s="133">
        <v>30.001738</v>
      </c>
      <c r="Z21" s="133">
        <v>32.936551999999992</v>
      </c>
      <c r="AA21" s="133">
        <v>32.228237999999997</v>
      </c>
      <c r="AB21" s="133">
        <v>28.628954</v>
      </c>
      <c r="AC21" s="133">
        <v>31.669339999999998</v>
      </c>
      <c r="AD21" s="133">
        <v>35.280858000000009</v>
      </c>
      <c r="AE21" s="133">
        <v>40.191629999999996</v>
      </c>
      <c r="AF21" s="133">
        <v>43.575679999999998</v>
      </c>
      <c r="AG21" s="133">
        <v>44.292552000000001</v>
      </c>
      <c r="AH21" s="133">
        <v>48.260544000000003</v>
      </c>
      <c r="AI21" s="133">
        <v>52.729030000000002</v>
      </c>
      <c r="AJ21" s="133">
        <v>55.187405999999996</v>
      </c>
      <c r="AK21" s="133">
        <v>61.054712000000009</v>
      </c>
      <c r="AL21" s="133">
        <v>61.635735999999994</v>
      </c>
      <c r="AM21" s="133">
        <v>61.635735999999994</v>
      </c>
      <c r="AN21" s="133">
        <v>61.635735999999994</v>
      </c>
      <c r="AO21" s="133">
        <v>61.635735999999994</v>
      </c>
      <c r="AP21" s="133">
        <v>61.635735999999994</v>
      </c>
      <c r="AQ21" s="133">
        <v>61.635735999999994</v>
      </c>
      <c r="AR21" s="133">
        <v>61.635735999999994</v>
      </c>
      <c r="AS21" s="133">
        <v>61.635735999999994</v>
      </c>
      <c r="AT21" s="133">
        <v>61.635735999999994</v>
      </c>
      <c r="AU21" s="133">
        <v>61.635735999999994</v>
      </c>
      <c r="AV21" s="133">
        <v>61.635735999999994</v>
      </c>
    </row>
    <row r="26" spans="12:48">
      <c r="L26" s="544" t="s">
        <v>378</v>
      </c>
    </row>
    <row r="27" spans="12:48">
      <c r="L27" s="68" t="s">
        <v>82</v>
      </c>
      <c r="M27" s="2" t="s">
        <v>379</v>
      </c>
      <c r="N27" s="2"/>
      <c r="O27" s="2"/>
      <c r="P27" s="2"/>
      <c r="Q27" s="2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2:48">
      <c r="L28" s="4" t="s">
        <v>36</v>
      </c>
      <c r="M28" s="4">
        <v>2015</v>
      </c>
      <c r="N28" s="55">
        <v>42370</v>
      </c>
      <c r="O28" s="55">
        <v>42736</v>
      </c>
      <c r="P28" s="55">
        <v>43101</v>
      </c>
      <c r="Q28" s="55">
        <v>43466</v>
      </c>
      <c r="R28" s="55">
        <v>43831</v>
      </c>
      <c r="S28" s="55">
        <v>44197</v>
      </c>
      <c r="T28" s="55">
        <v>44562</v>
      </c>
      <c r="U28" s="55">
        <v>44927</v>
      </c>
      <c r="V28" s="55">
        <v>45292</v>
      </c>
      <c r="W28" s="55">
        <v>45658</v>
      </c>
      <c r="X28" s="55">
        <v>46023</v>
      </c>
      <c r="Y28" s="55">
        <v>46388</v>
      </c>
      <c r="Z28" s="55">
        <v>46753</v>
      </c>
      <c r="AA28" s="55">
        <v>47119</v>
      </c>
      <c r="AB28" s="55">
        <v>47484</v>
      </c>
      <c r="AC28" s="55">
        <v>47849</v>
      </c>
      <c r="AD28" s="55">
        <v>48214</v>
      </c>
      <c r="AE28" s="55">
        <v>48580</v>
      </c>
      <c r="AF28" s="55">
        <v>48945</v>
      </c>
      <c r="AG28" s="55">
        <v>49310</v>
      </c>
      <c r="AH28" s="55">
        <v>49675</v>
      </c>
      <c r="AI28" s="55">
        <v>50041</v>
      </c>
      <c r="AJ28" s="55">
        <v>50406</v>
      </c>
      <c r="AK28" s="55">
        <v>50771</v>
      </c>
      <c r="AL28" s="55">
        <v>51136</v>
      </c>
      <c r="AM28" s="55">
        <v>51502</v>
      </c>
      <c r="AN28" s="55">
        <v>51867</v>
      </c>
      <c r="AO28" s="55">
        <v>52232</v>
      </c>
      <c r="AP28" s="55">
        <v>52597</v>
      </c>
      <c r="AQ28" s="55">
        <v>52963</v>
      </c>
      <c r="AR28" s="55">
        <v>53328</v>
      </c>
      <c r="AS28" s="55">
        <v>53693</v>
      </c>
      <c r="AT28" s="55">
        <v>54058</v>
      </c>
      <c r="AU28" s="55">
        <v>54424</v>
      </c>
      <c r="AV28" s="55">
        <v>54789</v>
      </c>
    </row>
    <row r="29" spans="12:48">
      <c r="L29" s="4" t="s">
        <v>35</v>
      </c>
      <c r="M29" s="4"/>
      <c r="N29" s="12">
        <v>-3.0456209999999997</v>
      </c>
      <c r="O29" s="69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</row>
    <row r="30" spans="12:48">
      <c r="L30" s="4" t="s">
        <v>80</v>
      </c>
      <c r="M30" s="4"/>
      <c r="N30" s="18"/>
      <c r="O30" s="133">
        <v>-1.4729249999999998</v>
      </c>
      <c r="P30" s="133">
        <v>-0.86940985999999998</v>
      </c>
      <c r="Q30" s="133">
        <v>-0.78274956000000007</v>
      </c>
      <c r="R30" s="133">
        <v>-1.1215258399999999</v>
      </c>
      <c r="S30" s="133">
        <v>-2.2526541999999994</v>
      </c>
      <c r="T30" s="133">
        <v>-3.9017293999999998</v>
      </c>
      <c r="U30" s="133">
        <v>-5.8100120000000004</v>
      </c>
      <c r="V30" s="133">
        <v>-6.6045883999999999</v>
      </c>
      <c r="W30" s="133">
        <v>-9.9558008000000005</v>
      </c>
      <c r="X30" s="133">
        <v>-16.770302000000001</v>
      </c>
      <c r="Y30" s="133">
        <v>-21.938791999999999</v>
      </c>
      <c r="Z30" s="133">
        <v>-29.192554000000001</v>
      </c>
      <c r="AA30" s="133">
        <v>-33.619953999999993</v>
      </c>
      <c r="AB30" s="133">
        <v>-38.195884</v>
      </c>
      <c r="AC30" s="133">
        <v>-40.430821999999999</v>
      </c>
      <c r="AD30" s="133">
        <v>-49.450726000000003</v>
      </c>
      <c r="AE30" s="133">
        <v>-54.084875999999994</v>
      </c>
      <c r="AF30" s="133">
        <v>-60.981726000000002</v>
      </c>
      <c r="AG30" s="133">
        <v>-66.047183999999987</v>
      </c>
      <c r="AH30" s="133">
        <v>-66.777826000000005</v>
      </c>
      <c r="AI30" s="133">
        <v>-65.789897999999994</v>
      </c>
      <c r="AJ30" s="133">
        <v>-65.824598000000009</v>
      </c>
      <c r="AK30" s="133">
        <v>-63.408535999999991</v>
      </c>
      <c r="AL30" s="133">
        <v>-63.192945999999992</v>
      </c>
      <c r="AM30" s="133">
        <v>-63.192945999999992</v>
      </c>
      <c r="AN30" s="133">
        <v>-63.192945999999992</v>
      </c>
      <c r="AO30" s="133">
        <v>-63.192945999999992</v>
      </c>
      <c r="AP30" s="133">
        <v>-63.192945999999992</v>
      </c>
      <c r="AQ30" s="133">
        <v>-63.192945999999992</v>
      </c>
      <c r="AR30" s="133">
        <v>-63.192945999999992</v>
      </c>
      <c r="AS30" s="133">
        <v>-63.192945999999992</v>
      </c>
      <c r="AT30" s="133">
        <v>-63.192945999999992</v>
      </c>
      <c r="AU30" s="133">
        <v>-63.192945999999992</v>
      </c>
      <c r="AV30" s="133">
        <v>-63.192945999999992</v>
      </c>
    </row>
    <row r="31" spans="12:48">
      <c r="L31" s="4" t="s">
        <v>31</v>
      </c>
      <c r="M31" s="4"/>
      <c r="N31" s="18"/>
      <c r="O31" s="133">
        <v>-4.1827622</v>
      </c>
      <c r="P31" s="133">
        <v>-5.3400618</v>
      </c>
      <c r="Q31" s="133">
        <v>-5.2762165999999997</v>
      </c>
      <c r="R31" s="133">
        <v>-5.7175466000000004</v>
      </c>
      <c r="S31" s="133">
        <v>-5.8463317999999997</v>
      </c>
      <c r="T31" s="133">
        <v>-5.9554467999999998</v>
      </c>
      <c r="U31" s="133">
        <v>-7.2008123999999993</v>
      </c>
      <c r="V31" s="133">
        <v>-7.5863374000000006</v>
      </c>
      <c r="W31" s="133">
        <v>-8.9179250000000003</v>
      </c>
      <c r="X31" s="133">
        <v>-13.897768000000003</v>
      </c>
      <c r="Y31" s="133">
        <v>-15.663146000000001</v>
      </c>
      <c r="Z31" s="133">
        <v>-15.27622</v>
      </c>
      <c r="AA31" s="133">
        <v>-17.252041999999999</v>
      </c>
      <c r="AB31" s="133">
        <v>-18.903430000000004</v>
      </c>
      <c r="AC31" s="133">
        <v>-20.767854</v>
      </c>
      <c r="AD31" s="133">
        <v>-20.930348000000002</v>
      </c>
      <c r="AE31" s="133">
        <v>-22.678062000000001</v>
      </c>
      <c r="AF31" s="133">
        <v>-24.977336000000001</v>
      </c>
      <c r="AG31" s="133">
        <v>-25.397912000000002</v>
      </c>
      <c r="AH31" s="133">
        <v>-27.65371</v>
      </c>
      <c r="AI31" s="133">
        <v>-26.677116000000002</v>
      </c>
      <c r="AJ31" s="133">
        <v>-28.732948</v>
      </c>
      <c r="AK31" s="133">
        <v>-27.351605999999997</v>
      </c>
      <c r="AL31" s="133">
        <v>-26.844647999999999</v>
      </c>
      <c r="AM31" s="133">
        <v>-26.844647999999999</v>
      </c>
      <c r="AN31" s="133">
        <v>-26.844647999999999</v>
      </c>
      <c r="AO31" s="133">
        <v>-26.844647999999999</v>
      </c>
      <c r="AP31" s="133">
        <v>-26.844647999999999</v>
      </c>
      <c r="AQ31" s="133">
        <v>-26.844647999999999</v>
      </c>
      <c r="AR31" s="133">
        <v>-26.844647999999999</v>
      </c>
      <c r="AS31" s="133">
        <v>-26.844647999999999</v>
      </c>
      <c r="AT31" s="133">
        <v>-26.844647999999999</v>
      </c>
      <c r="AU31" s="133">
        <v>-26.844647999999999</v>
      </c>
      <c r="AV31" s="133">
        <v>-26.844647999999999</v>
      </c>
    </row>
    <row r="32" spans="12:48">
      <c r="L32" s="4" t="s">
        <v>81</v>
      </c>
      <c r="M32" s="4"/>
      <c r="N32" s="18"/>
      <c r="O32" s="133">
        <v>-1.4852487999999999</v>
      </c>
      <c r="P32" s="133">
        <v>-0.96049956000000003</v>
      </c>
      <c r="Q32" s="133">
        <v>-1.536416</v>
      </c>
      <c r="R32" s="133">
        <v>-2.9114646</v>
      </c>
      <c r="S32" s="133">
        <v>-5.2720600000000006</v>
      </c>
      <c r="T32" s="133">
        <v>-5.866869799999999</v>
      </c>
      <c r="U32" s="133">
        <v>-6.6629081999999995</v>
      </c>
      <c r="V32" s="133">
        <v>-8.2248956</v>
      </c>
      <c r="W32" s="133">
        <v>-10.4746474</v>
      </c>
      <c r="X32" s="133">
        <v>-14.132006000000001</v>
      </c>
      <c r="Y32" s="133">
        <v>-14.016867999999999</v>
      </c>
      <c r="Z32" s="133">
        <v>-14.100201999999999</v>
      </c>
      <c r="AA32" s="133">
        <v>-15.370855999999998</v>
      </c>
      <c r="AB32" s="133">
        <v>-14.332910000000002</v>
      </c>
      <c r="AC32" s="133">
        <v>-12.723322000000001</v>
      </c>
      <c r="AD32" s="133">
        <v>-11.555135999999999</v>
      </c>
      <c r="AE32" s="133">
        <v>-10.7144818</v>
      </c>
      <c r="AF32" s="133">
        <v>-10.612385999999999</v>
      </c>
      <c r="AG32" s="133">
        <v>-10.7798588</v>
      </c>
      <c r="AH32" s="133">
        <v>-9.8672635999999994</v>
      </c>
      <c r="AI32" s="133">
        <v>-8.9707418000000008</v>
      </c>
      <c r="AJ32" s="133">
        <v>-8.4700194000000018</v>
      </c>
      <c r="AK32" s="133">
        <v>-7.5009370000000004</v>
      </c>
      <c r="AL32" s="133">
        <v>-7.1018962000000005</v>
      </c>
      <c r="AM32" s="133">
        <v>-7.1018962000000005</v>
      </c>
      <c r="AN32" s="133">
        <v>-7.1018962000000005</v>
      </c>
      <c r="AO32" s="133">
        <v>-7.1018962000000005</v>
      </c>
      <c r="AP32" s="133">
        <v>-7.1018962000000005</v>
      </c>
      <c r="AQ32" s="133">
        <v>-7.1018962000000005</v>
      </c>
      <c r="AR32" s="133">
        <v>-7.1018962000000005</v>
      </c>
      <c r="AS32" s="133">
        <v>-7.1018962000000005</v>
      </c>
      <c r="AT32" s="133">
        <v>-7.1018962000000005</v>
      </c>
      <c r="AU32" s="133">
        <v>-7.1018962000000005</v>
      </c>
      <c r="AV32" s="133">
        <v>-7.1018962000000005</v>
      </c>
    </row>
    <row r="33" spans="12:48">
      <c r="L33" s="4" t="s">
        <v>32</v>
      </c>
      <c r="M33" s="4"/>
      <c r="N33" s="18"/>
      <c r="O33" s="133">
        <v>-1.5418970000000001</v>
      </c>
      <c r="P33" s="133">
        <v>-1.0370882800000001</v>
      </c>
      <c r="Q33" s="133">
        <v>-1.06656514</v>
      </c>
      <c r="R33" s="133">
        <v>-1.4019762</v>
      </c>
      <c r="S33" s="133">
        <v>-2.2010702000000002</v>
      </c>
      <c r="T33" s="133">
        <v>-4.6518144000000001</v>
      </c>
      <c r="U33" s="133">
        <v>-7.4206972000000011</v>
      </c>
      <c r="V33" s="133">
        <v>-11.470096000000002</v>
      </c>
      <c r="W33" s="133">
        <v>-21.271611999999998</v>
      </c>
      <c r="X33" s="133">
        <v>-28.846698000000004</v>
      </c>
      <c r="Y33" s="133">
        <v>-32.465186000000003</v>
      </c>
      <c r="Z33" s="133">
        <v>-30.425604</v>
      </c>
      <c r="AA33" s="133">
        <v>-34.170413999999994</v>
      </c>
      <c r="AB33" s="133">
        <v>-40.842382000000001</v>
      </c>
      <c r="AC33" s="133">
        <v>-37.368337999999994</v>
      </c>
      <c r="AD33" s="133">
        <v>-33.304595999999997</v>
      </c>
      <c r="AE33" s="133">
        <v>-29.613413999999999</v>
      </c>
      <c r="AF33" s="133">
        <v>-26.972717999999997</v>
      </c>
      <c r="AG33" s="133">
        <v>-25.372449999999997</v>
      </c>
      <c r="AH33" s="133">
        <v>-23.707608</v>
      </c>
      <c r="AI33" s="133">
        <v>-21.659575999999998</v>
      </c>
      <c r="AJ33" s="133">
        <v>-21.704255999999997</v>
      </c>
      <c r="AK33" s="133">
        <v>-19.770707999999999</v>
      </c>
      <c r="AL33" s="133">
        <v>-20.39883</v>
      </c>
      <c r="AM33" s="133">
        <v>-20.39883</v>
      </c>
      <c r="AN33" s="133">
        <v>-20.39883</v>
      </c>
      <c r="AO33" s="133">
        <v>-20.39883</v>
      </c>
      <c r="AP33" s="133">
        <v>-20.39883</v>
      </c>
      <c r="AQ33" s="133">
        <v>-20.39883</v>
      </c>
      <c r="AR33" s="133">
        <v>-20.39883</v>
      </c>
      <c r="AS33" s="133">
        <v>-20.39883</v>
      </c>
      <c r="AT33" s="133">
        <v>-20.39883</v>
      </c>
      <c r="AU33" s="133">
        <v>-20.39883</v>
      </c>
      <c r="AV33" s="133">
        <v>-20.39883</v>
      </c>
    </row>
  </sheetData>
  <pageMargins left="0.7" right="0.7" top="0.75" bottom="0.75" header="0.3" footer="0.3"/>
  <pageSetup paperSize="9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V96"/>
  <sheetViews>
    <sheetView showGridLines="0" zoomScale="85" zoomScaleNormal="85" workbookViewId="0"/>
  </sheetViews>
  <sheetFormatPr defaultColWidth="9" defaultRowHeight="14.25"/>
  <cols>
    <col min="1" max="1" width="3.25" style="570" customWidth="1"/>
    <col min="2" max="10" width="9" style="570"/>
    <col min="11" max="11" width="20.75" style="570" customWidth="1"/>
    <col min="12" max="12" width="30.25" style="568" customWidth="1"/>
    <col min="13" max="26" width="7.875" style="568" customWidth="1"/>
    <col min="27" max="16384" width="9" style="568"/>
  </cols>
  <sheetData>
    <row r="1" spans="1:48" s="570" customFormat="1" ht="25.5">
      <c r="A1" s="636" t="s">
        <v>382</v>
      </c>
      <c r="C1" s="63"/>
      <c r="D1" s="63"/>
      <c r="E1" s="63"/>
      <c r="F1" s="63"/>
      <c r="G1" s="63"/>
      <c r="H1" s="63"/>
      <c r="I1" s="63"/>
      <c r="L1" s="139" t="s">
        <v>80</v>
      </c>
    </row>
    <row r="2" spans="1:48" s="570" customFormat="1">
      <c r="K2" s="568"/>
      <c r="L2" s="568"/>
    </row>
    <row r="3" spans="1:48" s="570" customFormat="1">
      <c r="K3" s="568"/>
      <c r="L3" s="571" t="s">
        <v>93</v>
      </c>
      <c r="M3" s="570" t="s">
        <v>365</v>
      </c>
    </row>
    <row r="4" spans="1:48" s="570" customFormat="1" ht="15">
      <c r="C4" s="139" t="s">
        <v>80</v>
      </c>
      <c r="K4" s="568"/>
      <c r="L4" s="67" t="s">
        <v>36</v>
      </c>
      <c r="M4" s="66">
        <v>2015</v>
      </c>
      <c r="N4" s="66">
        <v>2016</v>
      </c>
      <c r="O4" s="66">
        <v>2017</v>
      </c>
      <c r="P4" s="66">
        <v>2018</v>
      </c>
      <c r="Q4" s="66">
        <v>2019</v>
      </c>
      <c r="R4" s="66">
        <v>2020</v>
      </c>
      <c r="S4" s="66">
        <v>2021</v>
      </c>
      <c r="T4" s="66">
        <v>2022</v>
      </c>
      <c r="U4" s="66">
        <v>2023</v>
      </c>
      <c r="V4" s="66">
        <v>2024</v>
      </c>
      <c r="W4" s="66">
        <v>2025</v>
      </c>
      <c r="X4" s="66">
        <v>2026</v>
      </c>
      <c r="Y4" s="66">
        <v>2027</v>
      </c>
      <c r="Z4" s="66">
        <v>2028</v>
      </c>
      <c r="AA4" s="66">
        <v>2029</v>
      </c>
      <c r="AB4" s="66">
        <v>2030</v>
      </c>
      <c r="AC4" s="66">
        <v>2031</v>
      </c>
      <c r="AD4" s="66">
        <v>2032</v>
      </c>
      <c r="AE4" s="66">
        <v>2033</v>
      </c>
      <c r="AF4" s="66">
        <v>2034</v>
      </c>
      <c r="AG4" s="66">
        <v>2035</v>
      </c>
      <c r="AH4" s="66">
        <v>2036</v>
      </c>
      <c r="AI4" s="66">
        <v>2037</v>
      </c>
      <c r="AJ4" s="66">
        <v>2038</v>
      </c>
      <c r="AK4" s="66">
        <v>2039</v>
      </c>
      <c r="AL4" s="66">
        <v>2040</v>
      </c>
      <c r="AM4" s="66">
        <v>2041</v>
      </c>
      <c r="AN4" s="66">
        <v>2042</v>
      </c>
      <c r="AO4" s="66">
        <v>2043</v>
      </c>
      <c r="AP4" s="66">
        <v>2044</v>
      </c>
      <c r="AQ4" s="66">
        <v>2045</v>
      </c>
      <c r="AR4" s="66">
        <v>2046</v>
      </c>
      <c r="AS4" s="66">
        <v>2047</v>
      </c>
      <c r="AT4" s="66">
        <v>2048</v>
      </c>
      <c r="AU4" s="66">
        <v>2049</v>
      </c>
      <c r="AV4" s="66">
        <v>2050</v>
      </c>
    </row>
    <row r="5" spans="1:48" s="570" customFormat="1">
      <c r="L5" s="61" t="s">
        <v>617</v>
      </c>
      <c r="M5" s="572"/>
      <c r="N5" s="573">
        <v>2744</v>
      </c>
      <c r="O5" s="573">
        <v>2793</v>
      </c>
      <c r="P5" s="573">
        <v>2818</v>
      </c>
      <c r="Q5" s="573">
        <v>2818</v>
      </c>
      <c r="R5" s="573">
        <v>2868</v>
      </c>
      <c r="S5" s="573">
        <v>2868</v>
      </c>
      <c r="T5" s="573">
        <v>2919</v>
      </c>
      <c r="U5" s="573">
        <v>2919</v>
      </c>
      <c r="V5" s="573">
        <v>2970</v>
      </c>
      <c r="W5" s="573">
        <v>3077</v>
      </c>
      <c r="X5" s="573">
        <v>3077</v>
      </c>
      <c r="Y5" s="573">
        <v>3789</v>
      </c>
      <c r="Z5" s="573">
        <v>3789</v>
      </c>
      <c r="AA5" s="573">
        <v>4189</v>
      </c>
      <c r="AB5" s="573">
        <v>4189</v>
      </c>
      <c r="AC5" s="573">
        <v>4189</v>
      </c>
      <c r="AD5" s="573">
        <v>4189</v>
      </c>
      <c r="AE5" s="573">
        <v>4189</v>
      </c>
      <c r="AF5" s="573">
        <v>4238</v>
      </c>
      <c r="AG5" s="573">
        <v>4262</v>
      </c>
      <c r="AH5" s="573">
        <v>4386</v>
      </c>
      <c r="AI5" s="573">
        <v>4459</v>
      </c>
      <c r="AJ5" s="573">
        <v>4634</v>
      </c>
      <c r="AK5" s="573">
        <v>4707</v>
      </c>
      <c r="AL5" s="573">
        <v>4775</v>
      </c>
      <c r="AM5" s="573">
        <v>5005</v>
      </c>
      <c r="AN5" s="573">
        <v>5129</v>
      </c>
      <c r="AO5" s="573">
        <v>5253</v>
      </c>
      <c r="AP5" s="573">
        <v>5377</v>
      </c>
      <c r="AQ5" s="573">
        <v>5501</v>
      </c>
      <c r="AR5" s="573">
        <v>5625</v>
      </c>
      <c r="AS5" s="573">
        <v>5625</v>
      </c>
      <c r="AT5" s="573">
        <v>5625</v>
      </c>
      <c r="AU5" s="573">
        <v>5625</v>
      </c>
      <c r="AV5" s="573">
        <v>5625</v>
      </c>
    </row>
    <row r="6" spans="1:48" s="570" customFormat="1" ht="15">
      <c r="K6" s="62"/>
      <c r="L6" s="61" t="s">
        <v>618</v>
      </c>
      <c r="M6" s="572"/>
      <c r="N6" s="573">
        <v>845</v>
      </c>
      <c r="O6" s="573">
        <v>919</v>
      </c>
      <c r="P6" s="573">
        <v>1317</v>
      </c>
      <c r="Q6" s="573">
        <v>2500</v>
      </c>
      <c r="R6" s="573">
        <v>2940</v>
      </c>
      <c r="S6" s="573">
        <v>3002</v>
      </c>
      <c r="T6" s="573">
        <v>3077</v>
      </c>
      <c r="U6" s="573">
        <v>3204</v>
      </c>
      <c r="V6" s="573">
        <v>3326</v>
      </c>
      <c r="W6" s="573">
        <v>3541</v>
      </c>
      <c r="X6" s="573">
        <v>3752</v>
      </c>
      <c r="Y6" s="573">
        <v>3914</v>
      </c>
      <c r="Z6" s="573">
        <v>4102</v>
      </c>
      <c r="AA6" s="573">
        <v>4254</v>
      </c>
      <c r="AB6" s="573">
        <v>4407</v>
      </c>
      <c r="AC6" s="573">
        <v>4524</v>
      </c>
      <c r="AD6" s="573">
        <v>4613</v>
      </c>
      <c r="AE6" s="573">
        <v>4651</v>
      </c>
      <c r="AF6" s="573">
        <v>4699</v>
      </c>
      <c r="AG6" s="573">
        <v>4675</v>
      </c>
      <c r="AH6" s="573">
        <v>4575</v>
      </c>
      <c r="AI6" s="573">
        <v>4588</v>
      </c>
      <c r="AJ6" s="573">
        <v>4627</v>
      </c>
      <c r="AK6" s="573">
        <v>4711</v>
      </c>
      <c r="AL6" s="573">
        <v>4726</v>
      </c>
      <c r="AM6" s="573">
        <v>4629</v>
      </c>
      <c r="AN6" s="573">
        <v>4595</v>
      </c>
      <c r="AO6" s="573">
        <v>4530</v>
      </c>
      <c r="AP6" s="573">
        <v>4485</v>
      </c>
      <c r="AQ6" s="573">
        <v>4400</v>
      </c>
      <c r="AR6" s="573">
        <v>4348</v>
      </c>
      <c r="AS6" s="573">
        <v>4276</v>
      </c>
      <c r="AT6" s="573">
        <v>4201</v>
      </c>
      <c r="AU6" s="573">
        <v>4106</v>
      </c>
      <c r="AV6" s="573">
        <v>4045</v>
      </c>
    </row>
    <row r="7" spans="1:48" s="570" customFormat="1">
      <c r="L7" s="568"/>
      <c r="M7" s="568"/>
      <c r="N7" s="568"/>
      <c r="O7" s="568"/>
      <c r="P7" s="568"/>
      <c r="Q7" s="568"/>
      <c r="R7" s="568"/>
      <c r="S7" s="568"/>
      <c r="T7" s="568"/>
      <c r="U7" s="568"/>
      <c r="V7" s="568"/>
      <c r="W7" s="568"/>
      <c r="X7" s="568"/>
      <c r="Y7" s="568"/>
      <c r="Z7" s="568"/>
      <c r="AA7" s="568"/>
      <c r="AB7" s="568"/>
      <c r="AC7" s="568"/>
      <c r="AD7" s="568"/>
      <c r="AE7" s="568"/>
      <c r="AF7" s="568"/>
      <c r="AG7" s="568"/>
      <c r="AH7" s="568"/>
      <c r="AI7" s="568"/>
      <c r="AJ7" s="568"/>
      <c r="AK7" s="568"/>
      <c r="AL7" s="568"/>
      <c r="AM7" s="568"/>
      <c r="AN7" s="568"/>
      <c r="AO7" s="568"/>
      <c r="AP7" s="568"/>
      <c r="AQ7" s="568"/>
      <c r="AR7" s="568"/>
      <c r="AS7" s="568"/>
      <c r="AT7" s="568"/>
      <c r="AU7" s="568"/>
      <c r="AV7" s="568"/>
    </row>
    <row r="8" spans="1:48" s="570" customFormat="1">
      <c r="L8" s="568"/>
      <c r="M8" s="568"/>
      <c r="N8" s="568"/>
      <c r="O8" s="568"/>
      <c r="P8" s="568"/>
      <c r="Q8" s="568"/>
      <c r="R8" s="568"/>
      <c r="S8" s="568"/>
      <c r="T8" s="568"/>
      <c r="U8" s="568"/>
      <c r="V8" s="568"/>
      <c r="W8" s="568"/>
      <c r="X8" s="568"/>
      <c r="Y8" s="568"/>
      <c r="Z8" s="568"/>
      <c r="AA8" s="568"/>
      <c r="AB8" s="568"/>
      <c r="AC8" s="568"/>
      <c r="AD8" s="568"/>
      <c r="AE8" s="568"/>
      <c r="AF8" s="568"/>
      <c r="AG8" s="568"/>
      <c r="AH8" s="568"/>
      <c r="AI8" s="568"/>
      <c r="AJ8" s="568"/>
      <c r="AK8" s="568"/>
      <c r="AL8" s="568"/>
      <c r="AM8" s="568"/>
      <c r="AN8" s="568"/>
      <c r="AO8" s="568"/>
      <c r="AP8" s="568"/>
      <c r="AQ8" s="568"/>
      <c r="AR8" s="568"/>
      <c r="AS8" s="568"/>
      <c r="AT8" s="568"/>
      <c r="AU8" s="568"/>
      <c r="AV8" s="568"/>
    </row>
    <row r="9" spans="1:48" s="570" customFormat="1">
      <c r="L9" s="568"/>
      <c r="M9" s="568"/>
      <c r="N9" s="568"/>
      <c r="O9" s="568"/>
      <c r="P9" s="568"/>
      <c r="Q9" s="568"/>
      <c r="R9" s="568"/>
      <c r="S9" s="568"/>
      <c r="T9" s="568"/>
      <c r="U9" s="568"/>
      <c r="V9" s="568"/>
      <c r="W9" s="568"/>
      <c r="X9" s="568"/>
      <c r="Y9" s="568"/>
      <c r="Z9" s="568"/>
      <c r="AA9" s="568"/>
      <c r="AB9" s="568"/>
      <c r="AC9" s="568"/>
      <c r="AD9" s="568"/>
      <c r="AE9" s="568"/>
      <c r="AF9" s="568"/>
      <c r="AG9" s="568"/>
      <c r="AH9" s="568"/>
      <c r="AI9" s="568"/>
      <c r="AJ9" s="568"/>
      <c r="AK9" s="568"/>
      <c r="AL9" s="568"/>
      <c r="AM9" s="568"/>
      <c r="AN9" s="568"/>
      <c r="AO9" s="568"/>
      <c r="AP9" s="568"/>
      <c r="AQ9" s="568"/>
      <c r="AR9" s="568"/>
      <c r="AS9" s="568"/>
      <c r="AT9" s="568"/>
      <c r="AU9" s="568"/>
      <c r="AV9" s="568"/>
    </row>
    <row r="10" spans="1:48" s="570" customFormat="1">
      <c r="L10" s="568"/>
      <c r="M10" s="568"/>
      <c r="N10" s="568"/>
      <c r="O10" s="568"/>
      <c r="P10" s="568"/>
      <c r="Q10" s="568"/>
      <c r="R10" s="568"/>
      <c r="S10" s="568"/>
      <c r="T10" s="568"/>
      <c r="U10" s="568"/>
      <c r="V10" s="568"/>
      <c r="W10" s="568"/>
      <c r="X10" s="568"/>
      <c r="Y10" s="568"/>
      <c r="Z10" s="568"/>
      <c r="AA10" s="568"/>
      <c r="AB10" s="568"/>
      <c r="AC10" s="568"/>
      <c r="AD10" s="568"/>
      <c r="AE10" s="568"/>
      <c r="AF10" s="568"/>
      <c r="AG10" s="568"/>
      <c r="AH10" s="568"/>
      <c r="AI10" s="568"/>
      <c r="AJ10" s="568"/>
      <c r="AK10" s="568"/>
      <c r="AL10" s="568"/>
      <c r="AM10" s="568"/>
      <c r="AN10" s="568"/>
      <c r="AO10" s="568"/>
      <c r="AP10" s="568"/>
      <c r="AQ10" s="568"/>
      <c r="AR10" s="568"/>
      <c r="AS10" s="568"/>
      <c r="AT10" s="568"/>
      <c r="AU10" s="568"/>
      <c r="AV10" s="568"/>
    </row>
    <row r="11" spans="1:48" s="62" customFormat="1" ht="15">
      <c r="A11" s="570"/>
      <c r="B11" s="570"/>
      <c r="C11" s="570"/>
      <c r="D11" s="570"/>
      <c r="E11" s="570"/>
      <c r="K11" s="574"/>
      <c r="L11" s="568"/>
      <c r="M11" s="568"/>
      <c r="N11" s="568"/>
      <c r="O11" s="568"/>
      <c r="P11" s="568"/>
      <c r="Q11" s="568"/>
      <c r="R11" s="568"/>
      <c r="S11" s="568"/>
      <c r="T11" s="568"/>
      <c r="U11" s="568"/>
      <c r="V11" s="568"/>
      <c r="W11" s="568"/>
      <c r="X11" s="568"/>
      <c r="Y11" s="568"/>
      <c r="Z11" s="568"/>
      <c r="AA11" s="568"/>
      <c r="AB11" s="568"/>
      <c r="AC11" s="568"/>
      <c r="AD11" s="568"/>
      <c r="AE11" s="568"/>
      <c r="AF11" s="568"/>
      <c r="AG11" s="568"/>
      <c r="AH11" s="568"/>
      <c r="AI11" s="568"/>
      <c r="AJ11" s="568"/>
      <c r="AK11" s="568"/>
      <c r="AL11" s="568"/>
      <c r="AM11" s="568"/>
      <c r="AN11" s="568"/>
      <c r="AO11" s="568"/>
      <c r="AP11" s="568"/>
      <c r="AQ11" s="568"/>
      <c r="AR11" s="568"/>
      <c r="AS11" s="568"/>
      <c r="AT11" s="568"/>
      <c r="AU11" s="568"/>
      <c r="AV11" s="568"/>
    </row>
    <row r="29" spans="3:12" ht="15">
      <c r="C29" s="139" t="s">
        <v>31</v>
      </c>
    </row>
    <row r="31" spans="3:12" ht="15">
      <c r="L31" s="129" t="s">
        <v>31</v>
      </c>
    </row>
    <row r="33" spans="12:48">
      <c r="L33" s="571" t="s">
        <v>93</v>
      </c>
      <c r="M33" s="570" t="s">
        <v>365</v>
      </c>
      <c r="N33" s="570"/>
      <c r="O33" s="570"/>
      <c r="P33" s="570"/>
      <c r="Q33" s="570"/>
      <c r="R33" s="570"/>
      <c r="S33" s="570"/>
      <c r="T33" s="570"/>
      <c r="U33" s="570"/>
      <c r="V33" s="570"/>
      <c r="W33" s="570"/>
      <c r="X33" s="570"/>
      <c r="Y33" s="570"/>
      <c r="Z33" s="570"/>
      <c r="AA33" s="570"/>
      <c r="AB33" s="570"/>
      <c r="AC33" s="570"/>
      <c r="AD33" s="570"/>
      <c r="AE33" s="570"/>
      <c r="AF33" s="570"/>
      <c r="AG33" s="570"/>
      <c r="AH33" s="570"/>
      <c r="AI33" s="570"/>
      <c r="AJ33" s="570"/>
      <c r="AK33" s="570"/>
      <c r="AL33" s="570"/>
      <c r="AM33" s="570"/>
      <c r="AN33" s="570"/>
      <c r="AO33" s="570"/>
      <c r="AP33" s="570"/>
      <c r="AQ33" s="570"/>
      <c r="AR33" s="570"/>
      <c r="AS33" s="570"/>
      <c r="AT33" s="570"/>
      <c r="AU33" s="570"/>
      <c r="AV33" s="570"/>
    </row>
    <row r="34" spans="12:48">
      <c r="L34" s="67" t="s">
        <v>36</v>
      </c>
      <c r="M34" s="66">
        <v>2015</v>
      </c>
      <c r="N34" s="66">
        <v>2016</v>
      </c>
      <c r="O34" s="66">
        <v>2017</v>
      </c>
      <c r="P34" s="66">
        <v>2018</v>
      </c>
      <c r="Q34" s="66">
        <v>2019</v>
      </c>
      <c r="R34" s="66">
        <v>2020</v>
      </c>
      <c r="S34" s="66">
        <v>2021</v>
      </c>
      <c r="T34" s="66">
        <v>2022</v>
      </c>
      <c r="U34" s="66">
        <v>2023</v>
      </c>
      <c r="V34" s="66">
        <v>2024</v>
      </c>
      <c r="W34" s="66">
        <v>2025</v>
      </c>
      <c r="X34" s="66">
        <v>2026</v>
      </c>
      <c r="Y34" s="66">
        <v>2027</v>
      </c>
      <c r="Z34" s="66">
        <v>2028</v>
      </c>
      <c r="AA34" s="66">
        <v>2029</v>
      </c>
      <c r="AB34" s="66">
        <v>2030</v>
      </c>
      <c r="AC34" s="66">
        <v>2031</v>
      </c>
      <c r="AD34" s="66">
        <v>2032</v>
      </c>
      <c r="AE34" s="66">
        <v>2033</v>
      </c>
      <c r="AF34" s="66">
        <v>2034</v>
      </c>
      <c r="AG34" s="66">
        <v>2035</v>
      </c>
      <c r="AH34" s="66">
        <v>2036</v>
      </c>
      <c r="AI34" s="66">
        <v>2037</v>
      </c>
      <c r="AJ34" s="66">
        <v>2038</v>
      </c>
      <c r="AK34" s="66">
        <v>2039</v>
      </c>
      <c r="AL34" s="66">
        <v>2040</v>
      </c>
      <c r="AM34" s="66">
        <v>2041</v>
      </c>
      <c r="AN34" s="66">
        <v>2042</v>
      </c>
      <c r="AO34" s="66">
        <v>2043</v>
      </c>
      <c r="AP34" s="66">
        <v>2044</v>
      </c>
      <c r="AQ34" s="66">
        <v>2045</v>
      </c>
      <c r="AR34" s="66">
        <v>2046</v>
      </c>
      <c r="AS34" s="66">
        <v>2047</v>
      </c>
      <c r="AT34" s="66">
        <v>2048</v>
      </c>
      <c r="AU34" s="66">
        <v>2049</v>
      </c>
      <c r="AV34" s="66">
        <v>2050</v>
      </c>
    </row>
    <row r="35" spans="12:48">
      <c r="L35" s="61" t="s">
        <v>617</v>
      </c>
      <c r="M35" s="572"/>
      <c r="N35" s="573">
        <v>2744</v>
      </c>
      <c r="O35" s="573">
        <v>2793</v>
      </c>
      <c r="P35" s="573">
        <v>2818</v>
      </c>
      <c r="Q35" s="573">
        <v>2818</v>
      </c>
      <c r="R35" s="573">
        <v>2868</v>
      </c>
      <c r="S35" s="573">
        <v>2868</v>
      </c>
      <c r="T35" s="573">
        <v>2868</v>
      </c>
      <c r="U35" s="573">
        <v>2868</v>
      </c>
      <c r="V35" s="573">
        <v>2868</v>
      </c>
      <c r="W35" s="573">
        <v>2968</v>
      </c>
      <c r="X35" s="573">
        <v>2968</v>
      </c>
      <c r="Y35" s="573">
        <v>2968</v>
      </c>
      <c r="Z35" s="573">
        <v>2968</v>
      </c>
      <c r="AA35" s="573">
        <v>3580</v>
      </c>
      <c r="AB35" s="573">
        <v>3580</v>
      </c>
      <c r="AC35" s="573">
        <v>3580</v>
      </c>
      <c r="AD35" s="573">
        <v>3980</v>
      </c>
      <c r="AE35" s="573">
        <v>3980</v>
      </c>
      <c r="AF35" s="573">
        <v>3980</v>
      </c>
      <c r="AG35" s="573">
        <v>3980</v>
      </c>
      <c r="AH35" s="573">
        <v>3980</v>
      </c>
      <c r="AI35" s="573">
        <v>3980</v>
      </c>
      <c r="AJ35" s="573">
        <v>3980</v>
      </c>
      <c r="AK35" s="573">
        <v>3980</v>
      </c>
      <c r="AL35" s="573">
        <v>3980</v>
      </c>
      <c r="AM35" s="573">
        <v>3980</v>
      </c>
      <c r="AN35" s="573">
        <v>3980</v>
      </c>
      <c r="AO35" s="573">
        <v>3980</v>
      </c>
      <c r="AP35" s="573">
        <v>3980</v>
      </c>
      <c r="AQ35" s="573">
        <v>3980</v>
      </c>
      <c r="AR35" s="573">
        <v>3980</v>
      </c>
      <c r="AS35" s="573">
        <v>3980</v>
      </c>
      <c r="AT35" s="573">
        <v>3980</v>
      </c>
      <c r="AU35" s="573">
        <v>3980</v>
      </c>
      <c r="AV35" s="573">
        <v>3980</v>
      </c>
    </row>
    <row r="36" spans="12:48">
      <c r="L36" s="61" t="s">
        <v>618</v>
      </c>
      <c r="M36" s="572"/>
      <c r="N36" s="573">
        <v>845</v>
      </c>
      <c r="O36" s="573">
        <v>912</v>
      </c>
      <c r="P36" s="573">
        <v>1288</v>
      </c>
      <c r="Q36" s="573">
        <v>2448</v>
      </c>
      <c r="R36" s="573">
        <v>2831</v>
      </c>
      <c r="S36" s="573">
        <v>2831</v>
      </c>
      <c r="T36" s="573">
        <v>2833</v>
      </c>
      <c r="U36" s="573">
        <v>2858</v>
      </c>
      <c r="V36" s="573">
        <v>2870</v>
      </c>
      <c r="W36" s="573">
        <v>2942</v>
      </c>
      <c r="X36" s="573">
        <v>2992</v>
      </c>
      <c r="Y36" s="573">
        <v>3012</v>
      </c>
      <c r="Z36" s="573">
        <v>3074</v>
      </c>
      <c r="AA36" s="573">
        <v>3141</v>
      </c>
      <c r="AB36" s="573">
        <v>3236</v>
      </c>
      <c r="AC36" s="573">
        <v>3394</v>
      </c>
      <c r="AD36" s="573">
        <v>3457</v>
      </c>
      <c r="AE36" s="573">
        <v>3475</v>
      </c>
      <c r="AF36" s="573">
        <v>3489</v>
      </c>
      <c r="AG36" s="573">
        <v>3488</v>
      </c>
      <c r="AH36" s="573">
        <v>3267</v>
      </c>
      <c r="AI36" s="573">
        <v>3311</v>
      </c>
      <c r="AJ36" s="573">
        <v>3352</v>
      </c>
      <c r="AK36" s="573">
        <v>3437</v>
      </c>
      <c r="AL36" s="573">
        <v>3472</v>
      </c>
      <c r="AM36" s="573">
        <v>3572</v>
      </c>
      <c r="AN36" s="573">
        <v>3702</v>
      </c>
      <c r="AO36" s="573">
        <v>3773</v>
      </c>
      <c r="AP36" s="573">
        <v>3858</v>
      </c>
      <c r="AQ36" s="573">
        <v>3926</v>
      </c>
      <c r="AR36" s="573">
        <v>4118</v>
      </c>
      <c r="AS36" s="573">
        <v>4197</v>
      </c>
      <c r="AT36" s="573">
        <v>4270</v>
      </c>
      <c r="AU36" s="573">
        <v>4325</v>
      </c>
      <c r="AV36" s="573">
        <v>4400</v>
      </c>
    </row>
    <row r="60" spans="3:48" ht="15">
      <c r="C60" s="139" t="s">
        <v>81</v>
      </c>
    </row>
    <row r="61" spans="3:48" ht="15">
      <c r="L61" s="129" t="s">
        <v>81</v>
      </c>
    </row>
    <row r="63" spans="3:48">
      <c r="L63" s="571" t="s">
        <v>93</v>
      </c>
      <c r="M63" s="570" t="s">
        <v>365</v>
      </c>
      <c r="N63" s="570"/>
      <c r="O63" s="570"/>
      <c r="P63" s="570"/>
      <c r="Q63" s="570"/>
      <c r="R63" s="570"/>
      <c r="S63" s="570"/>
      <c r="T63" s="570"/>
      <c r="U63" s="570"/>
      <c r="V63" s="570"/>
      <c r="W63" s="570"/>
      <c r="X63" s="570"/>
      <c r="Y63" s="570"/>
      <c r="Z63" s="570"/>
      <c r="AA63" s="570"/>
      <c r="AB63" s="570"/>
      <c r="AC63" s="570"/>
      <c r="AD63" s="570"/>
      <c r="AE63" s="570"/>
      <c r="AF63" s="570"/>
      <c r="AG63" s="570"/>
      <c r="AH63" s="570"/>
      <c r="AI63" s="570"/>
      <c r="AJ63" s="570"/>
      <c r="AK63" s="570"/>
      <c r="AL63" s="570"/>
      <c r="AM63" s="570"/>
      <c r="AN63" s="570"/>
      <c r="AO63" s="570"/>
      <c r="AP63" s="570"/>
      <c r="AQ63" s="570"/>
      <c r="AR63" s="570"/>
      <c r="AS63" s="570"/>
      <c r="AT63" s="570"/>
      <c r="AU63" s="570"/>
      <c r="AV63" s="570"/>
    </row>
    <row r="64" spans="3:48">
      <c r="L64" s="67" t="s">
        <v>36</v>
      </c>
      <c r="M64" s="66">
        <v>2015</v>
      </c>
      <c r="N64" s="66">
        <v>2016</v>
      </c>
      <c r="O64" s="66">
        <v>2017</v>
      </c>
      <c r="P64" s="66">
        <v>2018</v>
      </c>
      <c r="Q64" s="66">
        <v>2019</v>
      </c>
      <c r="R64" s="66">
        <v>2020</v>
      </c>
      <c r="S64" s="66">
        <v>2021</v>
      </c>
      <c r="T64" s="66">
        <v>2022</v>
      </c>
      <c r="U64" s="66">
        <v>2023</v>
      </c>
      <c r="V64" s="66">
        <v>2024</v>
      </c>
      <c r="W64" s="66">
        <v>2025</v>
      </c>
      <c r="X64" s="66">
        <v>2026</v>
      </c>
      <c r="Y64" s="66">
        <v>2027</v>
      </c>
      <c r="Z64" s="66">
        <v>2028</v>
      </c>
      <c r="AA64" s="66">
        <v>2029</v>
      </c>
      <c r="AB64" s="66">
        <v>2030</v>
      </c>
      <c r="AC64" s="66">
        <v>2031</v>
      </c>
      <c r="AD64" s="66">
        <v>2032</v>
      </c>
      <c r="AE64" s="66">
        <v>2033</v>
      </c>
      <c r="AF64" s="66">
        <v>2034</v>
      </c>
      <c r="AG64" s="66">
        <v>2035</v>
      </c>
      <c r="AH64" s="66">
        <v>2036</v>
      </c>
      <c r="AI64" s="66">
        <v>2037</v>
      </c>
      <c r="AJ64" s="66">
        <v>2038</v>
      </c>
      <c r="AK64" s="66">
        <v>2039</v>
      </c>
      <c r="AL64" s="66">
        <v>2040</v>
      </c>
      <c r="AM64" s="66">
        <v>2041</v>
      </c>
      <c r="AN64" s="66">
        <v>2042</v>
      </c>
      <c r="AO64" s="66">
        <v>2043</v>
      </c>
      <c r="AP64" s="66">
        <v>2044</v>
      </c>
      <c r="AQ64" s="66">
        <v>2045</v>
      </c>
      <c r="AR64" s="66">
        <v>2046</v>
      </c>
      <c r="AS64" s="66">
        <v>2047</v>
      </c>
      <c r="AT64" s="66">
        <v>2048</v>
      </c>
      <c r="AU64" s="66">
        <v>2049</v>
      </c>
      <c r="AV64" s="66">
        <v>2050</v>
      </c>
    </row>
    <row r="65" spans="12:48">
      <c r="L65" s="61" t="s">
        <v>617</v>
      </c>
      <c r="M65" s="572"/>
      <c r="N65" s="573">
        <v>2744</v>
      </c>
      <c r="O65" s="573">
        <v>2793</v>
      </c>
      <c r="P65" s="573">
        <v>2818</v>
      </c>
      <c r="Q65" s="573">
        <v>2818</v>
      </c>
      <c r="R65" s="573">
        <v>2868</v>
      </c>
      <c r="S65" s="573">
        <v>2868</v>
      </c>
      <c r="T65" s="573">
        <v>2868</v>
      </c>
      <c r="U65" s="573">
        <v>2868</v>
      </c>
      <c r="V65" s="573">
        <v>2868</v>
      </c>
      <c r="W65" s="573">
        <v>2868</v>
      </c>
      <c r="X65" s="573">
        <v>2868</v>
      </c>
      <c r="Y65" s="573">
        <v>2868</v>
      </c>
      <c r="Z65" s="573">
        <v>2968</v>
      </c>
      <c r="AA65" s="573">
        <v>2968</v>
      </c>
      <c r="AB65" s="573">
        <v>2968</v>
      </c>
      <c r="AC65" s="573">
        <v>2968</v>
      </c>
      <c r="AD65" s="573">
        <v>2968</v>
      </c>
      <c r="AE65" s="573">
        <v>2919</v>
      </c>
      <c r="AF65" s="573">
        <v>2894</v>
      </c>
      <c r="AG65" s="573">
        <v>2844</v>
      </c>
      <c r="AH65" s="573">
        <v>2844</v>
      </c>
      <c r="AI65" s="573">
        <v>2844</v>
      </c>
      <c r="AJ65" s="573">
        <v>2844</v>
      </c>
      <c r="AK65" s="573">
        <v>2844</v>
      </c>
      <c r="AL65" s="573">
        <v>2844</v>
      </c>
      <c r="AM65" s="573">
        <v>2844</v>
      </c>
      <c r="AN65" s="573">
        <v>2844</v>
      </c>
      <c r="AO65" s="573">
        <v>2844</v>
      </c>
      <c r="AP65" s="573">
        <v>2844</v>
      </c>
      <c r="AQ65" s="573">
        <v>2844</v>
      </c>
      <c r="AR65" s="573">
        <v>2844</v>
      </c>
      <c r="AS65" s="573">
        <v>2844</v>
      </c>
      <c r="AT65" s="573">
        <v>2844</v>
      </c>
      <c r="AU65" s="573">
        <v>2844</v>
      </c>
      <c r="AV65" s="573">
        <v>2844</v>
      </c>
    </row>
    <row r="66" spans="12:48">
      <c r="L66" s="61" t="s">
        <v>618</v>
      </c>
      <c r="M66" s="572"/>
      <c r="N66" s="573">
        <v>845</v>
      </c>
      <c r="O66" s="573">
        <v>912</v>
      </c>
      <c r="P66" s="573">
        <v>1288</v>
      </c>
      <c r="Q66" s="573">
        <v>2448</v>
      </c>
      <c r="R66" s="573">
        <v>2831</v>
      </c>
      <c r="S66" s="573">
        <v>2830</v>
      </c>
      <c r="T66" s="573">
        <v>2830</v>
      </c>
      <c r="U66" s="573">
        <v>2830</v>
      </c>
      <c r="V66" s="573">
        <v>2830</v>
      </c>
      <c r="W66" s="573">
        <v>2880</v>
      </c>
      <c r="X66" s="573">
        <v>2880</v>
      </c>
      <c r="Y66" s="573">
        <v>2855</v>
      </c>
      <c r="Z66" s="573">
        <v>2855</v>
      </c>
      <c r="AA66" s="573">
        <v>2850</v>
      </c>
      <c r="AB66" s="573">
        <v>2850</v>
      </c>
      <c r="AC66" s="573">
        <v>2849</v>
      </c>
      <c r="AD66" s="573">
        <v>2839</v>
      </c>
      <c r="AE66" s="573">
        <v>2788</v>
      </c>
      <c r="AF66" s="573">
        <v>2714</v>
      </c>
      <c r="AG66" s="573">
        <v>2337</v>
      </c>
      <c r="AH66" s="573">
        <v>2336</v>
      </c>
      <c r="AI66" s="573">
        <v>2340</v>
      </c>
      <c r="AJ66" s="573">
        <v>2346</v>
      </c>
      <c r="AK66" s="573">
        <v>2353</v>
      </c>
      <c r="AL66" s="573">
        <v>2362</v>
      </c>
      <c r="AM66" s="573">
        <v>2362</v>
      </c>
      <c r="AN66" s="573">
        <v>2361</v>
      </c>
      <c r="AO66" s="573">
        <v>2360</v>
      </c>
      <c r="AP66" s="573">
        <v>2358</v>
      </c>
      <c r="AQ66" s="573">
        <v>2355</v>
      </c>
      <c r="AR66" s="573">
        <v>2352</v>
      </c>
      <c r="AS66" s="573">
        <v>2348</v>
      </c>
      <c r="AT66" s="573">
        <v>2342</v>
      </c>
      <c r="AU66" s="573">
        <v>2335</v>
      </c>
      <c r="AV66" s="573">
        <v>2326</v>
      </c>
    </row>
    <row r="90" spans="3:48" ht="15">
      <c r="C90" s="139" t="s">
        <v>32</v>
      </c>
    </row>
    <row r="91" spans="3:48" ht="15">
      <c r="L91" s="129" t="s">
        <v>32</v>
      </c>
    </row>
    <row r="93" spans="3:48">
      <c r="L93" s="571" t="s">
        <v>93</v>
      </c>
      <c r="M93" s="570" t="s">
        <v>365</v>
      </c>
      <c r="N93" s="570"/>
      <c r="O93" s="570"/>
      <c r="P93" s="570"/>
      <c r="Q93" s="570"/>
      <c r="R93" s="570"/>
      <c r="S93" s="570"/>
      <c r="T93" s="570"/>
      <c r="U93" s="570"/>
      <c r="V93" s="570"/>
      <c r="W93" s="570"/>
      <c r="X93" s="570"/>
      <c r="Y93" s="570"/>
      <c r="Z93" s="570"/>
      <c r="AA93" s="570"/>
      <c r="AB93" s="570"/>
      <c r="AC93" s="570"/>
      <c r="AD93" s="570"/>
      <c r="AE93" s="570"/>
      <c r="AF93" s="570"/>
      <c r="AG93" s="570"/>
      <c r="AH93" s="570"/>
      <c r="AI93" s="570"/>
      <c r="AJ93" s="570"/>
      <c r="AK93" s="570"/>
      <c r="AL93" s="570"/>
      <c r="AM93" s="570"/>
      <c r="AN93" s="570"/>
      <c r="AO93" s="570"/>
      <c r="AP93" s="570"/>
      <c r="AQ93" s="570"/>
      <c r="AR93" s="570"/>
      <c r="AS93" s="570"/>
      <c r="AT93" s="570"/>
      <c r="AU93" s="570"/>
      <c r="AV93" s="570"/>
    </row>
    <row r="94" spans="3:48">
      <c r="L94" s="67" t="s">
        <v>36</v>
      </c>
      <c r="M94" s="66">
        <v>2015</v>
      </c>
      <c r="N94" s="66">
        <v>2016</v>
      </c>
      <c r="O94" s="66">
        <v>2017</v>
      </c>
      <c r="P94" s="66">
        <v>2018</v>
      </c>
      <c r="Q94" s="66">
        <v>2019</v>
      </c>
      <c r="R94" s="66">
        <v>2020</v>
      </c>
      <c r="S94" s="66">
        <v>2021</v>
      </c>
      <c r="T94" s="66">
        <v>2022</v>
      </c>
      <c r="U94" s="66">
        <v>2023</v>
      </c>
      <c r="V94" s="66">
        <v>2024</v>
      </c>
      <c r="W94" s="66">
        <v>2025</v>
      </c>
      <c r="X94" s="66">
        <v>2026</v>
      </c>
      <c r="Y94" s="66">
        <v>2027</v>
      </c>
      <c r="Z94" s="66">
        <v>2028</v>
      </c>
      <c r="AA94" s="66">
        <v>2029</v>
      </c>
      <c r="AB94" s="66">
        <v>2030</v>
      </c>
      <c r="AC94" s="66">
        <v>2031</v>
      </c>
      <c r="AD94" s="66">
        <v>2032</v>
      </c>
      <c r="AE94" s="66">
        <v>2033</v>
      </c>
      <c r="AF94" s="66">
        <v>2034</v>
      </c>
      <c r="AG94" s="66">
        <v>2035</v>
      </c>
      <c r="AH94" s="66">
        <v>2036</v>
      </c>
      <c r="AI94" s="66">
        <v>2037</v>
      </c>
      <c r="AJ94" s="66">
        <v>2038</v>
      </c>
      <c r="AK94" s="66">
        <v>2039</v>
      </c>
      <c r="AL94" s="66">
        <v>2040</v>
      </c>
      <c r="AM94" s="66">
        <v>2041</v>
      </c>
      <c r="AN94" s="66">
        <v>2042</v>
      </c>
      <c r="AO94" s="66">
        <v>2043</v>
      </c>
      <c r="AP94" s="66">
        <v>2044</v>
      </c>
      <c r="AQ94" s="66">
        <v>2045</v>
      </c>
      <c r="AR94" s="66">
        <v>2046</v>
      </c>
      <c r="AS94" s="66">
        <v>2047</v>
      </c>
      <c r="AT94" s="66">
        <v>2048</v>
      </c>
      <c r="AU94" s="66">
        <v>2049</v>
      </c>
      <c r="AV94" s="66">
        <v>2050</v>
      </c>
    </row>
    <row r="95" spans="3:48">
      <c r="L95" s="61" t="s">
        <v>617</v>
      </c>
      <c r="M95" s="572"/>
      <c r="N95" s="573">
        <v>2744</v>
      </c>
      <c r="O95" s="573">
        <v>2793</v>
      </c>
      <c r="P95" s="573">
        <v>2818</v>
      </c>
      <c r="Q95" s="573">
        <v>2818</v>
      </c>
      <c r="R95" s="573">
        <v>2868</v>
      </c>
      <c r="S95" s="573">
        <v>2868</v>
      </c>
      <c r="T95" s="573">
        <v>2868</v>
      </c>
      <c r="U95" s="573">
        <v>2919</v>
      </c>
      <c r="V95" s="573">
        <v>2979</v>
      </c>
      <c r="W95" s="573">
        <v>3079</v>
      </c>
      <c r="X95" s="573">
        <v>3179</v>
      </c>
      <c r="Y95" s="573">
        <v>3179</v>
      </c>
      <c r="Z95" s="573">
        <v>3791</v>
      </c>
      <c r="AA95" s="573">
        <v>4191</v>
      </c>
      <c r="AB95" s="573">
        <v>4191</v>
      </c>
      <c r="AC95" s="573">
        <v>4191</v>
      </c>
      <c r="AD95" s="573">
        <v>4191</v>
      </c>
      <c r="AE95" s="573">
        <v>4142</v>
      </c>
      <c r="AF95" s="573">
        <v>4117</v>
      </c>
      <c r="AG95" s="573">
        <v>4067</v>
      </c>
      <c r="AH95" s="573">
        <v>4067</v>
      </c>
      <c r="AI95" s="573">
        <v>4067</v>
      </c>
      <c r="AJ95" s="573">
        <v>4067</v>
      </c>
      <c r="AK95" s="573">
        <v>4067</v>
      </c>
      <c r="AL95" s="573">
        <v>4067</v>
      </c>
      <c r="AM95" s="573">
        <v>4067</v>
      </c>
      <c r="AN95" s="573">
        <v>4167</v>
      </c>
      <c r="AO95" s="573">
        <v>4177</v>
      </c>
      <c r="AP95" s="573">
        <v>4187</v>
      </c>
      <c r="AQ95" s="573">
        <v>4197</v>
      </c>
      <c r="AR95" s="573">
        <v>4217</v>
      </c>
      <c r="AS95" s="573">
        <v>4237</v>
      </c>
      <c r="AT95" s="573">
        <v>4257</v>
      </c>
      <c r="AU95" s="573">
        <v>4277</v>
      </c>
      <c r="AV95" s="573">
        <v>4307</v>
      </c>
    </row>
    <row r="96" spans="3:48">
      <c r="L96" s="61" t="s">
        <v>618</v>
      </c>
      <c r="M96" s="572"/>
      <c r="N96" s="573">
        <v>845</v>
      </c>
      <c r="O96" s="573">
        <v>917</v>
      </c>
      <c r="P96" s="573">
        <v>1306</v>
      </c>
      <c r="Q96" s="573">
        <v>2491</v>
      </c>
      <c r="R96" s="573">
        <v>2934</v>
      </c>
      <c r="S96" s="573">
        <v>2999</v>
      </c>
      <c r="T96" s="573">
        <v>3085</v>
      </c>
      <c r="U96" s="573">
        <v>3200</v>
      </c>
      <c r="V96" s="573">
        <v>3362</v>
      </c>
      <c r="W96" s="573">
        <v>3652</v>
      </c>
      <c r="X96" s="573">
        <v>3867</v>
      </c>
      <c r="Y96" s="573">
        <v>4057.0000000000005</v>
      </c>
      <c r="Z96" s="573">
        <v>4274</v>
      </c>
      <c r="AA96" s="573">
        <v>4464</v>
      </c>
      <c r="AB96" s="573">
        <v>4695</v>
      </c>
      <c r="AC96" s="573">
        <v>4871</v>
      </c>
      <c r="AD96" s="573">
        <v>5033</v>
      </c>
      <c r="AE96" s="573">
        <v>5195</v>
      </c>
      <c r="AF96" s="573">
        <v>5311</v>
      </c>
      <c r="AG96" s="573">
        <v>5361</v>
      </c>
      <c r="AH96" s="573">
        <v>5429</v>
      </c>
      <c r="AI96" s="573">
        <v>5534</v>
      </c>
      <c r="AJ96" s="573">
        <v>5654</v>
      </c>
      <c r="AK96" s="573">
        <v>5744</v>
      </c>
      <c r="AL96" s="573">
        <v>5899</v>
      </c>
      <c r="AM96" s="573">
        <v>5920</v>
      </c>
      <c r="AN96" s="573">
        <v>5933</v>
      </c>
      <c r="AO96" s="573">
        <v>6002</v>
      </c>
      <c r="AP96" s="573">
        <v>6043</v>
      </c>
      <c r="AQ96" s="573">
        <v>6091</v>
      </c>
      <c r="AR96" s="573">
        <v>6200</v>
      </c>
      <c r="AS96" s="573">
        <v>6197</v>
      </c>
      <c r="AT96" s="573">
        <v>6296</v>
      </c>
      <c r="AU96" s="573">
        <v>6385</v>
      </c>
      <c r="AV96" s="573">
        <v>6392</v>
      </c>
    </row>
  </sheetData>
  <pageMargins left="0.7" right="0.7" top="0.75" bottom="0.75" header="0.3" footer="0.3"/>
  <pageSetup paperSize="9" orientation="portrait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V8"/>
  <sheetViews>
    <sheetView showGridLines="0" zoomScale="85" zoomScaleNormal="85" workbookViewId="0"/>
  </sheetViews>
  <sheetFormatPr defaultColWidth="9" defaultRowHeight="15"/>
  <cols>
    <col min="1" max="1" width="3.625" style="187" customWidth="1"/>
    <col min="2" max="10" width="9" style="187"/>
    <col min="11" max="11" width="9" style="187" customWidth="1"/>
    <col min="12" max="12" width="16" style="568" customWidth="1"/>
    <col min="13" max="16384" width="9" style="568"/>
  </cols>
  <sheetData>
    <row r="1" spans="1:48" s="187" customFormat="1" ht="25.5">
      <c r="A1" s="637" t="s">
        <v>367</v>
      </c>
      <c r="C1" s="63"/>
      <c r="D1" s="63"/>
      <c r="E1" s="63"/>
      <c r="F1" s="63"/>
      <c r="G1" s="63"/>
      <c r="H1" s="63"/>
      <c r="I1" s="63"/>
    </row>
    <row r="2" spans="1:48" s="187" customFormat="1">
      <c r="K2" s="568"/>
      <c r="L2" s="568"/>
    </row>
    <row r="3" spans="1:48" s="187" customFormat="1">
      <c r="K3" s="568"/>
      <c r="L3" s="571" t="s">
        <v>93</v>
      </c>
      <c r="M3" s="570" t="s">
        <v>365</v>
      </c>
      <c r="N3" s="76"/>
      <c r="O3" s="76"/>
      <c r="P3" s="76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</row>
    <row r="4" spans="1:48" s="187" customFormat="1">
      <c r="K4" s="568"/>
      <c r="L4" s="79" t="s">
        <v>36</v>
      </c>
      <c r="M4" s="79">
        <v>2015</v>
      </c>
      <c r="N4" s="32">
        <v>2016</v>
      </c>
      <c r="O4" s="32">
        <v>2017</v>
      </c>
      <c r="P4" s="32">
        <v>2018</v>
      </c>
      <c r="Q4" s="32">
        <v>2019</v>
      </c>
      <c r="R4" s="32">
        <v>2020</v>
      </c>
      <c r="S4" s="32">
        <v>2021</v>
      </c>
      <c r="T4" s="32">
        <v>2022</v>
      </c>
      <c r="U4" s="32">
        <v>2023</v>
      </c>
      <c r="V4" s="32">
        <v>2024</v>
      </c>
      <c r="W4" s="32">
        <v>2025</v>
      </c>
      <c r="X4" s="32">
        <v>2026</v>
      </c>
      <c r="Y4" s="32">
        <v>2027</v>
      </c>
      <c r="Z4" s="32">
        <v>2028</v>
      </c>
      <c r="AA4" s="32">
        <v>2029</v>
      </c>
      <c r="AB4" s="32">
        <v>2030</v>
      </c>
      <c r="AC4" s="32">
        <v>2031</v>
      </c>
      <c r="AD4" s="32">
        <v>2032</v>
      </c>
      <c r="AE4" s="32">
        <v>2033</v>
      </c>
      <c r="AF4" s="32">
        <v>2034</v>
      </c>
      <c r="AG4" s="32">
        <v>2035</v>
      </c>
      <c r="AH4" s="32">
        <v>2036</v>
      </c>
      <c r="AI4" s="32">
        <v>2037</v>
      </c>
      <c r="AJ4" s="32">
        <v>2038</v>
      </c>
      <c r="AK4" s="32">
        <v>2039</v>
      </c>
      <c r="AL4" s="32">
        <v>2040</v>
      </c>
      <c r="AM4" s="32">
        <v>2041</v>
      </c>
      <c r="AN4" s="32">
        <v>2042</v>
      </c>
      <c r="AO4" s="32">
        <v>2043</v>
      </c>
      <c r="AP4" s="32">
        <v>2044</v>
      </c>
      <c r="AQ4" s="32">
        <v>2045</v>
      </c>
      <c r="AR4" s="32">
        <v>2046</v>
      </c>
      <c r="AS4" s="32">
        <v>2047</v>
      </c>
      <c r="AT4" s="32">
        <v>2048</v>
      </c>
      <c r="AU4" s="32">
        <v>2049</v>
      </c>
      <c r="AV4" s="32">
        <v>2050</v>
      </c>
    </row>
    <row r="5" spans="1:48" s="187" customFormat="1">
      <c r="L5" s="79" t="s">
        <v>80</v>
      </c>
      <c r="M5" s="79"/>
      <c r="N5" s="573">
        <v>0</v>
      </c>
      <c r="O5" s="573">
        <v>123.1461373703554</v>
      </c>
      <c r="P5" s="573">
        <v>545.61832625189425</v>
      </c>
      <c r="Q5" s="573">
        <v>1729.3554815642369</v>
      </c>
      <c r="R5" s="573">
        <v>2218.3560808159973</v>
      </c>
      <c r="S5" s="573">
        <v>2281.1977274235001</v>
      </c>
      <c r="T5" s="573">
        <v>2407.2609672534209</v>
      </c>
      <c r="U5" s="573">
        <v>2533.9721734708787</v>
      </c>
      <c r="V5" s="573">
        <v>2706.6870666716768</v>
      </c>
      <c r="W5" s="573">
        <v>2978.6375365853651</v>
      </c>
      <c r="X5" s="573">
        <v>3189.8450564940231</v>
      </c>
      <c r="Y5" s="573">
        <v>3351.7997155821281</v>
      </c>
      <c r="Z5" s="573">
        <v>3539.3919376487461</v>
      </c>
      <c r="AA5" s="573">
        <v>3691.6284900688474</v>
      </c>
      <c r="AB5" s="573">
        <v>3844.5223087498684</v>
      </c>
      <c r="AC5" s="573">
        <v>3962.1376526144445</v>
      </c>
      <c r="AD5" s="573">
        <v>4050.8677617375693</v>
      </c>
      <c r="AE5" s="573">
        <v>4088.5404315698538</v>
      </c>
      <c r="AF5" s="573">
        <v>4185.8055415074032</v>
      </c>
      <c r="AG5" s="573">
        <v>4185.8041103362457</v>
      </c>
      <c r="AH5" s="573">
        <v>4210.2096815922841</v>
      </c>
      <c r="AI5" s="573">
        <v>4295.8170268812364</v>
      </c>
      <c r="AJ5" s="573">
        <v>4509.6934255166534</v>
      </c>
      <c r="AK5" s="573">
        <v>4666.7898995081578</v>
      </c>
      <c r="AL5" s="573">
        <v>4749.4949306928384</v>
      </c>
      <c r="AM5" s="573">
        <v>4883.4135852736963</v>
      </c>
      <c r="AN5" s="573">
        <v>4973.3562926638633</v>
      </c>
      <c r="AO5" s="573">
        <v>5031.9052008312456</v>
      </c>
      <c r="AP5" s="573">
        <v>5111.4217599875783</v>
      </c>
      <c r="AQ5" s="573">
        <v>5150.382694852623</v>
      </c>
      <c r="AR5" s="573">
        <v>5221.4783153475682</v>
      </c>
      <c r="AS5" s="573">
        <v>5150.3053845284994</v>
      </c>
      <c r="AT5" s="573">
        <v>5074.395288049217</v>
      </c>
      <c r="AU5" s="573">
        <v>4979.4212387081925</v>
      </c>
      <c r="AV5" s="573">
        <v>4918.9103613176758</v>
      </c>
    </row>
    <row r="6" spans="1:48" s="187" customFormat="1">
      <c r="K6" s="192"/>
      <c r="L6" s="79" t="s">
        <v>31</v>
      </c>
      <c r="M6" s="79"/>
      <c r="N6" s="573">
        <v>0</v>
      </c>
      <c r="O6" s="573">
        <v>115.95499999999981</v>
      </c>
      <c r="P6" s="573">
        <v>516.89499999999987</v>
      </c>
      <c r="Q6" s="573">
        <v>1677.0150000000003</v>
      </c>
      <c r="R6" s="573">
        <v>2109.3940000000002</v>
      </c>
      <c r="S6" s="573">
        <v>2109.6170000000002</v>
      </c>
      <c r="T6" s="573">
        <v>2111.6646000000001</v>
      </c>
      <c r="U6" s="573">
        <v>2136.6902</v>
      </c>
      <c r="V6" s="573">
        <v>2148.4662000000003</v>
      </c>
      <c r="W6" s="573">
        <v>2171.2662</v>
      </c>
      <c r="X6" s="573">
        <v>2220.4518000000003</v>
      </c>
      <c r="Y6" s="573">
        <v>2240.5554000000002</v>
      </c>
      <c r="Z6" s="573">
        <v>2303.2860000000001</v>
      </c>
      <c r="AA6" s="573">
        <v>2369.7072000000003</v>
      </c>
      <c r="AB6" s="573">
        <v>2464.6092000000003</v>
      </c>
      <c r="AC6" s="573">
        <v>2572.9562000000001</v>
      </c>
      <c r="AD6" s="573">
        <v>2636.1071999999999</v>
      </c>
      <c r="AE6" s="573">
        <v>2653.9072000000001</v>
      </c>
      <c r="AF6" s="573">
        <v>2667.7672000000002</v>
      </c>
      <c r="AG6" s="573">
        <v>2666.8682000000003</v>
      </c>
      <c r="AH6" s="573">
        <v>2445.3938000000007</v>
      </c>
      <c r="AI6" s="573">
        <v>2490.0185999999999</v>
      </c>
      <c r="AJ6" s="573">
        <v>2530.7850000000008</v>
      </c>
      <c r="AK6" s="573">
        <v>2616.2698000000005</v>
      </c>
      <c r="AL6" s="573">
        <v>2650.5858000000007</v>
      </c>
      <c r="AM6" s="573">
        <v>2750.4978000000001</v>
      </c>
      <c r="AN6" s="573">
        <v>2880.4847999999997</v>
      </c>
      <c r="AO6" s="573">
        <v>2951.7066</v>
      </c>
      <c r="AP6" s="573">
        <v>3036.6663999999996</v>
      </c>
      <c r="AQ6" s="573">
        <v>3104.7562000000003</v>
      </c>
      <c r="AR6" s="573">
        <v>3297.1992000000005</v>
      </c>
      <c r="AS6" s="573">
        <v>3375.8514</v>
      </c>
      <c r="AT6" s="573">
        <v>3449.1752000000001</v>
      </c>
      <c r="AU6" s="573">
        <v>3503.9330000000004</v>
      </c>
      <c r="AV6" s="573">
        <v>3579.1871999999998</v>
      </c>
    </row>
    <row r="7" spans="1:48" s="187" customFormat="1">
      <c r="L7" s="79" t="s">
        <v>81</v>
      </c>
      <c r="M7" s="79"/>
      <c r="N7" s="573">
        <v>0</v>
      </c>
      <c r="O7" s="573">
        <v>115.95499999999981</v>
      </c>
      <c r="P7" s="573">
        <v>516.89499999999987</v>
      </c>
      <c r="Q7" s="573">
        <v>1677.0150000000003</v>
      </c>
      <c r="R7" s="573">
        <v>2109.3940000000002</v>
      </c>
      <c r="S7" s="573">
        <v>2109.1970000000001</v>
      </c>
      <c r="T7" s="573">
        <v>2109.107</v>
      </c>
      <c r="U7" s="573">
        <v>2109.107</v>
      </c>
      <c r="V7" s="573">
        <v>2109.107</v>
      </c>
      <c r="W7" s="573">
        <v>2109.107</v>
      </c>
      <c r="X7" s="573">
        <v>2109.107</v>
      </c>
      <c r="Y7" s="573">
        <v>2084.2090000000003</v>
      </c>
      <c r="Z7" s="573">
        <v>2084.134</v>
      </c>
      <c r="AA7" s="573">
        <v>2079.2840000000001</v>
      </c>
      <c r="AB7" s="573">
        <v>2078.6860000000001</v>
      </c>
      <c r="AC7" s="573">
        <v>2077.9634000000001</v>
      </c>
      <c r="AD7" s="573">
        <v>2068.1296000000002</v>
      </c>
      <c r="AE7" s="573">
        <v>1968.2456000000002</v>
      </c>
      <c r="AF7" s="573">
        <v>1868.4744000000001</v>
      </c>
      <c r="AG7" s="573">
        <v>1441.9754000000003</v>
      </c>
      <c r="AH7" s="573">
        <v>1441.1306000000004</v>
      </c>
      <c r="AI7" s="573">
        <v>1445.2306000000003</v>
      </c>
      <c r="AJ7" s="573">
        <v>1450.7450000000003</v>
      </c>
      <c r="AK7" s="573">
        <v>1457.8650000000002</v>
      </c>
      <c r="AL7" s="573">
        <v>1466.7650000000003</v>
      </c>
      <c r="AM7" s="573">
        <v>1466.6296000000002</v>
      </c>
      <c r="AN7" s="573">
        <v>1466.0144</v>
      </c>
      <c r="AO7" s="573">
        <v>1464.8984</v>
      </c>
      <c r="AP7" s="573">
        <v>1463.0295999999998</v>
      </c>
      <c r="AQ7" s="573">
        <v>1460.1295999999998</v>
      </c>
      <c r="AR7" s="573">
        <v>1456.9744000000001</v>
      </c>
      <c r="AS7" s="573">
        <v>1452.8743999999997</v>
      </c>
      <c r="AT7" s="573">
        <v>1447.3599999999997</v>
      </c>
      <c r="AU7" s="573">
        <v>1440.2399999999998</v>
      </c>
      <c r="AV7" s="573">
        <v>1431.3399999999997</v>
      </c>
    </row>
    <row r="8" spans="1:48" s="187" customFormat="1">
      <c r="L8" s="79" t="s">
        <v>32</v>
      </c>
      <c r="M8" s="79"/>
      <c r="N8" s="573">
        <v>0</v>
      </c>
      <c r="O8" s="573">
        <v>120.7612499999999</v>
      </c>
      <c r="P8" s="573">
        <v>534.41374999999982</v>
      </c>
      <c r="Q8" s="573">
        <v>1719.6493750000004</v>
      </c>
      <c r="R8" s="573">
        <v>2212.3783749999998</v>
      </c>
      <c r="S8" s="573">
        <v>2277.2853750000004</v>
      </c>
      <c r="T8" s="573">
        <v>2363.9053750000003</v>
      </c>
      <c r="U8" s="573">
        <v>2529.4853750000002</v>
      </c>
      <c r="V8" s="573">
        <v>2752.2553750000002</v>
      </c>
      <c r="W8" s="573">
        <v>2992.1553750000003</v>
      </c>
      <c r="X8" s="573">
        <v>3306.8807083333336</v>
      </c>
      <c r="Y8" s="573">
        <v>3496.5467083333338</v>
      </c>
      <c r="Z8" s="573">
        <v>3713.5597083333337</v>
      </c>
      <c r="AA8" s="573">
        <v>3903.3790416666666</v>
      </c>
      <c r="AB8" s="573">
        <v>4135.1643750000003</v>
      </c>
      <c r="AC8" s="573">
        <v>4311.3127083333329</v>
      </c>
      <c r="AD8" s="573">
        <v>4472.4617083333333</v>
      </c>
      <c r="AE8" s="573">
        <v>4586.0705416666669</v>
      </c>
      <c r="AF8" s="573">
        <v>4677.0933750000004</v>
      </c>
      <c r="AG8" s="573">
        <v>4676.6193750000002</v>
      </c>
      <c r="AH8" s="573">
        <v>4745.1913749999994</v>
      </c>
      <c r="AI8" s="573">
        <v>4849.6293750000013</v>
      </c>
      <c r="AJ8" s="573">
        <v>4969.6287083333336</v>
      </c>
      <c r="AK8" s="573">
        <v>5060.4327083333328</v>
      </c>
      <c r="AL8" s="573">
        <v>5215.1287083333336</v>
      </c>
      <c r="AM8" s="573">
        <v>5236.2797083333335</v>
      </c>
      <c r="AN8" s="573">
        <v>5349.2690416666665</v>
      </c>
      <c r="AO8" s="573">
        <v>5427.875708333333</v>
      </c>
      <c r="AP8" s="573">
        <v>5479.2050416666671</v>
      </c>
      <c r="AQ8" s="573">
        <v>5536.7903750000005</v>
      </c>
      <c r="AR8" s="573">
        <v>5666.2757083333336</v>
      </c>
      <c r="AS8" s="573">
        <v>5683.0037083333336</v>
      </c>
      <c r="AT8" s="573">
        <v>5802.3130416666663</v>
      </c>
      <c r="AU8" s="573">
        <v>5911.2917083333332</v>
      </c>
      <c r="AV8" s="573">
        <v>5947.5237083333332</v>
      </c>
    </row>
  </sheetData>
  <pageMargins left="0.7" right="0.7" top="0.75" bottom="0.75" header="0.3" footer="0.3"/>
  <pageSetup paperSize="9" orientation="portrait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25"/>
  <sheetViews>
    <sheetView showGridLines="0" zoomScale="85" zoomScaleNormal="85" workbookViewId="0"/>
  </sheetViews>
  <sheetFormatPr defaultColWidth="9" defaultRowHeight="15"/>
  <cols>
    <col min="1" max="1" width="3.625" style="187" customWidth="1"/>
    <col min="2" max="10" width="9" style="187"/>
    <col min="11" max="11" width="9" style="187" customWidth="1"/>
    <col min="12" max="12" width="16" style="568" customWidth="1"/>
    <col min="13" max="16384" width="9" style="568"/>
  </cols>
  <sheetData>
    <row r="1" spans="1:43" s="187" customFormat="1" ht="25.5">
      <c r="A1" s="637" t="s">
        <v>368</v>
      </c>
      <c r="C1" s="63"/>
      <c r="D1" s="63"/>
      <c r="E1" s="63"/>
      <c r="F1" s="63"/>
      <c r="G1" s="63"/>
      <c r="H1" s="63"/>
      <c r="I1" s="63"/>
    </row>
    <row r="2" spans="1:43" s="187" customFormat="1">
      <c r="K2" s="568"/>
      <c r="L2" s="568"/>
    </row>
    <row r="3" spans="1:43" s="187" customFormat="1">
      <c r="K3" s="568"/>
      <c r="L3" s="261"/>
      <c r="M3" s="76" t="s">
        <v>369</v>
      </c>
      <c r="N3" s="76"/>
      <c r="O3" s="76"/>
      <c r="P3" s="76"/>
      <c r="Q3" s="76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</row>
    <row r="4" spans="1:43" s="187" customFormat="1">
      <c r="K4" s="568"/>
      <c r="L4" s="79" t="s">
        <v>36</v>
      </c>
      <c r="M4" s="32">
        <v>2010</v>
      </c>
      <c r="N4" s="32">
        <v>2011</v>
      </c>
      <c r="O4" s="32">
        <v>2012</v>
      </c>
      <c r="P4" s="32">
        <v>2013</v>
      </c>
      <c r="Q4" s="32">
        <v>2014</v>
      </c>
      <c r="R4" s="32">
        <v>2015</v>
      </c>
      <c r="S4" s="32">
        <v>2016</v>
      </c>
      <c r="T4" s="32">
        <v>2017</v>
      </c>
      <c r="U4" s="32">
        <v>2018</v>
      </c>
      <c r="V4" s="32">
        <v>2019</v>
      </c>
      <c r="W4" s="32">
        <v>2020</v>
      </c>
      <c r="X4" s="32">
        <v>2021</v>
      </c>
      <c r="Y4" s="32">
        <v>2022</v>
      </c>
      <c r="Z4" s="32">
        <v>2023</v>
      </c>
      <c r="AA4" s="32">
        <v>2024</v>
      </c>
      <c r="AB4" s="32">
        <v>2025</v>
      </c>
      <c r="AC4" s="32">
        <v>2026</v>
      </c>
      <c r="AD4" s="32">
        <v>2027</v>
      </c>
      <c r="AE4" s="32">
        <v>2028</v>
      </c>
      <c r="AF4" s="32">
        <v>2029</v>
      </c>
      <c r="AG4" s="32">
        <v>2030</v>
      </c>
      <c r="AH4" s="32">
        <v>2031</v>
      </c>
      <c r="AI4" s="32">
        <v>2032</v>
      </c>
      <c r="AJ4" s="32">
        <v>2033</v>
      </c>
      <c r="AK4" s="32">
        <v>2034</v>
      </c>
      <c r="AL4" s="32">
        <v>2035</v>
      </c>
      <c r="AM4" s="32">
        <v>2036</v>
      </c>
      <c r="AN4" s="32">
        <v>2037</v>
      </c>
      <c r="AO4" s="32">
        <v>2038</v>
      </c>
      <c r="AP4" s="32">
        <v>2039</v>
      </c>
      <c r="AQ4" s="32">
        <v>2040</v>
      </c>
    </row>
    <row r="5" spans="1:43" s="187" customFormat="1">
      <c r="L5" s="79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</row>
    <row r="6" spans="1:43" s="187" customFormat="1">
      <c r="K6" s="192"/>
      <c r="L6" s="79" t="s">
        <v>370</v>
      </c>
      <c r="M6" s="575">
        <v>1000</v>
      </c>
      <c r="N6" s="575">
        <v>800</v>
      </c>
      <c r="O6" s="575">
        <v>642</v>
      </c>
      <c r="P6" s="575">
        <v>599</v>
      </c>
      <c r="Q6" s="575">
        <v>540</v>
      </c>
      <c r="R6" s="575">
        <v>350</v>
      </c>
      <c r="S6" s="575"/>
      <c r="T6" s="262"/>
      <c r="U6" s="262"/>
      <c r="V6" s="262"/>
      <c r="W6" s="26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</row>
    <row r="7" spans="1:43" s="187" customFormat="1">
      <c r="L7" s="79" t="s">
        <v>371</v>
      </c>
      <c r="M7" s="12"/>
      <c r="N7" s="12"/>
      <c r="O7" s="12"/>
      <c r="P7" s="12"/>
      <c r="Q7" s="12"/>
      <c r="R7" s="575">
        <v>350</v>
      </c>
      <c r="S7" s="575">
        <v>210.12</v>
      </c>
      <c r="T7" s="575">
        <v>188</v>
      </c>
      <c r="U7" s="575">
        <v>167</v>
      </c>
      <c r="V7" s="575">
        <v>145</v>
      </c>
      <c r="W7" s="575">
        <v>138</v>
      </c>
      <c r="X7" s="575">
        <v>132</v>
      </c>
      <c r="Y7" s="575">
        <v>125</v>
      </c>
      <c r="Z7" s="575">
        <v>125</v>
      </c>
      <c r="AA7" s="575">
        <v>124</v>
      </c>
      <c r="AB7" s="575">
        <v>123</v>
      </c>
      <c r="AC7" s="575">
        <v>121</v>
      </c>
      <c r="AD7" s="575">
        <v>119</v>
      </c>
      <c r="AE7" s="575">
        <v>116</v>
      </c>
      <c r="AF7" s="575">
        <v>113</v>
      </c>
      <c r="AG7" s="575">
        <v>109</v>
      </c>
      <c r="AH7" s="575">
        <v>107</v>
      </c>
      <c r="AI7" s="575">
        <v>105</v>
      </c>
      <c r="AJ7" s="575">
        <v>104</v>
      </c>
      <c r="AK7" s="575">
        <v>102</v>
      </c>
      <c r="AL7" s="575">
        <v>101</v>
      </c>
      <c r="AM7" s="575">
        <v>99</v>
      </c>
      <c r="AN7" s="575">
        <v>97</v>
      </c>
      <c r="AO7" s="575">
        <v>96</v>
      </c>
      <c r="AP7" s="575">
        <v>94</v>
      </c>
      <c r="AQ7" s="575">
        <v>92</v>
      </c>
    </row>
    <row r="8" spans="1:43" s="187" customFormat="1">
      <c r="L8" s="79" t="s">
        <v>372</v>
      </c>
      <c r="M8" s="12"/>
      <c r="N8" s="12"/>
      <c r="O8" s="12"/>
      <c r="P8" s="12"/>
      <c r="Q8" s="12"/>
      <c r="R8" s="575">
        <v>350</v>
      </c>
      <c r="S8" s="575">
        <v>350</v>
      </c>
      <c r="T8" s="575">
        <v>297</v>
      </c>
      <c r="U8" s="575">
        <v>295</v>
      </c>
      <c r="V8" s="575">
        <v>292</v>
      </c>
      <c r="W8" s="575">
        <v>289</v>
      </c>
      <c r="X8" s="575">
        <v>287</v>
      </c>
      <c r="Y8" s="575">
        <v>284</v>
      </c>
      <c r="Z8" s="575">
        <v>281</v>
      </c>
      <c r="AA8" s="575">
        <v>278</v>
      </c>
      <c r="AB8" s="575">
        <v>276</v>
      </c>
      <c r="AC8" s="575">
        <v>273</v>
      </c>
      <c r="AD8" s="575">
        <v>262</v>
      </c>
      <c r="AE8" s="575">
        <v>251</v>
      </c>
      <c r="AF8" s="575">
        <v>240</v>
      </c>
      <c r="AG8" s="575">
        <v>229</v>
      </c>
      <c r="AH8" s="575">
        <v>218</v>
      </c>
      <c r="AI8" s="575">
        <v>207</v>
      </c>
      <c r="AJ8" s="575">
        <v>197</v>
      </c>
      <c r="AK8" s="575">
        <v>186</v>
      </c>
      <c r="AL8" s="575">
        <v>175</v>
      </c>
      <c r="AM8" s="575">
        <v>164</v>
      </c>
      <c r="AN8" s="575">
        <v>153</v>
      </c>
      <c r="AO8" s="575">
        <v>142</v>
      </c>
      <c r="AP8" s="575">
        <v>131</v>
      </c>
      <c r="AQ8" s="575">
        <v>120</v>
      </c>
    </row>
    <row r="9" spans="1:43" s="187" customFormat="1">
      <c r="L9" s="568"/>
      <c r="M9" s="568"/>
      <c r="N9" s="568"/>
      <c r="O9" s="568"/>
      <c r="P9" s="568"/>
      <c r="Q9" s="568"/>
      <c r="R9" s="568"/>
      <c r="S9" s="568"/>
      <c r="T9" s="568"/>
      <c r="U9" s="568"/>
      <c r="V9" s="568"/>
      <c r="W9" s="568"/>
      <c r="X9" s="568"/>
      <c r="Y9" s="568"/>
      <c r="Z9" s="568"/>
      <c r="AA9" s="568"/>
      <c r="AB9" s="568"/>
      <c r="AC9" s="568"/>
      <c r="AD9" s="568"/>
      <c r="AE9" s="568"/>
      <c r="AF9" s="568"/>
      <c r="AG9" s="568"/>
      <c r="AH9" s="568"/>
      <c r="AI9" s="568"/>
      <c r="AJ9" s="568"/>
      <c r="AK9" s="568"/>
      <c r="AL9" s="568"/>
      <c r="AM9" s="568"/>
      <c r="AN9" s="568"/>
      <c r="AO9" s="568"/>
      <c r="AP9" s="568"/>
      <c r="AQ9" s="568"/>
    </row>
    <row r="10" spans="1:43">
      <c r="K10" s="196"/>
      <c r="L10" s="196"/>
      <c r="M10" s="264"/>
      <c r="N10" s="264"/>
      <c r="O10" s="264"/>
      <c r="P10" s="264"/>
      <c r="Q10" s="264"/>
      <c r="R10" s="264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5"/>
      <c r="AM10" s="265"/>
      <c r="AN10" s="265"/>
      <c r="AO10" s="265"/>
      <c r="AP10" s="265"/>
      <c r="AQ10" s="265"/>
    </row>
    <row r="11" spans="1:43" s="192" customFormat="1">
      <c r="A11" s="187"/>
      <c r="B11" s="187"/>
      <c r="C11" s="187"/>
      <c r="D11" s="187"/>
      <c r="E11" s="187"/>
      <c r="K11" s="196"/>
      <c r="L11" s="196"/>
      <c r="M11" s="264"/>
      <c r="N11" s="264"/>
      <c r="O11" s="264"/>
      <c r="P11" s="264"/>
      <c r="Q11" s="264"/>
      <c r="R11" s="264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  <c r="AJ11" s="265"/>
      <c r="AK11" s="265"/>
      <c r="AL11" s="265"/>
      <c r="AM11" s="265"/>
      <c r="AN11" s="265"/>
      <c r="AO11" s="265"/>
      <c r="AP11" s="265"/>
      <c r="AQ11" s="265"/>
    </row>
    <row r="12" spans="1:43" s="187" customFormat="1">
      <c r="K12" s="196"/>
      <c r="L12" s="196"/>
      <c r="M12" s="264"/>
      <c r="N12" s="264"/>
      <c r="O12" s="264"/>
      <c r="P12" s="264"/>
      <c r="Q12" s="264"/>
      <c r="R12" s="264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65"/>
      <c r="AN12" s="265"/>
      <c r="AO12" s="265"/>
      <c r="AP12" s="265"/>
      <c r="AQ12" s="265"/>
    </row>
    <row r="13" spans="1:43" s="187" customFormat="1"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266"/>
      <c r="AF13" s="196"/>
      <c r="AG13" s="196"/>
      <c r="AH13" s="196"/>
      <c r="AI13" s="196"/>
      <c r="AJ13" s="196"/>
      <c r="AK13" s="196"/>
    </row>
    <row r="14" spans="1:43" s="187" customFormat="1"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266"/>
      <c r="AF14" s="196"/>
      <c r="AG14" s="196"/>
      <c r="AH14" s="196"/>
      <c r="AI14" s="196"/>
      <c r="AJ14" s="196"/>
      <c r="AK14" s="196"/>
    </row>
    <row r="15" spans="1:43" s="187" customFormat="1">
      <c r="B15" s="267"/>
      <c r="K15" s="196"/>
      <c r="L15" s="196"/>
      <c r="M15" s="196"/>
      <c r="N15" s="266"/>
      <c r="O15" s="26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</row>
    <row r="16" spans="1:43" s="196" customFormat="1">
      <c r="A16" s="192"/>
      <c r="B16" s="192"/>
      <c r="C16" s="192"/>
      <c r="D16" s="192"/>
      <c r="E16" s="192"/>
      <c r="N16" s="266"/>
      <c r="O16" s="266"/>
    </row>
    <row r="17" spans="1:43" s="196" customFormat="1">
      <c r="A17" s="187"/>
      <c r="B17" s="187"/>
      <c r="C17" s="187"/>
      <c r="D17" s="187"/>
      <c r="E17" s="187"/>
      <c r="L17" s="187"/>
      <c r="M17" s="187"/>
      <c r="N17" s="266"/>
      <c r="O17" s="266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</row>
    <row r="18" spans="1:43" s="196" customFormat="1">
      <c r="A18" s="187"/>
      <c r="B18" s="187"/>
      <c r="C18" s="187"/>
      <c r="D18" s="187"/>
      <c r="E18" s="187"/>
      <c r="K18" s="187"/>
      <c r="L18" s="187"/>
      <c r="M18" s="187"/>
      <c r="N18" s="266"/>
      <c r="O18" s="266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</row>
    <row r="19" spans="1:43" s="196" customFormat="1">
      <c r="A19" s="187"/>
      <c r="B19" s="187"/>
      <c r="C19" s="187"/>
      <c r="D19" s="187"/>
      <c r="E19" s="187"/>
      <c r="K19" s="187"/>
      <c r="L19" s="187"/>
      <c r="M19" s="187"/>
      <c r="N19" s="266"/>
      <c r="O19" s="266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</row>
    <row r="20" spans="1:43" s="196" customFormat="1">
      <c r="A20" s="187"/>
      <c r="B20" s="187"/>
      <c r="C20" s="187"/>
      <c r="D20" s="187"/>
      <c r="E20" s="187"/>
      <c r="K20" s="187"/>
      <c r="L20" s="187"/>
      <c r="M20" s="187"/>
      <c r="N20" s="266"/>
      <c r="O20" s="266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</row>
    <row r="21" spans="1:43" s="196" customFormat="1">
      <c r="K21" s="187"/>
      <c r="L21" s="187"/>
      <c r="M21" s="187"/>
      <c r="N21" s="266"/>
      <c r="O21" s="266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</row>
    <row r="22" spans="1:43" s="196" customFormat="1">
      <c r="K22" s="187"/>
      <c r="L22" s="187"/>
      <c r="M22" s="187"/>
      <c r="N22" s="266"/>
      <c r="O22" s="266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</row>
    <row r="23" spans="1:43" s="196" customFormat="1">
      <c r="K23" s="187"/>
      <c r="L23" s="568"/>
      <c r="M23" s="568"/>
      <c r="N23" s="266"/>
      <c r="O23" s="266"/>
      <c r="P23" s="568"/>
      <c r="Q23" s="568"/>
      <c r="R23" s="568"/>
      <c r="S23" s="568"/>
      <c r="T23" s="568"/>
      <c r="U23" s="568"/>
      <c r="V23" s="568"/>
      <c r="W23" s="568"/>
      <c r="X23" s="568"/>
      <c r="Y23" s="568"/>
      <c r="Z23" s="568"/>
      <c r="AA23" s="568"/>
      <c r="AB23" s="568"/>
      <c r="AC23" s="568"/>
      <c r="AD23" s="568"/>
      <c r="AE23" s="568"/>
      <c r="AF23" s="568"/>
      <c r="AG23" s="568"/>
      <c r="AH23" s="568"/>
      <c r="AI23" s="568"/>
      <c r="AJ23" s="568"/>
      <c r="AK23" s="568"/>
      <c r="AL23" s="568"/>
      <c r="AM23" s="568"/>
      <c r="AN23" s="568"/>
      <c r="AO23" s="568"/>
      <c r="AP23" s="568"/>
      <c r="AQ23" s="568"/>
    </row>
    <row r="24" spans="1:43">
      <c r="N24" s="266"/>
      <c r="O24" s="266"/>
    </row>
    <row r="25" spans="1:43">
      <c r="N25" s="266"/>
      <c r="O25" s="266"/>
    </row>
  </sheetData>
  <pageMargins left="0.7" right="0.7" top="0.75" bottom="0.75" header="0.3" footer="0.3"/>
  <pageSetup paperSize="9" orientation="portrait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6A2C91"/>
  </sheetPr>
  <dimension ref="A1"/>
  <sheetViews>
    <sheetView showGridLines="0" zoomScaleNormal="100" workbookViewId="0">
      <selection activeCell="E10" sqref="E10"/>
    </sheetView>
  </sheetViews>
  <sheetFormatPr defaultRowHeight="14.25"/>
  <sheetData>
    <row r="1" spans="1:1" s="20" customFormat="1" ht="27.75">
      <c r="A1" s="19" t="s">
        <v>47</v>
      </c>
    </row>
  </sheetData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N16"/>
  <sheetViews>
    <sheetView zoomScale="70" zoomScaleNormal="70" workbookViewId="0"/>
  </sheetViews>
  <sheetFormatPr defaultColWidth="9" defaultRowHeight="15"/>
  <cols>
    <col min="1" max="14" width="9" style="521"/>
    <col min="15" max="15" width="20.875" style="521" bestFit="1" customWidth="1"/>
    <col min="16" max="16384" width="9" style="521"/>
  </cols>
  <sheetData>
    <row r="1" spans="1:66" ht="15.75">
      <c r="A1" s="514" t="s">
        <v>122</v>
      </c>
    </row>
    <row r="4" spans="1:66" ht="15.75">
      <c r="O4" s="522" t="s">
        <v>36</v>
      </c>
      <c r="P4" s="523" t="s">
        <v>53</v>
      </c>
      <c r="Q4" s="523" t="s">
        <v>54</v>
      </c>
      <c r="R4" s="523" t="s">
        <v>55</v>
      </c>
      <c r="S4" s="523" t="s">
        <v>56</v>
      </c>
      <c r="T4" s="523" t="s">
        <v>57</v>
      </c>
      <c r="U4" s="523" t="s">
        <v>58</v>
      </c>
      <c r="V4" s="523" t="s">
        <v>59</v>
      </c>
      <c r="W4" s="523" t="s">
        <v>60</v>
      </c>
      <c r="X4" s="523" t="s">
        <v>61</v>
      </c>
      <c r="Y4" s="523" t="s">
        <v>62</v>
      </c>
      <c r="Z4" s="523" t="s">
        <v>63</v>
      </c>
      <c r="AA4" s="523" t="s">
        <v>64</v>
      </c>
      <c r="AB4" s="523" t="s">
        <v>65</v>
      </c>
      <c r="AC4" s="523" t="s">
        <v>66</v>
      </c>
      <c r="AD4" s="523" t="s">
        <v>67</v>
      </c>
      <c r="AE4" s="523">
        <v>2015</v>
      </c>
      <c r="AF4" s="523">
        <v>2016</v>
      </c>
      <c r="AG4" s="523">
        <v>2017</v>
      </c>
      <c r="AH4" s="523">
        <v>2018</v>
      </c>
      <c r="AI4" s="524">
        <v>2019</v>
      </c>
      <c r="AJ4" s="524">
        <v>2020</v>
      </c>
      <c r="AK4" s="524">
        <v>2021</v>
      </c>
      <c r="AL4" s="524">
        <v>2022</v>
      </c>
      <c r="AM4" s="524">
        <v>2023</v>
      </c>
      <c r="AN4" s="524">
        <v>2024</v>
      </c>
      <c r="AO4" s="524">
        <v>2025</v>
      </c>
      <c r="AP4" s="524">
        <v>2026</v>
      </c>
      <c r="AQ4" s="524">
        <v>2027</v>
      </c>
      <c r="AR4" s="524">
        <v>2028</v>
      </c>
      <c r="AS4" s="524">
        <v>2029</v>
      </c>
      <c r="AT4" s="524">
        <v>2030</v>
      </c>
      <c r="AU4" s="524">
        <v>2031</v>
      </c>
      <c r="AV4" s="524">
        <v>2032</v>
      </c>
      <c r="AW4" s="524">
        <v>2033</v>
      </c>
      <c r="AX4" s="524">
        <v>2034</v>
      </c>
      <c r="AY4" s="524">
        <v>2035</v>
      </c>
      <c r="AZ4" s="522">
        <v>2036</v>
      </c>
      <c r="BA4" s="523">
        <v>2037</v>
      </c>
      <c r="BB4" s="523">
        <v>2038</v>
      </c>
      <c r="BC4" s="523">
        <v>2039</v>
      </c>
      <c r="BD4" s="523">
        <v>2040</v>
      </c>
      <c r="BE4" s="523">
        <v>2041</v>
      </c>
      <c r="BF4" s="523">
        <v>2042</v>
      </c>
      <c r="BG4" s="523">
        <v>2043</v>
      </c>
      <c r="BH4" s="523">
        <v>2044</v>
      </c>
      <c r="BI4" s="523">
        <v>2045</v>
      </c>
      <c r="BJ4" s="523">
        <v>2046</v>
      </c>
      <c r="BK4" s="523">
        <v>2047</v>
      </c>
      <c r="BL4" s="523">
        <v>2048</v>
      </c>
      <c r="BM4" s="523">
        <v>2049</v>
      </c>
      <c r="BN4" s="523">
        <v>2050</v>
      </c>
    </row>
    <row r="5" spans="1:66" ht="15.75">
      <c r="O5" s="525" t="s">
        <v>68</v>
      </c>
      <c r="P5" s="526">
        <v>94.816000000000003</v>
      </c>
      <c r="Q5" s="526">
        <v>95.234999999999999</v>
      </c>
      <c r="R5" s="526">
        <v>92.441999999999993</v>
      </c>
      <c r="S5" s="526">
        <v>93.799000000000007</v>
      </c>
      <c r="T5" s="526">
        <v>90.501999999999995</v>
      </c>
      <c r="U5" s="526">
        <v>82.179000000000002</v>
      </c>
      <c r="V5" s="526">
        <v>74.906999999999996</v>
      </c>
      <c r="W5" s="526">
        <v>66.838999999999999</v>
      </c>
      <c r="X5" s="526">
        <v>63.444000000000003</v>
      </c>
      <c r="Y5" s="526">
        <v>54.758000000000003</v>
      </c>
      <c r="Z5" s="526">
        <v>52.106999999999999</v>
      </c>
      <c r="AA5" s="526">
        <v>40.012999999999998</v>
      </c>
      <c r="AB5" s="526">
        <v>33.228000000000002</v>
      </c>
      <c r="AC5" s="526">
        <v>32</v>
      </c>
      <c r="AD5" s="526">
        <v>31</v>
      </c>
      <c r="AE5" s="526">
        <v>33</v>
      </c>
      <c r="AF5" s="526">
        <v>34.754460049934494</v>
      </c>
      <c r="AG5" s="526">
        <v>36.814313988339997</v>
      </c>
      <c r="AH5" s="526">
        <v>36.345002964805943</v>
      </c>
      <c r="AI5" s="526">
        <v>32.760953287959197</v>
      </c>
      <c r="AJ5" s="526">
        <v>31.824749680688718</v>
      </c>
      <c r="AK5" s="526">
        <v>27.668193709383381</v>
      </c>
      <c r="AL5" s="526">
        <v>25.001494879207286</v>
      </c>
      <c r="AM5" s="526">
        <v>22.286350961666447</v>
      </c>
      <c r="AN5" s="526">
        <v>20.986021963418878</v>
      </c>
      <c r="AO5" s="526">
        <v>20.654062213266872</v>
      </c>
      <c r="AP5" s="526">
        <v>19.550514352464965</v>
      </c>
      <c r="AQ5" s="526">
        <v>19.855519331190926</v>
      </c>
      <c r="AR5" s="526">
        <v>20.064248435486295</v>
      </c>
      <c r="AS5" s="526">
        <v>19.347831602547252</v>
      </c>
      <c r="AT5" s="526">
        <v>17.613985587007431</v>
      </c>
      <c r="AU5" s="526">
        <v>15.016614468581666</v>
      </c>
      <c r="AV5" s="526">
        <v>13.377752474344152</v>
      </c>
      <c r="AW5" s="526">
        <v>11.974665632525895</v>
      </c>
      <c r="AX5" s="526">
        <v>10.626178494907544</v>
      </c>
      <c r="AY5" s="526">
        <v>9.2127474680151238</v>
      </c>
      <c r="AZ5" s="526">
        <v>7.5435747840867284</v>
      </c>
      <c r="BA5" s="526">
        <v>6.2479406562594768</v>
      </c>
      <c r="BB5" s="526">
        <v>5.1179035732306799</v>
      </c>
      <c r="BC5" s="526">
        <v>4.2149055032164906</v>
      </c>
      <c r="BD5" s="526">
        <v>3.4255131469124147</v>
      </c>
      <c r="BE5" s="526">
        <v>1.7216074277051492</v>
      </c>
      <c r="BF5" s="526">
        <v>1.3234388120642184</v>
      </c>
      <c r="BG5" s="526">
        <v>1.0000101546096902</v>
      </c>
      <c r="BH5" s="526">
        <v>0.75663284548206111</v>
      </c>
      <c r="BI5" s="526">
        <v>0.60837385868261784</v>
      </c>
      <c r="BJ5" s="526">
        <v>0.46529031381160746</v>
      </c>
      <c r="BK5" s="526">
        <v>0.36565885501824241</v>
      </c>
      <c r="BL5" s="526">
        <v>0</v>
      </c>
      <c r="BM5" s="526">
        <v>0</v>
      </c>
      <c r="BN5" s="526">
        <v>0</v>
      </c>
    </row>
    <row r="6" spans="1:66" ht="15.75">
      <c r="O6" s="525" t="s">
        <v>69</v>
      </c>
      <c r="P6" s="526">
        <v>0</v>
      </c>
      <c r="Q6" s="526">
        <v>0</v>
      </c>
      <c r="R6" s="526">
        <v>0</v>
      </c>
      <c r="S6" s="526">
        <v>0</v>
      </c>
      <c r="T6" s="526">
        <v>0</v>
      </c>
      <c r="U6" s="526">
        <v>0</v>
      </c>
      <c r="V6" s="526">
        <v>0</v>
      </c>
      <c r="W6" s="526">
        <v>0</v>
      </c>
      <c r="X6" s="526">
        <v>0</v>
      </c>
      <c r="Y6" s="526">
        <v>0</v>
      </c>
      <c r="Z6" s="526">
        <v>0</v>
      </c>
      <c r="AA6" s="526">
        <v>0</v>
      </c>
      <c r="AB6" s="526">
        <v>0</v>
      </c>
      <c r="AC6" s="526">
        <v>0</v>
      </c>
      <c r="AD6" s="526">
        <v>0</v>
      </c>
      <c r="AE6" s="526">
        <v>0</v>
      </c>
      <c r="AF6" s="526">
        <v>0</v>
      </c>
      <c r="AG6" s="526">
        <v>0</v>
      </c>
      <c r="AH6" s="526">
        <v>0</v>
      </c>
      <c r="AI6" s="526">
        <v>0</v>
      </c>
      <c r="AJ6" s="526">
        <v>0</v>
      </c>
      <c r="AK6" s="526">
        <v>0</v>
      </c>
      <c r="AL6" s="526">
        <v>0</v>
      </c>
      <c r="AM6" s="526">
        <v>0</v>
      </c>
      <c r="AN6" s="526">
        <v>0</v>
      </c>
      <c r="AO6" s="526">
        <v>0</v>
      </c>
      <c r="AP6" s="526">
        <v>0</v>
      </c>
      <c r="AQ6" s="526">
        <v>0</v>
      </c>
      <c r="AR6" s="526">
        <v>0</v>
      </c>
      <c r="AS6" s="526">
        <v>0</v>
      </c>
      <c r="AT6" s="526">
        <v>0</v>
      </c>
      <c r="AU6" s="526">
        <v>0</v>
      </c>
      <c r="AV6" s="526">
        <v>0</v>
      </c>
      <c r="AW6" s="526">
        <v>0</v>
      </c>
      <c r="AX6" s="526">
        <v>0</v>
      </c>
      <c r="AY6" s="526">
        <v>0</v>
      </c>
      <c r="AZ6" s="526">
        <v>0</v>
      </c>
      <c r="BA6" s="526">
        <v>0</v>
      </c>
      <c r="BB6" s="526">
        <v>0</v>
      </c>
      <c r="BC6" s="526">
        <v>0</v>
      </c>
      <c r="BD6" s="526">
        <v>0</v>
      </c>
      <c r="BE6" s="526">
        <v>0</v>
      </c>
      <c r="BF6" s="526">
        <v>0</v>
      </c>
      <c r="BG6" s="526">
        <v>0</v>
      </c>
      <c r="BH6" s="526">
        <v>0</v>
      </c>
      <c r="BI6" s="526">
        <v>0</v>
      </c>
      <c r="BJ6" s="526">
        <v>0</v>
      </c>
      <c r="BK6" s="526">
        <v>0</v>
      </c>
      <c r="BL6" s="526">
        <v>0</v>
      </c>
      <c r="BM6" s="526">
        <v>0</v>
      </c>
      <c r="BN6" s="526">
        <v>0</v>
      </c>
    </row>
    <row r="7" spans="1:66" ht="15.75">
      <c r="O7" s="525" t="s">
        <v>70</v>
      </c>
      <c r="P7" s="526">
        <v>0</v>
      </c>
      <c r="Q7" s="526">
        <v>0</v>
      </c>
      <c r="R7" s="526">
        <v>0</v>
      </c>
      <c r="S7" s="526">
        <v>0</v>
      </c>
      <c r="T7" s="526">
        <v>0</v>
      </c>
      <c r="U7" s="526">
        <v>0</v>
      </c>
      <c r="V7" s="526">
        <v>0</v>
      </c>
      <c r="W7" s="526">
        <v>0</v>
      </c>
      <c r="X7" s="526">
        <v>0</v>
      </c>
      <c r="Y7" s="526">
        <v>0</v>
      </c>
      <c r="Z7" s="526">
        <v>0</v>
      </c>
      <c r="AA7" s="526">
        <v>0</v>
      </c>
      <c r="AB7" s="526">
        <v>0</v>
      </c>
      <c r="AC7" s="526">
        <v>0</v>
      </c>
      <c r="AD7" s="526">
        <v>0</v>
      </c>
      <c r="AE7" s="526">
        <v>0</v>
      </c>
      <c r="AF7" s="526">
        <v>0.2</v>
      </c>
      <c r="AG7" s="526">
        <v>0.24668557741540589</v>
      </c>
      <c r="AH7" s="526">
        <v>0.33162971979150002</v>
      </c>
      <c r="AI7" s="526">
        <v>0.42581767105291146</v>
      </c>
      <c r="AJ7" s="526">
        <v>0.53627026552666834</v>
      </c>
      <c r="AK7" s="526">
        <v>0.6651998589875423</v>
      </c>
      <c r="AL7" s="526">
        <v>0.79154463233618766</v>
      </c>
      <c r="AM7" s="526">
        <v>0.92641440288483534</v>
      </c>
      <c r="AN7" s="526">
        <v>1.0677837345117909</v>
      </c>
      <c r="AO7" s="526">
        <v>1.2426511606620443</v>
      </c>
      <c r="AP7" s="526">
        <v>1.420264834852883</v>
      </c>
      <c r="AQ7" s="526">
        <v>1.5634755321934966</v>
      </c>
      <c r="AR7" s="526">
        <v>1.6847146990160493</v>
      </c>
      <c r="AS7" s="526">
        <v>1.8445487013863959</v>
      </c>
      <c r="AT7" s="526">
        <v>1.9911940721682653</v>
      </c>
      <c r="AU7" s="526">
        <v>2.3231770730188472</v>
      </c>
      <c r="AV7" s="526">
        <v>2.6394088437490355</v>
      </c>
      <c r="AW7" s="526">
        <v>2.9558029321865256</v>
      </c>
      <c r="AX7" s="526">
        <v>3.2723609615083915</v>
      </c>
      <c r="AY7" s="526">
        <v>3.5890845711234753</v>
      </c>
      <c r="AZ7" s="526">
        <v>3.8059754168347104</v>
      </c>
      <c r="BA7" s="526">
        <v>4.0059754168347101</v>
      </c>
      <c r="BB7" s="526">
        <v>4.2059754168347103</v>
      </c>
      <c r="BC7" s="526">
        <v>4.4059754168347096</v>
      </c>
      <c r="BD7" s="526">
        <v>4.6059754168347098</v>
      </c>
      <c r="BE7" s="526">
        <v>4.80597541683471</v>
      </c>
      <c r="BF7" s="526">
        <v>4.9459754168347096</v>
      </c>
      <c r="BG7" s="526">
        <v>5.0859754168347102</v>
      </c>
      <c r="BH7" s="526">
        <v>5.2259754168347099</v>
      </c>
      <c r="BI7" s="526">
        <v>5.3659754168347096</v>
      </c>
      <c r="BJ7" s="526">
        <v>5.5059754168347101</v>
      </c>
      <c r="BK7" s="526">
        <v>5.6059754168347098</v>
      </c>
      <c r="BL7" s="526">
        <v>5.7059754168347103</v>
      </c>
      <c r="BM7" s="526">
        <v>5.80597541683471</v>
      </c>
      <c r="BN7" s="526">
        <v>5.9059754168347096</v>
      </c>
    </row>
    <row r="8" spans="1:66" ht="15.75">
      <c r="O8" s="525" t="s">
        <v>71</v>
      </c>
      <c r="P8" s="526">
        <v>1.2</v>
      </c>
      <c r="Q8" s="526">
        <v>1.375</v>
      </c>
      <c r="R8" s="526">
        <v>3.4289999999999998</v>
      </c>
      <c r="S8" s="526">
        <v>5.1609999999999996</v>
      </c>
      <c r="T8" s="526">
        <v>7.069</v>
      </c>
      <c r="U8" s="526">
        <v>9.2880000000000003</v>
      </c>
      <c r="V8" s="526">
        <v>13.113</v>
      </c>
      <c r="W8" s="526">
        <v>20.085000000000001</v>
      </c>
      <c r="X8" s="526">
        <v>26.189</v>
      </c>
      <c r="Y8" s="526">
        <v>23.727</v>
      </c>
      <c r="Z8" s="526">
        <v>25.356999999999999</v>
      </c>
      <c r="AA8" s="526">
        <v>21.864999999999998</v>
      </c>
      <c r="AB8" s="526">
        <v>27.858000000000001</v>
      </c>
      <c r="AC8" s="526">
        <v>29</v>
      </c>
      <c r="AD8" s="526">
        <v>25</v>
      </c>
      <c r="AE8" s="526">
        <v>29</v>
      </c>
      <c r="AF8" s="526">
        <v>32.272986723755473</v>
      </c>
      <c r="AG8" s="526">
        <v>32.59504560612497</v>
      </c>
      <c r="AH8" s="526">
        <v>30.570863399999954</v>
      </c>
      <c r="AI8" s="526">
        <v>29.958488999999954</v>
      </c>
      <c r="AJ8" s="526">
        <v>29.336082599999951</v>
      </c>
      <c r="AK8" s="526">
        <v>30.798178999999944</v>
      </c>
      <c r="AL8" s="526">
        <v>30.100249933333256</v>
      </c>
      <c r="AM8" s="526">
        <v>29.774191622222126</v>
      </c>
      <c r="AN8" s="526">
        <v>29.40758947703695</v>
      </c>
      <c r="AO8" s="526">
        <v>28.833421449382605</v>
      </c>
      <c r="AP8" s="526">
        <v>27.517537790255012</v>
      </c>
      <c r="AQ8" s="526">
        <v>26.241661309163714</v>
      </c>
      <c r="AR8" s="526">
        <v>23.179773418056318</v>
      </c>
      <c r="AS8" s="526">
        <v>24.285315274420263</v>
      </c>
      <c r="AT8" s="526">
        <v>25.402541273383935</v>
      </c>
      <c r="AU8" s="526">
        <v>25.506729852415091</v>
      </c>
      <c r="AV8" s="526">
        <v>24.631774788521888</v>
      </c>
      <c r="AW8" s="526">
        <v>23.744144546380625</v>
      </c>
      <c r="AX8" s="526">
        <v>23.007842124025714</v>
      </c>
      <c r="AY8" s="526">
        <v>22.28800362603431</v>
      </c>
      <c r="AZ8" s="526">
        <v>21.997167758529567</v>
      </c>
      <c r="BA8" s="526">
        <v>20.568670791005228</v>
      </c>
      <c r="BB8" s="526">
        <v>20.055317950856626</v>
      </c>
      <c r="BC8" s="526">
        <v>19.605828087580061</v>
      </c>
      <c r="BD8" s="526">
        <v>18.858653639131482</v>
      </c>
      <c r="BE8" s="526">
        <v>18.303057226149026</v>
      </c>
      <c r="BF8" s="526">
        <v>17.294919799753448</v>
      </c>
      <c r="BG8" s="526">
        <v>16.677590404364953</v>
      </c>
      <c r="BH8" s="526">
        <v>15.971900670270417</v>
      </c>
      <c r="BI8" s="526">
        <v>15.21601663023552</v>
      </c>
      <c r="BJ8" s="526">
        <v>14.452084138752049</v>
      </c>
      <c r="BK8" s="526">
        <v>13.617447035242403</v>
      </c>
      <c r="BL8" s="526">
        <v>13.013503045849728</v>
      </c>
      <c r="BM8" s="526">
        <v>12.264067258387183</v>
      </c>
      <c r="BN8" s="526">
        <v>11.542223349189237</v>
      </c>
    </row>
    <row r="9" spans="1:66" ht="15.75">
      <c r="O9" s="525" t="s">
        <v>72</v>
      </c>
      <c r="P9" s="526">
        <v>0.26100000000000001</v>
      </c>
      <c r="Q9" s="526">
        <v>0.36599999999999999</v>
      </c>
      <c r="R9" s="526">
        <v>0.61</v>
      </c>
      <c r="S9" s="526">
        <v>0.59199999999999997</v>
      </c>
      <c r="T9" s="526">
        <v>2.3570000000000002</v>
      </c>
      <c r="U9" s="526">
        <v>2.2269999999999999</v>
      </c>
      <c r="V9" s="526">
        <v>3.6680000000000001</v>
      </c>
      <c r="W9" s="526">
        <v>7.6999999999999993</v>
      </c>
      <c r="X9" s="526">
        <v>9.5569999999999986</v>
      </c>
      <c r="Y9" s="526">
        <v>7.2330000000000005</v>
      </c>
      <c r="Z9" s="526">
        <v>9.5449999999999999</v>
      </c>
      <c r="AA9" s="526">
        <v>6.2640000000000002</v>
      </c>
      <c r="AB9" s="526">
        <v>8.0920000000000005</v>
      </c>
      <c r="AC9" s="526">
        <v>11</v>
      </c>
      <c r="AD9" s="526">
        <v>7</v>
      </c>
      <c r="AE9" s="526">
        <v>3.5</v>
      </c>
      <c r="AF9" s="526">
        <v>6</v>
      </c>
      <c r="AG9" s="526">
        <v>5.1146743071999969</v>
      </c>
      <c r="AH9" s="526">
        <v>3.5000000000000004</v>
      </c>
      <c r="AI9" s="526">
        <v>3.5000000000000004</v>
      </c>
      <c r="AJ9" s="526">
        <v>3.5000000000000004</v>
      </c>
      <c r="AK9" s="526">
        <v>3.5000000000000004</v>
      </c>
      <c r="AL9" s="526">
        <v>3.5000000000000004</v>
      </c>
      <c r="AM9" s="526">
        <v>3.5000000000000004</v>
      </c>
      <c r="AN9" s="526">
        <v>3.5000000000000004</v>
      </c>
      <c r="AO9" s="526">
        <v>3.5000000000000004</v>
      </c>
      <c r="AP9" s="526">
        <v>3.5000000000000004</v>
      </c>
      <c r="AQ9" s="526">
        <v>3.5000000000000004</v>
      </c>
      <c r="AR9" s="526">
        <v>3.5000000000000004</v>
      </c>
      <c r="AS9" s="526">
        <v>3.5000000000000004</v>
      </c>
      <c r="AT9" s="526">
        <v>3.5000000000000004</v>
      </c>
      <c r="AU9" s="526">
        <v>3.5000000000000004</v>
      </c>
      <c r="AV9" s="526">
        <v>3.5000000000000004</v>
      </c>
      <c r="AW9" s="526">
        <v>3.5000000000000004</v>
      </c>
      <c r="AX9" s="526">
        <v>3.5000000000000004</v>
      </c>
      <c r="AY9" s="526">
        <v>3.5000000000000004</v>
      </c>
      <c r="AZ9" s="526">
        <v>3.5000000000000004</v>
      </c>
      <c r="BA9" s="526">
        <v>3.5000000000000004</v>
      </c>
      <c r="BB9" s="526">
        <v>3.5000000000000004</v>
      </c>
      <c r="BC9" s="526">
        <v>3.5000000000000004</v>
      </c>
      <c r="BD9" s="526">
        <v>3.5000000000000004</v>
      </c>
      <c r="BE9" s="526">
        <v>3.5000000000000004</v>
      </c>
      <c r="BF9" s="526">
        <v>3.5000000000000004</v>
      </c>
      <c r="BG9" s="526">
        <v>3.5000000000000004</v>
      </c>
      <c r="BH9" s="526">
        <v>3.5000000000000004</v>
      </c>
      <c r="BI9" s="526">
        <v>3.5000000000000004</v>
      </c>
      <c r="BJ9" s="526">
        <v>3.5000000000000004</v>
      </c>
      <c r="BK9" s="526">
        <v>3.5000000000000004</v>
      </c>
      <c r="BL9" s="526">
        <v>3.5000000000000004</v>
      </c>
      <c r="BM9" s="526">
        <v>3.5000000000000004</v>
      </c>
      <c r="BN9" s="526">
        <v>3.5000000000000004</v>
      </c>
    </row>
    <row r="10" spans="1:66" ht="15.75">
      <c r="O10" s="525" t="s">
        <v>73</v>
      </c>
      <c r="P10" s="527">
        <v>0</v>
      </c>
      <c r="Q10" s="527">
        <v>0</v>
      </c>
      <c r="R10" s="527">
        <v>0</v>
      </c>
      <c r="S10" s="527">
        <v>0</v>
      </c>
      <c r="T10" s="527">
        <v>0</v>
      </c>
      <c r="U10" s="527">
        <v>0</v>
      </c>
      <c r="V10" s="527">
        <v>0</v>
      </c>
      <c r="W10" s="527">
        <v>0</v>
      </c>
      <c r="X10" s="527">
        <v>0</v>
      </c>
      <c r="Y10" s="527">
        <v>6.4050000000000002</v>
      </c>
      <c r="Z10" s="527">
        <v>18.687999999999999</v>
      </c>
      <c r="AA10" s="527">
        <v>24.779</v>
      </c>
      <c r="AB10" s="527">
        <v>13.573</v>
      </c>
      <c r="AC10" s="527">
        <v>9</v>
      </c>
      <c r="AD10" s="527">
        <v>11</v>
      </c>
      <c r="AE10" s="527">
        <v>12.5</v>
      </c>
      <c r="AF10" s="527">
        <v>9.0488797600000002</v>
      </c>
      <c r="AG10" s="527">
        <v>8.0523202879999989</v>
      </c>
      <c r="AH10" s="527">
        <v>7.1049999999999986</v>
      </c>
      <c r="AI10" s="527">
        <v>7.1049999999999986</v>
      </c>
      <c r="AJ10" s="527">
        <v>7.1049999999999986</v>
      </c>
      <c r="AK10" s="527">
        <v>7.1049999999999986</v>
      </c>
      <c r="AL10" s="526">
        <v>7.9878</v>
      </c>
      <c r="AM10" s="526">
        <v>7.9878</v>
      </c>
      <c r="AN10" s="526">
        <v>7.9878</v>
      </c>
      <c r="AO10" s="526">
        <v>7.9878</v>
      </c>
      <c r="AP10" s="526">
        <v>7.9878</v>
      </c>
      <c r="AQ10" s="526">
        <v>7.893066666666666</v>
      </c>
      <c r="AR10" s="526">
        <v>7.893066666666666</v>
      </c>
      <c r="AS10" s="526">
        <v>7.893066666666666</v>
      </c>
      <c r="AT10" s="526">
        <v>7.893066666666666</v>
      </c>
      <c r="AU10" s="526">
        <v>7.893066666666666</v>
      </c>
      <c r="AV10" s="526">
        <v>7.893066666666666</v>
      </c>
      <c r="AW10" s="526">
        <v>7.893066666666666</v>
      </c>
      <c r="AX10" s="526">
        <v>7.893066666666666</v>
      </c>
      <c r="AY10" s="526">
        <v>7.893066666666666</v>
      </c>
      <c r="AZ10" s="526">
        <v>7.893066666666666</v>
      </c>
      <c r="BA10" s="527">
        <v>7.893066666666666</v>
      </c>
      <c r="BB10" s="527">
        <v>7.893066666666666</v>
      </c>
      <c r="BC10" s="527">
        <v>7.893066666666666</v>
      </c>
      <c r="BD10" s="527">
        <v>7.893066666666666</v>
      </c>
      <c r="BE10" s="527">
        <v>7.893066666666666</v>
      </c>
      <c r="BF10" s="527">
        <v>7.893066666666666</v>
      </c>
      <c r="BG10" s="527">
        <v>7.893066666666666</v>
      </c>
      <c r="BH10" s="527">
        <v>7.893066666666666</v>
      </c>
      <c r="BI10" s="527">
        <v>7.893066666666666</v>
      </c>
      <c r="BJ10" s="527">
        <v>7.893066666666666</v>
      </c>
      <c r="BK10" s="527">
        <v>7.893066666666666</v>
      </c>
      <c r="BL10" s="527">
        <v>7.893066666666666</v>
      </c>
      <c r="BM10" s="527">
        <v>7.893066666666666</v>
      </c>
      <c r="BN10" s="527">
        <v>7.893066666666666</v>
      </c>
    </row>
    <row r="11" spans="1:66" ht="15.75">
      <c r="O11" s="525" t="s">
        <v>74</v>
      </c>
      <c r="P11" s="527">
        <v>0</v>
      </c>
      <c r="Q11" s="526">
        <v>0</v>
      </c>
      <c r="R11" s="526">
        <v>0</v>
      </c>
      <c r="S11" s="526">
        <v>0</v>
      </c>
      <c r="T11" s="526">
        <v>0</v>
      </c>
      <c r="U11" s="526">
        <v>0</v>
      </c>
      <c r="V11" s="526">
        <v>0</v>
      </c>
      <c r="W11" s="526">
        <v>0</v>
      </c>
      <c r="X11" s="526">
        <v>0</v>
      </c>
      <c r="Y11" s="526">
        <v>0</v>
      </c>
      <c r="Z11" s="526">
        <v>0</v>
      </c>
      <c r="AA11" s="526">
        <v>0</v>
      </c>
      <c r="AB11" s="526">
        <v>0</v>
      </c>
      <c r="AC11" s="526">
        <v>0</v>
      </c>
      <c r="AD11" s="526">
        <v>0</v>
      </c>
      <c r="AE11" s="526">
        <v>0</v>
      </c>
      <c r="AF11" s="526">
        <v>0</v>
      </c>
      <c r="AG11" s="526">
        <v>4.3562422370504806E-3</v>
      </c>
      <c r="AH11" s="526">
        <v>2.9227698709003214</v>
      </c>
      <c r="AI11" s="526">
        <v>5.2072246849974784</v>
      </c>
      <c r="AJ11" s="526">
        <v>5.1055004390780354</v>
      </c>
      <c r="AK11" s="526">
        <v>3.4857982030644141</v>
      </c>
      <c r="AL11" s="526">
        <v>2.154046865902405</v>
      </c>
      <c r="AM11" s="526">
        <v>2.6735198738414598</v>
      </c>
      <c r="AN11" s="526">
        <v>3.8683233653549851</v>
      </c>
      <c r="AO11" s="526">
        <v>4.167250855023557</v>
      </c>
      <c r="AP11" s="526">
        <v>3.7256216977962966</v>
      </c>
      <c r="AQ11" s="526">
        <v>5.3231100654992911</v>
      </c>
      <c r="AR11" s="526">
        <v>5.9121041339105336</v>
      </c>
      <c r="AS11" s="526">
        <v>5.0608236385111418</v>
      </c>
      <c r="AT11" s="526">
        <v>5.0270811848474208</v>
      </c>
      <c r="AU11" s="526">
        <v>4.467988143985294</v>
      </c>
      <c r="AV11" s="526">
        <v>7.075712244178594</v>
      </c>
      <c r="AW11" s="526">
        <v>6.7638161037736939</v>
      </c>
      <c r="AX11" s="526">
        <v>7.85634215804488</v>
      </c>
      <c r="AY11" s="526">
        <v>7.0544162239314527</v>
      </c>
      <c r="AZ11" s="526">
        <v>7.7216243205199699</v>
      </c>
      <c r="BA11" s="527">
        <v>9.8000279987691385</v>
      </c>
      <c r="BB11" s="526">
        <v>9.9752431704876336</v>
      </c>
      <c r="BC11" s="526">
        <v>9.5662107514689616</v>
      </c>
      <c r="BD11" s="526">
        <v>9.7081503099149682</v>
      </c>
      <c r="BE11" s="526">
        <v>10.57185747918941</v>
      </c>
      <c r="BF11" s="526">
        <v>11.674408197702205</v>
      </c>
      <c r="BG11" s="526">
        <v>12.703103889040387</v>
      </c>
      <c r="BH11" s="526">
        <v>15.275820294462978</v>
      </c>
      <c r="BI11" s="526">
        <v>16.276094157179433</v>
      </c>
      <c r="BJ11" s="526">
        <v>15.422661600431651</v>
      </c>
      <c r="BK11" s="526">
        <v>15.708791942056695</v>
      </c>
      <c r="BL11" s="526">
        <v>15.321657256333149</v>
      </c>
      <c r="BM11" s="526">
        <v>15.644729336746812</v>
      </c>
      <c r="BN11" s="526">
        <v>16.270606973248466</v>
      </c>
    </row>
    <row r="12" spans="1:66" ht="15.75">
      <c r="O12" s="525" t="s">
        <v>75</v>
      </c>
      <c r="P12" s="527">
        <v>103.018</v>
      </c>
      <c r="Q12" s="527">
        <v>105.02200000000001</v>
      </c>
      <c r="R12" s="527">
        <v>103.727</v>
      </c>
      <c r="S12" s="527">
        <v>107.878</v>
      </c>
      <c r="T12" s="527">
        <v>103.91500000000001</v>
      </c>
      <c r="U12" s="527">
        <v>99.929000000000002</v>
      </c>
      <c r="V12" s="527">
        <v>97.686999999999998</v>
      </c>
      <c r="W12" s="527">
        <v>99.813999999999993</v>
      </c>
      <c r="X12" s="527">
        <v>104.295</v>
      </c>
      <c r="Y12" s="527">
        <v>100.212</v>
      </c>
      <c r="Z12" s="527">
        <v>112.572</v>
      </c>
      <c r="AA12" s="527">
        <v>96.215000000000003</v>
      </c>
      <c r="AB12" s="527">
        <v>87.846000000000004</v>
      </c>
      <c r="AC12" s="527">
        <v>81</v>
      </c>
      <c r="AD12" s="527">
        <v>74</v>
      </c>
      <c r="AE12" s="527">
        <v>78</v>
      </c>
      <c r="AF12" s="527">
        <v>87</v>
      </c>
      <c r="AG12" s="527">
        <v>82.827396009317425</v>
      </c>
      <c r="AH12" s="527">
        <v>80.77526595549773</v>
      </c>
      <c r="AI12" s="527">
        <v>78.957484644009554</v>
      </c>
      <c r="AJ12" s="527">
        <v>77.40760298529338</v>
      </c>
      <c r="AK12" s="527">
        <v>73.222370771435294</v>
      </c>
      <c r="AL12" s="527">
        <v>69.535136310779123</v>
      </c>
      <c r="AM12" s="527">
        <v>67.148276860614857</v>
      </c>
      <c r="AN12" s="527">
        <v>66.81751854032261</v>
      </c>
      <c r="AO12" s="527">
        <v>66.385185678335077</v>
      </c>
      <c r="AP12" s="527">
        <v>63.701738675369164</v>
      </c>
      <c r="AQ12" s="527">
        <v>64.376832904714092</v>
      </c>
      <c r="AR12" s="527">
        <v>62.233907353135862</v>
      </c>
      <c r="AS12" s="527">
        <v>61.931585883531724</v>
      </c>
      <c r="AT12" s="527">
        <v>61.427868784073723</v>
      </c>
      <c r="AU12" s="527">
        <v>58.707576204667561</v>
      </c>
      <c r="AV12" s="527">
        <v>59.117715017460334</v>
      </c>
      <c r="AW12" s="527">
        <v>56.831495881533399</v>
      </c>
      <c r="AX12" s="527">
        <v>56.155790405153198</v>
      </c>
      <c r="AY12" s="527">
        <v>53.537318555771037</v>
      </c>
      <c r="AZ12" s="527">
        <v>52.46140894663764</v>
      </c>
      <c r="BA12" s="527">
        <v>52.015681529535215</v>
      </c>
      <c r="BB12" s="527">
        <v>50.747506778076314</v>
      </c>
      <c r="BC12" s="527">
        <v>49.185986425766885</v>
      </c>
      <c r="BD12" s="527">
        <v>47.991359179460247</v>
      </c>
      <c r="BE12" s="527">
        <v>46.795564216544967</v>
      </c>
      <c r="BF12" s="527">
        <v>46.631808893021244</v>
      </c>
      <c r="BG12" s="527">
        <v>46.8597465315164</v>
      </c>
      <c r="BH12" s="527">
        <v>48.623395893716832</v>
      </c>
      <c r="BI12" s="527">
        <v>48.85952672959894</v>
      </c>
      <c r="BJ12" s="527">
        <v>47.23907813649668</v>
      </c>
      <c r="BK12" s="527">
        <v>46.690939915818717</v>
      </c>
      <c r="BL12" s="527">
        <v>45.434202385684252</v>
      </c>
      <c r="BM12" s="527">
        <v>45.107838678635368</v>
      </c>
      <c r="BN12" s="527">
        <v>45.111872405939081</v>
      </c>
    </row>
    <row r="13" spans="1:66" ht="15.75">
      <c r="O13" s="525" t="s">
        <v>76</v>
      </c>
      <c r="P13" s="541">
        <v>1.418198761381506E-2</v>
      </c>
      <c r="Q13" s="541">
        <v>1.6577479004399077E-2</v>
      </c>
      <c r="R13" s="541">
        <v>3.8938752687342731E-2</v>
      </c>
      <c r="S13" s="541">
        <v>5.3328760266226655E-2</v>
      </c>
      <c r="T13" s="541">
        <v>9.0708752345667124E-2</v>
      </c>
      <c r="U13" s="541">
        <v>0.11523181458835774</v>
      </c>
      <c r="V13" s="541">
        <v>0.17178334885911123</v>
      </c>
      <c r="W13" s="541">
        <v>0.27836776404111652</v>
      </c>
      <c r="X13" s="541">
        <v>0.34273934512680371</v>
      </c>
      <c r="Y13" s="541">
        <v>0.3728595377799066</v>
      </c>
      <c r="Z13" s="541">
        <v>0.47605088299044168</v>
      </c>
      <c r="AA13" s="541">
        <v>0.54989346775450809</v>
      </c>
      <c r="AB13" s="541">
        <v>0.56374792250073991</v>
      </c>
      <c r="AC13" s="541">
        <v>0.60493827160493829</v>
      </c>
      <c r="AD13" s="541">
        <v>0.58108108108108103</v>
      </c>
      <c r="AE13" s="541">
        <v>0.57692307692307687</v>
      </c>
      <c r="AF13" s="541">
        <v>0.546228350387994</v>
      </c>
      <c r="AG13" s="541">
        <v>0.55255143404983609</v>
      </c>
      <c r="AH13" s="541">
        <v>0.5459422850454736</v>
      </c>
      <c r="AI13" s="541">
        <v>0.57968809279273337</v>
      </c>
      <c r="AJ13" s="541">
        <v>0.58194003304347708</v>
      </c>
      <c r="AK13" s="541">
        <v>0.61305003826202187</v>
      </c>
      <c r="AL13" s="541">
        <v>0.62906465881846418</v>
      </c>
      <c r="AM13" s="541">
        <v>0.65430586680971869</v>
      </c>
      <c r="AN13" s="541">
        <v>0.66993976759819673</v>
      </c>
      <c r="AO13" s="541">
        <v>0.67015662982358803</v>
      </c>
      <c r="AP13" s="541">
        <v>0.67079738130560029</v>
      </c>
      <c r="AQ13" s="541">
        <v>0.66728722279508124</v>
      </c>
      <c r="AR13" s="541">
        <v>0.65052872205032053</v>
      </c>
      <c r="AS13" s="541">
        <v>0.65780982350770156</v>
      </c>
      <c r="AT13" s="541">
        <v>0.68084226187155794</v>
      </c>
      <c r="AU13" s="541">
        <v>0.7046413314501323</v>
      </c>
      <c r="AV13" s="541">
        <v>0.72906325433311248</v>
      </c>
      <c r="AW13" s="541">
        <v>0.73728531454045609</v>
      </c>
      <c r="AX13" s="541">
        <v>0.75250033244763093</v>
      </c>
      <c r="AY13" s="541">
        <v>0.76088021618410628</v>
      </c>
      <c r="AZ13" s="541">
        <v>0.78365906618204062</v>
      </c>
      <c r="BA13" s="541">
        <v>0.80286875473751373</v>
      </c>
      <c r="BB13" s="541">
        <v>0.81626922026259141</v>
      </c>
      <c r="BC13" s="541">
        <v>0.82472892084695482</v>
      </c>
      <c r="BD13" s="541">
        <v>0.83264719522291597</v>
      </c>
      <c r="BE13" s="541">
        <v>0.8605085128510539</v>
      </c>
      <c r="BF13" s="541">
        <v>0.86555498536885656</v>
      </c>
      <c r="BG13" s="541">
        <v>0.87012337833814035</v>
      </c>
      <c r="BH13" s="541">
        <v>0.87696029550478494</v>
      </c>
      <c r="BI13" s="541">
        <v>0.87772396346405712</v>
      </c>
      <c r="BJ13" s="541">
        <v>0.87359478706607219</v>
      </c>
      <c r="BK13" s="541">
        <v>0.87210293297544472</v>
      </c>
      <c r="BL13" s="541">
        <v>0.87441233438198107</v>
      </c>
      <c r="BM13" s="541">
        <v>0.87128677438529956</v>
      </c>
      <c r="BN13" s="541">
        <v>0.86908157205957226</v>
      </c>
    </row>
    <row r="16" spans="1:66">
      <c r="AF16" s="528"/>
      <c r="AG16" s="528"/>
      <c r="AH16" s="528"/>
      <c r="AI16" s="528"/>
      <c r="AJ16" s="528"/>
      <c r="AK16" s="528"/>
      <c r="AL16" s="528"/>
      <c r="AM16" s="528"/>
      <c r="AN16" s="528"/>
      <c r="AO16" s="528"/>
      <c r="AP16" s="528"/>
      <c r="AQ16" s="528"/>
      <c r="AR16" s="528"/>
      <c r="AS16" s="528"/>
      <c r="AT16" s="528"/>
      <c r="AU16" s="528"/>
      <c r="AV16" s="528"/>
      <c r="AW16" s="528"/>
      <c r="AX16" s="528"/>
      <c r="AY16" s="528"/>
      <c r="AZ16" s="528"/>
      <c r="BA16" s="528"/>
      <c r="BB16" s="528"/>
      <c r="BC16" s="528"/>
      <c r="BD16" s="528"/>
      <c r="BE16" s="528"/>
      <c r="BF16" s="528"/>
      <c r="BG16" s="528"/>
      <c r="BH16" s="528"/>
      <c r="BI16" s="528"/>
      <c r="BJ16" s="528"/>
      <c r="BK16" s="528"/>
      <c r="BL16" s="528"/>
      <c r="BM16" s="528"/>
      <c r="BN16" s="528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nal_x0020_sign_x0020_off xmlns="9a43113e-6c49-4a62-a2ea-cdedccc9934c">false</Final_x0020_sign_x0020_off>
    <Chapter xmlns="9a43113e-6c49-4a62-a2ea-cdedccc9934c">General</Chapt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EC75855AAE3C4BABCA13AD707223FB" ma:contentTypeVersion="2" ma:contentTypeDescription="Create a new document." ma:contentTypeScope="" ma:versionID="0dbfe9d60bceedd265b4a00885052cc2">
  <xsd:schema xmlns:xsd="http://www.w3.org/2001/XMLSchema" xmlns:xs="http://www.w3.org/2001/XMLSchema" xmlns:p="http://schemas.microsoft.com/office/2006/metadata/properties" xmlns:ns2="9a43113e-6c49-4a62-a2ea-cdedccc9934c" targetNamespace="http://schemas.microsoft.com/office/2006/metadata/properties" ma:root="true" ma:fieldsID="a62171e7a286d9227a397414ae951570" ns2:_="">
    <xsd:import namespace="9a43113e-6c49-4a62-a2ea-cdedccc9934c"/>
    <xsd:element name="properties">
      <xsd:complexType>
        <xsd:sequence>
          <xsd:element name="documentManagement">
            <xsd:complexType>
              <xsd:all>
                <xsd:element ref="ns2:Final_x0020_sign_x0020_off" minOccurs="0"/>
                <xsd:element ref="ns2:Chap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3113e-6c49-4a62-a2ea-cdedccc9934c" elementFormDefault="qualified">
    <xsd:import namespace="http://schemas.microsoft.com/office/2006/documentManagement/types"/>
    <xsd:import namespace="http://schemas.microsoft.com/office/infopath/2007/PartnerControls"/>
    <xsd:element name="Final_x0020_sign_x0020_off" ma:index="8" nillable="true" ma:displayName="Final sign off" ma:default="1" ma:internalName="Final_x0020_sign_x0020_off">
      <xsd:simpleType>
        <xsd:restriction base="dms:Boolean"/>
      </xsd:simpleType>
    </xsd:element>
    <xsd:element name="Chapter" ma:index="9" ma:displayName="Chapter" ma:description="Which chapter of FES" ma:format="Dropdown" ma:internalName="Chapter">
      <xsd:simpleType>
        <xsd:restriction base="dms:Choice">
          <xsd:enumeration value="General"/>
          <xsd:enumeration value="Chapters 1-2"/>
          <xsd:enumeration value="Chapter 3 - Demand"/>
          <xsd:enumeration value="Chapter 4 - Supply"/>
          <xsd:enumeration value="Chapter 5 - Environmental targets"/>
          <xsd:enumeration value="Chapter 6 - Method"/>
          <xsd:enumeration value="Conference presentations"/>
          <xsd:enumeration value="Conference stand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818517-00CF-4C48-B8D6-A597E7DF9D26}">
  <ds:schemaRefs>
    <ds:schemaRef ds:uri="9a43113e-6c49-4a62-a2ea-cdedccc9934c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1A1B555-2E60-4B04-8F36-65F63BA9A8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3113e-6c49-4a62-a2ea-cdedccc993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2E1193-50AB-4802-9522-A1299526AC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127</vt:i4>
      </vt:variant>
    </vt:vector>
  </HeadingPairs>
  <TitlesOfParts>
    <vt:vector size="127" baseType="lpstr">
      <vt:lpstr>2017 Contents</vt:lpstr>
      <vt:lpstr>CP1</vt:lpstr>
      <vt:lpstr>CP2</vt:lpstr>
      <vt:lpstr>CP3</vt:lpstr>
      <vt:lpstr>CP4</vt:lpstr>
      <vt:lpstr>CP5</vt:lpstr>
      <vt:lpstr>3. DEMAND</vt:lpstr>
      <vt:lpstr>Energy Demand</vt:lpstr>
      <vt:lpstr>3.1 Two Degrees</vt:lpstr>
      <vt:lpstr>3.1 Slow Progression</vt:lpstr>
      <vt:lpstr>3.1 Steady State</vt:lpstr>
      <vt:lpstr>3.1 Consumer Power</vt:lpstr>
      <vt:lpstr>Figure 3.2</vt:lpstr>
      <vt:lpstr>GD1</vt:lpstr>
      <vt:lpstr>GD2</vt:lpstr>
      <vt:lpstr>GD3</vt:lpstr>
      <vt:lpstr>GD4</vt:lpstr>
      <vt:lpstr>GD5</vt:lpstr>
      <vt:lpstr>GD6</vt:lpstr>
      <vt:lpstr>GD7</vt:lpstr>
      <vt:lpstr>GD8</vt:lpstr>
      <vt:lpstr>Ind &amp; Com demand</vt:lpstr>
      <vt:lpstr>Figure 3.4</vt:lpstr>
      <vt:lpstr>Figure 3.6</vt:lpstr>
      <vt:lpstr>Figure 3.7</vt:lpstr>
      <vt:lpstr>PD1</vt:lpstr>
      <vt:lpstr>GD9</vt:lpstr>
      <vt:lpstr>GD10</vt:lpstr>
      <vt:lpstr>GD11</vt:lpstr>
      <vt:lpstr>Residential demand</vt:lpstr>
      <vt:lpstr>Figure 3.8</vt:lpstr>
      <vt:lpstr>Figure 3.10</vt:lpstr>
      <vt:lpstr>Figure 3.11</vt:lpstr>
      <vt:lpstr>Figure 3.12</vt:lpstr>
      <vt:lpstr>PD2</vt:lpstr>
      <vt:lpstr>PD3</vt:lpstr>
      <vt:lpstr>PD4</vt:lpstr>
      <vt:lpstr>PD5</vt:lpstr>
      <vt:lpstr>PD6</vt:lpstr>
      <vt:lpstr>PD7</vt:lpstr>
      <vt:lpstr>PD8</vt:lpstr>
      <vt:lpstr>PD9</vt:lpstr>
      <vt:lpstr>PD10</vt:lpstr>
      <vt:lpstr>PD11</vt:lpstr>
      <vt:lpstr>PD12</vt:lpstr>
      <vt:lpstr>PD13</vt:lpstr>
      <vt:lpstr>PD14</vt:lpstr>
      <vt:lpstr>HT1</vt:lpstr>
      <vt:lpstr>HT2</vt:lpstr>
      <vt:lpstr>HT3</vt:lpstr>
      <vt:lpstr>HT4</vt:lpstr>
      <vt:lpstr>HT5</vt:lpstr>
      <vt:lpstr>HT6</vt:lpstr>
      <vt:lpstr>HT7</vt:lpstr>
      <vt:lpstr>Transport Demand</vt:lpstr>
      <vt:lpstr>Figure 3.13</vt:lpstr>
      <vt:lpstr>Figure 3.14 </vt:lpstr>
      <vt:lpstr>Figure 3.15</vt:lpstr>
      <vt:lpstr>Figure 3.16</vt:lpstr>
      <vt:lpstr>TD1</vt:lpstr>
      <vt:lpstr>TD2</vt:lpstr>
      <vt:lpstr>TD3</vt:lpstr>
      <vt:lpstr>TD4</vt:lpstr>
      <vt:lpstr>TD5</vt:lpstr>
      <vt:lpstr>4. SUPPLY</vt:lpstr>
      <vt:lpstr>Energy Supply</vt:lpstr>
      <vt:lpstr>4.1 Electricity Supply</vt:lpstr>
      <vt:lpstr>Figure 4.2</vt:lpstr>
      <vt:lpstr>Figure 4.3</vt:lpstr>
      <vt:lpstr>Figure 4.4</vt:lpstr>
      <vt:lpstr>Figure 4.5</vt:lpstr>
      <vt:lpstr>Figure 4.6 2016</vt:lpstr>
      <vt:lpstr>Figure 4.6 2024</vt:lpstr>
      <vt:lpstr>Figure 4.7</vt:lpstr>
      <vt:lpstr>Figure 4.8 </vt:lpstr>
      <vt:lpstr>Figure 4.10</vt:lpstr>
      <vt:lpstr>Figure 4.11</vt:lpstr>
      <vt:lpstr>ES1</vt:lpstr>
      <vt:lpstr>ES2</vt:lpstr>
      <vt:lpstr>ES3</vt:lpstr>
      <vt:lpstr>ES4</vt:lpstr>
      <vt:lpstr>ES5</vt:lpstr>
      <vt:lpstr>ES6</vt:lpstr>
      <vt:lpstr>ES7</vt:lpstr>
      <vt:lpstr>ES8</vt:lpstr>
      <vt:lpstr>ES9</vt:lpstr>
      <vt:lpstr>ES10</vt:lpstr>
      <vt:lpstr>ES11</vt:lpstr>
      <vt:lpstr>ES12</vt:lpstr>
      <vt:lpstr>ES13</vt:lpstr>
      <vt:lpstr>ES14</vt:lpstr>
      <vt:lpstr>ES15</vt:lpstr>
      <vt:lpstr>ES16</vt:lpstr>
      <vt:lpstr>ES17</vt:lpstr>
      <vt:lpstr>ES18</vt:lpstr>
      <vt:lpstr>ES19</vt:lpstr>
      <vt:lpstr>ES20</vt:lpstr>
      <vt:lpstr>Gas Supply</vt:lpstr>
      <vt:lpstr>Figure 4.15</vt:lpstr>
      <vt:lpstr>Figure 4.16</vt:lpstr>
      <vt:lpstr>Figure 4.18</vt:lpstr>
      <vt:lpstr>Figure 4.19</vt:lpstr>
      <vt:lpstr>GS1</vt:lpstr>
      <vt:lpstr>GS2</vt:lpstr>
      <vt:lpstr>GS3</vt:lpstr>
      <vt:lpstr>GS4</vt:lpstr>
      <vt:lpstr>GS5</vt:lpstr>
      <vt:lpstr>GS6</vt:lpstr>
      <vt:lpstr>GS7</vt:lpstr>
      <vt:lpstr>5. Sensitivities</vt:lpstr>
      <vt:lpstr>5.1 Sensitivities Intro</vt:lpstr>
      <vt:lpstr>Figure 5.2</vt:lpstr>
      <vt:lpstr>Figure 5.3</vt:lpstr>
      <vt:lpstr>Figure 5.4</vt:lpstr>
      <vt:lpstr>5.2 Decarbonised gas</vt:lpstr>
      <vt:lpstr>Figure 5.6</vt:lpstr>
      <vt:lpstr>5.3 High EV</vt:lpstr>
      <vt:lpstr>Figure 5.7</vt:lpstr>
      <vt:lpstr>Figure 5.8</vt:lpstr>
      <vt:lpstr>Figure 5.9</vt:lpstr>
      <vt:lpstr>5.4 Consumer Renewables</vt:lpstr>
      <vt:lpstr>Figure 5.10</vt:lpstr>
      <vt:lpstr>CR1</vt:lpstr>
      <vt:lpstr>CR2</vt:lpstr>
      <vt:lpstr>5.5  High Electrification</vt:lpstr>
      <vt:lpstr>Figure 5.11</vt:lpstr>
      <vt:lpstr>Figure 5.12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Clough</dc:creator>
  <cp:lastModifiedBy>Dave Wagstaff</cp:lastModifiedBy>
  <cp:lastPrinted>2015-06-09T10:42:45Z</cp:lastPrinted>
  <dcterms:created xsi:type="dcterms:W3CDTF">2015-06-03T10:27:47Z</dcterms:created>
  <dcterms:modified xsi:type="dcterms:W3CDTF">2017-07-26T13:01:49Z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0x0101001BEC75855AAE3C4BABCA13AD707223FB</vt:lpwstr>
  </property>
  <property fmtid="{D5CDD505-2E9C-101B-9397-08002B2CF9AE}" pid="3" name="Order">
    <vt:r8>8900</vt:r8>
  </property>
  <property fmtid="{D5CDD505-2E9C-101B-9397-08002B2CF9AE}" pid="4" name="_AdHocReviewCycleID">
    <vt:i4>-895470791</vt:i4>
  </property>
  <property fmtid="{D5CDD505-2E9C-101B-9397-08002B2CF9AE}" pid="5" name="_NewReviewCycle">
    <vt:lpwstr/>
  </property>
  <property fmtid="{D5CDD505-2E9C-101B-9397-08002B2CF9AE}" pid="6" name="_EmailSubject">
    <vt:lpwstr>Excel Cleaning</vt:lpwstr>
  </property>
  <property fmtid="{D5CDD505-2E9C-101B-9397-08002B2CF9AE}" pid="7" name="_AuthorEmail">
    <vt:lpwstr>Orlando.Elmhirst@nationalgrid.com</vt:lpwstr>
  </property>
  <property fmtid="{D5CDD505-2E9C-101B-9397-08002B2CF9AE}" pid="8" name="_AuthorEmailDisplayName">
    <vt:lpwstr>Elmhirst, Orlando</vt:lpwstr>
  </property>
  <property fmtid="{D5CDD505-2E9C-101B-9397-08002B2CF9AE}" pid="9" name="_ReviewingToolsShownOnce">
    <vt:lpwstr/>
  </property>
</Properties>
</file>